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-15" windowWidth="19230" windowHeight="6030" tabRatio="825" activeTab="2"/>
  </bookViews>
  <sheets>
    <sheet name="油価データ" sheetId="4" r:id="rId1"/>
    <sheet name="短期" sheetId="138" r:id="rId2"/>
    <sheet name="長期" sheetId="141" r:id="rId3"/>
  </sheets>
  <definedNames>
    <definedName name="_xlnm._FilterDatabase" localSheetId="0" hidden="1">油価データ!$M$4:$M$7638</definedName>
    <definedName name="HTML_CodePage" hidden="1">932</definedName>
    <definedName name="HTML_Control" hidden="1">{"'配布用'!$AO$30"}</definedName>
    <definedName name="HTML_Description" hidden="1">""</definedName>
    <definedName name="HTML_Email" hidden="1">""</definedName>
    <definedName name="HTML_Header" hidden="1">"配布用"</definedName>
    <definedName name="HTML_LastUpdate" hidden="1">"01/10/09"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"N:\MyHTML.htm"</definedName>
    <definedName name="HTML_Title" hidden="1">"最新版"</definedName>
  </definedNames>
  <calcPr calcId="145621"/>
</workbook>
</file>

<file path=xl/calcChain.xml><?xml version="1.0" encoding="utf-8"?>
<calcChain xmlns="http://schemas.openxmlformats.org/spreadsheetml/2006/main">
  <c r="K8704" i="4" l="1"/>
  <c r="K8703" i="4" l="1"/>
  <c r="K8702" i="4" l="1"/>
  <c r="K8701" i="4" l="1"/>
  <c r="K8700" i="4" l="1"/>
  <c r="K8699" i="4" l="1"/>
  <c r="K8698" i="4" l="1"/>
  <c r="K8697" i="4" l="1"/>
  <c r="K8696" i="4" l="1"/>
  <c r="K8695" i="4" l="1"/>
  <c r="K8694" i="4" l="1"/>
  <c r="K8693" i="4" l="1"/>
  <c r="K8692" i="4" l="1"/>
  <c r="K8691" i="4" l="1"/>
  <c r="K8690" i="4" l="1"/>
  <c r="K8689" i="4" l="1"/>
  <c r="K8688" i="4" l="1"/>
  <c r="K8687" i="4" l="1"/>
  <c r="K8686" i="4" l="1"/>
  <c r="K8684" i="4" l="1"/>
  <c r="K8683" i="4" l="1"/>
  <c r="K8682" i="4" l="1"/>
  <c r="K8677" i="4" l="1"/>
  <c r="B8727" i="4" l="1"/>
  <c r="B8726" i="4"/>
  <c r="B8725" i="4"/>
  <c r="B8724" i="4"/>
  <c r="B8723" i="4"/>
  <c r="B8707" i="4"/>
  <c r="B8706" i="4"/>
  <c r="B8705" i="4"/>
  <c r="B8704" i="4"/>
  <c r="B8703" i="4"/>
  <c r="B8685" i="4"/>
  <c r="B8684" i="4"/>
  <c r="B8683" i="4"/>
  <c r="B8682" i="4"/>
  <c r="B8681" i="4"/>
  <c r="K8676" i="4" l="1"/>
  <c r="N8675" i="4" l="1"/>
  <c r="N8676" i="4"/>
  <c r="N8674" i="4"/>
  <c r="L8675" i="4"/>
  <c r="L8674" i="4"/>
  <c r="K8675" i="4"/>
  <c r="K8673" i="4" l="1"/>
  <c r="K8672" i="4" l="1"/>
  <c r="K8671" i="4" l="1"/>
  <c r="K8670" i="4" l="1"/>
  <c r="K8669" i="4" l="1"/>
  <c r="K8668" i="4" l="1"/>
  <c r="K8667" i="4" l="1"/>
  <c r="B8663" i="4" l="1"/>
  <c r="B8662" i="4"/>
  <c r="B8661" i="4"/>
  <c r="B8660" i="4"/>
  <c r="B8659" i="4"/>
  <c r="K8666" i="4" l="1"/>
  <c r="K8665" i="4" l="1"/>
  <c r="K8664" i="4" l="1"/>
  <c r="K8663" i="4" l="1"/>
  <c r="K8662" i="4" l="1"/>
  <c r="K8661" i="4" l="1"/>
  <c r="K8660" i="4" l="1"/>
  <c r="K8659" i="4" l="1"/>
  <c r="K8658" i="4" l="1"/>
  <c r="K8657" i="4" l="1"/>
  <c r="K8656" i="4" l="1"/>
  <c r="K8655" i="4" l="1"/>
  <c r="K8654" i="4" l="1"/>
  <c r="K8653" i="4" l="1"/>
  <c r="K8651" i="4"/>
  <c r="K8650" i="4" l="1"/>
  <c r="K8649" i="4" l="1"/>
  <c r="K8648" i="4" l="1"/>
  <c r="K8647" i="4" l="1"/>
  <c r="K8646" i="4" l="1"/>
  <c r="K8645" i="4" l="1"/>
  <c r="K8644" i="4" l="1"/>
  <c r="K8643" i="4" l="1"/>
  <c r="K8642" i="4" l="1"/>
  <c r="K8641" i="4" l="1"/>
  <c r="K8640" i="4" l="1"/>
  <c r="K8639" i="4" l="1"/>
  <c r="K8637" i="4" l="1"/>
  <c r="K8636" i="4" l="1"/>
  <c r="L8693" i="4" l="1"/>
  <c r="N8693" i="4"/>
  <c r="L8694" i="4"/>
  <c r="N8694" i="4"/>
  <c r="L8695" i="4"/>
  <c r="N8695" i="4"/>
  <c r="L8696" i="4"/>
  <c r="N8696" i="4"/>
  <c r="L8697" i="4"/>
  <c r="N8697" i="4"/>
  <c r="L8698" i="4"/>
  <c r="N8698" i="4"/>
  <c r="L8699" i="4"/>
  <c r="N8699" i="4"/>
  <c r="L8700" i="4"/>
  <c r="N8700" i="4"/>
  <c r="L8701" i="4"/>
  <c r="N8701" i="4"/>
  <c r="L8702" i="4"/>
  <c r="N8702" i="4"/>
  <c r="L8703" i="4"/>
  <c r="N8703" i="4"/>
  <c r="L8704" i="4"/>
  <c r="N8704" i="4"/>
  <c r="L8705" i="4"/>
  <c r="N8705" i="4"/>
  <c r="L8706" i="4"/>
  <c r="N8706" i="4"/>
  <c r="L8707" i="4"/>
  <c r="N8707" i="4"/>
  <c r="L8708" i="4"/>
  <c r="N8708" i="4"/>
  <c r="L8709" i="4"/>
  <c r="N8709" i="4"/>
  <c r="L8710" i="4"/>
  <c r="N8710" i="4"/>
  <c r="L8711" i="4"/>
  <c r="N8711" i="4"/>
  <c r="L8712" i="4"/>
  <c r="N8712" i="4"/>
  <c r="L8713" i="4"/>
  <c r="N8713" i="4"/>
  <c r="L8714" i="4"/>
  <c r="N8714" i="4"/>
  <c r="L8715" i="4"/>
  <c r="N8715" i="4"/>
  <c r="L8716" i="4"/>
  <c r="N8716" i="4"/>
  <c r="L8717" i="4"/>
  <c r="N8717" i="4"/>
  <c r="L8718" i="4"/>
  <c r="N8718" i="4"/>
  <c r="L8719" i="4"/>
  <c r="N8719" i="4"/>
  <c r="L8720" i="4"/>
  <c r="N8720" i="4"/>
  <c r="L8721" i="4"/>
  <c r="N8721" i="4"/>
  <c r="L8722" i="4"/>
  <c r="N8722" i="4"/>
  <c r="L8723" i="4"/>
  <c r="N8723" i="4"/>
  <c r="L8724" i="4"/>
  <c r="N8724" i="4"/>
  <c r="L8725" i="4"/>
  <c r="N8725" i="4"/>
  <c r="L8726" i="4"/>
  <c r="N8726" i="4"/>
  <c r="L8727" i="4"/>
  <c r="N8727" i="4"/>
  <c r="L8728" i="4"/>
  <c r="N8728" i="4"/>
  <c r="L8729" i="4"/>
  <c r="N8729" i="4"/>
  <c r="L8730" i="4"/>
  <c r="N8730" i="4"/>
  <c r="L8731" i="4"/>
  <c r="N8731" i="4"/>
  <c r="L8732" i="4"/>
  <c r="N8732" i="4"/>
  <c r="L8733" i="4"/>
  <c r="N8733" i="4"/>
  <c r="L8734" i="4"/>
  <c r="N8734" i="4"/>
  <c r="L8735" i="4"/>
  <c r="N8735" i="4"/>
  <c r="L8736" i="4"/>
  <c r="N8736" i="4"/>
  <c r="L8737" i="4"/>
  <c r="N8737" i="4"/>
  <c r="L8738" i="4"/>
  <c r="N8738" i="4"/>
  <c r="L8739" i="4"/>
  <c r="N8739" i="4"/>
  <c r="L8740" i="4"/>
  <c r="N8740" i="4"/>
  <c r="L8741" i="4"/>
  <c r="N8741" i="4"/>
  <c r="L8742" i="4"/>
  <c r="N8742" i="4"/>
  <c r="L8743" i="4"/>
  <c r="N8743" i="4"/>
  <c r="L8744" i="4"/>
  <c r="N8744" i="4"/>
  <c r="L8745" i="4"/>
  <c r="N8745" i="4"/>
  <c r="L8746" i="4"/>
  <c r="N8746" i="4"/>
  <c r="L8747" i="4"/>
  <c r="N8747" i="4"/>
  <c r="L8748" i="4"/>
  <c r="N8748" i="4"/>
  <c r="L8749" i="4"/>
  <c r="N8749" i="4"/>
  <c r="L8750" i="4"/>
  <c r="N8750" i="4"/>
  <c r="L8751" i="4"/>
  <c r="N8751" i="4"/>
  <c r="L8752" i="4"/>
  <c r="N8752" i="4"/>
  <c r="L8753" i="4"/>
  <c r="N8753" i="4"/>
  <c r="L8754" i="4"/>
  <c r="N8754" i="4"/>
  <c r="L8755" i="4"/>
  <c r="N8755" i="4"/>
  <c r="L8756" i="4"/>
  <c r="N8756" i="4"/>
  <c r="L8757" i="4"/>
  <c r="N8757" i="4"/>
  <c r="L8758" i="4"/>
  <c r="N8758" i="4"/>
  <c r="L8759" i="4"/>
  <c r="N8759" i="4"/>
  <c r="L8760" i="4"/>
  <c r="N8760" i="4"/>
  <c r="L8761" i="4"/>
  <c r="N8761" i="4"/>
  <c r="L8762" i="4"/>
  <c r="N8762" i="4"/>
  <c r="L8763" i="4"/>
  <c r="N8763" i="4"/>
  <c r="L8764" i="4"/>
  <c r="N8764" i="4"/>
  <c r="L8765" i="4"/>
  <c r="N8765" i="4"/>
  <c r="L8766" i="4"/>
  <c r="N8766" i="4"/>
  <c r="L8767" i="4"/>
  <c r="N8767" i="4"/>
  <c r="L8768" i="4"/>
  <c r="N8768" i="4"/>
  <c r="L8769" i="4"/>
  <c r="N8769" i="4"/>
  <c r="L8770" i="4"/>
  <c r="N8770" i="4"/>
  <c r="L8771" i="4"/>
  <c r="N8771" i="4"/>
  <c r="L8772" i="4"/>
  <c r="N8772" i="4"/>
  <c r="L8773" i="4"/>
  <c r="N8773" i="4"/>
  <c r="L8774" i="4"/>
  <c r="N8774" i="4"/>
  <c r="L8775" i="4"/>
  <c r="N8775" i="4"/>
  <c r="L8776" i="4"/>
  <c r="N8776" i="4"/>
  <c r="L8777" i="4"/>
  <c r="N8777" i="4"/>
  <c r="L8778" i="4"/>
  <c r="N8778" i="4"/>
  <c r="L8779" i="4"/>
  <c r="N8779" i="4"/>
  <c r="L8780" i="4"/>
  <c r="N8780" i="4"/>
  <c r="L8781" i="4"/>
  <c r="N8781" i="4"/>
  <c r="L8782" i="4"/>
  <c r="N8782" i="4"/>
  <c r="L8783" i="4"/>
  <c r="N8783" i="4"/>
  <c r="L8784" i="4"/>
  <c r="N8784" i="4"/>
  <c r="L8785" i="4"/>
  <c r="N8785" i="4"/>
  <c r="L8786" i="4"/>
  <c r="N8786" i="4"/>
  <c r="L8787" i="4"/>
  <c r="N8787" i="4"/>
  <c r="L8788" i="4"/>
  <c r="N8788" i="4"/>
  <c r="L8789" i="4"/>
  <c r="N8789" i="4"/>
  <c r="L8790" i="4"/>
  <c r="N8790" i="4"/>
  <c r="L8791" i="4"/>
  <c r="N8791" i="4"/>
  <c r="L8792" i="4"/>
  <c r="N8792" i="4"/>
  <c r="L8793" i="4"/>
  <c r="N8793" i="4"/>
  <c r="L8794" i="4"/>
  <c r="N8794" i="4"/>
  <c r="L8795" i="4"/>
  <c r="N8795" i="4"/>
  <c r="L8796" i="4"/>
  <c r="N8796" i="4"/>
  <c r="L8797" i="4"/>
  <c r="N8797" i="4"/>
  <c r="L8798" i="4"/>
  <c r="N8798" i="4"/>
  <c r="L8799" i="4"/>
  <c r="N8799" i="4"/>
  <c r="L8800" i="4"/>
  <c r="N8800" i="4"/>
  <c r="L8801" i="4"/>
  <c r="N8801" i="4"/>
  <c r="L8802" i="4"/>
  <c r="N8802" i="4"/>
  <c r="L8803" i="4"/>
  <c r="N8803" i="4"/>
  <c r="L8804" i="4"/>
  <c r="N8804" i="4"/>
  <c r="L8805" i="4"/>
  <c r="N8805" i="4"/>
  <c r="L8806" i="4"/>
  <c r="N8806" i="4"/>
  <c r="L8807" i="4"/>
  <c r="N8807" i="4"/>
  <c r="L8808" i="4"/>
  <c r="N8808" i="4"/>
  <c r="L8809" i="4"/>
  <c r="N8809" i="4"/>
  <c r="L8810" i="4"/>
  <c r="N8810" i="4"/>
  <c r="L8811" i="4"/>
  <c r="N8811" i="4"/>
  <c r="L8812" i="4"/>
  <c r="N8812" i="4"/>
  <c r="L8813" i="4"/>
  <c r="N8813" i="4"/>
  <c r="L8814" i="4"/>
  <c r="N8814" i="4"/>
  <c r="L8815" i="4"/>
  <c r="N8815" i="4"/>
  <c r="L8816" i="4"/>
  <c r="N8816" i="4"/>
  <c r="L8817" i="4"/>
  <c r="N8817" i="4"/>
  <c r="L8818" i="4"/>
  <c r="N8818" i="4"/>
  <c r="L8819" i="4"/>
  <c r="N8819" i="4"/>
  <c r="L8820" i="4"/>
  <c r="N8820" i="4"/>
  <c r="L8821" i="4"/>
  <c r="N8821" i="4"/>
  <c r="L8822" i="4"/>
  <c r="N8822" i="4"/>
  <c r="L8823" i="4"/>
  <c r="N8823" i="4"/>
  <c r="L8824" i="4"/>
  <c r="N8824" i="4"/>
  <c r="L8825" i="4"/>
  <c r="N8825" i="4"/>
  <c r="L8826" i="4"/>
  <c r="N8826" i="4"/>
  <c r="L8827" i="4"/>
  <c r="N8827" i="4"/>
  <c r="L8828" i="4"/>
  <c r="N8828" i="4"/>
  <c r="L8829" i="4"/>
  <c r="N8829" i="4"/>
  <c r="L8830" i="4"/>
  <c r="N8830" i="4"/>
  <c r="L8831" i="4"/>
  <c r="N8831" i="4"/>
  <c r="L8832" i="4"/>
  <c r="N8832" i="4"/>
  <c r="L8833" i="4"/>
  <c r="N8833" i="4"/>
  <c r="L8834" i="4"/>
  <c r="N8834" i="4"/>
  <c r="L8835" i="4"/>
  <c r="N8835" i="4"/>
  <c r="L8836" i="4"/>
  <c r="N8836" i="4"/>
  <c r="L8837" i="4"/>
  <c r="N8837" i="4"/>
  <c r="L8838" i="4"/>
  <c r="N8838" i="4"/>
  <c r="L8839" i="4"/>
  <c r="N8839" i="4"/>
  <c r="L8840" i="4"/>
  <c r="N8840" i="4"/>
  <c r="L8841" i="4"/>
  <c r="N8841" i="4"/>
  <c r="L8842" i="4"/>
  <c r="N8842" i="4"/>
  <c r="L8843" i="4"/>
  <c r="N8843" i="4"/>
  <c r="L8844" i="4"/>
  <c r="N8844" i="4"/>
  <c r="L8845" i="4"/>
  <c r="N8845" i="4"/>
  <c r="L8846" i="4"/>
  <c r="N8846" i="4"/>
  <c r="L8847" i="4"/>
  <c r="N8847" i="4"/>
  <c r="L8848" i="4"/>
  <c r="N8848" i="4"/>
  <c r="L8849" i="4"/>
  <c r="N8849" i="4"/>
  <c r="L8850" i="4"/>
  <c r="N8850" i="4"/>
  <c r="L8851" i="4"/>
  <c r="N8851" i="4"/>
  <c r="L8852" i="4"/>
  <c r="N8852" i="4"/>
  <c r="L8853" i="4"/>
  <c r="N8853" i="4"/>
  <c r="L8854" i="4"/>
  <c r="N8854" i="4"/>
  <c r="L8855" i="4"/>
  <c r="N8855" i="4"/>
  <c r="L8856" i="4"/>
  <c r="N8856" i="4"/>
  <c r="L8857" i="4"/>
  <c r="N8857" i="4"/>
  <c r="L8858" i="4"/>
  <c r="N8858" i="4"/>
  <c r="L8859" i="4"/>
  <c r="N8859" i="4"/>
  <c r="L8860" i="4"/>
  <c r="N8860" i="4"/>
  <c r="L8861" i="4"/>
  <c r="N8861" i="4"/>
  <c r="L8862" i="4"/>
  <c r="N8862" i="4"/>
  <c r="L8863" i="4"/>
  <c r="N8863" i="4"/>
  <c r="L8864" i="4"/>
  <c r="N8864" i="4"/>
  <c r="L8865" i="4"/>
  <c r="N8865" i="4"/>
  <c r="L8866" i="4"/>
  <c r="N8866" i="4"/>
  <c r="L8867" i="4"/>
  <c r="N8867" i="4"/>
  <c r="L8868" i="4"/>
  <c r="N8868" i="4"/>
  <c r="L8869" i="4"/>
  <c r="N8869" i="4"/>
  <c r="L8870" i="4"/>
  <c r="N8870" i="4"/>
  <c r="L8871" i="4"/>
  <c r="N8871" i="4"/>
  <c r="L8872" i="4"/>
  <c r="N8872" i="4"/>
  <c r="L8873" i="4"/>
  <c r="N8873" i="4"/>
  <c r="L8874" i="4"/>
  <c r="N8874" i="4"/>
  <c r="L8875" i="4"/>
  <c r="N8875" i="4"/>
  <c r="L8876" i="4"/>
  <c r="N8876" i="4"/>
  <c r="L8877" i="4"/>
  <c r="N8877" i="4"/>
  <c r="L8878" i="4"/>
  <c r="N8878" i="4"/>
  <c r="L8879" i="4"/>
  <c r="N8879" i="4"/>
  <c r="L8880" i="4"/>
  <c r="N8880" i="4"/>
  <c r="L8881" i="4"/>
  <c r="N8881" i="4"/>
  <c r="L8882" i="4"/>
  <c r="N8882" i="4"/>
  <c r="L8883" i="4"/>
  <c r="N8883" i="4"/>
  <c r="L8884" i="4"/>
  <c r="N8884" i="4"/>
  <c r="L8885" i="4"/>
  <c r="N8885" i="4"/>
  <c r="L8886" i="4"/>
  <c r="N8886" i="4"/>
  <c r="L8887" i="4"/>
  <c r="N8887" i="4"/>
  <c r="L8888" i="4"/>
  <c r="N8888" i="4"/>
  <c r="L8889" i="4"/>
  <c r="N8889" i="4"/>
  <c r="L8890" i="4"/>
  <c r="N8890" i="4"/>
  <c r="L8891" i="4"/>
  <c r="N8891" i="4"/>
  <c r="L8892" i="4"/>
  <c r="N8892" i="4"/>
  <c r="L8893" i="4"/>
  <c r="N8893" i="4"/>
  <c r="L8894" i="4"/>
  <c r="N8894" i="4"/>
  <c r="L8895" i="4"/>
  <c r="N8895" i="4"/>
  <c r="L8896" i="4"/>
  <c r="N8896" i="4"/>
  <c r="L8897" i="4"/>
  <c r="N8897" i="4"/>
  <c r="L8898" i="4"/>
  <c r="N8898" i="4"/>
  <c r="L8899" i="4"/>
  <c r="N8899" i="4"/>
  <c r="L8900" i="4"/>
  <c r="N8900" i="4"/>
  <c r="L8901" i="4"/>
  <c r="N8901" i="4"/>
  <c r="L8902" i="4"/>
  <c r="N8902" i="4"/>
  <c r="L8903" i="4"/>
  <c r="N8903" i="4"/>
  <c r="L8904" i="4"/>
  <c r="N8904" i="4"/>
  <c r="L8905" i="4"/>
  <c r="N8905" i="4"/>
  <c r="L8906" i="4"/>
  <c r="N8906" i="4"/>
  <c r="L8907" i="4"/>
  <c r="N8907" i="4"/>
  <c r="L8908" i="4"/>
  <c r="N8908" i="4"/>
  <c r="L8909" i="4"/>
  <c r="N8909" i="4"/>
  <c r="L8910" i="4"/>
  <c r="N8910" i="4"/>
  <c r="L8911" i="4"/>
  <c r="N8911" i="4"/>
  <c r="L8912" i="4"/>
  <c r="N8912" i="4"/>
  <c r="L8913" i="4"/>
  <c r="N8913" i="4"/>
  <c r="L8914" i="4"/>
  <c r="N8914" i="4"/>
  <c r="L8915" i="4"/>
  <c r="N8915" i="4"/>
  <c r="L8916" i="4"/>
  <c r="N8916" i="4"/>
  <c r="L8917" i="4"/>
  <c r="N8917" i="4"/>
  <c r="L8918" i="4"/>
  <c r="N8918" i="4"/>
  <c r="L8919" i="4"/>
  <c r="N8919" i="4"/>
  <c r="L8920" i="4"/>
  <c r="N8920" i="4"/>
  <c r="L8921" i="4"/>
  <c r="N8921" i="4"/>
  <c r="L8922" i="4"/>
  <c r="N8922" i="4"/>
  <c r="L8923" i="4"/>
  <c r="N8923" i="4"/>
  <c r="L8924" i="4"/>
  <c r="N8924" i="4"/>
  <c r="L8925" i="4"/>
  <c r="N8925" i="4"/>
  <c r="L8926" i="4"/>
  <c r="N8926" i="4"/>
  <c r="L8927" i="4"/>
  <c r="N8927" i="4"/>
  <c r="L8928" i="4"/>
  <c r="N8928" i="4"/>
  <c r="L8929" i="4"/>
  <c r="N8929" i="4"/>
  <c r="L8930" i="4"/>
  <c r="N8930" i="4"/>
  <c r="L8931" i="4"/>
  <c r="N8931" i="4"/>
  <c r="L8932" i="4"/>
  <c r="N8932" i="4"/>
  <c r="L8933" i="4"/>
  <c r="N8933" i="4"/>
  <c r="L8934" i="4"/>
  <c r="N8934" i="4"/>
  <c r="L8935" i="4"/>
  <c r="N8935" i="4"/>
  <c r="L8936" i="4"/>
  <c r="N8936" i="4"/>
  <c r="L8937" i="4"/>
  <c r="N8937" i="4"/>
  <c r="L8938" i="4"/>
  <c r="N8938" i="4"/>
  <c r="L8939" i="4"/>
  <c r="N8939" i="4"/>
  <c r="B8641" i="4"/>
  <c r="B8640" i="4"/>
  <c r="B8639" i="4"/>
  <c r="B8638" i="4"/>
  <c r="B8637" i="4"/>
  <c r="K8635" i="4" l="1"/>
  <c r="K8634" i="4" l="1"/>
  <c r="K8633" i="4" l="1"/>
  <c r="K8632" i="4" l="1"/>
  <c r="K8631" i="4" l="1"/>
  <c r="K8630" i="4" l="1"/>
  <c r="K8629" i="4" l="1"/>
  <c r="K8628" i="4" l="1"/>
  <c r="K8627" i="4" l="1"/>
  <c r="K8626" i="4" l="1"/>
  <c r="K8625" i="4" l="1"/>
  <c r="K8624" i="4" l="1"/>
  <c r="K8623" i="4" l="1"/>
  <c r="K8622" i="4" l="1"/>
  <c r="K8621" i="4" l="1"/>
  <c r="K8619" i="4" l="1"/>
  <c r="K8618" i="4" l="1"/>
  <c r="B8620" i="4" l="1"/>
  <c r="B8619" i="4"/>
  <c r="B8618" i="4"/>
  <c r="B8617" i="4"/>
  <c r="B8616" i="4"/>
  <c r="K8617" i="4" l="1"/>
  <c r="K8616" i="4" l="1"/>
  <c r="K8615" i="4" l="1"/>
  <c r="K8614" i="4" l="1"/>
  <c r="K8613" i="4" l="1"/>
  <c r="K8612" i="4" l="1"/>
  <c r="K8611" i="4" l="1"/>
  <c r="K8610" i="4" l="1"/>
  <c r="K8609" i="4" l="1"/>
  <c r="K8607" i="4" l="1"/>
  <c r="K8606" i="4" l="1"/>
  <c r="K8604" i="4" l="1"/>
  <c r="K8603" i="4" l="1"/>
  <c r="K8602" i="4" l="1"/>
  <c r="K8601" i="4" l="1"/>
  <c r="K8600" i="4" l="1"/>
  <c r="K8599" i="4" l="1"/>
  <c r="K8598" i="4" l="1"/>
  <c r="K8597" i="4" l="1"/>
  <c r="K8596" i="4" l="1"/>
  <c r="K8595" i="4" l="1"/>
  <c r="K8594" i="4" l="1"/>
  <c r="K8593" i="4" l="1"/>
  <c r="B8598" i="4" l="1"/>
  <c r="B8597" i="4"/>
  <c r="B8596" i="4"/>
  <c r="B8595" i="4"/>
  <c r="B8594" i="4"/>
  <c r="K8592" i="4" l="1"/>
  <c r="K8591" i="4" l="1"/>
  <c r="K8590" i="4" l="1"/>
  <c r="K8589" i="4" l="1"/>
  <c r="K8588" i="4" l="1"/>
  <c r="K8587" i="4" l="1"/>
  <c r="K8586" i="4" l="1"/>
  <c r="K8585" i="4" l="1"/>
  <c r="K8584" i="4" l="1"/>
  <c r="K8583" i="4" l="1"/>
  <c r="K8582" i="4" l="1"/>
  <c r="K8581" i="4" l="1"/>
  <c r="K8580" i="4" l="1"/>
  <c r="K8579" i="4" l="1"/>
  <c r="L8578" i="4" l="1"/>
  <c r="K8577" i="4"/>
  <c r="K8576" i="4" l="1"/>
  <c r="K8575" i="4" l="1"/>
  <c r="K8574" i="4" l="1"/>
  <c r="K8573" i="4" l="1"/>
  <c r="K8572" i="4" l="1"/>
  <c r="K8571" i="4" l="1"/>
  <c r="K8570" i="4" l="1"/>
  <c r="N8570" i="4"/>
  <c r="K8569" i="4" l="1"/>
  <c r="K8568" i="4" l="1"/>
  <c r="B8575" i="4" l="1"/>
  <c r="B8574" i="4"/>
  <c r="B8573" i="4"/>
  <c r="B8572" i="4"/>
  <c r="B8571" i="4"/>
  <c r="K8567" i="4" l="1"/>
  <c r="K8566" i="4" l="1"/>
  <c r="K8565" i="4" l="1"/>
  <c r="K8564" i="4" l="1"/>
  <c r="K8563" i="4" l="1"/>
  <c r="K8562" i="4" l="1"/>
  <c r="K8561" i="4" l="1"/>
  <c r="K8559" i="4" l="1"/>
  <c r="K8558" i="4" l="1"/>
  <c r="K8557" i="4" l="1"/>
  <c r="K8556" i="4" l="1"/>
  <c r="K8555" i="4" l="1"/>
  <c r="K8554" i="4" l="1"/>
  <c r="K8553" i="4" l="1"/>
  <c r="K8551" i="4" l="1"/>
  <c r="K8552" i="4"/>
  <c r="B8554" i="4"/>
  <c r="B8553" i="4"/>
  <c r="B8552" i="4"/>
  <c r="B8551" i="4"/>
  <c r="B8550" i="4"/>
  <c r="K8550" i="4" l="1"/>
  <c r="K8549" i="4" l="1"/>
  <c r="K8548" i="4" l="1"/>
  <c r="K8547" i="4" l="1"/>
  <c r="K8546" i="4" l="1"/>
  <c r="K8545" i="4" l="1"/>
  <c r="K8544" i="4" l="1"/>
  <c r="K8543" i="4" l="1"/>
  <c r="K8542" i="4" l="1"/>
  <c r="K8541" i="4" l="1"/>
  <c r="K8540" i="4" l="1"/>
  <c r="K8539" i="4" l="1"/>
  <c r="K8538" i="4"/>
  <c r="K8537" i="4" l="1"/>
  <c r="K8536" i="4" l="1"/>
  <c r="K8535" i="4" l="1"/>
  <c r="K8534" i="4" l="1"/>
  <c r="K8533" i="4" l="1"/>
  <c r="K8532" i="4" l="1"/>
  <c r="K8531" i="4" l="1"/>
  <c r="K8530" i="4" l="1"/>
  <c r="K8529" i="4" l="1"/>
  <c r="K8528" i="4" l="1"/>
  <c r="K8527" i="4" l="1"/>
  <c r="B8532" i="4" l="1"/>
  <c r="B8531" i="4"/>
  <c r="B8530" i="4"/>
  <c r="B8529" i="4"/>
  <c r="B8528" i="4"/>
  <c r="K8526" i="4"/>
  <c r="K8525" i="4" l="1"/>
  <c r="K8524" i="4" l="1"/>
  <c r="K8523" i="4" l="1"/>
  <c r="K8522" i="4" l="1"/>
  <c r="K8521" i="4" l="1"/>
  <c r="K8520" i="4" l="1"/>
  <c r="K8519" i="4" l="1"/>
  <c r="K8518" i="4" l="1"/>
  <c r="K8517" i="4" l="1"/>
  <c r="K8516" i="4" l="1"/>
  <c r="K8515" i="4" l="1"/>
  <c r="K8514" i="4" l="1"/>
  <c r="K8513" i="4" l="1"/>
  <c r="K8512" i="4" l="1"/>
  <c r="K8511" i="4" l="1"/>
  <c r="K8510" i="4" l="1"/>
  <c r="K8509" i="4"/>
  <c r="K8505" i="4" l="1"/>
  <c r="K8503" i="4" l="1"/>
  <c r="B8510" i="4" l="1"/>
  <c r="B8509" i="4"/>
  <c r="B8508" i="4"/>
  <c r="B8507" i="4"/>
  <c r="B8506" i="4"/>
  <c r="K8502" i="4" l="1"/>
  <c r="K8501" i="4" l="1"/>
  <c r="N8500" i="4"/>
  <c r="K8500" i="4" l="1"/>
  <c r="K8499" i="4" l="1"/>
  <c r="K8498" i="4" l="1"/>
  <c r="K8497" i="4" l="1"/>
  <c r="K8496" i="4" l="1"/>
  <c r="K8495" i="4" l="1"/>
  <c r="K8494" i="4" l="1"/>
  <c r="K8493" i="4" l="1"/>
  <c r="K8492" i="4" l="1"/>
  <c r="B8158" i="4" l="1"/>
  <c r="B8005" i="4"/>
  <c r="B8024" i="4"/>
  <c r="K8491" i="4" l="1"/>
  <c r="K8490" i="4" l="1"/>
  <c r="K8489" i="4" l="1"/>
  <c r="K8488" i="4" l="1"/>
  <c r="K8487" i="4" l="1"/>
  <c r="K8486" i="4" l="1"/>
  <c r="K8485" i="4" l="1"/>
  <c r="B8416" i="4" l="1"/>
  <c r="B8154" i="4"/>
  <c r="B8489" i="4" l="1"/>
  <c r="B8488" i="4"/>
  <c r="B8487" i="4"/>
  <c r="B8486" i="4"/>
  <c r="B8485" i="4"/>
  <c r="B8466" i="4"/>
  <c r="B8465" i="4"/>
  <c r="B8464" i="4"/>
  <c r="B8463" i="4"/>
  <c r="B8462" i="4"/>
  <c r="K8484" i="4" l="1"/>
  <c r="K8483" i="4" l="1"/>
  <c r="K8482" i="4" l="1"/>
  <c r="K8481" i="4" l="1"/>
  <c r="B8482" i="4" l="1"/>
  <c r="B8480" i="4"/>
  <c r="B6846" i="4"/>
  <c r="B6844" i="4"/>
  <c r="B4255" i="4"/>
  <c r="B1701" i="4"/>
  <c r="B8481" i="4" l="1"/>
  <c r="B6845" i="4"/>
  <c r="B4254" i="4"/>
  <c r="B4253" i="4"/>
  <c r="B1700" i="4"/>
  <c r="B1699" i="4"/>
  <c r="K8480" i="4" l="1"/>
  <c r="K8479" i="4" l="1"/>
  <c r="K8478" i="4" l="1"/>
  <c r="K8477" i="4" l="1"/>
  <c r="K8476" i="4" l="1"/>
  <c r="K8474" i="4" l="1"/>
  <c r="K8473" i="4" l="1"/>
  <c r="K8472" i="4" l="1"/>
  <c r="K8471" i="4" l="1"/>
  <c r="K8470" i="4" l="1"/>
  <c r="K8469" i="4" l="1"/>
  <c r="K8468" i="4" l="1"/>
  <c r="N8467" i="4" l="1"/>
  <c r="K8467" i="4"/>
  <c r="K8466" i="4" l="1"/>
  <c r="K8465" i="4" l="1"/>
  <c r="K8464" i="4" l="1"/>
  <c r="K8463" i="4" l="1"/>
  <c r="K8462" i="4" l="1"/>
  <c r="K8461" i="4" l="1"/>
  <c r="K8460" i="4" l="1"/>
  <c r="K8459" i="4" l="1"/>
  <c r="K8458" i="4" l="1"/>
  <c r="K8457" i="4" l="1"/>
  <c r="K8456" i="4" l="1"/>
  <c r="K8455" i="4" l="1"/>
  <c r="K8454" i="4" l="1"/>
  <c r="K8453" i="4" l="1"/>
  <c r="B8445" i="4" l="1"/>
  <c r="B8443" i="4"/>
  <c r="B8442" i="4"/>
  <c r="B8441" i="4"/>
  <c r="L8449" i="4" l="1"/>
  <c r="K8452" i="4"/>
  <c r="K8451" i="4"/>
  <c r="B8444" i="4" s="1"/>
  <c r="K8450" i="4"/>
  <c r="L8450" i="4" s="1"/>
  <c r="K8449" i="4"/>
  <c r="L8452" i="4" l="1"/>
  <c r="L8451" i="4"/>
  <c r="K8447" i="4"/>
  <c r="K8446" i="4" l="1"/>
  <c r="K8445" i="4" l="1"/>
  <c r="K8444" i="4" l="1"/>
  <c r="K8443" i="4" l="1"/>
  <c r="K8442" i="4" l="1"/>
  <c r="K8441" i="4" l="1"/>
  <c r="K8440" i="4" l="1"/>
  <c r="K8439" i="4" l="1"/>
  <c r="K8438" i="4" l="1"/>
  <c r="K8437" i="4" l="1"/>
  <c r="K8436" i="4" l="1"/>
  <c r="K8435" i="4" l="1"/>
  <c r="K8434" i="4" l="1"/>
  <c r="K8433" i="4" l="1"/>
  <c r="K8432" i="4" l="1"/>
  <c r="K8431" i="4" l="1"/>
  <c r="K8430" i="4" l="1"/>
  <c r="K8429" i="4" l="1"/>
  <c r="K8428" i="4" l="1"/>
  <c r="K8427" i="4" l="1"/>
  <c r="K8426" i="4" l="1"/>
  <c r="K8424" i="4" l="1"/>
  <c r="K8423" i="4" l="1"/>
  <c r="B8424" i="4" l="1"/>
  <c r="B8423" i="4"/>
  <c r="B8422" i="4"/>
  <c r="B8421" i="4"/>
  <c r="B8420" i="4"/>
  <c r="K8422" i="4"/>
  <c r="K8421" i="4" l="1"/>
  <c r="K8420" i="4"/>
  <c r="K8409" i="4" l="1"/>
  <c r="K8415" i="4"/>
  <c r="K8414" i="4" l="1"/>
  <c r="K8413" i="4" l="1"/>
  <c r="K8411" i="4" l="1"/>
  <c r="K8410" i="4" l="1"/>
  <c r="K8408" i="4" l="1"/>
  <c r="K8407" i="4" l="1"/>
  <c r="K8406" i="4" l="1"/>
  <c r="K8405" i="4" l="1"/>
  <c r="K8404" i="4" l="1"/>
  <c r="K8403" i="4" l="1"/>
  <c r="K8402" i="4" l="1"/>
  <c r="K8401" i="4" l="1"/>
  <c r="K8400" i="4" l="1"/>
  <c r="K8399" i="4" l="1"/>
  <c r="K8398" i="4" l="1"/>
  <c r="K8397" i="4" l="1"/>
  <c r="B8401" i="4" l="1"/>
  <c r="B8399" i="4"/>
  <c r="B8398" i="4"/>
  <c r="B8397" i="4"/>
  <c r="B8380" i="4"/>
  <c r="B8378" i="4"/>
  <c r="B8377" i="4"/>
  <c r="B8376" i="4"/>
  <c r="K8396" i="4" l="1"/>
  <c r="B8400" i="4" s="1"/>
  <c r="K8395" i="4" l="1"/>
  <c r="K8394" i="4" l="1"/>
  <c r="K8393" i="4" l="1"/>
  <c r="K8392" i="4" l="1"/>
  <c r="K8391" i="4" l="1"/>
  <c r="K8389" i="4" l="1"/>
  <c r="K8388" i="4" l="1"/>
  <c r="K8387" i="4" l="1"/>
  <c r="K8386" i="4" l="1"/>
  <c r="K8385" i="4" l="1"/>
  <c r="K8384" i="4" l="1"/>
  <c r="K8383" i="4" l="1"/>
  <c r="K8382" i="4" l="1"/>
  <c r="K8381" i="4" l="1"/>
  <c r="K8380" i="4" l="1"/>
  <c r="K8379" i="4" l="1"/>
  <c r="K8378" i="4" l="1"/>
  <c r="K8377" i="4" l="1"/>
  <c r="K8375" i="4" l="1"/>
  <c r="B8379" i="4" s="1"/>
  <c r="K8374" i="4" l="1"/>
  <c r="K8373" i="4" l="1"/>
  <c r="K8372" i="4" l="1"/>
  <c r="K8371" i="4" l="1"/>
  <c r="K8370" i="4" l="1"/>
  <c r="K8369" i="4" l="1"/>
  <c r="K8368" i="4" l="1"/>
  <c r="K8367" i="4" l="1"/>
  <c r="K8366" i="4" l="1"/>
  <c r="K8365" i="4" l="1"/>
  <c r="K8364" i="4" l="1"/>
  <c r="K8363" i="4" l="1"/>
  <c r="K8362" i="4" l="1"/>
  <c r="K8361" i="4" l="1"/>
  <c r="K8359" i="4" l="1"/>
  <c r="K8358" i="4" l="1"/>
  <c r="K8357" i="4" l="1"/>
  <c r="K8356" i="4" l="1"/>
  <c r="K8355" i="4" l="1"/>
  <c r="K8354" i="4" l="1"/>
  <c r="B8358" i="4" l="1"/>
  <c r="B8356" i="4"/>
  <c r="B8355" i="4"/>
  <c r="B8354" i="4"/>
  <c r="K8353" i="4"/>
  <c r="B8357" i="4" s="1"/>
  <c r="K8352" i="4" l="1"/>
  <c r="K8351" i="4" l="1"/>
  <c r="K8350" i="4"/>
  <c r="K8349" i="4" l="1"/>
  <c r="K8348" i="4" l="1"/>
  <c r="K8344" i="4" l="1"/>
  <c r="K8343" i="4" l="1"/>
  <c r="K8342" i="4" l="1"/>
  <c r="K8341" i="4" l="1"/>
  <c r="K8340" i="4" l="1"/>
  <c r="K8339" i="4" l="1"/>
  <c r="K8338" i="4" l="1"/>
  <c r="K8337" i="4" l="1"/>
  <c r="K8336" i="4" l="1"/>
  <c r="K8335" i="4" l="1"/>
  <c r="K8334" i="4" l="1"/>
  <c r="K8333" i="4" l="1"/>
  <c r="B8336" i="4" l="1"/>
  <c r="B8334" i="4"/>
  <c r="B8333" i="4"/>
  <c r="B8332" i="4"/>
  <c r="K8332" i="4" l="1"/>
  <c r="K8331" i="4" l="1"/>
  <c r="B8335" i="4" s="1"/>
  <c r="K8330" i="4" l="1"/>
  <c r="K8329" i="4" l="1"/>
  <c r="K8328" i="4" l="1"/>
  <c r="K8327" i="4" l="1"/>
  <c r="K8326" i="4" l="1"/>
  <c r="K8325" i="4" l="1"/>
  <c r="K8324" i="4" l="1"/>
  <c r="K8323" i="4" l="1"/>
  <c r="L8642" i="4" l="1"/>
  <c r="N8642" i="4"/>
  <c r="L8643" i="4"/>
  <c r="N8643" i="4"/>
  <c r="L8644" i="4"/>
  <c r="N8644" i="4"/>
  <c r="L8645" i="4"/>
  <c r="N8645" i="4"/>
  <c r="L8646" i="4"/>
  <c r="N8646" i="4"/>
  <c r="L8647" i="4"/>
  <c r="N8647" i="4"/>
  <c r="L8648" i="4"/>
  <c r="N8648" i="4"/>
  <c r="L8649" i="4"/>
  <c r="N8649" i="4"/>
  <c r="L8650" i="4"/>
  <c r="N8650" i="4"/>
  <c r="L8651" i="4"/>
  <c r="N8651" i="4"/>
  <c r="L8652" i="4"/>
  <c r="N8652" i="4"/>
  <c r="L8653" i="4"/>
  <c r="N8653" i="4"/>
  <c r="L8654" i="4"/>
  <c r="N8654" i="4"/>
  <c r="L8655" i="4"/>
  <c r="N8655" i="4"/>
  <c r="L8656" i="4"/>
  <c r="N8656" i="4"/>
  <c r="L8657" i="4"/>
  <c r="N8657" i="4"/>
  <c r="L8658" i="4"/>
  <c r="N8658" i="4"/>
  <c r="L8659" i="4"/>
  <c r="N8659" i="4"/>
  <c r="L8660" i="4"/>
  <c r="N8660" i="4"/>
  <c r="L8661" i="4"/>
  <c r="N8661" i="4"/>
  <c r="L8662" i="4"/>
  <c r="N8662" i="4"/>
  <c r="L8663" i="4"/>
  <c r="N8663" i="4"/>
  <c r="L8664" i="4"/>
  <c r="N8664" i="4"/>
  <c r="L8665" i="4"/>
  <c r="N8665" i="4"/>
  <c r="L8666" i="4"/>
  <c r="N8666" i="4"/>
  <c r="L8667" i="4"/>
  <c r="N8667" i="4"/>
  <c r="L8668" i="4"/>
  <c r="N8668" i="4"/>
  <c r="L8669" i="4"/>
  <c r="N8669" i="4"/>
  <c r="L8670" i="4"/>
  <c r="N8670" i="4"/>
  <c r="L8671" i="4"/>
  <c r="N8671" i="4"/>
  <c r="L8672" i="4"/>
  <c r="N8672" i="4"/>
  <c r="L8673" i="4"/>
  <c r="N8673" i="4"/>
  <c r="L8676" i="4"/>
  <c r="L8677" i="4"/>
  <c r="N8677" i="4"/>
  <c r="L8678" i="4"/>
  <c r="N8678" i="4"/>
  <c r="L8679" i="4"/>
  <c r="N8679" i="4"/>
  <c r="L8680" i="4"/>
  <c r="N8680" i="4"/>
  <c r="L8681" i="4"/>
  <c r="N8681" i="4"/>
  <c r="L8682" i="4"/>
  <c r="N8682" i="4"/>
  <c r="L8683" i="4"/>
  <c r="N8683" i="4"/>
  <c r="L8684" i="4"/>
  <c r="N8684" i="4"/>
  <c r="L8685" i="4"/>
  <c r="N8685" i="4"/>
  <c r="L8686" i="4"/>
  <c r="N8686" i="4"/>
  <c r="L8687" i="4"/>
  <c r="N8687" i="4"/>
  <c r="L8688" i="4"/>
  <c r="N8688" i="4"/>
  <c r="L8689" i="4"/>
  <c r="N8689" i="4"/>
  <c r="L8690" i="4"/>
  <c r="N8690" i="4"/>
  <c r="L8691" i="4"/>
  <c r="N8691" i="4"/>
  <c r="L8692" i="4"/>
  <c r="N8692" i="4"/>
  <c r="L8420" i="4"/>
  <c r="N8420" i="4"/>
  <c r="L8421" i="4"/>
  <c r="N8421" i="4"/>
  <c r="L8422" i="4"/>
  <c r="N8422" i="4"/>
  <c r="L8423" i="4"/>
  <c r="N8423" i="4"/>
  <c r="L8424" i="4"/>
  <c r="N8424" i="4"/>
  <c r="L8425" i="4"/>
  <c r="N8425" i="4"/>
  <c r="L8426" i="4"/>
  <c r="N8426" i="4"/>
  <c r="L8427" i="4"/>
  <c r="N8427" i="4"/>
  <c r="L8428" i="4"/>
  <c r="N8428" i="4"/>
  <c r="L8429" i="4"/>
  <c r="N8429" i="4"/>
  <c r="L8430" i="4"/>
  <c r="N8430" i="4"/>
  <c r="L8431" i="4"/>
  <c r="N8431" i="4"/>
  <c r="L8432" i="4"/>
  <c r="N8432" i="4"/>
  <c r="L8433" i="4"/>
  <c r="N8433" i="4"/>
  <c r="L8434" i="4"/>
  <c r="N8434" i="4"/>
  <c r="L8435" i="4"/>
  <c r="N8435" i="4"/>
  <c r="L8436" i="4"/>
  <c r="N8436" i="4"/>
  <c r="L8437" i="4"/>
  <c r="N8437" i="4"/>
  <c r="L8438" i="4"/>
  <c r="N8438" i="4"/>
  <c r="L8439" i="4"/>
  <c r="N8439" i="4"/>
  <c r="L8440" i="4"/>
  <c r="N8440" i="4"/>
  <c r="L8441" i="4"/>
  <c r="N8441" i="4"/>
  <c r="L8442" i="4"/>
  <c r="N8442" i="4"/>
  <c r="L8443" i="4"/>
  <c r="N8443" i="4"/>
  <c r="L8444" i="4"/>
  <c r="N8444" i="4"/>
  <c r="L8445" i="4"/>
  <c r="N8445" i="4"/>
  <c r="L8446" i="4"/>
  <c r="N8446" i="4"/>
  <c r="L8447" i="4"/>
  <c r="N8447" i="4"/>
  <c r="L8448" i="4"/>
  <c r="N8448" i="4"/>
  <c r="N8449" i="4"/>
  <c r="N8450" i="4"/>
  <c r="N8451" i="4"/>
  <c r="N8452" i="4"/>
  <c r="L8453" i="4"/>
  <c r="N8453" i="4"/>
  <c r="L8454" i="4"/>
  <c r="N8454" i="4"/>
  <c r="L8455" i="4"/>
  <c r="N8455" i="4"/>
  <c r="L8456" i="4"/>
  <c r="N8456" i="4"/>
  <c r="L8457" i="4"/>
  <c r="N8457" i="4"/>
  <c r="L8458" i="4"/>
  <c r="N8458" i="4"/>
  <c r="L8459" i="4"/>
  <c r="N8459" i="4"/>
  <c r="L8460" i="4"/>
  <c r="N8460" i="4"/>
  <c r="L8461" i="4"/>
  <c r="N8461" i="4"/>
  <c r="L8462" i="4"/>
  <c r="N8462" i="4"/>
  <c r="L8463" i="4"/>
  <c r="N8463" i="4"/>
  <c r="L8464" i="4"/>
  <c r="N8464" i="4"/>
  <c r="L8465" i="4"/>
  <c r="N8465" i="4"/>
  <c r="L8466" i="4"/>
  <c r="N8466" i="4"/>
  <c r="L8467" i="4"/>
  <c r="L8468" i="4"/>
  <c r="N8468" i="4"/>
  <c r="L8469" i="4"/>
  <c r="N8469" i="4"/>
  <c r="L8470" i="4"/>
  <c r="N8470" i="4"/>
  <c r="L8471" i="4"/>
  <c r="N8471" i="4"/>
  <c r="L8472" i="4"/>
  <c r="N8472" i="4"/>
  <c r="L8473" i="4"/>
  <c r="N8473" i="4"/>
  <c r="L8474" i="4"/>
  <c r="N8474" i="4"/>
  <c r="L8475" i="4"/>
  <c r="N8475" i="4"/>
  <c r="L8476" i="4"/>
  <c r="N8476" i="4"/>
  <c r="L8477" i="4"/>
  <c r="N8477" i="4"/>
  <c r="L8478" i="4"/>
  <c r="N8478" i="4"/>
  <c r="L8479" i="4"/>
  <c r="N8479" i="4"/>
  <c r="L8480" i="4"/>
  <c r="N8480" i="4"/>
  <c r="L8481" i="4"/>
  <c r="N8481" i="4"/>
  <c r="L8482" i="4"/>
  <c r="N8482" i="4"/>
  <c r="L8483" i="4"/>
  <c r="N8483" i="4"/>
  <c r="L8484" i="4"/>
  <c r="N8484" i="4"/>
  <c r="L8485" i="4"/>
  <c r="N8485" i="4"/>
  <c r="L8486" i="4"/>
  <c r="N8486" i="4"/>
  <c r="L8487" i="4"/>
  <c r="N8487" i="4"/>
  <c r="L8488" i="4"/>
  <c r="N8488" i="4"/>
  <c r="L8489" i="4"/>
  <c r="N8489" i="4"/>
  <c r="L8490" i="4"/>
  <c r="N8490" i="4"/>
  <c r="L8491" i="4"/>
  <c r="N8491" i="4"/>
  <c r="L8492" i="4"/>
  <c r="N8492" i="4"/>
  <c r="L8493" i="4"/>
  <c r="N8493" i="4"/>
  <c r="L8494" i="4"/>
  <c r="N8494" i="4"/>
  <c r="L8495" i="4"/>
  <c r="N8495" i="4"/>
  <c r="L8496" i="4"/>
  <c r="N8496" i="4"/>
  <c r="L8497" i="4"/>
  <c r="N8497" i="4"/>
  <c r="L8498" i="4"/>
  <c r="N8498" i="4"/>
  <c r="L8499" i="4"/>
  <c r="N8499" i="4"/>
  <c r="L8500" i="4"/>
  <c r="L8501" i="4"/>
  <c r="N8501" i="4"/>
  <c r="L8502" i="4"/>
  <c r="N8502" i="4"/>
  <c r="L8503" i="4"/>
  <c r="N8503" i="4"/>
  <c r="L8504" i="4"/>
  <c r="N8504" i="4"/>
  <c r="L8505" i="4"/>
  <c r="N8505" i="4"/>
  <c r="L8506" i="4"/>
  <c r="N8506" i="4"/>
  <c r="L8507" i="4"/>
  <c r="N8507" i="4"/>
  <c r="L8508" i="4"/>
  <c r="N8508" i="4"/>
  <c r="L8509" i="4"/>
  <c r="N8509" i="4"/>
  <c r="L8510" i="4"/>
  <c r="N8510" i="4"/>
  <c r="L8511" i="4"/>
  <c r="N8511" i="4"/>
  <c r="L8512" i="4"/>
  <c r="N8512" i="4"/>
  <c r="L8513" i="4"/>
  <c r="N8513" i="4"/>
  <c r="L8514" i="4"/>
  <c r="N8514" i="4"/>
  <c r="L8515" i="4"/>
  <c r="N8515" i="4"/>
  <c r="L8516" i="4"/>
  <c r="N8516" i="4"/>
  <c r="L8517" i="4"/>
  <c r="N8517" i="4"/>
  <c r="L8518" i="4"/>
  <c r="N8518" i="4"/>
  <c r="L8519" i="4"/>
  <c r="N8519" i="4"/>
  <c r="L8520" i="4"/>
  <c r="N8520" i="4"/>
  <c r="L8521" i="4"/>
  <c r="N8521" i="4"/>
  <c r="L8522" i="4"/>
  <c r="N8522" i="4"/>
  <c r="L8523" i="4"/>
  <c r="N8523" i="4"/>
  <c r="L8524" i="4"/>
  <c r="N8524" i="4"/>
  <c r="L8525" i="4"/>
  <c r="N8525" i="4"/>
  <c r="L8526" i="4"/>
  <c r="N8526" i="4"/>
  <c r="L8527" i="4"/>
  <c r="N8527" i="4"/>
  <c r="L8528" i="4"/>
  <c r="N8528" i="4"/>
  <c r="L8529" i="4"/>
  <c r="N8529" i="4"/>
  <c r="L8530" i="4"/>
  <c r="N8530" i="4"/>
  <c r="L8531" i="4"/>
  <c r="N8531" i="4"/>
  <c r="L8532" i="4"/>
  <c r="N8532" i="4"/>
  <c r="L8533" i="4"/>
  <c r="N8533" i="4"/>
  <c r="L8534" i="4"/>
  <c r="N8534" i="4"/>
  <c r="L8535" i="4"/>
  <c r="N8535" i="4"/>
  <c r="L8536" i="4"/>
  <c r="N8536" i="4"/>
  <c r="L8537" i="4"/>
  <c r="N8537" i="4"/>
  <c r="L8538" i="4"/>
  <c r="N8538" i="4"/>
  <c r="L8539" i="4"/>
  <c r="N8539" i="4"/>
  <c r="L8540" i="4"/>
  <c r="N8540" i="4"/>
  <c r="L8541" i="4"/>
  <c r="N8541" i="4"/>
  <c r="L8542" i="4"/>
  <c r="N8542" i="4"/>
  <c r="L8543" i="4"/>
  <c r="N8543" i="4"/>
  <c r="L8544" i="4"/>
  <c r="N8544" i="4"/>
  <c r="L8545" i="4"/>
  <c r="N8545" i="4"/>
  <c r="L8546" i="4"/>
  <c r="N8546" i="4"/>
  <c r="L8547" i="4"/>
  <c r="N8547" i="4"/>
  <c r="L8548" i="4"/>
  <c r="N8548" i="4"/>
  <c r="L8549" i="4"/>
  <c r="N8549" i="4"/>
  <c r="L8550" i="4"/>
  <c r="N8550" i="4"/>
  <c r="L8551" i="4"/>
  <c r="N8551" i="4"/>
  <c r="L8552" i="4"/>
  <c r="N8552" i="4"/>
  <c r="L8553" i="4"/>
  <c r="N8553" i="4"/>
  <c r="L8554" i="4"/>
  <c r="N8554" i="4"/>
  <c r="L8555" i="4"/>
  <c r="N8555" i="4"/>
  <c r="L8556" i="4"/>
  <c r="N8556" i="4"/>
  <c r="L8557" i="4"/>
  <c r="N8557" i="4"/>
  <c r="L8558" i="4"/>
  <c r="N8558" i="4"/>
  <c r="L8559" i="4"/>
  <c r="N8559" i="4"/>
  <c r="L8560" i="4"/>
  <c r="N8560" i="4"/>
  <c r="L8561" i="4"/>
  <c r="N8561" i="4"/>
  <c r="L8562" i="4"/>
  <c r="N8562" i="4"/>
  <c r="L8563" i="4"/>
  <c r="N8563" i="4"/>
  <c r="L8564" i="4"/>
  <c r="N8564" i="4"/>
  <c r="L8565" i="4"/>
  <c r="N8565" i="4"/>
  <c r="L8566" i="4"/>
  <c r="N8566" i="4"/>
  <c r="L8567" i="4"/>
  <c r="N8567" i="4"/>
  <c r="L8568" i="4"/>
  <c r="N8568" i="4"/>
  <c r="L8569" i="4"/>
  <c r="N8569" i="4"/>
  <c r="L8570" i="4"/>
  <c r="L8571" i="4"/>
  <c r="N8571" i="4"/>
  <c r="L8572" i="4"/>
  <c r="N8572" i="4"/>
  <c r="L8573" i="4"/>
  <c r="N8573" i="4"/>
  <c r="L8574" i="4"/>
  <c r="N8574" i="4"/>
  <c r="L8575" i="4"/>
  <c r="N8575" i="4"/>
  <c r="L8576" i="4"/>
  <c r="N8576" i="4"/>
  <c r="L8577" i="4"/>
  <c r="N8577" i="4"/>
  <c r="N8578" i="4"/>
  <c r="L8579" i="4"/>
  <c r="N8579" i="4"/>
  <c r="L8580" i="4"/>
  <c r="N8580" i="4"/>
  <c r="L8581" i="4"/>
  <c r="N8581" i="4"/>
  <c r="L8582" i="4"/>
  <c r="N8582" i="4"/>
  <c r="L8583" i="4"/>
  <c r="N8583" i="4"/>
  <c r="L8584" i="4"/>
  <c r="N8584" i="4"/>
  <c r="L8585" i="4"/>
  <c r="N8585" i="4"/>
  <c r="L8586" i="4"/>
  <c r="N8586" i="4"/>
  <c r="L8587" i="4"/>
  <c r="N8587" i="4"/>
  <c r="L8588" i="4"/>
  <c r="N8588" i="4"/>
  <c r="L8589" i="4"/>
  <c r="N8589" i="4"/>
  <c r="L8590" i="4"/>
  <c r="N8590" i="4"/>
  <c r="L8591" i="4"/>
  <c r="N8591" i="4"/>
  <c r="L8592" i="4"/>
  <c r="N8592" i="4"/>
  <c r="L8593" i="4"/>
  <c r="N8593" i="4"/>
  <c r="L8594" i="4"/>
  <c r="N8594" i="4"/>
  <c r="L8595" i="4"/>
  <c r="N8595" i="4"/>
  <c r="L8596" i="4"/>
  <c r="N8596" i="4"/>
  <c r="L8597" i="4"/>
  <c r="N8597" i="4"/>
  <c r="L8598" i="4"/>
  <c r="N8598" i="4"/>
  <c r="L8599" i="4"/>
  <c r="N8599" i="4"/>
  <c r="L8600" i="4"/>
  <c r="N8600" i="4"/>
  <c r="L8601" i="4"/>
  <c r="N8601" i="4"/>
  <c r="L8602" i="4"/>
  <c r="N8602" i="4"/>
  <c r="L8603" i="4"/>
  <c r="N8603" i="4"/>
  <c r="L8604" i="4"/>
  <c r="N8604" i="4"/>
  <c r="L8605" i="4"/>
  <c r="N8605" i="4"/>
  <c r="L8606" i="4"/>
  <c r="N8606" i="4"/>
  <c r="L8607" i="4"/>
  <c r="N8607" i="4"/>
  <c r="L8608" i="4"/>
  <c r="N8608" i="4"/>
  <c r="L8609" i="4"/>
  <c r="N8609" i="4"/>
  <c r="L8610" i="4"/>
  <c r="N8610" i="4"/>
  <c r="L8611" i="4"/>
  <c r="N8611" i="4"/>
  <c r="L8612" i="4"/>
  <c r="N8612" i="4"/>
  <c r="L8613" i="4"/>
  <c r="N8613" i="4"/>
  <c r="L8614" i="4"/>
  <c r="N8614" i="4"/>
  <c r="L8615" i="4"/>
  <c r="N8615" i="4"/>
  <c r="L8616" i="4"/>
  <c r="N8616" i="4"/>
  <c r="L8617" i="4"/>
  <c r="N8617" i="4"/>
  <c r="L8618" i="4"/>
  <c r="N8618" i="4"/>
  <c r="L8619" i="4"/>
  <c r="N8619" i="4"/>
  <c r="L8620" i="4"/>
  <c r="N8620" i="4"/>
  <c r="L8621" i="4"/>
  <c r="N8621" i="4"/>
  <c r="L8622" i="4"/>
  <c r="N8622" i="4"/>
  <c r="L8623" i="4"/>
  <c r="N8623" i="4"/>
  <c r="L8624" i="4"/>
  <c r="N8624" i="4"/>
  <c r="L8625" i="4"/>
  <c r="N8625" i="4"/>
  <c r="L8626" i="4"/>
  <c r="N8626" i="4"/>
  <c r="L8627" i="4"/>
  <c r="N8627" i="4"/>
  <c r="L8628" i="4"/>
  <c r="N8628" i="4"/>
  <c r="L8629" i="4"/>
  <c r="N8629" i="4"/>
  <c r="L8630" i="4"/>
  <c r="N8630" i="4"/>
  <c r="L8631" i="4"/>
  <c r="N8631" i="4"/>
  <c r="L8632" i="4"/>
  <c r="N8632" i="4"/>
  <c r="L8633" i="4"/>
  <c r="N8633" i="4"/>
  <c r="L8634" i="4"/>
  <c r="N8634" i="4"/>
  <c r="L8635" i="4"/>
  <c r="N8635" i="4"/>
  <c r="L8636" i="4"/>
  <c r="N8636" i="4"/>
  <c r="L8637" i="4"/>
  <c r="N8637" i="4"/>
  <c r="L8638" i="4"/>
  <c r="N8638" i="4"/>
  <c r="L8639" i="4"/>
  <c r="N8639" i="4"/>
  <c r="L8640" i="4"/>
  <c r="N8640" i="4"/>
  <c r="L8641" i="4"/>
  <c r="N8641" i="4"/>
  <c r="L8419" i="4"/>
  <c r="N8419" i="4"/>
  <c r="K8322" i="4" l="1"/>
  <c r="K8321" i="4" l="1"/>
  <c r="K8320" i="4" l="1"/>
  <c r="K8319" i="4" l="1"/>
  <c r="K8318" i="4" l="1"/>
  <c r="K8317" i="4" l="1"/>
  <c r="K8316" i="4" l="1"/>
  <c r="K8315" i="4" l="1"/>
  <c r="K8314" i="4" l="1"/>
  <c r="K8313" i="4" l="1"/>
  <c r="K8312" i="4" l="1"/>
  <c r="K8311" i="4" l="1"/>
  <c r="K8310" i="4" l="1"/>
  <c r="B8315" i="4" l="1"/>
  <c r="B8314" i="4"/>
  <c r="B8313" i="4"/>
  <c r="B8312" i="4"/>
  <c r="B8311" i="4"/>
  <c r="K8309" i="4" l="1"/>
  <c r="K8308" i="4" l="1"/>
  <c r="K8307" i="4" l="1"/>
  <c r="K8306" i="4" l="1"/>
  <c r="K8305" i="4" l="1"/>
  <c r="K8304" i="4" l="1"/>
  <c r="K8303" i="4" l="1"/>
  <c r="K8302" i="4" l="1"/>
  <c r="K8301" i="4" l="1"/>
  <c r="K8299" i="4" l="1"/>
  <c r="K8298" i="4" l="1"/>
  <c r="K8297" i="4" l="1"/>
  <c r="K8296" i="4" l="1"/>
  <c r="K8295" i="4" l="1"/>
  <c r="K8294" i="4" l="1"/>
  <c r="K8293" i="4" l="1"/>
  <c r="K8292" i="4" l="1"/>
  <c r="K8291" i="4" l="1"/>
  <c r="K8290" i="4" l="1"/>
  <c r="K8289" i="4" l="1"/>
  <c r="K8288" i="4" l="1"/>
  <c r="K8287" i="4" l="1"/>
  <c r="N8418" i="4" l="1"/>
  <c r="L8418" i="4"/>
  <c r="N8417" i="4"/>
  <c r="L8417" i="4"/>
  <c r="N8416" i="4"/>
  <c r="L8416" i="4"/>
  <c r="N8415" i="4"/>
  <c r="L8415" i="4"/>
  <c r="N8414" i="4"/>
  <c r="L8414" i="4"/>
  <c r="N8413" i="4"/>
  <c r="L8413" i="4"/>
  <c r="N8412" i="4"/>
  <c r="L8412" i="4"/>
  <c r="N8411" i="4"/>
  <c r="L8411" i="4"/>
  <c r="N8410" i="4"/>
  <c r="L8410" i="4"/>
  <c r="N8409" i="4"/>
  <c r="L8409" i="4"/>
  <c r="N8408" i="4"/>
  <c r="L8408" i="4"/>
  <c r="N8407" i="4"/>
  <c r="L8407" i="4"/>
  <c r="N8406" i="4"/>
  <c r="L8406" i="4"/>
  <c r="N8405" i="4"/>
  <c r="L8405" i="4"/>
  <c r="N8404" i="4"/>
  <c r="L8404" i="4"/>
  <c r="N8403" i="4"/>
  <c r="L8403" i="4"/>
  <c r="N8402" i="4"/>
  <c r="L8402" i="4"/>
  <c r="N8401" i="4"/>
  <c r="L8401" i="4"/>
  <c r="N8400" i="4"/>
  <c r="L8400" i="4"/>
  <c r="N8399" i="4"/>
  <c r="L8399" i="4"/>
  <c r="N8398" i="4"/>
  <c r="L8398" i="4"/>
  <c r="N8397" i="4"/>
  <c r="L8397" i="4"/>
  <c r="N8396" i="4"/>
  <c r="L8396" i="4"/>
  <c r="N8395" i="4"/>
  <c r="L8395" i="4"/>
  <c r="N8394" i="4"/>
  <c r="L8394" i="4"/>
  <c r="N8393" i="4"/>
  <c r="L8393" i="4"/>
  <c r="N8392" i="4"/>
  <c r="L8392" i="4"/>
  <c r="N8391" i="4"/>
  <c r="L8391" i="4"/>
  <c r="N8390" i="4"/>
  <c r="L8390" i="4"/>
  <c r="N8389" i="4"/>
  <c r="L8389" i="4"/>
  <c r="N8388" i="4"/>
  <c r="L8388" i="4"/>
  <c r="N8387" i="4"/>
  <c r="L8387" i="4"/>
  <c r="N8386" i="4"/>
  <c r="L8386" i="4"/>
  <c r="N8385" i="4"/>
  <c r="L8385" i="4"/>
  <c r="N8384" i="4"/>
  <c r="L8384" i="4"/>
  <c r="N8383" i="4"/>
  <c r="L8383" i="4"/>
  <c r="N8382" i="4"/>
  <c r="L8382" i="4"/>
  <c r="N8381" i="4"/>
  <c r="L8381" i="4"/>
  <c r="N8380" i="4"/>
  <c r="L8380" i="4"/>
  <c r="N8379" i="4"/>
  <c r="L8379" i="4"/>
  <c r="N8378" i="4"/>
  <c r="L8378" i="4"/>
  <c r="N8377" i="4"/>
  <c r="L8377" i="4"/>
  <c r="N8376" i="4"/>
  <c r="L8376" i="4"/>
  <c r="N8375" i="4"/>
  <c r="L8375" i="4"/>
  <c r="N8374" i="4"/>
  <c r="L8374" i="4"/>
  <c r="N8373" i="4"/>
  <c r="L8373" i="4"/>
  <c r="N8372" i="4"/>
  <c r="L8372" i="4"/>
  <c r="N8371" i="4"/>
  <c r="L8371" i="4"/>
  <c r="N8370" i="4"/>
  <c r="L8370" i="4"/>
  <c r="N8369" i="4"/>
  <c r="L8369" i="4"/>
  <c r="N8368" i="4"/>
  <c r="L8368" i="4"/>
  <c r="N8367" i="4"/>
  <c r="L8367" i="4"/>
  <c r="N8366" i="4"/>
  <c r="L8366" i="4"/>
  <c r="N8365" i="4"/>
  <c r="L8365" i="4"/>
  <c r="N8364" i="4"/>
  <c r="L8364" i="4"/>
  <c r="N8363" i="4"/>
  <c r="L8363" i="4"/>
  <c r="N8362" i="4"/>
  <c r="L8362" i="4"/>
  <c r="N8361" i="4"/>
  <c r="L8361" i="4"/>
  <c r="N8360" i="4"/>
  <c r="L8360" i="4"/>
  <c r="N8359" i="4"/>
  <c r="L8359" i="4"/>
  <c r="N8358" i="4"/>
  <c r="L8358" i="4"/>
  <c r="N8357" i="4"/>
  <c r="L8357" i="4"/>
  <c r="N8356" i="4"/>
  <c r="L8356" i="4"/>
  <c r="N8355" i="4"/>
  <c r="L8355" i="4"/>
  <c r="N8354" i="4"/>
  <c r="L8354" i="4"/>
  <c r="N8353" i="4"/>
  <c r="L8353" i="4"/>
  <c r="N8352" i="4"/>
  <c r="L8352" i="4"/>
  <c r="N8351" i="4"/>
  <c r="L8351" i="4"/>
  <c r="N8350" i="4"/>
  <c r="L8350" i="4"/>
  <c r="N8349" i="4"/>
  <c r="L8349" i="4"/>
  <c r="N8348" i="4"/>
  <c r="L8348" i="4"/>
  <c r="N8347" i="4"/>
  <c r="L8347" i="4"/>
  <c r="N8346" i="4"/>
  <c r="L8346" i="4"/>
  <c r="N8345" i="4"/>
  <c r="L8345" i="4"/>
  <c r="N8344" i="4"/>
  <c r="L8344" i="4"/>
  <c r="N8343" i="4"/>
  <c r="L8343" i="4"/>
  <c r="N8342" i="4"/>
  <c r="L8342" i="4"/>
  <c r="N8341" i="4"/>
  <c r="L8341" i="4"/>
  <c r="N8340" i="4"/>
  <c r="L8340" i="4"/>
  <c r="N8339" i="4"/>
  <c r="L8339" i="4"/>
  <c r="N8338" i="4"/>
  <c r="L8338" i="4"/>
  <c r="N8337" i="4"/>
  <c r="L8337" i="4"/>
  <c r="N8336" i="4"/>
  <c r="L8336" i="4"/>
  <c r="N8335" i="4"/>
  <c r="L8335" i="4"/>
  <c r="N8334" i="4"/>
  <c r="L8334" i="4"/>
  <c r="N8333" i="4"/>
  <c r="L8333" i="4"/>
  <c r="N8332" i="4"/>
  <c r="L8332" i="4"/>
  <c r="N8331" i="4"/>
  <c r="L8331" i="4"/>
  <c r="N8330" i="4"/>
  <c r="L8330" i="4"/>
  <c r="N8329" i="4"/>
  <c r="L8329" i="4"/>
  <c r="N8328" i="4"/>
  <c r="L8328" i="4"/>
  <c r="N8327" i="4"/>
  <c r="L8327" i="4"/>
  <c r="N8326" i="4"/>
  <c r="L8326" i="4"/>
  <c r="N8325" i="4"/>
  <c r="L8325" i="4"/>
  <c r="N8324" i="4"/>
  <c r="L8324" i="4"/>
  <c r="N8323" i="4"/>
  <c r="L8323" i="4"/>
  <c r="N8322" i="4"/>
  <c r="L8322" i="4"/>
  <c r="N8321" i="4"/>
  <c r="L8321" i="4"/>
  <c r="N8320" i="4"/>
  <c r="L8320" i="4"/>
  <c r="N8319" i="4"/>
  <c r="L8319" i="4"/>
  <c r="N8318" i="4"/>
  <c r="L8318" i="4"/>
  <c r="N8317" i="4"/>
  <c r="L8317" i="4"/>
  <c r="N8316" i="4"/>
  <c r="L8316" i="4"/>
  <c r="N8315" i="4"/>
  <c r="L8315" i="4"/>
  <c r="N8314" i="4"/>
  <c r="L8314" i="4"/>
  <c r="N8313" i="4"/>
  <c r="L8313" i="4"/>
  <c r="N8312" i="4"/>
  <c r="L8312" i="4"/>
  <c r="N8311" i="4"/>
  <c r="L8311" i="4"/>
  <c r="N8310" i="4"/>
  <c r="L8310" i="4"/>
  <c r="N8309" i="4"/>
  <c r="L8309" i="4"/>
  <c r="N8308" i="4"/>
  <c r="L8308" i="4"/>
  <c r="N8307" i="4"/>
  <c r="L8307" i="4"/>
  <c r="N8306" i="4"/>
  <c r="L8306" i="4"/>
  <c r="N8305" i="4"/>
  <c r="L8305" i="4"/>
  <c r="N8304" i="4"/>
  <c r="L8304" i="4"/>
  <c r="N8303" i="4"/>
  <c r="L8303" i="4"/>
  <c r="N8302" i="4"/>
  <c r="L8302" i="4"/>
  <c r="N8301" i="4"/>
  <c r="L8301" i="4"/>
  <c r="N8300" i="4"/>
  <c r="L8300" i="4"/>
  <c r="N8299" i="4"/>
  <c r="L8299" i="4"/>
  <c r="N8298" i="4"/>
  <c r="L8298" i="4"/>
  <c r="N8297" i="4"/>
  <c r="L8297" i="4"/>
  <c r="N8296" i="4"/>
  <c r="L8296" i="4"/>
  <c r="N8295" i="4"/>
  <c r="L8295" i="4"/>
  <c r="N8294" i="4"/>
  <c r="L8294" i="4"/>
  <c r="N8293" i="4"/>
  <c r="L8293" i="4"/>
  <c r="N8292" i="4"/>
  <c r="L8292" i="4"/>
  <c r="B8292" i="4"/>
  <c r="N8291" i="4"/>
  <c r="L8291" i="4"/>
  <c r="B8291" i="4"/>
  <c r="N8290" i="4"/>
  <c r="L8290" i="4"/>
  <c r="B8290" i="4"/>
  <c r="N8289" i="4"/>
  <c r="L8289" i="4"/>
  <c r="B8289" i="4"/>
  <c r="N8288" i="4"/>
  <c r="L8288" i="4"/>
  <c r="B8288" i="4"/>
  <c r="N8287" i="4"/>
  <c r="N8286" i="4"/>
  <c r="K8286" i="4"/>
  <c r="L8287" i="4" s="1"/>
  <c r="N8285" i="4"/>
  <c r="K8285" i="4"/>
  <c r="N8284" i="4"/>
  <c r="K8284" i="4"/>
  <c r="N8283" i="4"/>
  <c r="K8283" i="4"/>
  <c r="L8284" i="4" s="1"/>
  <c r="N8282" i="4"/>
  <c r="K8282" i="4"/>
  <c r="N8281" i="4"/>
  <c r="K8281" i="4"/>
  <c r="N8280" i="4"/>
  <c r="K8280" i="4"/>
  <c r="N8279" i="4"/>
  <c r="K8279" i="4"/>
  <c r="N8278" i="4"/>
  <c r="K8278" i="4"/>
  <c r="N8277" i="4"/>
  <c r="K8277" i="4"/>
  <c r="N8276" i="4"/>
  <c r="K8276" i="4"/>
  <c r="N8275" i="4"/>
  <c r="K8275" i="4"/>
  <c r="L8276" i="4" s="1"/>
  <c r="N8274" i="4"/>
  <c r="K8274" i="4"/>
  <c r="L8275" i="4" s="1"/>
  <c r="N8273" i="4"/>
  <c r="K8273" i="4"/>
  <c r="N8272" i="4"/>
  <c r="K8272" i="4"/>
  <c r="N8271" i="4"/>
  <c r="K8271" i="4"/>
  <c r="L8272" i="4" s="1"/>
  <c r="N8270" i="4"/>
  <c r="K8270" i="4"/>
  <c r="B8270" i="4"/>
  <c r="N8269" i="4"/>
  <c r="K8269" i="4"/>
  <c r="N8268" i="4"/>
  <c r="K8268" i="4"/>
  <c r="B8268" i="4"/>
  <c r="N8267" i="4"/>
  <c r="K8267" i="4"/>
  <c r="B8267" i="4"/>
  <c r="N8266" i="4"/>
  <c r="K8266" i="4"/>
  <c r="B8266" i="4"/>
  <c r="N8265" i="4"/>
  <c r="K8265" i="4"/>
  <c r="N8264" i="4"/>
  <c r="K8264" i="4"/>
  <c r="N8263" i="4"/>
  <c r="K8263" i="4"/>
  <c r="N8262" i="4"/>
  <c r="K8262" i="4"/>
  <c r="N8261" i="4"/>
  <c r="K8261" i="4"/>
  <c r="N8260" i="4"/>
  <c r="K8260" i="4"/>
  <c r="N8259" i="4"/>
  <c r="K8259" i="4"/>
  <c r="N8258" i="4"/>
  <c r="K8258" i="4"/>
  <c r="N8257" i="4"/>
  <c r="K8257" i="4"/>
  <c r="N8256" i="4"/>
  <c r="K8256" i="4"/>
  <c r="N8255" i="4"/>
  <c r="K8255" i="4"/>
  <c r="N8254" i="4"/>
  <c r="K8254" i="4"/>
  <c r="L8255" i="4" s="1"/>
  <c r="N8253" i="4"/>
  <c r="K8253" i="4"/>
  <c r="N8252" i="4"/>
  <c r="K8252" i="4"/>
  <c r="N8251" i="4"/>
  <c r="K8251" i="4"/>
  <c r="N8250" i="4"/>
  <c r="K8250" i="4"/>
  <c r="N8249" i="4"/>
  <c r="K8249" i="4"/>
  <c r="B8249" i="4"/>
  <c r="N8248" i="4"/>
  <c r="K8248" i="4"/>
  <c r="L8248" i="4" s="1"/>
  <c r="N8247" i="4"/>
  <c r="L8247" i="4"/>
  <c r="B8247" i="4"/>
  <c r="N8246" i="4"/>
  <c r="L8246" i="4"/>
  <c r="B8246" i="4"/>
  <c r="N8245" i="4"/>
  <c r="B8245" i="4"/>
  <c r="N8244" i="4"/>
  <c r="K8244" i="4"/>
  <c r="N8243" i="4"/>
  <c r="K8243" i="4"/>
  <c r="L8243" i="4" s="1"/>
  <c r="N8242" i="4"/>
  <c r="N8241" i="4"/>
  <c r="K8241" i="4"/>
  <c r="L8242" i="4" s="1"/>
  <c r="N8240" i="4"/>
  <c r="K8240" i="4"/>
  <c r="N8239" i="4"/>
  <c r="K8239" i="4"/>
  <c r="N8238" i="4"/>
  <c r="K8238" i="4"/>
  <c r="N8237" i="4"/>
  <c r="K8237" i="4"/>
  <c r="N8236" i="4"/>
  <c r="K8236" i="4"/>
  <c r="N8235" i="4"/>
  <c r="K8235" i="4"/>
  <c r="N8234" i="4"/>
  <c r="K8234" i="4"/>
  <c r="N8233" i="4"/>
  <c r="K8233" i="4"/>
  <c r="L8234" i="4" s="1"/>
  <c r="N8232" i="4"/>
  <c r="K8232" i="4"/>
  <c r="L8233" i="4" s="1"/>
  <c r="N8231" i="4"/>
  <c r="K8231" i="4"/>
  <c r="N8230" i="4"/>
  <c r="K8230" i="4"/>
  <c r="N8229" i="4"/>
  <c r="K8229" i="4"/>
  <c r="L8230" i="4" s="1"/>
  <c r="N8228" i="4"/>
  <c r="K8228" i="4"/>
  <c r="N8227" i="4"/>
  <c r="K8227" i="4"/>
  <c r="B8227" i="4"/>
  <c r="N8226" i="4"/>
  <c r="K8226" i="4"/>
  <c r="N8225" i="4"/>
  <c r="K8225" i="4"/>
  <c r="B8225" i="4"/>
  <c r="N8224" i="4"/>
  <c r="K8224" i="4"/>
  <c r="B8224" i="4"/>
  <c r="N8223" i="4"/>
  <c r="K8223" i="4"/>
  <c r="B8223" i="4"/>
  <c r="N8222" i="4"/>
  <c r="K8222" i="4"/>
  <c r="N8221" i="4"/>
  <c r="K8221" i="4"/>
  <c r="N8220" i="4"/>
  <c r="K8220" i="4"/>
  <c r="N8219" i="4"/>
  <c r="K8219" i="4"/>
  <c r="N8218" i="4"/>
  <c r="K8218" i="4"/>
  <c r="N8217" i="4"/>
  <c r="K8217" i="4"/>
  <c r="N8216" i="4"/>
  <c r="K8216" i="4"/>
  <c r="L8217" i="4" s="1"/>
  <c r="N8215" i="4"/>
  <c r="K8215" i="4"/>
  <c r="N8214" i="4"/>
  <c r="K8214" i="4"/>
  <c r="N8213" i="4"/>
  <c r="K8213" i="4"/>
  <c r="N8212" i="4"/>
  <c r="K8212" i="4"/>
  <c r="N8211" i="4"/>
  <c r="K8211" i="4"/>
  <c r="N8210" i="4"/>
  <c r="K8210" i="4"/>
  <c r="N8209" i="4"/>
  <c r="K8209" i="4"/>
  <c r="N8208" i="4"/>
  <c r="K8208" i="4"/>
  <c r="L8209" i="4" s="1"/>
  <c r="N8207" i="4"/>
  <c r="K8207" i="4"/>
  <c r="N8206" i="4"/>
  <c r="K8206" i="4"/>
  <c r="N8205" i="4"/>
  <c r="K8205" i="4"/>
  <c r="N8204" i="4"/>
  <c r="K8204" i="4"/>
  <c r="B8204" i="4"/>
  <c r="N8203" i="4"/>
  <c r="K8203" i="4"/>
  <c r="N8202" i="4"/>
  <c r="K8202" i="4"/>
  <c r="B8202" i="4"/>
  <c r="N8201" i="4"/>
  <c r="K8201" i="4"/>
  <c r="B8201" i="4"/>
  <c r="N8200" i="4"/>
  <c r="K8200" i="4"/>
  <c r="B8200" i="4"/>
  <c r="N8199" i="4"/>
  <c r="K8199" i="4"/>
  <c r="N8198" i="4"/>
  <c r="K8198" i="4"/>
  <c r="L8199" i="4" s="1"/>
  <c r="N8197" i="4"/>
  <c r="K8197" i="4"/>
  <c r="N8196" i="4"/>
  <c r="K8196" i="4"/>
  <c r="N8195" i="4"/>
  <c r="K8195" i="4"/>
  <c r="L8196" i="4" s="1"/>
  <c r="N8194" i="4"/>
  <c r="K8194" i="4"/>
  <c r="N8193" i="4"/>
  <c r="K8193" i="4"/>
  <c r="N8192" i="4"/>
  <c r="K8192" i="4"/>
  <c r="N8191" i="4"/>
  <c r="K8191" i="4"/>
  <c r="N8190" i="4"/>
  <c r="K8190" i="4"/>
  <c r="N8189" i="4"/>
  <c r="K8189" i="4"/>
  <c r="N8188" i="4"/>
  <c r="K8188" i="4"/>
  <c r="L8188" i="4" s="1"/>
  <c r="N8187" i="4"/>
  <c r="N8186" i="4"/>
  <c r="K8186" i="4"/>
  <c r="L8187" i="4" s="1"/>
  <c r="N8185" i="4"/>
  <c r="K8185" i="4"/>
  <c r="N8184" i="4"/>
  <c r="K8184" i="4"/>
  <c r="N8183" i="4"/>
  <c r="K8183" i="4"/>
  <c r="B8183" i="4"/>
  <c r="N8182" i="4"/>
  <c r="K8182" i="4"/>
  <c r="B8182" i="4"/>
  <c r="N8181" i="4"/>
  <c r="K8181" i="4"/>
  <c r="B8181" i="4"/>
  <c r="N8180" i="4"/>
  <c r="K8180" i="4"/>
  <c r="B8180" i="4"/>
  <c r="N8179" i="4"/>
  <c r="K8179" i="4"/>
  <c r="N8178" i="4"/>
  <c r="K8178" i="4"/>
  <c r="N8177" i="4"/>
  <c r="K8177" i="4"/>
  <c r="N8176" i="4"/>
  <c r="K8176" i="4"/>
  <c r="N8175" i="4"/>
  <c r="K8175" i="4"/>
  <c r="N8174" i="4"/>
  <c r="K8174" i="4"/>
  <c r="N8173" i="4"/>
  <c r="K8173" i="4"/>
  <c r="N8172" i="4"/>
  <c r="K8172" i="4"/>
  <c r="N8171" i="4"/>
  <c r="K8171" i="4"/>
  <c r="N8170" i="4"/>
  <c r="K8170" i="4"/>
  <c r="N8169" i="4"/>
  <c r="K8169" i="4"/>
  <c r="N8168" i="4"/>
  <c r="K8168" i="4"/>
  <c r="N8167" i="4"/>
  <c r="K8167" i="4"/>
  <c r="N8166" i="4"/>
  <c r="K8166" i="4"/>
  <c r="P8166" i="4" s="1"/>
  <c r="P8165" i="4"/>
  <c r="N8165" i="4"/>
  <c r="N8164" i="4"/>
  <c r="K8164" i="4"/>
  <c r="L8165" i="4" s="1"/>
  <c r="N8163" i="4"/>
  <c r="K8163" i="4"/>
  <c r="P8163" i="4" s="1"/>
  <c r="N8162" i="4"/>
  <c r="K8162" i="4"/>
  <c r="N8161" i="4"/>
  <c r="K8161" i="4"/>
  <c r="P8161" i="4" s="1"/>
  <c r="B8161" i="4"/>
  <c r="N8160" i="4"/>
  <c r="K8160" i="4"/>
  <c r="B8160" i="4"/>
  <c r="N8159" i="4"/>
  <c r="L8159" i="4"/>
  <c r="B8159" i="4"/>
  <c r="N8158" i="4"/>
  <c r="L8158" i="4"/>
  <c r="N8157" i="4"/>
  <c r="L8157" i="4"/>
  <c r="N8156" i="4"/>
  <c r="N8155" i="4"/>
  <c r="K8155" i="4"/>
  <c r="P8155" i="4" s="1"/>
  <c r="N8154" i="4"/>
  <c r="K8154" i="4"/>
  <c r="P8154" i="4" s="1"/>
  <c r="N8153" i="4"/>
  <c r="K8153" i="4"/>
  <c r="N8152" i="4"/>
  <c r="K8152" i="4"/>
  <c r="P8151" i="4"/>
  <c r="N8151" i="4"/>
  <c r="N8150" i="4"/>
  <c r="K8150" i="4"/>
  <c r="L8151" i="4" s="1"/>
  <c r="N8149" i="4"/>
  <c r="K8149" i="4"/>
  <c r="P8149" i="4" s="1"/>
  <c r="N8148" i="4"/>
  <c r="K8148" i="4"/>
  <c r="P8148" i="4" s="1"/>
  <c r="N8147" i="4"/>
  <c r="K8147" i="4"/>
  <c r="P8147" i="4" s="1"/>
  <c r="N8146" i="4"/>
  <c r="K8146" i="4"/>
  <c r="P8146" i="4" s="1"/>
  <c r="N8145" i="4"/>
  <c r="K8145" i="4"/>
  <c r="P8145" i="4" s="1"/>
  <c r="N8144" i="4"/>
  <c r="K8144" i="4"/>
  <c r="B8144" i="4"/>
  <c r="N8143" i="4"/>
  <c r="K8143" i="4"/>
  <c r="P8143" i="4" s="1"/>
  <c r="B8143" i="4"/>
  <c r="N8142" i="4"/>
  <c r="K8142" i="4"/>
  <c r="P8142" i="4" s="1"/>
  <c r="B8142" i="4"/>
  <c r="N8141" i="4"/>
  <c r="K8141" i="4"/>
  <c r="P8141" i="4" s="1"/>
  <c r="N8140" i="4"/>
  <c r="K8140" i="4"/>
  <c r="P8140" i="4" s="1"/>
  <c r="N8139" i="4"/>
  <c r="K8139" i="4"/>
  <c r="P8139" i="4" s="1"/>
  <c r="N8138" i="4"/>
  <c r="K8138" i="4"/>
  <c r="P8138" i="4" s="1"/>
  <c r="B8138" i="4"/>
  <c r="N8137" i="4"/>
  <c r="K8137" i="4"/>
  <c r="P8137" i="4" s="1"/>
  <c r="B8137" i="4"/>
  <c r="N8136" i="4"/>
  <c r="K8136" i="4"/>
  <c r="P8136" i="4" s="1"/>
  <c r="B8136" i="4"/>
  <c r="N8135" i="4"/>
  <c r="K8135" i="4"/>
  <c r="P8135" i="4" s="1"/>
  <c r="B8135" i="4"/>
  <c r="N8134" i="4"/>
  <c r="K8134" i="4"/>
  <c r="P8134" i="4" s="1"/>
  <c r="N8133" i="4"/>
  <c r="K8133" i="4"/>
  <c r="P8133" i="4" s="1"/>
  <c r="N8132" i="4"/>
  <c r="K8132" i="4"/>
  <c r="P8132" i="4" s="1"/>
  <c r="N8131" i="4"/>
  <c r="K8131" i="4"/>
  <c r="P8131" i="4" s="1"/>
  <c r="P8130" i="4"/>
  <c r="N8130" i="4"/>
  <c r="N8129" i="4"/>
  <c r="K8129" i="4"/>
  <c r="L8130" i="4" s="1"/>
  <c r="N8128" i="4"/>
  <c r="K8128" i="4"/>
  <c r="N8127" i="4"/>
  <c r="K8127" i="4"/>
  <c r="P8127" i="4" s="1"/>
  <c r="N8126" i="4"/>
  <c r="K8126" i="4"/>
  <c r="N8125" i="4"/>
  <c r="K8125" i="4"/>
  <c r="N8124" i="4"/>
  <c r="K8124" i="4"/>
  <c r="N8123" i="4"/>
  <c r="K8123" i="4"/>
  <c r="P8123" i="4" s="1"/>
  <c r="N8122" i="4"/>
  <c r="K8122" i="4"/>
  <c r="N8121" i="4"/>
  <c r="K8121" i="4"/>
  <c r="N8120" i="4"/>
  <c r="K8120" i="4"/>
  <c r="N8119" i="4"/>
  <c r="K8119" i="4"/>
  <c r="P8119" i="4" s="1"/>
  <c r="N8118" i="4"/>
  <c r="K8118" i="4"/>
  <c r="N8117" i="4"/>
  <c r="K8117" i="4"/>
  <c r="B8117" i="4"/>
  <c r="N8116" i="4"/>
  <c r="K8116" i="4"/>
  <c r="N8115" i="4"/>
  <c r="B8115" i="4"/>
  <c r="N8114" i="4"/>
  <c r="K8114" i="4"/>
  <c r="P8114" i="4" s="1"/>
  <c r="B8114" i="4"/>
  <c r="N8113" i="4"/>
  <c r="K8113" i="4"/>
  <c r="P8113" i="4" s="1"/>
  <c r="B8113" i="4"/>
  <c r="N8112" i="4"/>
  <c r="K8112" i="4"/>
  <c r="N8111" i="4"/>
  <c r="K8111" i="4"/>
  <c r="N8110" i="4"/>
  <c r="K8110" i="4"/>
  <c r="N8109" i="4"/>
  <c r="K8109" i="4"/>
  <c r="P8109" i="4" s="1"/>
  <c r="N8108" i="4"/>
  <c r="K8108" i="4"/>
  <c r="N8107" i="4"/>
  <c r="K8107" i="4"/>
  <c r="N8106" i="4"/>
  <c r="K8106" i="4"/>
  <c r="N8105" i="4"/>
  <c r="K8105" i="4"/>
  <c r="P8105" i="4" s="1"/>
  <c r="N8104" i="4"/>
  <c r="K8104" i="4"/>
  <c r="N8103" i="4"/>
  <c r="K8103" i="4"/>
  <c r="N8102" i="4"/>
  <c r="K8102" i="4"/>
  <c r="N8101" i="4"/>
  <c r="K8101" i="4"/>
  <c r="P8101" i="4" s="1"/>
  <c r="P8100" i="4"/>
  <c r="N8099" i="4"/>
  <c r="K8099" i="4"/>
  <c r="N8098" i="4"/>
  <c r="K8098" i="4"/>
  <c r="N8097" i="4"/>
  <c r="K8097" i="4"/>
  <c r="N8096" i="4"/>
  <c r="K8096" i="4"/>
  <c r="N8095" i="4"/>
  <c r="K8095" i="4"/>
  <c r="N8094" i="4"/>
  <c r="K8094" i="4"/>
  <c r="B8094" i="4"/>
  <c r="N8093" i="4"/>
  <c r="K8093" i="4"/>
  <c r="N8092" i="4"/>
  <c r="K8092" i="4"/>
  <c r="P8092" i="4" s="1"/>
  <c r="B8092" i="4"/>
  <c r="N8091" i="4"/>
  <c r="K8091" i="4"/>
  <c r="P8091" i="4" s="1"/>
  <c r="B8091" i="4"/>
  <c r="N8090" i="4"/>
  <c r="K8090" i="4"/>
  <c r="P8090" i="4" s="1"/>
  <c r="B8090" i="4"/>
  <c r="N8089" i="4"/>
  <c r="K8089" i="4"/>
  <c r="P8089" i="4" s="1"/>
  <c r="N8088" i="4"/>
  <c r="K8088" i="4"/>
  <c r="N8087" i="4"/>
  <c r="K8087" i="4"/>
  <c r="P8087" i="4" s="1"/>
  <c r="N8086" i="4"/>
  <c r="N8085" i="4"/>
  <c r="K8085" i="4"/>
  <c r="L8086" i="4" s="1"/>
  <c r="N8084" i="4"/>
  <c r="K8084" i="4"/>
  <c r="P8084" i="4" s="1"/>
  <c r="N8083" i="4"/>
  <c r="K8083" i="4"/>
  <c r="P8083" i="4" s="1"/>
  <c r="N8082" i="4"/>
  <c r="K8082" i="4"/>
  <c r="P8082" i="4" s="1"/>
  <c r="N8081" i="4"/>
  <c r="K8081" i="4"/>
  <c r="P8081" i="4" s="1"/>
  <c r="P8080" i="4"/>
  <c r="N8080" i="4"/>
  <c r="N8079" i="4"/>
  <c r="K8079" i="4"/>
  <c r="L8080" i="4" s="1"/>
  <c r="N8078" i="4"/>
  <c r="K8078" i="4"/>
  <c r="N8077" i="4"/>
  <c r="K8077" i="4"/>
  <c r="N8076" i="4"/>
  <c r="K8076" i="4"/>
  <c r="N8075" i="4"/>
  <c r="K8075" i="4"/>
  <c r="P8075" i="4" s="1"/>
  <c r="N8074" i="4"/>
  <c r="K8074" i="4"/>
  <c r="P8074" i="4" s="1"/>
  <c r="N8073" i="4"/>
  <c r="K8073" i="4"/>
  <c r="N8072" i="4"/>
  <c r="K8072" i="4"/>
  <c r="B8072" i="4"/>
  <c r="N8071" i="4"/>
  <c r="K8071" i="4"/>
  <c r="P8071" i="4" s="1"/>
  <c r="N8070" i="4"/>
  <c r="K8070" i="4"/>
  <c r="B8070" i="4"/>
  <c r="N8069" i="4"/>
  <c r="K8069" i="4"/>
  <c r="P8069" i="4" s="1"/>
  <c r="B8069" i="4"/>
  <c r="N8068" i="4"/>
  <c r="K8068" i="4"/>
  <c r="P8068" i="4" s="1"/>
  <c r="B8068" i="4"/>
  <c r="N8067" i="4"/>
  <c r="K8067" i="4"/>
  <c r="P8067" i="4" s="1"/>
  <c r="N8066" i="4"/>
  <c r="K8066" i="4"/>
  <c r="L8067" i="4" s="1"/>
  <c r="N8065" i="4"/>
  <c r="K8065" i="4"/>
  <c r="N8064" i="4"/>
  <c r="K8064" i="4"/>
  <c r="N8063" i="4"/>
  <c r="K8063" i="4"/>
  <c r="P8063" i="4" s="1"/>
  <c r="N8062" i="4"/>
  <c r="K8062" i="4"/>
  <c r="N8061" i="4"/>
  <c r="K8061" i="4"/>
  <c r="N8060" i="4"/>
  <c r="K8060" i="4"/>
  <c r="N8059" i="4"/>
  <c r="K8059" i="4"/>
  <c r="P8059" i="4" s="1"/>
  <c r="N8058" i="4"/>
  <c r="K8058" i="4"/>
  <c r="N8057" i="4"/>
  <c r="K8057" i="4"/>
  <c r="N8056" i="4"/>
  <c r="K8056" i="4"/>
  <c r="N8055" i="4"/>
  <c r="K8055" i="4"/>
  <c r="P8055" i="4" s="1"/>
  <c r="N8054" i="4"/>
  <c r="K8054" i="4"/>
  <c r="N8053" i="4"/>
  <c r="K8053" i="4"/>
  <c r="N8052" i="4"/>
  <c r="K8052" i="4"/>
  <c r="N8051" i="4"/>
  <c r="K8051" i="4"/>
  <c r="P8051" i="4" s="1"/>
  <c r="B8051" i="4"/>
  <c r="N8050" i="4"/>
  <c r="K8050" i="4"/>
  <c r="N8049" i="4"/>
  <c r="K8049" i="4"/>
  <c r="B8049" i="4"/>
  <c r="N8048" i="4"/>
  <c r="K8048" i="4"/>
  <c r="P8048" i="4" s="1"/>
  <c r="B8048" i="4"/>
  <c r="N8047" i="4"/>
  <c r="K8047" i="4"/>
  <c r="B8047" i="4"/>
  <c r="N8046" i="4"/>
  <c r="K8046" i="4"/>
  <c r="N8045" i="4"/>
  <c r="K8045" i="4"/>
  <c r="P8045" i="4" s="1"/>
  <c r="N8044" i="4"/>
  <c r="K8044" i="4"/>
  <c r="L8045" i="4" s="1"/>
  <c r="N8043" i="4"/>
  <c r="K8043" i="4"/>
  <c r="P8043" i="4" s="1"/>
  <c r="N8042" i="4"/>
  <c r="K8042" i="4"/>
  <c r="N8041" i="4"/>
  <c r="K8041" i="4"/>
  <c r="P8041" i="4" s="1"/>
  <c r="P8040" i="4"/>
  <c r="N8040" i="4"/>
  <c r="N8039" i="4"/>
  <c r="K8039" i="4"/>
  <c r="N8038" i="4"/>
  <c r="K8038" i="4"/>
  <c r="P8038" i="4" s="1"/>
  <c r="N8037" i="4"/>
  <c r="K8037" i="4"/>
  <c r="N8036" i="4"/>
  <c r="K8036" i="4"/>
  <c r="N8035" i="4"/>
  <c r="K8035" i="4"/>
  <c r="N8034" i="4"/>
  <c r="K8034" i="4"/>
  <c r="P8034" i="4" s="1"/>
  <c r="N8033" i="4"/>
  <c r="K8033" i="4"/>
  <c r="N8032" i="4"/>
  <c r="K8032" i="4"/>
  <c r="N8031" i="4"/>
  <c r="K8031" i="4"/>
  <c r="N8030" i="4"/>
  <c r="K8030" i="4"/>
  <c r="P8030" i="4" s="1"/>
  <c r="N8029" i="4"/>
  <c r="K8029" i="4"/>
  <c r="P8029" i="4" s="1"/>
  <c r="N8028" i="4"/>
  <c r="K8028" i="4"/>
  <c r="B8028" i="4"/>
  <c r="N8027" i="4"/>
  <c r="K8027" i="4"/>
  <c r="P8027" i="4" s="1"/>
  <c r="N8026" i="4"/>
  <c r="K8026" i="4"/>
  <c r="L8027" i="4" s="1"/>
  <c r="B8026" i="4"/>
  <c r="N8025" i="4"/>
  <c r="K8025" i="4"/>
  <c r="B8025" i="4"/>
  <c r="N8024" i="4"/>
  <c r="K8024" i="4"/>
  <c r="P8024" i="4" s="1"/>
  <c r="N8023" i="4"/>
  <c r="K8023" i="4"/>
  <c r="P8023" i="4" s="1"/>
  <c r="N8022" i="4"/>
  <c r="K8022" i="4"/>
  <c r="N8021" i="4"/>
  <c r="K8021" i="4"/>
  <c r="N8020" i="4"/>
  <c r="K8020" i="4"/>
  <c r="N8019" i="4"/>
  <c r="K8019" i="4"/>
  <c r="P8019" i="4" s="1"/>
  <c r="N8018" i="4"/>
  <c r="K8018" i="4"/>
  <c r="P8018" i="4" s="1"/>
  <c r="N8017" i="4"/>
  <c r="K8017" i="4"/>
  <c r="N8016" i="4"/>
  <c r="K8016" i="4"/>
  <c r="N8015" i="4"/>
  <c r="K8015" i="4"/>
  <c r="P8015" i="4" s="1"/>
  <c r="N8014" i="4"/>
  <c r="K8014" i="4"/>
  <c r="P8014" i="4" s="1"/>
  <c r="N8013" i="4"/>
  <c r="K8013" i="4"/>
  <c r="N8012" i="4"/>
  <c r="K8012" i="4"/>
  <c r="N8011" i="4"/>
  <c r="K8011" i="4"/>
  <c r="P8011" i="4" s="1"/>
  <c r="N8010" i="4"/>
  <c r="K8010" i="4"/>
  <c r="N8009" i="4"/>
  <c r="K8009" i="4"/>
  <c r="N8008" i="4"/>
  <c r="K8008" i="4"/>
  <c r="B8008" i="4"/>
  <c r="N8007" i="4"/>
  <c r="K8007" i="4"/>
  <c r="P8007" i="4" s="1"/>
  <c r="B8007" i="4"/>
  <c r="N8006" i="4"/>
  <c r="K8006" i="4"/>
  <c r="P8006" i="4" s="1"/>
  <c r="B8006" i="4"/>
  <c r="N8005" i="4"/>
  <c r="K8005" i="4"/>
  <c r="P8005" i="4" s="1"/>
  <c r="N8004" i="4"/>
  <c r="K8004" i="4"/>
  <c r="P8004" i="4" s="1"/>
  <c r="N8003" i="4"/>
  <c r="K8003" i="4"/>
  <c r="N8002" i="4"/>
  <c r="K8002" i="4"/>
  <c r="N8001" i="4"/>
  <c r="K8001" i="4"/>
  <c r="P8001" i="4" s="1"/>
  <c r="N8000" i="4"/>
  <c r="K8000" i="4"/>
  <c r="P8000" i="4" s="1"/>
  <c r="N7999" i="4"/>
  <c r="K7999" i="4"/>
  <c r="N7998" i="4"/>
  <c r="K7998" i="4"/>
  <c r="N7997" i="4"/>
  <c r="K7997" i="4"/>
  <c r="P7997" i="4" s="1"/>
  <c r="N7996" i="4"/>
  <c r="K7996" i="4"/>
  <c r="N7995" i="4"/>
  <c r="K7995" i="4"/>
  <c r="P7995" i="4" s="1"/>
  <c r="N7994" i="4"/>
  <c r="K7994" i="4"/>
  <c r="N7993" i="4"/>
  <c r="K7993" i="4"/>
  <c r="P7993" i="4" s="1"/>
  <c r="N7992" i="4"/>
  <c r="K7992" i="4"/>
  <c r="N7991" i="4"/>
  <c r="K7991" i="4"/>
  <c r="P7991" i="4" s="1"/>
  <c r="N7990" i="4"/>
  <c r="K7990" i="4"/>
  <c r="N7989" i="4"/>
  <c r="K7989" i="4"/>
  <c r="P7989" i="4" s="1"/>
  <c r="N7988" i="4"/>
  <c r="K7988" i="4"/>
  <c r="N7987" i="4"/>
  <c r="K7987" i="4"/>
  <c r="L7987" i="4" s="1"/>
  <c r="P7986" i="4"/>
  <c r="N7986" i="4"/>
  <c r="L7986" i="4"/>
  <c r="P7985" i="4"/>
  <c r="N7985" i="4"/>
  <c r="N7984" i="4"/>
  <c r="K7984" i="4"/>
  <c r="N7983" i="4"/>
  <c r="K7983" i="4"/>
  <c r="B7983" i="4"/>
  <c r="N7982" i="4"/>
  <c r="K7982" i="4"/>
  <c r="P7982" i="4" s="1"/>
  <c r="P7981" i="4"/>
  <c r="N7981" i="4"/>
  <c r="N7980" i="4"/>
  <c r="K7980" i="4"/>
  <c r="N7979" i="4"/>
  <c r="K7979" i="4"/>
  <c r="P7979" i="4" s="1"/>
  <c r="N7978" i="4"/>
  <c r="K7978" i="4"/>
  <c r="N7977" i="4"/>
  <c r="K7977" i="4"/>
  <c r="P7977" i="4" s="1"/>
  <c r="N7976" i="4"/>
  <c r="K7976" i="4"/>
  <c r="N7975" i="4"/>
  <c r="K7975" i="4"/>
  <c r="L7975" i="4" s="1"/>
  <c r="N7974" i="4"/>
  <c r="L7974" i="4"/>
  <c r="P7973" i="4"/>
  <c r="N7973" i="4"/>
  <c r="L7973" i="4"/>
  <c r="P7972" i="4"/>
  <c r="N7972" i="4"/>
  <c r="L7972" i="4"/>
  <c r="P7971" i="4"/>
  <c r="N7971" i="4"/>
  <c r="L7971" i="4"/>
  <c r="N7970" i="4"/>
  <c r="L7970" i="4"/>
  <c r="P7969" i="4"/>
  <c r="N7969" i="4"/>
  <c r="L7969" i="4"/>
  <c r="P7968" i="4"/>
  <c r="N7968" i="4"/>
  <c r="L7968" i="4"/>
  <c r="P7967" i="4"/>
  <c r="N7967" i="4"/>
  <c r="L7967" i="4"/>
  <c r="N7966" i="4"/>
  <c r="L7966" i="4"/>
  <c r="P7965" i="4"/>
  <c r="N7965" i="4"/>
  <c r="L7965" i="4"/>
  <c r="P7964" i="4"/>
  <c r="N7964" i="4"/>
  <c r="L7964" i="4"/>
  <c r="P7963" i="4"/>
  <c r="N7963" i="4"/>
  <c r="L7963" i="4"/>
  <c r="N7962" i="4"/>
  <c r="L7962" i="4"/>
  <c r="P7961" i="4"/>
  <c r="N7961" i="4"/>
  <c r="L7961" i="4"/>
  <c r="B7961" i="4"/>
  <c r="P7960" i="4"/>
  <c r="N7960" i="4"/>
  <c r="L7960" i="4"/>
  <c r="P7959" i="4"/>
  <c r="N7959" i="4"/>
  <c r="L7959" i="4"/>
  <c r="P7958" i="4"/>
  <c r="N7958" i="4"/>
  <c r="L7958" i="4"/>
  <c r="N7957" i="4"/>
  <c r="L7957" i="4"/>
  <c r="P7956" i="4"/>
  <c r="N7956" i="4"/>
  <c r="L7956" i="4"/>
  <c r="P7955" i="4"/>
  <c r="N7955" i="4"/>
  <c r="L7955" i="4"/>
  <c r="P7954" i="4"/>
  <c r="P7953" i="4"/>
  <c r="N7953" i="4"/>
  <c r="L7953" i="4"/>
  <c r="P7952" i="4"/>
  <c r="N7952" i="4"/>
  <c r="L7952" i="4"/>
  <c r="N7951" i="4"/>
  <c r="L7951" i="4"/>
  <c r="P7950" i="4"/>
  <c r="N7950" i="4"/>
  <c r="L7950" i="4"/>
  <c r="P7949" i="4"/>
  <c r="N7949" i="4"/>
  <c r="L7949" i="4"/>
  <c r="P7948" i="4"/>
  <c r="N7948" i="4"/>
  <c r="L7948" i="4"/>
  <c r="N7947" i="4"/>
  <c r="L7947" i="4"/>
  <c r="P7946" i="4"/>
  <c r="N7946" i="4"/>
  <c r="L7946" i="4"/>
  <c r="P7945" i="4"/>
  <c r="N7945" i="4"/>
  <c r="L7945" i="4"/>
  <c r="P7944" i="4"/>
  <c r="N7944" i="4"/>
  <c r="L7944" i="4"/>
  <c r="N7943" i="4"/>
  <c r="L7943" i="4"/>
  <c r="P7942" i="4"/>
  <c r="N7942" i="4"/>
  <c r="L7942" i="4"/>
  <c r="B7942" i="4"/>
  <c r="P7941" i="4"/>
  <c r="N7941" i="4"/>
  <c r="L7941" i="4"/>
  <c r="P7940" i="4"/>
  <c r="N7940" i="4"/>
  <c r="L7940" i="4"/>
  <c r="P7939" i="4"/>
  <c r="N7939" i="4"/>
  <c r="L7939" i="4"/>
  <c r="B7939" i="4"/>
  <c r="P7938" i="4"/>
  <c r="N7938" i="4"/>
  <c r="L7938" i="4"/>
  <c r="B7938" i="4"/>
  <c r="P7937" i="4"/>
  <c r="N7937" i="4"/>
  <c r="L7937" i="4"/>
  <c r="B7937" i="4"/>
  <c r="P7936" i="4"/>
  <c r="N7936" i="4"/>
  <c r="L7936" i="4"/>
  <c r="N7935" i="4"/>
  <c r="L7935" i="4"/>
  <c r="P7934" i="4"/>
  <c r="N7934" i="4"/>
  <c r="L7934" i="4"/>
  <c r="P7933" i="4"/>
  <c r="N7933" i="4"/>
  <c r="L7933" i="4"/>
  <c r="P7932" i="4"/>
  <c r="N7932" i="4"/>
  <c r="L7932" i="4"/>
  <c r="N7931" i="4"/>
  <c r="L7931" i="4"/>
  <c r="P7930" i="4"/>
  <c r="N7930" i="4"/>
  <c r="L7930" i="4"/>
  <c r="P7929" i="4"/>
  <c r="N7929" i="4"/>
  <c r="L7929" i="4"/>
  <c r="P7928" i="4"/>
  <c r="N7928" i="4"/>
  <c r="L7928" i="4"/>
  <c r="N7927" i="4"/>
  <c r="L7927" i="4"/>
  <c r="P7926" i="4"/>
  <c r="N7925" i="4"/>
  <c r="L7925" i="4"/>
  <c r="P7924" i="4"/>
  <c r="N7924" i="4"/>
  <c r="L7924" i="4"/>
  <c r="P7923" i="4"/>
  <c r="N7923" i="4"/>
  <c r="L7923" i="4"/>
  <c r="P7922" i="4"/>
  <c r="N7922" i="4"/>
  <c r="L7922" i="4"/>
  <c r="N7921" i="4"/>
  <c r="L7921" i="4"/>
  <c r="P7920" i="4"/>
  <c r="N7920" i="4"/>
  <c r="L7920" i="4"/>
  <c r="P7919" i="4"/>
  <c r="N7919" i="4"/>
  <c r="L7919" i="4"/>
  <c r="B7919" i="4"/>
  <c r="P7918" i="4"/>
  <c r="N7918" i="4"/>
  <c r="L7918" i="4"/>
  <c r="B7918" i="4"/>
  <c r="P7917" i="4"/>
  <c r="N7917" i="4"/>
  <c r="L7917" i="4"/>
  <c r="B7917" i="4"/>
  <c r="P7916" i="4"/>
  <c r="N7916" i="4"/>
  <c r="L7916" i="4"/>
  <c r="P7915" i="4"/>
  <c r="N7915" i="4"/>
  <c r="L7915" i="4"/>
  <c r="N7914" i="4"/>
  <c r="L7914" i="4"/>
  <c r="P7913" i="4"/>
  <c r="N7913" i="4"/>
  <c r="L7913" i="4"/>
  <c r="P7912" i="4"/>
  <c r="N7912" i="4"/>
  <c r="L7912" i="4"/>
  <c r="P7911" i="4"/>
  <c r="N7911" i="4"/>
  <c r="L7911" i="4"/>
  <c r="P7910" i="4"/>
  <c r="N7910" i="4"/>
  <c r="L7910" i="4"/>
  <c r="N7909" i="4"/>
  <c r="L7909" i="4"/>
  <c r="B7909" i="4"/>
  <c r="N7908" i="4"/>
  <c r="L7908" i="4"/>
  <c r="B7908" i="4"/>
  <c r="N7907" i="4"/>
  <c r="L7907" i="4"/>
  <c r="B7907" i="4"/>
  <c r="N7906" i="4"/>
  <c r="L7906" i="4"/>
  <c r="B7906" i="4"/>
  <c r="B7905" i="4"/>
  <c r="P7904" i="4"/>
  <c r="N7904" i="4"/>
  <c r="L7904" i="4"/>
  <c r="P7903" i="4"/>
  <c r="N7903" i="4"/>
  <c r="L7903" i="4"/>
  <c r="P7902" i="4"/>
  <c r="N7902" i="4"/>
  <c r="L7902" i="4"/>
  <c r="B7902" i="4"/>
  <c r="P7901" i="4"/>
  <c r="N7901" i="4"/>
  <c r="L7901" i="4"/>
  <c r="B7901" i="4"/>
  <c r="P7900" i="4"/>
  <c r="N7900" i="4"/>
  <c r="L7900" i="4"/>
  <c r="B7900" i="4"/>
  <c r="P7899" i="4"/>
  <c r="P7898" i="4"/>
  <c r="P7897" i="4"/>
  <c r="B7897" i="4"/>
  <c r="P7896" i="4"/>
  <c r="B7896" i="4"/>
  <c r="P7895" i="4"/>
  <c r="N7895" i="4"/>
  <c r="L7895" i="4"/>
  <c r="B7895" i="4"/>
  <c r="P7894" i="4"/>
  <c r="N7894" i="4"/>
  <c r="L7894" i="4"/>
  <c r="P7893" i="4"/>
  <c r="N7893" i="4"/>
  <c r="L7893" i="4"/>
  <c r="P7892" i="4"/>
  <c r="N7892" i="4"/>
  <c r="L7892" i="4"/>
  <c r="P7891" i="4"/>
  <c r="P7890" i="4"/>
  <c r="N7890" i="4"/>
  <c r="L7890" i="4"/>
  <c r="P7889" i="4"/>
  <c r="N7889" i="4"/>
  <c r="L7889" i="4"/>
  <c r="P7888" i="4"/>
  <c r="N7888" i="4"/>
  <c r="L7888" i="4"/>
  <c r="P7887" i="4"/>
  <c r="N7887" i="4"/>
  <c r="L7887" i="4"/>
  <c r="P7886" i="4"/>
  <c r="N7886" i="4"/>
  <c r="L7886" i="4"/>
  <c r="P7885" i="4"/>
  <c r="N7885" i="4"/>
  <c r="L7885" i="4"/>
  <c r="P7884" i="4"/>
  <c r="N7884" i="4"/>
  <c r="L7884" i="4"/>
  <c r="P7883" i="4"/>
  <c r="N7883" i="4"/>
  <c r="L7883" i="4"/>
  <c r="P7882" i="4"/>
  <c r="N7882" i="4"/>
  <c r="L7882" i="4"/>
  <c r="P7881" i="4"/>
  <c r="N7881" i="4"/>
  <c r="L7881" i="4"/>
  <c r="P7880" i="4"/>
  <c r="N7880" i="4"/>
  <c r="L7880" i="4"/>
  <c r="P7879" i="4"/>
  <c r="N7879" i="4"/>
  <c r="L7879" i="4"/>
  <c r="P7878" i="4"/>
  <c r="N7878" i="4"/>
  <c r="L7878" i="4"/>
  <c r="P7877" i="4"/>
  <c r="N7877" i="4"/>
  <c r="L7877" i="4"/>
  <c r="P7876" i="4"/>
  <c r="N7876" i="4"/>
  <c r="L7876" i="4"/>
  <c r="P7875" i="4"/>
  <c r="N7875" i="4"/>
  <c r="L7875" i="4"/>
  <c r="B7875" i="4"/>
  <c r="P7874" i="4"/>
  <c r="N7874" i="4"/>
  <c r="L7874" i="4"/>
  <c r="B7874" i="4"/>
  <c r="P7873" i="4"/>
  <c r="N7873" i="4"/>
  <c r="L7873" i="4"/>
  <c r="B7873" i="4"/>
  <c r="P7872" i="4"/>
  <c r="N7872" i="4"/>
  <c r="L7872" i="4"/>
  <c r="P7871" i="4"/>
  <c r="N7871" i="4"/>
  <c r="L7871" i="4"/>
  <c r="P7870" i="4"/>
  <c r="N7870" i="4"/>
  <c r="L7870" i="4"/>
  <c r="P7869" i="4"/>
  <c r="N7869" i="4"/>
  <c r="L7869" i="4"/>
  <c r="P7868" i="4"/>
  <c r="N7868" i="4"/>
  <c r="L7868" i="4"/>
  <c r="P7867" i="4"/>
  <c r="N7867" i="4"/>
  <c r="L7867" i="4"/>
  <c r="P7866" i="4"/>
  <c r="N7866" i="4"/>
  <c r="L7866" i="4"/>
  <c r="P7865" i="4"/>
  <c r="N7865" i="4"/>
  <c r="L7865" i="4"/>
  <c r="P7864" i="4"/>
  <c r="N7864" i="4"/>
  <c r="L7864" i="4"/>
  <c r="P7863" i="4"/>
  <c r="N7863" i="4"/>
  <c r="L7863" i="4"/>
  <c r="P7862" i="4"/>
  <c r="N7862" i="4"/>
  <c r="L7862" i="4"/>
  <c r="P7861" i="4"/>
  <c r="N7861" i="4"/>
  <c r="L7861" i="4"/>
  <c r="P7860" i="4"/>
  <c r="N7860" i="4"/>
  <c r="L7860" i="4"/>
  <c r="P7859" i="4"/>
  <c r="N7859" i="4"/>
  <c r="L7859" i="4"/>
  <c r="P7858" i="4"/>
  <c r="N7858" i="4"/>
  <c r="L7858" i="4"/>
  <c r="P7857" i="4"/>
  <c r="N7857" i="4"/>
  <c r="L7857" i="4"/>
  <c r="P7856" i="4"/>
  <c r="P7855" i="4"/>
  <c r="N7855" i="4"/>
  <c r="L7855" i="4"/>
  <c r="P7854" i="4"/>
  <c r="N7854" i="4"/>
  <c r="L7854" i="4"/>
  <c r="B7854" i="4"/>
  <c r="P7853" i="4"/>
  <c r="N7853" i="4"/>
  <c r="L7853" i="4"/>
  <c r="B7853" i="4"/>
  <c r="P7852" i="4"/>
  <c r="N7852" i="4"/>
  <c r="L7852" i="4"/>
  <c r="B7852" i="4"/>
  <c r="P7851" i="4"/>
  <c r="N7851" i="4"/>
  <c r="L7851" i="4"/>
  <c r="P7850" i="4"/>
  <c r="N7850" i="4"/>
  <c r="L7850" i="4"/>
  <c r="P7849" i="4"/>
  <c r="N7849" i="4"/>
  <c r="L7849" i="4"/>
  <c r="P7848" i="4"/>
  <c r="N7848" i="4"/>
  <c r="L7848" i="4"/>
  <c r="P7847" i="4"/>
  <c r="N7847" i="4"/>
  <c r="L7847" i="4"/>
  <c r="P7846" i="4"/>
  <c r="N7846" i="4"/>
  <c r="L7846" i="4"/>
  <c r="P7845" i="4"/>
  <c r="N7845" i="4"/>
  <c r="L7845" i="4"/>
  <c r="P7844" i="4"/>
  <c r="N7844" i="4"/>
  <c r="L7844" i="4"/>
  <c r="P7843" i="4"/>
  <c r="N7843" i="4"/>
  <c r="L7843" i="4"/>
  <c r="P7842" i="4"/>
  <c r="N7842" i="4"/>
  <c r="L7842" i="4"/>
  <c r="P7841" i="4"/>
  <c r="P7840" i="4"/>
  <c r="N7840" i="4"/>
  <c r="L7840" i="4"/>
  <c r="P7839" i="4"/>
  <c r="N7839" i="4"/>
  <c r="L7839" i="4"/>
  <c r="P7838" i="4"/>
  <c r="N7838" i="4"/>
  <c r="L7838" i="4"/>
  <c r="P7837" i="4"/>
  <c r="N7837" i="4"/>
  <c r="L7837" i="4"/>
  <c r="P7836" i="4"/>
  <c r="N7836" i="4"/>
  <c r="L7836" i="4"/>
  <c r="B7836" i="4"/>
  <c r="P7835" i="4"/>
  <c r="N7835" i="4"/>
  <c r="L7835" i="4"/>
  <c r="B7835" i="4"/>
  <c r="P7834" i="4"/>
  <c r="N7834" i="4"/>
  <c r="L7834" i="4"/>
  <c r="B7834" i="4"/>
  <c r="P7833" i="4"/>
  <c r="N7833" i="4"/>
  <c r="L7833" i="4"/>
  <c r="P7832" i="4"/>
  <c r="N7832" i="4"/>
  <c r="L7832" i="4"/>
  <c r="P7831" i="4"/>
  <c r="N7831" i="4"/>
  <c r="L7831" i="4"/>
  <c r="B7831" i="4"/>
  <c r="P7830" i="4"/>
  <c r="N7830" i="4"/>
  <c r="L7830" i="4"/>
  <c r="B7830" i="4"/>
  <c r="P7829" i="4"/>
  <c r="N7829" i="4"/>
  <c r="L7829" i="4"/>
  <c r="B7829" i="4"/>
  <c r="P7828" i="4"/>
  <c r="N7828" i="4"/>
  <c r="L7828" i="4"/>
  <c r="P7827" i="4"/>
  <c r="N7827" i="4"/>
  <c r="L7827" i="4"/>
  <c r="P7826" i="4"/>
  <c r="P7825" i="4"/>
  <c r="N7825" i="4"/>
  <c r="L7825" i="4"/>
  <c r="P7824" i="4"/>
  <c r="N7824" i="4"/>
  <c r="L7824" i="4"/>
  <c r="P7823" i="4"/>
  <c r="N7823" i="4"/>
  <c r="L7823" i="4"/>
  <c r="P7822" i="4"/>
  <c r="N7822" i="4"/>
  <c r="L7822" i="4"/>
  <c r="P7821" i="4"/>
  <c r="P7820" i="4"/>
  <c r="N7820" i="4"/>
  <c r="L7820" i="4"/>
  <c r="P7819" i="4"/>
  <c r="N7819" i="4"/>
  <c r="L7819" i="4"/>
  <c r="P7818" i="4"/>
  <c r="N7818" i="4"/>
  <c r="L7818" i="4"/>
  <c r="P7817" i="4"/>
  <c r="N7817" i="4"/>
  <c r="L7817" i="4"/>
  <c r="P7816" i="4"/>
  <c r="N7816" i="4"/>
  <c r="L7816" i="4"/>
  <c r="P7815" i="4"/>
  <c r="N7815" i="4"/>
  <c r="L7815" i="4"/>
  <c r="P7814" i="4"/>
  <c r="N7814" i="4"/>
  <c r="L7814" i="4"/>
  <c r="P7813" i="4"/>
  <c r="N7813" i="4"/>
  <c r="L7813" i="4"/>
  <c r="P7812" i="4"/>
  <c r="N7812" i="4"/>
  <c r="L7812" i="4"/>
  <c r="P7811" i="4"/>
  <c r="N7811" i="4"/>
  <c r="L7811" i="4"/>
  <c r="P7810" i="4"/>
  <c r="N7810" i="4"/>
  <c r="L7810" i="4"/>
  <c r="B7810" i="4"/>
  <c r="P7809" i="4"/>
  <c r="N7809" i="4"/>
  <c r="L7809" i="4"/>
  <c r="B7809" i="4"/>
  <c r="P7808" i="4"/>
  <c r="N7808" i="4"/>
  <c r="L7808" i="4"/>
  <c r="B7808" i="4"/>
  <c r="P7807" i="4"/>
  <c r="N7807" i="4"/>
  <c r="L7807" i="4"/>
  <c r="P7806" i="4"/>
  <c r="N7806" i="4"/>
  <c r="L7806" i="4"/>
  <c r="P7805" i="4"/>
  <c r="N7805" i="4"/>
  <c r="L7805" i="4"/>
  <c r="P7804" i="4"/>
  <c r="N7804" i="4"/>
  <c r="L7804" i="4"/>
  <c r="P7803" i="4"/>
  <c r="N7803" i="4"/>
  <c r="L7803" i="4"/>
  <c r="P7802" i="4"/>
  <c r="N7802" i="4"/>
  <c r="L7802" i="4"/>
  <c r="P7801" i="4"/>
  <c r="N7801" i="4"/>
  <c r="L7801" i="4"/>
  <c r="P7800" i="4"/>
  <c r="N7800" i="4"/>
  <c r="L7800" i="4"/>
  <c r="P7799" i="4"/>
  <c r="N7799" i="4"/>
  <c r="L7799" i="4"/>
  <c r="P7798" i="4"/>
  <c r="N7798" i="4"/>
  <c r="L7798" i="4"/>
  <c r="P7797" i="4"/>
  <c r="N7797" i="4"/>
  <c r="L7797" i="4"/>
  <c r="P7796" i="4"/>
  <c r="N7796" i="4"/>
  <c r="L7796" i="4"/>
  <c r="P7795" i="4"/>
  <c r="N7795" i="4"/>
  <c r="L7795" i="4"/>
  <c r="P7794" i="4"/>
  <c r="N7794" i="4"/>
  <c r="L7794" i="4"/>
  <c r="P7793" i="4"/>
  <c r="N7793" i="4"/>
  <c r="L7793" i="4"/>
  <c r="P7792" i="4"/>
  <c r="N7792" i="4"/>
  <c r="N7791" i="4"/>
  <c r="K7791" i="4"/>
  <c r="P7791" i="4" s="1"/>
  <c r="N7790" i="4"/>
  <c r="K7790" i="4"/>
  <c r="P7790" i="4" s="1"/>
  <c r="N7789" i="4"/>
  <c r="K7789" i="4"/>
  <c r="P7789" i="4" s="1"/>
  <c r="N7788" i="4"/>
  <c r="K7788" i="4"/>
  <c r="P7788" i="4" s="1"/>
  <c r="B7788" i="4"/>
  <c r="N7787" i="4"/>
  <c r="K7787" i="4"/>
  <c r="P7787" i="4" s="1"/>
  <c r="B7787" i="4"/>
  <c r="N7786" i="4"/>
  <c r="K7786" i="4"/>
  <c r="P7786" i="4" s="1"/>
  <c r="B7786" i="4"/>
  <c r="N7785" i="4"/>
  <c r="K7785" i="4"/>
  <c r="P7785" i="4" s="1"/>
  <c r="N7784" i="4"/>
  <c r="K7784" i="4"/>
  <c r="P7784" i="4" s="1"/>
  <c r="N7783" i="4"/>
  <c r="K7783" i="4"/>
  <c r="P7783" i="4" s="1"/>
  <c r="N7782" i="4"/>
  <c r="K7782" i="4"/>
  <c r="P7782" i="4" s="1"/>
  <c r="N7781" i="4"/>
  <c r="K7781" i="4"/>
  <c r="P7781" i="4" s="1"/>
  <c r="N7780" i="4"/>
  <c r="K7780" i="4"/>
  <c r="P7780" i="4" s="1"/>
  <c r="N7779" i="4"/>
  <c r="K7779" i="4"/>
  <c r="P7779" i="4" s="1"/>
  <c r="N7778" i="4"/>
  <c r="K7778" i="4"/>
  <c r="P7778" i="4" s="1"/>
  <c r="N7777" i="4"/>
  <c r="K7777" i="4"/>
  <c r="P7777" i="4" s="1"/>
  <c r="P7776" i="4"/>
  <c r="N7776" i="4"/>
  <c r="N7775" i="4"/>
  <c r="K7775" i="4"/>
  <c r="P7775" i="4" s="1"/>
  <c r="N7774" i="4"/>
  <c r="K7774" i="4"/>
  <c r="P7774" i="4" s="1"/>
  <c r="N7773" i="4"/>
  <c r="K7773" i="4"/>
  <c r="P7773" i="4" s="1"/>
  <c r="N7772" i="4"/>
  <c r="K7772" i="4"/>
  <c r="P7772" i="4" s="1"/>
  <c r="N7771" i="4"/>
  <c r="K7771" i="4"/>
  <c r="P7771" i="4" s="1"/>
  <c r="N7770" i="4"/>
  <c r="K7770" i="4"/>
  <c r="P7770" i="4" s="1"/>
  <c r="B7770" i="4"/>
  <c r="N7769" i="4"/>
  <c r="K7769" i="4"/>
  <c r="P7769" i="4" s="1"/>
  <c r="B7769" i="4"/>
  <c r="N7768" i="4"/>
  <c r="K7768" i="4"/>
  <c r="P7768" i="4" s="1"/>
  <c r="B7768" i="4"/>
  <c r="N7767" i="4"/>
  <c r="K7767" i="4"/>
  <c r="P7767" i="4" s="1"/>
  <c r="N7766" i="4"/>
  <c r="K7766" i="4"/>
  <c r="P7766" i="4" s="1"/>
  <c r="N7765" i="4"/>
  <c r="K7765" i="4"/>
  <c r="P7765" i="4" s="1"/>
  <c r="B7765" i="4"/>
  <c r="N7764" i="4"/>
  <c r="K7764" i="4"/>
  <c r="P7764" i="4" s="1"/>
  <c r="B7764" i="4"/>
  <c r="N7763" i="4"/>
  <c r="K7763" i="4"/>
  <c r="P7763" i="4" s="1"/>
  <c r="B7763" i="4"/>
  <c r="N7762" i="4"/>
  <c r="K7762" i="4"/>
  <c r="P7762" i="4" s="1"/>
  <c r="N7761" i="4"/>
  <c r="K7761" i="4"/>
  <c r="P7761" i="4" s="1"/>
  <c r="N7760" i="4"/>
  <c r="K7760" i="4"/>
  <c r="P7760" i="4" s="1"/>
  <c r="N7759" i="4"/>
  <c r="K7759" i="4"/>
  <c r="P7759" i="4" s="1"/>
  <c r="N7758" i="4"/>
  <c r="K7758" i="4"/>
  <c r="P7758" i="4" s="1"/>
  <c r="N7757" i="4"/>
  <c r="K7757" i="4"/>
  <c r="P7757" i="4" s="1"/>
  <c r="N7756" i="4"/>
  <c r="K7756" i="4"/>
  <c r="P7756" i="4" s="1"/>
  <c r="N7755" i="4"/>
  <c r="K7755" i="4"/>
  <c r="P7755" i="4" s="1"/>
  <c r="N7754" i="4"/>
  <c r="K7754" i="4"/>
  <c r="P7754" i="4" s="1"/>
  <c r="N7753" i="4"/>
  <c r="K7753" i="4"/>
  <c r="P7753" i="4" s="1"/>
  <c r="N7752" i="4"/>
  <c r="K7752" i="4"/>
  <c r="P7752" i="4" s="1"/>
  <c r="N7751" i="4"/>
  <c r="K7751" i="4"/>
  <c r="P7751" i="4" s="1"/>
  <c r="N7750" i="4"/>
  <c r="K7750" i="4"/>
  <c r="P7750" i="4" s="1"/>
  <c r="N7749" i="4"/>
  <c r="K7749" i="4"/>
  <c r="P7749" i="4" s="1"/>
  <c r="N7748" i="4"/>
  <c r="K7748" i="4"/>
  <c r="P7748" i="4" s="1"/>
  <c r="N7747" i="4"/>
  <c r="K7747" i="4"/>
  <c r="P7747" i="4" s="1"/>
  <c r="N7746" i="4"/>
  <c r="K7746" i="4"/>
  <c r="P7746" i="4" s="1"/>
  <c r="N7745" i="4"/>
  <c r="K7745" i="4"/>
  <c r="P7745" i="4" s="1"/>
  <c r="B7745" i="4"/>
  <c r="N7744" i="4"/>
  <c r="K7744" i="4"/>
  <c r="P7744" i="4" s="1"/>
  <c r="B7744" i="4"/>
  <c r="N7743" i="4"/>
  <c r="K7743" i="4"/>
  <c r="P7743" i="4" s="1"/>
  <c r="B7743" i="4"/>
  <c r="N7742" i="4"/>
  <c r="K7742" i="4"/>
  <c r="P7742" i="4" s="1"/>
  <c r="N7741" i="4"/>
  <c r="K7741" i="4"/>
  <c r="P7741" i="4" s="1"/>
  <c r="N7740" i="4"/>
  <c r="K7740" i="4"/>
  <c r="P7740" i="4" s="1"/>
  <c r="N7739" i="4"/>
  <c r="K7739" i="4"/>
  <c r="P7739" i="4" s="1"/>
  <c r="N7738" i="4"/>
  <c r="K7738" i="4"/>
  <c r="P7738" i="4" s="1"/>
  <c r="N7737" i="4"/>
  <c r="K7737" i="4"/>
  <c r="P7737" i="4" s="1"/>
  <c r="N7736" i="4"/>
  <c r="K7736" i="4"/>
  <c r="P7736" i="4" s="1"/>
  <c r="N7735" i="4"/>
  <c r="K7735" i="4"/>
  <c r="P7735" i="4" s="1"/>
  <c r="N7734" i="4"/>
  <c r="K7734" i="4"/>
  <c r="P7734" i="4" s="1"/>
  <c r="N7733" i="4"/>
  <c r="K7733" i="4"/>
  <c r="P7733" i="4" s="1"/>
  <c r="N7732" i="4"/>
  <c r="K7732" i="4"/>
  <c r="P7732" i="4" s="1"/>
  <c r="N7731" i="4"/>
  <c r="K7731" i="4"/>
  <c r="P7731" i="4" s="1"/>
  <c r="N7730" i="4"/>
  <c r="K7730" i="4"/>
  <c r="P7730" i="4" s="1"/>
  <c r="N7729" i="4"/>
  <c r="K7729" i="4"/>
  <c r="P7729" i="4" s="1"/>
  <c r="N7728" i="4"/>
  <c r="K7728" i="4"/>
  <c r="P7728" i="4" s="1"/>
  <c r="N7727" i="4"/>
  <c r="K7727" i="4"/>
  <c r="P7727" i="4" s="1"/>
  <c r="P7726" i="4"/>
  <c r="N7726" i="4"/>
  <c r="P7725" i="4"/>
  <c r="N7725" i="4"/>
  <c r="N7724" i="4"/>
  <c r="K7724" i="4"/>
  <c r="P7724" i="4" s="1"/>
  <c r="N7723" i="4"/>
  <c r="K7723" i="4"/>
  <c r="P7723" i="4" s="1"/>
  <c r="N7722" i="4"/>
  <c r="K7722" i="4"/>
  <c r="P7722" i="4" s="1"/>
  <c r="B7722" i="4"/>
  <c r="P7721" i="4"/>
  <c r="N7721" i="4"/>
  <c r="B7721" i="4"/>
  <c r="N7720" i="4"/>
  <c r="K7720" i="4"/>
  <c r="P7720" i="4" s="1"/>
  <c r="B7720" i="4"/>
  <c r="N7719" i="4"/>
  <c r="K7719" i="4"/>
  <c r="P7719" i="4" s="1"/>
  <c r="N7718" i="4"/>
  <c r="K7718" i="4"/>
  <c r="P7718" i="4" s="1"/>
  <c r="N7717" i="4"/>
  <c r="K7717" i="4"/>
  <c r="P7717" i="4" s="1"/>
  <c r="N7716" i="4"/>
  <c r="K7716" i="4"/>
  <c r="P7716" i="4" s="1"/>
  <c r="N7715" i="4"/>
  <c r="K7715" i="4"/>
  <c r="P7715" i="4" s="1"/>
  <c r="N7714" i="4"/>
  <c r="K7714" i="4"/>
  <c r="P7714" i="4" s="1"/>
  <c r="N7713" i="4"/>
  <c r="K7713" i="4"/>
  <c r="P7713" i="4" s="1"/>
  <c r="N7712" i="4"/>
  <c r="K7712" i="4"/>
  <c r="P7712" i="4" s="1"/>
  <c r="N7711" i="4"/>
  <c r="K7711" i="4"/>
  <c r="P7711" i="4" s="1"/>
  <c r="N7710" i="4"/>
  <c r="K7710" i="4"/>
  <c r="P7710" i="4" s="1"/>
  <c r="N7709" i="4"/>
  <c r="K7709" i="4"/>
  <c r="P7709" i="4" s="1"/>
  <c r="N7708" i="4"/>
  <c r="K7708" i="4"/>
  <c r="P7708" i="4" s="1"/>
  <c r="N7707" i="4"/>
  <c r="K7707" i="4"/>
  <c r="P7707" i="4" s="1"/>
  <c r="N7706" i="4"/>
  <c r="K7706" i="4"/>
  <c r="P7706" i="4" s="1"/>
  <c r="N7705" i="4"/>
  <c r="K7705" i="4"/>
  <c r="P7705" i="4" s="1"/>
  <c r="B7705" i="4"/>
  <c r="N7704" i="4"/>
  <c r="K7704" i="4"/>
  <c r="P7704" i="4" s="1"/>
  <c r="B7704" i="4"/>
  <c r="N7703" i="4"/>
  <c r="K7703" i="4"/>
  <c r="P7703" i="4" s="1"/>
  <c r="B7703" i="4"/>
  <c r="N7702" i="4"/>
  <c r="K7702" i="4"/>
  <c r="P7702" i="4" s="1"/>
  <c r="N7701" i="4"/>
  <c r="K7701" i="4"/>
  <c r="N7700" i="4"/>
  <c r="K7700" i="4"/>
  <c r="P7700" i="4" s="1"/>
  <c r="B7700" i="4"/>
  <c r="N7699" i="4"/>
  <c r="K7699" i="4"/>
  <c r="P7699" i="4" s="1"/>
  <c r="B7699" i="4"/>
  <c r="N7698" i="4"/>
  <c r="K7698" i="4"/>
  <c r="P7698" i="4" s="1"/>
  <c r="B7698" i="4"/>
  <c r="N7697" i="4"/>
  <c r="K7697" i="4"/>
  <c r="P7697" i="4" s="1"/>
  <c r="N7696" i="4"/>
  <c r="K7696" i="4"/>
  <c r="P7696" i="4" s="1"/>
  <c r="N7695" i="4"/>
  <c r="K7695" i="4"/>
  <c r="P7695" i="4" s="1"/>
  <c r="N7694" i="4"/>
  <c r="K7694" i="4"/>
  <c r="P7694" i="4" s="1"/>
  <c r="P7693" i="4"/>
  <c r="N7693" i="4"/>
  <c r="N7692" i="4"/>
  <c r="K7692" i="4"/>
  <c r="P7692" i="4" s="1"/>
  <c r="N7691" i="4"/>
  <c r="K7691" i="4"/>
  <c r="P7691" i="4" s="1"/>
  <c r="N7690" i="4"/>
  <c r="K7690" i="4"/>
  <c r="P7690" i="4" s="1"/>
  <c r="N7689" i="4"/>
  <c r="K7689" i="4"/>
  <c r="P7689" i="4" s="1"/>
  <c r="N7688" i="4"/>
  <c r="K7688" i="4"/>
  <c r="P7688" i="4" s="1"/>
  <c r="N7687" i="4"/>
  <c r="K7687" i="4"/>
  <c r="P7687" i="4" s="1"/>
  <c r="N7686" i="4"/>
  <c r="K7686" i="4"/>
  <c r="P7686" i="4" s="1"/>
  <c r="N7685" i="4"/>
  <c r="K7685" i="4"/>
  <c r="P7685" i="4" s="1"/>
  <c r="N7684" i="4"/>
  <c r="K7684" i="4"/>
  <c r="P7684" i="4" s="1"/>
  <c r="N7683" i="4"/>
  <c r="K7683" i="4"/>
  <c r="P7683" i="4" s="1"/>
  <c r="N7682" i="4"/>
  <c r="K7682" i="4"/>
  <c r="P7682" i="4" s="1"/>
  <c r="N7681" i="4"/>
  <c r="K7681" i="4"/>
  <c r="P7681" i="4" s="1"/>
  <c r="N7680" i="4"/>
  <c r="K7680" i="4"/>
  <c r="P7680" i="4" s="1"/>
  <c r="N7679" i="4"/>
  <c r="K7679" i="4"/>
  <c r="P7679" i="4" s="1"/>
  <c r="B7679" i="4"/>
  <c r="N7678" i="4"/>
  <c r="K7678" i="4"/>
  <c r="P7678" i="4" s="1"/>
  <c r="B7678" i="4"/>
  <c r="N7677" i="4"/>
  <c r="K7677" i="4"/>
  <c r="P7677" i="4" s="1"/>
  <c r="B7677" i="4"/>
  <c r="N7676" i="4"/>
  <c r="K7676" i="4"/>
  <c r="P7676" i="4" s="1"/>
  <c r="N7675" i="4"/>
  <c r="K7675" i="4"/>
  <c r="P7675" i="4" s="1"/>
  <c r="N7674" i="4"/>
  <c r="K7674" i="4"/>
  <c r="P7674" i="4" s="1"/>
  <c r="N7673" i="4"/>
  <c r="K7673" i="4"/>
  <c r="P7673" i="4" s="1"/>
  <c r="N7672" i="4"/>
  <c r="K7672" i="4"/>
  <c r="P7672" i="4" s="1"/>
  <c r="N7671" i="4"/>
  <c r="K7671" i="4"/>
  <c r="P7671" i="4" s="1"/>
  <c r="N7670" i="4"/>
  <c r="K7670" i="4"/>
  <c r="P7670" i="4" s="1"/>
  <c r="N7669" i="4"/>
  <c r="K7669" i="4"/>
  <c r="P7669" i="4" s="1"/>
  <c r="N7668" i="4"/>
  <c r="K7668" i="4"/>
  <c r="P7668" i="4" s="1"/>
  <c r="N7667" i="4"/>
  <c r="K7667" i="4"/>
  <c r="P7667" i="4" s="1"/>
  <c r="P7666" i="4"/>
  <c r="K7665" i="4"/>
  <c r="P7665" i="4" s="1"/>
  <c r="K7664" i="4"/>
  <c r="P7664" i="4" s="1"/>
  <c r="K7663" i="4"/>
  <c r="P7663" i="4" s="1"/>
  <c r="K7662" i="4"/>
  <c r="P7662" i="4" s="1"/>
  <c r="K7661" i="4"/>
  <c r="P7661" i="4" s="1"/>
  <c r="K7660" i="4"/>
  <c r="K7659" i="4"/>
  <c r="P7659" i="4" s="1"/>
  <c r="B7659" i="4"/>
  <c r="K7658" i="4"/>
  <c r="P7658" i="4" s="1"/>
  <c r="B7658" i="4"/>
  <c r="K7657" i="4"/>
  <c r="P7657" i="4" s="1"/>
  <c r="B7657" i="4"/>
  <c r="K7656" i="4"/>
  <c r="P7656" i="4" s="1"/>
  <c r="K7655" i="4"/>
  <c r="P7655" i="4" s="1"/>
  <c r="K7654" i="4"/>
  <c r="P7654" i="4" s="1"/>
  <c r="K7653" i="4"/>
  <c r="P7653" i="4" s="1"/>
  <c r="K7652" i="4"/>
  <c r="P7652" i="4" s="1"/>
  <c r="K7651" i="4"/>
  <c r="P7651" i="4" s="1"/>
  <c r="K7650" i="4"/>
  <c r="P7650" i="4" s="1"/>
  <c r="K7649" i="4"/>
  <c r="P7649" i="4" s="1"/>
  <c r="B7649" i="4"/>
  <c r="K7648" i="4"/>
  <c r="P7648" i="4" s="1"/>
  <c r="B7648" i="4"/>
  <c r="K7647" i="4"/>
  <c r="P7647" i="4" s="1"/>
  <c r="B7647" i="4"/>
  <c r="P7646" i="4"/>
  <c r="B7646" i="4"/>
  <c r="K7645" i="4"/>
  <c r="P7645" i="4" s="1"/>
  <c r="B7645" i="4"/>
  <c r="K7644" i="4"/>
  <c r="P7644" i="4" s="1"/>
  <c r="K7643" i="4"/>
  <c r="P7643" i="4" s="1"/>
  <c r="K7642" i="4"/>
  <c r="P7642" i="4" s="1"/>
  <c r="B7642" i="4"/>
  <c r="K7641" i="4"/>
  <c r="P7641" i="4" s="1"/>
  <c r="B7641" i="4"/>
  <c r="K7640" i="4"/>
  <c r="B7640" i="4"/>
  <c r="P7639" i="4"/>
  <c r="B7639" i="4"/>
  <c r="P7638" i="4"/>
  <c r="B7638" i="4"/>
  <c r="P7637" i="4"/>
  <c r="P7636" i="4"/>
  <c r="K7635" i="4"/>
  <c r="P7635" i="4" s="1"/>
  <c r="B7635" i="4"/>
  <c r="K7634" i="4"/>
  <c r="P7634" i="4" s="1"/>
  <c r="B7634" i="4"/>
  <c r="K7633" i="4"/>
  <c r="P7633" i="4" s="1"/>
  <c r="B7633" i="4"/>
  <c r="K7632" i="4"/>
  <c r="P7632" i="4" s="1"/>
  <c r="P7631" i="4"/>
  <c r="K7630" i="4"/>
  <c r="P7630" i="4" s="1"/>
  <c r="K7629" i="4"/>
  <c r="P7629" i="4" s="1"/>
  <c r="K7628" i="4"/>
  <c r="P7628" i="4" s="1"/>
  <c r="K7627" i="4"/>
  <c r="P7627" i="4" s="1"/>
  <c r="K7626" i="4"/>
  <c r="P7626" i="4" s="1"/>
  <c r="K7625" i="4"/>
  <c r="P7625" i="4" s="1"/>
  <c r="K7624" i="4"/>
  <c r="P7624" i="4" s="1"/>
  <c r="K7623" i="4"/>
  <c r="P7623" i="4" s="1"/>
  <c r="K7622" i="4"/>
  <c r="P7622" i="4" s="1"/>
  <c r="K7621" i="4"/>
  <c r="P7621" i="4" s="1"/>
  <c r="K7620" i="4"/>
  <c r="P7620" i="4" s="1"/>
  <c r="K7619" i="4"/>
  <c r="P7619" i="4" s="1"/>
  <c r="K7618" i="4"/>
  <c r="P7618" i="4" s="1"/>
  <c r="K7617" i="4"/>
  <c r="P7617" i="4" s="1"/>
  <c r="K7616" i="4"/>
  <c r="P7616" i="4" s="1"/>
  <c r="K7615" i="4"/>
  <c r="P7615" i="4" s="1"/>
  <c r="B7615" i="4"/>
  <c r="K7614" i="4"/>
  <c r="P7614" i="4" s="1"/>
  <c r="B7614" i="4"/>
  <c r="K7613" i="4"/>
  <c r="P7613" i="4" s="1"/>
  <c r="B7613" i="4"/>
  <c r="K7612" i="4"/>
  <c r="P7612" i="4" s="1"/>
  <c r="K7611" i="4"/>
  <c r="P7611" i="4" s="1"/>
  <c r="P7610" i="4"/>
  <c r="K7609" i="4"/>
  <c r="P7609" i="4" s="1"/>
  <c r="K7608" i="4"/>
  <c r="P7608" i="4" s="1"/>
  <c r="K7607" i="4"/>
  <c r="P7607" i="4" s="1"/>
  <c r="K7606" i="4"/>
  <c r="P7606" i="4" s="1"/>
  <c r="K7605" i="4"/>
  <c r="P7605" i="4" s="1"/>
  <c r="K7604" i="4"/>
  <c r="P7604" i="4" s="1"/>
  <c r="K7603" i="4"/>
  <c r="P7603" i="4" s="1"/>
  <c r="K7602" i="4"/>
  <c r="P7602" i="4" s="1"/>
  <c r="K7601" i="4"/>
  <c r="P7601" i="4" s="1"/>
  <c r="K7600" i="4"/>
  <c r="P7600" i="4" s="1"/>
  <c r="K7599" i="4"/>
  <c r="P7599" i="4" s="1"/>
  <c r="K7598" i="4"/>
  <c r="P7598" i="4" s="1"/>
  <c r="K7597" i="4"/>
  <c r="P7597" i="4" s="1"/>
  <c r="K7596" i="4"/>
  <c r="P7596" i="4" s="1"/>
  <c r="K7595" i="4"/>
  <c r="P7595" i="4" s="1"/>
  <c r="K7594" i="4"/>
  <c r="P7594" i="4" s="1"/>
  <c r="K7593" i="4"/>
  <c r="P7593" i="4" s="1"/>
  <c r="B7593" i="4"/>
  <c r="K7592" i="4"/>
  <c r="P7592" i="4" s="1"/>
  <c r="B7592" i="4"/>
  <c r="K7591" i="4"/>
  <c r="P7591" i="4" s="1"/>
  <c r="B7591" i="4"/>
  <c r="K7590" i="4"/>
  <c r="P7590" i="4" s="1"/>
  <c r="K7589" i="4"/>
  <c r="P7589" i="4" s="1"/>
  <c r="K7588" i="4"/>
  <c r="P7588" i="4" s="1"/>
  <c r="K7587" i="4"/>
  <c r="P7587" i="4" s="1"/>
  <c r="K7586" i="4"/>
  <c r="P7586" i="4" s="1"/>
  <c r="K7585" i="4"/>
  <c r="P7585" i="4" s="1"/>
  <c r="K7584" i="4"/>
  <c r="P7584" i="4" s="1"/>
  <c r="K7583" i="4"/>
  <c r="P7583" i="4" s="1"/>
  <c r="K7582" i="4"/>
  <c r="P7582" i="4" s="1"/>
  <c r="K7581" i="4"/>
  <c r="P7581" i="4" s="1"/>
  <c r="K7580" i="4"/>
  <c r="P7580" i="4" s="1"/>
  <c r="K7579" i="4"/>
  <c r="P7579" i="4" s="1"/>
  <c r="K7578" i="4"/>
  <c r="P7578" i="4" s="1"/>
  <c r="K7577" i="4"/>
  <c r="P7577" i="4" s="1"/>
  <c r="P7576" i="4"/>
  <c r="K7575" i="4"/>
  <c r="P7575" i="4" s="1"/>
  <c r="B7575" i="4"/>
  <c r="K7574" i="4"/>
  <c r="P7574" i="4" s="1"/>
  <c r="B7574" i="4"/>
  <c r="K7573" i="4"/>
  <c r="P7573" i="4" s="1"/>
  <c r="B7573" i="4"/>
  <c r="K7572" i="4"/>
  <c r="P7572" i="4" s="1"/>
  <c r="K7571" i="4"/>
  <c r="K7570" i="4"/>
  <c r="P7570" i="4" s="1"/>
  <c r="B7570" i="4"/>
  <c r="K7569" i="4"/>
  <c r="P7569" i="4" s="1"/>
  <c r="B7569" i="4"/>
  <c r="K7568" i="4"/>
  <c r="P7568" i="4" s="1"/>
  <c r="B7568" i="4"/>
  <c r="K7567" i="4"/>
  <c r="P7567" i="4" s="1"/>
  <c r="K7566" i="4"/>
  <c r="P7566" i="4" s="1"/>
  <c r="K7565" i="4"/>
  <c r="P7565" i="4" s="1"/>
  <c r="K7564" i="4"/>
  <c r="P7564" i="4" s="1"/>
  <c r="K7563" i="4"/>
  <c r="P7563" i="4" s="1"/>
  <c r="K7562" i="4"/>
  <c r="P7562" i="4" s="1"/>
  <c r="P7561" i="4"/>
  <c r="K7560" i="4"/>
  <c r="P7560" i="4" s="1"/>
  <c r="K7559" i="4"/>
  <c r="P7559" i="4" s="1"/>
  <c r="K7558" i="4"/>
  <c r="P7558" i="4" s="1"/>
  <c r="K7557" i="4"/>
  <c r="P7557" i="4" s="1"/>
  <c r="K7556" i="4"/>
  <c r="P7556" i="4" s="1"/>
  <c r="K7555" i="4"/>
  <c r="P7555" i="4" s="1"/>
  <c r="K7554" i="4"/>
  <c r="P7554" i="4" s="1"/>
  <c r="K7553" i="4"/>
  <c r="P7553" i="4" s="1"/>
  <c r="K7552" i="4"/>
  <c r="P7552" i="4" s="1"/>
  <c r="K7551" i="4"/>
  <c r="K7550" i="4"/>
  <c r="P7550" i="4" s="1"/>
  <c r="K7549" i="4"/>
  <c r="P7549" i="4" s="1"/>
  <c r="B7549" i="4"/>
  <c r="K7548" i="4"/>
  <c r="P7548" i="4" s="1"/>
  <c r="B7548" i="4"/>
  <c r="K7547" i="4"/>
  <c r="P7547" i="4" s="1"/>
  <c r="B7547" i="4"/>
  <c r="K7546" i="4"/>
  <c r="P7546" i="4" s="1"/>
  <c r="K7545" i="4"/>
  <c r="P7545" i="4" s="1"/>
  <c r="K7544" i="4"/>
  <c r="P7544" i="4" s="1"/>
  <c r="K7543" i="4"/>
  <c r="P7543" i="4" s="1"/>
  <c r="K7542" i="4"/>
  <c r="P7542" i="4" s="1"/>
  <c r="K7541" i="4"/>
  <c r="P7541" i="4" s="1"/>
  <c r="K7540" i="4"/>
  <c r="P7540" i="4" s="1"/>
  <c r="K7539" i="4"/>
  <c r="P7539" i="4" s="1"/>
  <c r="K7538" i="4"/>
  <c r="P7538" i="4" s="1"/>
  <c r="K7537" i="4"/>
  <c r="P7537" i="4" s="1"/>
  <c r="K7536" i="4"/>
  <c r="P7536" i="4" s="1"/>
  <c r="K7535" i="4"/>
  <c r="P7535" i="4" s="1"/>
  <c r="K7534" i="4"/>
  <c r="P7534" i="4" s="1"/>
  <c r="K7533" i="4"/>
  <c r="P7533" i="4" s="1"/>
  <c r="K7532" i="4"/>
  <c r="P7532" i="4" s="1"/>
  <c r="K7531" i="4"/>
  <c r="P7531" i="4" s="1"/>
  <c r="K7530" i="4"/>
  <c r="P7530" i="4" s="1"/>
  <c r="K7529" i="4"/>
  <c r="P7529" i="4" s="1"/>
  <c r="K7528" i="4"/>
  <c r="P7528" i="4" s="1"/>
  <c r="K7527" i="4"/>
  <c r="P7527" i="4" s="1"/>
  <c r="B7527" i="4"/>
  <c r="K7526" i="4"/>
  <c r="P7526" i="4" s="1"/>
  <c r="B7526" i="4"/>
  <c r="K7525" i="4"/>
  <c r="P7525" i="4" s="1"/>
  <c r="B7525" i="4"/>
  <c r="K7524" i="4"/>
  <c r="P7524" i="4" s="1"/>
  <c r="K7523" i="4"/>
  <c r="P7523" i="4" s="1"/>
  <c r="K7522" i="4"/>
  <c r="P7522" i="4" s="1"/>
  <c r="K7521" i="4"/>
  <c r="P7521" i="4" s="1"/>
  <c r="K7520" i="4"/>
  <c r="P7520" i="4" s="1"/>
  <c r="K7519" i="4"/>
  <c r="P7519" i="4" s="1"/>
  <c r="K7518" i="4"/>
  <c r="P7518" i="4" s="1"/>
  <c r="B7518" i="4"/>
  <c r="K7517" i="4"/>
  <c r="P7517" i="4" s="1"/>
  <c r="B7517" i="4"/>
  <c r="P7516" i="4"/>
  <c r="B7516" i="4"/>
  <c r="K7515" i="4"/>
  <c r="P7515" i="4" s="1"/>
  <c r="K7514" i="4"/>
  <c r="P7514" i="4" s="1"/>
  <c r="K7513" i="4"/>
  <c r="P7513" i="4" s="1"/>
  <c r="K7512" i="4"/>
  <c r="P7512" i="4" s="1"/>
  <c r="K7511" i="4"/>
  <c r="P7511" i="4" s="1"/>
  <c r="K7510" i="4"/>
  <c r="P7510" i="4" s="1"/>
  <c r="K7509" i="4"/>
  <c r="P7509" i="4" s="1"/>
  <c r="K7508" i="4"/>
  <c r="P7508" i="4" s="1"/>
  <c r="K7507" i="4"/>
  <c r="P7507" i="4" s="1"/>
  <c r="K7506" i="4"/>
  <c r="K7505" i="4"/>
  <c r="P7505" i="4" s="1"/>
  <c r="K7504" i="4"/>
  <c r="P7504" i="4" s="1"/>
  <c r="K7503" i="4"/>
  <c r="P7503" i="4" s="1"/>
  <c r="B7503" i="4"/>
  <c r="K7502" i="4"/>
  <c r="P7502" i="4" s="1"/>
  <c r="B7502" i="4"/>
  <c r="K7501" i="4"/>
  <c r="P7501" i="4" s="1"/>
  <c r="B7501" i="4"/>
  <c r="K7500" i="4"/>
  <c r="P7500" i="4" s="1"/>
  <c r="K7499" i="4"/>
  <c r="P7499" i="4" s="1"/>
  <c r="K7498" i="4"/>
  <c r="P7498" i="4" s="1"/>
  <c r="K7497" i="4"/>
  <c r="P7497" i="4" s="1"/>
  <c r="K7496" i="4"/>
  <c r="P7496" i="4" s="1"/>
  <c r="K7495" i="4"/>
  <c r="P7495" i="4" s="1"/>
  <c r="K7494" i="4"/>
  <c r="P7494" i="4" s="1"/>
  <c r="K7493" i="4"/>
  <c r="P7493" i="4" s="1"/>
  <c r="K7492" i="4"/>
  <c r="P7492" i="4" s="1"/>
  <c r="K7491" i="4"/>
  <c r="P7491" i="4" s="1"/>
  <c r="K7490" i="4"/>
  <c r="P7490" i="4" s="1"/>
  <c r="K7489" i="4"/>
  <c r="P7489" i="4" s="1"/>
  <c r="K7488" i="4"/>
  <c r="P7488" i="4" s="1"/>
  <c r="K7487" i="4"/>
  <c r="P7487" i="4" s="1"/>
  <c r="K7486" i="4"/>
  <c r="P7486" i="4" s="1"/>
  <c r="K7485" i="4"/>
  <c r="P7485" i="4" s="1"/>
  <c r="K7484" i="4"/>
  <c r="P7484" i="4" s="1"/>
  <c r="B7484" i="4"/>
  <c r="K7483" i="4"/>
  <c r="P7483" i="4" s="1"/>
  <c r="B7483" i="4"/>
  <c r="K7482" i="4"/>
  <c r="P7482" i="4" s="1"/>
  <c r="B7482" i="4"/>
  <c r="K7481" i="4"/>
  <c r="P7481" i="4" s="1"/>
  <c r="K7480" i="4"/>
  <c r="P7480" i="4" s="1"/>
  <c r="K7479" i="4"/>
  <c r="P7479" i="4" s="1"/>
  <c r="K7478" i="4"/>
  <c r="P7478" i="4" s="1"/>
  <c r="K7477" i="4"/>
  <c r="P7477" i="4" s="1"/>
  <c r="K7476" i="4"/>
  <c r="P7476" i="4" s="1"/>
  <c r="K7475" i="4"/>
  <c r="P7475" i="4" s="1"/>
  <c r="K7474" i="4"/>
  <c r="P7474" i="4" s="1"/>
  <c r="K7473" i="4"/>
  <c r="P7473" i="4" s="1"/>
  <c r="K7472" i="4"/>
  <c r="P7472" i="4" s="1"/>
  <c r="K7471" i="4"/>
  <c r="P7471" i="4" s="1"/>
  <c r="K7470" i="4"/>
  <c r="P7470" i="4" s="1"/>
  <c r="K7469" i="4"/>
  <c r="P7469" i="4" s="1"/>
  <c r="K7468" i="4"/>
  <c r="P7468" i="4" s="1"/>
  <c r="K7467" i="4"/>
  <c r="P7467" i="4" s="1"/>
  <c r="K7466" i="4"/>
  <c r="P7466" i="4" s="1"/>
  <c r="P7465" i="4"/>
  <c r="P7464" i="4"/>
  <c r="K7463" i="4"/>
  <c r="P7463" i="4" s="1"/>
  <c r="K7462" i="4"/>
  <c r="P7461" i="4"/>
  <c r="K7460" i="4"/>
  <c r="P7460" i="4" s="1"/>
  <c r="K7459" i="4"/>
  <c r="P7459" i="4" s="1"/>
  <c r="K7458" i="4"/>
  <c r="P7458" i="4" s="1"/>
  <c r="K7457" i="4"/>
  <c r="P7457" i="4" s="1"/>
  <c r="K7456" i="4"/>
  <c r="P7456" i="4" s="1"/>
  <c r="B7456" i="4"/>
  <c r="K7455" i="4"/>
  <c r="P7455" i="4" s="1"/>
  <c r="B7455" i="4"/>
  <c r="K7454" i="4"/>
  <c r="P7454" i="4" s="1"/>
  <c r="B7454" i="4"/>
  <c r="K7453" i="4"/>
  <c r="P7453" i="4" s="1"/>
  <c r="K7452" i="4"/>
  <c r="P7452" i="4" s="1"/>
  <c r="K7451" i="4"/>
  <c r="P7451" i="4" s="1"/>
  <c r="K7450" i="4"/>
  <c r="P7450" i="4" s="1"/>
  <c r="K7449" i="4"/>
  <c r="P7449" i="4" s="1"/>
  <c r="K7448" i="4"/>
  <c r="P7448" i="4" s="1"/>
  <c r="K7447" i="4"/>
  <c r="P7447" i="4" s="1"/>
  <c r="K7446" i="4"/>
  <c r="P7446" i="4" s="1"/>
  <c r="K7445" i="4"/>
  <c r="P7445" i="4" s="1"/>
  <c r="K7444" i="4"/>
  <c r="P7444" i="4" s="1"/>
  <c r="K7443" i="4"/>
  <c r="P7443" i="4" s="1"/>
  <c r="K7442" i="4"/>
  <c r="P7442" i="4" s="1"/>
  <c r="B7442" i="4"/>
  <c r="K7441" i="4"/>
  <c r="P7441" i="4" s="1"/>
  <c r="B7441" i="4"/>
  <c r="K7440" i="4"/>
  <c r="P7440" i="4" s="1"/>
  <c r="B7440" i="4"/>
  <c r="K7439" i="4"/>
  <c r="P7439" i="4" s="1"/>
  <c r="K7438" i="4"/>
  <c r="P7438" i="4" s="1"/>
  <c r="K7437" i="4"/>
  <c r="P7437" i="4" s="1"/>
  <c r="K7436" i="4"/>
  <c r="P7436" i="4" s="1"/>
  <c r="B7436" i="4"/>
  <c r="K7435" i="4"/>
  <c r="P7435" i="4" s="1"/>
  <c r="B7435" i="4"/>
  <c r="K7434" i="4"/>
  <c r="P7434" i="4" s="1"/>
  <c r="B7434" i="4"/>
  <c r="K7433" i="4"/>
  <c r="P7433" i="4" s="1"/>
  <c r="P7432" i="4"/>
  <c r="K7431" i="4"/>
  <c r="P7431" i="4" s="1"/>
  <c r="K7430" i="4"/>
  <c r="P7430" i="4" s="1"/>
  <c r="K7429" i="4"/>
  <c r="P7429" i="4" s="1"/>
  <c r="K7428" i="4"/>
  <c r="P7428" i="4" s="1"/>
  <c r="K7427" i="4"/>
  <c r="P7427" i="4" s="1"/>
  <c r="K7426" i="4"/>
  <c r="P7426" i="4" s="1"/>
  <c r="K7425" i="4"/>
  <c r="P7425" i="4" s="1"/>
  <c r="K7424" i="4"/>
  <c r="P7424" i="4" s="1"/>
  <c r="K7423" i="4"/>
  <c r="P7423" i="4" s="1"/>
  <c r="K7422" i="4"/>
  <c r="P7422" i="4" s="1"/>
  <c r="K7421" i="4"/>
  <c r="P7421" i="4" s="1"/>
  <c r="K7420" i="4"/>
  <c r="P7420" i="4" s="1"/>
  <c r="K7419" i="4"/>
  <c r="P7419" i="4" s="1"/>
  <c r="K7418" i="4"/>
  <c r="P7418" i="4" s="1"/>
  <c r="B7418" i="4"/>
  <c r="K7417" i="4"/>
  <c r="P7417" i="4" s="1"/>
  <c r="B7417" i="4"/>
  <c r="K7416" i="4"/>
  <c r="P7416" i="4" s="1"/>
  <c r="B7416" i="4"/>
  <c r="K7415" i="4"/>
  <c r="P7415" i="4" s="1"/>
  <c r="K7414" i="4"/>
  <c r="P7414" i="4" s="1"/>
  <c r="K7413" i="4"/>
  <c r="P7413" i="4" s="1"/>
  <c r="K7412" i="4"/>
  <c r="P7412" i="4" s="1"/>
  <c r="K7411" i="4"/>
  <c r="P7411" i="4" s="1"/>
  <c r="K7410" i="4"/>
  <c r="P7410" i="4" s="1"/>
  <c r="K7409" i="4"/>
  <c r="P7409" i="4" s="1"/>
  <c r="K7408" i="4"/>
  <c r="P7408" i="4" s="1"/>
  <c r="K7407" i="4"/>
  <c r="P7407" i="4" s="1"/>
  <c r="K7406" i="4"/>
  <c r="P7406" i="4" s="1"/>
  <c r="K7405" i="4"/>
  <c r="P7405" i="4" s="1"/>
  <c r="K7404" i="4"/>
  <c r="P7404" i="4" s="1"/>
  <c r="K7403" i="4"/>
  <c r="P7403" i="4" s="1"/>
  <c r="K7402" i="4"/>
  <c r="P7402" i="4" s="1"/>
  <c r="K7401" i="4"/>
  <c r="P7401" i="4" s="1"/>
  <c r="K7400" i="4"/>
  <c r="P7400" i="4" s="1"/>
  <c r="K7399" i="4"/>
  <c r="P7399" i="4" s="1"/>
  <c r="K7398" i="4"/>
  <c r="K7397" i="4"/>
  <c r="P7397" i="4" s="1"/>
  <c r="B7397" i="4"/>
  <c r="K7396" i="4"/>
  <c r="P7396" i="4" s="1"/>
  <c r="B7396" i="4"/>
  <c r="K7395" i="4"/>
  <c r="P7395" i="4" s="1"/>
  <c r="B7395" i="4"/>
  <c r="K7394" i="4"/>
  <c r="P7394" i="4" s="1"/>
  <c r="K7393" i="4"/>
  <c r="P7393" i="4" s="1"/>
  <c r="K7392" i="4"/>
  <c r="P7392" i="4" s="1"/>
  <c r="K7391" i="4"/>
  <c r="P7391" i="4" s="1"/>
  <c r="K7390" i="4"/>
  <c r="P7390" i="4" s="1"/>
  <c r="K7389" i="4"/>
  <c r="P7389" i="4" s="1"/>
  <c r="K7388" i="4"/>
  <c r="P7388" i="4" s="1"/>
  <c r="K7387" i="4"/>
  <c r="P7387" i="4" s="1"/>
  <c r="K7386" i="4"/>
  <c r="P7386" i="4" s="1"/>
  <c r="K7385" i="4"/>
  <c r="P7385" i="4" s="1"/>
  <c r="K7384" i="4"/>
  <c r="P7384" i="4" s="1"/>
  <c r="K7383" i="4"/>
  <c r="P7383" i="4" s="1"/>
  <c r="K7382" i="4"/>
  <c r="P7382" i="4" s="1"/>
  <c r="P7381" i="4"/>
  <c r="K7380" i="4"/>
  <c r="P7380" i="4" s="1"/>
  <c r="B7380" i="4"/>
  <c r="K7379" i="4"/>
  <c r="P7379" i="4" s="1"/>
  <c r="B7379" i="4"/>
  <c r="K7378" i="4"/>
  <c r="B7378" i="4"/>
  <c r="P7377" i="4"/>
  <c r="P7376" i="4"/>
  <c r="P7375" i="4"/>
  <c r="B7375" i="4"/>
  <c r="P7374" i="4"/>
  <c r="B7374" i="4"/>
  <c r="K7373" i="4"/>
  <c r="P7373" i="4" s="1"/>
  <c r="B7373" i="4"/>
  <c r="K7372" i="4"/>
  <c r="P7372" i="4" s="1"/>
  <c r="K7371" i="4"/>
  <c r="P7371" i="4" s="1"/>
  <c r="P7370" i="4"/>
  <c r="K7369" i="4"/>
  <c r="P7369" i="4" s="1"/>
  <c r="K7368" i="4"/>
  <c r="P7368" i="4" s="1"/>
  <c r="K7367" i="4"/>
  <c r="P7367" i="4" s="1"/>
  <c r="B7367" i="4"/>
  <c r="K7366" i="4"/>
  <c r="P7366" i="4" s="1"/>
  <c r="K7365" i="4"/>
  <c r="P7365" i="4" s="1"/>
  <c r="B7365" i="4"/>
  <c r="K7364" i="4"/>
  <c r="P7364" i="4" s="1"/>
  <c r="K7363" i="4"/>
  <c r="P7363" i="4" s="1"/>
  <c r="B7363" i="4"/>
  <c r="K7362" i="4"/>
  <c r="P7362" i="4" s="1"/>
  <c r="K7361" i="4"/>
  <c r="P7361" i="4" s="1"/>
  <c r="K7360" i="4"/>
  <c r="P7360" i="4" s="1"/>
  <c r="K7359" i="4"/>
  <c r="P7359" i="4" s="1"/>
  <c r="K7358" i="4"/>
  <c r="P7358" i="4" s="1"/>
  <c r="K7357" i="4"/>
  <c r="P7357" i="4" s="1"/>
  <c r="K7356" i="4"/>
  <c r="P7356" i="4" s="1"/>
  <c r="K7355" i="4"/>
  <c r="P7355" i="4" s="1"/>
  <c r="K7354" i="4"/>
  <c r="P7354" i="4" s="1"/>
  <c r="K7353" i="4"/>
  <c r="P7353" i="4" s="1"/>
  <c r="K7352" i="4"/>
  <c r="P7352" i="4" s="1"/>
  <c r="K7351" i="4"/>
  <c r="P7351" i="4" s="1"/>
  <c r="K7350" i="4"/>
  <c r="P7350" i="4" s="1"/>
  <c r="K7349" i="4"/>
  <c r="P7349" i="4" s="1"/>
  <c r="P7348" i="4"/>
  <c r="K7347" i="4"/>
  <c r="P7347" i="4" s="1"/>
  <c r="K7346" i="4"/>
  <c r="P7346" i="4" s="1"/>
  <c r="K7345" i="4"/>
  <c r="P7345" i="4" s="1"/>
  <c r="K7344" i="4"/>
  <c r="P7344" i="4" s="1"/>
  <c r="K7343" i="4"/>
  <c r="P7343" i="4" s="1"/>
  <c r="K7342" i="4"/>
  <c r="P7342" i="4" s="1"/>
  <c r="K7341" i="4"/>
  <c r="P7341" i="4" s="1"/>
  <c r="K7340" i="4"/>
  <c r="P7340" i="4" s="1"/>
  <c r="K7339" i="4"/>
  <c r="P7339" i="4" s="1"/>
  <c r="B7339" i="4"/>
  <c r="K7338" i="4"/>
  <c r="P7338" i="4" s="1"/>
  <c r="B7338" i="4"/>
  <c r="K7337" i="4"/>
  <c r="P7337" i="4" s="1"/>
  <c r="B7337" i="4"/>
  <c r="K7336" i="4"/>
  <c r="P7336" i="4" s="1"/>
  <c r="K7335" i="4"/>
  <c r="P7335" i="4" s="1"/>
  <c r="P7334" i="4"/>
  <c r="K7333" i="4"/>
  <c r="P7333" i="4" s="1"/>
  <c r="K7332" i="4"/>
  <c r="K7331" i="4"/>
  <c r="P7331" i="4" s="1"/>
  <c r="B7331" i="4"/>
  <c r="K7330" i="4"/>
  <c r="P7330" i="4" s="1"/>
  <c r="B7330" i="4"/>
  <c r="K7329" i="4"/>
  <c r="P7329" i="4" s="1"/>
  <c r="B7329" i="4"/>
  <c r="K7328" i="4"/>
  <c r="P7328" i="4" s="1"/>
  <c r="K7327" i="4"/>
  <c r="P7327" i="4" s="1"/>
  <c r="K7326" i="4"/>
  <c r="P7326" i="4" s="1"/>
  <c r="K7325" i="4"/>
  <c r="P7325" i="4" s="1"/>
  <c r="K7324" i="4"/>
  <c r="P7324" i="4" s="1"/>
  <c r="K7323" i="4"/>
  <c r="P7323" i="4" s="1"/>
  <c r="K7322" i="4"/>
  <c r="P7322" i="4" s="1"/>
  <c r="K7321" i="4"/>
  <c r="P7321" i="4" s="1"/>
  <c r="K7320" i="4"/>
  <c r="P7320" i="4" s="1"/>
  <c r="K7319" i="4"/>
  <c r="P7319" i="4" s="1"/>
  <c r="K7318" i="4"/>
  <c r="P7318" i="4" s="1"/>
  <c r="B7318" i="4"/>
  <c r="K7317" i="4"/>
  <c r="P7317" i="4" s="1"/>
  <c r="B7317" i="4"/>
  <c r="P7316" i="4"/>
  <c r="B7316" i="4"/>
  <c r="K7315" i="4"/>
  <c r="P7315" i="4" s="1"/>
  <c r="K7314" i="4"/>
  <c r="P7314" i="4" s="1"/>
  <c r="K7313" i="4"/>
  <c r="P7313" i="4" s="1"/>
  <c r="K7312" i="4"/>
  <c r="P7312" i="4" s="1"/>
  <c r="K7311" i="4"/>
  <c r="P7311" i="4" s="1"/>
  <c r="K7310" i="4"/>
  <c r="P7310" i="4" s="1"/>
  <c r="B7310" i="4"/>
  <c r="K7309" i="4"/>
  <c r="P7309" i="4" s="1"/>
  <c r="B7309" i="4"/>
  <c r="K7308" i="4"/>
  <c r="P7308" i="4" s="1"/>
  <c r="B7308" i="4"/>
  <c r="K7307" i="4"/>
  <c r="P7307" i="4" s="1"/>
  <c r="K7306" i="4"/>
  <c r="P7306" i="4" s="1"/>
  <c r="P7305" i="4"/>
  <c r="K7304" i="4"/>
  <c r="P7304" i="4" s="1"/>
  <c r="K7303" i="4"/>
  <c r="P7303" i="4" s="1"/>
  <c r="K7302" i="4"/>
  <c r="P7302" i="4" s="1"/>
  <c r="P7301" i="4"/>
  <c r="K7300" i="4"/>
  <c r="P7300" i="4" s="1"/>
  <c r="K7299" i="4"/>
  <c r="P7299" i="4" s="1"/>
  <c r="K7298" i="4"/>
  <c r="P7298" i="4" s="1"/>
  <c r="K7297" i="4"/>
  <c r="P7297" i="4" s="1"/>
  <c r="K7296" i="4"/>
  <c r="P7296" i="4" s="1"/>
  <c r="K7295" i="4"/>
  <c r="P7295" i="4" s="1"/>
  <c r="K7294" i="4"/>
  <c r="P7294" i="4" s="1"/>
  <c r="K7293" i="4"/>
  <c r="P7293" i="4" s="1"/>
  <c r="K7292" i="4"/>
  <c r="P7292" i="4" s="1"/>
  <c r="K7291" i="4"/>
  <c r="P7291" i="4" s="1"/>
  <c r="K7290" i="4"/>
  <c r="P7290" i="4" s="1"/>
  <c r="K7289" i="4"/>
  <c r="K7288" i="4"/>
  <c r="P7288" i="4" s="1"/>
  <c r="B7288" i="4"/>
  <c r="K7287" i="4"/>
  <c r="P7287" i="4" s="1"/>
  <c r="B7287" i="4"/>
  <c r="K7286" i="4"/>
  <c r="P7286" i="4" s="1"/>
  <c r="B7286" i="4"/>
  <c r="K7285" i="4"/>
  <c r="P7285" i="4" s="1"/>
  <c r="K7284" i="4"/>
  <c r="P7284" i="4" s="1"/>
  <c r="K7283" i="4"/>
  <c r="P7283" i="4" s="1"/>
  <c r="K7282" i="4"/>
  <c r="P7282" i="4" s="1"/>
  <c r="K7281" i="4"/>
  <c r="P7281" i="4" s="1"/>
  <c r="K7280" i="4"/>
  <c r="P7280" i="4" s="1"/>
  <c r="K7279" i="4"/>
  <c r="P7279" i="4" s="1"/>
  <c r="K7278" i="4"/>
  <c r="P7278" i="4" s="1"/>
  <c r="K7277" i="4"/>
  <c r="P7277" i="4" s="1"/>
  <c r="K7276" i="4"/>
  <c r="P7276" i="4" s="1"/>
  <c r="K7275" i="4"/>
  <c r="P7275" i="4" s="1"/>
  <c r="K7274" i="4"/>
  <c r="P7274" i="4" s="1"/>
  <c r="K7273" i="4"/>
  <c r="P7273" i="4" s="1"/>
  <c r="K7272" i="4"/>
  <c r="P7272" i="4" s="1"/>
  <c r="K7271" i="4"/>
  <c r="P7271" i="4" s="1"/>
  <c r="K7270" i="4"/>
  <c r="P7270" i="4" s="1"/>
  <c r="K7269" i="4"/>
  <c r="P7269" i="4" s="1"/>
  <c r="K7268" i="4"/>
  <c r="P7268" i="4" s="1"/>
  <c r="K7267" i="4"/>
  <c r="P7267" i="4" s="1"/>
  <c r="K7266" i="4"/>
  <c r="P7266" i="4" s="1"/>
  <c r="K7265" i="4"/>
  <c r="P7265" i="4" s="1"/>
  <c r="B7265" i="4"/>
  <c r="K7264" i="4"/>
  <c r="P7264" i="4" s="1"/>
  <c r="B7264" i="4"/>
  <c r="K7263" i="4"/>
  <c r="P7263" i="4" s="1"/>
  <c r="B7263" i="4"/>
  <c r="K7262" i="4"/>
  <c r="P7262" i="4" s="1"/>
  <c r="K7261" i="4"/>
  <c r="P7261" i="4" s="1"/>
  <c r="K7260" i="4"/>
  <c r="P7260" i="4" s="1"/>
  <c r="K7259" i="4"/>
  <c r="P7259" i="4" s="1"/>
  <c r="K7258" i="4"/>
  <c r="P7258" i="4" s="1"/>
  <c r="K7257" i="4"/>
  <c r="P7257" i="4" s="1"/>
  <c r="P7256" i="4"/>
  <c r="K7255" i="4"/>
  <c r="P7255" i="4" s="1"/>
  <c r="K7254" i="4"/>
  <c r="P7254" i="4" s="1"/>
  <c r="K7253" i="4"/>
  <c r="P7253" i="4" s="1"/>
  <c r="K7252" i="4"/>
  <c r="P7252" i="4" s="1"/>
  <c r="K7251" i="4"/>
  <c r="P7251" i="4" s="1"/>
  <c r="K7250" i="4"/>
  <c r="P7250" i="4" s="1"/>
  <c r="K7249" i="4"/>
  <c r="P7249" i="4" s="1"/>
  <c r="K7248" i="4"/>
  <c r="P7248" i="4" s="1"/>
  <c r="K7247" i="4"/>
  <c r="P7247" i="4" s="1"/>
  <c r="K7246" i="4"/>
  <c r="P7246" i="4" s="1"/>
  <c r="K7245" i="4"/>
  <c r="P7245" i="4" s="1"/>
  <c r="K7244" i="4"/>
  <c r="P7244" i="4" s="1"/>
  <c r="K7243" i="4"/>
  <c r="P7243" i="4" s="1"/>
  <c r="B7243" i="4"/>
  <c r="K7242" i="4"/>
  <c r="P7242" i="4" s="1"/>
  <c r="B7242" i="4"/>
  <c r="K7241" i="4"/>
  <c r="P7241" i="4" s="1"/>
  <c r="B7241" i="4"/>
  <c r="K7240" i="4"/>
  <c r="P7240" i="4" s="1"/>
  <c r="K7239" i="4"/>
  <c r="P7239" i="4" s="1"/>
  <c r="K7238" i="4"/>
  <c r="P7238" i="4" s="1"/>
  <c r="K7237" i="4"/>
  <c r="P7237" i="4" s="1"/>
  <c r="K7236" i="4"/>
  <c r="P7236" i="4" s="1"/>
  <c r="K7235" i="4"/>
  <c r="P7235" i="4" s="1"/>
  <c r="K7234" i="4"/>
  <c r="P7234" i="4" s="1"/>
  <c r="K7233" i="4"/>
  <c r="P7233" i="4" s="1"/>
  <c r="K7232" i="4"/>
  <c r="P7232" i="4" s="1"/>
  <c r="K7231" i="4"/>
  <c r="P7231" i="4" s="1"/>
  <c r="K7230" i="4"/>
  <c r="P7230" i="4" s="1"/>
  <c r="K7229" i="4"/>
  <c r="P7229" i="4" s="1"/>
  <c r="K7228" i="4"/>
  <c r="P7228" i="4" s="1"/>
  <c r="K7227" i="4"/>
  <c r="P7227" i="4" s="1"/>
  <c r="K7226" i="4"/>
  <c r="P7226" i="4" s="1"/>
  <c r="K7225" i="4"/>
  <c r="P7225" i="4" s="1"/>
  <c r="K7224" i="4"/>
  <c r="P7224" i="4" s="1"/>
  <c r="K7223" i="4"/>
  <c r="K7222" i="4"/>
  <c r="P7222" i="4" s="1"/>
  <c r="B7222" i="4"/>
  <c r="K7221" i="4"/>
  <c r="P7221" i="4" s="1"/>
  <c r="B7221" i="4"/>
  <c r="K7220" i="4"/>
  <c r="P7220" i="4" s="1"/>
  <c r="B7220" i="4"/>
  <c r="K7219" i="4"/>
  <c r="P7219" i="4" s="1"/>
  <c r="K7218" i="4"/>
  <c r="P7218" i="4" s="1"/>
  <c r="K7217" i="4"/>
  <c r="P7217" i="4" s="1"/>
  <c r="K7216" i="4"/>
  <c r="P7216" i="4" s="1"/>
  <c r="K7215" i="4"/>
  <c r="P7215" i="4" s="1"/>
  <c r="K7214" i="4"/>
  <c r="P7214" i="4" s="1"/>
  <c r="K7213" i="4"/>
  <c r="P7213" i="4" s="1"/>
  <c r="K7212" i="4"/>
  <c r="P7212" i="4" s="1"/>
  <c r="K7211" i="4"/>
  <c r="P7211" i="4" s="1"/>
  <c r="K7210" i="4"/>
  <c r="P7210" i="4" s="1"/>
  <c r="K7209" i="4"/>
  <c r="P7209" i="4" s="1"/>
  <c r="K7208" i="4"/>
  <c r="P7208" i="4" s="1"/>
  <c r="K7207" i="4"/>
  <c r="P7207" i="4" s="1"/>
  <c r="K7206" i="4"/>
  <c r="P7206" i="4" s="1"/>
  <c r="K7205" i="4"/>
  <c r="P7205" i="4" s="1"/>
  <c r="P7204" i="4"/>
  <c r="P7203" i="4"/>
  <c r="P7202" i="4"/>
  <c r="K7201" i="4"/>
  <c r="P7200" i="4"/>
  <c r="B7200" i="4"/>
  <c r="K7199" i="4"/>
  <c r="P7199" i="4" s="1"/>
  <c r="B7199" i="4"/>
  <c r="K7198" i="4"/>
  <c r="P7198" i="4" s="1"/>
  <c r="B7198" i="4"/>
  <c r="K7197" i="4"/>
  <c r="P7197" i="4" s="1"/>
  <c r="K7196" i="4"/>
  <c r="P7196" i="4" s="1"/>
  <c r="K7195" i="4"/>
  <c r="P7195" i="4" s="1"/>
  <c r="K7194" i="4"/>
  <c r="P7194" i="4" s="1"/>
  <c r="K7193" i="4"/>
  <c r="P7193" i="4" s="1"/>
  <c r="K7192" i="4"/>
  <c r="P7192" i="4" s="1"/>
  <c r="K7191" i="4"/>
  <c r="P7191" i="4" s="1"/>
  <c r="K7190" i="4"/>
  <c r="P7190" i="4" s="1"/>
  <c r="K7189" i="4"/>
  <c r="P7189" i="4" s="1"/>
  <c r="K7188" i="4"/>
  <c r="P7188" i="4" s="1"/>
  <c r="K7187" i="4"/>
  <c r="P7187" i="4" s="1"/>
  <c r="K7186" i="4"/>
  <c r="P7186" i="4" s="1"/>
  <c r="K7185" i="4"/>
  <c r="P7185" i="4" s="1"/>
  <c r="K7184" i="4"/>
  <c r="P7184" i="4" s="1"/>
  <c r="K7183" i="4"/>
  <c r="P7183" i="4" s="1"/>
  <c r="K7182" i="4"/>
  <c r="P7182" i="4" s="1"/>
  <c r="K7181" i="4"/>
  <c r="P7181" i="4" s="1"/>
  <c r="K7180" i="4"/>
  <c r="K7179" i="4"/>
  <c r="P7179" i="4" s="1"/>
  <c r="B7179" i="4"/>
  <c r="K7178" i="4"/>
  <c r="P7178" i="4" s="1"/>
  <c r="B7178" i="4"/>
  <c r="K7177" i="4"/>
  <c r="P7177" i="4" s="1"/>
  <c r="B7177" i="4"/>
  <c r="K7176" i="4"/>
  <c r="P7176" i="4" s="1"/>
  <c r="K7175" i="4"/>
  <c r="P7175" i="4" s="1"/>
  <c r="K7174" i="4"/>
  <c r="P7174" i="4" s="1"/>
  <c r="K7173" i="4"/>
  <c r="P7173" i="4" s="1"/>
  <c r="K7172" i="4"/>
  <c r="P7172" i="4" s="1"/>
  <c r="P7171" i="4"/>
  <c r="K7170" i="4"/>
  <c r="P7170" i="4" s="1"/>
  <c r="K7169" i="4"/>
  <c r="P7169" i="4" s="1"/>
  <c r="K7168" i="4"/>
  <c r="P7168" i="4" s="1"/>
  <c r="K7167" i="4"/>
  <c r="P7167" i="4" s="1"/>
  <c r="K7166" i="4"/>
  <c r="P7166" i="4" s="1"/>
  <c r="K7165" i="4"/>
  <c r="P7165" i="4" s="1"/>
  <c r="K7164" i="4"/>
  <c r="P7164" i="4" s="1"/>
  <c r="K7163" i="4"/>
  <c r="P7163" i="4" s="1"/>
  <c r="K7162" i="4"/>
  <c r="P7162" i="4" s="1"/>
  <c r="K7161" i="4"/>
  <c r="P7161" i="4" s="1"/>
  <c r="K7160" i="4"/>
  <c r="P7160" i="4" s="1"/>
  <c r="K7159" i="4"/>
  <c r="P7159" i="4" s="1"/>
  <c r="K7158" i="4"/>
  <c r="P7158" i="4" s="1"/>
  <c r="K7157" i="4"/>
  <c r="K7156" i="4"/>
  <c r="P7156" i="4" s="1"/>
  <c r="B7156" i="4"/>
  <c r="K7155" i="4"/>
  <c r="P7155" i="4" s="1"/>
  <c r="B7155" i="4"/>
  <c r="K7154" i="4"/>
  <c r="P7154" i="4" s="1"/>
  <c r="B7154" i="4"/>
  <c r="K7153" i="4"/>
  <c r="P7153" i="4" s="1"/>
  <c r="K7152" i="4"/>
  <c r="P7152" i="4" s="1"/>
  <c r="K7151" i="4"/>
  <c r="P7151" i="4" s="1"/>
  <c r="K7150" i="4"/>
  <c r="P7150" i="4" s="1"/>
  <c r="K7149" i="4"/>
  <c r="P7149" i="4" s="1"/>
  <c r="K7148" i="4"/>
  <c r="P7148" i="4" s="1"/>
  <c r="K7147" i="4"/>
  <c r="P7147" i="4" s="1"/>
  <c r="K7146" i="4"/>
  <c r="P7146" i="4" s="1"/>
  <c r="P7145" i="4"/>
  <c r="K7144" i="4"/>
  <c r="P7144" i="4" s="1"/>
  <c r="K7143" i="4"/>
  <c r="P7143" i="4" s="1"/>
  <c r="K7142" i="4"/>
  <c r="P7142" i="4" s="1"/>
  <c r="K7141" i="4"/>
  <c r="P7141" i="4" s="1"/>
  <c r="K7140" i="4"/>
  <c r="P7140" i="4" s="1"/>
  <c r="K7139" i="4"/>
  <c r="P7139" i="4" s="1"/>
  <c r="K7138" i="4"/>
  <c r="P7138" i="4" s="1"/>
  <c r="N7137" i="4"/>
  <c r="K7137" i="4"/>
  <c r="P7137" i="4" s="1"/>
  <c r="B7137" i="4"/>
  <c r="K7136" i="4"/>
  <c r="P7136" i="4" s="1"/>
  <c r="B7136" i="4"/>
  <c r="N7135" i="4"/>
  <c r="K7135" i="4"/>
  <c r="P7135" i="4" s="1"/>
  <c r="B7135" i="4"/>
  <c r="K7134" i="4"/>
  <c r="P7134" i="4" s="1"/>
  <c r="N7133" i="4"/>
  <c r="K7133" i="4"/>
  <c r="P7133" i="4" s="1"/>
  <c r="K7132" i="4"/>
  <c r="P7132" i="4" s="1"/>
  <c r="N7131" i="4"/>
  <c r="K7131" i="4"/>
  <c r="P7131" i="4" s="1"/>
  <c r="K7130" i="4"/>
  <c r="P7130" i="4" s="1"/>
  <c r="N7129" i="4"/>
  <c r="K7129" i="4"/>
  <c r="P7129" i="4" s="1"/>
  <c r="K7128" i="4"/>
  <c r="P7128" i="4" s="1"/>
  <c r="K7127" i="4"/>
  <c r="P7127" i="4" s="1"/>
  <c r="K7126" i="4"/>
  <c r="P7126" i="4" s="1"/>
  <c r="N7125" i="4"/>
  <c r="K7125" i="4"/>
  <c r="P7125" i="4" s="1"/>
  <c r="K7124" i="4"/>
  <c r="P7124" i="4" s="1"/>
  <c r="N7123" i="4"/>
  <c r="K7123" i="4"/>
  <c r="P7123" i="4" s="1"/>
  <c r="B7123" i="4"/>
  <c r="K7122" i="4"/>
  <c r="P7122" i="4" s="1"/>
  <c r="P7121" i="4"/>
  <c r="N7121" i="4"/>
  <c r="B7121" i="4"/>
  <c r="K7120" i="4"/>
  <c r="P7120" i="4" s="1"/>
  <c r="N7119" i="4"/>
  <c r="K7119" i="4"/>
  <c r="P7119" i="4" s="1"/>
  <c r="B7119" i="4"/>
  <c r="K7118" i="4"/>
  <c r="P7118" i="4" s="1"/>
  <c r="O7117" i="4"/>
  <c r="N7117" i="4"/>
  <c r="K7117" i="4"/>
  <c r="P7117" i="4" s="1"/>
  <c r="P7116" i="4"/>
  <c r="K7115" i="4"/>
  <c r="P7115" i="4" s="1"/>
  <c r="B7115" i="4"/>
  <c r="K7114" i="4"/>
  <c r="P7114" i="4" s="1"/>
  <c r="K7113" i="4"/>
  <c r="P7113" i="4" s="1"/>
  <c r="B7113" i="4"/>
  <c r="K7112" i="4"/>
  <c r="P7112" i="4" s="1"/>
  <c r="K7111" i="4"/>
  <c r="P7111" i="4" s="1"/>
  <c r="B7111" i="4"/>
  <c r="K7110" i="4"/>
  <c r="P7110" i="4" s="1"/>
  <c r="K7109" i="4"/>
  <c r="P7109" i="4" s="1"/>
  <c r="K7108" i="4"/>
  <c r="P7108" i="4" s="1"/>
  <c r="K7107" i="4"/>
  <c r="P7107" i="4" s="1"/>
  <c r="K7106" i="4"/>
  <c r="P7106" i="4" s="1"/>
  <c r="K7105" i="4"/>
  <c r="P7105" i="4" s="1"/>
  <c r="K7104" i="4"/>
  <c r="P7104" i="4" s="1"/>
  <c r="K7103" i="4"/>
  <c r="P7103" i="4" s="1"/>
  <c r="K7102" i="4"/>
  <c r="P7102" i="4" s="1"/>
  <c r="K7101" i="4"/>
  <c r="P7101" i="4" s="1"/>
  <c r="K7100" i="4"/>
  <c r="P7100" i="4" s="1"/>
  <c r="K7099" i="4"/>
  <c r="P7099" i="4" s="1"/>
  <c r="K7098" i="4"/>
  <c r="P7098" i="4" s="1"/>
  <c r="K7097" i="4"/>
  <c r="P7097" i="4" s="1"/>
  <c r="K7096" i="4"/>
  <c r="P7096" i="4" s="1"/>
  <c r="K7095" i="4"/>
  <c r="P7095" i="4" s="1"/>
  <c r="K7094" i="4"/>
  <c r="P7094" i="4" s="1"/>
  <c r="K7093" i="4"/>
  <c r="P7093" i="4" s="1"/>
  <c r="K7092" i="4"/>
  <c r="P7092" i="4" s="1"/>
  <c r="B7092" i="4"/>
  <c r="K7091" i="4"/>
  <c r="P7091" i="4" s="1"/>
  <c r="K7090" i="4"/>
  <c r="P7090" i="4" s="1"/>
  <c r="B7090" i="4"/>
  <c r="K7089" i="4"/>
  <c r="P7089" i="4" s="1"/>
  <c r="K7088" i="4"/>
  <c r="P7088" i="4" s="1"/>
  <c r="B7088" i="4"/>
  <c r="K7087" i="4"/>
  <c r="P7087" i="4" s="1"/>
  <c r="K7086" i="4"/>
  <c r="P7086" i="4" s="1"/>
  <c r="K7085" i="4"/>
  <c r="P7085" i="4" s="1"/>
  <c r="K7084" i="4"/>
  <c r="P7084" i="4" s="1"/>
  <c r="K7083" i="4"/>
  <c r="P7083" i="4" s="1"/>
  <c r="K7082" i="4"/>
  <c r="P7082" i="4" s="1"/>
  <c r="K7081" i="4"/>
  <c r="P7081" i="4" s="1"/>
  <c r="K7080" i="4"/>
  <c r="P7080" i="4" s="1"/>
  <c r="K7079" i="4"/>
  <c r="P7079" i="4" s="1"/>
  <c r="K7078" i="4"/>
  <c r="P7078" i="4" s="1"/>
  <c r="K7077" i="4"/>
  <c r="P7077" i="4" s="1"/>
  <c r="K7076" i="4"/>
  <c r="P7076" i="4" s="1"/>
  <c r="K7075" i="4"/>
  <c r="P7075" i="4" s="1"/>
  <c r="K7074" i="4"/>
  <c r="P7074" i="4" s="1"/>
  <c r="K7073" i="4"/>
  <c r="P7073" i="4" s="1"/>
  <c r="K7072" i="4"/>
  <c r="P7072" i="4" s="1"/>
  <c r="K7071" i="4"/>
  <c r="P7071" i="4" s="1"/>
  <c r="K7070" i="4"/>
  <c r="P7070" i="4" s="1"/>
  <c r="B7070" i="4"/>
  <c r="K7069" i="4"/>
  <c r="P7069" i="4" s="1"/>
  <c r="K7068" i="4"/>
  <c r="P7068" i="4" s="1"/>
  <c r="B7068" i="4"/>
  <c r="K7067" i="4"/>
  <c r="P7067" i="4" s="1"/>
  <c r="K7066" i="4"/>
  <c r="P7066" i="4" s="1"/>
  <c r="B7066" i="4"/>
  <c r="K7065" i="4"/>
  <c r="P7065" i="4" s="1"/>
  <c r="K7064" i="4"/>
  <c r="P7064" i="4" s="1"/>
  <c r="K7063" i="4"/>
  <c r="P7063" i="4" s="1"/>
  <c r="K7062" i="4"/>
  <c r="P7062" i="4" s="1"/>
  <c r="K7061" i="4"/>
  <c r="P7061" i="4" s="1"/>
  <c r="K7060" i="4"/>
  <c r="P7060" i="4" s="1"/>
  <c r="K7059" i="4"/>
  <c r="P7059" i="4" s="1"/>
  <c r="K7058" i="4"/>
  <c r="P7058" i="4" s="1"/>
  <c r="K7057" i="4"/>
  <c r="P7057" i="4" s="1"/>
  <c r="K7056" i="4"/>
  <c r="P7056" i="4" s="1"/>
  <c r="K7055" i="4"/>
  <c r="P7055" i="4" s="1"/>
  <c r="K7054" i="4"/>
  <c r="P7054" i="4" s="1"/>
  <c r="K7053" i="4"/>
  <c r="P7053" i="4" s="1"/>
  <c r="K7052" i="4"/>
  <c r="P7052" i="4" s="1"/>
  <c r="K7051" i="4"/>
  <c r="P7051" i="4" s="1"/>
  <c r="K7050" i="4"/>
  <c r="P7050" i="4" s="1"/>
  <c r="K7049" i="4"/>
  <c r="P7049" i="4" s="1"/>
  <c r="B7049" i="4"/>
  <c r="K7048" i="4"/>
  <c r="P7048" i="4" s="1"/>
  <c r="K7047" i="4"/>
  <c r="P7047" i="4" s="1"/>
  <c r="B7047" i="4"/>
  <c r="K7046" i="4"/>
  <c r="P7046" i="4" s="1"/>
  <c r="K7045" i="4"/>
  <c r="P7045" i="4" s="1"/>
  <c r="B7045" i="4"/>
  <c r="K7044" i="4"/>
  <c r="P7044" i="4" s="1"/>
  <c r="K7043" i="4"/>
  <c r="P7043" i="4" s="1"/>
  <c r="K7042" i="4"/>
  <c r="P7042" i="4" s="1"/>
  <c r="K7041" i="4"/>
  <c r="P7041" i="4" s="1"/>
  <c r="K7040" i="4"/>
  <c r="P7040" i="4" s="1"/>
  <c r="K7039" i="4"/>
  <c r="P7039" i="4" s="1"/>
  <c r="K7038" i="4"/>
  <c r="P7038" i="4" s="1"/>
  <c r="K7037" i="4"/>
  <c r="P7037" i="4" s="1"/>
  <c r="K7036" i="4"/>
  <c r="P7036" i="4" s="1"/>
  <c r="K7035" i="4"/>
  <c r="P7035" i="4" s="1"/>
  <c r="K7034" i="4"/>
  <c r="P7034" i="4" s="1"/>
  <c r="K7033" i="4"/>
  <c r="P7033" i="4" s="1"/>
  <c r="K7032" i="4"/>
  <c r="P7032" i="4" s="1"/>
  <c r="K7031" i="4"/>
  <c r="P7031" i="4" s="1"/>
  <c r="K7030" i="4"/>
  <c r="P7030" i="4" s="1"/>
  <c r="K7029" i="4"/>
  <c r="P7029" i="4" s="1"/>
  <c r="K7028" i="4"/>
  <c r="P7028" i="4" s="1"/>
  <c r="K7027" i="4"/>
  <c r="P7027" i="4" s="1"/>
  <c r="B7027" i="4"/>
  <c r="B7035" i="4" s="1"/>
  <c r="K7026" i="4"/>
  <c r="P7026" i="4" s="1"/>
  <c r="K7025" i="4"/>
  <c r="P7025" i="4" s="1"/>
  <c r="B7025" i="4"/>
  <c r="K7024" i="4"/>
  <c r="P7024" i="4" s="1"/>
  <c r="K7023" i="4"/>
  <c r="P7023" i="4" s="1"/>
  <c r="B7023" i="4"/>
  <c r="B7031" i="4" s="1"/>
  <c r="K7022" i="4"/>
  <c r="P7022" i="4" s="1"/>
  <c r="K7021" i="4"/>
  <c r="P7021" i="4" s="1"/>
  <c r="K7020" i="4"/>
  <c r="P7020" i="4" s="1"/>
  <c r="K7019" i="4"/>
  <c r="P7019" i="4" s="1"/>
  <c r="K7018" i="4"/>
  <c r="P7018" i="4" s="1"/>
  <c r="K7017" i="4"/>
  <c r="P7017" i="4" s="1"/>
  <c r="K7016" i="4"/>
  <c r="P7016" i="4" s="1"/>
  <c r="K7015" i="4"/>
  <c r="P7015" i="4" s="1"/>
  <c r="K7014" i="4"/>
  <c r="P7014" i="4" s="1"/>
  <c r="K7013" i="4"/>
  <c r="P7013" i="4" s="1"/>
  <c r="K7012" i="4"/>
  <c r="P7012" i="4" s="1"/>
  <c r="K7011" i="4"/>
  <c r="P7011" i="4" s="1"/>
  <c r="K7010" i="4"/>
  <c r="P7010" i="4" s="1"/>
  <c r="K7009" i="4"/>
  <c r="P7009" i="4" s="1"/>
  <c r="K7008" i="4"/>
  <c r="P7008" i="4" s="1"/>
  <c r="K7007" i="4"/>
  <c r="P7007" i="4" s="1"/>
  <c r="K7006" i="4"/>
  <c r="P7006" i="4" s="1"/>
  <c r="K7005" i="4"/>
  <c r="P7005" i="4" s="1"/>
  <c r="B7005" i="4"/>
  <c r="K7004" i="4"/>
  <c r="P7004" i="4" s="1"/>
  <c r="K7003" i="4"/>
  <c r="P7003" i="4" s="1"/>
  <c r="B7003" i="4"/>
  <c r="K7002" i="4"/>
  <c r="P7002" i="4" s="1"/>
  <c r="K7001" i="4"/>
  <c r="P7001" i="4" s="1"/>
  <c r="B7001" i="4"/>
  <c r="K7000" i="4"/>
  <c r="P7000" i="4" s="1"/>
  <c r="K6999" i="4"/>
  <c r="P6999" i="4" s="1"/>
  <c r="K6998" i="4"/>
  <c r="P6998" i="4" s="1"/>
  <c r="K6997" i="4"/>
  <c r="P6997" i="4" s="1"/>
  <c r="K6996" i="4"/>
  <c r="P6996" i="4" s="1"/>
  <c r="K6995" i="4"/>
  <c r="P6995" i="4" s="1"/>
  <c r="K6994" i="4"/>
  <c r="P6994" i="4" s="1"/>
  <c r="K6993" i="4"/>
  <c r="P6993" i="4" s="1"/>
  <c r="K6992" i="4"/>
  <c r="P6992" i="4" s="1"/>
  <c r="K6991" i="4"/>
  <c r="P6991" i="4" s="1"/>
  <c r="B6991" i="4"/>
  <c r="K6990" i="4"/>
  <c r="P6990" i="4" s="1"/>
  <c r="K6989" i="4"/>
  <c r="P6989" i="4" s="1"/>
  <c r="B6989" i="4"/>
  <c r="K6988" i="4"/>
  <c r="P6988" i="4" s="1"/>
  <c r="K6987" i="4"/>
  <c r="P6987" i="4" s="1"/>
  <c r="B6987" i="4"/>
  <c r="K6986" i="4"/>
  <c r="P6986" i="4" s="1"/>
  <c r="K6985" i="4"/>
  <c r="P6985" i="4" s="1"/>
  <c r="K6984" i="4"/>
  <c r="P6984" i="4" s="1"/>
  <c r="K6983" i="4"/>
  <c r="P6983" i="4" s="1"/>
  <c r="B6983" i="4"/>
  <c r="K6982" i="4"/>
  <c r="P6982" i="4" s="1"/>
  <c r="K6981" i="4"/>
  <c r="P6981" i="4" s="1"/>
  <c r="B6981" i="4"/>
  <c r="K6980" i="4"/>
  <c r="P6980" i="4" s="1"/>
  <c r="K6979" i="4"/>
  <c r="P6979" i="4" s="1"/>
  <c r="B6979" i="4"/>
  <c r="K6978" i="4"/>
  <c r="P6978" i="4" s="1"/>
  <c r="K6977" i="4"/>
  <c r="P6977" i="4" s="1"/>
  <c r="K6976" i="4"/>
  <c r="P6976" i="4" s="1"/>
  <c r="K6975" i="4"/>
  <c r="P6975" i="4" s="1"/>
  <c r="K6974" i="4"/>
  <c r="P6974" i="4" s="1"/>
  <c r="K6973" i="4"/>
  <c r="P6973" i="4" s="1"/>
  <c r="K6972" i="4"/>
  <c r="P6972" i="4" s="1"/>
  <c r="K6971" i="4"/>
  <c r="P6971" i="4" s="1"/>
  <c r="K6970" i="4"/>
  <c r="P6970" i="4" s="1"/>
  <c r="K6969" i="4"/>
  <c r="P6969" i="4" s="1"/>
  <c r="K6968" i="4"/>
  <c r="P6968" i="4" s="1"/>
  <c r="K6967" i="4"/>
  <c r="P6967" i="4" s="1"/>
  <c r="K6966" i="4"/>
  <c r="P6966" i="4" s="1"/>
  <c r="K6965" i="4"/>
  <c r="P6965" i="4" s="1"/>
  <c r="K6964" i="4"/>
  <c r="P6964" i="4" s="1"/>
  <c r="K6963" i="4"/>
  <c r="P6963" i="4" s="1"/>
  <c r="K6962" i="4"/>
  <c r="P6962" i="4" s="1"/>
  <c r="K6961" i="4"/>
  <c r="P6961" i="4" s="1"/>
  <c r="B6961" i="4"/>
  <c r="K6960" i="4"/>
  <c r="P6960" i="4" s="1"/>
  <c r="K6959" i="4"/>
  <c r="P6959" i="4" s="1"/>
  <c r="B6959" i="4"/>
  <c r="K6958" i="4"/>
  <c r="P6958" i="4" s="1"/>
  <c r="K6957" i="4"/>
  <c r="P6957" i="4" s="1"/>
  <c r="B6957" i="4"/>
  <c r="K6956" i="4"/>
  <c r="P6956" i="4" s="1"/>
  <c r="K6955" i="4"/>
  <c r="P6955" i="4" s="1"/>
  <c r="K6954" i="4"/>
  <c r="P6954" i="4" s="1"/>
  <c r="K6953" i="4"/>
  <c r="P6953" i="4" s="1"/>
  <c r="K6952" i="4"/>
  <c r="P6952" i="4" s="1"/>
  <c r="K6951" i="4"/>
  <c r="P6951" i="4" s="1"/>
  <c r="K6950" i="4"/>
  <c r="P6950" i="4" s="1"/>
  <c r="K6949" i="4"/>
  <c r="P6949" i="4" s="1"/>
  <c r="K6948" i="4"/>
  <c r="P6948" i="4" s="1"/>
  <c r="K6947" i="4"/>
  <c r="P6947" i="4" s="1"/>
  <c r="K6946" i="4"/>
  <c r="P6946" i="4" s="1"/>
  <c r="K6945" i="4"/>
  <c r="P6945" i="4" s="1"/>
  <c r="K6944" i="4"/>
  <c r="P6944" i="4" s="1"/>
  <c r="K6943" i="4"/>
  <c r="P6943" i="4" s="1"/>
  <c r="K6942" i="4"/>
  <c r="P6942" i="4" s="1"/>
  <c r="K6941" i="4"/>
  <c r="P6941" i="4" s="1"/>
  <c r="K6940" i="4"/>
  <c r="P6940" i="4" s="1"/>
  <c r="B6940" i="4"/>
  <c r="K6939" i="4"/>
  <c r="P6939" i="4" s="1"/>
  <c r="K6938" i="4"/>
  <c r="P6938" i="4" s="1"/>
  <c r="B6938" i="4"/>
  <c r="K6937" i="4"/>
  <c r="P6937" i="4" s="1"/>
  <c r="K6936" i="4"/>
  <c r="P6936" i="4" s="1"/>
  <c r="B6936" i="4"/>
  <c r="K6935" i="4"/>
  <c r="P6935" i="4" s="1"/>
  <c r="K6934" i="4"/>
  <c r="P6934" i="4" s="1"/>
  <c r="K6933" i="4"/>
  <c r="P6933" i="4" s="1"/>
  <c r="K6932" i="4"/>
  <c r="P6932" i="4" s="1"/>
  <c r="K6931" i="4"/>
  <c r="P6931" i="4" s="1"/>
  <c r="K6930" i="4"/>
  <c r="P6930" i="4" s="1"/>
  <c r="K6929" i="4"/>
  <c r="P6929" i="4" s="1"/>
  <c r="K6928" i="4"/>
  <c r="P6928" i="4" s="1"/>
  <c r="K6927" i="4"/>
  <c r="P6927" i="4" s="1"/>
  <c r="K6926" i="4"/>
  <c r="P6926" i="4" s="1"/>
  <c r="K6925" i="4"/>
  <c r="P6925" i="4" s="1"/>
  <c r="K6924" i="4"/>
  <c r="P6924" i="4" s="1"/>
  <c r="K6923" i="4"/>
  <c r="P6923" i="4" s="1"/>
  <c r="K6922" i="4"/>
  <c r="P6922" i="4" s="1"/>
  <c r="K6921" i="4"/>
  <c r="P6921" i="4" s="1"/>
  <c r="K6920" i="4"/>
  <c r="P6920" i="4" s="1"/>
  <c r="K6919" i="4"/>
  <c r="P6919" i="4" s="1"/>
  <c r="K6918" i="4"/>
  <c r="P6918" i="4" s="1"/>
  <c r="B6918" i="4"/>
  <c r="K6917" i="4"/>
  <c r="P6917" i="4" s="1"/>
  <c r="K6916" i="4"/>
  <c r="P6916" i="4" s="1"/>
  <c r="B6916" i="4"/>
  <c r="K6915" i="4"/>
  <c r="P6915" i="4" s="1"/>
  <c r="K6914" i="4"/>
  <c r="P6914" i="4" s="1"/>
  <c r="B6914" i="4"/>
  <c r="K6913" i="4"/>
  <c r="P6913" i="4" s="1"/>
  <c r="K6912" i="4"/>
  <c r="P6912" i="4" s="1"/>
  <c r="K6911" i="4"/>
  <c r="P6911" i="4" s="1"/>
  <c r="K6910" i="4"/>
  <c r="P6910" i="4" s="1"/>
  <c r="K6909" i="4"/>
  <c r="P6909" i="4" s="1"/>
  <c r="K6908" i="4"/>
  <c r="P6908" i="4" s="1"/>
  <c r="K6907" i="4"/>
  <c r="P6907" i="4" s="1"/>
  <c r="K6906" i="4"/>
  <c r="P6906" i="4" s="1"/>
  <c r="K6905" i="4"/>
  <c r="P6905" i="4" s="1"/>
  <c r="K6904" i="4"/>
  <c r="P6904" i="4" s="1"/>
  <c r="K6903" i="4"/>
  <c r="P6903" i="4" s="1"/>
  <c r="K6902" i="4"/>
  <c r="P6902" i="4" s="1"/>
  <c r="K6901" i="4"/>
  <c r="P6901" i="4" s="1"/>
  <c r="K6900" i="4"/>
  <c r="P6900" i="4" s="1"/>
  <c r="K6899" i="4"/>
  <c r="P6899" i="4" s="1"/>
  <c r="K6898" i="4"/>
  <c r="P6898" i="4" s="1"/>
  <c r="K6897" i="4"/>
  <c r="P6897" i="4" s="1"/>
  <c r="K6896" i="4"/>
  <c r="P6896" i="4" s="1"/>
  <c r="K6895" i="4"/>
  <c r="P6895" i="4" s="1"/>
  <c r="B6895" i="4"/>
  <c r="K6894" i="4"/>
  <c r="P6894" i="4" s="1"/>
  <c r="K6893" i="4"/>
  <c r="P6893" i="4" s="1"/>
  <c r="B6893" i="4"/>
  <c r="K6892" i="4"/>
  <c r="P6892" i="4" s="1"/>
  <c r="K6891" i="4"/>
  <c r="P6891" i="4" s="1"/>
  <c r="B6891" i="4"/>
  <c r="K6890" i="4"/>
  <c r="P6890" i="4" s="1"/>
  <c r="K6889" i="4"/>
  <c r="P6889" i="4" s="1"/>
  <c r="K6888" i="4"/>
  <c r="P6888" i="4" s="1"/>
  <c r="K6887" i="4"/>
  <c r="P6887" i="4" s="1"/>
  <c r="K6886" i="4"/>
  <c r="P6886" i="4" s="1"/>
  <c r="K6885" i="4"/>
  <c r="P6885" i="4" s="1"/>
  <c r="K6884" i="4"/>
  <c r="P6884" i="4" s="1"/>
  <c r="K6883" i="4"/>
  <c r="P6883" i="4" s="1"/>
  <c r="K6882" i="4"/>
  <c r="P6882" i="4" s="1"/>
  <c r="K6881" i="4"/>
  <c r="P6881" i="4" s="1"/>
  <c r="K6880" i="4"/>
  <c r="P6880" i="4" s="1"/>
  <c r="K6879" i="4"/>
  <c r="P6879" i="4" s="1"/>
  <c r="K6878" i="4"/>
  <c r="P6878" i="4" s="1"/>
  <c r="K6877" i="4"/>
  <c r="P6877" i="4" s="1"/>
  <c r="K6876" i="4"/>
  <c r="P6876" i="4" s="1"/>
  <c r="K6875" i="4"/>
  <c r="P6875" i="4" s="1"/>
  <c r="B6875" i="4"/>
  <c r="K6874" i="4"/>
  <c r="P6874" i="4" s="1"/>
  <c r="K6873" i="4"/>
  <c r="P6873" i="4" s="1"/>
  <c r="B6873" i="4"/>
  <c r="K6872" i="4"/>
  <c r="P6872" i="4" s="1"/>
  <c r="K6871" i="4"/>
  <c r="P6871" i="4" s="1"/>
  <c r="B6871" i="4"/>
  <c r="K6870" i="4"/>
  <c r="P6870" i="4" s="1"/>
  <c r="K6869" i="4"/>
  <c r="P6869" i="4" s="1"/>
  <c r="K6868" i="4"/>
  <c r="P6868" i="4" s="1"/>
  <c r="K6867" i="4"/>
  <c r="P6867" i="4" s="1"/>
  <c r="K6866" i="4"/>
  <c r="P6866" i="4" s="1"/>
  <c r="K6865" i="4"/>
  <c r="P6865" i="4" s="1"/>
  <c r="N6864" i="4"/>
  <c r="K6864" i="4"/>
  <c r="P6864" i="4" s="1"/>
  <c r="K6863" i="4"/>
  <c r="P6863" i="4" s="1"/>
  <c r="N6862" i="4"/>
  <c r="K6862" i="4"/>
  <c r="P6862" i="4" s="1"/>
  <c r="K6861" i="4"/>
  <c r="P6861" i="4" s="1"/>
  <c r="B6861" i="4"/>
  <c r="N6860" i="4"/>
  <c r="K6860" i="4"/>
  <c r="P6860" i="4" s="1"/>
  <c r="K6859" i="4"/>
  <c r="P6859" i="4" s="1"/>
  <c r="B6859" i="4"/>
  <c r="N6858" i="4"/>
  <c r="K6858" i="4"/>
  <c r="P6858" i="4" s="1"/>
  <c r="K6857" i="4"/>
  <c r="P6857" i="4" s="1"/>
  <c r="B6857" i="4"/>
  <c r="O6856" i="4"/>
  <c r="N6856" i="4"/>
  <c r="K6856" i="4"/>
  <c r="P6856" i="4" s="1"/>
  <c r="K6855" i="4"/>
  <c r="P6855" i="4" s="1"/>
  <c r="K6854" i="4"/>
  <c r="P6854" i="4" s="1"/>
  <c r="K6853" i="4"/>
  <c r="P6853" i="4" s="1"/>
  <c r="U6852" i="4"/>
  <c r="T6852" i="4"/>
  <c r="S6852" i="4"/>
  <c r="R6852" i="4"/>
  <c r="Q6852" i="4"/>
  <c r="K6852" i="4"/>
  <c r="P6852" i="4" s="1"/>
  <c r="B6852" i="4"/>
  <c r="U6851" i="4"/>
  <c r="T6851" i="4"/>
  <c r="S6851" i="4"/>
  <c r="R6851" i="4"/>
  <c r="Q6851" i="4"/>
  <c r="K6851" i="4"/>
  <c r="P6851" i="4" s="1"/>
  <c r="U6850" i="4"/>
  <c r="T6850" i="4"/>
  <c r="S6850" i="4"/>
  <c r="R6850" i="4"/>
  <c r="Q6850" i="4"/>
  <c r="K6850" i="4"/>
  <c r="P6850" i="4" s="1"/>
  <c r="B6850" i="4"/>
  <c r="U6849" i="4"/>
  <c r="S6849" i="4"/>
  <c r="R6849" i="4"/>
  <c r="Q6849" i="4"/>
  <c r="K6849" i="4"/>
  <c r="P6849" i="4" s="1"/>
  <c r="U6848" i="4"/>
  <c r="T6848" i="4"/>
  <c r="S6848" i="4"/>
  <c r="R6848" i="4"/>
  <c r="Q6848" i="4"/>
  <c r="K6848" i="4"/>
  <c r="P6848" i="4" s="1"/>
  <c r="B6848" i="4"/>
  <c r="U6847" i="4"/>
  <c r="T6847" i="4"/>
  <c r="S6847" i="4"/>
  <c r="R6847" i="4"/>
  <c r="Q6847" i="4"/>
  <c r="K6847" i="4"/>
  <c r="P6847" i="4" s="1"/>
  <c r="U6846" i="4"/>
  <c r="T6846" i="4"/>
  <c r="S6846" i="4"/>
  <c r="R6846" i="4"/>
  <c r="Q6846" i="4"/>
  <c r="K6846" i="4"/>
  <c r="P6846" i="4" s="1"/>
  <c r="U6845" i="4"/>
  <c r="T6845" i="4"/>
  <c r="S6845" i="4"/>
  <c r="R6845" i="4"/>
  <c r="Q6845" i="4"/>
  <c r="K6845" i="4"/>
  <c r="P6845" i="4" s="1"/>
  <c r="U6844" i="4"/>
  <c r="S6844" i="4"/>
  <c r="R6844" i="4"/>
  <c r="Q6844" i="4"/>
  <c r="K6844" i="4"/>
  <c r="P6844" i="4" s="1"/>
  <c r="U6843" i="4"/>
  <c r="S6843" i="4"/>
  <c r="R6843" i="4"/>
  <c r="Q6843" i="4"/>
  <c r="K6843" i="4"/>
  <c r="P6843" i="4" s="1"/>
  <c r="U6842" i="4"/>
  <c r="S6842" i="4"/>
  <c r="R6842" i="4"/>
  <c r="Q6842" i="4"/>
  <c r="K6842" i="4"/>
  <c r="P6842" i="4" s="1"/>
  <c r="U6841" i="4"/>
  <c r="S6841" i="4"/>
  <c r="R6841" i="4"/>
  <c r="Q6841" i="4"/>
  <c r="K6841" i="4"/>
  <c r="P6841" i="4" s="1"/>
  <c r="U6840" i="4"/>
  <c r="S6840" i="4"/>
  <c r="R6840" i="4"/>
  <c r="Q6840" i="4"/>
  <c r="K6840" i="4"/>
  <c r="P6840" i="4" s="1"/>
  <c r="S6839" i="4"/>
  <c r="R6839" i="4"/>
  <c r="Q6839" i="4"/>
  <c r="K6839" i="4"/>
  <c r="P6839" i="4" s="1"/>
  <c r="S6838" i="4"/>
  <c r="R6838" i="4"/>
  <c r="Q6838" i="4"/>
  <c r="K6838" i="4"/>
  <c r="P6838" i="4" s="1"/>
  <c r="S6837" i="4"/>
  <c r="R6837" i="4"/>
  <c r="Q6837" i="4"/>
  <c r="K6837" i="4"/>
  <c r="P6837" i="4" s="1"/>
  <c r="K6836" i="4"/>
  <c r="P6836" i="4" s="1"/>
  <c r="K6835" i="4"/>
  <c r="P6835" i="4" s="1"/>
  <c r="B6835" i="4"/>
  <c r="K6834" i="4"/>
  <c r="P6834" i="4" s="1"/>
  <c r="K6833" i="4"/>
  <c r="P6833" i="4" s="1"/>
  <c r="B6833" i="4"/>
  <c r="K6832" i="4"/>
  <c r="P6832" i="4" s="1"/>
  <c r="K6831" i="4"/>
  <c r="P6831" i="4" s="1"/>
  <c r="B6831" i="4"/>
  <c r="K6830" i="4"/>
  <c r="P6830" i="4" s="1"/>
  <c r="K6829" i="4"/>
  <c r="P6829" i="4" s="1"/>
  <c r="K6828" i="4"/>
  <c r="P6828" i="4" s="1"/>
  <c r="K6827" i="4"/>
  <c r="P6827" i="4" s="1"/>
  <c r="K6826" i="4"/>
  <c r="P6826" i="4" s="1"/>
  <c r="K6825" i="4"/>
  <c r="P6825" i="4" s="1"/>
  <c r="K6824" i="4"/>
  <c r="P6824" i="4" s="1"/>
  <c r="K6823" i="4"/>
  <c r="P6823" i="4" s="1"/>
  <c r="K6822" i="4"/>
  <c r="P6822" i="4" s="1"/>
  <c r="K6821" i="4"/>
  <c r="P6821" i="4" s="1"/>
  <c r="K6820" i="4"/>
  <c r="P6820" i="4" s="1"/>
  <c r="K6819" i="4"/>
  <c r="P6819" i="4" s="1"/>
  <c r="K6818" i="4"/>
  <c r="P6818" i="4" s="1"/>
  <c r="K6817" i="4"/>
  <c r="P6817" i="4" s="1"/>
  <c r="K6816" i="4"/>
  <c r="P6816" i="4" s="1"/>
  <c r="K6815" i="4"/>
  <c r="P6815" i="4" s="1"/>
  <c r="K6814" i="4"/>
  <c r="P6814" i="4" s="1"/>
  <c r="B6814" i="4"/>
  <c r="K6813" i="4"/>
  <c r="P6813" i="4" s="1"/>
  <c r="K6812" i="4"/>
  <c r="P6812" i="4" s="1"/>
  <c r="B6812" i="4"/>
  <c r="K6811" i="4"/>
  <c r="P6811" i="4" s="1"/>
  <c r="K6810" i="4"/>
  <c r="P6810" i="4" s="1"/>
  <c r="B6810" i="4"/>
  <c r="K6809" i="4"/>
  <c r="P6809" i="4" s="1"/>
  <c r="K6808" i="4"/>
  <c r="P6808" i="4" s="1"/>
  <c r="K6807" i="4"/>
  <c r="P6807" i="4" s="1"/>
  <c r="K6806" i="4"/>
  <c r="P6806" i="4" s="1"/>
  <c r="K6805" i="4"/>
  <c r="P6805" i="4" s="1"/>
  <c r="K6804" i="4"/>
  <c r="P6804" i="4" s="1"/>
  <c r="K6803" i="4"/>
  <c r="P6803" i="4" s="1"/>
  <c r="K6802" i="4"/>
  <c r="P6802" i="4" s="1"/>
  <c r="O6801" i="4"/>
  <c r="K6801" i="4"/>
  <c r="P6801" i="4" s="1"/>
  <c r="O6800" i="4"/>
  <c r="K6800" i="4"/>
  <c r="P6800" i="4" s="1"/>
  <c r="O6799" i="4"/>
  <c r="K6799" i="4"/>
  <c r="P6799" i="4" s="1"/>
  <c r="O6798" i="4"/>
  <c r="K6798" i="4"/>
  <c r="P6798" i="4" s="1"/>
  <c r="O6797" i="4"/>
  <c r="K6797" i="4"/>
  <c r="P6797" i="4" s="1"/>
  <c r="K6796" i="4"/>
  <c r="P6796" i="4" s="1"/>
  <c r="K6795" i="4"/>
  <c r="P6795" i="4" s="1"/>
  <c r="K6794" i="4"/>
  <c r="P6794" i="4" s="1"/>
  <c r="K6793" i="4"/>
  <c r="P6793" i="4" s="1"/>
  <c r="K6792" i="4"/>
  <c r="P6792" i="4" s="1"/>
  <c r="K6791" i="4"/>
  <c r="P6791" i="4" s="1"/>
  <c r="K6790" i="4"/>
  <c r="P6790" i="4" s="1"/>
  <c r="K6789" i="4"/>
  <c r="P6789" i="4" s="1"/>
  <c r="K6788" i="4"/>
  <c r="P6788" i="4" s="1"/>
  <c r="B6788" i="4"/>
  <c r="K6787" i="4"/>
  <c r="P6787" i="4" s="1"/>
  <c r="K6786" i="4"/>
  <c r="P6786" i="4" s="1"/>
  <c r="B6786" i="4"/>
  <c r="K6785" i="4"/>
  <c r="P6785" i="4" s="1"/>
  <c r="K6784" i="4"/>
  <c r="P6784" i="4" s="1"/>
  <c r="B6784" i="4"/>
  <c r="K6783" i="4"/>
  <c r="P6783" i="4" s="1"/>
  <c r="K6782" i="4"/>
  <c r="P6782" i="4" s="1"/>
  <c r="K6781" i="4"/>
  <c r="P6781" i="4" s="1"/>
  <c r="K6780" i="4"/>
  <c r="P6780" i="4" s="1"/>
  <c r="K6779" i="4"/>
  <c r="P6779" i="4" s="1"/>
  <c r="K6778" i="4"/>
  <c r="P6778" i="4" s="1"/>
  <c r="K6777" i="4"/>
  <c r="P6777" i="4" s="1"/>
  <c r="K6776" i="4"/>
  <c r="P6776" i="4" s="1"/>
  <c r="K6775" i="4"/>
  <c r="P6775" i="4" s="1"/>
  <c r="K6774" i="4"/>
  <c r="P6774" i="4" s="1"/>
  <c r="K6773" i="4"/>
  <c r="P6773" i="4" s="1"/>
  <c r="K6772" i="4"/>
  <c r="P6772" i="4" s="1"/>
  <c r="K6771" i="4"/>
  <c r="P6771" i="4" s="1"/>
  <c r="K6770" i="4"/>
  <c r="P6770" i="4" s="1"/>
  <c r="K6769" i="4"/>
  <c r="P6769" i="4" s="1"/>
  <c r="K6768" i="4"/>
  <c r="P6768" i="4" s="1"/>
  <c r="K6767" i="4"/>
  <c r="P6767" i="4" s="1"/>
  <c r="K6766" i="4"/>
  <c r="P6766" i="4" s="1"/>
  <c r="B6766" i="4"/>
  <c r="K6765" i="4"/>
  <c r="P6765" i="4" s="1"/>
  <c r="K6764" i="4"/>
  <c r="P6764" i="4" s="1"/>
  <c r="B6764" i="4"/>
  <c r="K6763" i="4"/>
  <c r="P6763" i="4" s="1"/>
  <c r="K6762" i="4"/>
  <c r="P6762" i="4" s="1"/>
  <c r="B6762" i="4"/>
  <c r="K6761" i="4"/>
  <c r="P6761" i="4" s="1"/>
  <c r="K6760" i="4"/>
  <c r="P6760" i="4" s="1"/>
  <c r="K6759" i="4"/>
  <c r="P6759" i="4" s="1"/>
  <c r="K6758" i="4"/>
  <c r="P6758" i="4" s="1"/>
  <c r="K6757" i="4"/>
  <c r="P6757" i="4" s="1"/>
  <c r="K6756" i="4"/>
  <c r="P6756" i="4" s="1"/>
  <c r="K6755" i="4"/>
  <c r="P6755" i="4" s="1"/>
  <c r="K6754" i="4"/>
  <c r="P6754" i="4" s="1"/>
  <c r="K6753" i="4"/>
  <c r="P6753" i="4" s="1"/>
  <c r="K6752" i="4"/>
  <c r="P6752" i="4" s="1"/>
  <c r="K6751" i="4"/>
  <c r="P6751" i="4" s="1"/>
  <c r="K6750" i="4"/>
  <c r="P6750" i="4" s="1"/>
  <c r="K6749" i="4"/>
  <c r="P6749" i="4" s="1"/>
  <c r="B6749" i="4"/>
  <c r="K6748" i="4"/>
  <c r="P6748" i="4" s="1"/>
  <c r="K6747" i="4"/>
  <c r="P6747" i="4" s="1"/>
  <c r="B6747" i="4"/>
  <c r="K6746" i="4"/>
  <c r="P6746" i="4" s="1"/>
  <c r="K6745" i="4"/>
  <c r="P6745" i="4" s="1"/>
  <c r="B6745" i="4"/>
  <c r="K6744" i="4"/>
  <c r="P6744" i="4" s="1"/>
  <c r="K6743" i="4"/>
  <c r="P6743" i="4" s="1"/>
  <c r="K6742" i="4"/>
  <c r="P6742" i="4" s="1"/>
  <c r="K6741" i="4"/>
  <c r="P6741" i="4" s="1"/>
  <c r="K6740" i="4"/>
  <c r="P6740" i="4" s="1"/>
  <c r="K6739" i="4"/>
  <c r="P6739" i="4" s="1"/>
  <c r="K6738" i="4"/>
  <c r="P6738" i="4" s="1"/>
  <c r="K6737" i="4"/>
  <c r="P6737" i="4" s="1"/>
  <c r="K6736" i="4"/>
  <c r="P6736" i="4" s="1"/>
  <c r="K6735" i="4"/>
  <c r="P6735" i="4" s="1"/>
  <c r="K6734" i="4"/>
  <c r="P6734" i="4" s="1"/>
  <c r="K6733" i="4"/>
  <c r="P6733" i="4" s="1"/>
  <c r="K6732" i="4"/>
  <c r="P6732" i="4" s="1"/>
  <c r="K6731" i="4"/>
  <c r="P6731" i="4" s="1"/>
  <c r="K6730" i="4"/>
  <c r="P6730" i="4" s="1"/>
  <c r="K6729" i="4"/>
  <c r="P6729" i="4" s="1"/>
  <c r="K6728" i="4"/>
  <c r="P6728" i="4" s="1"/>
  <c r="K6727" i="4"/>
  <c r="P6727" i="4" s="1"/>
  <c r="K6726" i="4"/>
  <c r="P6726" i="4" s="1"/>
  <c r="B6726" i="4"/>
  <c r="K6725" i="4"/>
  <c r="P6725" i="4" s="1"/>
  <c r="K6724" i="4"/>
  <c r="P6724" i="4" s="1"/>
  <c r="B6724" i="4"/>
  <c r="K6723" i="4"/>
  <c r="P6723" i="4" s="1"/>
  <c r="K6722" i="4"/>
  <c r="P6722" i="4" s="1"/>
  <c r="B6722" i="4"/>
  <c r="K6721" i="4"/>
  <c r="P6721" i="4" s="1"/>
  <c r="K6720" i="4"/>
  <c r="P6720" i="4" s="1"/>
  <c r="K6719" i="4"/>
  <c r="P6719" i="4" s="1"/>
  <c r="K6718" i="4"/>
  <c r="P6718" i="4" s="1"/>
  <c r="K6717" i="4"/>
  <c r="P6717" i="4" s="1"/>
  <c r="K6716" i="4"/>
  <c r="P6716" i="4" s="1"/>
  <c r="K6715" i="4"/>
  <c r="P6715" i="4" s="1"/>
  <c r="K6714" i="4"/>
  <c r="P6714" i="4" s="1"/>
  <c r="K6713" i="4"/>
  <c r="P6713" i="4" s="1"/>
  <c r="K6712" i="4"/>
  <c r="P6712" i="4" s="1"/>
  <c r="K6711" i="4"/>
  <c r="P6711" i="4" s="1"/>
  <c r="K6710" i="4"/>
  <c r="P6710" i="4" s="1"/>
  <c r="K6709" i="4"/>
  <c r="P6709" i="4" s="1"/>
  <c r="K6708" i="4"/>
  <c r="P6708" i="4" s="1"/>
  <c r="K6707" i="4"/>
  <c r="P6707" i="4" s="1"/>
  <c r="K6706" i="4"/>
  <c r="P6706" i="4" s="1"/>
  <c r="K6705" i="4"/>
  <c r="P6705" i="4" s="1"/>
  <c r="K6704" i="4"/>
  <c r="P6704" i="4" s="1"/>
  <c r="B6704" i="4"/>
  <c r="K6703" i="4"/>
  <c r="P6703" i="4" s="1"/>
  <c r="K6702" i="4"/>
  <c r="P6702" i="4" s="1"/>
  <c r="B6702" i="4"/>
  <c r="K6701" i="4"/>
  <c r="P6701" i="4" s="1"/>
  <c r="K6700" i="4"/>
  <c r="P6700" i="4" s="1"/>
  <c r="B6700" i="4"/>
  <c r="K6699" i="4"/>
  <c r="P6699" i="4" s="1"/>
  <c r="K6698" i="4"/>
  <c r="P6698" i="4" s="1"/>
  <c r="K6697" i="4"/>
  <c r="P6697" i="4" s="1"/>
  <c r="K6696" i="4"/>
  <c r="P6696" i="4" s="1"/>
  <c r="K6695" i="4"/>
  <c r="P6695" i="4" s="1"/>
  <c r="K6694" i="4"/>
  <c r="P6694" i="4" s="1"/>
  <c r="K6693" i="4"/>
  <c r="P6693" i="4" s="1"/>
  <c r="K6692" i="4"/>
  <c r="P6692" i="4" s="1"/>
  <c r="K6691" i="4"/>
  <c r="P6691" i="4" s="1"/>
  <c r="K6690" i="4"/>
  <c r="P6690" i="4" s="1"/>
  <c r="K6689" i="4"/>
  <c r="P6689" i="4" s="1"/>
  <c r="K6688" i="4"/>
  <c r="P6688" i="4" s="1"/>
  <c r="K6687" i="4"/>
  <c r="P6687" i="4" s="1"/>
  <c r="K6686" i="4"/>
  <c r="P6686" i="4" s="1"/>
  <c r="K6685" i="4"/>
  <c r="P6685" i="4" s="1"/>
  <c r="K6684" i="4"/>
  <c r="P6684" i="4" s="1"/>
  <c r="K6683" i="4"/>
  <c r="P6683" i="4" s="1"/>
  <c r="K6682" i="4"/>
  <c r="P6682" i="4" s="1"/>
  <c r="K6681" i="4"/>
  <c r="P6681" i="4" s="1"/>
  <c r="K6680" i="4"/>
  <c r="P6680" i="4" s="1"/>
  <c r="K6679" i="4"/>
  <c r="P6679" i="4" s="1"/>
  <c r="K6678" i="4"/>
  <c r="P6678" i="4" s="1"/>
  <c r="K6677" i="4"/>
  <c r="P6677" i="4" s="1"/>
  <c r="K6676" i="4"/>
  <c r="P6676" i="4" s="1"/>
  <c r="K6675" i="4"/>
  <c r="P6675" i="4" s="1"/>
  <c r="K6674" i="4"/>
  <c r="P6674" i="4" s="1"/>
  <c r="K6673" i="4"/>
  <c r="P6673" i="4" s="1"/>
  <c r="K6672" i="4"/>
  <c r="P6672" i="4" s="1"/>
  <c r="K6671" i="4"/>
  <c r="P6671" i="4" s="1"/>
  <c r="K6670" i="4"/>
  <c r="P6670" i="4" s="1"/>
  <c r="K6669" i="4"/>
  <c r="P6669" i="4" s="1"/>
  <c r="K6668" i="4"/>
  <c r="P6668" i="4" s="1"/>
  <c r="K6667" i="4"/>
  <c r="P6667" i="4" s="1"/>
  <c r="K6666" i="4"/>
  <c r="P6666" i="4" s="1"/>
  <c r="K6665" i="4"/>
  <c r="P6665" i="4" s="1"/>
  <c r="K6664" i="4"/>
  <c r="P6664" i="4" s="1"/>
  <c r="K6663" i="4"/>
  <c r="P6663" i="4" s="1"/>
  <c r="B6663" i="4"/>
  <c r="K6662" i="4"/>
  <c r="P6662" i="4" s="1"/>
  <c r="K6661" i="4"/>
  <c r="P6661" i="4" s="1"/>
  <c r="B6661" i="4"/>
  <c r="K6660" i="4"/>
  <c r="P6660" i="4" s="1"/>
  <c r="K6659" i="4"/>
  <c r="P6659" i="4" s="1"/>
  <c r="B6659" i="4"/>
  <c r="K6658" i="4"/>
  <c r="P6658" i="4" s="1"/>
  <c r="K6657" i="4"/>
  <c r="P6657" i="4" s="1"/>
  <c r="K6656" i="4"/>
  <c r="P6656" i="4" s="1"/>
  <c r="K6655" i="4"/>
  <c r="P6655" i="4" s="1"/>
  <c r="K6654" i="4"/>
  <c r="P6654" i="4" s="1"/>
  <c r="K6653" i="4"/>
  <c r="P6653" i="4" s="1"/>
  <c r="K6652" i="4"/>
  <c r="P6652" i="4" s="1"/>
  <c r="K6651" i="4"/>
  <c r="P6651" i="4" s="1"/>
  <c r="K6650" i="4"/>
  <c r="P6650" i="4" s="1"/>
  <c r="K6649" i="4"/>
  <c r="P6649" i="4" s="1"/>
  <c r="K6648" i="4"/>
  <c r="P6648" i="4" s="1"/>
  <c r="K6647" i="4"/>
  <c r="P6647" i="4" s="1"/>
  <c r="K6646" i="4"/>
  <c r="P6646" i="4" s="1"/>
  <c r="K6645" i="4"/>
  <c r="P6645" i="4" s="1"/>
  <c r="K6644" i="4"/>
  <c r="P6644" i="4" s="1"/>
  <c r="K6643" i="4"/>
  <c r="P6643" i="4" s="1"/>
  <c r="K6642" i="4"/>
  <c r="P6642" i="4" s="1"/>
  <c r="B6642" i="4"/>
  <c r="K6641" i="4"/>
  <c r="P6641" i="4" s="1"/>
  <c r="K6640" i="4"/>
  <c r="P6640" i="4" s="1"/>
  <c r="B6640" i="4"/>
  <c r="K6639" i="4"/>
  <c r="P6639" i="4" s="1"/>
  <c r="K6638" i="4"/>
  <c r="P6638" i="4" s="1"/>
  <c r="B6638" i="4"/>
  <c r="K6637" i="4"/>
  <c r="P6637" i="4" s="1"/>
  <c r="K6636" i="4"/>
  <c r="P6636" i="4" s="1"/>
  <c r="K6635" i="4"/>
  <c r="P6635" i="4" s="1"/>
  <c r="K6634" i="4"/>
  <c r="P6634" i="4" s="1"/>
  <c r="K6633" i="4"/>
  <c r="P6633" i="4" s="1"/>
  <c r="K6632" i="4"/>
  <c r="P6632" i="4" s="1"/>
  <c r="K6631" i="4"/>
  <c r="P6631" i="4" s="1"/>
  <c r="K6630" i="4"/>
  <c r="P6630" i="4" s="1"/>
  <c r="K6629" i="4"/>
  <c r="P6629" i="4" s="1"/>
  <c r="K6628" i="4"/>
  <c r="P6628" i="4" s="1"/>
  <c r="K6627" i="4"/>
  <c r="P6627" i="4" s="1"/>
  <c r="K6626" i="4"/>
  <c r="P6626" i="4" s="1"/>
  <c r="K6625" i="4"/>
  <c r="P6625" i="4" s="1"/>
  <c r="K6624" i="4"/>
  <c r="P6624" i="4" s="1"/>
  <c r="K6623" i="4"/>
  <c r="P6623" i="4" s="1"/>
  <c r="K6622" i="4"/>
  <c r="P6622" i="4" s="1"/>
  <c r="B6622" i="4"/>
  <c r="K6621" i="4"/>
  <c r="P6621" i="4" s="1"/>
  <c r="K6620" i="4"/>
  <c r="P6620" i="4" s="1"/>
  <c r="B6620" i="4"/>
  <c r="K6619" i="4"/>
  <c r="P6619" i="4" s="1"/>
  <c r="K6618" i="4"/>
  <c r="P6618" i="4" s="1"/>
  <c r="B6618" i="4"/>
  <c r="K6617" i="4"/>
  <c r="P6617" i="4" s="1"/>
  <c r="K6616" i="4"/>
  <c r="P6616" i="4" s="1"/>
  <c r="K6615" i="4"/>
  <c r="P6615" i="4" s="1"/>
  <c r="K6614" i="4"/>
  <c r="P6614" i="4" s="1"/>
  <c r="K6613" i="4"/>
  <c r="P6613" i="4" s="1"/>
  <c r="B6613" i="4"/>
  <c r="K6612" i="4"/>
  <c r="P6612" i="4" s="1"/>
  <c r="K6611" i="4"/>
  <c r="P6611" i="4" s="1"/>
  <c r="B6611" i="4"/>
  <c r="K6610" i="4"/>
  <c r="P6610" i="4" s="1"/>
  <c r="K6609" i="4"/>
  <c r="P6609" i="4" s="1"/>
  <c r="B6609" i="4"/>
  <c r="K6608" i="4"/>
  <c r="P6608" i="4" s="1"/>
  <c r="K6607" i="4"/>
  <c r="P6607" i="4" s="1"/>
  <c r="K6606" i="4"/>
  <c r="P6606" i="4" s="1"/>
  <c r="K6605" i="4"/>
  <c r="P6605" i="4" s="1"/>
  <c r="K6604" i="4"/>
  <c r="P6604" i="4" s="1"/>
  <c r="O6603" i="4"/>
  <c r="N6603" i="4"/>
  <c r="K6603" i="4"/>
  <c r="P6603" i="4" s="1"/>
  <c r="K6602" i="4"/>
  <c r="P6602" i="4" s="1"/>
  <c r="O6601" i="4"/>
  <c r="N6601" i="4"/>
  <c r="K6601" i="4"/>
  <c r="P6601" i="4" s="1"/>
  <c r="K6600" i="4"/>
  <c r="P6600" i="4" s="1"/>
  <c r="O6599" i="4"/>
  <c r="N6599" i="4"/>
  <c r="K6599" i="4"/>
  <c r="P6599" i="4" s="1"/>
  <c r="K6598" i="4"/>
  <c r="P6598" i="4" s="1"/>
  <c r="O6597" i="4"/>
  <c r="N6597" i="4"/>
  <c r="K6597" i="4"/>
  <c r="P6597" i="4" s="1"/>
  <c r="B6597" i="4"/>
  <c r="K6596" i="4"/>
  <c r="P6596" i="4" s="1"/>
  <c r="O6595" i="4"/>
  <c r="N6595" i="4"/>
  <c r="K6595" i="4"/>
  <c r="P6595" i="4" s="1"/>
  <c r="B6595" i="4"/>
  <c r="K6594" i="4"/>
  <c r="P6594" i="4" s="1"/>
  <c r="K6593" i="4"/>
  <c r="P6593" i="4" s="1"/>
  <c r="B6593" i="4"/>
  <c r="K6592" i="4"/>
  <c r="P6592" i="4" s="1"/>
  <c r="K6591" i="4"/>
  <c r="P6591" i="4" s="1"/>
  <c r="K6590" i="4"/>
  <c r="P6590" i="4" s="1"/>
  <c r="K6589" i="4"/>
  <c r="P6589" i="4" s="1"/>
  <c r="K6588" i="4"/>
  <c r="P6588" i="4" s="1"/>
  <c r="K6587" i="4"/>
  <c r="P6587" i="4" s="1"/>
  <c r="K6586" i="4"/>
  <c r="P6586" i="4" s="1"/>
  <c r="K6585" i="4"/>
  <c r="P6585" i="4" s="1"/>
  <c r="K6584" i="4"/>
  <c r="P6584" i="4" s="1"/>
  <c r="K6583" i="4"/>
  <c r="P6583" i="4" s="1"/>
  <c r="K6582" i="4"/>
  <c r="P6582" i="4" s="1"/>
  <c r="K6581" i="4"/>
  <c r="P6581" i="4" s="1"/>
  <c r="K6580" i="4"/>
  <c r="P6580" i="4" s="1"/>
  <c r="K6579" i="4"/>
  <c r="P6579" i="4" s="1"/>
  <c r="K6578" i="4"/>
  <c r="P6578" i="4" s="1"/>
  <c r="K6577" i="4"/>
  <c r="P6577" i="4" s="1"/>
  <c r="K6576" i="4"/>
  <c r="P6576" i="4" s="1"/>
  <c r="K6575" i="4"/>
  <c r="P6575" i="4" s="1"/>
  <c r="K6574" i="4"/>
  <c r="P6574" i="4" s="1"/>
  <c r="K6573" i="4"/>
  <c r="P6573" i="4" s="1"/>
  <c r="K6572" i="4"/>
  <c r="P6572" i="4" s="1"/>
  <c r="K6571" i="4"/>
  <c r="P6571" i="4" s="1"/>
  <c r="B6571" i="4"/>
  <c r="K6570" i="4"/>
  <c r="P6570" i="4" s="1"/>
  <c r="K6569" i="4"/>
  <c r="P6569" i="4" s="1"/>
  <c r="K6568" i="4"/>
  <c r="P6568" i="4" s="1"/>
  <c r="K6567" i="4"/>
  <c r="P6567" i="4" s="1"/>
  <c r="K6566" i="4"/>
  <c r="P6566" i="4" s="1"/>
  <c r="K6565" i="4"/>
  <c r="P6565" i="4" s="1"/>
  <c r="K6564" i="4"/>
  <c r="P6564" i="4" s="1"/>
  <c r="K6563" i="4"/>
  <c r="P6563" i="4" s="1"/>
  <c r="P6562" i="4"/>
  <c r="K6562" i="4"/>
  <c r="P6561" i="4"/>
  <c r="K6561" i="4"/>
  <c r="P6560" i="4"/>
  <c r="K6560" i="4"/>
  <c r="P6559" i="4"/>
  <c r="K6559" i="4"/>
  <c r="P6558" i="4"/>
  <c r="K6558" i="4"/>
  <c r="P6557" i="4"/>
  <c r="K6557" i="4"/>
  <c r="P6556" i="4"/>
  <c r="K6556" i="4"/>
  <c r="P6555" i="4"/>
  <c r="K6555" i="4"/>
  <c r="P6554" i="4"/>
  <c r="K6554" i="4"/>
  <c r="P6553" i="4"/>
  <c r="K6553" i="4"/>
  <c r="P6552" i="4"/>
  <c r="K6552" i="4"/>
  <c r="P6551" i="4"/>
  <c r="K6551" i="4"/>
  <c r="B6551" i="4"/>
  <c r="P6550" i="4"/>
  <c r="K6550" i="4"/>
  <c r="P6549" i="4"/>
  <c r="K6549" i="4"/>
  <c r="P6548" i="4"/>
  <c r="K6548" i="4"/>
  <c r="P6547" i="4"/>
  <c r="K6547" i="4"/>
  <c r="P6546" i="4"/>
  <c r="K6546" i="4"/>
  <c r="P6545" i="4"/>
  <c r="K6545" i="4"/>
  <c r="P6544" i="4"/>
  <c r="K6544" i="4"/>
  <c r="P6543" i="4"/>
  <c r="K6543" i="4"/>
  <c r="P6542" i="4"/>
  <c r="K6542" i="4"/>
  <c r="P6541" i="4"/>
  <c r="K6541" i="4"/>
  <c r="P6540" i="4"/>
  <c r="K6540" i="4"/>
  <c r="P6539" i="4"/>
  <c r="K6539" i="4"/>
  <c r="P6538" i="4"/>
  <c r="K6538" i="4"/>
  <c r="P6537" i="4"/>
  <c r="K6537" i="4"/>
  <c r="P6536" i="4"/>
  <c r="K6536" i="4"/>
  <c r="P6535" i="4"/>
  <c r="K6535" i="4"/>
  <c r="P6534" i="4"/>
  <c r="K6534" i="4"/>
  <c r="P6533" i="4"/>
  <c r="K6533" i="4"/>
  <c r="P6532" i="4"/>
  <c r="K6532" i="4"/>
  <c r="P6531" i="4"/>
  <c r="K6531" i="4"/>
  <c r="P6530" i="4"/>
  <c r="K6530" i="4"/>
  <c r="P6529" i="4"/>
  <c r="K6529" i="4"/>
  <c r="P6528" i="4"/>
  <c r="K6528" i="4"/>
  <c r="B6528" i="4"/>
  <c r="P6527" i="4"/>
  <c r="K6527" i="4"/>
  <c r="P6526" i="4"/>
  <c r="K6526" i="4"/>
  <c r="P6525" i="4"/>
  <c r="K6525" i="4"/>
  <c r="P6524" i="4"/>
  <c r="K6524" i="4"/>
  <c r="P6523" i="4"/>
  <c r="K6523" i="4"/>
  <c r="P6522" i="4"/>
  <c r="K6522" i="4"/>
  <c r="P6521" i="4"/>
  <c r="K6521" i="4"/>
  <c r="P6520" i="4"/>
  <c r="K6520" i="4"/>
  <c r="P6519" i="4"/>
  <c r="K6519" i="4"/>
  <c r="P6518" i="4"/>
  <c r="K6518" i="4"/>
  <c r="P6517" i="4"/>
  <c r="K6517" i="4"/>
  <c r="P6516" i="4"/>
  <c r="K6516" i="4"/>
  <c r="P6515" i="4"/>
  <c r="K6515" i="4"/>
  <c r="K6514" i="4"/>
  <c r="P6514" i="4" s="1"/>
  <c r="K6513" i="4"/>
  <c r="P6513" i="4" s="1"/>
  <c r="K6512" i="4"/>
  <c r="P6512" i="4" s="1"/>
  <c r="K6511" i="4"/>
  <c r="P6511" i="4" s="1"/>
  <c r="K6510" i="4"/>
  <c r="P6510" i="4" s="1"/>
  <c r="K6509" i="4"/>
  <c r="P6509" i="4" s="1"/>
  <c r="K6508" i="4"/>
  <c r="P6508" i="4" s="1"/>
  <c r="K6507" i="4"/>
  <c r="P6507" i="4" s="1"/>
  <c r="K6506" i="4"/>
  <c r="P6506" i="4" s="1"/>
  <c r="B6506" i="4"/>
  <c r="K6505" i="4"/>
  <c r="P6505" i="4" s="1"/>
  <c r="K6504" i="4"/>
  <c r="P6504" i="4" s="1"/>
  <c r="K6503" i="4"/>
  <c r="P6503" i="4" s="1"/>
  <c r="K6502" i="4"/>
  <c r="P6502" i="4" s="1"/>
  <c r="K6501" i="4"/>
  <c r="P6501" i="4" s="1"/>
  <c r="K6500" i="4"/>
  <c r="P6500" i="4" s="1"/>
  <c r="K6499" i="4"/>
  <c r="P6499" i="4" s="1"/>
  <c r="K6498" i="4"/>
  <c r="P6498" i="4" s="1"/>
  <c r="K6497" i="4"/>
  <c r="P6497" i="4" s="1"/>
  <c r="K6496" i="4"/>
  <c r="P6496" i="4" s="1"/>
  <c r="K6495" i="4"/>
  <c r="P6495" i="4" s="1"/>
  <c r="K6494" i="4"/>
  <c r="P6494" i="4" s="1"/>
  <c r="K6493" i="4"/>
  <c r="P6493" i="4" s="1"/>
  <c r="K6492" i="4"/>
  <c r="P6492" i="4" s="1"/>
  <c r="K6491" i="4"/>
  <c r="P6491" i="4" s="1"/>
  <c r="K6490" i="4"/>
  <c r="P6490" i="4" s="1"/>
  <c r="K6489" i="4"/>
  <c r="P6489" i="4" s="1"/>
  <c r="K6488" i="4"/>
  <c r="P6488" i="4" s="1"/>
  <c r="K6487" i="4"/>
  <c r="P6487" i="4" s="1"/>
  <c r="K6486" i="4"/>
  <c r="P6486" i="4" s="1"/>
  <c r="K6485" i="4"/>
  <c r="P6485" i="4" s="1"/>
  <c r="B6485" i="4"/>
  <c r="K6484" i="4"/>
  <c r="P6484" i="4" s="1"/>
  <c r="K6483" i="4"/>
  <c r="K6482" i="4"/>
  <c r="K6481" i="4"/>
  <c r="K6480" i="4"/>
  <c r="K6479" i="4"/>
  <c r="K6478" i="4"/>
  <c r="K6477" i="4"/>
  <c r="K6476" i="4"/>
  <c r="K6475" i="4"/>
  <c r="K6474" i="4"/>
  <c r="K6473" i="4"/>
  <c r="K6472" i="4"/>
  <c r="K6471" i="4"/>
  <c r="K6470" i="4"/>
  <c r="K6469" i="4"/>
  <c r="K6468" i="4"/>
  <c r="K6467" i="4"/>
  <c r="K6466" i="4"/>
  <c r="K6465" i="4"/>
  <c r="K6464" i="4"/>
  <c r="K6463" i="4"/>
  <c r="P6463" i="4" s="1"/>
  <c r="K6462" i="4"/>
  <c r="P6462" i="4" s="1"/>
  <c r="B6462" i="4"/>
  <c r="K6461" i="4"/>
  <c r="K6460" i="4"/>
  <c r="P6460" i="4" s="1"/>
  <c r="K6459" i="4"/>
  <c r="K6458" i="4"/>
  <c r="P6458" i="4" s="1"/>
  <c r="K6457" i="4"/>
  <c r="K6456" i="4"/>
  <c r="P6456" i="4" s="1"/>
  <c r="K6455" i="4"/>
  <c r="K6454" i="4"/>
  <c r="P6454" i="4" s="1"/>
  <c r="K6453" i="4"/>
  <c r="K6452" i="4"/>
  <c r="P6452" i="4" s="1"/>
  <c r="K6451" i="4"/>
  <c r="K6450" i="4"/>
  <c r="P6450" i="4" s="1"/>
  <c r="K6449" i="4"/>
  <c r="K6448" i="4"/>
  <c r="P6448" i="4" s="1"/>
  <c r="K6447" i="4"/>
  <c r="K6446" i="4"/>
  <c r="P6446" i="4" s="1"/>
  <c r="K6445" i="4"/>
  <c r="K6444" i="4"/>
  <c r="P6444" i="4" s="1"/>
  <c r="K6443" i="4"/>
  <c r="K6442" i="4"/>
  <c r="P6442" i="4" s="1"/>
  <c r="K6441" i="4"/>
  <c r="B6441" i="4"/>
  <c r="K6440" i="4"/>
  <c r="P6440" i="4" s="1"/>
  <c r="K6439" i="4"/>
  <c r="K6438" i="4"/>
  <c r="P6438" i="4" s="1"/>
  <c r="K6437" i="4"/>
  <c r="P6437" i="4" s="1"/>
  <c r="K6436" i="4"/>
  <c r="P6436" i="4" s="1"/>
  <c r="K6435" i="4"/>
  <c r="K6434" i="4"/>
  <c r="P6434" i="4" s="1"/>
  <c r="K6433" i="4"/>
  <c r="P6433" i="4" s="1"/>
  <c r="K6432" i="4"/>
  <c r="P6432" i="4" s="1"/>
  <c r="K6431" i="4"/>
  <c r="K6430" i="4"/>
  <c r="P6430" i="4" s="1"/>
  <c r="K6429" i="4"/>
  <c r="P6429" i="4" s="1"/>
  <c r="K6428" i="4"/>
  <c r="P6428" i="4" s="1"/>
  <c r="K6427" i="4"/>
  <c r="K6426" i="4"/>
  <c r="P6426" i="4" s="1"/>
  <c r="K6425" i="4"/>
  <c r="P6425" i="4" s="1"/>
  <c r="K6424" i="4"/>
  <c r="P6424" i="4" s="1"/>
  <c r="K6423" i="4"/>
  <c r="P6421" i="4"/>
  <c r="K6420" i="4"/>
  <c r="P6420" i="4" s="1"/>
  <c r="K6419" i="4"/>
  <c r="P6419" i="4" s="1"/>
  <c r="B6419" i="4"/>
  <c r="K6418" i="4"/>
  <c r="P6418" i="4" s="1"/>
  <c r="P6417" i="4"/>
  <c r="K6416" i="4"/>
  <c r="K6415" i="4"/>
  <c r="P6415" i="4" s="1"/>
  <c r="K6414" i="4"/>
  <c r="P6414" i="4" s="1"/>
  <c r="K6413" i="4"/>
  <c r="P6413" i="4" s="1"/>
  <c r="K6412" i="4"/>
  <c r="K6411" i="4"/>
  <c r="P6411" i="4" s="1"/>
  <c r="K6410" i="4"/>
  <c r="P6410" i="4" s="1"/>
  <c r="K6409" i="4"/>
  <c r="P6409" i="4" s="1"/>
  <c r="K6408" i="4"/>
  <c r="K6407" i="4"/>
  <c r="P6407" i="4" s="1"/>
  <c r="K6406" i="4"/>
  <c r="P6406" i="4" s="1"/>
  <c r="K6405" i="4"/>
  <c r="P6405" i="4" s="1"/>
  <c r="K6404" i="4"/>
  <c r="K6403" i="4"/>
  <c r="P6403" i="4" s="1"/>
  <c r="K6402" i="4"/>
  <c r="P6402" i="4" s="1"/>
  <c r="K6401" i="4"/>
  <c r="P6401" i="4" s="1"/>
  <c r="K6400" i="4"/>
  <c r="K6399" i="4"/>
  <c r="P6399" i="4" s="1"/>
  <c r="K6398" i="4"/>
  <c r="P6398" i="4" s="1"/>
  <c r="K6397" i="4"/>
  <c r="P6397" i="4" s="1"/>
  <c r="B6397" i="4"/>
  <c r="K6396" i="4"/>
  <c r="P6396" i="4" s="1"/>
  <c r="K6395" i="4"/>
  <c r="P6395" i="4" s="1"/>
  <c r="K6394" i="4"/>
  <c r="P6394" i="4" s="1"/>
  <c r="K6393" i="4"/>
  <c r="P6393" i="4" s="1"/>
  <c r="K6392" i="4"/>
  <c r="P6392" i="4" s="1"/>
  <c r="K6391" i="4"/>
  <c r="P6391" i="4" s="1"/>
  <c r="K6390" i="4"/>
  <c r="P6390" i="4" s="1"/>
  <c r="P6389" i="4"/>
  <c r="K6388" i="4"/>
  <c r="K6387" i="4"/>
  <c r="P6387" i="4" s="1"/>
  <c r="K6386" i="4"/>
  <c r="P6386" i="4" s="1"/>
  <c r="K6385" i="4"/>
  <c r="P6385" i="4" s="1"/>
  <c r="K6384" i="4"/>
  <c r="K6383" i="4"/>
  <c r="P6383" i="4" s="1"/>
  <c r="K6382" i="4"/>
  <c r="P6382" i="4" s="1"/>
  <c r="K6381" i="4"/>
  <c r="P6381" i="4" s="1"/>
  <c r="K6380" i="4"/>
  <c r="K6379" i="4"/>
  <c r="P6379" i="4" s="1"/>
  <c r="K6378" i="4"/>
  <c r="P6378" i="4" s="1"/>
  <c r="K6377" i="4"/>
  <c r="P6377" i="4" s="1"/>
  <c r="K6376" i="4"/>
  <c r="P6376" i="4" s="1"/>
  <c r="B6376" i="4"/>
  <c r="K6375" i="4"/>
  <c r="P6375" i="4" s="1"/>
  <c r="K6374" i="4"/>
  <c r="P6374" i="4" s="1"/>
  <c r="K6373" i="4"/>
  <c r="P6373" i="4" s="1"/>
  <c r="K6372" i="4"/>
  <c r="P6372" i="4" s="1"/>
  <c r="K6371" i="4"/>
  <c r="P6371" i="4" s="1"/>
  <c r="K6370" i="4"/>
  <c r="P6370" i="4" s="1"/>
  <c r="K6369" i="4"/>
  <c r="P6369" i="4" s="1"/>
  <c r="K6368" i="4"/>
  <c r="P6368" i="4" s="1"/>
  <c r="K6367" i="4"/>
  <c r="P6367" i="4" s="1"/>
  <c r="K6366" i="4"/>
  <c r="P6366" i="4" s="1"/>
  <c r="K6365" i="4"/>
  <c r="P6365" i="4" s="1"/>
  <c r="K6364" i="4"/>
  <c r="P6364" i="4" s="1"/>
  <c r="K6363" i="4"/>
  <c r="P6363" i="4" s="1"/>
  <c r="K6362" i="4"/>
  <c r="P6362" i="4" s="1"/>
  <c r="P6361" i="4"/>
  <c r="K6360" i="4"/>
  <c r="P6360" i="4" s="1"/>
  <c r="K6359" i="4"/>
  <c r="P6359" i="4" s="1"/>
  <c r="K6358" i="4"/>
  <c r="P6358" i="4" s="1"/>
  <c r="K6357" i="4"/>
  <c r="P6357" i="4" s="1"/>
  <c r="K6356" i="4"/>
  <c r="P6356" i="4" s="1"/>
  <c r="K6355" i="4"/>
  <c r="P6355" i="4" s="1"/>
  <c r="B6355" i="4"/>
  <c r="K6354" i="4"/>
  <c r="P6354" i="4" s="1"/>
  <c r="K6353" i="4"/>
  <c r="P6353" i="4" s="1"/>
  <c r="K6352" i="4"/>
  <c r="P6352" i="4" s="1"/>
  <c r="K6351" i="4"/>
  <c r="P6351" i="4" s="1"/>
  <c r="K6350" i="4"/>
  <c r="P6350" i="4" s="1"/>
  <c r="K6349" i="4"/>
  <c r="P6349" i="4" s="1"/>
  <c r="K6348" i="4"/>
  <c r="P6348" i="4" s="1"/>
  <c r="K6347" i="4"/>
  <c r="P6347" i="4" s="1"/>
  <c r="K6346" i="4"/>
  <c r="P6346" i="4" s="1"/>
  <c r="K6345" i="4"/>
  <c r="P6345" i="4" s="1"/>
  <c r="B6345" i="4"/>
  <c r="K6344" i="4"/>
  <c r="P6344" i="4" s="1"/>
  <c r="K6343" i="4"/>
  <c r="P6343" i="4" s="1"/>
  <c r="B6343" i="4"/>
  <c r="K6342" i="4"/>
  <c r="P6342" i="4" s="1"/>
  <c r="P6341" i="4"/>
  <c r="N6341" i="4"/>
  <c r="B6341" i="4"/>
  <c r="K6340" i="4"/>
  <c r="P6340" i="4" s="1"/>
  <c r="N6339" i="4"/>
  <c r="K6339" i="4"/>
  <c r="K6338" i="4"/>
  <c r="P6338" i="4" s="1"/>
  <c r="N6337" i="4"/>
  <c r="K6337" i="4"/>
  <c r="P6337" i="4" s="1"/>
  <c r="K6336" i="4"/>
  <c r="P6336" i="4" s="1"/>
  <c r="N6335" i="4"/>
  <c r="K6335" i="4"/>
  <c r="P6335" i="4" s="1"/>
  <c r="P6334" i="4"/>
  <c r="N6333" i="4"/>
  <c r="B6333" i="4"/>
  <c r="P6332" i="4"/>
  <c r="K6331" i="4"/>
  <c r="P6331" i="4" s="1"/>
  <c r="K6330" i="4"/>
  <c r="P6330" i="4" s="1"/>
  <c r="K6329" i="4"/>
  <c r="P6329" i="4" s="1"/>
  <c r="K6328" i="4"/>
  <c r="P6328" i="4" s="1"/>
  <c r="K6326" i="4"/>
  <c r="P6326" i="4" s="1"/>
  <c r="K6325" i="4"/>
  <c r="P6325" i="4" s="1"/>
  <c r="K6324" i="4"/>
  <c r="P6324" i="4" s="1"/>
  <c r="K6323" i="4"/>
  <c r="P6323" i="4" s="1"/>
  <c r="K6322" i="4"/>
  <c r="P6322" i="4" s="1"/>
  <c r="K6321" i="4"/>
  <c r="P6321" i="4" s="1"/>
  <c r="K6320" i="4"/>
  <c r="P6320" i="4" s="1"/>
  <c r="K6319" i="4"/>
  <c r="P6319" i="4" s="1"/>
  <c r="K6318" i="4"/>
  <c r="P6318" i="4" s="1"/>
  <c r="K6317" i="4"/>
  <c r="P6317" i="4" s="1"/>
  <c r="K6316" i="4"/>
  <c r="P6316" i="4" s="1"/>
  <c r="K6315" i="4"/>
  <c r="P6315" i="4" s="1"/>
  <c r="K6314" i="4"/>
  <c r="P6314" i="4" s="1"/>
  <c r="K6313" i="4"/>
  <c r="P6313" i="4" s="1"/>
  <c r="K6312" i="4"/>
  <c r="P6312" i="4" s="1"/>
  <c r="B6312" i="4"/>
  <c r="K6311" i="4"/>
  <c r="P6311" i="4" s="1"/>
  <c r="K6310" i="4"/>
  <c r="P6310" i="4" s="1"/>
  <c r="K6309" i="4"/>
  <c r="P6309" i="4" s="1"/>
  <c r="K6308" i="4"/>
  <c r="P6308" i="4" s="1"/>
  <c r="K6307" i="4"/>
  <c r="P6307" i="4" s="1"/>
  <c r="K6305" i="4"/>
  <c r="P6305" i="4" s="1"/>
  <c r="K6304" i="4"/>
  <c r="P6304" i="4" s="1"/>
  <c r="K6303" i="4"/>
  <c r="P6303" i="4" s="1"/>
  <c r="K6302" i="4"/>
  <c r="P6302" i="4" s="1"/>
  <c r="K6301" i="4"/>
  <c r="P6301" i="4" s="1"/>
  <c r="K6300" i="4"/>
  <c r="P6300" i="4" s="1"/>
  <c r="K6299" i="4"/>
  <c r="P6299" i="4" s="1"/>
  <c r="K6298" i="4"/>
  <c r="P6298" i="4" s="1"/>
  <c r="K6297" i="4"/>
  <c r="P6297" i="4" s="1"/>
  <c r="K6296" i="4"/>
  <c r="P6296" i="4" s="1"/>
  <c r="K6295" i="4"/>
  <c r="P6295" i="4" s="1"/>
  <c r="K6294" i="4"/>
  <c r="P6294" i="4" s="1"/>
  <c r="K6293" i="4"/>
  <c r="P6293" i="4" s="1"/>
  <c r="K6292" i="4"/>
  <c r="P6292" i="4" s="1"/>
  <c r="K6291" i="4"/>
  <c r="P6291" i="4" s="1"/>
  <c r="K6290" i="4"/>
  <c r="P6290" i="4" s="1"/>
  <c r="B6290" i="4"/>
  <c r="K6289" i="4"/>
  <c r="P6289" i="4" s="1"/>
  <c r="K6288" i="4"/>
  <c r="P6288" i="4" s="1"/>
  <c r="K6287" i="4"/>
  <c r="P6287" i="4" s="1"/>
  <c r="K6286" i="4"/>
  <c r="P6286" i="4" s="1"/>
  <c r="K6285" i="4"/>
  <c r="P6285" i="4" s="1"/>
  <c r="K6284" i="4"/>
  <c r="P6284" i="4" s="1"/>
  <c r="K6283" i="4"/>
  <c r="P6283" i="4" s="1"/>
  <c r="K6282" i="4"/>
  <c r="P6282" i="4" s="1"/>
  <c r="K6281" i="4"/>
  <c r="P6281" i="4" s="1"/>
  <c r="K6280" i="4"/>
  <c r="P6280" i="4" s="1"/>
  <c r="K6279" i="4"/>
  <c r="P6279" i="4" s="1"/>
  <c r="K6278" i="4"/>
  <c r="P6278" i="4" s="1"/>
  <c r="K6277" i="4"/>
  <c r="P6277" i="4" s="1"/>
  <c r="K6276" i="4"/>
  <c r="P6276" i="4" s="1"/>
  <c r="K6275" i="4"/>
  <c r="P6275" i="4" s="1"/>
  <c r="K6274" i="4"/>
  <c r="P6274" i="4" s="1"/>
  <c r="K6273" i="4"/>
  <c r="P6273" i="4" s="1"/>
  <c r="K6271" i="4"/>
  <c r="P6271" i="4" s="1"/>
  <c r="K6270" i="4"/>
  <c r="P6270" i="4" s="1"/>
  <c r="K6269" i="4"/>
  <c r="P6269" i="4" s="1"/>
  <c r="K6268" i="4"/>
  <c r="P6268" i="4" s="1"/>
  <c r="K6267" i="4"/>
  <c r="P6267" i="4" s="1"/>
  <c r="B6267" i="4"/>
  <c r="K6266" i="4"/>
  <c r="P6266" i="4" s="1"/>
  <c r="K6265" i="4"/>
  <c r="P6265" i="4" s="1"/>
  <c r="K6264" i="4"/>
  <c r="P6264" i="4" s="1"/>
  <c r="K6263" i="4"/>
  <c r="P6263" i="4" s="1"/>
  <c r="K6261" i="4"/>
  <c r="P6261" i="4" s="1"/>
  <c r="K6260" i="4"/>
  <c r="P6260" i="4" s="1"/>
  <c r="K6259" i="4"/>
  <c r="P6259" i="4" s="1"/>
  <c r="K6258" i="4"/>
  <c r="P6258" i="4" s="1"/>
  <c r="P6257" i="4"/>
  <c r="K6256" i="4"/>
  <c r="P6256" i="4" s="1"/>
  <c r="K6255" i="4"/>
  <c r="P6255" i="4" s="1"/>
  <c r="K6254" i="4"/>
  <c r="P6254" i="4" s="1"/>
  <c r="K6253" i="4"/>
  <c r="P6253" i="4" s="1"/>
  <c r="K6252" i="4"/>
  <c r="P6252" i="4" s="1"/>
  <c r="K6251" i="4"/>
  <c r="P6251" i="4" s="1"/>
  <c r="K6250" i="4"/>
  <c r="P6250" i="4" s="1"/>
  <c r="K6249" i="4"/>
  <c r="P6249" i="4" s="1"/>
  <c r="K6248" i="4"/>
  <c r="P6248" i="4" s="1"/>
  <c r="K6247" i="4"/>
  <c r="P6247" i="4" s="1"/>
  <c r="B6247" i="4"/>
  <c r="K6246" i="4"/>
  <c r="P6246" i="4" s="1"/>
  <c r="K6245" i="4"/>
  <c r="P6245" i="4" s="1"/>
  <c r="K6244" i="4"/>
  <c r="P6244" i="4" s="1"/>
  <c r="K6243" i="4"/>
  <c r="P6243" i="4" s="1"/>
  <c r="K6242" i="4"/>
  <c r="P6242" i="4" s="1"/>
  <c r="K6241" i="4"/>
  <c r="P6241" i="4" s="1"/>
  <c r="K6240" i="4"/>
  <c r="P6240" i="4" s="1"/>
  <c r="K6239" i="4"/>
  <c r="P6239" i="4" s="1"/>
  <c r="K6238" i="4"/>
  <c r="P6238" i="4" s="1"/>
  <c r="K6237" i="4"/>
  <c r="P6237" i="4" s="1"/>
  <c r="K6236" i="4"/>
  <c r="P6236" i="4" s="1"/>
  <c r="K6235" i="4"/>
  <c r="P6235" i="4" s="1"/>
  <c r="K6234" i="4"/>
  <c r="P6234" i="4" s="1"/>
  <c r="K6233" i="4"/>
  <c r="P6233" i="4" s="1"/>
  <c r="K6232" i="4"/>
  <c r="P6232" i="4" s="1"/>
  <c r="K6231" i="4"/>
  <c r="P6231" i="4" s="1"/>
  <c r="K6230" i="4"/>
  <c r="P6230" i="4" s="1"/>
  <c r="K6229" i="4"/>
  <c r="P6229" i="4" s="1"/>
  <c r="K6228" i="4"/>
  <c r="P6228" i="4" s="1"/>
  <c r="K6227" i="4"/>
  <c r="P6227" i="4" s="1"/>
  <c r="K6226" i="4"/>
  <c r="P6226" i="4" s="1"/>
  <c r="K6225" i="4"/>
  <c r="P6225" i="4" s="1"/>
  <c r="K6224" i="4"/>
  <c r="P6224" i="4" s="1"/>
  <c r="B6224" i="4"/>
  <c r="K6223" i="4"/>
  <c r="P6223" i="4" s="1"/>
  <c r="K6222" i="4"/>
  <c r="P6222" i="4" s="1"/>
  <c r="K6221" i="4"/>
  <c r="P6221" i="4" s="1"/>
  <c r="K6220" i="4"/>
  <c r="P6220" i="4" s="1"/>
  <c r="K6219" i="4"/>
  <c r="P6219" i="4" s="1"/>
  <c r="K6218" i="4"/>
  <c r="P6218" i="4" s="1"/>
  <c r="K6217" i="4"/>
  <c r="P6217" i="4" s="1"/>
  <c r="K6216" i="4"/>
  <c r="P6216" i="4" s="1"/>
  <c r="K6215" i="4"/>
  <c r="P6215" i="4" s="1"/>
  <c r="K6214" i="4"/>
  <c r="P6214" i="4" s="1"/>
  <c r="K6213" i="4"/>
  <c r="P6213" i="4" s="1"/>
  <c r="K6211" i="4"/>
  <c r="P6211" i="4" s="1"/>
  <c r="K6210" i="4"/>
  <c r="P6210" i="4" s="1"/>
  <c r="K6209" i="4"/>
  <c r="P6209" i="4" s="1"/>
  <c r="K6208" i="4"/>
  <c r="P6208" i="4" s="1"/>
  <c r="K6207" i="4"/>
  <c r="P6207" i="4" s="1"/>
  <c r="K6206" i="4"/>
  <c r="P6206" i="4" s="1"/>
  <c r="K6205" i="4"/>
  <c r="P6205" i="4" s="1"/>
  <c r="K6204" i="4"/>
  <c r="P6204" i="4" s="1"/>
  <c r="K6203" i="4"/>
  <c r="P6203" i="4" s="1"/>
  <c r="B6203" i="4"/>
  <c r="K6202" i="4"/>
  <c r="P6202" i="4" s="1"/>
  <c r="B6202" i="4"/>
  <c r="K6201" i="4"/>
  <c r="P6201" i="4" s="1"/>
  <c r="K6200" i="4"/>
  <c r="P6200" i="4" s="1"/>
  <c r="K6199" i="4"/>
  <c r="P6199" i="4" s="1"/>
  <c r="K6198" i="4"/>
  <c r="P6198" i="4" s="1"/>
  <c r="K6197" i="4"/>
  <c r="P6197" i="4" s="1"/>
  <c r="K6196" i="4"/>
  <c r="P6196" i="4" s="1"/>
  <c r="K6195" i="4"/>
  <c r="P6195" i="4" s="1"/>
  <c r="K6194" i="4"/>
  <c r="P6194" i="4" s="1"/>
  <c r="K6193" i="4"/>
  <c r="P6193" i="4" s="1"/>
  <c r="K6192" i="4"/>
  <c r="P6192" i="4" s="1"/>
  <c r="K6191" i="4"/>
  <c r="P6191" i="4" s="1"/>
  <c r="K6190" i="4"/>
  <c r="P6190" i="4" s="1"/>
  <c r="K6189" i="4"/>
  <c r="P6189" i="4" s="1"/>
  <c r="K6188" i="4"/>
  <c r="P6188" i="4" s="1"/>
  <c r="K6187" i="4"/>
  <c r="P6187" i="4" s="1"/>
  <c r="K6186" i="4"/>
  <c r="P6186" i="4" s="1"/>
  <c r="K6185" i="4"/>
  <c r="P6185" i="4" s="1"/>
  <c r="K6184" i="4"/>
  <c r="P6184" i="4" s="1"/>
  <c r="K6183" i="4"/>
  <c r="P6183" i="4" s="1"/>
  <c r="K6182" i="4"/>
  <c r="P6182" i="4" s="1"/>
  <c r="K6181" i="4"/>
  <c r="P6181" i="4" s="1"/>
  <c r="B6181" i="4"/>
  <c r="K6180" i="4"/>
  <c r="P6180" i="4" s="1"/>
  <c r="K6179" i="4"/>
  <c r="P6179" i="4" s="1"/>
  <c r="K6178" i="4"/>
  <c r="P6178" i="4" s="1"/>
  <c r="K6177" i="4"/>
  <c r="P6177" i="4" s="1"/>
  <c r="K6176" i="4"/>
  <c r="P6176" i="4" s="1"/>
  <c r="K6175" i="4"/>
  <c r="P6175" i="4" s="1"/>
  <c r="K6174" i="4"/>
  <c r="P6174" i="4" s="1"/>
  <c r="K6173" i="4"/>
  <c r="P6173" i="4" s="1"/>
  <c r="K6172" i="4"/>
  <c r="P6172" i="4" s="1"/>
  <c r="K6171" i="4"/>
  <c r="P6171" i="4" s="1"/>
  <c r="K6170" i="4"/>
  <c r="P6170" i="4" s="1"/>
  <c r="K6169" i="4"/>
  <c r="P6169" i="4" s="1"/>
  <c r="K6168" i="4"/>
  <c r="P6168" i="4" s="1"/>
  <c r="K6167" i="4"/>
  <c r="P6167" i="4" s="1"/>
  <c r="K6166" i="4"/>
  <c r="P6166" i="4" s="1"/>
  <c r="K6165" i="4"/>
  <c r="P6165" i="4" s="1"/>
  <c r="K6164" i="4"/>
  <c r="P6164" i="4" s="1"/>
  <c r="K6163" i="4"/>
  <c r="P6163" i="4" s="1"/>
  <c r="K6162" i="4"/>
  <c r="P6162" i="4" s="1"/>
  <c r="P6160" i="4"/>
  <c r="K6159" i="4"/>
  <c r="P6159" i="4" s="1"/>
  <c r="K6158" i="4"/>
  <c r="P6158" i="4" s="1"/>
  <c r="B6158" i="4"/>
  <c r="P6157" i="4"/>
  <c r="K6156" i="4"/>
  <c r="P6156" i="4" s="1"/>
  <c r="K6155" i="4"/>
  <c r="P6155" i="4" s="1"/>
  <c r="K6154" i="4"/>
  <c r="P6154" i="4" s="1"/>
  <c r="K6153" i="4"/>
  <c r="P6153" i="4" s="1"/>
  <c r="K6152" i="4"/>
  <c r="P6152" i="4" s="1"/>
  <c r="K6151" i="4"/>
  <c r="P6151" i="4" s="1"/>
  <c r="K6150" i="4"/>
  <c r="P6150" i="4" s="1"/>
  <c r="K6149" i="4"/>
  <c r="P6149" i="4" s="1"/>
  <c r="K6148" i="4"/>
  <c r="P6148" i="4" s="1"/>
  <c r="K6147" i="4"/>
  <c r="P6147" i="4" s="1"/>
  <c r="K6146" i="4"/>
  <c r="P6146" i="4" s="1"/>
  <c r="K6145" i="4"/>
  <c r="P6145" i="4" s="1"/>
  <c r="K6144" i="4"/>
  <c r="P6144" i="4" s="1"/>
  <c r="K6143" i="4"/>
  <c r="P6143" i="4" s="1"/>
  <c r="K6142" i="4"/>
  <c r="P6142" i="4" s="1"/>
  <c r="K6141" i="4"/>
  <c r="P6141" i="4" s="1"/>
  <c r="K6140" i="4"/>
  <c r="P6140" i="4" s="1"/>
  <c r="K6139" i="4"/>
  <c r="P6139" i="4" s="1"/>
  <c r="G6138" i="4"/>
  <c r="T6849" i="4" s="1"/>
  <c r="K6137" i="4"/>
  <c r="P6137" i="4" s="1"/>
  <c r="B6137" i="4"/>
  <c r="K6136" i="4"/>
  <c r="P6136" i="4" s="1"/>
  <c r="K6135" i="4"/>
  <c r="P6135" i="4" s="1"/>
  <c r="K6134" i="4"/>
  <c r="P6134" i="4" s="1"/>
  <c r="K6133" i="4"/>
  <c r="P6133" i="4" s="1"/>
  <c r="K6132" i="4"/>
  <c r="P6132" i="4" s="1"/>
  <c r="K6131" i="4"/>
  <c r="P6131" i="4" s="1"/>
  <c r="K6130" i="4"/>
  <c r="P6130" i="4" s="1"/>
  <c r="K6128" i="4"/>
  <c r="P6128" i="4" s="1"/>
  <c r="K6127" i="4"/>
  <c r="P6127" i="4" s="1"/>
  <c r="K6126" i="4"/>
  <c r="P6126" i="4" s="1"/>
  <c r="K6125" i="4"/>
  <c r="P6125" i="4" s="1"/>
  <c r="K6124" i="4"/>
  <c r="P6124" i="4" s="1"/>
  <c r="K6123" i="4"/>
  <c r="P6123" i="4" s="1"/>
  <c r="K6122" i="4"/>
  <c r="P6122" i="4" s="1"/>
  <c r="K6121" i="4"/>
  <c r="P6121" i="4" s="1"/>
  <c r="K6120" i="4"/>
  <c r="P6120" i="4" s="1"/>
  <c r="K6119" i="4"/>
  <c r="P6119" i="4" s="1"/>
  <c r="K6118" i="4"/>
  <c r="P6118" i="4" s="1"/>
  <c r="K6117" i="4"/>
  <c r="P6117" i="4" s="1"/>
  <c r="K6116" i="4"/>
  <c r="P6116" i="4" s="1"/>
  <c r="K6115" i="4"/>
  <c r="P6115" i="4" s="1"/>
  <c r="B6115" i="4"/>
  <c r="K6114" i="4"/>
  <c r="P6114" i="4" s="1"/>
  <c r="K6113" i="4"/>
  <c r="P6113" i="4" s="1"/>
  <c r="K6112" i="4"/>
  <c r="P6112" i="4" s="1"/>
  <c r="K6111" i="4"/>
  <c r="P6111" i="4" s="1"/>
  <c r="K6110" i="4"/>
  <c r="P6110" i="4" s="1"/>
  <c r="K6109" i="4"/>
  <c r="P6109" i="4" s="1"/>
  <c r="K6108" i="4"/>
  <c r="P6108" i="4" s="1"/>
  <c r="K6107" i="4"/>
  <c r="P6107" i="4" s="1"/>
  <c r="K6106" i="4"/>
  <c r="P6106" i="4" s="1"/>
  <c r="K6105" i="4"/>
  <c r="P6105" i="4" s="1"/>
  <c r="K6104" i="4"/>
  <c r="P6104" i="4" s="1"/>
  <c r="K6103" i="4"/>
  <c r="P6103" i="4" s="1"/>
  <c r="K6101" i="4"/>
  <c r="P6101" i="4" s="1"/>
  <c r="K6100" i="4"/>
  <c r="P6100" i="4" s="1"/>
  <c r="K6099" i="4"/>
  <c r="P6099" i="4" s="1"/>
  <c r="K6098" i="4"/>
  <c r="P6098" i="4" s="1"/>
  <c r="K6097" i="4"/>
  <c r="P6097" i="4" s="1"/>
  <c r="K6096" i="4"/>
  <c r="P6096" i="4" s="1"/>
  <c r="K6095" i="4"/>
  <c r="P6095" i="4" s="1"/>
  <c r="B6095" i="4"/>
  <c r="K6094" i="4"/>
  <c r="P6094" i="4" s="1"/>
  <c r="K6093" i="4"/>
  <c r="P6093" i="4" s="1"/>
  <c r="K6092" i="4"/>
  <c r="P6092" i="4" s="1"/>
  <c r="K6091" i="4"/>
  <c r="P6091" i="4" s="1"/>
  <c r="K6090" i="4"/>
  <c r="P6090" i="4" s="1"/>
  <c r="K6089" i="4"/>
  <c r="P6089" i="4" s="1"/>
  <c r="K6088" i="4"/>
  <c r="P6088" i="4" s="1"/>
  <c r="K6087" i="4"/>
  <c r="P6087" i="4" s="1"/>
  <c r="K6086" i="4"/>
  <c r="P6086" i="4" s="1"/>
  <c r="K6085" i="4"/>
  <c r="P6085" i="4" s="1"/>
  <c r="K6084" i="4"/>
  <c r="P6084" i="4" s="1"/>
  <c r="K6083" i="4"/>
  <c r="P6083" i="4" s="1"/>
  <c r="K6082" i="4"/>
  <c r="P6082" i="4" s="1"/>
  <c r="K6081" i="4"/>
  <c r="P6081" i="4" s="1"/>
  <c r="K6080" i="4"/>
  <c r="P6080" i="4" s="1"/>
  <c r="K6079" i="4"/>
  <c r="P6079" i="4" s="1"/>
  <c r="K6078" i="4"/>
  <c r="P6078" i="4" s="1"/>
  <c r="B6078" i="4"/>
  <c r="K6076" i="4"/>
  <c r="P6076" i="4" s="1"/>
  <c r="B6076" i="4"/>
  <c r="K6075" i="4"/>
  <c r="P6075" i="4" s="1"/>
  <c r="P6073" i="4"/>
  <c r="B6073" i="4"/>
  <c r="P6072" i="4"/>
  <c r="K6071" i="4"/>
  <c r="P6071" i="4" s="1"/>
  <c r="K6070" i="4"/>
  <c r="P6070" i="4" s="1"/>
  <c r="K6069" i="4"/>
  <c r="P6069" i="4" s="1"/>
  <c r="K6068" i="4"/>
  <c r="P6068" i="4" s="1"/>
  <c r="K6067" i="4"/>
  <c r="P6067" i="4" s="1"/>
  <c r="K6066" i="4"/>
  <c r="P6066" i="4" s="1"/>
  <c r="K6065" i="4"/>
  <c r="P6065" i="4" s="1"/>
  <c r="K6064" i="4"/>
  <c r="P6064" i="4" s="1"/>
  <c r="K6063" i="4"/>
  <c r="P6063" i="4" s="1"/>
  <c r="K6062" i="4"/>
  <c r="P6062" i="4" s="1"/>
  <c r="K6061" i="4"/>
  <c r="P6061" i="4" s="1"/>
  <c r="K6060" i="4"/>
  <c r="P6060" i="4" s="1"/>
  <c r="K6059" i="4"/>
  <c r="P6059" i="4" s="1"/>
  <c r="K6058" i="4"/>
  <c r="P6058" i="4" s="1"/>
  <c r="K6057" i="4"/>
  <c r="P6057" i="4" s="1"/>
  <c r="K6056" i="4"/>
  <c r="P6056" i="4" s="1"/>
  <c r="K6055" i="4"/>
  <c r="P6055" i="4" s="1"/>
  <c r="K6054" i="4"/>
  <c r="P6054" i="4" s="1"/>
  <c r="K6053" i="4"/>
  <c r="P6053" i="4" s="1"/>
  <c r="K6052" i="4"/>
  <c r="P6052" i="4" s="1"/>
  <c r="B6052" i="4"/>
  <c r="K6051" i="4"/>
  <c r="P6051" i="4" s="1"/>
  <c r="K6050" i="4"/>
  <c r="P6050" i="4" s="1"/>
  <c r="K6049" i="4"/>
  <c r="P6049" i="4" s="1"/>
  <c r="K6048" i="4"/>
  <c r="P6048" i="4" s="1"/>
  <c r="K6047" i="4"/>
  <c r="P6047" i="4" s="1"/>
  <c r="P6046" i="4"/>
  <c r="K6045" i="4"/>
  <c r="P6045" i="4" s="1"/>
  <c r="K6044" i="4"/>
  <c r="P6044" i="4" s="1"/>
  <c r="K6043" i="4"/>
  <c r="P6043" i="4" s="1"/>
  <c r="K6042" i="4"/>
  <c r="P6042" i="4" s="1"/>
  <c r="K6041" i="4"/>
  <c r="P6041" i="4" s="1"/>
  <c r="K6040" i="4"/>
  <c r="P6040" i="4" s="1"/>
  <c r="K6039" i="4"/>
  <c r="P6039" i="4" s="1"/>
  <c r="K6038" i="4"/>
  <c r="P6038" i="4" s="1"/>
  <c r="K6037" i="4"/>
  <c r="P6037" i="4" s="1"/>
  <c r="K6036" i="4"/>
  <c r="P6036" i="4" s="1"/>
  <c r="K6035" i="4"/>
  <c r="P6035" i="4" s="1"/>
  <c r="K6034" i="4"/>
  <c r="P6034" i="4" s="1"/>
  <c r="K6033" i="4"/>
  <c r="P6033" i="4" s="1"/>
  <c r="K6031" i="4"/>
  <c r="P6031" i="4" s="1"/>
  <c r="K6030" i="4"/>
  <c r="P6030" i="4" s="1"/>
  <c r="B6030" i="4"/>
  <c r="K6029" i="4"/>
  <c r="P6029" i="4" s="1"/>
  <c r="K6028" i="4"/>
  <c r="P6028" i="4" s="1"/>
  <c r="K6027" i="4"/>
  <c r="P6027" i="4" s="1"/>
  <c r="K6026" i="4"/>
  <c r="P6026" i="4" s="1"/>
  <c r="K6025" i="4"/>
  <c r="P6025" i="4" s="1"/>
  <c r="K6024" i="4"/>
  <c r="P6024" i="4" s="1"/>
  <c r="K6023" i="4"/>
  <c r="P6023" i="4" s="1"/>
  <c r="K6022" i="4"/>
  <c r="P6022" i="4" s="1"/>
  <c r="K6021" i="4"/>
  <c r="P6021" i="4" s="1"/>
  <c r="K6020" i="4"/>
  <c r="P6020" i="4" s="1"/>
  <c r="K6019" i="4"/>
  <c r="P6019" i="4" s="1"/>
  <c r="K6018" i="4"/>
  <c r="P6018" i="4" s="1"/>
  <c r="K6017" i="4"/>
  <c r="P6017" i="4" s="1"/>
  <c r="K6016" i="4"/>
  <c r="P6016" i="4" s="1"/>
  <c r="K6015" i="4"/>
  <c r="P6015" i="4" s="1"/>
  <c r="K6014" i="4"/>
  <c r="P6014" i="4" s="1"/>
  <c r="K6012" i="4"/>
  <c r="P6012" i="4" s="1"/>
  <c r="K6011" i="4"/>
  <c r="P6011" i="4" s="1"/>
  <c r="K6010" i="4"/>
  <c r="P6010" i="4" s="1"/>
  <c r="K6009" i="4"/>
  <c r="P6009" i="4" s="1"/>
  <c r="K6008" i="4"/>
  <c r="P6008" i="4" s="1"/>
  <c r="B6008" i="4"/>
  <c r="K6007" i="4"/>
  <c r="P6007" i="4" s="1"/>
  <c r="K6006" i="4"/>
  <c r="P6006" i="4" s="1"/>
  <c r="K6005" i="4"/>
  <c r="P6005" i="4" s="1"/>
  <c r="K6004" i="4"/>
  <c r="P6004" i="4" s="1"/>
  <c r="K6003" i="4"/>
  <c r="P6003" i="4" s="1"/>
  <c r="K6002" i="4"/>
  <c r="P6002" i="4" s="1"/>
  <c r="K6001" i="4"/>
  <c r="P6001" i="4" s="1"/>
  <c r="K6000" i="4"/>
  <c r="P6000" i="4" s="1"/>
  <c r="K5999" i="4"/>
  <c r="P5999" i="4" s="1"/>
  <c r="K5997" i="4"/>
  <c r="P5997" i="4" s="1"/>
  <c r="K5996" i="4"/>
  <c r="P5996" i="4" s="1"/>
  <c r="K5995" i="4"/>
  <c r="P5995" i="4" s="1"/>
  <c r="K5994" i="4"/>
  <c r="P5994" i="4" s="1"/>
  <c r="K5993" i="4"/>
  <c r="P5993" i="4" s="1"/>
  <c r="K5992" i="4"/>
  <c r="P5992" i="4" s="1"/>
  <c r="K5991" i="4"/>
  <c r="P5991" i="4" s="1"/>
  <c r="K5990" i="4"/>
  <c r="P5990" i="4" s="1"/>
  <c r="K5989" i="4"/>
  <c r="P5989" i="4" s="1"/>
  <c r="K5988" i="4"/>
  <c r="P5988" i="4" s="1"/>
  <c r="K5987" i="4"/>
  <c r="P5987" i="4" s="1"/>
  <c r="B5987" i="4"/>
  <c r="K5986" i="4"/>
  <c r="P5986" i="4" s="1"/>
  <c r="K5985" i="4"/>
  <c r="P5985" i="4" s="1"/>
  <c r="K5984" i="4"/>
  <c r="P5984" i="4" s="1"/>
  <c r="K5983" i="4"/>
  <c r="P5983" i="4" s="1"/>
  <c r="K5982" i="4"/>
  <c r="P5982" i="4" s="1"/>
  <c r="K5981" i="4"/>
  <c r="P5981" i="4" s="1"/>
  <c r="K5980" i="4"/>
  <c r="P5980" i="4" s="1"/>
  <c r="K5979" i="4"/>
  <c r="P5979" i="4" s="1"/>
  <c r="K5978" i="4"/>
  <c r="P5978" i="4" s="1"/>
  <c r="K5977" i="4"/>
  <c r="P5977" i="4" s="1"/>
  <c r="K5976" i="4"/>
  <c r="P5976" i="4" s="1"/>
  <c r="K5975" i="4"/>
  <c r="P5975" i="4" s="1"/>
  <c r="K5974" i="4"/>
  <c r="P5974" i="4" s="1"/>
  <c r="K5973" i="4"/>
  <c r="P5973" i="4" s="1"/>
  <c r="K5972" i="4"/>
  <c r="P5972" i="4" s="1"/>
  <c r="K5971" i="4"/>
  <c r="P5971" i="4" s="1"/>
  <c r="K5970" i="4"/>
  <c r="P5970" i="4" s="1"/>
  <c r="K5969" i="4"/>
  <c r="P5969" i="4" s="1"/>
  <c r="K5968" i="4"/>
  <c r="P5968" i="4" s="1"/>
  <c r="K5967" i="4"/>
  <c r="P5967" i="4" s="1"/>
  <c r="K5966" i="4"/>
  <c r="P5966" i="4" s="1"/>
  <c r="K5965" i="4"/>
  <c r="P5965" i="4" s="1"/>
  <c r="K5964" i="4"/>
  <c r="P5964" i="4" s="1"/>
  <c r="B5964" i="4"/>
  <c r="K5963" i="4"/>
  <c r="P5963" i="4" s="1"/>
  <c r="K5962" i="4"/>
  <c r="P5962" i="4" s="1"/>
  <c r="K5961" i="4"/>
  <c r="P5961" i="4" s="1"/>
  <c r="K5960" i="4"/>
  <c r="P5960" i="4" s="1"/>
  <c r="K5959" i="4"/>
  <c r="P5959" i="4" s="1"/>
  <c r="K5958" i="4"/>
  <c r="P5958" i="4" s="1"/>
  <c r="K5957" i="4"/>
  <c r="P5957" i="4" s="1"/>
  <c r="K5956" i="4"/>
  <c r="P5956" i="4" s="1"/>
  <c r="K5955" i="4"/>
  <c r="P5955" i="4" s="1"/>
  <c r="K5954" i="4"/>
  <c r="P5954" i="4" s="1"/>
  <c r="P5953" i="4"/>
  <c r="K5952" i="4"/>
  <c r="P5952" i="4" s="1"/>
  <c r="K5951" i="4"/>
  <c r="P5951" i="4" s="1"/>
  <c r="K5950" i="4"/>
  <c r="P5950" i="4" s="1"/>
  <c r="K5949" i="4"/>
  <c r="P5949" i="4" s="1"/>
  <c r="K5948" i="4"/>
  <c r="P5948" i="4" s="1"/>
  <c r="K5947" i="4"/>
  <c r="P5947" i="4" s="1"/>
  <c r="K5946" i="4"/>
  <c r="P5946" i="4" s="1"/>
  <c r="K5945" i="4"/>
  <c r="P5945" i="4" s="1"/>
  <c r="K5944" i="4"/>
  <c r="P5944" i="4" s="1"/>
  <c r="K5943" i="4"/>
  <c r="P5943" i="4" s="1"/>
  <c r="B5943" i="4"/>
  <c r="K5942" i="4"/>
  <c r="P5942" i="4" s="1"/>
  <c r="K5941" i="4"/>
  <c r="P5941" i="4" s="1"/>
  <c r="K5940" i="4"/>
  <c r="P5940" i="4" s="1"/>
  <c r="K5939" i="4"/>
  <c r="P5939" i="4" s="1"/>
  <c r="K5938" i="4"/>
  <c r="P5938" i="4" s="1"/>
  <c r="K5937" i="4"/>
  <c r="P5937" i="4" s="1"/>
  <c r="K5936" i="4"/>
  <c r="P5936" i="4" s="1"/>
  <c r="K5935" i="4"/>
  <c r="P5935" i="4" s="1"/>
  <c r="K5934" i="4"/>
  <c r="P5934" i="4" s="1"/>
  <c r="K5933" i="4"/>
  <c r="P5933" i="4" s="1"/>
  <c r="K5932" i="4"/>
  <c r="P5932" i="4" s="1"/>
  <c r="K5931" i="4"/>
  <c r="P5931" i="4" s="1"/>
  <c r="K5930" i="4"/>
  <c r="P5930" i="4" s="1"/>
  <c r="K5929" i="4"/>
  <c r="P5929" i="4" s="1"/>
  <c r="K5928" i="4"/>
  <c r="P5928" i="4" s="1"/>
  <c r="K5927" i="4"/>
  <c r="P5927" i="4" s="1"/>
  <c r="K5926" i="4"/>
  <c r="P5926" i="4" s="1"/>
  <c r="K5925" i="4"/>
  <c r="P5925" i="4" s="1"/>
  <c r="K5924" i="4"/>
  <c r="P5924" i="4" s="1"/>
  <c r="K5923" i="4"/>
  <c r="P5923" i="4" s="1"/>
  <c r="K5922" i="4"/>
  <c r="P5922" i="4" s="1"/>
  <c r="K5921" i="4"/>
  <c r="P5921" i="4" s="1"/>
  <c r="B5921" i="4"/>
  <c r="K5920" i="4"/>
  <c r="P5920" i="4" s="1"/>
  <c r="K5919" i="4"/>
  <c r="P5919" i="4" s="1"/>
  <c r="K5918" i="4"/>
  <c r="P5918" i="4" s="1"/>
  <c r="K5917" i="4"/>
  <c r="P5917" i="4" s="1"/>
  <c r="K5916" i="4"/>
  <c r="P5916" i="4" s="1"/>
  <c r="K5915" i="4"/>
  <c r="P5915" i="4" s="1"/>
  <c r="K5914" i="4"/>
  <c r="P5914" i="4" s="1"/>
  <c r="K5913" i="4"/>
  <c r="P5913" i="4" s="1"/>
  <c r="K5912" i="4"/>
  <c r="P5912" i="4" s="1"/>
  <c r="K5911" i="4"/>
  <c r="P5911" i="4" s="1"/>
  <c r="K5910" i="4"/>
  <c r="P5910" i="4" s="1"/>
  <c r="K5909" i="4"/>
  <c r="P5909" i="4" s="1"/>
  <c r="K5908" i="4"/>
  <c r="P5908" i="4" s="1"/>
  <c r="K5907" i="4"/>
  <c r="P5907" i="4" s="1"/>
  <c r="K5906" i="4"/>
  <c r="P5906" i="4" s="1"/>
  <c r="K5905" i="4"/>
  <c r="P5905" i="4" s="1"/>
  <c r="K5904" i="4"/>
  <c r="P5904" i="4" s="1"/>
  <c r="K5903" i="4"/>
  <c r="P5903" i="4" s="1"/>
  <c r="P5901" i="4"/>
  <c r="K5899" i="4"/>
  <c r="P5899" i="4" s="1"/>
  <c r="K5898" i="4"/>
  <c r="P5898" i="4" s="1"/>
  <c r="B5898" i="4"/>
  <c r="K5897" i="4"/>
  <c r="P5897" i="4" s="1"/>
  <c r="K5896" i="4"/>
  <c r="P5896" i="4" s="1"/>
  <c r="K5895" i="4"/>
  <c r="P5895" i="4" s="1"/>
  <c r="K5894" i="4"/>
  <c r="P5894" i="4" s="1"/>
  <c r="K5893" i="4"/>
  <c r="P5893" i="4" s="1"/>
  <c r="K5892" i="4"/>
  <c r="P5892" i="4" s="1"/>
  <c r="K5891" i="4"/>
  <c r="P5891" i="4" s="1"/>
  <c r="K5890" i="4"/>
  <c r="P5890" i="4" s="1"/>
  <c r="K5889" i="4"/>
  <c r="P5889" i="4" s="1"/>
  <c r="K5888" i="4"/>
  <c r="P5888" i="4" s="1"/>
  <c r="K5887" i="4"/>
  <c r="P5887" i="4" s="1"/>
  <c r="K5886" i="4"/>
  <c r="P5886" i="4" s="1"/>
  <c r="K5885" i="4"/>
  <c r="P5885" i="4" s="1"/>
  <c r="K5884" i="4"/>
  <c r="P5884" i="4" s="1"/>
  <c r="K5883" i="4"/>
  <c r="P5883" i="4" s="1"/>
  <c r="K5882" i="4"/>
  <c r="P5882" i="4" s="1"/>
  <c r="K5881" i="4"/>
  <c r="P5881" i="4" s="1"/>
  <c r="K5880" i="4"/>
  <c r="P5880" i="4" s="1"/>
  <c r="K5879" i="4"/>
  <c r="P5879" i="4" s="1"/>
  <c r="K5878" i="4"/>
  <c r="P5878" i="4" s="1"/>
  <c r="B5878" i="4"/>
  <c r="K5877" i="4"/>
  <c r="P5877" i="4" s="1"/>
  <c r="K5876" i="4"/>
  <c r="P5876" i="4" s="1"/>
  <c r="K5875" i="4"/>
  <c r="P5875" i="4" s="1"/>
  <c r="K5874" i="4"/>
  <c r="P5874" i="4" s="1"/>
  <c r="K5873" i="4"/>
  <c r="P5873" i="4" s="1"/>
  <c r="K5872" i="4"/>
  <c r="P5872" i="4" s="1"/>
  <c r="K5871" i="4"/>
  <c r="P5871" i="4" s="1"/>
  <c r="K5870" i="4"/>
  <c r="P5870" i="4" s="1"/>
  <c r="P5869" i="4"/>
  <c r="K5868" i="4"/>
  <c r="P5868" i="4" s="1"/>
  <c r="K5867" i="4"/>
  <c r="P5867" i="4" s="1"/>
  <c r="K5866" i="4"/>
  <c r="P5866" i="4" s="1"/>
  <c r="K5865" i="4"/>
  <c r="P5865" i="4" s="1"/>
  <c r="K5864" i="4"/>
  <c r="P5864" i="4" s="1"/>
  <c r="K5863" i="4"/>
  <c r="P5863" i="4" s="1"/>
  <c r="K5862" i="4"/>
  <c r="P5862" i="4" s="1"/>
  <c r="K5861" i="4"/>
  <c r="P5861" i="4" s="1"/>
  <c r="K5860" i="4"/>
  <c r="P5860" i="4" s="1"/>
  <c r="K5859" i="4"/>
  <c r="P5859" i="4" s="1"/>
  <c r="K5858" i="4"/>
  <c r="P5858" i="4" s="1"/>
  <c r="K5857" i="4"/>
  <c r="P5857" i="4" s="1"/>
  <c r="K5856" i="4"/>
  <c r="P5856" i="4" s="1"/>
  <c r="K5855" i="4"/>
  <c r="P5855" i="4" s="1"/>
  <c r="B5855" i="4"/>
  <c r="K5854" i="4"/>
  <c r="P5854" i="4" s="1"/>
  <c r="K5853" i="4"/>
  <c r="P5853" i="4" s="1"/>
  <c r="K5852" i="4"/>
  <c r="P5852" i="4" s="1"/>
  <c r="K5851" i="4"/>
  <c r="P5851" i="4" s="1"/>
  <c r="K5850" i="4"/>
  <c r="P5850" i="4" s="1"/>
  <c r="K5849" i="4"/>
  <c r="P5849" i="4" s="1"/>
  <c r="K5848" i="4"/>
  <c r="P5848" i="4" s="1"/>
  <c r="K5847" i="4"/>
  <c r="P5847" i="4" s="1"/>
  <c r="K5846" i="4"/>
  <c r="P5846" i="4" s="1"/>
  <c r="K5845" i="4"/>
  <c r="P5845" i="4" s="1"/>
  <c r="K5844" i="4"/>
  <c r="P5844" i="4" s="1"/>
  <c r="K5843" i="4"/>
  <c r="P5843" i="4" s="1"/>
  <c r="K5842" i="4"/>
  <c r="P5842" i="4" s="1"/>
  <c r="K5841" i="4"/>
  <c r="P5841" i="4" s="1"/>
  <c r="K5840" i="4"/>
  <c r="P5840" i="4" s="1"/>
  <c r="K5839" i="4"/>
  <c r="P5839" i="4" s="1"/>
  <c r="K5838" i="4"/>
  <c r="P5838" i="4" s="1"/>
  <c r="K5837" i="4"/>
  <c r="P5837" i="4" s="1"/>
  <c r="K5836" i="4"/>
  <c r="P5836" i="4" s="1"/>
  <c r="K5835" i="4"/>
  <c r="P5835" i="4" s="1"/>
  <c r="B5835" i="4"/>
  <c r="K5834" i="4"/>
  <c r="P5834" i="4" s="1"/>
  <c r="K5833" i="4"/>
  <c r="P5833" i="4" s="1"/>
  <c r="K5832" i="4"/>
  <c r="P5832" i="4" s="1"/>
  <c r="K5831" i="4"/>
  <c r="P5831" i="4" s="1"/>
  <c r="K5830" i="4"/>
  <c r="P5830" i="4" s="1"/>
  <c r="K5829" i="4"/>
  <c r="P5829" i="4" s="1"/>
  <c r="K5828" i="4"/>
  <c r="P5828" i="4" s="1"/>
  <c r="K5827" i="4"/>
  <c r="P5827" i="4" s="1"/>
  <c r="K5826" i="4"/>
  <c r="P5826" i="4" s="1"/>
  <c r="K5825" i="4"/>
  <c r="P5825" i="4" s="1"/>
  <c r="K5824" i="4"/>
  <c r="P5824" i="4" s="1"/>
  <c r="K5823" i="4"/>
  <c r="P5823" i="4" s="1"/>
  <c r="K5822" i="4"/>
  <c r="P5822" i="4" s="1"/>
  <c r="K5821" i="4"/>
  <c r="P5821" i="4" s="1"/>
  <c r="K5820" i="4"/>
  <c r="P5820" i="4" s="1"/>
  <c r="K5819" i="4"/>
  <c r="P5819" i="4" s="1"/>
  <c r="K5817" i="4"/>
  <c r="P5817" i="4" s="1"/>
  <c r="K5816" i="4"/>
  <c r="P5816" i="4" s="1"/>
  <c r="K5815" i="4"/>
  <c r="P5815" i="4" s="1"/>
  <c r="P5814" i="4"/>
  <c r="B5814" i="4"/>
  <c r="P5813" i="4"/>
  <c r="K5811" i="4"/>
  <c r="P5811" i="4" s="1"/>
  <c r="K5810" i="4"/>
  <c r="P5810" i="4" s="1"/>
  <c r="K5809" i="4"/>
  <c r="P5809" i="4" s="1"/>
  <c r="P5808" i="4"/>
  <c r="K5807" i="4"/>
  <c r="P5807" i="4" s="1"/>
  <c r="K5806" i="4"/>
  <c r="P5806" i="4" s="1"/>
  <c r="K5805" i="4"/>
  <c r="P5805" i="4" s="1"/>
  <c r="K5804" i="4"/>
  <c r="P5804" i="4" s="1"/>
  <c r="K5803" i="4"/>
  <c r="P5803" i="4" s="1"/>
  <c r="K5802" i="4"/>
  <c r="P5802" i="4" s="1"/>
  <c r="K5801" i="4"/>
  <c r="P5801" i="4" s="1"/>
  <c r="K5800" i="4"/>
  <c r="P5800" i="4" s="1"/>
  <c r="K5799" i="4"/>
  <c r="P5799" i="4" s="1"/>
  <c r="K5798" i="4"/>
  <c r="P5798" i="4" s="1"/>
  <c r="K5797" i="4"/>
  <c r="P5797" i="4" s="1"/>
  <c r="K5796" i="4"/>
  <c r="P5796" i="4" s="1"/>
  <c r="K5795" i="4"/>
  <c r="P5795" i="4" s="1"/>
  <c r="K5794" i="4"/>
  <c r="P5794" i="4" s="1"/>
  <c r="K5793" i="4"/>
  <c r="P5793" i="4" s="1"/>
  <c r="K5792" i="4"/>
  <c r="P5792" i="4" s="1"/>
  <c r="B5792" i="4"/>
  <c r="K5791" i="4"/>
  <c r="P5791" i="4" s="1"/>
  <c r="K5790" i="4"/>
  <c r="P5790" i="4" s="1"/>
  <c r="K5789" i="4"/>
  <c r="P5789" i="4" s="1"/>
  <c r="K5788" i="4"/>
  <c r="P5788" i="4" s="1"/>
  <c r="K5787" i="4"/>
  <c r="P5787" i="4" s="1"/>
  <c r="P5786" i="4"/>
  <c r="K5785" i="4"/>
  <c r="P5785" i="4" s="1"/>
  <c r="K5784" i="4"/>
  <c r="P5784" i="4" s="1"/>
  <c r="K5783" i="4"/>
  <c r="P5783" i="4" s="1"/>
  <c r="K5782" i="4"/>
  <c r="P5782" i="4" s="1"/>
  <c r="K5781" i="4"/>
  <c r="P5781" i="4" s="1"/>
  <c r="K5780" i="4"/>
  <c r="P5780" i="4" s="1"/>
  <c r="K5779" i="4"/>
  <c r="P5779" i="4" s="1"/>
  <c r="K5778" i="4"/>
  <c r="P5778" i="4" s="1"/>
  <c r="K5777" i="4"/>
  <c r="P5777" i="4" s="1"/>
  <c r="K5776" i="4"/>
  <c r="P5776" i="4" s="1"/>
  <c r="K5775" i="4"/>
  <c r="P5775" i="4" s="1"/>
  <c r="K5774" i="4"/>
  <c r="P5774" i="4" s="1"/>
  <c r="K5773" i="4"/>
  <c r="P5773" i="4" s="1"/>
  <c r="K5771" i="4"/>
  <c r="P5771" i="4" s="1"/>
  <c r="K5770" i="4"/>
  <c r="P5770" i="4" s="1"/>
  <c r="B5770" i="4"/>
  <c r="K5769" i="4"/>
  <c r="P5769" i="4" s="1"/>
  <c r="K5768" i="4"/>
  <c r="P5768" i="4" s="1"/>
  <c r="K5767" i="4"/>
  <c r="P5767" i="4" s="1"/>
  <c r="K5766" i="4"/>
  <c r="P5766" i="4" s="1"/>
  <c r="K5765" i="4"/>
  <c r="P5765" i="4" s="1"/>
  <c r="K5764" i="4"/>
  <c r="P5764" i="4" s="1"/>
  <c r="K5763" i="4"/>
  <c r="P5763" i="4" s="1"/>
  <c r="K5762" i="4"/>
  <c r="P5762" i="4" s="1"/>
  <c r="K5761" i="4"/>
  <c r="P5761" i="4" s="1"/>
  <c r="K5760" i="4"/>
  <c r="P5760" i="4" s="1"/>
  <c r="K5759" i="4"/>
  <c r="P5759" i="4" s="1"/>
  <c r="K5758" i="4"/>
  <c r="P5758" i="4" s="1"/>
  <c r="K5757" i="4"/>
  <c r="P5757" i="4" s="1"/>
  <c r="K5756" i="4"/>
  <c r="P5756" i="4" s="1"/>
  <c r="K5755" i="4"/>
  <c r="P5755" i="4" s="1"/>
  <c r="K5753" i="4"/>
  <c r="P5753" i="4" s="1"/>
  <c r="K5752" i="4"/>
  <c r="P5752" i="4" s="1"/>
  <c r="K5751" i="4"/>
  <c r="P5751" i="4" s="1"/>
  <c r="K5750" i="4"/>
  <c r="P5750" i="4" s="1"/>
  <c r="K5749" i="4"/>
  <c r="P5749" i="4" s="1"/>
  <c r="B5749" i="4"/>
  <c r="K5748" i="4"/>
  <c r="P5748" i="4" s="1"/>
  <c r="K5747" i="4"/>
  <c r="P5747" i="4" s="1"/>
  <c r="K5746" i="4"/>
  <c r="P5746" i="4" s="1"/>
  <c r="K5745" i="4"/>
  <c r="P5745" i="4" s="1"/>
  <c r="K5744" i="4"/>
  <c r="P5744" i="4" s="1"/>
  <c r="P5743" i="4"/>
  <c r="K5742" i="4"/>
  <c r="P5742" i="4" s="1"/>
  <c r="K5741" i="4"/>
  <c r="P5741" i="4" s="1"/>
  <c r="K5740" i="4"/>
  <c r="P5740" i="4" s="1"/>
  <c r="P5739" i="4"/>
  <c r="K5738" i="4"/>
  <c r="P5738" i="4" s="1"/>
  <c r="K5737" i="4"/>
  <c r="P5737" i="4" s="1"/>
  <c r="K5736" i="4"/>
  <c r="P5736" i="4" s="1"/>
  <c r="K5735" i="4"/>
  <c r="P5735" i="4" s="1"/>
  <c r="K5734" i="4"/>
  <c r="P5734" i="4" s="1"/>
  <c r="K5733" i="4"/>
  <c r="P5733" i="4" s="1"/>
  <c r="K5732" i="4"/>
  <c r="P5732" i="4" s="1"/>
  <c r="K5731" i="4"/>
  <c r="P5731" i="4" s="1"/>
  <c r="K5730" i="4"/>
  <c r="P5730" i="4" s="1"/>
  <c r="K5729" i="4"/>
  <c r="P5729" i="4" s="1"/>
  <c r="K5728" i="4"/>
  <c r="P5728" i="4" s="1"/>
  <c r="K5727" i="4"/>
  <c r="P5727" i="4" s="1"/>
  <c r="B5727" i="4"/>
  <c r="K5726" i="4"/>
  <c r="P5726" i="4" s="1"/>
  <c r="K5725" i="4"/>
  <c r="P5725" i="4" s="1"/>
  <c r="K5724" i="4"/>
  <c r="P5724" i="4" s="1"/>
  <c r="K5723" i="4"/>
  <c r="P5723" i="4" s="1"/>
  <c r="K5722" i="4"/>
  <c r="P5722" i="4" s="1"/>
  <c r="K5721" i="4"/>
  <c r="P5721" i="4" s="1"/>
  <c r="K5720" i="4"/>
  <c r="P5720" i="4" s="1"/>
  <c r="K5719" i="4"/>
  <c r="P5719" i="4" s="1"/>
  <c r="K5718" i="4"/>
  <c r="P5718" i="4" s="1"/>
  <c r="K5717" i="4"/>
  <c r="P5717" i="4" s="1"/>
  <c r="K5716" i="4"/>
  <c r="P5716" i="4" s="1"/>
  <c r="K5715" i="4"/>
  <c r="P5715" i="4" s="1"/>
  <c r="K5714" i="4"/>
  <c r="P5714" i="4" s="1"/>
  <c r="K5713" i="4"/>
  <c r="P5713" i="4" s="1"/>
  <c r="K5712" i="4"/>
  <c r="P5712" i="4" s="1"/>
  <c r="K5711" i="4"/>
  <c r="P5711" i="4" s="1"/>
  <c r="K5710" i="4"/>
  <c r="P5710" i="4" s="1"/>
  <c r="K5709" i="4"/>
  <c r="P5709" i="4" s="1"/>
  <c r="K5708" i="4"/>
  <c r="P5708" i="4" s="1"/>
  <c r="K5707" i="4"/>
  <c r="P5707" i="4" s="1"/>
  <c r="K5706" i="4"/>
  <c r="P5706" i="4" s="1"/>
  <c r="K5705" i="4"/>
  <c r="P5705" i="4" s="1"/>
  <c r="K5704" i="4"/>
  <c r="P5704" i="4" s="1"/>
  <c r="B5704" i="4"/>
  <c r="K5703" i="4"/>
  <c r="P5703" i="4" s="1"/>
  <c r="K5702" i="4"/>
  <c r="P5702" i="4" s="1"/>
  <c r="K5701" i="4"/>
  <c r="P5701" i="4" s="1"/>
  <c r="K5700" i="4"/>
  <c r="P5700" i="4" s="1"/>
  <c r="K5699" i="4"/>
  <c r="P5699" i="4" s="1"/>
  <c r="K5698" i="4"/>
  <c r="P5698" i="4" s="1"/>
  <c r="K5697" i="4"/>
  <c r="P5697" i="4" s="1"/>
  <c r="K5696" i="4"/>
  <c r="P5696" i="4" s="1"/>
  <c r="K5695" i="4"/>
  <c r="P5695" i="4" s="1"/>
  <c r="P5694" i="4"/>
  <c r="K5693" i="4"/>
  <c r="P5693" i="4" s="1"/>
  <c r="K5692" i="4"/>
  <c r="P5692" i="4" s="1"/>
  <c r="K5691" i="4"/>
  <c r="P5691" i="4" s="1"/>
  <c r="K5690" i="4"/>
  <c r="P5690" i="4" s="1"/>
  <c r="K5689" i="4"/>
  <c r="P5689" i="4" s="1"/>
  <c r="K5688" i="4"/>
  <c r="P5688" i="4" s="1"/>
  <c r="K5687" i="4"/>
  <c r="P5687" i="4" s="1"/>
  <c r="K5686" i="4"/>
  <c r="P5686" i="4" s="1"/>
  <c r="K5685" i="4"/>
  <c r="P5685" i="4" s="1"/>
  <c r="K5684" i="4"/>
  <c r="P5684" i="4" s="1"/>
  <c r="K5683" i="4"/>
  <c r="P5683" i="4" s="1"/>
  <c r="B5683" i="4"/>
  <c r="K5682" i="4"/>
  <c r="P5682" i="4" s="1"/>
  <c r="K5681" i="4"/>
  <c r="P5681" i="4" s="1"/>
  <c r="K5680" i="4"/>
  <c r="P5680" i="4" s="1"/>
  <c r="K5679" i="4"/>
  <c r="P5679" i="4" s="1"/>
  <c r="K5678" i="4"/>
  <c r="P5678" i="4" s="1"/>
  <c r="K5677" i="4"/>
  <c r="P5677" i="4" s="1"/>
  <c r="K5676" i="4"/>
  <c r="P5676" i="4" s="1"/>
  <c r="K5675" i="4"/>
  <c r="P5675" i="4" s="1"/>
  <c r="K5674" i="4"/>
  <c r="P5674" i="4" s="1"/>
  <c r="K5673" i="4"/>
  <c r="P5673" i="4" s="1"/>
  <c r="K5672" i="4"/>
  <c r="P5672" i="4" s="1"/>
  <c r="K5671" i="4"/>
  <c r="P5671" i="4" s="1"/>
  <c r="K5670" i="4"/>
  <c r="P5670" i="4" s="1"/>
  <c r="K5669" i="4"/>
  <c r="P5669" i="4" s="1"/>
  <c r="K5668" i="4"/>
  <c r="P5668" i="4" s="1"/>
  <c r="K5667" i="4"/>
  <c r="P5667" i="4" s="1"/>
  <c r="K5666" i="4"/>
  <c r="P5666" i="4" s="1"/>
  <c r="K5665" i="4"/>
  <c r="P5665" i="4" s="1"/>
  <c r="K5664" i="4"/>
  <c r="P5664" i="4" s="1"/>
  <c r="K5663" i="4"/>
  <c r="P5663" i="4" s="1"/>
  <c r="K5662" i="4"/>
  <c r="P5662" i="4" s="1"/>
  <c r="K5661" i="4"/>
  <c r="P5661" i="4" s="1"/>
  <c r="B5661" i="4"/>
  <c r="K5660" i="4"/>
  <c r="P5660" i="4" s="1"/>
  <c r="K5659" i="4"/>
  <c r="P5659" i="4" s="1"/>
  <c r="K5658" i="4"/>
  <c r="P5658" i="4" s="1"/>
  <c r="K5657" i="4"/>
  <c r="P5657" i="4" s="1"/>
  <c r="K5656" i="4"/>
  <c r="P5656" i="4" s="1"/>
  <c r="K5655" i="4"/>
  <c r="P5655" i="4" s="1"/>
  <c r="K5654" i="4"/>
  <c r="P5654" i="4" s="1"/>
  <c r="K5653" i="4"/>
  <c r="P5653" i="4" s="1"/>
  <c r="K5652" i="4"/>
  <c r="P5652" i="4" s="1"/>
  <c r="K5651" i="4"/>
  <c r="P5651" i="4" s="1"/>
  <c r="K5650" i="4"/>
  <c r="P5650" i="4" s="1"/>
  <c r="K5649" i="4"/>
  <c r="P5649" i="4" s="1"/>
  <c r="K5648" i="4"/>
  <c r="P5648" i="4" s="1"/>
  <c r="K5647" i="4"/>
  <c r="P5647" i="4" s="1"/>
  <c r="K5646" i="4"/>
  <c r="P5646" i="4" s="1"/>
  <c r="K5645" i="4"/>
  <c r="P5645" i="4" s="1"/>
  <c r="K5644" i="4"/>
  <c r="P5644" i="4" s="1"/>
  <c r="K5643" i="4"/>
  <c r="P5643" i="4" s="1"/>
  <c r="P5642" i="4"/>
  <c r="P5641" i="4"/>
  <c r="P5640" i="4"/>
  <c r="K5639" i="4"/>
  <c r="P5639" i="4" s="1"/>
  <c r="B5639" i="4"/>
  <c r="P5638" i="4"/>
  <c r="K5637" i="4"/>
  <c r="P5637" i="4" s="1"/>
  <c r="K5636" i="4"/>
  <c r="P5636" i="4" s="1"/>
  <c r="K5635" i="4"/>
  <c r="P5635" i="4" s="1"/>
  <c r="K5634" i="4"/>
  <c r="P5634" i="4" s="1"/>
  <c r="K5633" i="4"/>
  <c r="P5633" i="4" s="1"/>
  <c r="K5632" i="4"/>
  <c r="P5632" i="4" s="1"/>
  <c r="K5631" i="4"/>
  <c r="P5631" i="4" s="1"/>
  <c r="K5630" i="4"/>
  <c r="P5630" i="4" s="1"/>
  <c r="K5629" i="4"/>
  <c r="P5629" i="4" s="1"/>
  <c r="K5628" i="4"/>
  <c r="P5628" i="4" s="1"/>
  <c r="K5627" i="4"/>
  <c r="P5627" i="4" s="1"/>
  <c r="K5626" i="4"/>
  <c r="P5626" i="4" s="1"/>
  <c r="K5625" i="4"/>
  <c r="P5625" i="4" s="1"/>
  <c r="K5624" i="4"/>
  <c r="P5624" i="4" s="1"/>
  <c r="K5623" i="4"/>
  <c r="P5623" i="4" s="1"/>
  <c r="K5622" i="4"/>
  <c r="P5622" i="4" s="1"/>
  <c r="K5621" i="4"/>
  <c r="P5621" i="4" s="1"/>
  <c r="K5620" i="4"/>
  <c r="P5620" i="4" s="1"/>
  <c r="P5619" i="4"/>
  <c r="K5618" i="4"/>
  <c r="P5618" i="4" s="1"/>
  <c r="B5618" i="4"/>
  <c r="K5617" i="4"/>
  <c r="P5617" i="4" s="1"/>
  <c r="K5616" i="4"/>
  <c r="P5616" i="4" s="1"/>
  <c r="K5615" i="4"/>
  <c r="P5615" i="4" s="1"/>
  <c r="K5614" i="4"/>
  <c r="P5614" i="4" s="1"/>
  <c r="K5613" i="4"/>
  <c r="P5613" i="4" s="1"/>
  <c r="K5612" i="4"/>
  <c r="P5612" i="4" s="1"/>
  <c r="K5611" i="4"/>
  <c r="P5611" i="4" s="1"/>
  <c r="P5610" i="4"/>
  <c r="K5609" i="4"/>
  <c r="P5609" i="4" s="1"/>
  <c r="K5608" i="4"/>
  <c r="P5608" i="4" s="1"/>
  <c r="K5607" i="4"/>
  <c r="P5607" i="4" s="1"/>
  <c r="K5606" i="4"/>
  <c r="P5606" i="4" s="1"/>
  <c r="K5605" i="4"/>
  <c r="P5605" i="4" s="1"/>
  <c r="K5604" i="4"/>
  <c r="P5604" i="4" s="1"/>
  <c r="K5603" i="4"/>
  <c r="P5603" i="4" s="1"/>
  <c r="K5602" i="4"/>
  <c r="P5602" i="4" s="1"/>
  <c r="K5601" i="4"/>
  <c r="P5601" i="4" s="1"/>
  <c r="K5600" i="4"/>
  <c r="P5600" i="4" s="1"/>
  <c r="K5599" i="4"/>
  <c r="P5599" i="4" s="1"/>
  <c r="K5598" i="4"/>
  <c r="P5598" i="4" s="1"/>
  <c r="K5597" i="4"/>
  <c r="P5597" i="4" s="1"/>
  <c r="K5596" i="4"/>
  <c r="P5596" i="4" s="1"/>
  <c r="B5596" i="4"/>
  <c r="K5595" i="4"/>
  <c r="P5595" i="4" s="1"/>
  <c r="K5594" i="4"/>
  <c r="P5594" i="4" s="1"/>
  <c r="K5593" i="4"/>
  <c r="P5593" i="4" s="1"/>
  <c r="K5592" i="4"/>
  <c r="P5592" i="4" s="1"/>
  <c r="K5591" i="4"/>
  <c r="P5591" i="4" s="1"/>
  <c r="K5590" i="4"/>
  <c r="P5590" i="4" s="1"/>
  <c r="K5589" i="4"/>
  <c r="P5589" i="4" s="1"/>
  <c r="K5588" i="4"/>
  <c r="P5588" i="4" s="1"/>
  <c r="K5587" i="4"/>
  <c r="P5587" i="4" s="1"/>
  <c r="K5586" i="4"/>
  <c r="P5586" i="4" s="1"/>
  <c r="K5585" i="4"/>
  <c r="P5585" i="4" s="1"/>
  <c r="P5584" i="4"/>
  <c r="K5583" i="4"/>
  <c r="P5583" i="4" s="1"/>
  <c r="K5582" i="4"/>
  <c r="P5582" i="4" s="1"/>
  <c r="K5581" i="4"/>
  <c r="P5581" i="4" s="1"/>
  <c r="K5580" i="4"/>
  <c r="P5580" i="4" s="1"/>
  <c r="K5579" i="4"/>
  <c r="P5579" i="4" s="1"/>
  <c r="K5578" i="4"/>
  <c r="P5578" i="4" s="1"/>
  <c r="K5577" i="4"/>
  <c r="P5577" i="4" s="1"/>
  <c r="K5576" i="4"/>
  <c r="P5576" i="4" s="1"/>
  <c r="B5576" i="4"/>
  <c r="K5575" i="4"/>
  <c r="P5575" i="4" s="1"/>
  <c r="K5574" i="4"/>
  <c r="P5574" i="4" s="1"/>
  <c r="K5573" i="4"/>
  <c r="P5573" i="4" s="1"/>
  <c r="K5572" i="4"/>
  <c r="P5572" i="4" s="1"/>
  <c r="K5571" i="4"/>
  <c r="P5571" i="4" s="1"/>
  <c r="K5570" i="4"/>
  <c r="P5570" i="4" s="1"/>
  <c r="K5569" i="4"/>
  <c r="P5569" i="4" s="1"/>
  <c r="K5568" i="4"/>
  <c r="P5568" i="4" s="1"/>
  <c r="K5567" i="4"/>
  <c r="P5567" i="4" s="1"/>
  <c r="K5566" i="4"/>
  <c r="P5566" i="4" s="1"/>
  <c r="K5565" i="4"/>
  <c r="P5565" i="4" s="1"/>
  <c r="K5564" i="4"/>
  <c r="P5564" i="4" s="1"/>
  <c r="K5563" i="4"/>
  <c r="P5563" i="4" s="1"/>
  <c r="K5562" i="4"/>
  <c r="P5562" i="4" s="1"/>
  <c r="K5561" i="4"/>
  <c r="P5561" i="4" s="1"/>
  <c r="P5560" i="4"/>
  <c r="K5559" i="4"/>
  <c r="P5559" i="4" s="1"/>
  <c r="K5558" i="4"/>
  <c r="P5558" i="4" s="1"/>
  <c r="K5557" i="4"/>
  <c r="P5557" i="4" s="1"/>
  <c r="K5556" i="4"/>
  <c r="P5556" i="4" s="1"/>
  <c r="P5555" i="4"/>
  <c r="B5555" i="4"/>
  <c r="P5554" i="4"/>
  <c r="P5553" i="4"/>
  <c r="P5552" i="4"/>
  <c r="K5551" i="4"/>
  <c r="P5551" i="4" s="1"/>
  <c r="K5550" i="4"/>
  <c r="P5550" i="4" s="1"/>
  <c r="P5549" i="4"/>
  <c r="K5548" i="4"/>
  <c r="P5548" i="4" s="1"/>
  <c r="K5547" i="4"/>
  <c r="P5547" i="4" s="1"/>
  <c r="K5546" i="4"/>
  <c r="P5546" i="4" s="1"/>
  <c r="K5545" i="4"/>
  <c r="P5545" i="4" s="1"/>
  <c r="K5544" i="4"/>
  <c r="P5544" i="4" s="1"/>
  <c r="K5543" i="4"/>
  <c r="P5543" i="4" s="1"/>
  <c r="K5542" i="4"/>
  <c r="P5542" i="4" s="1"/>
  <c r="K5541" i="4"/>
  <c r="P5541" i="4" s="1"/>
  <c r="K5540" i="4"/>
  <c r="P5540" i="4" s="1"/>
  <c r="K5539" i="4"/>
  <c r="P5539" i="4" s="1"/>
  <c r="K5538" i="4"/>
  <c r="P5538" i="4" s="1"/>
  <c r="K5537" i="4"/>
  <c r="P5537" i="4" s="1"/>
  <c r="K5536" i="4"/>
  <c r="P5536" i="4" s="1"/>
  <c r="P5535" i="4"/>
  <c r="K5534" i="4"/>
  <c r="P5534" i="4" s="1"/>
  <c r="K5533" i="4"/>
  <c r="P5533" i="4" s="1"/>
  <c r="K5532" i="4"/>
  <c r="P5532" i="4" s="1"/>
  <c r="B5532" i="4"/>
  <c r="K5531" i="4"/>
  <c r="P5531" i="4" s="1"/>
  <c r="K5530" i="4"/>
  <c r="P5530" i="4" s="1"/>
  <c r="K5529" i="4"/>
  <c r="P5529" i="4" s="1"/>
  <c r="K5528" i="4"/>
  <c r="P5528" i="4" s="1"/>
  <c r="K5527" i="4"/>
  <c r="P5527" i="4" s="1"/>
  <c r="P5526" i="4"/>
  <c r="K5525" i="4"/>
  <c r="P5525" i="4" s="1"/>
  <c r="K5524" i="4"/>
  <c r="P5524" i="4" s="1"/>
  <c r="K5523" i="4"/>
  <c r="P5523" i="4" s="1"/>
  <c r="K5522" i="4"/>
  <c r="P5522" i="4" s="1"/>
  <c r="K5521" i="4"/>
  <c r="P5521" i="4" s="1"/>
  <c r="K5520" i="4"/>
  <c r="P5520" i="4" s="1"/>
  <c r="K5519" i="4"/>
  <c r="P5519" i="4" s="1"/>
  <c r="K5518" i="4"/>
  <c r="P5518" i="4" s="1"/>
  <c r="K5517" i="4"/>
  <c r="P5517" i="4" s="1"/>
  <c r="K5516" i="4"/>
  <c r="P5516" i="4" s="1"/>
  <c r="K5515" i="4"/>
  <c r="P5515" i="4" s="1"/>
  <c r="K5514" i="4"/>
  <c r="P5514" i="4" s="1"/>
  <c r="K5513" i="4"/>
  <c r="P5513" i="4" s="1"/>
  <c r="P5512" i="4"/>
  <c r="K5511" i="4"/>
  <c r="P5511" i="4" s="1"/>
  <c r="K5510" i="4"/>
  <c r="P5510" i="4" s="1"/>
  <c r="B5510" i="4"/>
  <c r="K5509" i="4"/>
  <c r="P5509" i="4" s="1"/>
  <c r="K5508" i="4"/>
  <c r="P5508" i="4" s="1"/>
  <c r="K5507" i="4"/>
  <c r="P5507" i="4" s="1"/>
  <c r="K5506" i="4"/>
  <c r="P5506" i="4" s="1"/>
  <c r="K5505" i="4"/>
  <c r="P5505" i="4" s="1"/>
  <c r="K5504" i="4"/>
  <c r="P5504" i="4" s="1"/>
  <c r="K5503" i="4"/>
  <c r="P5503" i="4" s="1"/>
  <c r="K5502" i="4"/>
  <c r="P5502" i="4" s="1"/>
  <c r="K5501" i="4"/>
  <c r="P5501" i="4" s="1"/>
  <c r="K5500" i="4"/>
  <c r="P5500" i="4" s="1"/>
  <c r="K5499" i="4"/>
  <c r="P5499" i="4" s="1"/>
  <c r="K5498" i="4"/>
  <c r="P5498" i="4" s="1"/>
  <c r="K5497" i="4"/>
  <c r="P5497" i="4" s="1"/>
  <c r="K5496" i="4"/>
  <c r="P5496" i="4" s="1"/>
  <c r="P5495" i="4"/>
  <c r="K5494" i="4"/>
  <c r="P5494" i="4" s="1"/>
  <c r="K5493" i="4"/>
  <c r="P5493" i="4" s="1"/>
  <c r="K5492" i="4"/>
  <c r="P5492" i="4" s="1"/>
  <c r="K5491" i="4"/>
  <c r="P5491" i="4" s="1"/>
  <c r="K5490" i="4"/>
  <c r="P5490" i="4" s="1"/>
  <c r="K5489" i="4"/>
  <c r="P5489" i="4" s="1"/>
  <c r="B5489" i="4"/>
  <c r="K5488" i="4"/>
  <c r="P5488" i="4" s="1"/>
  <c r="K5487" i="4"/>
  <c r="P5487" i="4" s="1"/>
  <c r="K5486" i="4"/>
  <c r="P5486" i="4" s="1"/>
  <c r="K5485" i="4"/>
  <c r="P5485" i="4" s="1"/>
  <c r="K5484" i="4"/>
  <c r="P5484" i="4" s="1"/>
  <c r="P5483" i="4"/>
  <c r="K5482" i="4"/>
  <c r="P5482" i="4" s="1"/>
  <c r="K5481" i="4"/>
  <c r="P5481" i="4" s="1"/>
  <c r="P5480" i="4"/>
  <c r="K5479" i="4"/>
  <c r="P5479" i="4" s="1"/>
  <c r="K5478" i="4"/>
  <c r="P5478" i="4" s="1"/>
  <c r="K5477" i="4"/>
  <c r="P5477" i="4" s="1"/>
  <c r="K5476" i="4"/>
  <c r="P5476" i="4" s="1"/>
  <c r="K5475" i="4"/>
  <c r="P5475" i="4" s="1"/>
  <c r="K5474" i="4"/>
  <c r="P5474" i="4" s="1"/>
  <c r="K5473" i="4"/>
  <c r="P5473" i="4" s="1"/>
  <c r="K5472" i="4"/>
  <c r="P5472" i="4" s="1"/>
  <c r="K5471" i="4"/>
  <c r="P5471" i="4" s="1"/>
  <c r="K5470" i="4"/>
  <c r="P5470" i="4" s="1"/>
  <c r="K5469" i="4"/>
  <c r="P5469" i="4" s="1"/>
  <c r="K5468" i="4"/>
  <c r="P5468" i="4" s="1"/>
  <c r="K5467" i="4"/>
  <c r="P5467" i="4" s="1"/>
  <c r="B5467" i="4"/>
  <c r="K5466" i="4"/>
  <c r="P5466" i="4" s="1"/>
  <c r="K5465" i="4"/>
  <c r="P5465" i="4" s="1"/>
  <c r="K5464" i="4"/>
  <c r="P5464" i="4" s="1"/>
  <c r="K5463" i="4"/>
  <c r="P5463" i="4" s="1"/>
  <c r="K5462" i="4"/>
  <c r="P5462" i="4" s="1"/>
  <c r="K5461" i="4"/>
  <c r="P5461" i="4" s="1"/>
  <c r="K5460" i="4"/>
  <c r="P5460" i="4" s="1"/>
  <c r="P5459" i="4"/>
  <c r="K5458" i="4"/>
  <c r="P5458" i="4" s="1"/>
  <c r="K5457" i="4"/>
  <c r="P5457" i="4" s="1"/>
  <c r="K5456" i="4"/>
  <c r="P5456" i="4" s="1"/>
  <c r="K5455" i="4"/>
  <c r="P5455" i="4" s="1"/>
  <c r="K5454" i="4"/>
  <c r="P5454" i="4" s="1"/>
  <c r="K5453" i="4"/>
  <c r="P5453" i="4" s="1"/>
  <c r="K5452" i="4"/>
  <c r="P5452" i="4" s="1"/>
  <c r="K5451" i="4"/>
  <c r="P5451" i="4" s="1"/>
  <c r="K5450" i="4"/>
  <c r="P5450" i="4" s="1"/>
  <c r="K5449" i="4"/>
  <c r="P5449" i="4" s="1"/>
  <c r="K5448" i="4"/>
  <c r="P5448" i="4" s="1"/>
  <c r="K5447" i="4"/>
  <c r="P5447" i="4" s="1"/>
  <c r="K5446" i="4"/>
  <c r="P5446" i="4" s="1"/>
  <c r="K5445" i="4"/>
  <c r="P5445" i="4" s="1"/>
  <c r="B5445" i="4"/>
  <c r="K5444" i="4"/>
  <c r="P5444" i="4" s="1"/>
  <c r="K5443" i="4"/>
  <c r="P5443" i="4" s="1"/>
  <c r="K5442" i="4"/>
  <c r="P5442" i="4" s="1"/>
  <c r="K5441" i="4"/>
  <c r="P5441" i="4" s="1"/>
  <c r="K5440" i="4"/>
  <c r="P5440" i="4" s="1"/>
  <c r="K5439" i="4"/>
  <c r="P5439" i="4" s="1"/>
  <c r="K5438" i="4"/>
  <c r="P5438" i="4" s="1"/>
  <c r="K5437" i="4"/>
  <c r="P5437" i="4" s="1"/>
  <c r="K5436" i="4"/>
  <c r="P5436" i="4" s="1"/>
  <c r="P5435" i="4"/>
  <c r="K5434" i="4"/>
  <c r="P5434" i="4" s="1"/>
  <c r="K5433" i="4"/>
  <c r="P5433" i="4" s="1"/>
  <c r="K5432" i="4"/>
  <c r="P5432" i="4" s="1"/>
  <c r="K5431" i="4"/>
  <c r="P5431" i="4" s="1"/>
  <c r="K5430" i="4"/>
  <c r="P5430" i="4" s="1"/>
  <c r="K5429" i="4"/>
  <c r="P5429" i="4" s="1"/>
  <c r="K5428" i="4"/>
  <c r="P5428" i="4" s="1"/>
  <c r="K5427" i="4"/>
  <c r="P5427" i="4" s="1"/>
  <c r="K5426" i="4"/>
  <c r="P5426" i="4" s="1"/>
  <c r="K5425" i="4"/>
  <c r="P5425" i="4" s="1"/>
  <c r="K5424" i="4"/>
  <c r="P5424" i="4" s="1"/>
  <c r="K5423" i="4"/>
  <c r="P5423" i="4" s="1"/>
  <c r="B5423" i="4"/>
  <c r="K5422" i="4"/>
  <c r="P5422" i="4" s="1"/>
  <c r="K5421" i="4"/>
  <c r="P5421" i="4" s="1"/>
  <c r="K5420" i="4"/>
  <c r="P5420" i="4" s="1"/>
  <c r="K5419" i="4"/>
  <c r="P5419" i="4" s="1"/>
  <c r="K5418" i="4"/>
  <c r="P5418" i="4" s="1"/>
  <c r="K5417" i="4"/>
  <c r="P5417" i="4" s="1"/>
  <c r="K5416" i="4"/>
  <c r="P5416" i="4" s="1"/>
  <c r="K5415" i="4"/>
  <c r="P5415" i="4" s="1"/>
  <c r="K5414" i="4"/>
  <c r="P5414" i="4" s="1"/>
  <c r="K5413" i="4"/>
  <c r="P5413" i="4" s="1"/>
  <c r="K5412" i="4"/>
  <c r="P5412" i="4" s="1"/>
  <c r="K5411" i="4"/>
  <c r="P5411" i="4" s="1"/>
  <c r="K5410" i="4"/>
  <c r="P5410" i="4" s="1"/>
  <c r="K5409" i="4"/>
  <c r="P5409" i="4" s="1"/>
  <c r="K5408" i="4"/>
  <c r="P5408" i="4" s="1"/>
  <c r="K5407" i="4"/>
  <c r="P5407" i="4" s="1"/>
  <c r="K5406" i="4"/>
  <c r="P5406" i="4" s="1"/>
  <c r="K5405" i="4"/>
  <c r="P5405" i="4" s="1"/>
  <c r="K5404" i="4"/>
  <c r="P5404" i="4" s="1"/>
  <c r="K5403" i="4"/>
  <c r="P5403" i="4" s="1"/>
  <c r="N5402" i="4"/>
  <c r="K5402" i="4"/>
  <c r="P5402" i="4" s="1"/>
  <c r="K5401" i="4"/>
  <c r="P5401" i="4" s="1"/>
  <c r="B5401" i="4"/>
  <c r="T5400" i="4"/>
  <c r="K5400" i="4"/>
  <c r="P5400" i="4" s="1"/>
  <c r="T5399" i="4"/>
  <c r="S5399" i="4"/>
  <c r="R5399" i="4"/>
  <c r="O5399" i="4"/>
  <c r="N5399" i="4"/>
  <c r="K5399" i="4"/>
  <c r="P5399" i="4" s="1"/>
  <c r="U5398" i="4"/>
  <c r="T5398" i="4"/>
  <c r="S5398" i="4"/>
  <c r="R5398" i="4"/>
  <c r="Q5398" i="4"/>
  <c r="O5398" i="4"/>
  <c r="N5398" i="4"/>
  <c r="K5398" i="4"/>
  <c r="P5398" i="4" s="1"/>
  <c r="U5397" i="4"/>
  <c r="T5397" i="4"/>
  <c r="S5397" i="4"/>
  <c r="R5397" i="4"/>
  <c r="Q5397" i="4"/>
  <c r="O5397" i="4"/>
  <c r="N5397" i="4"/>
  <c r="K5397" i="4"/>
  <c r="P5397" i="4" s="1"/>
  <c r="U5396" i="4"/>
  <c r="T5396" i="4"/>
  <c r="S5396" i="4"/>
  <c r="R5396" i="4"/>
  <c r="Q5396" i="4"/>
  <c r="O5396" i="4"/>
  <c r="N5396" i="4"/>
  <c r="K5396" i="4"/>
  <c r="P5396" i="4" s="1"/>
  <c r="U5395" i="4"/>
  <c r="T5395" i="4"/>
  <c r="S5395" i="4"/>
  <c r="R5395" i="4"/>
  <c r="Q5395" i="4"/>
  <c r="O5395" i="4"/>
  <c r="N5395" i="4"/>
  <c r="K5395" i="4"/>
  <c r="P5395" i="4" s="1"/>
  <c r="U5394" i="4"/>
  <c r="T5394" i="4"/>
  <c r="S5394" i="4"/>
  <c r="Q5394" i="4"/>
  <c r="O5394" i="4"/>
  <c r="K5394" i="4"/>
  <c r="P5394" i="4" s="1"/>
  <c r="U5393" i="4"/>
  <c r="T5393" i="4"/>
  <c r="S5393" i="4"/>
  <c r="R5393" i="4"/>
  <c r="Q5393" i="4"/>
  <c r="O5393" i="4"/>
  <c r="N5393" i="4"/>
  <c r="K5393" i="4"/>
  <c r="P5393" i="4" s="1"/>
  <c r="U5392" i="4"/>
  <c r="T5392" i="4"/>
  <c r="S5392" i="4"/>
  <c r="R5392" i="4"/>
  <c r="Q5392" i="4"/>
  <c r="P5392" i="4"/>
  <c r="O5392" i="4"/>
  <c r="N5392" i="4"/>
  <c r="U5391" i="4"/>
  <c r="T5391" i="4"/>
  <c r="S5391" i="4"/>
  <c r="R5391" i="4"/>
  <c r="Q5391" i="4"/>
  <c r="O5391" i="4"/>
  <c r="N5391" i="4"/>
  <c r="K5391" i="4"/>
  <c r="P5391" i="4" s="1"/>
  <c r="U5390" i="4"/>
  <c r="T5390" i="4"/>
  <c r="R5390" i="4"/>
  <c r="Q5390" i="4"/>
  <c r="N5390" i="4"/>
  <c r="K5390" i="4"/>
  <c r="P5390" i="4" s="1"/>
  <c r="U5389" i="4"/>
  <c r="T5389" i="4"/>
  <c r="S5389" i="4"/>
  <c r="R5389" i="4"/>
  <c r="Q5389" i="4"/>
  <c r="O5389" i="4"/>
  <c r="N5389" i="4"/>
  <c r="K5389" i="4"/>
  <c r="P5389" i="4" s="1"/>
  <c r="U5388" i="4"/>
  <c r="T5388" i="4"/>
  <c r="S5388" i="4"/>
  <c r="R5388" i="4"/>
  <c r="Q5388" i="4"/>
  <c r="O5388" i="4"/>
  <c r="N5388" i="4"/>
  <c r="K5388" i="4"/>
  <c r="P5388" i="4" s="1"/>
  <c r="U5387" i="4"/>
  <c r="T5387" i="4"/>
  <c r="S5387" i="4"/>
  <c r="R5387" i="4"/>
  <c r="Q5387" i="4"/>
  <c r="O5387" i="4"/>
  <c r="N5387" i="4"/>
  <c r="K5387" i="4"/>
  <c r="P5387" i="4" s="1"/>
  <c r="U5386" i="4"/>
  <c r="T5386" i="4"/>
  <c r="S5386" i="4"/>
  <c r="R5386" i="4"/>
  <c r="Q5386" i="4"/>
  <c r="O5386" i="4"/>
  <c r="N5386" i="4"/>
  <c r="K5386" i="4"/>
  <c r="P5386" i="4" s="1"/>
  <c r="U5385" i="4"/>
  <c r="T5385" i="4"/>
  <c r="S5385" i="4"/>
  <c r="R5385" i="4"/>
  <c r="Q5385" i="4"/>
  <c r="O5385" i="4"/>
  <c r="N5385" i="4"/>
  <c r="K5385" i="4"/>
  <c r="P5385" i="4" s="1"/>
  <c r="U5384" i="4"/>
  <c r="T5384" i="4"/>
  <c r="S5384" i="4"/>
  <c r="R5384" i="4"/>
  <c r="Q5384" i="4"/>
  <c r="O5384" i="4"/>
  <c r="N5384" i="4"/>
  <c r="K5384" i="4"/>
  <c r="P5384" i="4" s="1"/>
  <c r="U5383" i="4"/>
  <c r="T5383" i="4"/>
  <c r="S5383" i="4"/>
  <c r="R5383" i="4"/>
  <c r="Q5383" i="4"/>
  <c r="O5383" i="4"/>
  <c r="N5383" i="4"/>
  <c r="K5383" i="4"/>
  <c r="P5383" i="4" s="1"/>
  <c r="U5382" i="4"/>
  <c r="T5382" i="4"/>
  <c r="S5382" i="4"/>
  <c r="R5382" i="4"/>
  <c r="Q5382" i="4"/>
  <c r="P5382" i="4"/>
  <c r="O5382" i="4"/>
  <c r="N5382" i="4"/>
  <c r="U5381" i="4"/>
  <c r="T5381" i="4"/>
  <c r="S5381" i="4"/>
  <c r="R5381" i="4"/>
  <c r="Q5381" i="4"/>
  <c r="P5381" i="4"/>
  <c r="O5381" i="4"/>
  <c r="N5381" i="4"/>
  <c r="U5380" i="4"/>
  <c r="T5380" i="4"/>
  <c r="R5380" i="4"/>
  <c r="Q5380" i="4"/>
  <c r="P5380" i="4"/>
  <c r="N5380" i="4"/>
  <c r="B5380" i="4"/>
  <c r="U5379" i="4"/>
  <c r="T5379" i="4"/>
  <c r="S5379" i="4"/>
  <c r="R5379" i="4"/>
  <c r="Q5379" i="4"/>
  <c r="O5379" i="4"/>
  <c r="N5379" i="4"/>
  <c r="K5379" i="4"/>
  <c r="P5379" i="4" s="1"/>
  <c r="U5378" i="4"/>
  <c r="T5378" i="4"/>
  <c r="S5378" i="4"/>
  <c r="R5378" i="4"/>
  <c r="Q5378" i="4"/>
  <c r="P5378" i="4"/>
  <c r="O5378" i="4"/>
  <c r="N5378" i="4"/>
  <c r="U5377" i="4"/>
  <c r="T5377" i="4"/>
  <c r="S5377" i="4"/>
  <c r="R5377" i="4"/>
  <c r="Q5377" i="4"/>
  <c r="O5377" i="4"/>
  <c r="N5377" i="4"/>
  <c r="K5377" i="4"/>
  <c r="P5377" i="4" s="1"/>
  <c r="U5376" i="4"/>
  <c r="T5376" i="4"/>
  <c r="S5376" i="4"/>
  <c r="R5376" i="4"/>
  <c r="Q5376" i="4"/>
  <c r="O5376" i="4"/>
  <c r="N5376" i="4"/>
  <c r="K5376" i="4"/>
  <c r="P5376" i="4" s="1"/>
  <c r="U5375" i="4"/>
  <c r="T5375" i="4"/>
  <c r="S5375" i="4"/>
  <c r="R5375" i="4"/>
  <c r="Q5375" i="4"/>
  <c r="O5375" i="4"/>
  <c r="N5375" i="4"/>
  <c r="K5375" i="4"/>
  <c r="P5375" i="4" s="1"/>
  <c r="U5374" i="4"/>
  <c r="T5374" i="4"/>
  <c r="S5374" i="4"/>
  <c r="R5374" i="4"/>
  <c r="Q5374" i="4"/>
  <c r="O5374" i="4"/>
  <c r="N5374" i="4"/>
  <c r="K5374" i="4"/>
  <c r="P5374" i="4" s="1"/>
  <c r="U5373" i="4"/>
  <c r="T5373" i="4"/>
  <c r="S5373" i="4"/>
  <c r="R5373" i="4"/>
  <c r="Q5373" i="4"/>
  <c r="O5373" i="4"/>
  <c r="N5373" i="4"/>
  <c r="K5373" i="4"/>
  <c r="P5373" i="4" s="1"/>
  <c r="U5372" i="4"/>
  <c r="T5372" i="4"/>
  <c r="S5372" i="4"/>
  <c r="Q5372" i="4"/>
  <c r="O5372" i="4"/>
  <c r="K5372" i="4"/>
  <c r="P5372" i="4" s="1"/>
  <c r="U5371" i="4"/>
  <c r="T5371" i="4"/>
  <c r="S5371" i="4"/>
  <c r="R5371" i="4"/>
  <c r="Q5371" i="4"/>
  <c r="O5371" i="4"/>
  <c r="N5371" i="4"/>
  <c r="K5371" i="4"/>
  <c r="P5371" i="4" s="1"/>
  <c r="U5370" i="4"/>
  <c r="T5370" i="4"/>
  <c r="S5370" i="4"/>
  <c r="R5370" i="4"/>
  <c r="Q5370" i="4"/>
  <c r="O5370" i="4"/>
  <c r="N5370" i="4"/>
  <c r="K5370" i="4"/>
  <c r="P5370" i="4" s="1"/>
  <c r="U5369" i="4"/>
  <c r="T5369" i="4"/>
  <c r="R5369" i="4"/>
  <c r="Q5369" i="4"/>
  <c r="N5369" i="4"/>
  <c r="K5369" i="4"/>
  <c r="P5369" i="4" s="1"/>
  <c r="U5368" i="4"/>
  <c r="T5368" i="4"/>
  <c r="S5368" i="4"/>
  <c r="R5368" i="4"/>
  <c r="Q5368" i="4"/>
  <c r="O5368" i="4"/>
  <c r="N5368" i="4"/>
  <c r="K5368" i="4"/>
  <c r="P5368" i="4" s="1"/>
  <c r="U5367" i="4"/>
  <c r="T5367" i="4"/>
  <c r="S5367" i="4"/>
  <c r="R5367" i="4"/>
  <c r="Q5367" i="4"/>
  <c r="O5367" i="4"/>
  <c r="N5367" i="4"/>
  <c r="K5367" i="4"/>
  <c r="P5367" i="4" s="1"/>
  <c r="U5366" i="4"/>
  <c r="T5366" i="4"/>
  <c r="S5366" i="4"/>
  <c r="R5366" i="4"/>
  <c r="Q5366" i="4"/>
  <c r="O5366" i="4"/>
  <c r="N5366" i="4"/>
  <c r="K5366" i="4"/>
  <c r="P5366" i="4" s="1"/>
  <c r="T5365" i="4"/>
  <c r="R5365" i="4"/>
  <c r="Q5365" i="4"/>
  <c r="N5365" i="4"/>
  <c r="K5365" i="4"/>
  <c r="P5365" i="4" s="1"/>
  <c r="K5364" i="4"/>
  <c r="P5364" i="4" s="1"/>
  <c r="U5363" i="4"/>
  <c r="T5363" i="4"/>
  <c r="S5363" i="4"/>
  <c r="R5363" i="4"/>
  <c r="Q5363" i="4"/>
  <c r="O5363" i="4"/>
  <c r="N5363" i="4"/>
  <c r="K5363" i="4"/>
  <c r="P5363" i="4" s="1"/>
  <c r="U5362" i="4"/>
  <c r="T5362" i="4"/>
  <c r="S5362" i="4"/>
  <c r="R5362" i="4"/>
  <c r="Q5362" i="4"/>
  <c r="O5362" i="4"/>
  <c r="N5362" i="4"/>
  <c r="K5362" i="4"/>
  <c r="P5362" i="4" s="1"/>
  <c r="U5361" i="4"/>
  <c r="T5361" i="4"/>
  <c r="S5361" i="4"/>
  <c r="R5361" i="4"/>
  <c r="Q5361" i="4"/>
  <c r="O5361" i="4"/>
  <c r="N5361" i="4"/>
  <c r="K5361" i="4"/>
  <c r="P5361" i="4" s="1"/>
  <c r="U5360" i="4"/>
  <c r="T5360" i="4"/>
  <c r="S5360" i="4"/>
  <c r="R5360" i="4"/>
  <c r="Q5360" i="4"/>
  <c r="O5360" i="4"/>
  <c r="N5360" i="4"/>
  <c r="K5360" i="4"/>
  <c r="P5360" i="4" s="1"/>
  <c r="U5359" i="4"/>
  <c r="T5359" i="4"/>
  <c r="S5359" i="4"/>
  <c r="R5359" i="4"/>
  <c r="Q5359" i="4"/>
  <c r="O5359" i="4"/>
  <c r="N5359" i="4"/>
  <c r="K5359" i="4"/>
  <c r="P5359" i="4" s="1"/>
  <c r="U5358" i="4"/>
  <c r="T5358" i="4"/>
  <c r="S5358" i="4"/>
  <c r="R5358" i="4"/>
  <c r="Q5358" i="4"/>
  <c r="O5358" i="4"/>
  <c r="N5358" i="4"/>
  <c r="K5358" i="4"/>
  <c r="P5358" i="4" s="1"/>
  <c r="B5358" i="4"/>
  <c r="U5357" i="4"/>
  <c r="T5357" i="4"/>
  <c r="S5357" i="4"/>
  <c r="R5357" i="4"/>
  <c r="Q5357" i="4"/>
  <c r="O5357" i="4"/>
  <c r="N5357" i="4"/>
  <c r="K5357" i="4"/>
  <c r="P5357" i="4" s="1"/>
  <c r="U5356" i="4"/>
  <c r="T5356" i="4"/>
  <c r="S5356" i="4"/>
  <c r="R5356" i="4"/>
  <c r="Q5356" i="4"/>
  <c r="O5356" i="4"/>
  <c r="N5356" i="4"/>
  <c r="K5356" i="4"/>
  <c r="P5356" i="4" s="1"/>
  <c r="U5355" i="4"/>
  <c r="T5355" i="4"/>
  <c r="S5355" i="4"/>
  <c r="R5355" i="4"/>
  <c r="Q5355" i="4"/>
  <c r="O5355" i="4"/>
  <c r="N5355" i="4"/>
  <c r="K5355" i="4"/>
  <c r="P5355" i="4" s="1"/>
  <c r="U5354" i="4"/>
  <c r="T5354" i="4"/>
  <c r="S5354" i="4"/>
  <c r="R5354" i="4"/>
  <c r="Q5354" i="4"/>
  <c r="O5354" i="4"/>
  <c r="N5354" i="4"/>
  <c r="K5354" i="4"/>
  <c r="P5354" i="4" s="1"/>
  <c r="U5353" i="4"/>
  <c r="T5353" i="4"/>
  <c r="S5353" i="4"/>
  <c r="R5353" i="4"/>
  <c r="Q5353" i="4"/>
  <c r="O5353" i="4"/>
  <c r="N5353" i="4"/>
  <c r="K5353" i="4"/>
  <c r="P5353" i="4" s="1"/>
  <c r="U5352" i="4"/>
  <c r="T5352" i="4"/>
  <c r="S5352" i="4"/>
  <c r="R5352" i="4"/>
  <c r="Q5352" i="4"/>
  <c r="O5352" i="4"/>
  <c r="N5352" i="4"/>
  <c r="K5352" i="4"/>
  <c r="P5352" i="4" s="1"/>
  <c r="U5351" i="4"/>
  <c r="T5351" i="4"/>
  <c r="S5351" i="4"/>
  <c r="Q5351" i="4"/>
  <c r="O5351" i="4"/>
  <c r="K5351" i="4"/>
  <c r="P5351" i="4" s="1"/>
  <c r="U5350" i="4"/>
  <c r="T5350" i="4"/>
  <c r="S5350" i="4"/>
  <c r="R5350" i="4"/>
  <c r="Q5350" i="4"/>
  <c r="O5350" i="4"/>
  <c r="N5350" i="4"/>
  <c r="K5350" i="4"/>
  <c r="P5350" i="4" s="1"/>
  <c r="U5349" i="4"/>
  <c r="T5349" i="4"/>
  <c r="S5349" i="4"/>
  <c r="R5349" i="4"/>
  <c r="Q5349" i="4"/>
  <c r="O5349" i="4"/>
  <c r="N5349" i="4"/>
  <c r="K5349" i="4"/>
  <c r="P5349" i="4" s="1"/>
  <c r="U5348" i="4"/>
  <c r="T5348" i="4"/>
  <c r="S5348" i="4"/>
  <c r="R5348" i="4"/>
  <c r="Q5348" i="4"/>
  <c r="O5348" i="4"/>
  <c r="N5348" i="4"/>
  <c r="K5348" i="4"/>
  <c r="P5348" i="4" s="1"/>
  <c r="U5347" i="4"/>
  <c r="T5347" i="4"/>
  <c r="R5347" i="4"/>
  <c r="Q5347" i="4"/>
  <c r="N5347" i="4"/>
  <c r="K5347" i="4"/>
  <c r="P5347" i="4" s="1"/>
  <c r="U5346" i="4"/>
  <c r="T5346" i="4"/>
  <c r="S5346" i="4"/>
  <c r="R5346" i="4"/>
  <c r="Q5346" i="4"/>
  <c r="O5346" i="4"/>
  <c r="N5346" i="4"/>
  <c r="K5346" i="4"/>
  <c r="P5346" i="4" s="1"/>
  <c r="U5345" i="4"/>
  <c r="T5345" i="4"/>
  <c r="S5345" i="4"/>
  <c r="R5345" i="4"/>
  <c r="Q5345" i="4"/>
  <c r="O5345" i="4"/>
  <c r="N5345" i="4"/>
  <c r="K5345" i="4"/>
  <c r="P5345" i="4" s="1"/>
  <c r="U5344" i="4"/>
  <c r="T5344" i="4"/>
  <c r="S5344" i="4"/>
  <c r="R5344" i="4"/>
  <c r="Q5344" i="4"/>
  <c r="O5344" i="4"/>
  <c r="N5344" i="4"/>
  <c r="K5344" i="4"/>
  <c r="P5344" i="4" s="1"/>
  <c r="U5343" i="4"/>
  <c r="T5343" i="4"/>
  <c r="S5343" i="4"/>
  <c r="R5343" i="4"/>
  <c r="Q5343" i="4"/>
  <c r="O5343" i="4"/>
  <c r="N5343" i="4"/>
  <c r="K5343" i="4"/>
  <c r="P5343" i="4" s="1"/>
  <c r="U5342" i="4"/>
  <c r="T5342" i="4"/>
  <c r="S5342" i="4"/>
  <c r="R5342" i="4"/>
  <c r="Q5342" i="4"/>
  <c r="O5342" i="4"/>
  <c r="N5342" i="4"/>
  <c r="K5342" i="4"/>
  <c r="P5342" i="4" s="1"/>
  <c r="U5341" i="4"/>
  <c r="T5341" i="4"/>
  <c r="S5341" i="4"/>
  <c r="R5341" i="4"/>
  <c r="Q5341" i="4"/>
  <c r="O5341" i="4"/>
  <c r="N5341" i="4"/>
  <c r="K5341" i="4"/>
  <c r="P5341" i="4" s="1"/>
  <c r="U5340" i="4"/>
  <c r="T5340" i="4"/>
  <c r="S5340" i="4"/>
  <c r="R5340" i="4"/>
  <c r="Q5340" i="4"/>
  <c r="O5340" i="4"/>
  <c r="N5340" i="4"/>
  <c r="K5340" i="4"/>
  <c r="P5340" i="4" s="1"/>
  <c r="U5339" i="4"/>
  <c r="T5339" i="4"/>
  <c r="S5339" i="4"/>
  <c r="R5339" i="4"/>
  <c r="Q5339" i="4"/>
  <c r="O5339" i="4"/>
  <c r="N5339" i="4"/>
  <c r="K5339" i="4"/>
  <c r="P5339" i="4" s="1"/>
  <c r="U5338" i="4"/>
  <c r="T5338" i="4"/>
  <c r="S5338" i="4"/>
  <c r="R5338" i="4"/>
  <c r="Q5338" i="4"/>
  <c r="O5338" i="4"/>
  <c r="N5338" i="4"/>
  <c r="K5338" i="4"/>
  <c r="P5338" i="4" s="1"/>
  <c r="U5337" i="4"/>
  <c r="T5337" i="4"/>
  <c r="S5337" i="4"/>
  <c r="R5337" i="4"/>
  <c r="Q5337" i="4"/>
  <c r="O5337" i="4"/>
  <c r="N5337" i="4"/>
  <c r="K5337" i="4"/>
  <c r="P5337" i="4" s="1"/>
  <c r="U5336" i="4"/>
  <c r="T5336" i="4"/>
  <c r="S5336" i="4"/>
  <c r="R5336" i="4"/>
  <c r="Q5336" i="4"/>
  <c r="O5336" i="4"/>
  <c r="N5336" i="4"/>
  <c r="K5336" i="4"/>
  <c r="P5336" i="4" s="1"/>
  <c r="U5335" i="4"/>
  <c r="T5335" i="4"/>
  <c r="S5335" i="4"/>
  <c r="R5335" i="4"/>
  <c r="Q5335" i="4"/>
  <c r="O5335" i="4"/>
  <c r="N5335" i="4"/>
  <c r="K5335" i="4"/>
  <c r="P5335" i="4" s="1"/>
  <c r="B5335" i="4"/>
  <c r="U5334" i="4"/>
  <c r="T5334" i="4"/>
  <c r="S5334" i="4"/>
  <c r="R5334" i="4"/>
  <c r="Q5334" i="4"/>
  <c r="O5334" i="4"/>
  <c r="N5334" i="4"/>
  <c r="K5334" i="4"/>
  <c r="P5334" i="4" s="1"/>
  <c r="U5333" i="4"/>
  <c r="T5333" i="4"/>
  <c r="S5333" i="4"/>
  <c r="R5333" i="4"/>
  <c r="Q5333" i="4"/>
  <c r="O5333" i="4"/>
  <c r="N5333" i="4"/>
  <c r="K5333" i="4"/>
  <c r="P5333" i="4" s="1"/>
  <c r="U5332" i="4"/>
  <c r="T5332" i="4"/>
  <c r="S5332" i="4"/>
  <c r="R5332" i="4"/>
  <c r="Q5332" i="4"/>
  <c r="O5332" i="4"/>
  <c r="N5332" i="4"/>
  <c r="K5332" i="4"/>
  <c r="P5332" i="4" s="1"/>
  <c r="U5331" i="4"/>
  <c r="T5331" i="4"/>
  <c r="S5331" i="4"/>
  <c r="R5331" i="4"/>
  <c r="Q5331" i="4"/>
  <c r="O5331" i="4"/>
  <c r="N5331" i="4"/>
  <c r="K5331" i="4"/>
  <c r="P5331" i="4" s="1"/>
  <c r="U5330" i="4"/>
  <c r="T5330" i="4"/>
  <c r="S5330" i="4"/>
  <c r="Q5330" i="4"/>
  <c r="O5330" i="4"/>
  <c r="K5330" i="4"/>
  <c r="P5330" i="4" s="1"/>
  <c r="U5329" i="4"/>
  <c r="T5329" i="4"/>
  <c r="S5329" i="4"/>
  <c r="R5329" i="4"/>
  <c r="Q5329" i="4"/>
  <c r="O5329" i="4"/>
  <c r="N5329" i="4"/>
  <c r="K5329" i="4"/>
  <c r="P5329" i="4" s="1"/>
  <c r="U5328" i="4"/>
  <c r="T5328" i="4"/>
  <c r="S5328" i="4"/>
  <c r="R5328" i="4"/>
  <c r="Q5328" i="4"/>
  <c r="O5328" i="4"/>
  <c r="N5328" i="4"/>
  <c r="K5328" i="4"/>
  <c r="P5328" i="4" s="1"/>
  <c r="U5327" i="4"/>
  <c r="T5327" i="4"/>
  <c r="S5327" i="4"/>
  <c r="R5327" i="4"/>
  <c r="Q5327" i="4"/>
  <c r="O5327" i="4"/>
  <c r="N5327" i="4"/>
  <c r="K5327" i="4"/>
  <c r="P5327" i="4" s="1"/>
  <c r="U5326" i="4"/>
  <c r="T5326" i="4"/>
  <c r="S5326" i="4"/>
  <c r="R5326" i="4"/>
  <c r="Q5326" i="4"/>
  <c r="O5326" i="4"/>
  <c r="N5326" i="4"/>
  <c r="K5326" i="4"/>
  <c r="P5326" i="4" s="1"/>
  <c r="U5325" i="4"/>
  <c r="T5325" i="4"/>
  <c r="S5325" i="4"/>
  <c r="R5325" i="4"/>
  <c r="Q5325" i="4"/>
  <c r="O5325" i="4"/>
  <c r="N5325" i="4"/>
  <c r="K5325" i="4"/>
  <c r="P5325" i="4" s="1"/>
  <c r="U5324" i="4"/>
  <c r="T5324" i="4"/>
  <c r="S5324" i="4"/>
  <c r="R5324" i="4"/>
  <c r="Q5324" i="4"/>
  <c r="O5324" i="4"/>
  <c r="N5324" i="4"/>
  <c r="K5324" i="4"/>
  <c r="P5324" i="4" s="1"/>
  <c r="U5323" i="4"/>
  <c r="T5323" i="4"/>
  <c r="S5323" i="4"/>
  <c r="R5323" i="4"/>
  <c r="Q5323" i="4"/>
  <c r="O5323" i="4"/>
  <c r="N5323" i="4"/>
  <c r="K5323" i="4"/>
  <c r="P5323" i="4" s="1"/>
  <c r="U5322" i="4"/>
  <c r="T5322" i="4"/>
  <c r="S5322" i="4"/>
  <c r="R5322" i="4"/>
  <c r="Q5322" i="4"/>
  <c r="P5322" i="4"/>
  <c r="O5322" i="4"/>
  <c r="N5322" i="4"/>
  <c r="U5321" i="4"/>
  <c r="T5321" i="4"/>
  <c r="S5321" i="4"/>
  <c r="R5321" i="4"/>
  <c r="Q5321" i="4"/>
  <c r="O5321" i="4"/>
  <c r="N5321" i="4"/>
  <c r="K5321" i="4"/>
  <c r="P5321" i="4" s="1"/>
  <c r="U5320" i="4"/>
  <c r="T5320" i="4"/>
  <c r="S5320" i="4"/>
  <c r="R5320" i="4"/>
  <c r="Q5320" i="4"/>
  <c r="O5320" i="4"/>
  <c r="N5320" i="4"/>
  <c r="K5320" i="4"/>
  <c r="P5320" i="4" s="1"/>
  <c r="U5319" i="4"/>
  <c r="T5319" i="4"/>
  <c r="S5319" i="4"/>
  <c r="R5319" i="4"/>
  <c r="Q5319" i="4"/>
  <c r="O5319" i="4"/>
  <c r="N5319" i="4"/>
  <c r="K5319" i="4"/>
  <c r="P5319" i="4" s="1"/>
  <c r="U5318" i="4"/>
  <c r="T5318" i="4"/>
  <c r="S5318" i="4"/>
  <c r="R5318" i="4"/>
  <c r="Q5318" i="4"/>
  <c r="O5318" i="4"/>
  <c r="N5318" i="4"/>
  <c r="K5318" i="4"/>
  <c r="P5318" i="4" s="1"/>
  <c r="U5317" i="4"/>
  <c r="T5317" i="4"/>
  <c r="S5317" i="4"/>
  <c r="R5317" i="4"/>
  <c r="Q5317" i="4"/>
  <c r="O5317" i="4"/>
  <c r="N5317" i="4"/>
  <c r="K5317" i="4"/>
  <c r="P5317" i="4" s="1"/>
  <c r="U5316" i="4"/>
  <c r="S5316" i="4"/>
  <c r="R5316" i="4"/>
  <c r="Q5316" i="4"/>
  <c r="O5316" i="4"/>
  <c r="N5316" i="4"/>
  <c r="K5316" i="4"/>
  <c r="P5316" i="4" s="1"/>
  <c r="U5315" i="4"/>
  <c r="S5315" i="4"/>
  <c r="R5315" i="4"/>
  <c r="Q5315" i="4"/>
  <c r="O5315" i="4"/>
  <c r="N5315" i="4"/>
  <c r="K5315" i="4"/>
  <c r="P5315" i="4" s="1"/>
  <c r="B5315" i="4"/>
  <c r="U5314" i="4"/>
  <c r="T5314" i="4"/>
  <c r="S5314" i="4"/>
  <c r="R5314" i="4"/>
  <c r="Q5314" i="4"/>
  <c r="O5314" i="4"/>
  <c r="N5314" i="4"/>
  <c r="K5314" i="4"/>
  <c r="P5314" i="4" s="1"/>
  <c r="U5313" i="4"/>
  <c r="T5313" i="4"/>
  <c r="S5313" i="4"/>
  <c r="R5313" i="4"/>
  <c r="Q5313" i="4"/>
  <c r="O5313" i="4"/>
  <c r="N5313" i="4"/>
  <c r="K5313" i="4"/>
  <c r="P5313" i="4" s="1"/>
  <c r="U5312" i="4"/>
  <c r="T5312" i="4"/>
  <c r="S5312" i="4"/>
  <c r="R5312" i="4"/>
  <c r="Q5312" i="4"/>
  <c r="O5312" i="4"/>
  <c r="N5312" i="4"/>
  <c r="K5312" i="4"/>
  <c r="P5312" i="4" s="1"/>
  <c r="U5311" i="4"/>
  <c r="T5311" i="4"/>
  <c r="S5311" i="4"/>
  <c r="R5311" i="4"/>
  <c r="Q5311" i="4"/>
  <c r="O5311" i="4"/>
  <c r="N5311" i="4"/>
  <c r="K5311" i="4"/>
  <c r="P5311" i="4" s="1"/>
  <c r="U5310" i="4"/>
  <c r="T5310" i="4"/>
  <c r="S5310" i="4"/>
  <c r="R5310" i="4"/>
  <c r="Q5310" i="4"/>
  <c r="O5310" i="4"/>
  <c r="N5310" i="4"/>
  <c r="K5310" i="4"/>
  <c r="P5310" i="4" s="1"/>
  <c r="U5309" i="4"/>
  <c r="T5309" i="4"/>
  <c r="S5309" i="4"/>
  <c r="R5309" i="4"/>
  <c r="Q5309" i="4"/>
  <c r="O5309" i="4"/>
  <c r="N5309" i="4"/>
  <c r="K5309" i="4"/>
  <c r="P5309" i="4" s="1"/>
  <c r="U5308" i="4"/>
  <c r="T5308" i="4"/>
  <c r="S5308" i="4"/>
  <c r="R5308" i="4"/>
  <c r="Q5308" i="4"/>
  <c r="O5308" i="4"/>
  <c r="N5308" i="4"/>
  <c r="K5308" i="4"/>
  <c r="P5308" i="4" s="1"/>
  <c r="U5307" i="4"/>
  <c r="T5307" i="4"/>
  <c r="S5307" i="4"/>
  <c r="Q5307" i="4"/>
  <c r="O5307" i="4"/>
  <c r="K5307" i="4"/>
  <c r="P5307" i="4" s="1"/>
  <c r="U5306" i="4"/>
  <c r="T5306" i="4"/>
  <c r="S5306" i="4"/>
  <c r="R5306" i="4"/>
  <c r="Q5306" i="4"/>
  <c r="O5306" i="4"/>
  <c r="N5306" i="4"/>
  <c r="K5306" i="4"/>
  <c r="P5306" i="4" s="1"/>
  <c r="U5305" i="4"/>
  <c r="T5305" i="4"/>
  <c r="S5305" i="4"/>
  <c r="Q5305" i="4"/>
  <c r="O5305" i="4"/>
  <c r="K5305" i="4"/>
  <c r="P5305" i="4" s="1"/>
  <c r="U5304" i="4"/>
  <c r="T5304" i="4"/>
  <c r="R5304" i="4"/>
  <c r="Q5304" i="4"/>
  <c r="N5304" i="4"/>
  <c r="K5304" i="4"/>
  <c r="P5304" i="4" s="1"/>
  <c r="U5303" i="4"/>
  <c r="T5303" i="4"/>
  <c r="S5303" i="4"/>
  <c r="R5303" i="4"/>
  <c r="Q5303" i="4"/>
  <c r="O5303" i="4"/>
  <c r="N5303" i="4"/>
  <c r="K5303" i="4"/>
  <c r="P5303" i="4" s="1"/>
  <c r="U5302" i="4"/>
  <c r="T5302" i="4"/>
  <c r="S5302" i="4"/>
  <c r="R5302" i="4"/>
  <c r="Q5302" i="4"/>
  <c r="O5302" i="4"/>
  <c r="N5302" i="4"/>
  <c r="K5302" i="4"/>
  <c r="P5302" i="4" s="1"/>
  <c r="U5301" i="4"/>
  <c r="T5301" i="4"/>
  <c r="S5301" i="4"/>
  <c r="R5301" i="4"/>
  <c r="Q5301" i="4"/>
  <c r="O5301" i="4"/>
  <c r="N5301" i="4"/>
  <c r="K5301" i="4"/>
  <c r="P5301" i="4" s="1"/>
  <c r="U5300" i="4"/>
  <c r="T5300" i="4"/>
  <c r="S5300" i="4"/>
  <c r="R5300" i="4"/>
  <c r="Q5300" i="4"/>
  <c r="P5300" i="4"/>
  <c r="O5300" i="4"/>
  <c r="N5300" i="4"/>
  <c r="U5299" i="4"/>
  <c r="T5299" i="4"/>
  <c r="S5299" i="4"/>
  <c r="R5299" i="4"/>
  <c r="Q5299" i="4"/>
  <c r="O5299" i="4"/>
  <c r="N5299" i="4"/>
  <c r="K5299" i="4"/>
  <c r="P5299" i="4" s="1"/>
  <c r="U5298" i="4"/>
  <c r="T5298" i="4"/>
  <c r="S5298" i="4"/>
  <c r="R5298" i="4"/>
  <c r="Q5298" i="4"/>
  <c r="O5298" i="4"/>
  <c r="N5298" i="4"/>
  <c r="K5298" i="4"/>
  <c r="P5298" i="4" s="1"/>
  <c r="U5297" i="4"/>
  <c r="T5297" i="4"/>
  <c r="S5297" i="4"/>
  <c r="R5297" i="4"/>
  <c r="Q5297" i="4"/>
  <c r="O5297" i="4"/>
  <c r="N5297" i="4"/>
  <c r="K5297" i="4"/>
  <c r="P5297" i="4" s="1"/>
  <c r="U5296" i="4"/>
  <c r="T5296" i="4"/>
  <c r="S5296" i="4"/>
  <c r="R5296" i="4"/>
  <c r="Q5296" i="4"/>
  <c r="O5296" i="4"/>
  <c r="N5296" i="4"/>
  <c r="K5296" i="4"/>
  <c r="P5296" i="4" s="1"/>
  <c r="U5295" i="4"/>
  <c r="T5295" i="4"/>
  <c r="S5295" i="4"/>
  <c r="R5295" i="4"/>
  <c r="Q5295" i="4"/>
  <c r="O5295" i="4"/>
  <c r="N5295" i="4"/>
  <c r="K5295" i="4"/>
  <c r="P5295" i="4" s="1"/>
  <c r="U5294" i="4"/>
  <c r="T5294" i="4"/>
  <c r="S5294" i="4"/>
  <c r="Q5294" i="4"/>
  <c r="P5294" i="4"/>
  <c r="O5294" i="4"/>
  <c r="P5293" i="4"/>
  <c r="B5293" i="4"/>
  <c r="U5292" i="4"/>
  <c r="T5292" i="4"/>
  <c r="S5292" i="4"/>
  <c r="R5292" i="4"/>
  <c r="Q5292" i="4"/>
  <c r="P5292" i="4"/>
  <c r="O5292" i="4"/>
  <c r="N5292" i="4"/>
  <c r="U5291" i="4"/>
  <c r="T5291" i="4"/>
  <c r="S5291" i="4"/>
  <c r="R5291" i="4"/>
  <c r="Q5291" i="4"/>
  <c r="P5291" i="4"/>
  <c r="O5291" i="4"/>
  <c r="N5291" i="4"/>
  <c r="U5290" i="4"/>
  <c r="T5290" i="4"/>
  <c r="S5290" i="4"/>
  <c r="R5290" i="4"/>
  <c r="Q5290" i="4"/>
  <c r="P5290" i="4"/>
  <c r="O5290" i="4"/>
  <c r="N5290" i="4"/>
  <c r="K5289" i="4"/>
  <c r="P5289" i="4" s="1"/>
  <c r="K5288" i="4"/>
  <c r="P5288" i="4" s="1"/>
  <c r="U5287" i="4"/>
  <c r="T5287" i="4"/>
  <c r="S5287" i="4"/>
  <c r="R5287" i="4"/>
  <c r="Q5287" i="4"/>
  <c r="O5287" i="4"/>
  <c r="N5287" i="4"/>
  <c r="K5287" i="4"/>
  <c r="P5287" i="4" s="1"/>
  <c r="U5286" i="4"/>
  <c r="T5286" i="4"/>
  <c r="S5286" i="4"/>
  <c r="R5286" i="4"/>
  <c r="Q5286" i="4"/>
  <c r="P5286" i="4"/>
  <c r="O5286" i="4"/>
  <c r="N5286" i="4"/>
  <c r="U5285" i="4"/>
  <c r="T5285" i="4"/>
  <c r="S5285" i="4"/>
  <c r="R5285" i="4"/>
  <c r="Q5285" i="4"/>
  <c r="O5285" i="4"/>
  <c r="N5285" i="4"/>
  <c r="K5285" i="4"/>
  <c r="P5285" i="4" s="1"/>
  <c r="U5284" i="4"/>
  <c r="T5284" i="4"/>
  <c r="S5284" i="4"/>
  <c r="R5284" i="4"/>
  <c r="Q5284" i="4"/>
  <c r="O5284" i="4"/>
  <c r="N5284" i="4"/>
  <c r="K5284" i="4"/>
  <c r="P5284" i="4" s="1"/>
  <c r="U5283" i="4"/>
  <c r="T5283" i="4"/>
  <c r="S5283" i="4"/>
  <c r="R5283" i="4"/>
  <c r="Q5283" i="4"/>
  <c r="O5283" i="4"/>
  <c r="N5283" i="4"/>
  <c r="K5283" i="4"/>
  <c r="P5283" i="4" s="1"/>
  <c r="U5282" i="4"/>
  <c r="T5282" i="4"/>
  <c r="R5282" i="4"/>
  <c r="Q5282" i="4"/>
  <c r="N5282" i="4"/>
  <c r="K5282" i="4"/>
  <c r="P5282" i="4" s="1"/>
  <c r="U5281" i="4"/>
  <c r="T5281" i="4"/>
  <c r="S5281" i="4"/>
  <c r="R5281" i="4"/>
  <c r="Q5281" i="4"/>
  <c r="O5281" i="4"/>
  <c r="N5281" i="4"/>
  <c r="K5281" i="4"/>
  <c r="P5281" i="4" s="1"/>
  <c r="U5280" i="4"/>
  <c r="T5280" i="4"/>
  <c r="S5280" i="4"/>
  <c r="R5280" i="4"/>
  <c r="Q5280" i="4"/>
  <c r="O5280" i="4"/>
  <c r="N5280" i="4"/>
  <c r="K5280" i="4"/>
  <c r="P5280" i="4" s="1"/>
  <c r="U5279" i="4"/>
  <c r="T5279" i="4"/>
  <c r="S5279" i="4"/>
  <c r="R5279" i="4"/>
  <c r="Q5279" i="4"/>
  <c r="O5279" i="4"/>
  <c r="N5279" i="4"/>
  <c r="K5279" i="4"/>
  <c r="P5279" i="4" s="1"/>
  <c r="U5278" i="4"/>
  <c r="T5278" i="4"/>
  <c r="S5278" i="4"/>
  <c r="R5278" i="4"/>
  <c r="Q5278" i="4"/>
  <c r="O5278" i="4"/>
  <c r="N5278" i="4"/>
  <c r="K5278" i="4"/>
  <c r="P5278" i="4" s="1"/>
  <c r="U5277" i="4"/>
  <c r="T5277" i="4"/>
  <c r="S5277" i="4"/>
  <c r="R5277" i="4"/>
  <c r="Q5277" i="4"/>
  <c r="O5277" i="4"/>
  <c r="N5277" i="4"/>
  <c r="K5277" i="4"/>
  <c r="P5277" i="4" s="1"/>
  <c r="U5276" i="4"/>
  <c r="T5276" i="4"/>
  <c r="S5276" i="4"/>
  <c r="R5276" i="4"/>
  <c r="Q5276" i="4"/>
  <c r="O5276" i="4"/>
  <c r="N5276" i="4"/>
  <c r="K5276" i="4"/>
  <c r="P5276" i="4" s="1"/>
  <c r="U5275" i="4"/>
  <c r="T5275" i="4"/>
  <c r="S5275" i="4"/>
  <c r="R5275" i="4"/>
  <c r="Q5275" i="4"/>
  <c r="O5275" i="4"/>
  <c r="N5275" i="4"/>
  <c r="K5275" i="4"/>
  <c r="P5275" i="4" s="1"/>
  <c r="U5274" i="4"/>
  <c r="T5274" i="4"/>
  <c r="S5274" i="4"/>
  <c r="R5274" i="4"/>
  <c r="Q5274" i="4"/>
  <c r="O5274" i="4"/>
  <c r="N5274" i="4"/>
  <c r="K5274" i="4"/>
  <c r="P5274" i="4" s="1"/>
  <c r="U5273" i="4"/>
  <c r="T5273" i="4"/>
  <c r="S5273" i="4"/>
  <c r="R5273" i="4"/>
  <c r="Q5273" i="4"/>
  <c r="O5273" i="4"/>
  <c r="N5273" i="4"/>
  <c r="K5273" i="4"/>
  <c r="P5273" i="4" s="1"/>
  <c r="U5272" i="4"/>
  <c r="T5272" i="4"/>
  <c r="S5272" i="4"/>
  <c r="R5272" i="4"/>
  <c r="Q5272" i="4"/>
  <c r="O5272" i="4"/>
  <c r="N5272" i="4"/>
  <c r="K5272" i="4"/>
  <c r="P5272" i="4" s="1"/>
  <c r="U5271" i="4"/>
  <c r="T5271" i="4"/>
  <c r="S5271" i="4"/>
  <c r="R5271" i="4"/>
  <c r="Q5271" i="4"/>
  <c r="O5271" i="4"/>
  <c r="N5271" i="4"/>
  <c r="K5271" i="4"/>
  <c r="P5271" i="4" s="1"/>
  <c r="U5270" i="4"/>
  <c r="T5270" i="4"/>
  <c r="S5270" i="4"/>
  <c r="Q5270" i="4"/>
  <c r="O5270" i="4"/>
  <c r="K5270" i="4"/>
  <c r="P5270" i="4" s="1"/>
  <c r="B5270" i="4"/>
  <c r="U5269" i="4"/>
  <c r="T5269" i="4"/>
  <c r="S5269" i="4"/>
  <c r="Q5269" i="4"/>
  <c r="O5269" i="4"/>
  <c r="K5269" i="4"/>
  <c r="P5269" i="4" s="1"/>
  <c r="U5268" i="4"/>
  <c r="T5268" i="4"/>
  <c r="S5268" i="4"/>
  <c r="Q5268" i="4"/>
  <c r="O5268" i="4"/>
  <c r="K5268" i="4"/>
  <c r="P5268" i="4" s="1"/>
  <c r="U5267" i="4"/>
  <c r="S5267" i="4"/>
  <c r="R5267" i="4"/>
  <c r="Q5267" i="4"/>
  <c r="O5267" i="4"/>
  <c r="N5267" i="4"/>
  <c r="K5267" i="4"/>
  <c r="P5267" i="4" s="1"/>
  <c r="U5266" i="4"/>
  <c r="S5266" i="4"/>
  <c r="R5266" i="4"/>
  <c r="Q5266" i="4"/>
  <c r="O5266" i="4"/>
  <c r="N5266" i="4"/>
  <c r="K5266" i="4"/>
  <c r="P5266" i="4" s="1"/>
  <c r="U5265" i="4"/>
  <c r="T5265" i="4"/>
  <c r="S5265" i="4"/>
  <c r="R5265" i="4"/>
  <c r="Q5265" i="4"/>
  <c r="P5265" i="4"/>
  <c r="O5265" i="4"/>
  <c r="N5265" i="4"/>
  <c r="U5264" i="4"/>
  <c r="T5264" i="4"/>
  <c r="S5264" i="4"/>
  <c r="Q5264" i="4"/>
  <c r="O5264" i="4"/>
  <c r="K5264" i="4"/>
  <c r="P5264" i="4" s="1"/>
  <c r="U5263" i="4"/>
  <c r="T5263" i="4"/>
  <c r="S5263" i="4"/>
  <c r="R5263" i="4"/>
  <c r="Q5263" i="4"/>
  <c r="O5263" i="4"/>
  <c r="N5263" i="4"/>
  <c r="K5263" i="4"/>
  <c r="P5263" i="4" s="1"/>
  <c r="U5262" i="4"/>
  <c r="T5262" i="4"/>
  <c r="S5262" i="4"/>
  <c r="R5262" i="4"/>
  <c r="Q5262" i="4"/>
  <c r="O5262" i="4"/>
  <c r="N5262" i="4"/>
  <c r="K5262" i="4"/>
  <c r="P5262" i="4" s="1"/>
  <c r="U5261" i="4"/>
  <c r="T5261" i="4"/>
  <c r="S5261" i="4"/>
  <c r="R5261" i="4"/>
  <c r="Q5261" i="4"/>
  <c r="O5261" i="4"/>
  <c r="N5261" i="4"/>
  <c r="K5261" i="4"/>
  <c r="P5261" i="4" s="1"/>
  <c r="U5260" i="4"/>
  <c r="T5260" i="4"/>
  <c r="S5260" i="4"/>
  <c r="R5260" i="4"/>
  <c r="Q5260" i="4"/>
  <c r="O5260" i="4"/>
  <c r="N5260" i="4"/>
  <c r="K5260" i="4"/>
  <c r="P5260" i="4" s="1"/>
  <c r="U5259" i="4"/>
  <c r="T5259" i="4"/>
  <c r="R5259" i="4"/>
  <c r="Q5259" i="4"/>
  <c r="N5259" i="4"/>
  <c r="K5259" i="4"/>
  <c r="P5259" i="4" s="1"/>
  <c r="U5258" i="4"/>
  <c r="T5258" i="4"/>
  <c r="S5258" i="4"/>
  <c r="R5258" i="4"/>
  <c r="Q5258" i="4"/>
  <c r="O5258" i="4"/>
  <c r="N5258" i="4"/>
  <c r="K5258" i="4"/>
  <c r="P5258" i="4" s="1"/>
  <c r="U5257" i="4"/>
  <c r="T5257" i="4"/>
  <c r="S5257" i="4"/>
  <c r="R5257" i="4"/>
  <c r="Q5257" i="4"/>
  <c r="O5257" i="4"/>
  <c r="N5257" i="4"/>
  <c r="K5257" i="4"/>
  <c r="P5257" i="4" s="1"/>
  <c r="U5256" i="4"/>
  <c r="T5256" i="4"/>
  <c r="S5256" i="4"/>
  <c r="R5256" i="4"/>
  <c r="Q5256" i="4"/>
  <c r="O5256" i="4"/>
  <c r="N5256" i="4"/>
  <c r="K5256" i="4"/>
  <c r="P5256" i="4" s="1"/>
  <c r="U5255" i="4"/>
  <c r="T5255" i="4"/>
  <c r="S5255" i="4"/>
  <c r="R5255" i="4"/>
  <c r="Q5255" i="4"/>
  <c r="O5255" i="4"/>
  <c r="N5255" i="4"/>
  <c r="K5255" i="4"/>
  <c r="P5255" i="4" s="1"/>
  <c r="U5254" i="4"/>
  <c r="T5254" i="4"/>
  <c r="S5254" i="4"/>
  <c r="R5254" i="4"/>
  <c r="Q5254" i="4"/>
  <c r="O5254" i="4"/>
  <c r="N5254" i="4"/>
  <c r="K5254" i="4"/>
  <c r="P5254" i="4" s="1"/>
  <c r="U5253" i="4"/>
  <c r="T5253" i="4"/>
  <c r="S5253" i="4"/>
  <c r="R5253" i="4"/>
  <c r="Q5253" i="4"/>
  <c r="O5253" i="4"/>
  <c r="N5253" i="4"/>
  <c r="K5253" i="4"/>
  <c r="P5253" i="4" s="1"/>
  <c r="U5252" i="4"/>
  <c r="T5252" i="4"/>
  <c r="S5252" i="4"/>
  <c r="R5252" i="4"/>
  <c r="Q5252" i="4"/>
  <c r="O5252" i="4"/>
  <c r="N5252" i="4"/>
  <c r="K5252" i="4"/>
  <c r="P5252" i="4" s="1"/>
  <c r="U5251" i="4"/>
  <c r="T5251" i="4"/>
  <c r="S5251" i="4"/>
  <c r="R5251" i="4"/>
  <c r="Q5251" i="4"/>
  <c r="O5251" i="4"/>
  <c r="N5251" i="4"/>
  <c r="K5251" i="4"/>
  <c r="P5251" i="4" s="1"/>
  <c r="U5250" i="4"/>
  <c r="T5250" i="4"/>
  <c r="S5250" i="4"/>
  <c r="R5250" i="4"/>
  <c r="Q5250" i="4"/>
  <c r="P5250" i="4"/>
  <c r="O5250" i="4"/>
  <c r="N5250" i="4"/>
  <c r="B5250" i="4"/>
  <c r="U5249" i="4"/>
  <c r="T5249" i="4"/>
  <c r="S5249" i="4"/>
  <c r="R5249" i="4"/>
  <c r="Q5249" i="4"/>
  <c r="O5249" i="4"/>
  <c r="N5249" i="4"/>
  <c r="K5249" i="4"/>
  <c r="P5249" i="4" s="1"/>
  <c r="U5248" i="4"/>
  <c r="T5248" i="4"/>
  <c r="S5248" i="4"/>
  <c r="R5248" i="4"/>
  <c r="Q5248" i="4"/>
  <c r="O5248" i="4"/>
  <c r="N5248" i="4"/>
  <c r="K5248" i="4"/>
  <c r="P5248" i="4" s="1"/>
  <c r="U5247" i="4"/>
  <c r="T5247" i="4"/>
  <c r="S5247" i="4"/>
  <c r="R5247" i="4"/>
  <c r="Q5247" i="4"/>
  <c r="O5247" i="4"/>
  <c r="N5247" i="4"/>
  <c r="K5247" i="4"/>
  <c r="P5247" i="4" s="1"/>
  <c r="U5246" i="4"/>
  <c r="T5246" i="4"/>
  <c r="S5246" i="4"/>
  <c r="R5246" i="4"/>
  <c r="Q5246" i="4"/>
  <c r="O5246" i="4"/>
  <c r="N5246" i="4"/>
  <c r="K5246" i="4"/>
  <c r="P5246" i="4" s="1"/>
  <c r="U5245" i="4"/>
  <c r="T5245" i="4"/>
  <c r="S5245" i="4"/>
  <c r="R5245" i="4"/>
  <c r="Q5245" i="4"/>
  <c r="O5245" i="4"/>
  <c r="N5245" i="4"/>
  <c r="K5245" i="4"/>
  <c r="P5245" i="4" s="1"/>
  <c r="U5244" i="4"/>
  <c r="T5244" i="4"/>
  <c r="S5244" i="4"/>
  <c r="R5244" i="4"/>
  <c r="Q5244" i="4"/>
  <c r="O5244" i="4"/>
  <c r="N5244" i="4"/>
  <c r="K5244" i="4"/>
  <c r="P5244" i="4" s="1"/>
  <c r="U5243" i="4"/>
  <c r="T5243" i="4"/>
  <c r="S5243" i="4"/>
  <c r="R5243" i="4"/>
  <c r="Q5243" i="4"/>
  <c r="O5243" i="4"/>
  <c r="N5243" i="4"/>
  <c r="K5243" i="4"/>
  <c r="P5243" i="4" s="1"/>
  <c r="U5242" i="4"/>
  <c r="T5242" i="4"/>
  <c r="S5242" i="4"/>
  <c r="Q5242" i="4"/>
  <c r="O5242" i="4"/>
  <c r="K5242" i="4"/>
  <c r="P5242" i="4" s="1"/>
  <c r="U5241" i="4"/>
  <c r="T5241" i="4"/>
  <c r="S5241" i="4"/>
  <c r="R5241" i="4"/>
  <c r="Q5241" i="4"/>
  <c r="O5241" i="4"/>
  <c r="N5241" i="4"/>
  <c r="K5241" i="4"/>
  <c r="P5241" i="4" s="1"/>
  <c r="U5240" i="4"/>
  <c r="T5240" i="4"/>
  <c r="S5240" i="4"/>
  <c r="R5240" i="4"/>
  <c r="Q5240" i="4"/>
  <c r="O5240" i="4"/>
  <c r="N5240" i="4"/>
  <c r="K5240" i="4"/>
  <c r="P5240" i="4" s="1"/>
  <c r="U5239" i="4"/>
  <c r="T5239" i="4"/>
  <c r="S5239" i="4"/>
  <c r="R5239" i="4"/>
  <c r="Q5239" i="4"/>
  <c r="O5239" i="4"/>
  <c r="N5239" i="4"/>
  <c r="K5239" i="4"/>
  <c r="P5239" i="4" s="1"/>
  <c r="U5238" i="4"/>
  <c r="T5238" i="4"/>
  <c r="S5238" i="4"/>
  <c r="R5238" i="4"/>
  <c r="Q5238" i="4"/>
  <c r="O5238" i="4"/>
  <c r="N5238" i="4"/>
  <c r="K5238" i="4"/>
  <c r="P5238" i="4" s="1"/>
  <c r="U5237" i="4"/>
  <c r="T5237" i="4"/>
  <c r="S5237" i="4"/>
  <c r="R5237" i="4"/>
  <c r="Q5237" i="4"/>
  <c r="O5237" i="4"/>
  <c r="N5237" i="4"/>
  <c r="K5237" i="4"/>
  <c r="P5237" i="4" s="1"/>
  <c r="U5236" i="4"/>
  <c r="T5236" i="4"/>
  <c r="S5236" i="4"/>
  <c r="R5236" i="4"/>
  <c r="Q5236" i="4"/>
  <c r="O5236" i="4"/>
  <c r="N5236" i="4"/>
  <c r="K5236" i="4"/>
  <c r="P5236" i="4" s="1"/>
  <c r="U5235" i="4"/>
  <c r="T5235" i="4"/>
  <c r="S5235" i="4"/>
  <c r="R5235" i="4"/>
  <c r="Q5235" i="4"/>
  <c r="P5235" i="4"/>
  <c r="O5235" i="4"/>
  <c r="N5235" i="4"/>
  <c r="U5234" i="4"/>
  <c r="T5234" i="4"/>
  <c r="S5234" i="4"/>
  <c r="R5234" i="4"/>
  <c r="Q5234" i="4"/>
  <c r="O5234" i="4"/>
  <c r="N5234" i="4"/>
  <c r="K5234" i="4"/>
  <c r="P5234" i="4" s="1"/>
  <c r="U5233" i="4"/>
  <c r="T5233" i="4"/>
  <c r="S5233" i="4"/>
  <c r="R5233" i="4"/>
  <c r="Q5233" i="4"/>
  <c r="O5233" i="4"/>
  <c r="N5233" i="4"/>
  <c r="K5233" i="4"/>
  <c r="P5233" i="4" s="1"/>
  <c r="U5232" i="4"/>
  <c r="T5232" i="4"/>
  <c r="S5232" i="4"/>
  <c r="R5232" i="4"/>
  <c r="Q5232" i="4"/>
  <c r="O5232" i="4"/>
  <c r="N5232" i="4"/>
  <c r="K5232" i="4"/>
  <c r="P5232" i="4" s="1"/>
  <c r="U5231" i="4"/>
  <c r="T5231" i="4"/>
  <c r="S5231" i="4"/>
  <c r="R5231" i="4"/>
  <c r="Q5231" i="4"/>
  <c r="O5231" i="4"/>
  <c r="N5231" i="4"/>
  <c r="K5231" i="4"/>
  <c r="P5231" i="4" s="1"/>
  <c r="U5230" i="4"/>
  <c r="T5230" i="4"/>
  <c r="S5230" i="4"/>
  <c r="R5230" i="4"/>
  <c r="Q5230" i="4"/>
  <c r="O5230" i="4"/>
  <c r="N5230" i="4"/>
  <c r="K5230" i="4"/>
  <c r="P5230" i="4" s="1"/>
  <c r="U5229" i="4"/>
  <c r="T5229" i="4"/>
  <c r="S5229" i="4"/>
  <c r="R5229" i="4"/>
  <c r="Q5229" i="4"/>
  <c r="O5229" i="4"/>
  <c r="N5229" i="4"/>
  <c r="K5229" i="4"/>
  <c r="P5229" i="4" s="1"/>
  <c r="U5228" i="4"/>
  <c r="T5228" i="4"/>
  <c r="S5228" i="4"/>
  <c r="R5228" i="4"/>
  <c r="Q5228" i="4"/>
  <c r="O5228" i="4"/>
  <c r="N5228" i="4"/>
  <c r="K5228" i="4"/>
  <c r="P5228" i="4" s="1"/>
  <c r="U5227" i="4"/>
  <c r="T5227" i="4"/>
  <c r="S5227" i="4"/>
  <c r="R5227" i="4"/>
  <c r="Q5227" i="4"/>
  <c r="O5227" i="4"/>
  <c r="N5227" i="4"/>
  <c r="K5227" i="4"/>
  <c r="P5227" i="4" s="1"/>
  <c r="B5227" i="4"/>
  <c r="U5226" i="4"/>
  <c r="T5226" i="4"/>
  <c r="S5226" i="4"/>
  <c r="R5226" i="4"/>
  <c r="Q5226" i="4"/>
  <c r="O5226" i="4"/>
  <c r="N5226" i="4"/>
  <c r="K5226" i="4"/>
  <c r="P5226" i="4" s="1"/>
  <c r="U5225" i="4"/>
  <c r="T5225" i="4"/>
  <c r="S5225" i="4"/>
  <c r="R5225" i="4"/>
  <c r="Q5225" i="4"/>
  <c r="O5225" i="4"/>
  <c r="N5225" i="4"/>
  <c r="K5225" i="4"/>
  <c r="P5225" i="4" s="1"/>
  <c r="U5224" i="4"/>
  <c r="T5224" i="4"/>
  <c r="S5224" i="4"/>
  <c r="R5224" i="4"/>
  <c r="Q5224" i="4"/>
  <c r="O5224" i="4"/>
  <c r="N5224" i="4"/>
  <c r="K5224" i="4"/>
  <c r="P5224" i="4" s="1"/>
  <c r="U5223" i="4"/>
  <c r="T5223" i="4"/>
  <c r="S5223" i="4"/>
  <c r="R5223" i="4"/>
  <c r="Q5223" i="4"/>
  <c r="O5223" i="4"/>
  <c r="N5223" i="4"/>
  <c r="K5223" i="4"/>
  <c r="P5223" i="4" s="1"/>
  <c r="U5222" i="4"/>
  <c r="T5222" i="4"/>
  <c r="S5222" i="4"/>
  <c r="R5222" i="4"/>
  <c r="Q5222" i="4"/>
  <c r="O5222" i="4"/>
  <c r="N5222" i="4"/>
  <c r="K5222" i="4"/>
  <c r="P5222" i="4" s="1"/>
  <c r="U5221" i="4"/>
  <c r="T5221" i="4"/>
  <c r="S5221" i="4"/>
  <c r="Q5221" i="4"/>
  <c r="P5221" i="4"/>
  <c r="O5221" i="4"/>
  <c r="U5220" i="4"/>
  <c r="T5220" i="4"/>
  <c r="S5220" i="4"/>
  <c r="R5220" i="4"/>
  <c r="Q5220" i="4"/>
  <c r="O5220" i="4"/>
  <c r="N5220" i="4"/>
  <c r="K5220" i="4"/>
  <c r="P5220" i="4" s="1"/>
  <c r="U5219" i="4"/>
  <c r="T5219" i="4"/>
  <c r="S5219" i="4"/>
  <c r="R5219" i="4"/>
  <c r="Q5219" i="4"/>
  <c r="O5219" i="4"/>
  <c r="N5219" i="4"/>
  <c r="K5219" i="4"/>
  <c r="P5219" i="4" s="1"/>
  <c r="U5218" i="4"/>
  <c r="T5218" i="4"/>
  <c r="S5218" i="4"/>
  <c r="R5218" i="4"/>
  <c r="Q5218" i="4"/>
  <c r="O5218" i="4"/>
  <c r="N5218" i="4"/>
  <c r="K5218" i="4"/>
  <c r="P5218" i="4" s="1"/>
  <c r="U5217" i="4"/>
  <c r="T5217" i="4"/>
  <c r="S5217" i="4"/>
  <c r="R5217" i="4"/>
  <c r="Q5217" i="4"/>
  <c r="O5217" i="4"/>
  <c r="N5217" i="4"/>
  <c r="K5217" i="4"/>
  <c r="P5217" i="4" s="1"/>
  <c r="U5216" i="4"/>
  <c r="T5216" i="4"/>
  <c r="R5216" i="4"/>
  <c r="Q5216" i="4"/>
  <c r="N5216" i="4"/>
  <c r="K5216" i="4"/>
  <c r="P5216" i="4" s="1"/>
  <c r="U5215" i="4"/>
  <c r="T5215" i="4"/>
  <c r="S5215" i="4"/>
  <c r="R5215" i="4"/>
  <c r="Q5215" i="4"/>
  <c r="P5215" i="4"/>
  <c r="O5215" i="4"/>
  <c r="N5215" i="4"/>
  <c r="U5214" i="4"/>
  <c r="T5214" i="4"/>
  <c r="S5214" i="4"/>
  <c r="R5214" i="4"/>
  <c r="Q5214" i="4"/>
  <c r="O5214" i="4"/>
  <c r="N5214" i="4"/>
  <c r="K5214" i="4"/>
  <c r="P5214" i="4" s="1"/>
  <c r="U5213" i="4"/>
  <c r="T5213" i="4"/>
  <c r="S5213" i="4"/>
  <c r="R5213" i="4"/>
  <c r="Q5213" i="4"/>
  <c r="O5213" i="4"/>
  <c r="N5213" i="4"/>
  <c r="K5213" i="4"/>
  <c r="P5213" i="4" s="1"/>
  <c r="U5212" i="4"/>
  <c r="T5212" i="4"/>
  <c r="S5212" i="4"/>
  <c r="R5212" i="4"/>
  <c r="Q5212" i="4"/>
  <c r="O5212" i="4"/>
  <c r="N5212" i="4"/>
  <c r="K5212" i="4"/>
  <c r="P5212" i="4" s="1"/>
  <c r="U5211" i="4"/>
  <c r="T5211" i="4"/>
  <c r="S5211" i="4"/>
  <c r="R5211" i="4"/>
  <c r="Q5211" i="4"/>
  <c r="O5211" i="4"/>
  <c r="N5211" i="4"/>
  <c r="K5211" i="4"/>
  <c r="P5211" i="4" s="1"/>
  <c r="U5210" i="4"/>
  <c r="T5210" i="4"/>
  <c r="S5210" i="4"/>
  <c r="R5210" i="4"/>
  <c r="Q5210" i="4"/>
  <c r="O5210" i="4"/>
  <c r="N5210" i="4"/>
  <c r="K5210" i="4"/>
  <c r="P5210" i="4" s="1"/>
  <c r="U5209" i="4"/>
  <c r="T5209" i="4"/>
  <c r="S5209" i="4"/>
  <c r="R5209" i="4"/>
  <c r="Q5209" i="4"/>
  <c r="O5209" i="4"/>
  <c r="N5209" i="4"/>
  <c r="K5209" i="4"/>
  <c r="P5209" i="4" s="1"/>
  <c r="U5208" i="4"/>
  <c r="T5208" i="4"/>
  <c r="S5208" i="4"/>
  <c r="R5208" i="4"/>
  <c r="Q5208" i="4"/>
  <c r="O5208" i="4"/>
  <c r="N5208" i="4"/>
  <c r="K5208" i="4"/>
  <c r="P5208" i="4" s="1"/>
  <c r="U5207" i="4"/>
  <c r="T5207" i="4"/>
  <c r="S5207" i="4"/>
  <c r="R5207" i="4"/>
  <c r="Q5207" i="4"/>
  <c r="O5207" i="4"/>
  <c r="N5207" i="4"/>
  <c r="K5207" i="4"/>
  <c r="P5207" i="4" s="1"/>
  <c r="U5206" i="4"/>
  <c r="T5206" i="4"/>
  <c r="S5206" i="4"/>
  <c r="R5206" i="4"/>
  <c r="Q5206" i="4"/>
  <c r="O5206" i="4"/>
  <c r="N5206" i="4"/>
  <c r="K5206" i="4"/>
  <c r="P5206" i="4" s="1"/>
  <c r="U5205" i="4"/>
  <c r="T5205" i="4"/>
  <c r="S5205" i="4"/>
  <c r="Q5205" i="4"/>
  <c r="O5205" i="4"/>
  <c r="K5205" i="4"/>
  <c r="P5205" i="4" s="1"/>
  <c r="B5205" i="4"/>
  <c r="U5204" i="4"/>
  <c r="T5204" i="4"/>
  <c r="S5204" i="4"/>
  <c r="R5204" i="4"/>
  <c r="Q5204" i="4"/>
  <c r="O5204" i="4"/>
  <c r="N5204" i="4"/>
  <c r="K5204" i="4"/>
  <c r="P5204" i="4" s="1"/>
  <c r="U5203" i="4"/>
  <c r="T5203" i="4"/>
  <c r="S5203" i="4"/>
  <c r="R5203" i="4"/>
  <c r="Q5203" i="4"/>
  <c r="O5203" i="4"/>
  <c r="N5203" i="4"/>
  <c r="K5203" i="4"/>
  <c r="P5203" i="4" s="1"/>
  <c r="U5202" i="4"/>
  <c r="T5202" i="4"/>
  <c r="S5202" i="4"/>
  <c r="R5202" i="4"/>
  <c r="Q5202" i="4"/>
  <c r="O5202" i="4"/>
  <c r="N5202" i="4"/>
  <c r="K5202" i="4"/>
  <c r="P5202" i="4" s="1"/>
  <c r="U5201" i="4"/>
  <c r="T5201" i="4"/>
  <c r="S5201" i="4"/>
  <c r="R5201" i="4"/>
  <c r="Q5201" i="4"/>
  <c r="O5201" i="4"/>
  <c r="N5201" i="4"/>
  <c r="K5201" i="4"/>
  <c r="P5201" i="4" s="1"/>
  <c r="U5200" i="4"/>
  <c r="T5200" i="4"/>
  <c r="R5200" i="4"/>
  <c r="Q5200" i="4"/>
  <c r="N5200" i="4"/>
  <c r="K5200" i="4"/>
  <c r="P5200" i="4" s="1"/>
  <c r="U5199" i="4"/>
  <c r="T5199" i="4"/>
  <c r="S5199" i="4"/>
  <c r="R5199" i="4"/>
  <c r="Q5199" i="4"/>
  <c r="O5199" i="4"/>
  <c r="N5199" i="4"/>
  <c r="K5199" i="4"/>
  <c r="P5199" i="4" s="1"/>
  <c r="U5198" i="4"/>
  <c r="T5198" i="4"/>
  <c r="S5198" i="4"/>
  <c r="Q5198" i="4"/>
  <c r="O5198" i="4"/>
  <c r="K5198" i="4"/>
  <c r="P5198" i="4" s="1"/>
  <c r="U5197" i="4"/>
  <c r="T5197" i="4"/>
  <c r="S5197" i="4"/>
  <c r="R5197" i="4"/>
  <c r="Q5197" i="4"/>
  <c r="O5197" i="4"/>
  <c r="N5197" i="4"/>
  <c r="K5197" i="4"/>
  <c r="P5197" i="4" s="1"/>
  <c r="U5196" i="4"/>
  <c r="T5196" i="4"/>
  <c r="S5196" i="4"/>
  <c r="R5196" i="4"/>
  <c r="Q5196" i="4"/>
  <c r="O5196" i="4"/>
  <c r="N5196" i="4"/>
  <c r="K5196" i="4"/>
  <c r="P5196" i="4" s="1"/>
  <c r="U5195" i="4"/>
  <c r="T5195" i="4"/>
  <c r="S5195" i="4"/>
  <c r="R5195" i="4"/>
  <c r="Q5195" i="4"/>
  <c r="O5195" i="4"/>
  <c r="N5195" i="4"/>
  <c r="K5195" i="4"/>
  <c r="P5195" i="4" s="1"/>
  <c r="U5194" i="4"/>
  <c r="T5194" i="4"/>
  <c r="R5194" i="4"/>
  <c r="Q5194" i="4"/>
  <c r="N5194" i="4"/>
  <c r="K5194" i="4"/>
  <c r="P5194" i="4" s="1"/>
  <c r="U5193" i="4"/>
  <c r="T5193" i="4"/>
  <c r="S5193" i="4"/>
  <c r="R5193" i="4"/>
  <c r="Q5193" i="4"/>
  <c r="O5193" i="4"/>
  <c r="N5193" i="4"/>
  <c r="K5193" i="4"/>
  <c r="P5193" i="4" s="1"/>
  <c r="U5192" i="4"/>
  <c r="T5192" i="4"/>
  <c r="S5192" i="4"/>
  <c r="R5192" i="4"/>
  <c r="Q5192" i="4"/>
  <c r="O5192" i="4"/>
  <c r="N5192" i="4"/>
  <c r="K5192" i="4"/>
  <c r="P5192" i="4" s="1"/>
  <c r="U5191" i="4"/>
  <c r="T5191" i="4"/>
  <c r="S5191" i="4"/>
  <c r="R5191" i="4"/>
  <c r="Q5191" i="4"/>
  <c r="O5191" i="4"/>
  <c r="N5191" i="4"/>
  <c r="K5191" i="4"/>
  <c r="P5191" i="4" s="1"/>
  <c r="U5190" i="4"/>
  <c r="T5190" i="4"/>
  <c r="S5190" i="4"/>
  <c r="R5190" i="4"/>
  <c r="Q5190" i="4"/>
  <c r="O5190" i="4"/>
  <c r="N5190" i="4"/>
  <c r="K5190" i="4"/>
  <c r="P5190" i="4" s="1"/>
  <c r="U5189" i="4"/>
  <c r="T5189" i="4"/>
  <c r="S5189" i="4"/>
  <c r="R5189" i="4"/>
  <c r="Q5189" i="4"/>
  <c r="O5189" i="4"/>
  <c r="N5189" i="4"/>
  <c r="K5189" i="4"/>
  <c r="P5189" i="4" s="1"/>
  <c r="U5188" i="4"/>
  <c r="T5188" i="4"/>
  <c r="S5188" i="4"/>
  <c r="R5188" i="4"/>
  <c r="Q5188" i="4"/>
  <c r="O5188" i="4"/>
  <c r="N5188" i="4"/>
  <c r="K5188" i="4"/>
  <c r="P5188" i="4" s="1"/>
  <c r="U5187" i="4"/>
  <c r="T5187" i="4"/>
  <c r="S5187" i="4"/>
  <c r="R5187" i="4"/>
  <c r="Q5187" i="4"/>
  <c r="O5187" i="4"/>
  <c r="N5187" i="4"/>
  <c r="K5187" i="4"/>
  <c r="P5187" i="4" s="1"/>
  <c r="U5186" i="4"/>
  <c r="T5186" i="4"/>
  <c r="S5186" i="4"/>
  <c r="R5186" i="4"/>
  <c r="Q5186" i="4"/>
  <c r="O5186" i="4"/>
  <c r="N5186" i="4"/>
  <c r="K5186" i="4"/>
  <c r="P5186" i="4" s="1"/>
  <c r="U5185" i="4"/>
  <c r="T5185" i="4"/>
  <c r="S5185" i="4"/>
  <c r="R5185" i="4"/>
  <c r="Q5185" i="4"/>
  <c r="O5185" i="4"/>
  <c r="N5185" i="4"/>
  <c r="K5185" i="4"/>
  <c r="P5185" i="4" s="1"/>
  <c r="U5184" i="4"/>
  <c r="T5184" i="4"/>
  <c r="S5184" i="4"/>
  <c r="R5184" i="4"/>
  <c r="Q5184" i="4"/>
  <c r="O5184" i="4"/>
  <c r="N5184" i="4"/>
  <c r="K5184" i="4"/>
  <c r="P5184" i="4" s="1"/>
  <c r="B5184" i="4"/>
  <c r="U5183" i="4"/>
  <c r="T5183" i="4"/>
  <c r="S5183" i="4"/>
  <c r="R5183" i="4"/>
  <c r="Q5183" i="4"/>
  <c r="O5183" i="4"/>
  <c r="N5183" i="4"/>
  <c r="K5183" i="4"/>
  <c r="P5183" i="4" s="1"/>
  <c r="U5182" i="4"/>
  <c r="T5182" i="4"/>
  <c r="S5182" i="4"/>
  <c r="R5182" i="4"/>
  <c r="Q5182" i="4"/>
  <c r="O5182" i="4"/>
  <c r="N5182" i="4"/>
  <c r="K5182" i="4"/>
  <c r="P5182" i="4" s="1"/>
  <c r="U5181" i="4"/>
  <c r="T5181" i="4"/>
  <c r="S5181" i="4"/>
  <c r="R5181" i="4"/>
  <c r="Q5181" i="4"/>
  <c r="O5181" i="4"/>
  <c r="N5181" i="4"/>
  <c r="K5181" i="4"/>
  <c r="P5181" i="4" s="1"/>
  <c r="U5180" i="4"/>
  <c r="T5180" i="4"/>
  <c r="S5180" i="4"/>
  <c r="R5180" i="4"/>
  <c r="Q5180" i="4"/>
  <c r="O5180" i="4"/>
  <c r="N5180" i="4"/>
  <c r="K5180" i="4"/>
  <c r="P5180" i="4" s="1"/>
  <c r="U5179" i="4"/>
  <c r="T5179" i="4"/>
  <c r="S5179" i="4"/>
  <c r="R5179" i="4"/>
  <c r="Q5179" i="4"/>
  <c r="O5179" i="4"/>
  <c r="N5179" i="4"/>
  <c r="K5179" i="4"/>
  <c r="P5179" i="4" s="1"/>
  <c r="U5178" i="4"/>
  <c r="T5178" i="4"/>
  <c r="S5178" i="4"/>
  <c r="R5178" i="4"/>
  <c r="Q5178" i="4"/>
  <c r="O5178" i="4"/>
  <c r="N5178" i="4"/>
  <c r="K5178" i="4"/>
  <c r="P5178" i="4" s="1"/>
  <c r="U5177" i="4"/>
  <c r="T5177" i="4"/>
  <c r="S5177" i="4"/>
  <c r="Q5177" i="4"/>
  <c r="O5177" i="4"/>
  <c r="K5177" i="4"/>
  <c r="P5177" i="4" s="1"/>
  <c r="U5176" i="4"/>
  <c r="T5176" i="4"/>
  <c r="S5176" i="4"/>
  <c r="R5176" i="4"/>
  <c r="Q5176" i="4"/>
  <c r="O5176" i="4"/>
  <c r="N5176" i="4"/>
  <c r="K5176" i="4"/>
  <c r="P5176" i="4" s="1"/>
  <c r="U5175" i="4"/>
  <c r="T5175" i="4"/>
  <c r="S5175" i="4"/>
  <c r="R5175" i="4"/>
  <c r="Q5175" i="4"/>
  <c r="P5175" i="4"/>
  <c r="O5175" i="4"/>
  <c r="N5175" i="4"/>
  <c r="U5174" i="4"/>
  <c r="T5174" i="4"/>
  <c r="S5174" i="4"/>
  <c r="R5174" i="4"/>
  <c r="Q5174" i="4"/>
  <c r="O5174" i="4"/>
  <c r="N5174" i="4"/>
  <c r="K5174" i="4"/>
  <c r="P5174" i="4" s="1"/>
  <c r="U5173" i="4"/>
  <c r="T5173" i="4"/>
  <c r="S5173" i="4"/>
  <c r="R5173" i="4"/>
  <c r="Q5173" i="4"/>
  <c r="O5173" i="4"/>
  <c r="N5173" i="4"/>
  <c r="K5173" i="4"/>
  <c r="P5173" i="4" s="1"/>
  <c r="U5172" i="4"/>
  <c r="T5172" i="4"/>
  <c r="S5172" i="4"/>
  <c r="R5172" i="4"/>
  <c r="Q5172" i="4"/>
  <c r="O5172" i="4"/>
  <c r="N5172" i="4"/>
  <c r="K5172" i="4"/>
  <c r="P5172" i="4" s="1"/>
  <c r="U5171" i="4"/>
  <c r="T5171" i="4"/>
  <c r="S5171" i="4"/>
  <c r="R5171" i="4"/>
  <c r="Q5171" i="4"/>
  <c r="O5171" i="4"/>
  <c r="N5171" i="4"/>
  <c r="K5171" i="4"/>
  <c r="P5171" i="4" s="1"/>
  <c r="U5170" i="4"/>
  <c r="T5170" i="4"/>
  <c r="S5170" i="4"/>
  <c r="R5170" i="4"/>
  <c r="Q5170" i="4"/>
  <c r="O5170" i="4"/>
  <c r="N5170" i="4"/>
  <c r="K5170" i="4"/>
  <c r="P5170" i="4" s="1"/>
  <c r="U5169" i="4"/>
  <c r="T5169" i="4"/>
  <c r="S5169" i="4"/>
  <c r="R5169" i="4"/>
  <c r="Q5169" i="4"/>
  <c r="O5169" i="4"/>
  <c r="N5169" i="4"/>
  <c r="K5169" i="4"/>
  <c r="P5169" i="4" s="1"/>
  <c r="U5168" i="4"/>
  <c r="T5168" i="4"/>
  <c r="S5168" i="4"/>
  <c r="R5168" i="4"/>
  <c r="Q5168" i="4"/>
  <c r="O5168" i="4"/>
  <c r="N5168" i="4"/>
  <c r="K5168" i="4"/>
  <c r="P5168" i="4" s="1"/>
  <c r="U5167" i="4"/>
  <c r="T5167" i="4"/>
  <c r="S5167" i="4"/>
  <c r="R5167" i="4"/>
  <c r="Q5167" i="4"/>
  <c r="O5167" i="4"/>
  <c r="N5167" i="4"/>
  <c r="K5167" i="4"/>
  <c r="P5167" i="4" s="1"/>
  <c r="U5166" i="4"/>
  <c r="T5166" i="4"/>
  <c r="S5166" i="4"/>
  <c r="R5166" i="4"/>
  <c r="Q5166" i="4"/>
  <c r="O5166" i="4"/>
  <c r="N5166" i="4"/>
  <c r="K5166" i="4"/>
  <c r="P5166" i="4" s="1"/>
  <c r="U5165" i="4"/>
  <c r="T5165" i="4"/>
  <c r="S5165" i="4"/>
  <c r="R5165" i="4"/>
  <c r="Q5165" i="4"/>
  <c r="O5165" i="4"/>
  <c r="N5165" i="4"/>
  <c r="K5165" i="4"/>
  <c r="P5165" i="4" s="1"/>
  <c r="U5164" i="4"/>
  <c r="T5164" i="4"/>
  <c r="S5164" i="4"/>
  <c r="Q5164" i="4"/>
  <c r="O5164" i="4"/>
  <c r="K5164" i="4"/>
  <c r="P5164" i="4" s="1"/>
  <c r="U5163" i="4"/>
  <c r="T5163" i="4"/>
  <c r="S5163" i="4"/>
  <c r="R5163" i="4"/>
  <c r="Q5163" i="4"/>
  <c r="O5163" i="4"/>
  <c r="N5163" i="4"/>
  <c r="K5163" i="4"/>
  <c r="P5163" i="4" s="1"/>
  <c r="U5162" i="4"/>
  <c r="T5162" i="4"/>
  <c r="S5162" i="4"/>
  <c r="R5162" i="4"/>
  <c r="Q5162" i="4"/>
  <c r="O5162" i="4"/>
  <c r="N5162" i="4"/>
  <c r="K5162" i="4"/>
  <c r="P5162" i="4" s="1"/>
  <c r="U5161" i="4"/>
  <c r="T5161" i="4"/>
  <c r="S5161" i="4"/>
  <c r="R5161" i="4"/>
  <c r="Q5161" i="4"/>
  <c r="O5161" i="4"/>
  <c r="N5161" i="4"/>
  <c r="K5161" i="4"/>
  <c r="P5161" i="4" s="1"/>
  <c r="B5161" i="4"/>
  <c r="U5160" i="4"/>
  <c r="T5160" i="4"/>
  <c r="S5160" i="4"/>
  <c r="R5160" i="4"/>
  <c r="Q5160" i="4"/>
  <c r="O5160" i="4"/>
  <c r="N5160" i="4"/>
  <c r="K5160" i="4"/>
  <c r="P5160" i="4" s="1"/>
  <c r="U5159" i="4"/>
  <c r="T5159" i="4"/>
  <c r="S5159" i="4"/>
  <c r="R5159" i="4"/>
  <c r="Q5159" i="4"/>
  <c r="O5159" i="4"/>
  <c r="N5159" i="4"/>
  <c r="K5159" i="4"/>
  <c r="P5159" i="4" s="1"/>
  <c r="U5158" i="4"/>
  <c r="T5158" i="4"/>
  <c r="S5158" i="4"/>
  <c r="R5158" i="4"/>
  <c r="Q5158" i="4"/>
  <c r="O5158" i="4"/>
  <c r="N5158" i="4"/>
  <c r="K5158" i="4"/>
  <c r="P5158" i="4" s="1"/>
  <c r="U5157" i="4"/>
  <c r="T5157" i="4"/>
  <c r="S5157" i="4"/>
  <c r="R5157" i="4"/>
  <c r="Q5157" i="4"/>
  <c r="O5157" i="4"/>
  <c r="N5157" i="4"/>
  <c r="K5157" i="4"/>
  <c r="P5157" i="4" s="1"/>
  <c r="U5156" i="4"/>
  <c r="T5156" i="4"/>
  <c r="S5156" i="4"/>
  <c r="R5156" i="4"/>
  <c r="Q5156" i="4"/>
  <c r="O5156" i="4"/>
  <c r="N5156" i="4"/>
  <c r="K5156" i="4"/>
  <c r="P5156" i="4" s="1"/>
  <c r="U5155" i="4"/>
  <c r="T5155" i="4"/>
  <c r="S5155" i="4"/>
  <c r="R5155" i="4"/>
  <c r="Q5155" i="4"/>
  <c r="O5155" i="4"/>
  <c r="N5155" i="4"/>
  <c r="K5155" i="4"/>
  <c r="P5155" i="4" s="1"/>
  <c r="U5154" i="4"/>
  <c r="T5154" i="4"/>
  <c r="S5154" i="4"/>
  <c r="R5154" i="4"/>
  <c r="Q5154" i="4"/>
  <c r="O5154" i="4"/>
  <c r="N5154" i="4"/>
  <c r="K5154" i="4"/>
  <c r="P5154" i="4" s="1"/>
  <c r="U5153" i="4"/>
  <c r="Q5153" i="4"/>
  <c r="O5153" i="4"/>
  <c r="N5153" i="4"/>
  <c r="K5153" i="4"/>
  <c r="P5153" i="4" s="1"/>
  <c r="Q5152" i="4"/>
  <c r="O5152" i="4"/>
  <c r="N5152" i="4"/>
  <c r="K5152" i="4"/>
  <c r="P5152" i="4" s="1"/>
  <c r="Q5151" i="4"/>
  <c r="O5151" i="4"/>
  <c r="N5151" i="4"/>
  <c r="K5151" i="4"/>
  <c r="P5151" i="4" s="1"/>
  <c r="Q5150" i="4"/>
  <c r="O5150" i="4"/>
  <c r="N5150" i="4"/>
  <c r="K5150" i="4"/>
  <c r="P5150" i="4" s="1"/>
  <c r="Q5149" i="4"/>
  <c r="O5149" i="4"/>
  <c r="N5149" i="4"/>
  <c r="K5149" i="4"/>
  <c r="P5149" i="4" s="1"/>
  <c r="Q5148" i="4"/>
  <c r="O5148" i="4"/>
  <c r="N5148" i="4"/>
  <c r="K5148" i="4"/>
  <c r="P5148" i="4" s="1"/>
  <c r="Q5147" i="4"/>
  <c r="O5147" i="4"/>
  <c r="N5147" i="4"/>
  <c r="K5147" i="4"/>
  <c r="P5147" i="4" s="1"/>
  <c r="Q5146" i="4"/>
  <c r="O5146" i="4"/>
  <c r="N5146" i="4"/>
  <c r="K5146" i="4"/>
  <c r="P5146" i="4" s="1"/>
  <c r="Q5145" i="4"/>
  <c r="O5145" i="4"/>
  <c r="N5145" i="4"/>
  <c r="K5145" i="4"/>
  <c r="P5145" i="4" s="1"/>
  <c r="Q5144" i="4"/>
  <c r="O5144" i="4"/>
  <c r="N5144" i="4"/>
  <c r="K5144" i="4"/>
  <c r="P5144" i="4" s="1"/>
  <c r="Q5143" i="4"/>
  <c r="O5143" i="4"/>
  <c r="N5143" i="4"/>
  <c r="K5143" i="4"/>
  <c r="P5143" i="4" s="1"/>
  <c r="Q5142" i="4"/>
  <c r="O5142" i="4"/>
  <c r="N5142" i="4"/>
  <c r="K5142" i="4"/>
  <c r="P5142" i="4" s="1"/>
  <c r="Q5141" i="4"/>
  <c r="K5141" i="4"/>
  <c r="P5141" i="4" s="1"/>
  <c r="K5140" i="4"/>
  <c r="P5140" i="4" s="1"/>
  <c r="B5140" i="4"/>
  <c r="K5139" i="4"/>
  <c r="P5139" i="4" s="1"/>
  <c r="K5138" i="4"/>
  <c r="P5138" i="4" s="1"/>
  <c r="K5137" i="4"/>
  <c r="P5137" i="4" s="1"/>
  <c r="K5136" i="4"/>
  <c r="P5136" i="4" s="1"/>
  <c r="K5135" i="4"/>
  <c r="P5135" i="4" s="1"/>
  <c r="K5134" i="4"/>
  <c r="P5134" i="4" s="1"/>
  <c r="K5133" i="4"/>
  <c r="P5133" i="4" s="1"/>
  <c r="K5132" i="4"/>
  <c r="P5132" i="4" s="1"/>
  <c r="K5131" i="4"/>
  <c r="P5131" i="4" s="1"/>
  <c r="K5130" i="4"/>
  <c r="P5130" i="4" s="1"/>
  <c r="K5129" i="4"/>
  <c r="P5129" i="4" s="1"/>
  <c r="K5128" i="4"/>
  <c r="P5128" i="4" s="1"/>
  <c r="K5127" i="4"/>
  <c r="P5127" i="4" s="1"/>
  <c r="K5126" i="4"/>
  <c r="P5126" i="4" s="1"/>
  <c r="K5125" i="4"/>
  <c r="P5125" i="4" s="1"/>
  <c r="K5124" i="4"/>
  <c r="P5124" i="4" s="1"/>
  <c r="K5123" i="4"/>
  <c r="P5123" i="4" s="1"/>
  <c r="K5122" i="4"/>
  <c r="P5122" i="4" s="1"/>
  <c r="K5121" i="4"/>
  <c r="P5121" i="4" s="1"/>
  <c r="P5120" i="4"/>
  <c r="K5119" i="4"/>
  <c r="P5119" i="4" s="1"/>
  <c r="K5118" i="4"/>
  <c r="P5118" i="4" s="1"/>
  <c r="B5118" i="4"/>
  <c r="K5117" i="4"/>
  <c r="P5117" i="4" s="1"/>
  <c r="P5116" i="4"/>
  <c r="K5115" i="4"/>
  <c r="P5115" i="4" s="1"/>
  <c r="K5114" i="4"/>
  <c r="P5114" i="4" s="1"/>
  <c r="K5113" i="4"/>
  <c r="P5113" i="4" s="1"/>
  <c r="K5112" i="4"/>
  <c r="P5112" i="4" s="1"/>
  <c r="K5111" i="4"/>
  <c r="P5111" i="4" s="1"/>
  <c r="K5110" i="4"/>
  <c r="P5110" i="4" s="1"/>
  <c r="K5109" i="4"/>
  <c r="P5109" i="4" s="1"/>
  <c r="K5108" i="4"/>
  <c r="P5108" i="4" s="1"/>
  <c r="K5107" i="4"/>
  <c r="P5107" i="4" s="1"/>
  <c r="K5106" i="4"/>
  <c r="P5106" i="4" s="1"/>
  <c r="K5105" i="4"/>
  <c r="P5105" i="4" s="1"/>
  <c r="K5104" i="4"/>
  <c r="P5104" i="4" s="1"/>
  <c r="K5103" i="4"/>
  <c r="P5103" i="4" s="1"/>
  <c r="K5102" i="4"/>
  <c r="P5102" i="4" s="1"/>
  <c r="K5101" i="4"/>
  <c r="P5101" i="4" s="1"/>
  <c r="P5100" i="4"/>
  <c r="K5099" i="4"/>
  <c r="P5099" i="4" s="1"/>
  <c r="K5098" i="4"/>
  <c r="P5098" i="4" s="1"/>
  <c r="K5097" i="4"/>
  <c r="P5097" i="4" s="1"/>
  <c r="K5096" i="4"/>
  <c r="P5096" i="4" s="1"/>
  <c r="B5096" i="4"/>
  <c r="K5095" i="4"/>
  <c r="P5095" i="4" s="1"/>
  <c r="K5094" i="4"/>
  <c r="P5094" i="4" s="1"/>
  <c r="K5093" i="4"/>
  <c r="P5093" i="4" s="1"/>
  <c r="K5092" i="4"/>
  <c r="P5092" i="4" s="1"/>
  <c r="K5091" i="4"/>
  <c r="P5091" i="4" s="1"/>
  <c r="K5090" i="4"/>
  <c r="P5090" i="4" s="1"/>
  <c r="P5089" i="4"/>
  <c r="K5088" i="4"/>
  <c r="P5088" i="4" s="1"/>
  <c r="K5087" i="4"/>
  <c r="P5087" i="4" s="1"/>
  <c r="K5086" i="4"/>
  <c r="P5086" i="4" s="1"/>
  <c r="K5085" i="4"/>
  <c r="P5085" i="4" s="1"/>
  <c r="K5084" i="4"/>
  <c r="P5084" i="4" s="1"/>
  <c r="K5083" i="4"/>
  <c r="P5083" i="4" s="1"/>
  <c r="K5082" i="4"/>
  <c r="P5082" i="4" s="1"/>
  <c r="K5081" i="4"/>
  <c r="P5081" i="4" s="1"/>
  <c r="K5080" i="4"/>
  <c r="P5080" i="4" s="1"/>
  <c r="K5079" i="4"/>
  <c r="P5079" i="4" s="1"/>
  <c r="K5078" i="4"/>
  <c r="P5078" i="4" s="1"/>
  <c r="K5077" i="4"/>
  <c r="P5077" i="4" s="1"/>
  <c r="K5076" i="4"/>
  <c r="P5076" i="4" s="1"/>
  <c r="K5075" i="4"/>
  <c r="P5075" i="4" s="1"/>
  <c r="B5075" i="4"/>
  <c r="K5074" i="4"/>
  <c r="P5074" i="4" s="1"/>
  <c r="K5073" i="4"/>
  <c r="P5073" i="4" s="1"/>
  <c r="K5072" i="4"/>
  <c r="P5072" i="4" s="1"/>
  <c r="K5071" i="4"/>
  <c r="P5071" i="4" s="1"/>
  <c r="K5070" i="4"/>
  <c r="P5070" i="4" s="1"/>
  <c r="K5069" i="4"/>
  <c r="P5069" i="4" s="1"/>
  <c r="K5068" i="4"/>
  <c r="P5068" i="4" s="1"/>
  <c r="K5067" i="4"/>
  <c r="P5067" i="4" s="1"/>
  <c r="K5066" i="4"/>
  <c r="P5066" i="4" s="1"/>
  <c r="K5065" i="4"/>
  <c r="P5065" i="4" s="1"/>
  <c r="P5064" i="4"/>
  <c r="K5063" i="4"/>
  <c r="P5063" i="4" s="1"/>
  <c r="K5062" i="4"/>
  <c r="P5062" i="4" s="1"/>
  <c r="P5061" i="4"/>
  <c r="K5060" i="4"/>
  <c r="P5060" i="4" s="1"/>
  <c r="K5059" i="4"/>
  <c r="P5059" i="4" s="1"/>
  <c r="K5058" i="4"/>
  <c r="P5058" i="4" s="1"/>
  <c r="K5057" i="4"/>
  <c r="P5057" i="4" s="1"/>
  <c r="K5056" i="4"/>
  <c r="P5056" i="4" s="1"/>
  <c r="K5055" i="4"/>
  <c r="P5055" i="4" s="1"/>
  <c r="B5055" i="4"/>
  <c r="K5054" i="4"/>
  <c r="P5054" i="4" s="1"/>
  <c r="K5053" i="4"/>
  <c r="P5053" i="4" s="1"/>
  <c r="K5052" i="4"/>
  <c r="P5052" i="4" s="1"/>
  <c r="K5051" i="4"/>
  <c r="P5051" i="4" s="1"/>
  <c r="K5050" i="4"/>
  <c r="P5050" i="4" s="1"/>
  <c r="K5049" i="4"/>
  <c r="P5049" i="4" s="1"/>
  <c r="K5048" i="4"/>
  <c r="P5048" i="4" s="1"/>
  <c r="K5047" i="4"/>
  <c r="P5047" i="4" s="1"/>
  <c r="K5046" i="4"/>
  <c r="P5046" i="4" s="1"/>
  <c r="K5045" i="4"/>
  <c r="P5045" i="4" s="1"/>
  <c r="K5044" i="4"/>
  <c r="P5044" i="4" s="1"/>
  <c r="K5043" i="4"/>
  <c r="P5043" i="4" s="1"/>
  <c r="K5042" i="4"/>
  <c r="P5042" i="4" s="1"/>
  <c r="K5041" i="4"/>
  <c r="P5041" i="4" s="1"/>
  <c r="P5040" i="4"/>
  <c r="K5039" i="4"/>
  <c r="P5039" i="4" s="1"/>
  <c r="K5038" i="4"/>
  <c r="P5038" i="4" s="1"/>
  <c r="K5037" i="4"/>
  <c r="P5037" i="4" s="1"/>
  <c r="K5036" i="4"/>
  <c r="P5036" i="4" s="1"/>
  <c r="K5035" i="4"/>
  <c r="P5035" i="4" s="1"/>
  <c r="P5034" i="4"/>
  <c r="P5033" i="4"/>
  <c r="B5033" i="4"/>
  <c r="Q5032" i="4"/>
  <c r="P5032" i="4"/>
  <c r="O5032" i="4"/>
  <c r="B5032" i="4"/>
  <c r="P5031" i="4"/>
  <c r="P5030" i="4"/>
  <c r="P5029" i="4"/>
  <c r="P5028" i="4"/>
  <c r="P5027" i="4"/>
  <c r="P5026" i="4"/>
  <c r="P5025" i="4"/>
  <c r="P5024" i="4"/>
  <c r="P5023" i="4"/>
  <c r="P5022" i="4"/>
  <c r="P5021" i="4"/>
  <c r="P5020" i="4"/>
  <c r="P5019" i="4"/>
  <c r="P5018" i="4"/>
  <c r="P5017" i="4"/>
  <c r="P5016" i="4"/>
  <c r="P5015" i="4"/>
  <c r="P5014" i="4"/>
  <c r="P5013" i="4"/>
  <c r="P5012" i="4"/>
  <c r="P5011" i="4"/>
  <c r="P5010" i="4"/>
  <c r="B5010" i="4"/>
  <c r="P5009" i="4"/>
  <c r="P5008" i="4"/>
  <c r="P5007" i="4"/>
  <c r="P5006" i="4"/>
  <c r="P5005" i="4"/>
  <c r="P5004" i="4"/>
  <c r="P5003" i="4"/>
  <c r="P5002" i="4"/>
  <c r="P5001" i="4"/>
  <c r="P5000" i="4"/>
  <c r="P4999" i="4"/>
  <c r="P4998" i="4"/>
  <c r="P4997" i="4"/>
  <c r="P4996" i="4"/>
  <c r="P4995" i="4"/>
  <c r="P4994" i="4"/>
  <c r="P4993" i="4"/>
  <c r="P4992" i="4"/>
  <c r="P4991" i="4"/>
  <c r="P4990" i="4"/>
  <c r="P4989" i="4"/>
  <c r="B4989" i="4"/>
  <c r="P4988" i="4"/>
  <c r="P4987" i="4"/>
  <c r="P4986" i="4"/>
  <c r="P4985" i="4"/>
  <c r="P4984" i="4"/>
  <c r="P4983" i="4"/>
  <c r="P4982" i="4"/>
  <c r="P4981" i="4"/>
  <c r="P4980" i="4"/>
  <c r="P4979" i="4"/>
  <c r="P4978" i="4"/>
  <c r="P4977" i="4"/>
  <c r="P4976" i="4"/>
  <c r="P4975" i="4"/>
  <c r="P4974" i="4"/>
  <c r="P4973" i="4"/>
  <c r="P4972" i="4"/>
  <c r="P4971" i="4"/>
  <c r="P4970" i="4"/>
  <c r="P4969" i="4"/>
  <c r="P4968" i="4"/>
  <c r="P4967" i="4"/>
  <c r="P4966" i="4"/>
  <c r="B4966" i="4"/>
  <c r="P4965" i="4"/>
  <c r="P4964" i="4"/>
  <c r="P4963" i="4"/>
  <c r="P4962" i="4"/>
  <c r="P4961" i="4"/>
  <c r="P4960" i="4"/>
  <c r="P4959" i="4"/>
  <c r="P4958" i="4"/>
  <c r="P4957" i="4"/>
  <c r="P4956" i="4"/>
  <c r="P4955" i="4"/>
  <c r="P4954" i="4"/>
  <c r="P4953" i="4"/>
  <c r="P4952" i="4"/>
  <c r="P4951" i="4"/>
  <c r="P4950" i="4"/>
  <c r="P4949" i="4"/>
  <c r="P4948" i="4"/>
  <c r="P4947" i="4"/>
  <c r="P4946" i="4"/>
  <c r="P4945" i="4"/>
  <c r="B4945" i="4"/>
  <c r="P4944" i="4"/>
  <c r="P4943" i="4"/>
  <c r="P4942" i="4"/>
  <c r="P4941" i="4"/>
  <c r="P4940" i="4"/>
  <c r="P4939" i="4"/>
  <c r="P4938" i="4"/>
  <c r="P4937" i="4"/>
  <c r="P4936" i="4"/>
  <c r="P4935" i="4"/>
  <c r="P4934" i="4"/>
  <c r="P4933" i="4"/>
  <c r="P4932" i="4"/>
  <c r="P4931" i="4"/>
  <c r="P4930" i="4"/>
  <c r="P4929" i="4"/>
  <c r="P4928" i="4"/>
  <c r="P4927" i="4"/>
  <c r="P4926" i="4"/>
  <c r="P4925" i="4"/>
  <c r="P4924" i="4"/>
  <c r="P4923" i="4"/>
  <c r="B4923" i="4"/>
  <c r="P4922" i="4"/>
  <c r="P4921" i="4"/>
  <c r="P4920" i="4"/>
  <c r="P4919" i="4"/>
  <c r="P4918" i="4"/>
  <c r="P4917" i="4"/>
  <c r="P4916" i="4"/>
  <c r="P4915" i="4"/>
  <c r="P4914" i="4"/>
  <c r="P4913" i="4"/>
  <c r="P4912" i="4"/>
  <c r="P4911" i="4"/>
  <c r="P4910" i="4"/>
  <c r="P4909" i="4"/>
  <c r="P4908" i="4"/>
  <c r="P4907" i="4"/>
  <c r="P4906" i="4"/>
  <c r="P4905" i="4"/>
  <c r="P4904" i="4"/>
  <c r="P4903" i="4"/>
  <c r="P4902" i="4"/>
  <c r="P4901" i="4"/>
  <c r="P4900" i="4"/>
  <c r="B4900" i="4"/>
  <c r="P4899" i="4"/>
  <c r="P4898" i="4"/>
  <c r="P4897" i="4"/>
  <c r="P4896" i="4"/>
  <c r="P4895" i="4"/>
  <c r="P4894" i="4"/>
  <c r="P4893" i="4"/>
  <c r="P4892" i="4"/>
  <c r="P4891" i="4"/>
  <c r="P4890" i="4"/>
  <c r="P4889" i="4"/>
  <c r="P4888" i="4"/>
  <c r="P4887" i="4"/>
  <c r="P4886" i="4"/>
  <c r="P4885" i="4"/>
  <c r="P4884" i="4"/>
  <c r="P4883" i="4"/>
  <c r="P4882" i="4"/>
  <c r="P4881" i="4"/>
  <c r="P4880" i="4"/>
  <c r="B4880" i="4"/>
  <c r="P4879" i="4"/>
  <c r="P4878" i="4"/>
  <c r="P4877" i="4"/>
  <c r="P4876" i="4"/>
  <c r="P4875" i="4"/>
  <c r="P4874" i="4"/>
  <c r="P4873" i="4"/>
  <c r="P4872" i="4"/>
  <c r="P4871" i="4"/>
  <c r="P4870" i="4"/>
  <c r="P4869" i="4"/>
  <c r="P4868" i="4"/>
  <c r="P4867" i="4"/>
  <c r="P4866" i="4"/>
  <c r="P4865" i="4"/>
  <c r="P4864" i="4"/>
  <c r="P4863" i="4"/>
  <c r="P4862" i="4"/>
  <c r="P4861" i="4"/>
  <c r="P4860" i="4"/>
  <c r="P4859" i="4"/>
  <c r="P4858" i="4"/>
  <c r="P4857" i="4"/>
  <c r="B4857" i="4"/>
  <c r="P4856" i="4"/>
  <c r="P4855" i="4"/>
  <c r="P4854" i="4"/>
  <c r="P4853" i="4"/>
  <c r="P4852" i="4"/>
  <c r="P4851" i="4"/>
  <c r="P4850" i="4"/>
  <c r="P4849" i="4"/>
  <c r="P4848" i="4"/>
  <c r="P4847" i="4"/>
  <c r="P4846" i="4"/>
  <c r="P4845" i="4"/>
  <c r="P4844" i="4"/>
  <c r="P4843" i="4"/>
  <c r="P4842" i="4"/>
  <c r="P4841" i="4"/>
  <c r="P4840" i="4"/>
  <c r="P4839" i="4"/>
  <c r="P4838" i="4"/>
  <c r="P4837" i="4"/>
  <c r="P4836" i="4"/>
  <c r="P4835" i="4"/>
  <c r="B4835" i="4"/>
  <c r="P4834" i="4"/>
  <c r="P4833" i="4"/>
  <c r="P4832" i="4"/>
  <c r="P4831" i="4"/>
  <c r="P4830" i="4"/>
  <c r="P4829" i="4"/>
  <c r="P4828" i="4"/>
  <c r="P4827" i="4"/>
  <c r="P4826" i="4"/>
  <c r="P4825" i="4"/>
  <c r="P4824" i="4"/>
  <c r="P4823" i="4"/>
  <c r="P4822" i="4"/>
  <c r="P4821" i="4"/>
  <c r="P4820" i="4"/>
  <c r="P4819" i="4"/>
  <c r="P4818" i="4"/>
  <c r="P4817" i="4"/>
  <c r="P4816" i="4"/>
  <c r="P4815" i="4"/>
  <c r="B4815" i="4"/>
  <c r="P4814" i="4"/>
  <c r="P4813" i="4"/>
  <c r="P4812" i="4"/>
  <c r="P4811" i="4"/>
  <c r="P4810" i="4"/>
  <c r="P4809" i="4"/>
  <c r="P4808" i="4"/>
  <c r="P4807" i="4"/>
  <c r="P4806" i="4"/>
  <c r="P4805" i="4"/>
  <c r="P4804" i="4"/>
  <c r="P4803" i="4"/>
  <c r="P4802" i="4"/>
  <c r="P4801" i="4"/>
  <c r="P4800" i="4"/>
  <c r="P4799" i="4"/>
  <c r="P4798" i="4"/>
  <c r="P4797" i="4"/>
  <c r="P4796" i="4"/>
  <c r="P4795" i="4"/>
  <c r="B4795" i="4"/>
  <c r="P4794" i="4"/>
  <c r="P4793" i="4"/>
  <c r="P4792" i="4"/>
  <c r="P4791" i="4"/>
  <c r="P4790" i="4"/>
  <c r="P4789" i="4"/>
  <c r="P4788" i="4"/>
  <c r="P4787" i="4"/>
  <c r="P4786" i="4"/>
  <c r="P4785" i="4"/>
  <c r="P4784" i="4"/>
  <c r="P4783" i="4"/>
  <c r="P4782" i="4"/>
  <c r="P4781" i="4"/>
  <c r="P4780" i="4"/>
  <c r="P4779" i="4"/>
  <c r="P4778" i="4"/>
  <c r="P4777" i="4"/>
  <c r="P4776" i="4"/>
  <c r="P4775" i="4"/>
  <c r="P4774" i="4"/>
  <c r="P4773" i="4"/>
  <c r="B4773" i="4"/>
  <c r="AB4772" i="4"/>
  <c r="P4772" i="4"/>
  <c r="AB4771" i="4"/>
  <c r="S4771" i="4"/>
  <c r="P4771" i="4"/>
  <c r="AB4770" i="4"/>
  <c r="P4770" i="4"/>
  <c r="AB4769" i="4"/>
  <c r="S4769" i="4"/>
  <c r="P4769" i="4"/>
  <c r="AB4768" i="4"/>
  <c r="P4768" i="4"/>
  <c r="AB4767" i="4"/>
  <c r="S4767" i="4"/>
  <c r="P4767" i="4"/>
  <c r="AB4766" i="4"/>
  <c r="S4766" i="4"/>
  <c r="P4766" i="4"/>
  <c r="AB4765" i="4"/>
  <c r="S4765" i="4"/>
  <c r="P4765" i="4"/>
  <c r="AB4764" i="4"/>
  <c r="S4764" i="4"/>
  <c r="P4764" i="4"/>
  <c r="AB4763" i="4"/>
  <c r="S4763" i="4"/>
  <c r="P4763" i="4"/>
  <c r="AB4762" i="4"/>
  <c r="S4762" i="4"/>
  <c r="P4762" i="4"/>
  <c r="AB4761" i="4"/>
  <c r="S4761" i="4"/>
  <c r="P4761" i="4"/>
  <c r="AB4760" i="4"/>
  <c r="S4760" i="4"/>
  <c r="P4760" i="4"/>
  <c r="AB4759" i="4"/>
  <c r="S4759" i="4"/>
  <c r="P4759" i="4"/>
  <c r="AB4758" i="4"/>
  <c r="S4758" i="4"/>
  <c r="P4758" i="4"/>
  <c r="AB4757" i="4"/>
  <c r="S4757" i="4"/>
  <c r="P4757" i="4"/>
  <c r="AB4756" i="4"/>
  <c r="S4756" i="4"/>
  <c r="P4756" i="4"/>
  <c r="AB4755" i="4"/>
  <c r="S4755" i="4"/>
  <c r="P4755" i="4"/>
  <c r="AB4754" i="4"/>
  <c r="S4754" i="4"/>
  <c r="P4754" i="4"/>
  <c r="AB4753" i="4"/>
  <c r="S4753" i="4"/>
  <c r="P4753" i="4"/>
  <c r="B4753" i="4"/>
  <c r="AB4752" i="4"/>
  <c r="S4752" i="4"/>
  <c r="P4752" i="4"/>
  <c r="AB4751" i="4"/>
  <c r="S4751" i="4"/>
  <c r="P4751" i="4"/>
  <c r="AB4750" i="4"/>
  <c r="S4750" i="4"/>
  <c r="P4750" i="4"/>
  <c r="AB4749" i="4"/>
  <c r="S4749" i="4"/>
  <c r="P4749" i="4"/>
  <c r="AB4748" i="4"/>
  <c r="S4748" i="4"/>
  <c r="P4748" i="4"/>
  <c r="AB4747" i="4"/>
  <c r="P4747" i="4"/>
  <c r="AB4746" i="4"/>
  <c r="S4746" i="4"/>
  <c r="P4746" i="4"/>
  <c r="AB4745" i="4"/>
  <c r="S4745" i="4"/>
  <c r="P4745" i="4"/>
  <c r="AB4744" i="4"/>
  <c r="S4744" i="4"/>
  <c r="P4744" i="4"/>
  <c r="AB4743" i="4"/>
  <c r="S4743" i="4"/>
  <c r="P4743" i="4"/>
  <c r="AB4742" i="4"/>
  <c r="S4742" i="4"/>
  <c r="P4742" i="4"/>
  <c r="AB4741" i="4"/>
  <c r="S4741" i="4"/>
  <c r="P4741" i="4"/>
  <c r="AB4740" i="4"/>
  <c r="S4740" i="4"/>
  <c r="P4740" i="4"/>
  <c r="AB4739" i="4"/>
  <c r="S4739" i="4"/>
  <c r="P4739" i="4"/>
  <c r="AB4738" i="4"/>
  <c r="S4738" i="4"/>
  <c r="P4738" i="4"/>
  <c r="AB4737" i="4"/>
  <c r="S4737" i="4"/>
  <c r="P4737" i="4"/>
  <c r="AB4736" i="4"/>
  <c r="S4736" i="4"/>
  <c r="P4736" i="4"/>
  <c r="AB4735" i="4"/>
  <c r="S4735" i="4"/>
  <c r="P4735" i="4"/>
  <c r="AB4734" i="4"/>
  <c r="S4734" i="4"/>
  <c r="P4734" i="4"/>
  <c r="AB4733" i="4"/>
  <c r="S4733" i="4"/>
  <c r="P4733" i="4"/>
  <c r="AB4732" i="4"/>
  <c r="S4732" i="4"/>
  <c r="P4732" i="4"/>
  <c r="AB4731" i="4"/>
  <c r="S4731" i="4"/>
  <c r="P4731" i="4"/>
  <c r="B4731" i="4"/>
  <c r="AB4730" i="4"/>
  <c r="S4730" i="4"/>
  <c r="P4730" i="4"/>
  <c r="AB4729" i="4"/>
  <c r="S4729" i="4"/>
  <c r="P4729" i="4"/>
  <c r="AB4728" i="4"/>
  <c r="S4728" i="4"/>
  <c r="P4728" i="4"/>
  <c r="AB4727" i="4"/>
  <c r="S4727" i="4"/>
  <c r="P4727" i="4"/>
  <c r="AB4726" i="4"/>
  <c r="S4726" i="4"/>
  <c r="P4726" i="4"/>
  <c r="AB4725" i="4"/>
  <c r="S4725" i="4"/>
  <c r="P4725" i="4"/>
  <c r="AB4724" i="4"/>
  <c r="S4724" i="4"/>
  <c r="P4724" i="4"/>
  <c r="AB4723" i="4"/>
  <c r="S4723" i="4"/>
  <c r="P4723" i="4"/>
  <c r="AB4722" i="4"/>
  <c r="S4722" i="4"/>
  <c r="P4722" i="4"/>
  <c r="AB4721" i="4"/>
  <c r="S4721" i="4"/>
  <c r="P4721" i="4"/>
  <c r="AB4720" i="4"/>
  <c r="S4720" i="4"/>
  <c r="P4720" i="4"/>
  <c r="AB4719" i="4"/>
  <c r="S4719" i="4"/>
  <c r="P4719" i="4"/>
  <c r="AB4718" i="4"/>
  <c r="S4718" i="4"/>
  <c r="P4718" i="4"/>
  <c r="AB4717" i="4"/>
  <c r="S4717" i="4"/>
  <c r="P4717" i="4"/>
  <c r="AB4716" i="4"/>
  <c r="S4716" i="4"/>
  <c r="P4716" i="4"/>
  <c r="AB4715" i="4"/>
  <c r="S4715" i="4"/>
  <c r="P4715" i="4"/>
  <c r="AB4714" i="4"/>
  <c r="S4714" i="4"/>
  <c r="P4714" i="4"/>
  <c r="AB4713" i="4"/>
  <c r="P4713" i="4"/>
  <c r="AB4712" i="4"/>
  <c r="S4712" i="4"/>
  <c r="P4712" i="4"/>
  <c r="AB4711" i="4"/>
  <c r="S4711" i="4"/>
  <c r="P4711" i="4"/>
  <c r="AB4710" i="4"/>
  <c r="S4710" i="4"/>
  <c r="P4710" i="4"/>
  <c r="AB4709" i="4"/>
  <c r="S4709" i="4"/>
  <c r="P4709" i="4"/>
  <c r="AB4708" i="4"/>
  <c r="S4708" i="4"/>
  <c r="P4708" i="4"/>
  <c r="B4708" i="4"/>
  <c r="AB4707" i="4"/>
  <c r="S4707" i="4"/>
  <c r="P4707" i="4"/>
  <c r="AB4706" i="4"/>
  <c r="S4706" i="4"/>
  <c r="P4706" i="4"/>
  <c r="AB4705" i="4"/>
  <c r="S4705" i="4"/>
  <c r="P4705" i="4"/>
  <c r="AB4704" i="4"/>
  <c r="S4704" i="4"/>
  <c r="P4704" i="4"/>
  <c r="AB4703" i="4"/>
  <c r="P4703" i="4"/>
  <c r="AB4702" i="4"/>
  <c r="S4702" i="4"/>
  <c r="P4702" i="4"/>
  <c r="AB4701" i="4"/>
  <c r="S4701" i="4"/>
  <c r="P4701" i="4"/>
  <c r="AB4700" i="4"/>
  <c r="S4700" i="4"/>
  <c r="P4700" i="4"/>
  <c r="AB4699" i="4"/>
  <c r="S4699" i="4"/>
  <c r="P4699" i="4"/>
  <c r="AB4698" i="4"/>
  <c r="S4698" i="4"/>
  <c r="P4698" i="4"/>
  <c r="AB4697" i="4"/>
  <c r="S4697" i="4"/>
  <c r="P4697" i="4"/>
  <c r="AB4696" i="4"/>
  <c r="S4696" i="4"/>
  <c r="P4696" i="4"/>
  <c r="AB4695" i="4"/>
  <c r="S4695" i="4"/>
  <c r="P4695" i="4"/>
  <c r="AB4694" i="4"/>
  <c r="S4694" i="4"/>
  <c r="P4694" i="4"/>
  <c r="AB4693" i="4"/>
  <c r="S4693" i="4"/>
  <c r="P4693" i="4"/>
  <c r="AB4692" i="4"/>
  <c r="P4692" i="4"/>
  <c r="AB4691" i="4"/>
  <c r="P4691" i="4"/>
  <c r="AB4690" i="4"/>
  <c r="P4690" i="4"/>
  <c r="AB4689" i="4"/>
  <c r="P4689" i="4"/>
  <c r="B4689" i="4"/>
  <c r="AB4688" i="4"/>
  <c r="P4688" i="4"/>
  <c r="AB4687" i="4"/>
  <c r="P4687" i="4"/>
  <c r="AB4686" i="4"/>
  <c r="P4686" i="4"/>
  <c r="AB4685" i="4"/>
  <c r="P4685" i="4"/>
  <c r="AB4684" i="4"/>
  <c r="P4684" i="4"/>
  <c r="AB4683" i="4"/>
  <c r="P4683" i="4"/>
  <c r="AB4682" i="4"/>
  <c r="P4682" i="4"/>
  <c r="AB4681" i="4"/>
  <c r="P4681" i="4"/>
  <c r="AB4680" i="4"/>
  <c r="P4680" i="4"/>
  <c r="AB4679" i="4"/>
  <c r="P4679" i="4"/>
  <c r="AB4678" i="4"/>
  <c r="P4678" i="4"/>
  <c r="AB4677" i="4"/>
  <c r="P4677" i="4"/>
  <c r="AB4676" i="4"/>
  <c r="P4676" i="4"/>
  <c r="AB4675" i="4"/>
  <c r="P4675" i="4"/>
  <c r="AB4674" i="4"/>
  <c r="P4674" i="4"/>
  <c r="AB4673" i="4"/>
  <c r="P4673" i="4"/>
  <c r="AB4672" i="4"/>
  <c r="P4672" i="4"/>
  <c r="AB4671" i="4"/>
  <c r="P4671" i="4"/>
  <c r="AB4670" i="4"/>
  <c r="P4670" i="4"/>
  <c r="AB4669" i="4"/>
  <c r="P4669" i="4"/>
  <c r="AB4668" i="4"/>
  <c r="P4668" i="4"/>
  <c r="AB4667" i="4"/>
  <c r="P4667" i="4"/>
  <c r="AB4666" i="4"/>
  <c r="P4666" i="4"/>
  <c r="AB4665" i="4"/>
  <c r="P4665" i="4"/>
  <c r="B4665" i="4"/>
  <c r="AB4664" i="4"/>
  <c r="P4664" i="4"/>
  <c r="AB4663" i="4"/>
  <c r="P4663" i="4"/>
  <c r="AB4662" i="4"/>
  <c r="P4662" i="4"/>
  <c r="AB4661" i="4"/>
  <c r="P4661" i="4"/>
  <c r="AB4660" i="4"/>
  <c r="P4660" i="4"/>
  <c r="AB4659" i="4"/>
  <c r="P4659" i="4"/>
  <c r="AB4658" i="4"/>
  <c r="P4658" i="4"/>
  <c r="AB4657" i="4"/>
  <c r="P4657" i="4"/>
  <c r="AB4656" i="4"/>
  <c r="P4656" i="4"/>
  <c r="AB4655" i="4"/>
  <c r="P4655" i="4"/>
  <c r="AB4654" i="4"/>
  <c r="P4654" i="4"/>
  <c r="AB4653" i="4"/>
  <c r="P4653" i="4"/>
  <c r="AB4652" i="4"/>
  <c r="P4652" i="4"/>
  <c r="AB4651" i="4"/>
  <c r="P4651" i="4"/>
  <c r="AB4650" i="4"/>
  <c r="P4650" i="4"/>
  <c r="AB4649" i="4"/>
  <c r="P4649" i="4"/>
  <c r="AB4648" i="4"/>
  <c r="P4648" i="4"/>
  <c r="AB4647" i="4"/>
  <c r="P4647" i="4"/>
  <c r="AB4646" i="4"/>
  <c r="P4646" i="4"/>
  <c r="AB4645" i="4"/>
  <c r="P4645" i="4"/>
  <c r="AB4644" i="4"/>
  <c r="P4644" i="4"/>
  <c r="AB4643" i="4"/>
  <c r="P4643" i="4"/>
  <c r="B4643" i="4"/>
  <c r="AB4642" i="4"/>
  <c r="P4642" i="4"/>
  <c r="AB4641" i="4"/>
  <c r="P4641" i="4"/>
  <c r="AB4640" i="4"/>
  <c r="P4640" i="4"/>
  <c r="AB4639" i="4"/>
  <c r="P4639" i="4"/>
  <c r="AB4638" i="4"/>
  <c r="P4638" i="4"/>
  <c r="AB4637" i="4"/>
  <c r="P4637" i="4"/>
  <c r="AB4636" i="4"/>
  <c r="P4636" i="4"/>
  <c r="AB4635" i="4"/>
  <c r="P4635" i="4"/>
  <c r="AB4634" i="4"/>
  <c r="P4634" i="4"/>
  <c r="AB4633" i="4"/>
  <c r="P4633" i="4"/>
  <c r="AB4632" i="4"/>
  <c r="P4632" i="4"/>
  <c r="AB4631" i="4"/>
  <c r="P4631" i="4"/>
  <c r="AB4630" i="4"/>
  <c r="P4630" i="4"/>
  <c r="AB4629" i="4"/>
  <c r="P4629" i="4"/>
  <c r="AB4628" i="4"/>
  <c r="P4628" i="4"/>
  <c r="AB4627" i="4"/>
  <c r="P4627" i="4"/>
  <c r="AB4626" i="4"/>
  <c r="P4626" i="4"/>
  <c r="AB4625" i="4"/>
  <c r="P4625" i="4"/>
  <c r="AB4624" i="4"/>
  <c r="P4624" i="4"/>
  <c r="AB4623" i="4"/>
  <c r="P4623" i="4"/>
  <c r="AB4622" i="4"/>
  <c r="P4622" i="4"/>
  <c r="B4622" i="4"/>
  <c r="AB4621" i="4"/>
  <c r="P4621" i="4"/>
  <c r="AB4620" i="4"/>
  <c r="P4620" i="4"/>
  <c r="AB4619" i="4"/>
  <c r="P4619" i="4"/>
  <c r="P4618" i="4"/>
  <c r="AB4617" i="4"/>
  <c r="P4617" i="4"/>
  <c r="AB4616" i="4"/>
  <c r="P4616" i="4"/>
  <c r="AB4615" i="4"/>
  <c r="P4615" i="4"/>
  <c r="AB4614" i="4"/>
  <c r="P4614" i="4"/>
  <c r="AB4613" i="4"/>
  <c r="P4613" i="4"/>
  <c r="AB4612" i="4"/>
  <c r="P4612" i="4"/>
  <c r="AB4611" i="4"/>
  <c r="P4611" i="4"/>
  <c r="AB4610" i="4"/>
  <c r="P4610" i="4"/>
  <c r="AB4609" i="4"/>
  <c r="P4609" i="4"/>
  <c r="AB4608" i="4"/>
  <c r="P4608" i="4"/>
  <c r="AB4607" i="4"/>
  <c r="P4607" i="4"/>
  <c r="AB4606" i="4"/>
  <c r="P4606" i="4"/>
  <c r="AB4605" i="4"/>
  <c r="P4605" i="4"/>
  <c r="AB4604" i="4"/>
  <c r="P4604" i="4"/>
  <c r="AB4603" i="4"/>
  <c r="P4603" i="4"/>
  <c r="AB4602" i="4"/>
  <c r="P4602" i="4"/>
  <c r="AB4601" i="4"/>
  <c r="P4601" i="4"/>
  <c r="AB4600" i="4"/>
  <c r="P4600" i="4"/>
  <c r="AB4599" i="4"/>
  <c r="P4599" i="4"/>
  <c r="B4599" i="4"/>
  <c r="AB4598" i="4"/>
  <c r="P4598" i="4"/>
  <c r="AB4597" i="4"/>
  <c r="P4597" i="4"/>
  <c r="AB4596" i="4"/>
  <c r="P4596" i="4"/>
  <c r="AB4595" i="4"/>
  <c r="P4595" i="4"/>
  <c r="AB4594" i="4"/>
  <c r="P4594" i="4"/>
  <c r="AB4593" i="4"/>
  <c r="P4593" i="4"/>
  <c r="AB4592" i="4"/>
  <c r="P4592" i="4"/>
  <c r="AB4591" i="4"/>
  <c r="P4591" i="4"/>
  <c r="AB4590" i="4"/>
  <c r="P4590" i="4"/>
  <c r="AB4589" i="4"/>
  <c r="P4589" i="4"/>
  <c r="AB4588" i="4"/>
  <c r="P4588" i="4"/>
  <c r="AB4587" i="4"/>
  <c r="P4587" i="4"/>
  <c r="AB4586" i="4"/>
  <c r="P4586" i="4"/>
  <c r="AB4585" i="4"/>
  <c r="P4585" i="4"/>
  <c r="AB4584" i="4"/>
  <c r="P4584" i="4"/>
  <c r="AB4583" i="4"/>
  <c r="P4583" i="4"/>
  <c r="AB4582" i="4"/>
  <c r="P4582" i="4"/>
  <c r="AB4581" i="4"/>
  <c r="P4581" i="4"/>
  <c r="AB4580" i="4"/>
  <c r="P4580" i="4"/>
  <c r="AB4579" i="4"/>
  <c r="P4579" i="4"/>
  <c r="B4579" i="4"/>
  <c r="AB4578" i="4"/>
  <c r="P4578" i="4"/>
  <c r="AB4577" i="4"/>
  <c r="P4577" i="4"/>
  <c r="AB4576" i="4"/>
  <c r="P4576" i="4"/>
  <c r="AB4575" i="4"/>
  <c r="P4575" i="4"/>
  <c r="AB4574" i="4"/>
  <c r="P4574" i="4"/>
  <c r="AB4573" i="4"/>
  <c r="P4573" i="4"/>
  <c r="AB4572" i="4"/>
  <c r="P4572" i="4"/>
  <c r="AB4571" i="4"/>
  <c r="P4571" i="4"/>
  <c r="AB4570" i="4"/>
  <c r="P4570" i="4"/>
  <c r="AB4569" i="4"/>
  <c r="P4569" i="4"/>
  <c r="AB4568" i="4"/>
  <c r="P4568" i="4"/>
  <c r="AB4567" i="4"/>
  <c r="P4567" i="4"/>
  <c r="AB4566" i="4"/>
  <c r="P4566" i="4"/>
  <c r="AB4565" i="4"/>
  <c r="P4565" i="4"/>
  <c r="AB4564" i="4"/>
  <c r="P4564" i="4"/>
  <c r="AB4563" i="4"/>
  <c r="P4563" i="4"/>
  <c r="AB4562" i="4"/>
  <c r="P4562" i="4"/>
  <c r="AB4561" i="4"/>
  <c r="P4561" i="4"/>
  <c r="AB4560" i="4"/>
  <c r="P4560" i="4"/>
  <c r="AB4559" i="4"/>
  <c r="P4559" i="4"/>
  <c r="AB4558" i="4"/>
  <c r="P4558" i="4"/>
  <c r="AB4557" i="4"/>
  <c r="P4557" i="4"/>
  <c r="B4557" i="4"/>
  <c r="AB4556" i="4"/>
  <c r="P4556" i="4"/>
  <c r="AB4555" i="4"/>
  <c r="P4555" i="4"/>
  <c r="AB4554" i="4"/>
  <c r="P4554" i="4"/>
  <c r="AB4553" i="4"/>
  <c r="P4553" i="4"/>
  <c r="AB4552" i="4"/>
  <c r="P4552" i="4"/>
  <c r="AB4551" i="4"/>
  <c r="P4551" i="4"/>
  <c r="AB4550" i="4"/>
  <c r="P4550" i="4"/>
  <c r="AB4549" i="4"/>
  <c r="P4549" i="4"/>
  <c r="AB4548" i="4"/>
  <c r="P4548" i="4"/>
  <c r="AB4547" i="4"/>
  <c r="P4547" i="4"/>
  <c r="AB4546" i="4"/>
  <c r="P4546" i="4"/>
  <c r="AB4545" i="4"/>
  <c r="P4545" i="4"/>
  <c r="AB4544" i="4"/>
  <c r="P4544" i="4"/>
  <c r="AB4543" i="4"/>
  <c r="P4543" i="4"/>
  <c r="AB4542" i="4"/>
  <c r="P4542" i="4"/>
  <c r="AB4541" i="4"/>
  <c r="P4541" i="4"/>
  <c r="AB4540" i="4"/>
  <c r="P4540" i="4"/>
  <c r="AB4539" i="4"/>
  <c r="P4539" i="4"/>
  <c r="AB4538" i="4"/>
  <c r="P4538" i="4"/>
  <c r="AB4537" i="4"/>
  <c r="P4537" i="4"/>
  <c r="B4537" i="4"/>
  <c r="AB4536" i="4"/>
  <c r="P4536" i="4"/>
  <c r="AB4535" i="4"/>
  <c r="P4535" i="4"/>
  <c r="AB4534" i="4"/>
  <c r="P4534" i="4"/>
  <c r="AB4533" i="4"/>
  <c r="P4533" i="4"/>
  <c r="AB4532" i="4"/>
  <c r="P4532" i="4"/>
  <c r="AB4531" i="4"/>
  <c r="P4531" i="4"/>
  <c r="AB4530" i="4"/>
  <c r="P4530" i="4"/>
  <c r="AB4529" i="4"/>
  <c r="P4529" i="4"/>
  <c r="AB4528" i="4"/>
  <c r="P4528" i="4"/>
  <c r="AB4527" i="4"/>
  <c r="P4527" i="4"/>
  <c r="AB4526" i="4"/>
  <c r="P4526" i="4"/>
  <c r="AB4525" i="4"/>
  <c r="P4525" i="4"/>
  <c r="AB4524" i="4"/>
  <c r="P4524" i="4"/>
  <c r="AB4523" i="4"/>
  <c r="P4523" i="4"/>
  <c r="AB4522" i="4"/>
  <c r="P4522" i="4"/>
  <c r="AB4521" i="4"/>
  <c r="P4521" i="4"/>
  <c r="AB4520" i="4"/>
  <c r="P4520" i="4"/>
  <c r="AB4519" i="4"/>
  <c r="P4519" i="4"/>
  <c r="AB4518" i="4"/>
  <c r="P4518" i="4"/>
  <c r="AB4517" i="4"/>
  <c r="P4517" i="4"/>
  <c r="AB4516" i="4"/>
  <c r="P4516" i="4"/>
  <c r="I4516" i="4"/>
  <c r="AB4515" i="4"/>
  <c r="P4515" i="4"/>
  <c r="B4515" i="4"/>
  <c r="AB4514" i="4"/>
  <c r="P4514" i="4"/>
  <c r="AB4513" i="4"/>
  <c r="P4513" i="4"/>
  <c r="AB4512" i="4"/>
  <c r="P4512" i="4"/>
  <c r="AB4511" i="4"/>
  <c r="P4511" i="4"/>
  <c r="P4510" i="4"/>
  <c r="AB4509" i="4"/>
  <c r="P4509" i="4"/>
  <c r="AB4508" i="4"/>
  <c r="P4508" i="4"/>
  <c r="AB4507" i="4"/>
  <c r="P4507" i="4"/>
  <c r="AB4506" i="4"/>
  <c r="P4506" i="4"/>
  <c r="AB4505" i="4"/>
  <c r="P4505" i="4"/>
  <c r="AB4504" i="4"/>
  <c r="P4504" i="4"/>
  <c r="AB4503" i="4"/>
  <c r="P4503" i="4"/>
  <c r="AB4502" i="4"/>
  <c r="P4502" i="4"/>
  <c r="AB4501" i="4"/>
  <c r="P4501" i="4"/>
  <c r="AB4500" i="4"/>
  <c r="P4500" i="4"/>
  <c r="AB4499" i="4"/>
  <c r="P4499" i="4"/>
  <c r="AB4498" i="4"/>
  <c r="P4498" i="4"/>
  <c r="AB4497" i="4"/>
  <c r="P4497" i="4"/>
  <c r="AB4496" i="4"/>
  <c r="P4496" i="4"/>
  <c r="AB4495" i="4"/>
  <c r="P4495" i="4"/>
  <c r="AB4494" i="4"/>
  <c r="P4494" i="4"/>
  <c r="AB4493" i="4"/>
  <c r="P4493" i="4"/>
  <c r="AB4492" i="4"/>
  <c r="P4492" i="4"/>
  <c r="AB4491" i="4"/>
  <c r="P4491" i="4"/>
  <c r="AB4490" i="4"/>
  <c r="P4490" i="4"/>
  <c r="AB4489" i="4"/>
  <c r="P4489" i="4"/>
  <c r="AB4488" i="4"/>
  <c r="P4488" i="4"/>
  <c r="AB4487" i="4"/>
  <c r="P4487" i="4"/>
  <c r="AB4486" i="4"/>
  <c r="P4486" i="4"/>
  <c r="AB4485" i="4"/>
  <c r="P4485" i="4"/>
  <c r="AB4484" i="4"/>
  <c r="P4484" i="4"/>
  <c r="AB4483" i="4"/>
  <c r="P4483" i="4"/>
  <c r="AB4482" i="4"/>
  <c r="P4482" i="4"/>
  <c r="AB4481" i="4"/>
  <c r="P4481" i="4"/>
  <c r="AB4480" i="4"/>
  <c r="P4480" i="4"/>
  <c r="AB4479" i="4"/>
  <c r="P4479" i="4"/>
  <c r="AB4478" i="4"/>
  <c r="P4478" i="4"/>
  <c r="AB4477" i="4"/>
  <c r="P4477" i="4"/>
  <c r="AB4476" i="4"/>
  <c r="P4476" i="4"/>
  <c r="AB4475" i="4"/>
  <c r="P4475" i="4"/>
  <c r="AB4474" i="4"/>
  <c r="P4474" i="4"/>
  <c r="AB4473" i="4"/>
  <c r="P4473" i="4"/>
  <c r="AB4472" i="4"/>
  <c r="P4472" i="4"/>
  <c r="AB4471" i="4"/>
  <c r="P4471" i="4"/>
  <c r="AB4470" i="4"/>
  <c r="P4470" i="4"/>
  <c r="AB4469" i="4"/>
  <c r="P4469" i="4"/>
  <c r="AB4468" i="4"/>
  <c r="P4468" i="4"/>
  <c r="AB4467" i="4"/>
  <c r="P4467" i="4"/>
  <c r="AB4466" i="4"/>
  <c r="P4466" i="4"/>
  <c r="AB4465" i="4"/>
  <c r="P4465" i="4"/>
  <c r="AB4464" i="4"/>
  <c r="P4464" i="4"/>
  <c r="AB4463" i="4"/>
  <c r="P4463" i="4"/>
  <c r="P4462" i="4"/>
  <c r="P4461" i="4"/>
  <c r="AB4460" i="4"/>
  <c r="P4460" i="4"/>
  <c r="AB4459" i="4"/>
  <c r="P4459" i="4"/>
  <c r="AB4458" i="4"/>
  <c r="P4458" i="4"/>
  <c r="AB4457" i="4"/>
  <c r="P4457" i="4"/>
  <c r="AB4456" i="4"/>
  <c r="P4456" i="4"/>
  <c r="AB4455" i="4"/>
  <c r="P4455" i="4"/>
  <c r="AB4454" i="4"/>
  <c r="P4454" i="4"/>
  <c r="AB4453" i="4"/>
  <c r="P4453" i="4"/>
  <c r="AB4452" i="4"/>
  <c r="P4452" i="4"/>
  <c r="AB4451" i="4"/>
  <c r="P4451" i="4"/>
  <c r="AB4450" i="4"/>
  <c r="P4450" i="4"/>
  <c r="AB4449" i="4"/>
  <c r="P4449" i="4"/>
  <c r="AB4448" i="4"/>
  <c r="P4448" i="4"/>
  <c r="AB4447" i="4"/>
  <c r="P4447" i="4"/>
  <c r="AB4446" i="4"/>
  <c r="P4446" i="4"/>
  <c r="AB4445" i="4"/>
  <c r="P4445" i="4"/>
  <c r="AB4444" i="4"/>
  <c r="P4444" i="4"/>
  <c r="AB4443" i="4"/>
  <c r="P4443" i="4"/>
  <c r="AB4442" i="4"/>
  <c r="P4442" i="4"/>
  <c r="AB4441" i="4"/>
  <c r="P4441" i="4"/>
  <c r="AB4440" i="4"/>
  <c r="P4440" i="4"/>
  <c r="AB4439" i="4"/>
  <c r="P4439" i="4"/>
  <c r="AB4438" i="4"/>
  <c r="P4438" i="4"/>
  <c r="AB4437" i="4"/>
  <c r="P4437" i="4"/>
  <c r="AB4436" i="4"/>
  <c r="P4436" i="4"/>
  <c r="AB4435" i="4"/>
  <c r="P4435" i="4"/>
  <c r="AB4434" i="4"/>
  <c r="P4434" i="4"/>
  <c r="AB4433" i="4"/>
  <c r="P4433" i="4"/>
  <c r="AB4432" i="4"/>
  <c r="P4432" i="4"/>
  <c r="AB4431" i="4"/>
  <c r="P4431" i="4"/>
  <c r="AB4430" i="4"/>
  <c r="P4430" i="4"/>
  <c r="AB4429" i="4"/>
  <c r="P4429" i="4"/>
  <c r="AB4428" i="4"/>
  <c r="P4428" i="4"/>
  <c r="AB4427" i="4"/>
  <c r="P4427" i="4"/>
  <c r="AB4426" i="4"/>
  <c r="P4426" i="4"/>
  <c r="AB4425" i="4"/>
  <c r="P4425" i="4"/>
  <c r="AB4424" i="4"/>
  <c r="P4424" i="4"/>
  <c r="AB4423" i="4"/>
  <c r="P4423" i="4"/>
  <c r="AB4422" i="4"/>
  <c r="P4422" i="4"/>
  <c r="AB4421" i="4"/>
  <c r="P4421" i="4"/>
  <c r="AB4420" i="4"/>
  <c r="P4420" i="4"/>
  <c r="AB4419" i="4"/>
  <c r="P4419" i="4"/>
  <c r="AB4418" i="4"/>
  <c r="P4418" i="4"/>
  <c r="AB4417" i="4"/>
  <c r="P4417" i="4"/>
  <c r="AB4416" i="4"/>
  <c r="P4416" i="4"/>
  <c r="AB4415" i="4"/>
  <c r="P4415" i="4"/>
  <c r="AB4414" i="4"/>
  <c r="P4414" i="4"/>
  <c r="AB4413" i="4"/>
  <c r="P4413" i="4"/>
  <c r="AB4412" i="4"/>
  <c r="P4412" i="4"/>
  <c r="AB4411" i="4"/>
  <c r="AB4410" i="4"/>
  <c r="AB4409" i="4"/>
  <c r="AB4408" i="4"/>
  <c r="AB4407" i="4"/>
  <c r="AB4406" i="4"/>
  <c r="AB4405" i="4"/>
  <c r="AB4404" i="4"/>
  <c r="AB4403" i="4"/>
  <c r="AB4402" i="4"/>
  <c r="AB4401" i="4"/>
  <c r="AB4400" i="4"/>
  <c r="AB4399" i="4"/>
  <c r="AB4398" i="4"/>
  <c r="AB4397" i="4"/>
  <c r="AB4396" i="4"/>
  <c r="AB4395" i="4"/>
  <c r="AB4394" i="4"/>
  <c r="AB4393" i="4"/>
  <c r="AB4392" i="4"/>
  <c r="AB4391" i="4"/>
  <c r="AB4390" i="4"/>
  <c r="AB4389" i="4"/>
  <c r="AB4388" i="4"/>
  <c r="AB4387" i="4"/>
  <c r="AB4386" i="4"/>
  <c r="AB4385" i="4"/>
  <c r="AB4384" i="4"/>
  <c r="AB4383" i="4"/>
  <c r="AB4382" i="4"/>
  <c r="AB4381" i="4"/>
  <c r="AB4380" i="4"/>
  <c r="AB4379" i="4"/>
  <c r="AB4378" i="4"/>
  <c r="AB4377" i="4"/>
  <c r="AB4376" i="4"/>
  <c r="AB4375" i="4"/>
  <c r="AB4374" i="4"/>
  <c r="AB4373" i="4"/>
  <c r="AB4372" i="4"/>
  <c r="AB4371" i="4"/>
  <c r="AB4370" i="4"/>
  <c r="AB4369" i="4"/>
  <c r="AB4368" i="4"/>
  <c r="AB4367" i="4"/>
  <c r="AB4366" i="4"/>
  <c r="AB4365" i="4"/>
  <c r="AB4364" i="4"/>
  <c r="AB4363" i="4"/>
  <c r="AB4362" i="4"/>
  <c r="AB4361" i="4"/>
  <c r="AB4359" i="4"/>
  <c r="AB4358" i="4"/>
  <c r="AB4357" i="4"/>
  <c r="AB4356" i="4"/>
  <c r="AB4355" i="4"/>
  <c r="AB4354" i="4"/>
  <c r="AB4353" i="4"/>
  <c r="AB4352" i="4"/>
  <c r="AB4351" i="4"/>
  <c r="AB4350" i="4"/>
  <c r="AB4349" i="4"/>
  <c r="AB4348" i="4"/>
  <c r="AB4347" i="4"/>
  <c r="AB4346" i="4"/>
  <c r="AB4345" i="4"/>
  <c r="AB4344" i="4"/>
  <c r="AB4343" i="4"/>
  <c r="AB4342" i="4"/>
  <c r="AB4341" i="4"/>
  <c r="AB4340" i="4"/>
  <c r="AB4339" i="4"/>
  <c r="AB4338" i="4"/>
  <c r="AB4337" i="4"/>
  <c r="AB4336" i="4"/>
  <c r="AB4335" i="4"/>
  <c r="AB4333" i="4"/>
  <c r="AB4332" i="4"/>
  <c r="AB4331" i="4"/>
  <c r="AB4330" i="4"/>
  <c r="AB4329" i="4"/>
  <c r="AB4328" i="4"/>
  <c r="AB4327" i="4"/>
  <c r="AB4326" i="4"/>
  <c r="AB4325" i="4"/>
  <c r="AB4324" i="4"/>
  <c r="AB4323" i="4"/>
  <c r="AB4322" i="4"/>
  <c r="AB4321" i="4"/>
  <c r="AB4320" i="4"/>
  <c r="AB4319" i="4"/>
  <c r="AB4318" i="4"/>
  <c r="AB4317" i="4"/>
  <c r="AB4316" i="4"/>
  <c r="AB4315" i="4"/>
  <c r="AB4314" i="4"/>
  <c r="AB4313" i="4"/>
  <c r="AB4312" i="4"/>
  <c r="AB4311" i="4"/>
  <c r="AB4310" i="4"/>
  <c r="AB4309" i="4"/>
  <c r="AB4308" i="4"/>
  <c r="AB4307" i="4"/>
  <c r="AB4306" i="4"/>
  <c r="AB4305" i="4"/>
  <c r="AB4304" i="4"/>
  <c r="AB4303" i="4"/>
  <c r="AB4302" i="4"/>
  <c r="AB4301" i="4"/>
  <c r="AB4300" i="4"/>
  <c r="AB4299" i="4"/>
  <c r="AB4298" i="4"/>
  <c r="AB4297" i="4"/>
  <c r="AB4296" i="4"/>
  <c r="AB4295" i="4"/>
  <c r="AB4294" i="4"/>
  <c r="P4294" i="4"/>
  <c r="AB4293" i="4"/>
  <c r="P4293" i="4"/>
  <c r="AB4292" i="4"/>
  <c r="P4292" i="4"/>
  <c r="AB4291" i="4"/>
  <c r="P4291" i="4"/>
  <c r="AB4290" i="4"/>
  <c r="P4290" i="4"/>
  <c r="AB4289" i="4"/>
  <c r="P4289" i="4"/>
  <c r="AB4288" i="4"/>
  <c r="P4288" i="4"/>
  <c r="AB4287" i="4"/>
  <c r="P4287" i="4"/>
  <c r="AB4286" i="4"/>
  <c r="P4286" i="4"/>
  <c r="AB4285" i="4"/>
  <c r="P4285" i="4"/>
  <c r="AB4284" i="4"/>
  <c r="P4284" i="4"/>
  <c r="AB4283" i="4"/>
  <c r="P4283" i="4"/>
  <c r="AB4282" i="4"/>
  <c r="P4282" i="4"/>
  <c r="AB4281" i="4"/>
  <c r="P4281" i="4"/>
  <c r="AB4280" i="4"/>
  <c r="P4280" i="4"/>
  <c r="AB4279" i="4"/>
  <c r="P4279" i="4"/>
  <c r="AB4278" i="4"/>
  <c r="P4278" i="4"/>
  <c r="AB4277" i="4"/>
  <c r="P4277" i="4"/>
  <c r="AB4276" i="4"/>
  <c r="P4276" i="4"/>
  <c r="AB4275" i="4"/>
  <c r="P4275" i="4"/>
  <c r="AB4274" i="4"/>
  <c r="P4274" i="4"/>
  <c r="AB4273" i="4"/>
  <c r="P4273" i="4"/>
  <c r="AB4272" i="4"/>
  <c r="P4272" i="4"/>
  <c r="AB4271" i="4"/>
  <c r="P4271" i="4"/>
  <c r="AB4270" i="4"/>
  <c r="P4270" i="4"/>
  <c r="AB4269" i="4"/>
  <c r="P4269" i="4"/>
  <c r="AB4268" i="4"/>
  <c r="P4268" i="4"/>
  <c r="AB4267" i="4"/>
  <c r="P4267" i="4"/>
  <c r="AB4266" i="4"/>
  <c r="P4266" i="4"/>
  <c r="AB4265" i="4"/>
  <c r="P4265" i="4"/>
  <c r="AB4264" i="4"/>
  <c r="P4264" i="4"/>
  <c r="AB4263" i="4"/>
  <c r="P4263" i="4"/>
  <c r="AB4262" i="4"/>
  <c r="P4262" i="4"/>
  <c r="AB4261" i="4"/>
  <c r="P4261" i="4"/>
  <c r="AB4260" i="4"/>
  <c r="P4260" i="4"/>
  <c r="AB4259" i="4"/>
  <c r="P4259" i="4"/>
  <c r="AB4258" i="4"/>
  <c r="P4258" i="4"/>
  <c r="AB4257" i="4"/>
  <c r="P4257" i="4"/>
  <c r="AB4256" i="4"/>
  <c r="P4256" i="4"/>
  <c r="AB4253" i="4"/>
  <c r="AB4252" i="4"/>
  <c r="AB4251" i="4"/>
  <c r="AB4250" i="4"/>
  <c r="AB4249" i="4"/>
  <c r="AB4248" i="4"/>
  <c r="AB4247" i="4"/>
  <c r="AB4246" i="4"/>
  <c r="AB4245" i="4"/>
  <c r="AB4244" i="4"/>
  <c r="AB4243" i="4"/>
  <c r="AB4242" i="4"/>
  <c r="AB4241" i="4"/>
  <c r="AB4240" i="4"/>
  <c r="AB4239" i="4"/>
  <c r="AB4238" i="4"/>
  <c r="AB4237" i="4"/>
  <c r="AB4236" i="4"/>
  <c r="AB4235" i="4"/>
  <c r="AB4234" i="4"/>
  <c r="AB4233" i="4"/>
  <c r="AB4232" i="4"/>
  <c r="AB4231" i="4"/>
  <c r="AB4230" i="4"/>
  <c r="AB4229" i="4"/>
  <c r="AB4228" i="4"/>
  <c r="AB4227" i="4"/>
  <c r="AB4226" i="4"/>
  <c r="AB4225" i="4"/>
  <c r="AB4224" i="4"/>
  <c r="AB4223" i="4"/>
  <c r="AB4222" i="4"/>
  <c r="AB4221" i="4"/>
  <c r="AB4220" i="4"/>
  <c r="AB4219" i="4"/>
  <c r="AB4218" i="4"/>
  <c r="AB4217" i="4"/>
  <c r="AB4216" i="4"/>
  <c r="AB4215" i="4"/>
  <c r="AB4214" i="4"/>
  <c r="AB4213" i="4"/>
  <c r="AB4212" i="4"/>
  <c r="AB4211" i="4"/>
  <c r="AB4210" i="4"/>
  <c r="AB4209" i="4"/>
  <c r="AB4208" i="4"/>
  <c r="AB4207" i="4"/>
  <c r="AB4206" i="4"/>
  <c r="AB4205" i="4"/>
  <c r="AB4204" i="4"/>
  <c r="AB4203" i="4"/>
  <c r="AB4202" i="4"/>
  <c r="AB4201" i="4"/>
  <c r="AB4200" i="4"/>
  <c r="AB4199" i="4"/>
  <c r="AB4198" i="4"/>
  <c r="AB4197" i="4"/>
  <c r="AB4196" i="4"/>
  <c r="AB4195" i="4"/>
  <c r="AB4194" i="4"/>
  <c r="AB4193" i="4"/>
  <c r="AB4192" i="4"/>
  <c r="AB4191" i="4"/>
  <c r="AB4190" i="4"/>
  <c r="AB4189" i="4"/>
  <c r="AB4188" i="4"/>
  <c r="AB4187" i="4"/>
  <c r="AB4186" i="4"/>
  <c r="AB4185" i="4"/>
  <c r="AB4184" i="4"/>
  <c r="AB4183" i="4"/>
  <c r="AB4182" i="4"/>
  <c r="AB4181" i="4"/>
  <c r="AB4180" i="4"/>
  <c r="AB4179" i="4"/>
  <c r="AB4178" i="4"/>
  <c r="AB4177" i="4"/>
  <c r="AB4176" i="4"/>
  <c r="AB4175" i="4"/>
  <c r="AB4174" i="4"/>
  <c r="AB4173" i="4"/>
  <c r="AB4172" i="4"/>
  <c r="AB4171" i="4"/>
  <c r="AB4170" i="4"/>
  <c r="AB4169" i="4"/>
  <c r="AB4168" i="4"/>
  <c r="AB4167" i="4"/>
  <c r="AB4166" i="4"/>
  <c r="AB4165" i="4"/>
  <c r="AB4164" i="4"/>
  <c r="AB4163" i="4"/>
  <c r="AB4162" i="4"/>
  <c r="AB4161" i="4"/>
  <c r="AB4160" i="4"/>
  <c r="AB4159" i="4"/>
  <c r="AB4158" i="4"/>
  <c r="AB4157" i="4"/>
  <c r="AB4156" i="4"/>
  <c r="AB4155" i="4"/>
  <c r="AB4154" i="4"/>
  <c r="AB4153" i="4"/>
  <c r="AB4152" i="4"/>
  <c r="AB4151" i="4"/>
  <c r="AB4150" i="4"/>
  <c r="AB4149" i="4"/>
  <c r="AB4148" i="4"/>
  <c r="AB4147" i="4"/>
  <c r="AB4146" i="4"/>
  <c r="AB4145" i="4"/>
  <c r="AB4144" i="4"/>
  <c r="AB4143" i="4"/>
  <c r="AB4142" i="4"/>
  <c r="AB4141" i="4"/>
  <c r="AB4140" i="4"/>
  <c r="AB4139" i="4"/>
  <c r="AB4138" i="4"/>
  <c r="AB4137" i="4"/>
  <c r="AB4136" i="4"/>
  <c r="AB4135" i="4"/>
  <c r="AB4134" i="4"/>
  <c r="AB4133" i="4"/>
  <c r="AB4132" i="4"/>
  <c r="AB4131" i="4"/>
  <c r="AB4130" i="4"/>
  <c r="AB4129" i="4"/>
  <c r="AB4128" i="4"/>
  <c r="AB4127" i="4"/>
  <c r="AB4126" i="4"/>
  <c r="AB4125" i="4"/>
  <c r="AB4124" i="4"/>
  <c r="AB4123" i="4"/>
  <c r="AB4122" i="4"/>
  <c r="AB4121" i="4"/>
  <c r="AB4120" i="4"/>
  <c r="AB4119" i="4"/>
  <c r="AB4118" i="4"/>
  <c r="AB4117" i="4"/>
  <c r="AB4116" i="4"/>
  <c r="AB4115" i="4"/>
  <c r="AB4114" i="4"/>
  <c r="AB4113" i="4"/>
  <c r="AB4112" i="4"/>
  <c r="AB4111" i="4"/>
  <c r="AB4110" i="4"/>
  <c r="AB4109" i="4"/>
  <c r="AB4108" i="4"/>
  <c r="AB4107" i="4"/>
  <c r="AB4106" i="4"/>
  <c r="AB4105" i="4"/>
  <c r="AB4104" i="4"/>
  <c r="AB4103" i="4"/>
  <c r="AB4102" i="4"/>
  <c r="AB4101" i="4"/>
  <c r="AB4100" i="4"/>
  <c r="AB4099" i="4"/>
  <c r="AB4098" i="4"/>
  <c r="AB4097" i="4"/>
  <c r="AB4096" i="4"/>
  <c r="AB4095" i="4"/>
  <c r="AB4094" i="4"/>
  <c r="AB4093" i="4"/>
  <c r="AB4092" i="4"/>
  <c r="AB4091" i="4"/>
  <c r="AB4090" i="4"/>
  <c r="AB4089" i="4"/>
  <c r="AB4088" i="4"/>
  <c r="AB4087" i="4"/>
  <c r="AB4086" i="4"/>
  <c r="AB4085" i="4"/>
  <c r="AB4084" i="4"/>
  <c r="AB4083" i="4"/>
  <c r="AB4082" i="4"/>
  <c r="AB4081" i="4"/>
  <c r="AB4080" i="4"/>
  <c r="AB4079" i="4"/>
  <c r="AB4078" i="4"/>
  <c r="AB4077" i="4"/>
  <c r="AB4076" i="4"/>
  <c r="AB4075" i="4"/>
  <c r="AB4074" i="4"/>
  <c r="AB4073" i="4"/>
  <c r="AB4072" i="4"/>
  <c r="AB4071" i="4"/>
  <c r="AB4070" i="4"/>
  <c r="AB4069" i="4"/>
  <c r="AB4068" i="4"/>
  <c r="AB4067" i="4"/>
  <c r="AB4066" i="4"/>
  <c r="AB4065" i="4"/>
  <c r="AB4064" i="4"/>
  <c r="AB4063" i="4"/>
  <c r="AB4062" i="4"/>
  <c r="AB4061" i="4"/>
  <c r="AB4059" i="4"/>
  <c r="AB4058" i="4"/>
  <c r="AB4057" i="4"/>
  <c r="AB4056" i="4"/>
  <c r="AB4055" i="4"/>
  <c r="AB4054" i="4"/>
  <c r="AB4053" i="4"/>
  <c r="AB4052" i="4"/>
  <c r="AB4051" i="4"/>
  <c r="AB4050" i="4"/>
  <c r="AB4049" i="4"/>
  <c r="AB4048" i="4"/>
  <c r="AB4047" i="4"/>
  <c r="AB4046" i="4"/>
  <c r="AB4045" i="4"/>
  <c r="AB4044" i="4"/>
  <c r="AB4043" i="4"/>
  <c r="AB4042" i="4"/>
  <c r="AB4041" i="4"/>
  <c r="AB4040" i="4"/>
  <c r="AB4039" i="4"/>
  <c r="AB4038" i="4"/>
  <c r="AB4037" i="4"/>
  <c r="AB4036" i="4"/>
  <c r="AB4035" i="4"/>
  <c r="AB4034" i="4"/>
  <c r="AB4033" i="4"/>
  <c r="AB4032" i="4"/>
  <c r="AB4031" i="4"/>
  <c r="AB4030" i="4"/>
  <c r="AB4029" i="4"/>
  <c r="AB4028" i="4"/>
  <c r="AB4027" i="4"/>
  <c r="AB4026" i="4"/>
  <c r="AB4025" i="4"/>
  <c r="AB4024" i="4"/>
  <c r="AB4023" i="4"/>
  <c r="AB4022" i="4"/>
  <c r="AB4021" i="4"/>
  <c r="AB4020" i="4"/>
  <c r="AB4019" i="4"/>
  <c r="AB4018" i="4"/>
  <c r="AB4017" i="4"/>
  <c r="AB4016" i="4"/>
  <c r="AB4015" i="4"/>
  <c r="AB4014" i="4"/>
  <c r="AB4013" i="4"/>
  <c r="AB4012" i="4"/>
  <c r="AB4011" i="4"/>
  <c r="AB4010" i="4"/>
  <c r="AB4009" i="4"/>
  <c r="AB4008" i="4"/>
  <c r="AB4007" i="4"/>
  <c r="AB4006" i="4"/>
  <c r="AB4005" i="4"/>
  <c r="AB4004" i="4"/>
  <c r="AB4003" i="4"/>
  <c r="AB4002" i="4"/>
  <c r="AB4001" i="4"/>
  <c r="AB4000" i="4"/>
  <c r="AB3999" i="4"/>
  <c r="AB3998" i="4"/>
  <c r="AB3997" i="4"/>
  <c r="AB3996" i="4"/>
  <c r="AB3995" i="4"/>
  <c r="AB3994" i="4"/>
  <c r="AB3993" i="4"/>
  <c r="AB3992" i="4"/>
  <c r="AB3990" i="4"/>
  <c r="AB3989" i="4"/>
  <c r="AB3988" i="4"/>
  <c r="AB3987" i="4"/>
  <c r="AB3986" i="4"/>
  <c r="AB3985" i="4"/>
  <c r="AB3984" i="4"/>
  <c r="AB3983" i="4"/>
  <c r="AB3982" i="4"/>
  <c r="AB3981" i="4"/>
  <c r="AB3980" i="4"/>
  <c r="AB3979" i="4"/>
  <c r="AB3978" i="4"/>
  <c r="AB3977" i="4"/>
  <c r="AB3976" i="4"/>
  <c r="AB3975" i="4"/>
  <c r="AB3974" i="4"/>
  <c r="AB3973" i="4"/>
  <c r="AB3972" i="4"/>
  <c r="AB3971" i="4"/>
  <c r="AB3970" i="4"/>
  <c r="AB3969" i="4"/>
  <c r="AB3968" i="4"/>
  <c r="AB3967" i="4"/>
  <c r="AB3966" i="4"/>
  <c r="AB3965" i="4"/>
  <c r="AB3964" i="4"/>
  <c r="AB3963" i="4"/>
  <c r="AB3962" i="4"/>
  <c r="AB3961" i="4"/>
  <c r="AB3960" i="4"/>
  <c r="AB3959" i="4"/>
  <c r="AB3958" i="4"/>
  <c r="AB3957" i="4"/>
  <c r="AB3956" i="4"/>
  <c r="AB3955" i="4"/>
  <c r="AB3954" i="4"/>
  <c r="AB3953" i="4"/>
  <c r="AB3952" i="4"/>
  <c r="AB3951" i="4"/>
  <c r="AB3950" i="4"/>
  <c r="AB3949" i="4"/>
  <c r="AB3948" i="4"/>
  <c r="AB3947" i="4"/>
  <c r="AB3946" i="4"/>
  <c r="AB3945" i="4"/>
  <c r="AB3944" i="4"/>
  <c r="AB3943" i="4"/>
  <c r="AB3942" i="4"/>
  <c r="AB3941" i="4"/>
  <c r="AB3940" i="4"/>
  <c r="AB3939" i="4"/>
  <c r="AB3938" i="4"/>
  <c r="AB3937" i="4"/>
  <c r="AB3936" i="4"/>
  <c r="AB3935" i="4"/>
  <c r="AB3934" i="4"/>
  <c r="AB3933" i="4"/>
  <c r="AB3932" i="4"/>
  <c r="AB3931" i="4"/>
  <c r="AB3930" i="4"/>
  <c r="AB3929" i="4"/>
  <c r="AB3928" i="4"/>
  <c r="AB3927" i="4"/>
  <c r="AB3926" i="4"/>
  <c r="AB3925" i="4"/>
  <c r="AB3924" i="4"/>
  <c r="AB3923" i="4"/>
  <c r="AB3922" i="4"/>
  <c r="AB3921" i="4"/>
  <c r="AB3920" i="4"/>
  <c r="AB3919" i="4"/>
  <c r="AB3918" i="4"/>
  <c r="AB3917" i="4"/>
  <c r="AB3916" i="4"/>
  <c r="AB3915" i="4"/>
  <c r="AB3914" i="4"/>
  <c r="AB3913" i="4"/>
  <c r="AB3912" i="4"/>
  <c r="AB3911" i="4"/>
  <c r="AB3910" i="4"/>
  <c r="AB3909" i="4"/>
  <c r="AB3908" i="4"/>
  <c r="AB3907" i="4"/>
  <c r="AB3906" i="4"/>
  <c r="AB3905" i="4"/>
  <c r="AB3904" i="4"/>
  <c r="AB3903" i="4"/>
  <c r="AB3902" i="4"/>
  <c r="AB3901" i="4"/>
  <c r="AB3900" i="4"/>
  <c r="AB3899" i="4"/>
  <c r="AB3898" i="4"/>
  <c r="AB3897" i="4"/>
  <c r="AB3896" i="4"/>
  <c r="AB3895" i="4"/>
  <c r="AB3894" i="4"/>
  <c r="AB3893" i="4"/>
  <c r="AB3892" i="4"/>
  <c r="AB3891" i="4"/>
  <c r="AB3890" i="4"/>
  <c r="AB3889" i="4"/>
  <c r="AB3888" i="4"/>
  <c r="AB3887" i="4"/>
  <c r="AB3886" i="4"/>
  <c r="AB3885" i="4"/>
  <c r="AB3884" i="4"/>
  <c r="AB3883" i="4"/>
  <c r="AB3882" i="4"/>
  <c r="AB3881" i="4"/>
  <c r="AB3880" i="4"/>
  <c r="AB3879" i="4"/>
  <c r="AB3878" i="4"/>
  <c r="AB3877" i="4"/>
  <c r="AB3876" i="4"/>
  <c r="AB3875" i="4"/>
  <c r="AB3874" i="4"/>
  <c r="AB3873" i="4"/>
  <c r="AB3872" i="4"/>
  <c r="AB3871" i="4"/>
  <c r="AB3870" i="4"/>
  <c r="AB3869" i="4"/>
  <c r="AB3868" i="4"/>
  <c r="AB3867" i="4"/>
  <c r="AB3866" i="4"/>
  <c r="AB3865" i="4"/>
  <c r="AB3864" i="4"/>
  <c r="AB3863" i="4"/>
  <c r="AB3862" i="4"/>
  <c r="AB3861" i="4"/>
  <c r="AB3860" i="4"/>
  <c r="AB3859" i="4"/>
  <c r="AB3858" i="4"/>
  <c r="AB3857" i="4"/>
  <c r="AB3856" i="4"/>
  <c r="AB3855" i="4"/>
  <c r="AB3854" i="4"/>
  <c r="AB3853" i="4"/>
  <c r="AB3852" i="4"/>
  <c r="AB3851" i="4"/>
  <c r="AB3850" i="4"/>
  <c r="AB3849" i="4"/>
  <c r="AB3848" i="4"/>
  <c r="AB3847" i="4"/>
  <c r="AB3846" i="4"/>
  <c r="AB3845" i="4"/>
  <c r="AB3844" i="4"/>
  <c r="AB3843" i="4"/>
  <c r="AB3842" i="4"/>
  <c r="AB3841" i="4"/>
  <c r="AB3840" i="4"/>
  <c r="AB3839" i="4"/>
  <c r="AB3838" i="4"/>
  <c r="AB3836" i="4"/>
  <c r="AB3835" i="4"/>
  <c r="AB3834" i="4"/>
  <c r="AB3833" i="4"/>
  <c r="AB3832" i="4"/>
  <c r="AB3831" i="4"/>
  <c r="AB3830" i="4"/>
  <c r="AB3829" i="4"/>
  <c r="AB3828" i="4"/>
  <c r="AB3827" i="4"/>
  <c r="AB3826" i="4"/>
  <c r="AB3825" i="4"/>
  <c r="AB3824" i="4"/>
  <c r="AB3823" i="4"/>
  <c r="AB3822" i="4"/>
  <c r="AB3821" i="4"/>
  <c r="AB3820" i="4"/>
  <c r="AB3819" i="4"/>
  <c r="AB3818" i="4"/>
  <c r="AB3817" i="4"/>
  <c r="AB3816" i="4"/>
  <c r="AB3815" i="4"/>
  <c r="AB3814" i="4"/>
  <c r="AB3813" i="4"/>
  <c r="AB3812" i="4"/>
  <c r="AB3811" i="4"/>
  <c r="AB3810" i="4"/>
  <c r="AB3809" i="4"/>
  <c r="AB3808" i="4"/>
  <c r="AB3807" i="4"/>
  <c r="AB3805" i="4"/>
  <c r="AB3804" i="4"/>
  <c r="AB3803" i="4"/>
  <c r="AB3802" i="4"/>
  <c r="AB3801" i="4"/>
  <c r="AB3800" i="4"/>
  <c r="AB3799" i="4"/>
  <c r="AB3798" i="4"/>
  <c r="AB3797" i="4"/>
  <c r="AB3796" i="4"/>
  <c r="AB3795" i="4"/>
  <c r="AB3794" i="4"/>
  <c r="AB3793" i="4"/>
  <c r="AB3792" i="4"/>
  <c r="AB3791" i="4"/>
  <c r="AB3790" i="4"/>
  <c r="AB3789" i="4"/>
  <c r="AB3788" i="4"/>
  <c r="AB3787" i="4"/>
  <c r="AB3786" i="4"/>
  <c r="AB3785" i="4"/>
  <c r="AB3784" i="4"/>
  <c r="AB3783" i="4"/>
  <c r="AB3782" i="4"/>
  <c r="AB3781" i="4"/>
  <c r="AB3780" i="4"/>
  <c r="AB3779" i="4"/>
  <c r="AB3778" i="4"/>
  <c r="AB3777" i="4"/>
  <c r="AB3776" i="4"/>
  <c r="AB3775" i="4"/>
  <c r="AB3774" i="4"/>
  <c r="AB3773" i="4"/>
  <c r="AB3772" i="4"/>
  <c r="AB3771" i="4"/>
  <c r="AB3770" i="4"/>
  <c r="AB3769" i="4"/>
  <c r="AB3768" i="4"/>
  <c r="AB3767" i="4"/>
  <c r="AB3766" i="4"/>
  <c r="AB3765" i="4"/>
  <c r="AB3764" i="4"/>
  <c r="AB3763" i="4"/>
  <c r="AB3762" i="4"/>
  <c r="AB3761" i="4"/>
  <c r="AB3760" i="4"/>
  <c r="AB3759" i="4"/>
  <c r="AB3758" i="4"/>
  <c r="AB3757" i="4"/>
  <c r="AB3756" i="4"/>
  <c r="AB3755" i="4"/>
  <c r="AB3754" i="4"/>
  <c r="AB3753" i="4"/>
  <c r="AB3752" i="4"/>
  <c r="AB3751" i="4"/>
  <c r="AB3750" i="4"/>
  <c r="AB3749" i="4"/>
  <c r="AB3748" i="4"/>
  <c r="AB3747" i="4"/>
  <c r="AB3746" i="4"/>
  <c r="AB3745" i="4"/>
  <c r="AB3744" i="4"/>
  <c r="AB3743" i="4"/>
  <c r="AB3742" i="4"/>
  <c r="AB3741" i="4"/>
  <c r="AB3740" i="4"/>
  <c r="AB3739" i="4"/>
  <c r="AB3738" i="4"/>
  <c r="AB3737" i="4"/>
  <c r="AB3736" i="4"/>
  <c r="AB3735" i="4"/>
  <c r="AB3734" i="4"/>
  <c r="AB3733" i="4"/>
  <c r="AB3732" i="4"/>
  <c r="AB3731" i="4"/>
  <c r="AB3730" i="4"/>
  <c r="AB3729" i="4"/>
  <c r="AB3728" i="4"/>
  <c r="AB3727" i="4"/>
  <c r="AB3726" i="4"/>
  <c r="AB3725" i="4"/>
  <c r="AB3724" i="4"/>
  <c r="AB3723" i="4"/>
  <c r="AB3722" i="4"/>
  <c r="AB3721" i="4"/>
  <c r="AB3720" i="4"/>
  <c r="AB3719" i="4"/>
  <c r="AB3718" i="4"/>
  <c r="AB3717" i="4"/>
  <c r="AB3716" i="4"/>
  <c r="AB3715" i="4"/>
  <c r="AB3714" i="4"/>
  <c r="AB3713" i="4"/>
  <c r="AB3712" i="4"/>
  <c r="AB3711" i="4"/>
  <c r="AB3710" i="4"/>
  <c r="AB3709" i="4"/>
  <c r="AB3708" i="4"/>
  <c r="AB3707" i="4"/>
  <c r="AB3706" i="4"/>
  <c r="AB3705" i="4"/>
  <c r="AB3704" i="4"/>
  <c r="AB3703" i="4"/>
  <c r="AB3702" i="4"/>
  <c r="AB3701" i="4"/>
  <c r="AB3700" i="4"/>
  <c r="AB3699" i="4"/>
  <c r="AB3698" i="4"/>
  <c r="AB3697" i="4"/>
  <c r="AB3696" i="4"/>
  <c r="AB3695" i="4"/>
  <c r="AB3694" i="4"/>
  <c r="AB3693" i="4"/>
  <c r="AB3692" i="4"/>
  <c r="AB3691" i="4"/>
  <c r="AB3690" i="4"/>
  <c r="AB3689" i="4"/>
  <c r="AB3688" i="4"/>
  <c r="AB3687" i="4"/>
  <c r="AB3686" i="4"/>
  <c r="AB3685" i="4"/>
  <c r="AB3684" i="4"/>
  <c r="AB3683" i="4"/>
  <c r="AB3682" i="4"/>
  <c r="AB3681" i="4"/>
  <c r="AB3680" i="4"/>
  <c r="AB3679" i="4"/>
  <c r="AB3678" i="4"/>
  <c r="AB3677" i="4"/>
  <c r="AB3676" i="4"/>
  <c r="AB3675" i="4"/>
  <c r="AB3674" i="4"/>
  <c r="AB3673" i="4"/>
  <c r="AB3672" i="4"/>
  <c r="AB3671" i="4"/>
  <c r="AB3670" i="4"/>
  <c r="AB3669" i="4"/>
  <c r="AB3668" i="4"/>
  <c r="AB3667" i="4"/>
  <c r="AB3666" i="4"/>
  <c r="AB3665" i="4"/>
  <c r="AB3664" i="4"/>
  <c r="AB3663" i="4"/>
  <c r="AB3662" i="4"/>
  <c r="AB3661" i="4"/>
  <c r="AB3660" i="4"/>
  <c r="AB3659" i="4"/>
  <c r="AB3658" i="4"/>
  <c r="AB3657" i="4"/>
  <c r="AB3656" i="4"/>
  <c r="AB3655" i="4"/>
  <c r="AB3654" i="4"/>
  <c r="AB3653" i="4"/>
  <c r="AB3652" i="4"/>
  <c r="AB3651" i="4"/>
  <c r="AB3650" i="4"/>
  <c r="AB3649" i="4"/>
  <c r="AB3648" i="4"/>
  <c r="AB3647" i="4"/>
  <c r="AB3646" i="4"/>
  <c r="AB3645" i="4"/>
  <c r="AB3644" i="4"/>
  <c r="AB3643" i="4"/>
  <c r="AB3642" i="4"/>
  <c r="AB3641" i="4"/>
  <c r="AB3640" i="4"/>
  <c r="AB3639" i="4"/>
  <c r="AB3638" i="4"/>
  <c r="AB3637" i="4"/>
  <c r="AB3636" i="4"/>
  <c r="AB3635" i="4"/>
  <c r="AB3634" i="4"/>
  <c r="AB3633" i="4"/>
  <c r="AB3632" i="4"/>
  <c r="AB3631" i="4"/>
  <c r="AB3630" i="4"/>
  <c r="AB3629" i="4"/>
  <c r="AB3628" i="4"/>
  <c r="AB3627" i="4"/>
  <c r="AB3626" i="4"/>
  <c r="AB3625" i="4"/>
  <c r="AB3624" i="4"/>
  <c r="AB3623" i="4"/>
  <c r="AB3622" i="4"/>
  <c r="AB3621" i="4"/>
  <c r="AB3620" i="4"/>
  <c r="AB3619" i="4"/>
  <c r="AB3618" i="4"/>
  <c r="AB3617" i="4"/>
  <c r="AB3616" i="4"/>
  <c r="AB3615" i="4"/>
  <c r="AB3614" i="4"/>
  <c r="AB3613" i="4"/>
  <c r="AB3612" i="4"/>
  <c r="AB3611" i="4"/>
  <c r="AB3610" i="4"/>
  <c r="AB3609" i="4"/>
  <c r="AB3608" i="4"/>
  <c r="AB3607" i="4"/>
  <c r="AB3606" i="4"/>
  <c r="AB3605" i="4"/>
  <c r="AB3604" i="4"/>
  <c r="AB3603" i="4"/>
  <c r="AB3602" i="4"/>
  <c r="AB3601" i="4"/>
  <c r="AB3600" i="4"/>
  <c r="AB3599" i="4"/>
  <c r="AB3598" i="4"/>
  <c r="AB3597" i="4"/>
  <c r="AB3596" i="4"/>
  <c r="AB3595" i="4"/>
  <c r="AB3594" i="4"/>
  <c r="AB3593" i="4"/>
  <c r="AB3592" i="4"/>
  <c r="AB3591" i="4"/>
  <c r="AB3590" i="4"/>
  <c r="AB3589" i="4"/>
  <c r="AB3588" i="4"/>
  <c r="AB3587" i="4"/>
  <c r="AB3586" i="4"/>
  <c r="AB3585" i="4"/>
  <c r="AB3584" i="4"/>
  <c r="AB3583" i="4"/>
  <c r="AB3582" i="4"/>
  <c r="AB3581" i="4"/>
  <c r="AB3580" i="4"/>
  <c r="AB3578" i="4"/>
  <c r="AB3577" i="4"/>
  <c r="AB3576" i="4"/>
  <c r="AB3575" i="4"/>
  <c r="AB3574" i="4"/>
  <c r="AB3573" i="4"/>
  <c r="AB3572" i="4"/>
  <c r="AB3571" i="4"/>
  <c r="AB3570" i="4"/>
  <c r="AB3569" i="4"/>
  <c r="AB3568" i="4"/>
  <c r="AB3567" i="4"/>
  <c r="AB3566" i="4"/>
  <c r="AB3565" i="4"/>
  <c r="AB3564" i="4"/>
  <c r="AB3563" i="4"/>
  <c r="AB3562" i="4"/>
  <c r="AB3561" i="4"/>
  <c r="AB3560" i="4"/>
  <c r="AB3559" i="4"/>
  <c r="AB3558" i="4"/>
  <c r="AB3557" i="4"/>
  <c r="AB3556" i="4"/>
  <c r="AB3555" i="4"/>
  <c r="AB3554" i="4"/>
  <c r="AB3553" i="4"/>
  <c r="AB3552" i="4"/>
  <c r="AB3551" i="4"/>
  <c r="AB3550" i="4"/>
  <c r="AB3549" i="4"/>
  <c r="AB3548" i="4"/>
  <c r="AB3547" i="4"/>
  <c r="AB3546" i="4"/>
  <c r="AB3545" i="4"/>
  <c r="AB3544" i="4"/>
  <c r="AB3543" i="4"/>
  <c r="AB3542" i="4"/>
  <c r="AB3541" i="4"/>
  <c r="AB3540" i="4"/>
  <c r="AB3539" i="4"/>
  <c r="AB3537" i="4"/>
  <c r="AB3536" i="4"/>
  <c r="AB3535" i="4"/>
  <c r="AB3534" i="4"/>
  <c r="AB3533" i="4"/>
  <c r="AB3532" i="4"/>
  <c r="AB3531" i="4"/>
  <c r="AB3530" i="4"/>
  <c r="AB3529" i="4"/>
  <c r="AB3528" i="4"/>
  <c r="AB3527" i="4"/>
  <c r="AB3526" i="4"/>
  <c r="AB3525" i="4"/>
  <c r="AB3524" i="4"/>
  <c r="AB3523" i="4"/>
  <c r="AB3522" i="4"/>
  <c r="AB3521" i="4"/>
  <c r="AB3520" i="4"/>
  <c r="AB3519" i="4"/>
  <c r="AB3518" i="4"/>
  <c r="AB3517" i="4"/>
  <c r="AB3516" i="4"/>
  <c r="AB3515" i="4"/>
  <c r="AB3514" i="4"/>
  <c r="AB3513" i="4"/>
  <c r="AB3512" i="4"/>
  <c r="AB3511" i="4"/>
  <c r="AB3510" i="4"/>
  <c r="AB3509" i="4"/>
  <c r="AB3508" i="4"/>
  <c r="AB3507" i="4"/>
  <c r="AB3506" i="4"/>
  <c r="AB3505" i="4"/>
  <c r="AB3504" i="4"/>
  <c r="AB3503" i="4"/>
  <c r="AB3502" i="4"/>
  <c r="AB3501" i="4"/>
  <c r="AB3500" i="4"/>
  <c r="AB3499" i="4"/>
  <c r="AB3498" i="4"/>
  <c r="AB3497" i="4"/>
  <c r="AB3496" i="4"/>
  <c r="AB3495" i="4"/>
  <c r="AB3494" i="4"/>
  <c r="AB3493" i="4"/>
  <c r="AB3492" i="4"/>
  <c r="AB3491" i="4"/>
  <c r="AB3490" i="4"/>
  <c r="AB3489" i="4"/>
  <c r="AB3488" i="4"/>
  <c r="AB3487" i="4"/>
  <c r="AB3486" i="4"/>
  <c r="AB3485" i="4"/>
  <c r="AB3484" i="4"/>
  <c r="AB3483" i="4"/>
  <c r="AB3482" i="4"/>
  <c r="AB3481" i="4"/>
  <c r="AB3480" i="4"/>
  <c r="AB3479" i="4"/>
  <c r="AB3478" i="4"/>
  <c r="AB3477" i="4"/>
  <c r="AB3476" i="4"/>
  <c r="AB3475" i="4"/>
  <c r="AB3474" i="4"/>
  <c r="AB3473" i="4"/>
  <c r="AB3472" i="4"/>
  <c r="AB3471" i="4"/>
  <c r="AB3470" i="4"/>
  <c r="AB3469" i="4"/>
  <c r="AB3468" i="4"/>
  <c r="AB3467" i="4"/>
  <c r="AB3466" i="4"/>
  <c r="AB3465" i="4"/>
  <c r="AB3464" i="4"/>
  <c r="AB3463" i="4"/>
  <c r="AB3462" i="4"/>
  <c r="AB3461" i="4"/>
  <c r="AB3460" i="4"/>
  <c r="AB3459" i="4"/>
  <c r="AB3458" i="4"/>
  <c r="AB3457" i="4"/>
  <c r="AB3456" i="4"/>
  <c r="AB3455" i="4"/>
  <c r="AB3454" i="4"/>
  <c r="AB3453" i="4"/>
  <c r="AB3452" i="4"/>
  <c r="AB3451" i="4"/>
  <c r="AB3450" i="4"/>
  <c r="AB3449" i="4"/>
  <c r="AB3448" i="4"/>
  <c r="AB3447" i="4"/>
  <c r="AB3446" i="4"/>
  <c r="AB3445" i="4"/>
  <c r="AB3444" i="4"/>
  <c r="AB3443" i="4"/>
  <c r="AB3442" i="4"/>
  <c r="AB3441" i="4"/>
  <c r="AB3440" i="4"/>
  <c r="AB3439" i="4"/>
  <c r="AB3438" i="4"/>
  <c r="AB3437" i="4"/>
  <c r="AB3436" i="4"/>
  <c r="AB3435" i="4"/>
  <c r="AB3434" i="4"/>
  <c r="AB3433" i="4"/>
  <c r="AB3432" i="4"/>
  <c r="AB3431" i="4"/>
  <c r="AB3430" i="4"/>
  <c r="AB3429" i="4"/>
  <c r="AB3428" i="4"/>
  <c r="AB3427" i="4"/>
  <c r="AB3426" i="4"/>
  <c r="AB3425" i="4"/>
  <c r="AB3424" i="4"/>
  <c r="AB3423" i="4"/>
  <c r="AB3422" i="4"/>
  <c r="AB3421" i="4"/>
  <c r="AB3420" i="4"/>
  <c r="AB3419" i="4"/>
  <c r="AB3418" i="4"/>
  <c r="AB3417" i="4"/>
  <c r="AB3416" i="4"/>
  <c r="AB3415" i="4"/>
  <c r="AB3414" i="4"/>
  <c r="AB3413" i="4"/>
  <c r="AB3412" i="4"/>
  <c r="AB3411" i="4"/>
  <c r="AB3410" i="4"/>
  <c r="AB3409" i="4"/>
  <c r="AB3408" i="4"/>
  <c r="AB3407" i="4"/>
  <c r="AB3406" i="4"/>
  <c r="AB3405" i="4"/>
  <c r="AB3404" i="4"/>
  <c r="AB3403" i="4"/>
  <c r="AB3402" i="4"/>
  <c r="AB3401" i="4"/>
  <c r="AB3400" i="4"/>
  <c r="AB3399" i="4"/>
  <c r="AB3398" i="4"/>
  <c r="AB3397" i="4"/>
  <c r="AB3396" i="4"/>
  <c r="AB3395" i="4"/>
  <c r="AB3394" i="4"/>
  <c r="AB3393" i="4"/>
  <c r="AB3392" i="4"/>
  <c r="AB3391" i="4"/>
  <c r="AB3390" i="4"/>
  <c r="AB3389" i="4"/>
  <c r="AB3388" i="4"/>
  <c r="AB3387" i="4"/>
  <c r="AB3386" i="4"/>
  <c r="AB3385" i="4"/>
  <c r="AB3384" i="4"/>
  <c r="AB3383" i="4"/>
  <c r="AB3382" i="4"/>
  <c r="AB3381" i="4"/>
  <c r="AB3380" i="4"/>
  <c r="AB3379" i="4"/>
  <c r="AB3378" i="4"/>
  <c r="AB3377" i="4"/>
  <c r="AB3376" i="4"/>
  <c r="AB3375" i="4"/>
  <c r="AB3374" i="4"/>
  <c r="AB3373" i="4"/>
  <c r="AB3372" i="4"/>
  <c r="AB3371" i="4"/>
  <c r="AB3370" i="4"/>
  <c r="AB3369" i="4"/>
  <c r="AB3368" i="4"/>
  <c r="AB3367" i="4"/>
  <c r="AB3366" i="4"/>
  <c r="AB3365" i="4"/>
  <c r="AB3364" i="4"/>
  <c r="AB3363" i="4"/>
  <c r="AB3362" i="4"/>
  <c r="AB3361" i="4"/>
  <c r="AB3360" i="4"/>
  <c r="AB3359" i="4"/>
  <c r="AB3358" i="4"/>
  <c r="AB3357" i="4"/>
  <c r="AB3356" i="4"/>
  <c r="AB3355" i="4"/>
  <c r="AB3354" i="4"/>
  <c r="AB3353" i="4"/>
  <c r="AB3352" i="4"/>
  <c r="AB3351" i="4"/>
  <c r="AB3350" i="4"/>
  <c r="AB3349" i="4"/>
  <c r="AB3348" i="4"/>
  <c r="AB3347" i="4"/>
  <c r="AB3346" i="4"/>
  <c r="AB3345" i="4"/>
  <c r="AB3344" i="4"/>
  <c r="AB3343" i="4"/>
  <c r="AB3342" i="4"/>
  <c r="AB3341" i="4"/>
  <c r="AB3340" i="4"/>
  <c r="AB3339" i="4"/>
  <c r="AB3338" i="4"/>
  <c r="AB3337" i="4"/>
  <c r="AB3336" i="4"/>
  <c r="AB3335" i="4"/>
  <c r="AB3334" i="4"/>
  <c r="AB3333" i="4"/>
  <c r="AB3332" i="4"/>
  <c r="AB3331" i="4"/>
  <c r="AB3330" i="4"/>
  <c r="AB3329" i="4"/>
  <c r="AB3328" i="4"/>
  <c r="AB3327" i="4"/>
  <c r="AB3326" i="4"/>
  <c r="AB3325" i="4"/>
  <c r="AB3324" i="4"/>
  <c r="AB3323" i="4"/>
  <c r="AB3322" i="4"/>
  <c r="AB3320" i="4"/>
  <c r="AB3319" i="4"/>
  <c r="AB3318" i="4"/>
  <c r="AB3317" i="4"/>
  <c r="AB3316" i="4"/>
  <c r="AB3315" i="4"/>
  <c r="AB3314" i="4"/>
  <c r="AB3313" i="4"/>
  <c r="AB3312" i="4"/>
  <c r="AB3311" i="4"/>
  <c r="AB3310" i="4"/>
  <c r="AB3309" i="4"/>
  <c r="AB3308" i="4"/>
  <c r="AB3307" i="4"/>
  <c r="AB3306" i="4"/>
  <c r="AB3305" i="4"/>
  <c r="AB3304" i="4"/>
  <c r="AB3303" i="4"/>
  <c r="AB3302" i="4"/>
  <c r="AB3301" i="4"/>
  <c r="AB3300" i="4"/>
  <c r="AB3299" i="4"/>
  <c r="AB3298" i="4"/>
  <c r="AB3297" i="4"/>
  <c r="AB3296" i="4"/>
  <c r="AB3295" i="4"/>
  <c r="AB3294" i="4"/>
  <c r="AB3293" i="4"/>
  <c r="AB3292" i="4"/>
  <c r="AB3291" i="4"/>
  <c r="AB3290" i="4"/>
  <c r="AB3289" i="4"/>
  <c r="AB3288" i="4"/>
  <c r="AB3287" i="4"/>
  <c r="AB3286" i="4"/>
  <c r="AB3284" i="4"/>
  <c r="AB3283" i="4"/>
  <c r="AB3282" i="4"/>
  <c r="AB3281" i="4"/>
  <c r="AB3280" i="4"/>
  <c r="AB3279" i="4"/>
  <c r="AB3278" i="4"/>
  <c r="AB3277" i="4"/>
  <c r="AB3276" i="4"/>
  <c r="AB3275" i="4"/>
  <c r="AB3274" i="4"/>
  <c r="AB3273" i="4"/>
  <c r="AB3272" i="4"/>
  <c r="AB3271" i="4"/>
  <c r="AB3270" i="4"/>
  <c r="AB3269" i="4"/>
  <c r="AB3268" i="4"/>
  <c r="AB3267" i="4"/>
  <c r="AB3266" i="4"/>
  <c r="AB3265" i="4"/>
  <c r="AB3264" i="4"/>
  <c r="AB3263" i="4"/>
  <c r="AB3262" i="4"/>
  <c r="AB3261" i="4"/>
  <c r="AB3260" i="4"/>
  <c r="AB3259" i="4"/>
  <c r="AB3258" i="4"/>
  <c r="AB3257" i="4"/>
  <c r="AB3256" i="4"/>
  <c r="AB3255" i="4"/>
  <c r="AB3254" i="4"/>
  <c r="AB3253" i="4"/>
  <c r="AB3252" i="4"/>
  <c r="AB3251" i="4"/>
  <c r="AB3250" i="4"/>
  <c r="AB3249" i="4"/>
  <c r="AB3248" i="4"/>
  <c r="AB3247" i="4"/>
  <c r="AB3246" i="4"/>
  <c r="AB3245" i="4"/>
  <c r="AB3244" i="4"/>
  <c r="AB3243" i="4"/>
  <c r="AB3242" i="4"/>
  <c r="AB3241" i="4"/>
  <c r="AB3240" i="4"/>
  <c r="AB3239" i="4"/>
  <c r="AB3238" i="4"/>
  <c r="AB3237" i="4"/>
  <c r="AB3236" i="4"/>
  <c r="AB3235" i="4"/>
  <c r="AB3234" i="4"/>
  <c r="AB3233" i="4"/>
  <c r="AB3232" i="4"/>
  <c r="AB3231" i="4"/>
  <c r="AB3230" i="4"/>
  <c r="AB3229" i="4"/>
  <c r="AB3228" i="4"/>
  <c r="AB3227" i="4"/>
  <c r="AB3226" i="4"/>
  <c r="AB3225" i="4"/>
  <c r="AB3224" i="4"/>
  <c r="AB3223" i="4"/>
  <c r="AB3222" i="4"/>
  <c r="AB3221" i="4"/>
  <c r="AB3220" i="4"/>
  <c r="AB3219" i="4"/>
  <c r="AB3218" i="4"/>
  <c r="AB3217" i="4"/>
  <c r="AB3216" i="4"/>
  <c r="AB3215" i="4"/>
  <c r="AB3214" i="4"/>
  <c r="AB3213" i="4"/>
  <c r="AB3212" i="4"/>
  <c r="AB3211" i="4"/>
  <c r="AB3210" i="4"/>
  <c r="AB3209" i="4"/>
  <c r="AB3208" i="4"/>
  <c r="AB3207" i="4"/>
  <c r="AB3206" i="4"/>
  <c r="AB3205" i="4"/>
  <c r="AB3204" i="4"/>
  <c r="AB3203" i="4"/>
  <c r="AB3202" i="4"/>
  <c r="AB3201" i="4"/>
  <c r="AB3200" i="4"/>
  <c r="AB3199" i="4"/>
  <c r="AB3198" i="4"/>
  <c r="AB3197" i="4"/>
  <c r="AB3196" i="4"/>
  <c r="AB3195" i="4"/>
  <c r="AB3194" i="4"/>
  <c r="AB3193" i="4"/>
  <c r="AB3192" i="4"/>
  <c r="AB3191" i="4"/>
  <c r="AB3190" i="4"/>
  <c r="AB3189" i="4"/>
  <c r="AB3188" i="4"/>
  <c r="AB3187" i="4"/>
  <c r="AB3186" i="4"/>
  <c r="AB3185" i="4"/>
  <c r="AB3184" i="4"/>
  <c r="AB3183" i="4"/>
  <c r="AB3182" i="4"/>
  <c r="AB3181" i="4"/>
  <c r="AB3180" i="4"/>
  <c r="AB3179" i="4"/>
  <c r="AB3178" i="4"/>
  <c r="AB3177" i="4"/>
  <c r="AB3176" i="4"/>
  <c r="AB3175" i="4"/>
  <c r="AB3174" i="4"/>
  <c r="AB3173" i="4"/>
  <c r="AB3172" i="4"/>
  <c r="AB3171" i="4"/>
  <c r="AB3170" i="4"/>
  <c r="AB3169" i="4"/>
  <c r="AB3168" i="4"/>
  <c r="AB3167" i="4"/>
  <c r="AB3166" i="4"/>
  <c r="AB3165" i="4"/>
  <c r="AB3164" i="4"/>
  <c r="AB3163" i="4"/>
  <c r="AB3162" i="4"/>
  <c r="AB3161" i="4"/>
  <c r="AB3160" i="4"/>
  <c r="AB3159" i="4"/>
  <c r="AB3158" i="4"/>
  <c r="AB3157" i="4"/>
  <c r="AB3156" i="4"/>
  <c r="AB3155" i="4"/>
  <c r="AB3154" i="4"/>
  <c r="AB3153" i="4"/>
  <c r="AB3152" i="4"/>
  <c r="AB3151" i="4"/>
  <c r="AB3150" i="4"/>
  <c r="AB3149" i="4"/>
  <c r="AB3148" i="4"/>
  <c r="AB3147" i="4"/>
  <c r="AB3146" i="4"/>
  <c r="AB3145" i="4"/>
  <c r="AB3144" i="4"/>
  <c r="AB3143" i="4"/>
  <c r="AB3142" i="4"/>
  <c r="AB3141" i="4"/>
  <c r="AB3140" i="4"/>
  <c r="AB3139" i="4"/>
  <c r="AB3138" i="4"/>
  <c r="AB3137" i="4"/>
  <c r="AB3136" i="4"/>
  <c r="AB3135" i="4"/>
  <c r="AB3134" i="4"/>
  <c r="AB3133" i="4"/>
  <c r="AB3132" i="4"/>
  <c r="AB3131" i="4"/>
  <c r="AB3130" i="4"/>
  <c r="AB3129" i="4"/>
  <c r="AB3128" i="4"/>
  <c r="AB3127" i="4"/>
  <c r="AB3126" i="4"/>
  <c r="AB3125" i="4"/>
  <c r="AB3124" i="4"/>
  <c r="AB3123" i="4"/>
  <c r="AB3122" i="4"/>
  <c r="AB3121" i="4"/>
  <c r="AB3120" i="4"/>
  <c r="AB3119" i="4"/>
  <c r="AB3118" i="4"/>
  <c r="AB3117" i="4"/>
  <c r="AB3116" i="4"/>
  <c r="AB3115" i="4"/>
  <c r="AB3114" i="4"/>
  <c r="AB3113" i="4"/>
  <c r="AB3112" i="4"/>
  <c r="AB3111" i="4"/>
  <c r="AB3110" i="4"/>
  <c r="AB3109" i="4"/>
  <c r="AB3108" i="4"/>
  <c r="AB3107" i="4"/>
  <c r="AB3106" i="4"/>
  <c r="AB3105" i="4"/>
  <c r="AB3104" i="4"/>
  <c r="AB3103" i="4"/>
  <c r="AB3102" i="4"/>
  <c r="AB3101" i="4"/>
  <c r="AB3100" i="4"/>
  <c r="AB3099" i="4"/>
  <c r="AB3098" i="4"/>
  <c r="AB3097" i="4"/>
  <c r="AB3096" i="4"/>
  <c r="AB3095" i="4"/>
  <c r="AB3094" i="4"/>
  <c r="AB3093" i="4"/>
  <c r="AB3092" i="4"/>
  <c r="AB3091" i="4"/>
  <c r="AB3090" i="4"/>
  <c r="AB3089" i="4"/>
  <c r="AB3088" i="4"/>
  <c r="AB3087" i="4"/>
  <c r="AB3086" i="4"/>
  <c r="AB3085" i="4"/>
  <c r="AB3084" i="4"/>
  <c r="AB3083" i="4"/>
  <c r="AB3082" i="4"/>
  <c r="AB3081" i="4"/>
  <c r="AB3080" i="4"/>
  <c r="AB3079" i="4"/>
  <c r="AB3078" i="4"/>
  <c r="AB3077" i="4"/>
  <c r="AB3076" i="4"/>
  <c r="AB3075" i="4"/>
  <c r="AB3074" i="4"/>
  <c r="AB3073" i="4"/>
  <c r="AB3072" i="4"/>
  <c r="AB3071" i="4"/>
  <c r="AB3070" i="4"/>
  <c r="AB3069" i="4"/>
  <c r="AB3068" i="4"/>
  <c r="AB3067" i="4"/>
  <c r="AB3066" i="4"/>
  <c r="AB3065" i="4"/>
  <c r="AB3064" i="4"/>
  <c r="AB3062" i="4"/>
  <c r="AB3061" i="4"/>
  <c r="AB3060" i="4"/>
  <c r="AB3059" i="4"/>
  <c r="AB3058" i="4"/>
  <c r="AB3057" i="4"/>
  <c r="AB3056" i="4"/>
  <c r="AB3055" i="4"/>
  <c r="AB3054" i="4"/>
  <c r="AB3053" i="4"/>
  <c r="AB3052" i="4"/>
  <c r="AB3051" i="4"/>
  <c r="AB3050" i="4"/>
  <c r="AB3049" i="4"/>
  <c r="AB3048" i="4"/>
  <c r="AB3047" i="4"/>
  <c r="AB3046" i="4"/>
  <c r="AB3045" i="4"/>
  <c r="AB3044" i="4"/>
  <c r="AB3043" i="4"/>
  <c r="AB3042" i="4"/>
  <c r="AB3041" i="4"/>
  <c r="AB3040" i="4"/>
  <c r="AB3039" i="4"/>
  <c r="AB3038" i="4"/>
  <c r="AB3037" i="4"/>
  <c r="AB3036" i="4"/>
  <c r="AB3035" i="4"/>
  <c r="AB3034" i="4"/>
  <c r="AB3033" i="4"/>
  <c r="AB3031" i="4"/>
  <c r="AB3030" i="4"/>
  <c r="AB3029" i="4"/>
  <c r="AB3028" i="4"/>
  <c r="AB3027" i="4"/>
  <c r="AB3026" i="4"/>
  <c r="AB3025" i="4"/>
  <c r="AB3024" i="4"/>
  <c r="AB3023" i="4"/>
  <c r="AB3022" i="4"/>
  <c r="AB3021" i="4"/>
  <c r="AB3020" i="4"/>
  <c r="AB3019" i="4"/>
  <c r="AB3018" i="4"/>
  <c r="AB3017" i="4"/>
  <c r="AB3016" i="4"/>
  <c r="AB3015" i="4"/>
  <c r="AB3014" i="4"/>
  <c r="AB3013" i="4"/>
  <c r="AB3012" i="4"/>
  <c r="AB3011" i="4"/>
  <c r="AB3010" i="4"/>
  <c r="AB3009" i="4"/>
  <c r="AB3008" i="4"/>
  <c r="AB3007" i="4"/>
  <c r="AB3006" i="4"/>
  <c r="AB3005" i="4"/>
  <c r="AB3004" i="4"/>
  <c r="AB3003" i="4"/>
  <c r="AB3002" i="4"/>
  <c r="AB3001" i="4"/>
  <c r="AB3000" i="4"/>
  <c r="AB2999" i="4"/>
  <c r="AB2998" i="4"/>
  <c r="AB2997" i="4"/>
  <c r="AB2996" i="4"/>
  <c r="AB2995" i="4"/>
  <c r="AB2994" i="4"/>
  <c r="AB2993" i="4"/>
  <c r="AB2992" i="4"/>
  <c r="AB2991" i="4"/>
  <c r="AB2990" i="4"/>
  <c r="AB2989" i="4"/>
  <c r="AB2988" i="4"/>
  <c r="AB2987" i="4"/>
  <c r="AB2986" i="4"/>
  <c r="AB2985" i="4"/>
  <c r="AB2984" i="4"/>
  <c r="AB2983" i="4"/>
  <c r="AB2982" i="4"/>
  <c r="AB2981" i="4"/>
  <c r="AB2980" i="4"/>
  <c r="AB2979" i="4"/>
  <c r="AB2978" i="4"/>
  <c r="AB2977" i="4"/>
  <c r="AB2976" i="4"/>
  <c r="AB2975" i="4"/>
  <c r="AB2974" i="4"/>
  <c r="AB2973" i="4"/>
  <c r="AB2972" i="4"/>
  <c r="AB2971" i="4"/>
  <c r="AB2970" i="4"/>
  <c r="AB2969" i="4"/>
  <c r="AB2968" i="4"/>
  <c r="AB2967" i="4"/>
  <c r="AB2966" i="4"/>
  <c r="AB2965" i="4"/>
  <c r="AB2964" i="4"/>
  <c r="AB2963" i="4"/>
  <c r="AB2962" i="4"/>
  <c r="AB2961" i="4"/>
  <c r="AB2960" i="4"/>
  <c r="AB2959" i="4"/>
  <c r="B7125" i="4" l="1"/>
  <c r="B7651" i="4"/>
  <c r="L7983" i="4"/>
  <c r="L8070" i="4"/>
  <c r="L8182" i="4"/>
  <c r="L8183" i="4"/>
  <c r="L8184" i="4"/>
  <c r="L8185" i="4"/>
  <c r="L8192" i="4"/>
  <c r="L8200" i="4"/>
  <c r="L8201" i="4"/>
  <c r="L8202" i="4"/>
  <c r="L8211" i="4"/>
  <c r="L8213" i="4"/>
  <c r="L8236" i="4"/>
  <c r="L8249" i="4"/>
  <c r="L8251" i="4"/>
  <c r="L8259" i="4"/>
  <c r="L8278" i="4"/>
  <c r="P6461" i="4"/>
  <c r="P6466" i="4"/>
  <c r="P6467" i="4"/>
  <c r="P6470" i="4"/>
  <c r="P6471" i="4"/>
  <c r="P6474" i="4"/>
  <c r="P6475" i="4"/>
  <c r="P6478" i="4"/>
  <c r="P6479" i="4"/>
  <c r="P6482" i="4"/>
  <c r="P6483" i="4"/>
  <c r="B7033" i="4"/>
  <c r="L7979" i="4"/>
  <c r="L7982" i="4"/>
  <c r="L7988" i="4"/>
  <c r="L7990" i="4"/>
  <c r="P7990" i="4"/>
  <c r="L7992" i="4"/>
  <c r="P7992" i="4"/>
  <c r="L7996" i="4"/>
  <c r="P7996" i="4"/>
  <c r="L7998" i="4"/>
  <c r="L8002" i="4"/>
  <c r="L8006" i="4"/>
  <c r="L8007" i="4"/>
  <c r="L8008" i="4"/>
  <c r="L8010" i="4"/>
  <c r="L8012" i="4"/>
  <c r="P8012" i="4"/>
  <c r="L8020" i="4"/>
  <c r="L8022" i="4"/>
  <c r="L8024" i="4"/>
  <c r="L8031" i="4"/>
  <c r="L8035" i="4"/>
  <c r="P8035" i="4"/>
  <c r="L8037" i="4"/>
  <c r="L8039" i="4"/>
  <c r="P8039" i="4"/>
  <c r="L8040" i="4"/>
  <c r="L8041" i="4"/>
  <c r="L8043" i="4"/>
  <c r="L8052" i="4"/>
  <c r="P8052" i="4"/>
  <c r="L8054" i="4"/>
  <c r="L8056" i="4"/>
  <c r="P8056" i="4"/>
  <c r="L8058" i="4"/>
  <c r="P8058" i="4"/>
  <c r="L8060" i="4"/>
  <c r="L8062" i="4"/>
  <c r="P8062" i="4"/>
  <c r="L8064" i="4"/>
  <c r="P8066" i="4"/>
  <c r="L8071" i="4"/>
  <c r="L8072" i="4"/>
  <c r="P8072" i="4"/>
  <c r="L8076" i="4"/>
  <c r="P8076" i="4"/>
  <c r="L8078" i="4"/>
  <c r="P8078" i="4"/>
  <c r="P8079" i="4"/>
  <c r="L8081" i="4"/>
  <c r="L8082" i="4"/>
  <c r="L8083" i="4"/>
  <c r="L8084" i="4"/>
  <c r="L8085" i="4"/>
  <c r="P8085" i="4"/>
  <c r="L8087" i="4"/>
  <c r="L8090" i="4"/>
  <c r="L8102" i="4"/>
  <c r="L8104" i="4"/>
  <c r="L8106" i="4"/>
  <c r="P8106" i="4"/>
  <c r="L8108" i="4"/>
  <c r="L8110" i="4"/>
  <c r="P8110" i="4"/>
  <c r="L8114" i="4"/>
  <c r="L8118" i="4"/>
  <c r="P8118" i="4"/>
  <c r="L8122" i="4"/>
  <c r="L8124" i="4"/>
  <c r="P8124" i="4"/>
  <c r="L8126" i="4"/>
  <c r="L8128" i="4"/>
  <c r="P8128" i="4"/>
  <c r="L8131" i="4"/>
  <c r="L8132" i="4"/>
  <c r="L8133" i="4"/>
  <c r="L8134" i="4"/>
  <c r="L8137" i="4"/>
  <c r="L8138" i="4"/>
  <c r="L8139" i="4"/>
  <c r="L8140" i="4"/>
  <c r="L8141" i="4"/>
  <c r="B8146" i="4"/>
  <c r="L8144" i="4"/>
  <c r="L8146" i="4"/>
  <c r="L8147" i="4"/>
  <c r="L8148" i="4"/>
  <c r="L8149" i="4"/>
  <c r="L8150" i="4"/>
  <c r="P8150" i="4"/>
  <c r="L8153" i="4"/>
  <c r="P8164" i="4"/>
  <c r="L8166" i="4"/>
  <c r="P8167" i="4"/>
  <c r="L8167" i="4"/>
  <c r="P8168" i="4"/>
  <c r="P8169" i="4"/>
  <c r="P8170" i="4"/>
  <c r="P8171" i="4"/>
  <c r="P8172" i="4"/>
  <c r="P8173" i="4"/>
  <c r="P8174" i="4"/>
  <c r="P8175" i="4"/>
  <c r="P8176" i="4"/>
  <c r="P8177" i="4"/>
  <c r="P8178" i="4"/>
  <c r="P8179" i="4"/>
  <c r="P8181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P8180" i="4"/>
  <c r="L8186" i="4"/>
  <c r="L8189" i="4"/>
  <c r="L8191" i="4"/>
  <c r="L8193" i="4"/>
  <c r="L8197" i="4"/>
  <c r="L8198" i="4"/>
  <c r="L8203" i="4"/>
  <c r="L8206" i="4"/>
  <c r="L8208" i="4"/>
  <c r="L8210" i="4"/>
  <c r="L8212" i="4"/>
  <c r="L8214" i="4"/>
  <c r="L8221" i="4"/>
  <c r="L8224" i="4"/>
  <c r="L8226" i="4"/>
  <c r="L8231" i="4"/>
  <c r="L8232" i="4"/>
  <c r="L8235" i="4"/>
  <c r="L8239" i="4"/>
  <c r="L8240" i="4"/>
  <c r="L8241" i="4"/>
  <c r="L8250" i="4"/>
  <c r="L8252" i="4"/>
  <c r="L8258" i="4"/>
  <c r="L8260" i="4"/>
  <c r="L8264" i="4"/>
  <c r="L8266" i="4"/>
  <c r="L8268" i="4"/>
  <c r="L8269" i="4"/>
  <c r="L8271" i="4"/>
  <c r="L8273" i="4"/>
  <c r="L8274" i="4"/>
  <c r="L8277" i="4"/>
  <c r="L8281" i="4"/>
  <c r="L8283" i="4"/>
  <c r="L8285" i="4"/>
  <c r="L8286" i="4"/>
  <c r="P7701" i="4"/>
  <c r="L8050" i="4"/>
  <c r="P8050" i="4"/>
  <c r="L8112" i="4"/>
  <c r="L8113" i="4"/>
  <c r="P8112" i="4"/>
  <c r="L8244" i="4"/>
  <c r="B8248" i="4"/>
  <c r="L8245" i="4"/>
  <c r="L8253" i="4"/>
  <c r="L8254" i="4"/>
  <c r="L8279" i="4"/>
  <c r="L8280" i="4"/>
  <c r="P6380" i="4"/>
  <c r="P6384" i="4"/>
  <c r="P6388" i="4"/>
  <c r="P6400" i="4"/>
  <c r="P6404" i="4"/>
  <c r="P6408" i="4"/>
  <c r="P6412" i="4"/>
  <c r="P6416" i="4"/>
  <c r="P6423" i="4"/>
  <c r="P6427" i="4"/>
  <c r="P6431" i="4"/>
  <c r="P6435" i="4"/>
  <c r="P6439" i="4"/>
  <c r="P6441" i="4"/>
  <c r="P6443" i="4"/>
  <c r="P6445" i="4"/>
  <c r="P6447" i="4"/>
  <c r="P6449" i="4"/>
  <c r="P6451" i="4"/>
  <c r="P6453" i="4"/>
  <c r="P6455" i="4"/>
  <c r="P6457" i="4"/>
  <c r="P6459" i="4"/>
  <c r="P6464" i="4"/>
  <c r="P6468" i="4"/>
  <c r="P6472" i="4"/>
  <c r="P6476" i="4"/>
  <c r="P6480" i="4"/>
  <c r="L7994" i="4"/>
  <c r="P7994" i="4"/>
  <c r="P8093" i="4"/>
  <c r="L8093" i="4"/>
  <c r="P6333" i="4"/>
  <c r="P6327" i="4"/>
  <c r="P6129" i="4"/>
  <c r="P6074" i="4"/>
  <c r="P6013" i="4"/>
  <c r="P5902" i="4"/>
  <c r="P5818" i="4"/>
  <c r="P5772" i="4"/>
  <c r="P5754" i="4"/>
  <c r="P6465" i="4"/>
  <c r="P6422" i="4"/>
  <c r="P6339" i="4"/>
  <c r="P6306" i="4"/>
  <c r="P6272" i="4"/>
  <c r="P6262" i="4"/>
  <c r="P6212" i="4"/>
  <c r="P6161" i="4"/>
  <c r="P6102" i="4"/>
  <c r="P6077" i="4"/>
  <c r="P6032" i="4"/>
  <c r="P5998" i="4"/>
  <c r="P5900" i="4"/>
  <c r="P5812" i="4"/>
  <c r="P6469" i="4"/>
  <c r="P6473" i="4"/>
  <c r="P6477" i="4"/>
  <c r="P6481" i="4"/>
  <c r="P7462" i="4"/>
  <c r="P7571" i="4"/>
  <c r="P7660" i="4"/>
  <c r="L8013" i="4"/>
  <c r="P8013" i="4"/>
  <c r="L8016" i="4"/>
  <c r="P8016" i="4"/>
  <c r="P7201" i="4"/>
  <c r="B7911" i="4"/>
  <c r="P7976" i="4"/>
  <c r="L7976" i="4"/>
  <c r="L7977" i="4"/>
  <c r="L8003" i="4"/>
  <c r="P8003" i="4"/>
  <c r="L8033" i="4"/>
  <c r="P8033" i="4"/>
  <c r="L8120" i="4"/>
  <c r="P8120" i="4"/>
  <c r="P7223" i="4"/>
  <c r="P7289" i="4"/>
  <c r="B7369" i="4"/>
  <c r="P7378" i="4"/>
  <c r="P7398" i="4"/>
  <c r="P7506" i="4"/>
  <c r="P7978" i="4"/>
  <c r="L7978" i="4"/>
  <c r="P7988" i="4"/>
  <c r="P7998" i="4"/>
  <c r="P8008" i="4"/>
  <c r="L8021" i="4"/>
  <c r="P8021" i="4"/>
  <c r="P8022" i="4"/>
  <c r="P8042" i="4"/>
  <c r="L8042" i="4"/>
  <c r="P8060" i="4"/>
  <c r="P8104" i="4"/>
  <c r="P8126" i="4"/>
  <c r="L8194" i="4"/>
  <c r="L8195" i="4"/>
  <c r="L8222" i="4"/>
  <c r="B8226" i="4"/>
  <c r="L8228" i="4"/>
  <c r="L8229" i="4"/>
  <c r="L8261" i="4"/>
  <c r="P7551" i="4"/>
  <c r="P7980" i="4"/>
  <c r="L7981" i="4"/>
  <c r="L7980" i="4"/>
  <c r="P7984" i="4"/>
  <c r="L7984" i="4"/>
  <c r="L7985" i="4"/>
  <c r="L8004" i="4"/>
  <c r="L8005" i="4"/>
  <c r="L8014" i="4"/>
  <c r="P8026" i="4"/>
  <c r="L8026" i="4"/>
  <c r="L8032" i="4"/>
  <c r="P8032" i="4"/>
  <c r="P8044" i="4"/>
  <c r="L8044" i="4"/>
  <c r="L8047" i="4"/>
  <c r="P8047" i="4"/>
  <c r="L8048" i="4"/>
  <c r="P8049" i="4"/>
  <c r="L8049" i="4"/>
  <c r="B8050" i="4"/>
  <c r="L8068" i="4"/>
  <c r="L8069" i="4"/>
  <c r="L8160" i="4"/>
  <c r="P8160" i="4"/>
  <c r="L8215" i="4"/>
  <c r="L8216" i="4"/>
  <c r="B6080" i="4"/>
  <c r="P7157" i="4"/>
  <c r="P7180" i="4"/>
  <c r="P7332" i="4"/>
  <c r="P7640" i="4"/>
  <c r="P8025" i="4"/>
  <c r="L8025" i="4"/>
  <c r="P8046" i="4"/>
  <c r="L8046" i="4"/>
  <c r="L8074" i="4"/>
  <c r="B8071" i="4"/>
  <c r="P8088" i="4"/>
  <c r="L8088" i="4"/>
  <c r="L8089" i="4"/>
  <c r="L8142" i="4"/>
  <c r="L8143" i="4"/>
  <c r="L8262" i="4"/>
  <c r="L8263" i="4"/>
  <c r="P7975" i="4"/>
  <c r="P7987" i="4"/>
  <c r="L7989" i="4"/>
  <c r="L7993" i="4"/>
  <c r="L7997" i="4"/>
  <c r="L8000" i="4"/>
  <c r="P8002" i="4"/>
  <c r="L8009" i="4"/>
  <c r="P8009" i="4"/>
  <c r="P8010" i="4"/>
  <c r="L8018" i="4"/>
  <c r="P8020" i="4"/>
  <c r="L8029" i="4"/>
  <c r="P8031" i="4"/>
  <c r="L8036" i="4"/>
  <c r="P8036" i="4"/>
  <c r="P8037" i="4"/>
  <c r="P8054" i="4"/>
  <c r="P8064" i="4"/>
  <c r="L8091" i="4"/>
  <c r="L8092" i="4"/>
  <c r="L8095" i="4"/>
  <c r="P8095" i="4"/>
  <c r="L8097" i="4"/>
  <c r="P8097" i="4"/>
  <c r="L8099" i="4"/>
  <c r="P8099" i="4"/>
  <c r="P8102" i="4"/>
  <c r="P8108" i="4"/>
  <c r="P8122" i="4"/>
  <c r="L8135" i="4"/>
  <c r="L8136" i="4"/>
  <c r="L8152" i="4"/>
  <c r="P8152" i="4"/>
  <c r="P8153" i="4"/>
  <c r="L8155" i="4"/>
  <c r="L8156" i="4"/>
  <c r="L8163" i="4"/>
  <c r="L8190" i="4"/>
  <c r="L8237" i="4"/>
  <c r="L8238" i="4"/>
  <c r="L8256" i="4"/>
  <c r="L8257" i="4"/>
  <c r="L8265" i="4"/>
  <c r="B8269" i="4"/>
  <c r="P7983" i="4"/>
  <c r="L7991" i="4"/>
  <c r="L7995" i="4"/>
  <c r="L7999" i="4"/>
  <c r="P7999" i="4"/>
  <c r="L8017" i="4"/>
  <c r="P8017" i="4"/>
  <c r="L8028" i="4"/>
  <c r="P8028" i="4"/>
  <c r="L8094" i="4"/>
  <c r="P8094" i="4"/>
  <c r="L8096" i="4"/>
  <c r="P8096" i="4"/>
  <c r="L8098" i="4"/>
  <c r="P8098" i="4"/>
  <c r="P8116" i="4"/>
  <c r="B8116" i="4"/>
  <c r="L8116" i="4"/>
  <c r="L8162" i="4"/>
  <c r="P8162" i="4"/>
  <c r="L8180" i="4"/>
  <c r="L8181" i="4"/>
  <c r="L8204" i="4"/>
  <c r="L8205" i="4"/>
  <c r="L8218" i="4"/>
  <c r="L8219" i="4"/>
  <c r="L8267" i="4"/>
  <c r="L8270" i="4"/>
  <c r="L8053" i="4"/>
  <c r="L8057" i="4"/>
  <c r="L8061" i="4"/>
  <c r="L8065" i="4"/>
  <c r="P8070" i="4"/>
  <c r="L8073" i="4"/>
  <c r="L8077" i="4"/>
  <c r="L8103" i="4"/>
  <c r="L8107" i="4"/>
  <c r="L8111" i="4"/>
  <c r="L8115" i="4"/>
  <c r="L8117" i="4"/>
  <c r="L8121" i="4"/>
  <c r="L8125" i="4"/>
  <c r="L8129" i="4"/>
  <c r="P8144" i="4"/>
  <c r="P8159" i="4"/>
  <c r="P8158" i="4"/>
  <c r="P8157" i="4"/>
  <c r="P8156" i="4"/>
  <c r="P8115" i="4"/>
  <c r="P8086" i="4"/>
  <c r="P7974" i="4"/>
  <c r="P7970" i="4"/>
  <c r="P7966" i="4"/>
  <c r="P7962" i="4"/>
  <c r="P7957" i="4"/>
  <c r="P7951" i="4"/>
  <c r="P7947" i="4"/>
  <c r="P7943" i="4"/>
  <c r="P7935" i="4"/>
  <c r="P7931" i="4"/>
  <c r="P7927" i="4"/>
  <c r="P7925" i="4"/>
  <c r="P7921" i="4"/>
  <c r="P7914" i="4"/>
  <c r="P7909" i="4"/>
  <c r="P7908" i="4"/>
  <c r="P7907" i="4"/>
  <c r="P7906" i="4"/>
  <c r="P7905" i="4"/>
  <c r="P8183" i="4"/>
  <c r="P8184" i="4"/>
  <c r="P8185" i="4"/>
  <c r="P8186" i="4"/>
  <c r="L8207" i="4"/>
  <c r="L8225" i="4"/>
  <c r="L8282" i="4"/>
  <c r="L8001" i="4"/>
  <c r="L8011" i="4"/>
  <c r="L8015" i="4"/>
  <c r="L8019" i="4"/>
  <c r="L8023" i="4"/>
  <c r="L8030" i="4"/>
  <c r="L8034" i="4"/>
  <c r="L8038" i="4"/>
  <c r="L8051" i="4"/>
  <c r="P8053" i="4"/>
  <c r="L8055" i="4"/>
  <c r="P8057" i="4"/>
  <c r="L8059" i="4"/>
  <c r="P8061" i="4"/>
  <c r="L8063" i="4"/>
  <c r="P8065" i="4"/>
  <c r="P8073" i="4"/>
  <c r="L8075" i="4"/>
  <c r="P8077" i="4"/>
  <c r="L8079" i="4"/>
  <c r="L8101" i="4"/>
  <c r="P8103" i="4"/>
  <c r="L8105" i="4"/>
  <c r="P8107" i="4"/>
  <c r="L8109" i="4"/>
  <c r="P8111" i="4"/>
  <c r="P8117" i="4"/>
  <c r="L8119" i="4"/>
  <c r="P8121" i="4"/>
  <c r="L8123" i="4"/>
  <c r="P8125" i="4"/>
  <c r="L8127" i="4"/>
  <c r="P8129" i="4"/>
  <c r="L8161" i="4"/>
  <c r="L8220" i="4"/>
  <c r="B8093" i="4"/>
  <c r="L8145" i="4"/>
  <c r="L8154" i="4"/>
  <c r="L8164" i="4"/>
  <c r="P8182" i="4"/>
  <c r="B8203" i="4"/>
  <c r="L8223" i="4"/>
  <c r="L8227" i="4"/>
  <c r="K6138" i="4"/>
  <c r="P6138" i="4" s="1"/>
  <c r="Q7733" i="4" l="1"/>
</calcChain>
</file>

<file path=xl/comments1.xml><?xml version="1.0" encoding="utf-8"?>
<comments xmlns="http://schemas.openxmlformats.org/spreadsheetml/2006/main">
  <authors>
    <author>情報システム厚生課</author>
    <author>METI</author>
  </authors>
  <commentList>
    <comment ref="F6591" authorId="0">
      <text>
        <r>
          <rPr>
            <b/>
            <sz val="9"/>
            <color indexed="81"/>
            <rFont val="ＭＳ Ｐゴシック"/>
            <family val="3"/>
            <charset val="128"/>
          </rPr>
          <t>Platts見つからず</t>
        </r>
      </text>
    </comment>
    <comment ref="G6591" authorId="0">
      <text>
        <r>
          <rPr>
            <b/>
            <sz val="9"/>
            <color indexed="81"/>
            <rFont val="ＭＳ Ｐゴシック"/>
            <family val="3"/>
            <charset val="128"/>
          </rPr>
          <t>新聞見つからず</t>
        </r>
      </text>
    </comment>
    <comment ref="H7359" authorId="0">
      <text>
        <r>
          <rPr>
            <b/>
            <sz val="9"/>
            <color indexed="81"/>
            <rFont val="ＭＳ Ｐゴシック"/>
            <family val="3"/>
            <charset val="128"/>
          </rPr>
          <t>2011/12/12　
松本修正
元109．02</t>
        </r>
      </text>
    </comment>
    <comment ref="F7391" authorId="0">
      <text>
        <r>
          <rPr>
            <b/>
            <sz val="9"/>
            <color indexed="81"/>
            <rFont val="ＭＳ Ｐゴシック"/>
            <family val="3"/>
            <charset val="128"/>
          </rPr>
          <t>１／２４朝時点ではデータ更新されず</t>
        </r>
      </text>
    </comment>
    <comment ref="E7421" authorId="0">
      <text>
        <r>
          <rPr>
            <b/>
            <sz val="9"/>
            <color indexed="81"/>
            <rFont val="ＭＳ Ｐゴシック"/>
            <family val="3"/>
            <charset val="128"/>
          </rPr>
          <t>元の123.71は誤り</t>
        </r>
      </text>
    </comment>
    <comment ref="F7534" authorId="0">
      <text>
        <r>
          <rPr>
            <b/>
            <sz val="9"/>
            <color indexed="81"/>
            <rFont val="ＭＳ Ｐゴシック"/>
            <family val="3"/>
            <charset val="128"/>
          </rPr>
          <t>シンガポール祝日</t>
        </r>
      </text>
    </comment>
    <comment ref="F7666" authorId="1">
      <text>
        <r>
          <rPr>
            <b/>
            <sz val="9"/>
            <color indexed="81"/>
            <rFont val="ＭＳ Ｐゴシック"/>
            <family val="3"/>
            <charset val="128"/>
          </rPr>
          <t>METI:</t>
        </r>
        <r>
          <rPr>
            <sz val="9"/>
            <color indexed="81"/>
            <rFont val="ＭＳ Ｐゴシック"/>
            <family val="3"/>
            <charset val="128"/>
          </rPr>
          <t xml:space="preserve">
シンガポール祝日</t>
        </r>
      </text>
    </comment>
  </commentList>
</comments>
</file>

<file path=xl/sharedStrings.xml><?xml version="1.0" encoding="utf-8"?>
<sst xmlns="http://schemas.openxmlformats.org/spreadsheetml/2006/main" count="670" uniqueCount="225">
  <si>
    <t>ブレント</t>
  </si>
  <si>
    <t>ブレント</t>
    <phoneticPr fontId="14"/>
  </si>
  <si>
    <t>ドバイ</t>
    <phoneticPr fontId="14"/>
  </si>
  <si>
    <t>ＷＴＩ</t>
    <phoneticPr fontId="14"/>
  </si>
  <si>
    <t xml:space="preserve"> </t>
    <phoneticPr fontId="14"/>
  </si>
  <si>
    <t xml:space="preserve"> </t>
    <phoneticPr fontId="14"/>
  </si>
  <si>
    <t>日経ドバイ</t>
    <rPh sb="0" eb="2">
      <t>ニッケイ</t>
    </rPh>
    <phoneticPr fontId="14"/>
  </si>
  <si>
    <t>ＷＴＩ：米国の価格指標</t>
    <rPh sb="4" eb="6">
      <t>ベイコク</t>
    </rPh>
    <rPh sb="7" eb="9">
      <t>カカク</t>
    </rPh>
    <rPh sb="9" eb="11">
      <t>シヒョウ</t>
    </rPh>
    <phoneticPr fontId="14"/>
  </si>
  <si>
    <t>ブレント：欧州の価格指標</t>
    <rPh sb="5" eb="7">
      <t>オウシュウ</t>
    </rPh>
    <rPh sb="8" eb="10">
      <t>カカク</t>
    </rPh>
    <rPh sb="10" eb="12">
      <t>シヒョウ</t>
    </rPh>
    <phoneticPr fontId="14"/>
  </si>
  <si>
    <t>ドバイ：アジアの価格指標</t>
    <rPh sb="8" eb="10">
      <t>カカク</t>
    </rPh>
    <rPh sb="10" eb="12">
      <t>シヒョウ</t>
    </rPh>
    <phoneticPr fontId="14"/>
  </si>
  <si>
    <t>ＯＰＥＣバスケット価格</t>
    <rPh sb="9" eb="11">
      <t>カカク</t>
    </rPh>
    <phoneticPr fontId="14"/>
  </si>
  <si>
    <t>下限</t>
    <rPh sb="0" eb="2">
      <t>カゲン</t>
    </rPh>
    <phoneticPr fontId="14"/>
  </si>
  <si>
    <t>上限</t>
    <rPh sb="0" eb="2">
      <t>ジョウゲン</t>
    </rPh>
    <phoneticPr fontId="14"/>
  </si>
  <si>
    <t>plattsドバイ：アジアの価格指標</t>
    <rPh sb="14" eb="16">
      <t>カカク</t>
    </rPh>
    <rPh sb="16" eb="18">
      <t>シヒョウ</t>
    </rPh>
    <phoneticPr fontId="14"/>
  </si>
  <si>
    <t>日経ドバイ：アジアの価格指標</t>
    <rPh sb="10" eb="12">
      <t>カカク</t>
    </rPh>
    <rPh sb="12" eb="14">
      <t>シヒョウ</t>
    </rPh>
    <phoneticPr fontId="14"/>
  </si>
  <si>
    <t>ドバイ(Platts)：アジアの価格指標</t>
    <rPh sb="16" eb="18">
      <t>カカク</t>
    </rPh>
    <rPh sb="18" eb="20">
      <t>シヒョウ</t>
    </rPh>
    <phoneticPr fontId="14"/>
  </si>
  <si>
    <t>WTI最高値</t>
    <rPh sb="3" eb="6">
      <t>サイコウチ</t>
    </rPh>
    <phoneticPr fontId="14"/>
  </si>
  <si>
    <t>2008年</t>
    <rPh sb="4" eb="5">
      <t>ネン</t>
    </rPh>
    <phoneticPr fontId="14"/>
  </si>
  <si>
    <t>ブレント最高値</t>
    <rPh sb="4" eb="7">
      <t>サイコウチ</t>
    </rPh>
    <phoneticPr fontId="14"/>
  </si>
  <si>
    <t>日経最高値</t>
    <rPh sb="0" eb="2">
      <t>ニッケイ</t>
    </rPh>
    <rPh sb="2" eb="5">
      <t>サイコウチ</t>
    </rPh>
    <phoneticPr fontId="14"/>
  </si>
  <si>
    <t>OPEC最高値</t>
    <rPh sb="4" eb="7">
      <t>サイコウチ</t>
    </rPh>
    <phoneticPr fontId="14"/>
  </si>
  <si>
    <t>platts最高値</t>
    <rPh sb="6" eb="9">
      <t>サイコウチ</t>
    </rPh>
    <phoneticPr fontId="14"/>
  </si>
  <si>
    <t>※数次査証希望</t>
    <rPh sb="1" eb="3">
      <t>スウジ</t>
    </rPh>
    <rPh sb="3" eb="5">
      <t>サショウ</t>
    </rPh>
    <rPh sb="5" eb="7">
      <t>キボウ</t>
    </rPh>
    <phoneticPr fontId="14"/>
  </si>
  <si>
    <t>2009年</t>
    <rPh sb="4" eb="5">
      <t>ネン</t>
    </rPh>
    <phoneticPr fontId="14"/>
  </si>
  <si>
    <t>7月平均</t>
    <rPh sb="1" eb="2">
      <t>ガツ</t>
    </rPh>
    <rPh sb="2" eb="4">
      <t>ヘイキン</t>
    </rPh>
    <phoneticPr fontId="14"/>
  </si>
  <si>
    <t>10月平均</t>
    <rPh sb="2" eb="3">
      <t>ガツ</t>
    </rPh>
    <rPh sb="3" eb="5">
      <t>ヘイキン</t>
    </rPh>
    <phoneticPr fontId="14"/>
  </si>
  <si>
    <t>11月平均</t>
    <rPh sb="2" eb="3">
      <t>ガツ</t>
    </rPh>
    <rPh sb="3" eb="5">
      <t>ヘイキン</t>
    </rPh>
    <phoneticPr fontId="14"/>
  </si>
  <si>
    <t>12月平均</t>
    <rPh sb="2" eb="3">
      <t>ガツ</t>
    </rPh>
    <rPh sb="3" eb="5">
      <t>ヘイキン</t>
    </rPh>
    <phoneticPr fontId="14"/>
  </si>
  <si>
    <t>年度平均</t>
    <rPh sb="0" eb="2">
      <t>ネンド</t>
    </rPh>
    <rPh sb="2" eb="4">
      <t>ヘイキン</t>
    </rPh>
    <phoneticPr fontId="14"/>
  </si>
  <si>
    <t>０５ＦＹ</t>
    <phoneticPr fontId="14"/>
  </si>
  <si>
    <t>０６ＦＹ</t>
    <phoneticPr fontId="14"/>
  </si>
  <si>
    <t>０７ＦＹ</t>
    <phoneticPr fontId="14"/>
  </si>
  <si>
    <t>０８ＦＹ</t>
    <phoneticPr fontId="14"/>
  </si>
  <si>
    <t>０９ＦＹ</t>
    <phoneticPr fontId="14"/>
  </si>
  <si>
    <t>WTI</t>
    <phoneticPr fontId="14"/>
  </si>
  <si>
    <t>９月平均</t>
    <phoneticPr fontId="14"/>
  </si>
  <si>
    <t>８月平均</t>
    <rPh sb="1" eb="2">
      <t>ガツ</t>
    </rPh>
    <rPh sb="2" eb="4">
      <t>ヘイキン</t>
    </rPh>
    <phoneticPr fontId="14"/>
  </si>
  <si>
    <t>6月平均</t>
    <phoneticPr fontId="14"/>
  </si>
  <si>
    <t>5月平均</t>
    <rPh sb="1" eb="2">
      <t>ガツ</t>
    </rPh>
    <rPh sb="2" eb="4">
      <t>ヘイキン</t>
    </rPh>
    <phoneticPr fontId="14"/>
  </si>
  <si>
    <t>日経</t>
    <rPh sb="0" eb="2">
      <t>ニッケイ</t>
    </rPh>
    <phoneticPr fontId="14"/>
  </si>
  <si>
    <t>2000/1</t>
    <phoneticPr fontId="14"/>
  </si>
  <si>
    <t>2000/2</t>
  </si>
  <si>
    <t>2000/3</t>
  </si>
  <si>
    <t>2000/4</t>
  </si>
  <si>
    <t>2001/1</t>
    <phoneticPr fontId="14"/>
  </si>
  <si>
    <t>2001/2</t>
  </si>
  <si>
    <t>2001/3</t>
  </si>
  <si>
    <t>2001/4</t>
  </si>
  <si>
    <t>2002/1</t>
    <phoneticPr fontId="14"/>
  </si>
  <si>
    <t>2002/2</t>
  </si>
  <si>
    <t>2002/3</t>
  </si>
  <si>
    <t>2002/4</t>
  </si>
  <si>
    <t>2003/1</t>
    <phoneticPr fontId="14"/>
  </si>
  <si>
    <t>2003/2</t>
    <phoneticPr fontId="14"/>
  </si>
  <si>
    <t>2003/3</t>
  </si>
  <si>
    <t>2003/4</t>
  </si>
  <si>
    <t>2004/1</t>
    <phoneticPr fontId="14"/>
  </si>
  <si>
    <t>2004/2</t>
  </si>
  <si>
    <t>2004/3</t>
  </si>
  <si>
    <t>2004/4</t>
  </si>
  <si>
    <t>2005/1</t>
    <phoneticPr fontId="14"/>
  </si>
  <si>
    <t>2005/2</t>
  </si>
  <si>
    <t>2005/3</t>
  </si>
  <si>
    <t>2005/4</t>
  </si>
  <si>
    <t>2006/1</t>
    <phoneticPr fontId="14"/>
  </si>
  <si>
    <t>2006/2</t>
  </si>
  <si>
    <t>2006/3</t>
  </si>
  <si>
    <t>2006/4</t>
  </si>
  <si>
    <t>2007/1</t>
    <phoneticPr fontId="14"/>
  </si>
  <si>
    <t>2007/2</t>
  </si>
  <si>
    <t>2007/3</t>
  </si>
  <si>
    <t>2007/4</t>
  </si>
  <si>
    <t>2008/1</t>
    <phoneticPr fontId="14"/>
  </si>
  <si>
    <t>2008/2</t>
  </si>
  <si>
    <t>2008/3</t>
  </si>
  <si>
    <t>2008/4</t>
  </si>
  <si>
    <t>2009/1</t>
    <phoneticPr fontId="14"/>
  </si>
  <si>
    <t>2009/2</t>
  </si>
  <si>
    <t>2009/3</t>
  </si>
  <si>
    <t>2009/4</t>
  </si>
  <si>
    <t>四半期毎</t>
    <rPh sb="0" eb="3">
      <t>シハンキ</t>
    </rPh>
    <rPh sb="3" eb="4">
      <t>ゴト</t>
    </rPh>
    <phoneticPr fontId="14"/>
  </si>
  <si>
    <t>ブレント</t>
    <phoneticPr fontId="14"/>
  </si>
  <si>
    <t>2010年</t>
    <rPh sb="4" eb="5">
      <t>ネン</t>
    </rPh>
    <phoneticPr fontId="14"/>
  </si>
  <si>
    <t>WTI2001年平均</t>
    <rPh sb="7" eb="8">
      <t>ネン</t>
    </rPh>
    <rPh sb="8" eb="10">
      <t>ヘイキン</t>
    </rPh>
    <phoneticPr fontId="14"/>
  </si>
  <si>
    <t>日経ドバイ</t>
    <rPh sb="0" eb="2">
      <t>ニッケイ</t>
    </rPh>
    <phoneticPr fontId="14"/>
  </si>
  <si>
    <t>ブレント</t>
    <phoneticPr fontId="14"/>
  </si>
  <si>
    <t>1月平均</t>
    <rPh sb="1" eb="2">
      <t>ガツ</t>
    </rPh>
    <rPh sb="2" eb="4">
      <t>ヘイキン</t>
    </rPh>
    <phoneticPr fontId="14"/>
  </si>
  <si>
    <t>2月平均</t>
    <rPh sb="1" eb="2">
      <t>ガツ</t>
    </rPh>
    <rPh sb="2" eb="4">
      <t>ヘイキン</t>
    </rPh>
    <phoneticPr fontId="14"/>
  </si>
  <si>
    <t>3月平均</t>
    <rPh sb="1" eb="2">
      <t>ガツ</t>
    </rPh>
    <rPh sb="2" eb="4">
      <t>ヘイキン</t>
    </rPh>
    <phoneticPr fontId="14"/>
  </si>
  <si>
    <t>4月平均</t>
    <rPh sb="1" eb="2">
      <t>ガツ</t>
    </rPh>
    <rPh sb="2" eb="4">
      <t>ヘイキン</t>
    </rPh>
    <phoneticPr fontId="14"/>
  </si>
  <si>
    <t>5月平均</t>
    <rPh sb="1" eb="2">
      <t>ガツ</t>
    </rPh>
    <rPh sb="2" eb="4">
      <t>ヘイキン</t>
    </rPh>
    <phoneticPr fontId="14"/>
  </si>
  <si>
    <t>6月平均</t>
    <rPh sb="1" eb="2">
      <t>ガツ</t>
    </rPh>
    <rPh sb="2" eb="4">
      <t>ヘイキン</t>
    </rPh>
    <phoneticPr fontId="14"/>
  </si>
  <si>
    <t>7月平均</t>
    <rPh sb="1" eb="2">
      <t>ガツ</t>
    </rPh>
    <rPh sb="2" eb="4">
      <t>ヘイキン</t>
    </rPh>
    <phoneticPr fontId="14"/>
  </si>
  <si>
    <t>8月平均</t>
    <rPh sb="1" eb="2">
      <t>ガツ</t>
    </rPh>
    <rPh sb="2" eb="4">
      <t>ヘイキン</t>
    </rPh>
    <phoneticPr fontId="14"/>
  </si>
  <si>
    <t>10月平均</t>
    <rPh sb="2" eb="3">
      <t>ガツ</t>
    </rPh>
    <rPh sb="3" eb="5">
      <t>ヘイキン</t>
    </rPh>
    <phoneticPr fontId="14"/>
  </si>
  <si>
    <t>11月平均</t>
    <rPh sb="2" eb="3">
      <t>ガツ</t>
    </rPh>
    <rPh sb="3" eb="5">
      <t>ヘイキン</t>
    </rPh>
    <phoneticPr fontId="14"/>
  </si>
  <si>
    <t>12月平均</t>
    <rPh sb="2" eb="3">
      <t>ガツ</t>
    </rPh>
    <rPh sb="3" eb="5">
      <t>ヘイキン</t>
    </rPh>
    <phoneticPr fontId="14"/>
  </si>
  <si>
    <t>2009年平均</t>
    <rPh sb="4" eb="5">
      <t>ネン</t>
    </rPh>
    <rPh sb="5" eb="7">
      <t>ヘイキン</t>
    </rPh>
    <phoneticPr fontId="14"/>
  </si>
  <si>
    <t>WTI</t>
    <phoneticPr fontId="14"/>
  </si>
  <si>
    <t>ブレント</t>
    <phoneticPr fontId="14"/>
  </si>
  <si>
    <t>日経ドバイ</t>
    <rPh sb="0" eb="2">
      <t>ニッケイ</t>
    </rPh>
    <phoneticPr fontId="14"/>
  </si>
  <si>
    <t>OPEC</t>
    <phoneticPr fontId="14"/>
  </si>
  <si>
    <t>PLATTS</t>
    <phoneticPr fontId="14"/>
  </si>
  <si>
    <t>-</t>
    <phoneticPr fontId="14"/>
  </si>
  <si>
    <t>arabian light</t>
    <phoneticPr fontId="14"/>
  </si>
  <si>
    <t>最低値</t>
    <rPh sb="0" eb="3">
      <t>サイテイチ</t>
    </rPh>
    <phoneticPr fontId="14"/>
  </si>
  <si>
    <t>４月平均</t>
    <rPh sb="1" eb="2">
      <t>ガツ</t>
    </rPh>
    <rPh sb="2" eb="4">
      <t>ヘイキン</t>
    </rPh>
    <phoneticPr fontId="14"/>
  </si>
  <si>
    <t>-</t>
    <phoneticPr fontId="14"/>
  </si>
  <si>
    <t>9月平均</t>
    <rPh sb="1" eb="4">
      <t>ツキヘイキン</t>
    </rPh>
    <rPh sb="2" eb="4">
      <t>ヘイキン</t>
    </rPh>
    <phoneticPr fontId="14"/>
  </si>
  <si>
    <t>2011年</t>
    <rPh sb="4" eb="5">
      <t>ネン</t>
    </rPh>
    <phoneticPr fontId="14"/>
  </si>
  <si>
    <t>WTI</t>
    <phoneticPr fontId="14"/>
  </si>
  <si>
    <t>BRENT</t>
    <phoneticPr fontId="14"/>
  </si>
  <si>
    <t>日経DUBAI</t>
    <rPh sb="0" eb="2">
      <t>ニッケイ</t>
    </rPh>
    <phoneticPr fontId="14"/>
  </si>
  <si>
    <t>FEB/AVE</t>
    <phoneticPr fontId="14"/>
  </si>
  <si>
    <t>MAR/AVE</t>
    <phoneticPr fontId="14"/>
  </si>
  <si>
    <t>APR/AVE</t>
    <phoneticPr fontId="14"/>
  </si>
  <si>
    <t>MAY/AVE</t>
    <phoneticPr fontId="14"/>
  </si>
  <si>
    <t>JUN/AVE</t>
    <phoneticPr fontId="14"/>
  </si>
  <si>
    <t>JUL/AVE</t>
    <phoneticPr fontId="14"/>
  </si>
  <si>
    <t>AUG/AVE</t>
    <phoneticPr fontId="14"/>
  </si>
  <si>
    <t>ＷＴＩ</t>
    <phoneticPr fontId="14"/>
  </si>
  <si>
    <t>ブレント</t>
    <phoneticPr fontId="14"/>
  </si>
  <si>
    <t>plattsドバイ</t>
    <phoneticPr fontId="14"/>
  </si>
  <si>
    <t>ＯＰＥＣ</t>
    <phoneticPr fontId="14"/>
  </si>
  <si>
    <t>プライスバンド</t>
    <phoneticPr fontId="14"/>
  </si>
  <si>
    <t>JAN/AVE</t>
    <phoneticPr fontId="14"/>
  </si>
  <si>
    <t>2007年平均</t>
    <phoneticPr fontId="14"/>
  </si>
  <si>
    <t>2008年平均</t>
    <phoneticPr fontId="14"/>
  </si>
  <si>
    <t>ＷＴＩ</t>
    <phoneticPr fontId="14"/>
  </si>
  <si>
    <t>2010年上半期</t>
    <rPh sb="4" eb="5">
      <t>ネン</t>
    </rPh>
    <rPh sb="5" eb="8">
      <t>カミハンキ</t>
    </rPh>
    <phoneticPr fontId="14"/>
  </si>
  <si>
    <t>2010年下半期</t>
    <rPh sb="4" eb="5">
      <t>ネン</t>
    </rPh>
    <rPh sb="5" eb="8">
      <t>シモハンキ</t>
    </rPh>
    <phoneticPr fontId="14"/>
  </si>
  <si>
    <t>SEP/AVE</t>
    <phoneticPr fontId="14"/>
  </si>
  <si>
    <t>7-9/AVE</t>
    <phoneticPr fontId="14"/>
  </si>
  <si>
    <t>OCT/AVE</t>
    <phoneticPr fontId="14"/>
  </si>
  <si>
    <t>NOV/AVE</t>
    <phoneticPr fontId="14"/>
  </si>
  <si>
    <t>DEC/AVE</t>
    <phoneticPr fontId="14"/>
  </si>
  <si>
    <t>10-12/AVE</t>
    <phoneticPr fontId="14"/>
  </si>
  <si>
    <t>2010平均</t>
    <rPh sb="4" eb="6">
      <t>ヘイキン</t>
    </rPh>
    <phoneticPr fontId="14"/>
  </si>
  <si>
    <t>WTI</t>
    <phoneticPr fontId="14"/>
  </si>
  <si>
    <t>為替レート</t>
    <rPh sb="0" eb="2">
      <t>カワセ</t>
    </rPh>
    <phoneticPr fontId="14"/>
  </si>
  <si>
    <t>WTI年平均</t>
    <rPh sb="3" eb="4">
      <t>ネン</t>
    </rPh>
    <rPh sb="4" eb="6">
      <t>ヘイキン</t>
    </rPh>
    <phoneticPr fontId="14"/>
  </si>
  <si>
    <t>ブレント年平均</t>
    <rPh sb="4" eb="5">
      <t>ネン</t>
    </rPh>
    <rPh sb="5" eb="7">
      <t>ヘイキン</t>
    </rPh>
    <phoneticPr fontId="14"/>
  </si>
  <si>
    <t>日経ドバイ平均</t>
    <rPh sb="0" eb="2">
      <t>ニッケイ</t>
    </rPh>
    <rPh sb="5" eb="7">
      <t>ヘイキン</t>
    </rPh>
    <phoneticPr fontId="14"/>
  </si>
  <si>
    <t>プラッツドバイ平均</t>
    <rPh sb="7" eb="9">
      <t>ヘイキン</t>
    </rPh>
    <phoneticPr fontId="14"/>
  </si>
  <si>
    <t>OPECバスケット</t>
    <phoneticPr fontId="14"/>
  </si>
  <si>
    <t>MAR/AVE</t>
    <phoneticPr fontId="14"/>
  </si>
  <si>
    <t>APR/AVE</t>
    <phoneticPr fontId="14"/>
  </si>
  <si>
    <t>JAN-MAR/AVE</t>
    <phoneticPr fontId="14"/>
  </si>
  <si>
    <t>May/AVE</t>
    <phoneticPr fontId="14"/>
  </si>
  <si>
    <t>June/AVE</t>
    <phoneticPr fontId="14"/>
  </si>
  <si>
    <t>Juｌｙ/AVE</t>
    <phoneticPr fontId="14"/>
  </si>
  <si>
    <t>APR-JUNE/AVE</t>
    <phoneticPr fontId="14"/>
  </si>
  <si>
    <t>AUG/AVE</t>
    <phoneticPr fontId="14"/>
  </si>
  <si>
    <t>SEP/AVE</t>
    <phoneticPr fontId="14"/>
  </si>
  <si>
    <t>OCT/AVE</t>
    <phoneticPr fontId="14"/>
  </si>
  <si>
    <t>7-9/AVE</t>
    <phoneticPr fontId="14"/>
  </si>
  <si>
    <t>NOV/AVE</t>
    <phoneticPr fontId="14"/>
  </si>
  <si>
    <t>DEC/AVE</t>
    <phoneticPr fontId="14"/>
  </si>
  <si>
    <t>WTI</t>
    <phoneticPr fontId="14"/>
  </si>
  <si>
    <t>ブレント</t>
    <phoneticPr fontId="14"/>
  </si>
  <si>
    <t>ドバイ</t>
    <phoneticPr fontId="14"/>
  </si>
  <si>
    <t>ブレント</t>
    <phoneticPr fontId="14"/>
  </si>
  <si>
    <t>日経ドバイ</t>
    <rPh sb="0" eb="2">
      <t>ニッケイ</t>
    </rPh>
    <phoneticPr fontId="14"/>
  </si>
  <si>
    <t>WTI</t>
  </si>
  <si>
    <t>BRENT</t>
  </si>
  <si>
    <t>2012年間</t>
    <rPh sb="4" eb="6">
      <t>ネンカン</t>
    </rPh>
    <phoneticPr fontId="14"/>
  </si>
  <si>
    <t>JAN/AVE</t>
    <phoneticPr fontId="14"/>
  </si>
  <si>
    <t>plattsドバイ</t>
  </si>
  <si>
    <t>plattsドバイ</t>
    <phoneticPr fontId="14"/>
  </si>
  <si>
    <t>OPECﾊﾞｽｹｯﾄ</t>
  </si>
  <si>
    <t>OPECﾊﾞｽｹｯﾄ</t>
    <phoneticPr fontId="14"/>
  </si>
  <si>
    <t>2012最高値</t>
    <rPh sb="4" eb="7">
      <t>サイコウチ</t>
    </rPh>
    <phoneticPr fontId="14"/>
  </si>
  <si>
    <t>2011平均</t>
    <rPh sb="4" eb="6">
      <t>ヘイキン</t>
    </rPh>
    <phoneticPr fontId="14"/>
  </si>
  <si>
    <t>FEB/AVE</t>
    <phoneticPr fontId="14"/>
  </si>
  <si>
    <t>MAR/AVE</t>
    <phoneticPr fontId="14"/>
  </si>
  <si>
    <t>1-3/AVE</t>
    <phoneticPr fontId="14"/>
  </si>
  <si>
    <t>4-6/AVE</t>
    <phoneticPr fontId="14"/>
  </si>
  <si>
    <t>日経ドバイ</t>
    <rPh sb="0" eb="2">
      <t>ニッケイ</t>
    </rPh>
    <phoneticPr fontId="14"/>
  </si>
  <si>
    <t>円建て</t>
    <rPh sb="0" eb="2">
      <t>エンダ</t>
    </rPh>
    <phoneticPr fontId="14"/>
  </si>
  <si>
    <t>（円/リットル）</t>
    <rPh sb="1" eb="2">
      <t>エン</t>
    </rPh>
    <phoneticPr fontId="14"/>
  </si>
  <si>
    <t>前日比</t>
    <rPh sb="0" eb="3">
      <t>ゼンジツヒ</t>
    </rPh>
    <phoneticPr fontId="14"/>
  </si>
  <si>
    <t>DEC/AVE</t>
    <phoneticPr fontId="14"/>
  </si>
  <si>
    <t>2013/AVE</t>
    <phoneticPr fontId="14"/>
  </si>
  <si>
    <t>Platts DUBAI</t>
    <phoneticPr fontId="14"/>
  </si>
  <si>
    <t>前日比</t>
    <rPh sb="0" eb="3">
      <t>ゼンジツヒ</t>
    </rPh>
    <phoneticPr fontId="14"/>
  </si>
  <si>
    <t>（ＴＴＳ）</t>
    <phoneticPr fontId="14"/>
  </si>
  <si>
    <t>（円/ドル）</t>
    <rPh sb="1" eb="2">
      <t>エン</t>
    </rPh>
    <phoneticPr fontId="14"/>
  </si>
  <si>
    <t>7月日経ドバイ平均</t>
    <rPh sb="1" eb="2">
      <t>ガツ</t>
    </rPh>
    <rPh sb="2" eb="4">
      <t>ニッケイ</t>
    </rPh>
    <rPh sb="7" eb="9">
      <t>ヘイキン</t>
    </rPh>
    <phoneticPr fontId="14"/>
  </si>
  <si>
    <t>8月日経ドバイ平均</t>
    <rPh sb="1" eb="2">
      <t>ガツ</t>
    </rPh>
    <rPh sb="2" eb="4">
      <t>ニッケイ</t>
    </rPh>
    <rPh sb="7" eb="9">
      <t>ヘイキン</t>
    </rPh>
    <phoneticPr fontId="14"/>
  </si>
  <si>
    <t>9月日経ドバイ平均</t>
    <rPh sb="1" eb="2">
      <t>ガツ</t>
    </rPh>
    <rPh sb="2" eb="4">
      <t>ニッケイ</t>
    </rPh>
    <rPh sb="7" eb="9">
      <t>ヘイキン</t>
    </rPh>
    <phoneticPr fontId="14"/>
  </si>
  <si>
    <t>10月日経ドバイ平均</t>
    <rPh sb="2" eb="3">
      <t>ガツ</t>
    </rPh>
    <rPh sb="3" eb="5">
      <t>ニッケイ</t>
    </rPh>
    <rPh sb="8" eb="10">
      <t>ヘイキン</t>
    </rPh>
    <phoneticPr fontId="14"/>
  </si>
  <si>
    <t>11月ドバイ平均</t>
    <rPh sb="2" eb="3">
      <t>ガツ</t>
    </rPh>
    <rPh sb="6" eb="8">
      <t>ヘイキン</t>
    </rPh>
    <phoneticPr fontId="14"/>
  </si>
  <si>
    <t>円建て</t>
    <rPh sb="0" eb="2">
      <t>エンダ</t>
    </rPh>
    <phoneticPr fontId="14"/>
  </si>
  <si>
    <t>WTI</t>
    <phoneticPr fontId="14"/>
  </si>
  <si>
    <t>ブレント</t>
    <phoneticPr fontId="14"/>
  </si>
  <si>
    <t>ETI</t>
    <phoneticPr fontId="14"/>
  </si>
  <si>
    <t>日経</t>
    <rPh sb="0" eb="2">
      <t>ニッケイ</t>
    </rPh>
    <phoneticPr fontId="14"/>
  </si>
  <si>
    <t>為替</t>
    <rPh sb="0" eb="2">
      <t>カワセ</t>
    </rPh>
    <phoneticPr fontId="14"/>
  </si>
  <si>
    <t>WTI</t>
    <phoneticPr fontId="14"/>
  </si>
  <si>
    <t>ブレント</t>
    <phoneticPr fontId="14"/>
  </si>
  <si>
    <t>日経ドバイ</t>
    <rPh sb="0" eb="2">
      <t>ニッケイ</t>
    </rPh>
    <phoneticPr fontId="14"/>
  </si>
  <si>
    <t>為替</t>
    <rPh sb="0" eb="2">
      <t>カワセ</t>
    </rPh>
    <phoneticPr fontId="14"/>
  </si>
  <si>
    <t>(WTI-ブレント差)</t>
    <rPh sb="9" eb="10">
      <t>サ</t>
    </rPh>
    <phoneticPr fontId="14"/>
  </si>
  <si>
    <t>WTI-ブレント差</t>
    <rPh sb="8" eb="9">
      <t>サ</t>
    </rPh>
    <phoneticPr fontId="14"/>
  </si>
  <si>
    <t>ブレント</t>
    <phoneticPr fontId="14"/>
  </si>
  <si>
    <t>日経ドバイ</t>
    <rPh sb="0" eb="2">
      <t>ニッケイ</t>
    </rPh>
    <phoneticPr fontId="14"/>
  </si>
  <si>
    <t>WTI</t>
    <phoneticPr fontId="14"/>
  </si>
  <si>
    <t>3月平均</t>
    <rPh sb="1" eb="2">
      <t>ガツ</t>
    </rPh>
    <rPh sb="2" eb="4">
      <t>ヘイキン</t>
    </rPh>
    <phoneticPr fontId="14"/>
  </si>
  <si>
    <t>ブレント</t>
    <phoneticPr fontId="14"/>
  </si>
  <si>
    <t>為替</t>
    <rPh sb="0" eb="2">
      <t>カワセ</t>
    </rPh>
    <phoneticPr fontId="14"/>
  </si>
  <si>
    <t>日経ドバイ(円建)</t>
    <rPh sb="0" eb="2">
      <t>ニッケイ</t>
    </rPh>
    <rPh sb="6" eb="8">
      <t>エンダ</t>
    </rPh>
    <phoneticPr fontId="14"/>
  </si>
  <si>
    <t>2月平均</t>
    <rPh sb="1" eb="2">
      <t>ガツ</t>
    </rPh>
    <rPh sb="2" eb="4">
      <t>ヘイキン</t>
    </rPh>
    <phoneticPr fontId="14"/>
  </si>
  <si>
    <t>1月平均</t>
    <rPh sb="1" eb="2">
      <t>ガツ</t>
    </rPh>
    <rPh sb="2" eb="4">
      <t>ヘイキン</t>
    </rPh>
    <phoneticPr fontId="14"/>
  </si>
  <si>
    <t>７月平均</t>
    <rPh sb="1" eb="2">
      <t>ガツ</t>
    </rPh>
    <rPh sb="2" eb="4">
      <t>ヘイキン</t>
    </rPh>
    <phoneticPr fontId="14"/>
  </si>
  <si>
    <t>９月平均</t>
    <rPh sb="1" eb="2">
      <t>ガツ</t>
    </rPh>
    <rPh sb="2" eb="4">
      <t>ヘイキン</t>
    </rPh>
    <phoneticPr fontId="14"/>
  </si>
  <si>
    <t>WTI</t>
    <phoneticPr fontId="14"/>
  </si>
  <si>
    <t>Brent</t>
    <phoneticPr fontId="14"/>
  </si>
  <si>
    <t>Nikkei Asia(Dubai)</t>
    <phoneticPr fontId="14"/>
  </si>
  <si>
    <t>10月平均</t>
    <rPh sb="2" eb="3">
      <t>ガツ</t>
    </rPh>
    <rPh sb="3" eb="5">
      <t>ヘイキン</t>
    </rPh>
    <phoneticPr fontId="14"/>
  </si>
  <si>
    <t>最小</t>
    <rPh sb="0" eb="2">
      <t>サイショウ</t>
    </rPh>
    <phoneticPr fontId="14"/>
  </si>
  <si>
    <t>最大</t>
    <rPh sb="0" eb="2">
      <t>サイダイ</t>
    </rPh>
    <phoneticPr fontId="14"/>
  </si>
  <si>
    <t>平均</t>
    <rPh sb="0" eb="2">
      <t>ヘイキン</t>
    </rPh>
    <phoneticPr fontId="14"/>
  </si>
  <si>
    <t>WTI最高値</t>
    <rPh sb="3" eb="6">
      <t>サイコウチ</t>
    </rPh>
    <phoneticPr fontId="14"/>
  </si>
  <si>
    <t>2015年ＷＴＩ最低値</t>
    <rPh sb="4" eb="5">
      <t>ネン</t>
    </rPh>
    <rPh sb="8" eb="11">
      <t>サイテイチ</t>
    </rPh>
    <phoneticPr fontId="14"/>
  </si>
  <si>
    <t>9月平均</t>
    <rPh sb="1" eb="2">
      <t>ガツ</t>
    </rPh>
    <rPh sb="2" eb="4">
      <t>ヘイキン</t>
    </rPh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</si>
</sst>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76" formatCode="0.00_ "/>
    <numFmt numFmtId="177" formatCode="#,##0.00;&quot;▲ &quot;#,##0.00"/>
    <numFmt numFmtId="178" formatCode="0.00;&quot;▲ &quot;0.00"/>
    <numFmt numFmtId="179" formatCode="#,##0;&quot;▲ &quot;#,##0"/>
    <numFmt numFmtId="180" formatCode="yyyy/m/d;@"/>
    <numFmt numFmtId="181" formatCode="#,##0.00_);[Red]\(#,##0.00\)"/>
    <numFmt numFmtId="182" formatCode="0.00_);[Red]\(0.00\)"/>
    <numFmt numFmtId="183" formatCode="0.00_ ;[Red]\-0.00\ "/>
    <numFmt numFmtId="184" formatCode="_(* #,##0_);_(* \(#,##0\);_(* &quot;-&quot;_);_(@_)"/>
    <numFmt numFmtId="185" formatCode="#,##0.00_ ;[Red]\-#,##0.00\ "/>
    <numFmt numFmtId="186" formatCode="#,##0.000;[Red]\-#,##0.000"/>
  </numFmts>
  <fonts count="3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10"/>
      <name val="ＭＳ ゴシック"/>
      <family val="3"/>
      <charset val="128"/>
    </font>
    <font>
      <sz val="9"/>
      <name val="ＭＳ ゴシック"/>
      <family val="3"/>
      <charset val="128"/>
    </font>
    <font>
      <sz val="12"/>
      <color indexed="8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Century"/>
      <family val="1"/>
    </font>
    <font>
      <sz val="11"/>
      <color indexed="8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12"/>
      <color theme="1" tint="4.9989318521683403E-2"/>
      <name val="ＭＳ ゴシック"/>
      <family val="3"/>
      <charset val="128"/>
    </font>
    <font>
      <sz val="12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color rgb="FFFF0000"/>
      <name val="ＭＳ ゴシック"/>
      <family val="3"/>
      <charset val="128"/>
    </font>
    <font>
      <sz val="10"/>
      <color rgb="FFFF0000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10"/>
      <color rgb="FFFF0000"/>
      <name val="ＭＳ ゴシック"/>
      <family val="3"/>
      <charset val="128"/>
    </font>
    <font>
      <sz val="10"/>
      <name val="Arial"/>
      <family val="2"/>
    </font>
    <font>
      <sz val="12"/>
      <color theme="1"/>
      <name val="ＭＳ ゴシック"/>
      <family val="3"/>
      <charset val="128"/>
    </font>
    <font>
      <sz val="11"/>
      <color theme="1"/>
      <name val="Meiryo UI"/>
      <family val="3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88C55B"/>
        <bgColor indexed="64"/>
      </patternFill>
    </fill>
    <fill>
      <patternFill patternType="solid">
        <fgColor rgb="FF77933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CCFF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medium">
        <color auto="1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dotted">
        <color auto="1"/>
      </bottom>
      <diagonal/>
    </border>
    <border>
      <left/>
      <right style="thin">
        <color auto="1"/>
      </right>
      <top style="medium">
        <color indexed="64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tted">
        <color indexed="64"/>
      </bottom>
      <diagonal/>
    </border>
  </borders>
  <cellStyleXfs count="21">
    <xf numFmtId="0" fontId="0" fillId="0" borderId="0"/>
    <xf numFmtId="9" fontId="13" fillId="0" borderId="0" applyFont="0" applyFill="0" applyBorder="0" applyAlignment="0" applyProtection="0"/>
    <xf numFmtId="38" fontId="13" fillId="0" borderId="0" applyFont="0" applyFill="0" applyBorder="0" applyAlignment="0" applyProtection="0"/>
    <xf numFmtId="0" fontId="26" fillId="0" borderId="0">
      <alignment vertical="center"/>
    </xf>
    <xf numFmtId="38" fontId="12" fillId="0" borderId="0" applyFont="0" applyFill="0" applyBorder="0" applyAlignment="0" applyProtection="0"/>
    <xf numFmtId="0" fontId="26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32" fillId="0" borderId="0"/>
    <xf numFmtId="18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219">
    <xf numFmtId="0" fontId="0" fillId="0" borderId="0" xfId="0"/>
    <xf numFmtId="0" fontId="15" fillId="0" borderId="0" xfId="0" applyFont="1"/>
    <xf numFmtId="178" fontId="0" fillId="0" borderId="0" xfId="0" applyNumberFormat="1"/>
    <xf numFmtId="177" fontId="0" fillId="0" borderId="0" xfId="0" applyNumberFormat="1"/>
    <xf numFmtId="2" fontId="0" fillId="0" borderId="0" xfId="0" applyNumberFormat="1"/>
    <xf numFmtId="178" fontId="15" fillId="0" borderId="1" xfId="0" applyNumberFormat="1" applyFont="1" applyBorder="1"/>
    <xf numFmtId="178" fontId="15" fillId="0" borderId="0" xfId="0" applyNumberFormat="1" applyFont="1" applyBorder="1"/>
    <xf numFmtId="10" fontId="15" fillId="0" borderId="0" xfId="1" applyNumberFormat="1" applyFont="1"/>
    <xf numFmtId="178" fontId="15" fillId="0" borderId="0" xfId="0" applyNumberFormat="1" applyFont="1"/>
    <xf numFmtId="10" fontId="15" fillId="0" borderId="0" xfId="0" applyNumberFormat="1" applyFont="1"/>
    <xf numFmtId="10" fontId="15" fillId="0" borderId="0" xfId="0" applyNumberFormat="1" applyFont="1" applyBorder="1"/>
    <xf numFmtId="178" fontId="15" fillId="0" borderId="3" xfId="0" applyNumberFormat="1" applyFont="1" applyFill="1" applyBorder="1"/>
    <xf numFmtId="178" fontId="15" fillId="0" borderId="3" xfId="0" applyNumberFormat="1" applyFont="1" applyBorder="1"/>
    <xf numFmtId="178" fontId="15" fillId="0" borderId="3" xfId="0" applyNumberFormat="1" applyFont="1" applyBorder="1" applyAlignment="1">
      <alignment horizontal="right"/>
    </xf>
    <xf numFmtId="178" fontId="18" fillId="0" borderId="3" xfId="0" applyNumberFormat="1" applyFont="1" applyFill="1" applyBorder="1"/>
    <xf numFmtId="177" fontId="18" fillId="0" borderId="3" xfId="0" applyNumberFormat="1" applyFont="1" applyFill="1" applyBorder="1" applyAlignment="1">
      <alignment horizontal="right"/>
    </xf>
    <xf numFmtId="178" fontId="18" fillId="2" borderId="3" xfId="0" applyNumberFormat="1" applyFont="1" applyFill="1" applyBorder="1"/>
    <xf numFmtId="178" fontId="18" fillId="0" borderId="3" xfId="0" applyNumberFormat="1" applyFont="1" applyFill="1" applyBorder="1" applyAlignment="1"/>
    <xf numFmtId="178" fontId="18" fillId="0" borderId="3" xfId="0" applyNumberFormat="1" applyFont="1" applyFill="1" applyBorder="1" applyAlignment="1">
      <alignment horizontal="right"/>
    </xf>
    <xf numFmtId="178" fontId="15" fillId="3" borderId="3" xfId="0" applyNumberFormat="1" applyFont="1" applyFill="1" applyBorder="1"/>
    <xf numFmtId="178" fontId="15" fillId="0" borderId="3" xfId="2" applyNumberFormat="1" applyFont="1" applyBorder="1"/>
    <xf numFmtId="177" fontId="15" fillId="0" borderId="3" xfId="0" applyNumberFormat="1" applyFont="1" applyBorder="1"/>
    <xf numFmtId="178" fontId="15" fillId="0" borderId="5" xfId="0" applyNumberFormat="1" applyFont="1" applyBorder="1"/>
    <xf numFmtId="178" fontId="15" fillId="0" borderId="5" xfId="0" applyNumberFormat="1" applyFont="1" applyFill="1" applyBorder="1"/>
    <xf numFmtId="178" fontId="15" fillId="3" borderId="5" xfId="0" applyNumberFormat="1" applyFont="1" applyFill="1" applyBorder="1"/>
    <xf numFmtId="177" fontId="15" fillId="0" borderId="3" xfId="0" applyNumberFormat="1" applyFont="1" applyBorder="1" applyAlignment="1">
      <alignment horizontal="right"/>
    </xf>
    <xf numFmtId="178" fontId="15" fillId="4" borderId="3" xfId="0" applyNumberFormat="1" applyFont="1" applyFill="1" applyBorder="1"/>
    <xf numFmtId="178" fontId="15" fillId="0" borderId="0" xfId="0" applyNumberFormat="1" applyFont="1" applyAlignment="1">
      <alignment horizontal="right"/>
    </xf>
    <xf numFmtId="179" fontId="15" fillId="0" borderId="0" xfId="0" applyNumberFormat="1" applyFont="1"/>
    <xf numFmtId="14" fontId="0" fillId="0" borderId="0" xfId="0" applyNumberFormat="1"/>
    <xf numFmtId="14" fontId="15" fillId="0" borderId="0" xfId="0" applyNumberFormat="1" applyFont="1"/>
    <xf numFmtId="178" fontId="15" fillId="6" borderId="3" xfId="0" applyNumberFormat="1" applyFont="1" applyFill="1" applyBorder="1"/>
    <xf numFmtId="0" fontId="20" fillId="0" borderId="0" xfId="0" applyFont="1" applyAlignment="1">
      <alignment horizontal="left"/>
    </xf>
    <xf numFmtId="178" fontId="17" fillId="0" borderId="0" xfId="0" applyNumberFormat="1" applyFont="1"/>
    <xf numFmtId="0" fontId="21" fillId="0" borderId="0" xfId="0" applyFont="1" applyBorder="1"/>
    <xf numFmtId="178" fontId="15" fillId="7" borderId="0" xfId="0" applyNumberFormat="1" applyFont="1" applyFill="1"/>
    <xf numFmtId="0" fontId="0" fillId="7" borderId="0" xfId="0" applyFill="1"/>
    <xf numFmtId="178" fontId="0" fillId="7" borderId="0" xfId="0" applyNumberFormat="1" applyFill="1" applyAlignment="1">
      <alignment horizontal="left" vertical="center"/>
    </xf>
    <xf numFmtId="0" fontId="0" fillId="7" borderId="0" xfId="0" applyFill="1" applyAlignment="1">
      <alignment vertical="center"/>
    </xf>
    <xf numFmtId="49" fontId="0" fillId="0" borderId="0" xfId="0" applyNumberFormat="1"/>
    <xf numFmtId="181" fontId="0" fillId="0" borderId="0" xfId="0" applyNumberFormat="1"/>
    <xf numFmtId="0" fontId="15" fillId="7" borderId="0" xfId="0" applyFont="1" applyFill="1"/>
    <xf numFmtId="0" fontId="0" fillId="14" borderId="0" xfId="0" applyFill="1"/>
    <xf numFmtId="178" fontId="0" fillId="14" borderId="0" xfId="0" applyNumberFormat="1" applyFill="1" applyAlignment="1">
      <alignment horizontal="left" vertical="center"/>
    </xf>
    <xf numFmtId="178" fontId="15" fillId="0" borderId="9" xfId="0" applyNumberFormat="1" applyFont="1" applyBorder="1"/>
    <xf numFmtId="178" fontId="15" fillId="0" borderId="9" xfId="0" applyNumberFormat="1" applyFont="1" applyBorder="1" applyAlignment="1">
      <alignment horizontal="center"/>
    </xf>
    <xf numFmtId="178" fontId="15" fillId="0" borderId="11" xfId="0" applyNumberFormat="1" applyFont="1" applyBorder="1"/>
    <xf numFmtId="178" fontId="15" fillId="0" borderId="10" xfId="0" applyNumberFormat="1" applyFont="1" applyBorder="1"/>
    <xf numFmtId="178" fontId="16" fillId="0" borderId="0" xfId="0" applyNumberFormat="1" applyFont="1" applyBorder="1"/>
    <xf numFmtId="10" fontId="15" fillId="0" borderId="9" xfId="0" applyNumberFormat="1" applyFont="1" applyBorder="1" applyAlignment="1">
      <alignment horizontal="center"/>
    </xf>
    <xf numFmtId="10" fontId="15" fillId="0" borderId="11" xfId="0" applyNumberFormat="1" applyFont="1" applyBorder="1" applyAlignment="1">
      <alignment horizontal="center"/>
    </xf>
    <xf numFmtId="0" fontId="25" fillId="14" borderId="0" xfId="0" applyFont="1" applyFill="1"/>
    <xf numFmtId="14" fontId="15" fillId="0" borderId="0" xfId="0" applyNumberFormat="1" applyFont="1" applyFill="1" applyAlignment="1">
      <alignment horizontal="right"/>
    </xf>
    <xf numFmtId="178" fontId="16" fillId="15" borderId="6" xfId="0" applyNumberFormat="1" applyFont="1" applyFill="1" applyBorder="1" applyAlignment="1">
      <alignment horizontal="center"/>
    </xf>
    <xf numFmtId="178" fontId="16" fillId="15" borderId="2" xfId="0" applyNumberFormat="1" applyFont="1" applyFill="1" applyBorder="1"/>
    <xf numFmtId="178" fontId="16" fillId="15" borderId="2" xfId="0" applyNumberFormat="1" applyFont="1" applyFill="1" applyBorder="1" applyAlignment="1"/>
    <xf numFmtId="178" fontId="16" fillId="15" borderId="4" xfId="0" applyNumberFormat="1" applyFont="1" applyFill="1" applyBorder="1"/>
    <xf numFmtId="0" fontId="16" fillId="15" borderId="4" xfId="0" applyFont="1" applyFill="1" applyBorder="1" applyAlignment="1">
      <alignment horizontal="center"/>
    </xf>
    <xf numFmtId="180" fontId="15" fillId="16" borderId="7" xfId="0" applyNumberFormat="1" applyFont="1" applyFill="1" applyBorder="1"/>
    <xf numFmtId="14" fontId="15" fillId="16" borderId="3" xfId="0" applyNumberFormat="1" applyFont="1" applyFill="1" applyBorder="1" applyAlignment="1">
      <alignment horizontal="right"/>
    </xf>
    <xf numFmtId="14" fontId="18" fillId="16" borderId="3" xfId="0" quotePrefix="1" applyNumberFormat="1" applyFont="1" applyFill="1" applyBorder="1" applyAlignment="1">
      <alignment horizontal="right"/>
    </xf>
    <xf numFmtId="14" fontId="15" fillId="16" borderId="7" xfId="0" applyNumberFormat="1" applyFont="1" applyFill="1" applyBorder="1" applyAlignment="1">
      <alignment horizontal="right"/>
    </xf>
    <xf numFmtId="0" fontId="26" fillId="0" borderId="0" xfId="3">
      <alignment vertical="center"/>
    </xf>
    <xf numFmtId="0" fontId="25" fillId="0" borderId="0" xfId="0" applyFont="1" applyFill="1"/>
    <xf numFmtId="0" fontId="0" fillId="0" borderId="0" xfId="0" applyFill="1"/>
    <xf numFmtId="178" fontId="0" fillId="0" borderId="0" xfId="0" applyNumberFormat="1" applyFill="1"/>
    <xf numFmtId="10" fontId="0" fillId="0" borderId="0" xfId="1" applyNumberFormat="1" applyFont="1"/>
    <xf numFmtId="0" fontId="25" fillId="18" borderId="0" xfId="0" applyFont="1" applyFill="1"/>
    <xf numFmtId="178" fontId="0" fillId="18" borderId="0" xfId="0" applyNumberFormat="1" applyFill="1" applyAlignment="1">
      <alignment horizontal="left" vertical="center"/>
    </xf>
    <xf numFmtId="0" fontId="25" fillId="19" borderId="0" xfId="0" applyFont="1" applyFill="1"/>
    <xf numFmtId="178" fontId="0" fillId="19" borderId="0" xfId="0" applyNumberFormat="1" applyFill="1" applyAlignment="1">
      <alignment horizontal="left" vertical="center"/>
    </xf>
    <xf numFmtId="0" fontId="0" fillId="0" borderId="0" xfId="0" applyAlignment="1">
      <alignment horizontal="right"/>
    </xf>
    <xf numFmtId="178" fontId="27" fillId="0" borderId="0" xfId="0" applyNumberFormat="1" applyFont="1"/>
    <xf numFmtId="0" fontId="29" fillId="0" borderId="0" xfId="0" applyFont="1"/>
    <xf numFmtId="14" fontId="29" fillId="0" borderId="0" xfId="0" applyNumberFormat="1" applyFont="1"/>
    <xf numFmtId="0" fontId="15" fillId="0" borderId="3" xfId="0" applyFont="1" applyBorder="1"/>
    <xf numFmtId="14" fontId="19" fillId="16" borderId="3" xfId="0" applyNumberFormat="1" applyFont="1" applyFill="1" applyBorder="1" applyAlignment="1">
      <alignment horizontal="right"/>
    </xf>
    <xf numFmtId="0" fontId="15" fillId="0" borderId="3" xfId="0" applyFont="1" applyFill="1" applyBorder="1"/>
    <xf numFmtId="178" fontId="15" fillId="5" borderId="3" xfId="0" applyNumberFormat="1" applyFont="1" applyFill="1" applyBorder="1"/>
    <xf numFmtId="178" fontId="15" fillId="0" borderId="3" xfId="0" applyNumberFormat="1" applyFont="1" applyBorder="1" applyAlignment="1"/>
    <xf numFmtId="178" fontId="15" fillId="11" borderId="3" xfId="0" applyNumberFormat="1" applyFont="1" applyFill="1" applyBorder="1"/>
    <xf numFmtId="178" fontId="15" fillId="9" borderId="3" xfId="0" applyNumberFormat="1" applyFont="1" applyFill="1" applyBorder="1"/>
    <xf numFmtId="178" fontId="15" fillId="7" borderId="3" xfId="0" applyNumberFormat="1" applyFont="1" applyFill="1" applyBorder="1"/>
    <xf numFmtId="178" fontId="15" fillId="8" borderId="3" xfId="0" applyNumberFormat="1" applyFont="1" applyFill="1" applyBorder="1"/>
    <xf numFmtId="178" fontId="23" fillId="7" borderId="3" xfId="0" applyNumberFormat="1" applyFont="1" applyFill="1" applyBorder="1"/>
    <xf numFmtId="178" fontId="15" fillId="10" borderId="3" xfId="0" applyNumberFormat="1" applyFont="1" applyFill="1" applyBorder="1"/>
    <xf numFmtId="178" fontId="15" fillId="12" borderId="3" xfId="0" applyNumberFormat="1" applyFont="1" applyFill="1" applyBorder="1"/>
    <xf numFmtId="178" fontId="15" fillId="13" borderId="3" xfId="0" applyNumberFormat="1" applyFont="1" applyFill="1" applyBorder="1"/>
    <xf numFmtId="14" fontId="24" fillId="16" borderId="3" xfId="0" applyNumberFormat="1" applyFont="1" applyFill="1" applyBorder="1" applyAlignment="1">
      <alignment horizontal="right"/>
    </xf>
    <xf numFmtId="178" fontId="15" fillId="17" borderId="3" xfId="0" applyNumberFormat="1" applyFont="1" applyFill="1" applyBorder="1"/>
    <xf numFmtId="178" fontId="16" fillId="15" borderId="12" xfId="0" applyNumberFormat="1" applyFont="1" applyFill="1" applyBorder="1"/>
    <xf numFmtId="0" fontId="16" fillId="15" borderId="0" xfId="0" applyFont="1" applyFill="1" applyBorder="1" applyAlignment="1">
      <alignment horizontal="center"/>
    </xf>
    <xf numFmtId="176" fontId="0" fillId="0" borderId="0" xfId="0" applyNumberFormat="1"/>
    <xf numFmtId="180" fontId="0" fillId="0" borderId="0" xfId="0" applyNumberFormat="1"/>
    <xf numFmtId="0" fontId="25" fillId="20" borderId="0" xfId="0" applyFont="1" applyFill="1"/>
    <xf numFmtId="178" fontId="0" fillId="20" borderId="0" xfId="0" applyNumberFormat="1" applyFill="1" applyAlignment="1">
      <alignment horizontal="left" vertical="center"/>
    </xf>
    <xf numFmtId="0" fontId="15" fillId="0" borderId="0" xfId="0" applyFont="1" applyBorder="1"/>
    <xf numFmtId="0" fontId="25" fillId="21" borderId="0" xfId="0" applyFont="1" applyFill="1"/>
    <xf numFmtId="178" fontId="0" fillId="21" borderId="0" xfId="0" applyNumberFormat="1" applyFill="1" applyAlignment="1">
      <alignment horizontal="left" vertical="center"/>
    </xf>
    <xf numFmtId="0" fontId="0" fillId="0" borderId="13" xfId="0" applyBorder="1"/>
    <xf numFmtId="178" fontId="15" fillId="0" borderId="10" xfId="0" applyNumberFormat="1" applyFont="1" applyBorder="1" applyAlignment="1">
      <alignment horizontal="center"/>
    </xf>
    <xf numFmtId="182" fontId="15" fillId="0" borderId="13" xfId="0" applyNumberFormat="1" applyFont="1" applyBorder="1" applyAlignment="1">
      <alignment shrinkToFit="1"/>
    </xf>
    <xf numFmtId="178" fontId="16" fillId="22" borderId="10" xfId="0" applyNumberFormat="1" applyFont="1" applyFill="1" applyBorder="1"/>
    <xf numFmtId="10" fontId="16" fillId="22" borderId="9" xfId="0" applyNumberFormat="1" applyFont="1" applyFill="1" applyBorder="1"/>
    <xf numFmtId="10" fontId="16" fillId="22" borderId="11" xfId="0" applyNumberFormat="1" applyFont="1" applyFill="1" applyBorder="1"/>
    <xf numFmtId="0" fontId="0" fillId="22" borderId="13" xfId="0" applyFont="1" applyFill="1" applyBorder="1" applyAlignment="1">
      <alignment shrinkToFit="1"/>
    </xf>
    <xf numFmtId="14" fontId="15" fillId="17" borderId="8" xfId="0" applyNumberFormat="1" applyFont="1" applyFill="1" applyBorder="1" applyAlignment="1">
      <alignment horizontal="right"/>
    </xf>
    <xf numFmtId="14" fontId="15" fillId="17" borderId="12" xfId="0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178" fontId="0" fillId="0" borderId="0" xfId="0" applyNumberFormat="1" applyAlignment="1">
      <alignment horizontal="left"/>
    </xf>
    <xf numFmtId="40" fontId="0" fillId="0" borderId="0" xfId="2" applyNumberFormat="1" applyFont="1"/>
    <xf numFmtId="40" fontId="0" fillId="0" borderId="0" xfId="0" applyNumberFormat="1"/>
    <xf numFmtId="14" fontId="24" fillId="16" borderId="14" xfId="0" applyNumberFormat="1" applyFont="1" applyFill="1" applyBorder="1" applyAlignment="1">
      <alignment horizontal="right"/>
    </xf>
    <xf numFmtId="178" fontId="15" fillId="0" borderId="14" xfId="0" applyNumberFormat="1" applyFont="1" applyBorder="1"/>
    <xf numFmtId="0" fontId="15" fillId="0" borderId="14" xfId="0" applyFont="1" applyBorder="1"/>
    <xf numFmtId="14" fontId="24" fillId="16" borderId="15" xfId="0" applyNumberFormat="1" applyFont="1" applyFill="1" applyBorder="1" applyAlignment="1">
      <alignment horizontal="right"/>
    </xf>
    <xf numFmtId="178" fontId="15" fillId="0" borderId="15" xfId="0" applyNumberFormat="1" applyFont="1" applyBorder="1"/>
    <xf numFmtId="0" fontId="15" fillId="0" borderId="15" xfId="0" applyFont="1" applyBorder="1"/>
    <xf numFmtId="14" fontId="24" fillId="16" borderId="16" xfId="0" applyNumberFormat="1" applyFont="1" applyFill="1" applyBorder="1" applyAlignment="1">
      <alignment horizontal="right"/>
    </xf>
    <xf numFmtId="178" fontId="15" fillId="0" borderId="16" xfId="0" applyNumberFormat="1" applyFont="1" applyBorder="1"/>
    <xf numFmtId="0" fontId="15" fillId="0" borderId="16" xfId="0" applyFont="1" applyBorder="1"/>
    <xf numFmtId="14" fontId="24" fillId="16" borderId="17" xfId="0" applyNumberFormat="1" applyFont="1" applyFill="1" applyBorder="1" applyAlignment="1">
      <alignment horizontal="right"/>
    </xf>
    <xf numFmtId="178" fontId="15" fillId="0" borderId="17" xfId="0" applyNumberFormat="1" applyFont="1" applyBorder="1"/>
    <xf numFmtId="0" fontId="15" fillId="0" borderId="17" xfId="0" applyFont="1" applyBorder="1"/>
    <xf numFmtId="178" fontId="15" fillId="7" borderId="15" xfId="0" applyNumberFormat="1" applyFont="1" applyFill="1" applyBorder="1"/>
    <xf numFmtId="178" fontId="15" fillId="7" borderId="17" xfId="0" applyNumberFormat="1" applyFont="1" applyFill="1" applyBorder="1"/>
    <xf numFmtId="178" fontId="15" fillId="7" borderId="16" xfId="0" applyNumberFormat="1" applyFont="1" applyFill="1" applyBorder="1"/>
    <xf numFmtId="178" fontId="15" fillId="7" borderId="14" xfId="0" applyNumberFormat="1" applyFont="1" applyFill="1" applyBorder="1"/>
    <xf numFmtId="178" fontId="15" fillId="0" borderId="14" xfId="0" applyNumberFormat="1" applyFont="1" applyFill="1" applyBorder="1"/>
    <xf numFmtId="178" fontId="15" fillId="17" borderId="16" xfId="0" applyNumberFormat="1" applyFont="1" applyFill="1" applyBorder="1"/>
    <xf numFmtId="178" fontId="15" fillId="0" borderId="16" xfId="0" applyNumberFormat="1" applyFont="1" applyFill="1" applyBorder="1"/>
    <xf numFmtId="178" fontId="15" fillId="0" borderId="15" xfId="0" applyNumberFormat="1" applyFont="1" applyFill="1" applyBorder="1"/>
    <xf numFmtId="14" fontId="19" fillId="16" borderId="14" xfId="0" applyNumberFormat="1" applyFont="1" applyFill="1" applyBorder="1" applyAlignment="1">
      <alignment horizontal="right"/>
    </xf>
    <xf numFmtId="14" fontId="19" fillId="16" borderId="15" xfId="0" applyNumberFormat="1" applyFont="1" applyFill="1" applyBorder="1" applyAlignment="1">
      <alignment horizontal="right"/>
    </xf>
    <xf numFmtId="14" fontId="19" fillId="16" borderId="16" xfId="0" applyNumberFormat="1" applyFont="1" applyFill="1" applyBorder="1" applyAlignment="1">
      <alignment horizontal="right"/>
    </xf>
    <xf numFmtId="14" fontId="19" fillId="16" borderId="17" xfId="0" applyNumberFormat="1" applyFont="1" applyFill="1" applyBorder="1" applyAlignment="1">
      <alignment horizontal="right"/>
    </xf>
    <xf numFmtId="178" fontId="15" fillId="0" borderId="17" xfId="0" applyNumberFormat="1" applyFont="1" applyFill="1" applyBorder="1"/>
    <xf numFmtId="14" fontId="15" fillId="16" borderId="14" xfId="0" applyNumberFormat="1" applyFont="1" applyFill="1" applyBorder="1" applyAlignment="1">
      <alignment horizontal="right"/>
    </xf>
    <xf numFmtId="14" fontId="15" fillId="16" borderId="16" xfId="0" applyNumberFormat="1" applyFont="1" applyFill="1" applyBorder="1" applyAlignment="1">
      <alignment horizontal="right"/>
    </xf>
    <xf numFmtId="14" fontId="15" fillId="16" borderId="15" xfId="0" applyNumberFormat="1" applyFont="1" applyFill="1" applyBorder="1" applyAlignment="1">
      <alignment horizontal="right"/>
    </xf>
    <xf numFmtId="14" fontId="15" fillId="16" borderId="17" xfId="0" applyNumberFormat="1" applyFont="1" applyFill="1" applyBorder="1" applyAlignment="1">
      <alignment horizontal="right"/>
    </xf>
    <xf numFmtId="178" fontId="15" fillId="4" borderId="17" xfId="0" applyNumberFormat="1" applyFont="1" applyFill="1" applyBorder="1"/>
    <xf numFmtId="177" fontId="15" fillId="0" borderId="14" xfId="0" applyNumberFormat="1" applyFont="1" applyBorder="1" applyAlignment="1">
      <alignment horizontal="right"/>
    </xf>
    <xf numFmtId="177" fontId="15" fillId="0" borderId="15" xfId="0" applyNumberFormat="1" applyFont="1" applyBorder="1" applyAlignment="1">
      <alignment horizontal="right"/>
    </xf>
    <xf numFmtId="177" fontId="15" fillId="0" borderId="16" xfId="0" applyNumberFormat="1" applyFont="1" applyBorder="1" applyAlignment="1">
      <alignment horizontal="right"/>
    </xf>
    <xf numFmtId="177" fontId="15" fillId="0" borderId="17" xfId="0" applyNumberFormat="1" applyFont="1" applyBorder="1" applyAlignment="1">
      <alignment horizontal="right"/>
    </xf>
    <xf numFmtId="178" fontId="0" fillId="21" borderId="0" xfId="0" applyNumberFormat="1" applyFill="1"/>
    <xf numFmtId="178" fontId="15" fillId="0" borderId="0" xfId="0" applyNumberFormat="1" applyFont="1" applyBorder="1" applyAlignment="1">
      <alignment horizontal="right"/>
    </xf>
    <xf numFmtId="177" fontId="18" fillId="0" borderId="0" xfId="0" applyNumberFormat="1" applyFont="1" applyFill="1" applyBorder="1" applyAlignment="1">
      <alignment horizontal="right"/>
    </xf>
    <xf numFmtId="177" fontId="15" fillId="0" borderId="0" xfId="0" applyNumberFormat="1" applyFont="1" applyBorder="1"/>
    <xf numFmtId="177" fontId="15" fillId="0" borderId="0" xfId="0" applyNumberFormat="1" applyFont="1" applyBorder="1" applyAlignment="1">
      <alignment horizontal="right"/>
    </xf>
    <xf numFmtId="0" fontId="28" fillId="15" borderId="0" xfId="0" applyFont="1" applyFill="1" applyBorder="1" applyAlignment="1">
      <alignment horizontal="center"/>
    </xf>
    <xf numFmtId="40" fontId="15" fillId="0" borderId="3" xfId="2" applyNumberFormat="1" applyFont="1" applyBorder="1"/>
    <xf numFmtId="40" fontId="15" fillId="0" borderId="15" xfId="2" applyNumberFormat="1" applyFont="1" applyBorder="1"/>
    <xf numFmtId="40" fontId="15" fillId="0" borderId="17" xfId="2" applyNumberFormat="1" applyFont="1" applyBorder="1"/>
    <xf numFmtId="40" fontId="15" fillId="7" borderId="3" xfId="2" applyNumberFormat="1" applyFont="1" applyFill="1" applyBorder="1"/>
    <xf numFmtId="0" fontId="25" fillId="23" borderId="0" xfId="0" applyFont="1" applyFill="1"/>
    <xf numFmtId="178" fontId="0" fillId="23" borderId="0" xfId="0" applyNumberFormat="1" applyFill="1"/>
    <xf numFmtId="178" fontId="16" fillId="24" borderId="0" xfId="0" applyNumberFormat="1" applyFont="1" applyFill="1"/>
    <xf numFmtId="178" fontId="31" fillId="24" borderId="0" xfId="0" applyNumberFormat="1" applyFont="1" applyFill="1"/>
    <xf numFmtId="178" fontId="16" fillId="24" borderId="0" xfId="0" applyNumberFormat="1" applyFont="1" applyFill="1" applyAlignment="1">
      <alignment horizontal="center"/>
    </xf>
    <xf numFmtId="178" fontId="15" fillId="0" borderId="18" xfId="0" applyNumberFormat="1" applyFont="1" applyBorder="1"/>
    <xf numFmtId="0" fontId="15" fillId="0" borderId="7" xfId="0" applyFont="1" applyBorder="1"/>
    <xf numFmtId="40" fontId="15" fillId="0" borderId="7" xfId="2" applyNumberFormat="1" applyFont="1" applyBorder="1"/>
    <xf numFmtId="40" fontId="15" fillId="0" borderId="19" xfId="2" applyNumberFormat="1" applyFont="1" applyBorder="1"/>
    <xf numFmtId="40" fontId="15" fillId="0" borderId="20" xfId="2" applyNumberFormat="1" applyFont="1" applyBorder="1"/>
    <xf numFmtId="40" fontId="15" fillId="7" borderId="7" xfId="2" applyNumberFormat="1" applyFont="1" applyFill="1" applyBorder="1"/>
    <xf numFmtId="183" fontId="15" fillId="0" borderId="21" xfId="0" applyNumberFormat="1" applyFont="1" applyBorder="1"/>
    <xf numFmtId="178" fontId="15" fillId="0" borderId="23" xfId="0" applyNumberFormat="1" applyFont="1" applyBorder="1"/>
    <xf numFmtId="183" fontId="15" fillId="0" borderId="24" xfId="0" applyNumberFormat="1" applyFont="1" applyBorder="1"/>
    <xf numFmtId="178" fontId="15" fillId="0" borderId="22" xfId="0" applyNumberFormat="1" applyFont="1" applyBorder="1"/>
    <xf numFmtId="183" fontId="15" fillId="0" borderId="25" xfId="0" applyNumberFormat="1" applyFont="1" applyBorder="1"/>
    <xf numFmtId="178" fontId="15" fillId="7" borderId="18" xfId="0" applyNumberFormat="1" applyFont="1" applyFill="1" applyBorder="1"/>
    <xf numFmtId="183" fontId="15" fillId="7" borderId="21" xfId="0" applyNumberFormat="1" applyFont="1" applyFill="1" applyBorder="1"/>
    <xf numFmtId="0" fontId="15" fillId="7" borderId="3" xfId="0" applyFont="1" applyFill="1" applyBorder="1"/>
    <xf numFmtId="40" fontId="15" fillId="7" borderId="17" xfId="2" applyNumberFormat="1" applyFont="1" applyFill="1" applyBorder="1"/>
    <xf numFmtId="40" fontId="15" fillId="7" borderId="19" xfId="2" applyNumberFormat="1" applyFont="1" applyFill="1" applyBorder="1"/>
    <xf numFmtId="40" fontId="15" fillId="7" borderId="15" xfId="2" applyNumberFormat="1" applyFont="1" applyFill="1" applyBorder="1"/>
    <xf numFmtId="40" fontId="15" fillId="7" borderId="20" xfId="2" applyNumberFormat="1" applyFont="1" applyFill="1" applyBorder="1"/>
    <xf numFmtId="178" fontId="15" fillId="7" borderId="23" xfId="0" applyNumberFormat="1" applyFont="1" applyFill="1" applyBorder="1"/>
    <xf numFmtId="183" fontId="15" fillId="7" borderId="24" xfId="0" applyNumberFormat="1" applyFont="1" applyFill="1" applyBorder="1"/>
    <xf numFmtId="178" fontId="15" fillId="7" borderId="22" xfId="0" applyNumberFormat="1" applyFont="1" applyFill="1" applyBorder="1"/>
    <xf numFmtId="183" fontId="15" fillId="7" borderId="25" xfId="0" applyNumberFormat="1" applyFont="1" applyFill="1" applyBorder="1"/>
    <xf numFmtId="185" fontId="0" fillId="0" borderId="0" xfId="0" applyNumberFormat="1"/>
    <xf numFmtId="40" fontId="0" fillId="0" borderId="0" xfId="2" applyNumberFormat="1" applyFont="1" applyFill="1" applyBorder="1"/>
    <xf numFmtId="178" fontId="15" fillId="7" borderId="0" xfId="0" applyNumberFormat="1" applyFont="1" applyFill="1" applyBorder="1"/>
    <xf numFmtId="177" fontId="15" fillId="7" borderId="3" xfId="0" applyNumberFormat="1" applyFont="1" applyFill="1" applyBorder="1"/>
    <xf numFmtId="177" fontId="15" fillId="7" borderId="0" xfId="0" applyNumberFormat="1" applyFont="1" applyFill="1" applyBorder="1"/>
    <xf numFmtId="178" fontId="27" fillId="7" borderId="0" xfId="0" applyNumberFormat="1" applyFont="1" applyFill="1"/>
    <xf numFmtId="177" fontId="15" fillId="7" borderId="3" xfId="0" applyNumberFormat="1" applyFont="1" applyFill="1" applyBorder="1" applyAlignment="1">
      <alignment horizontal="right"/>
    </xf>
    <xf numFmtId="177" fontId="15" fillId="7" borderId="0" xfId="0" applyNumberFormat="1" applyFont="1" applyFill="1" applyBorder="1" applyAlignment="1">
      <alignment horizontal="right"/>
    </xf>
    <xf numFmtId="177" fontId="15" fillId="7" borderId="17" xfId="0" applyNumberFormat="1" applyFont="1" applyFill="1" applyBorder="1" applyAlignment="1">
      <alignment horizontal="right"/>
    </xf>
    <xf numFmtId="177" fontId="15" fillId="7" borderId="15" xfId="0" applyNumberFormat="1" applyFont="1" applyFill="1" applyBorder="1" applyAlignment="1">
      <alignment horizontal="right"/>
    </xf>
    <xf numFmtId="40" fontId="15" fillId="0" borderId="0" xfId="2" applyNumberFormat="1" applyFont="1" applyBorder="1"/>
    <xf numFmtId="0" fontId="15" fillId="7" borderId="0" xfId="0" applyFont="1" applyFill="1" applyBorder="1"/>
    <xf numFmtId="40" fontId="15" fillId="0" borderId="16" xfId="2" applyNumberFormat="1" applyFont="1" applyBorder="1"/>
    <xf numFmtId="0" fontId="15" fillId="7" borderId="17" xfId="0" applyFont="1" applyFill="1" applyBorder="1"/>
    <xf numFmtId="0" fontId="15" fillId="7" borderId="15" xfId="0" applyFont="1" applyFill="1" applyBorder="1"/>
    <xf numFmtId="40" fontId="15" fillId="7" borderId="0" xfId="2" applyNumberFormat="1" applyFont="1" applyFill="1" applyBorder="1"/>
    <xf numFmtId="178" fontId="15" fillId="7" borderId="3" xfId="0" applyNumberFormat="1" applyFont="1" applyFill="1" applyBorder="1" applyAlignment="1">
      <alignment horizontal="right"/>
    </xf>
    <xf numFmtId="40" fontId="15" fillId="0" borderId="14" xfId="2" applyNumberFormat="1" applyFont="1" applyBorder="1"/>
    <xf numFmtId="40" fontId="15" fillId="0" borderId="26" xfId="2" applyNumberFormat="1" applyFont="1" applyBorder="1"/>
    <xf numFmtId="178" fontId="15" fillId="0" borderId="27" xfId="0" applyNumberFormat="1" applyFont="1" applyBorder="1"/>
    <xf numFmtId="183" fontId="15" fillId="0" borderId="28" xfId="0" applyNumberFormat="1" applyFont="1" applyBorder="1"/>
    <xf numFmtId="40" fontId="15" fillId="0" borderId="29" xfId="2" applyNumberFormat="1" applyFont="1" applyBorder="1"/>
    <xf numFmtId="178" fontId="15" fillId="0" borderId="30" xfId="0" applyNumberFormat="1" applyFont="1" applyBorder="1"/>
    <xf numFmtId="183" fontId="15" fillId="0" borderId="31" xfId="0" applyNumberFormat="1" applyFont="1" applyBorder="1"/>
    <xf numFmtId="40" fontId="15" fillId="0" borderId="32" xfId="2" applyNumberFormat="1" applyFont="1" applyBorder="1"/>
    <xf numFmtId="40" fontId="15" fillId="0" borderId="0" xfId="0" applyNumberFormat="1" applyFont="1" applyBorder="1"/>
    <xf numFmtId="178" fontId="33" fillId="0" borderId="18" xfId="0" applyNumberFormat="1" applyFont="1" applyFill="1" applyBorder="1"/>
    <xf numFmtId="40" fontId="15" fillId="0" borderId="3" xfId="2" applyNumberFormat="1" applyFont="1" applyFill="1" applyBorder="1"/>
    <xf numFmtId="178" fontId="15" fillId="25" borderId="3" xfId="0" applyNumberFormat="1" applyFont="1" applyFill="1" applyBorder="1"/>
    <xf numFmtId="178" fontId="27" fillId="0" borderId="3" xfId="0" applyNumberFormat="1" applyFont="1" applyFill="1" applyBorder="1"/>
    <xf numFmtId="0" fontId="34" fillId="0" borderId="0" xfId="19" applyFont="1">
      <alignment vertical="center"/>
    </xf>
    <xf numFmtId="40" fontId="15" fillId="0" borderId="7" xfId="2" applyNumberFormat="1" applyFont="1" applyFill="1" applyBorder="1"/>
    <xf numFmtId="186" fontId="0" fillId="0" borderId="0" xfId="2" applyNumberFormat="1" applyFont="1"/>
    <xf numFmtId="178" fontId="15" fillId="0" borderId="18" xfId="0" applyNumberFormat="1" applyFont="1" applyFill="1" applyBorder="1"/>
    <xf numFmtId="0" fontId="16" fillId="15" borderId="6" xfId="0" applyFont="1" applyFill="1" applyBorder="1" applyAlignment="1">
      <alignment horizontal="center"/>
    </xf>
    <xf numFmtId="0" fontId="16" fillId="15" borderId="2" xfId="0" applyFont="1" applyFill="1" applyBorder="1" applyAlignment="1">
      <alignment horizontal="center"/>
    </xf>
  </cellXfs>
  <cellStyles count="21">
    <cellStyle name="パーセント" xfId="1" builtinId="5"/>
    <cellStyle name="パーセント 2" xfId="13"/>
    <cellStyle name="パーセント 3" xfId="14"/>
    <cellStyle name="桁区切り" xfId="2" builtinId="6"/>
    <cellStyle name="桁区切り 2" xfId="4"/>
    <cellStyle name="桁区切り 3" xfId="12"/>
    <cellStyle name="標準" xfId="0" builtinId="0"/>
    <cellStyle name="標準 10" xfId="15"/>
    <cellStyle name="標準 11" xfId="16"/>
    <cellStyle name="標準 12" xfId="17"/>
    <cellStyle name="標準 13" xfId="18"/>
    <cellStyle name="標準 14" xfId="19"/>
    <cellStyle name="標準 15" xfId="20"/>
    <cellStyle name="標準 2" xfId="3"/>
    <cellStyle name="標準 3" xfId="5"/>
    <cellStyle name="標準 4" xfId="6"/>
    <cellStyle name="標準 5" xfId="7"/>
    <cellStyle name="標準 6" xfId="8"/>
    <cellStyle name="標準 7" xfId="9"/>
    <cellStyle name="標準 8" xfId="10"/>
    <cellStyle name="標準 9" xfId="11"/>
  </cellStyles>
  <dxfs count="0"/>
  <tableStyles count="0" defaultTableStyle="TableStyleMedium9" defaultPivotStyle="PivotStyleLight16"/>
  <colors>
    <mruColors>
      <color rgb="FFFF5A00"/>
      <color rgb="FF0098D0"/>
      <color rgb="FF00FFFF"/>
      <color rgb="FF008000"/>
      <color rgb="FFFFCCFF"/>
      <color rgb="FFFFCC99"/>
      <color rgb="FFCC3300"/>
      <color rgb="FFCCFFFF"/>
      <color rgb="FFFFFF99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油価データ!$C$5:$C$8483</c:f>
              <c:numCache>
                <c:formatCode>yyyy/m/d;@</c:formatCode>
                <c:ptCount val="8479"/>
                <c:pt idx="0">
                  <c:v>30405</c:v>
                </c:pt>
                <c:pt idx="1">
                  <c:v>30406</c:v>
                </c:pt>
                <c:pt idx="2">
                  <c:v>30410</c:v>
                </c:pt>
                <c:pt idx="3">
                  <c:v>30411</c:v>
                </c:pt>
                <c:pt idx="4">
                  <c:v>30412</c:v>
                </c:pt>
                <c:pt idx="5">
                  <c:v>30413</c:v>
                </c:pt>
                <c:pt idx="6">
                  <c:v>30414</c:v>
                </c:pt>
                <c:pt idx="7">
                  <c:v>30417</c:v>
                </c:pt>
                <c:pt idx="8">
                  <c:v>30418</c:v>
                </c:pt>
                <c:pt idx="9">
                  <c:v>30419</c:v>
                </c:pt>
                <c:pt idx="10">
                  <c:v>30420</c:v>
                </c:pt>
                <c:pt idx="11">
                  <c:v>30421</c:v>
                </c:pt>
                <c:pt idx="12">
                  <c:v>30424</c:v>
                </c:pt>
                <c:pt idx="13">
                  <c:v>30425</c:v>
                </c:pt>
                <c:pt idx="14">
                  <c:v>30426</c:v>
                </c:pt>
                <c:pt idx="15">
                  <c:v>30427</c:v>
                </c:pt>
                <c:pt idx="16">
                  <c:v>30428</c:v>
                </c:pt>
                <c:pt idx="17">
                  <c:v>30431</c:v>
                </c:pt>
                <c:pt idx="18">
                  <c:v>30432</c:v>
                </c:pt>
                <c:pt idx="19">
                  <c:v>30433</c:v>
                </c:pt>
                <c:pt idx="20">
                  <c:v>30434</c:v>
                </c:pt>
                <c:pt idx="21">
                  <c:v>30435</c:v>
                </c:pt>
                <c:pt idx="22">
                  <c:v>30438</c:v>
                </c:pt>
                <c:pt idx="23">
                  <c:v>30439</c:v>
                </c:pt>
                <c:pt idx="24">
                  <c:v>30440</c:v>
                </c:pt>
                <c:pt idx="25">
                  <c:v>30441</c:v>
                </c:pt>
                <c:pt idx="26">
                  <c:v>30442</c:v>
                </c:pt>
                <c:pt idx="27">
                  <c:v>30445</c:v>
                </c:pt>
                <c:pt idx="28">
                  <c:v>30446</c:v>
                </c:pt>
                <c:pt idx="29">
                  <c:v>30447</c:v>
                </c:pt>
                <c:pt idx="30">
                  <c:v>30448</c:v>
                </c:pt>
                <c:pt idx="31">
                  <c:v>30449</c:v>
                </c:pt>
                <c:pt idx="32">
                  <c:v>30452</c:v>
                </c:pt>
                <c:pt idx="33">
                  <c:v>30453</c:v>
                </c:pt>
                <c:pt idx="34">
                  <c:v>30454</c:v>
                </c:pt>
                <c:pt idx="35">
                  <c:v>30455</c:v>
                </c:pt>
                <c:pt idx="36">
                  <c:v>30456</c:v>
                </c:pt>
                <c:pt idx="37">
                  <c:v>30459</c:v>
                </c:pt>
                <c:pt idx="38">
                  <c:v>30460</c:v>
                </c:pt>
                <c:pt idx="39">
                  <c:v>30461</c:v>
                </c:pt>
                <c:pt idx="40">
                  <c:v>30462</c:v>
                </c:pt>
                <c:pt idx="41">
                  <c:v>30463</c:v>
                </c:pt>
                <c:pt idx="42">
                  <c:v>30467</c:v>
                </c:pt>
                <c:pt idx="43">
                  <c:v>30468</c:v>
                </c:pt>
                <c:pt idx="44">
                  <c:v>30469</c:v>
                </c:pt>
                <c:pt idx="45">
                  <c:v>30470</c:v>
                </c:pt>
                <c:pt idx="46">
                  <c:v>30473</c:v>
                </c:pt>
                <c:pt idx="47">
                  <c:v>30474</c:v>
                </c:pt>
                <c:pt idx="48">
                  <c:v>30475</c:v>
                </c:pt>
                <c:pt idx="49">
                  <c:v>30476</c:v>
                </c:pt>
                <c:pt idx="50">
                  <c:v>30477</c:v>
                </c:pt>
                <c:pt idx="51">
                  <c:v>30480</c:v>
                </c:pt>
                <c:pt idx="52">
                  <c:v>30481</c:v>
                </c:pt>
                <c:pt idx="53">
                  <c:v>30482</c:v>
                </c:pt>
                <c:pt idx="54">
                  <c:v>30483</c:v>
                </c:pt>
                <c:pt idx="55">
                  <c:v>30484</c:v>
                </c:pt>
                <c:pt idx="56">
                  <c:v>30487</c:v>
                </c:pt>
                <c:pt idx="57">
                  <c:v>30488</c:v>
                </c:pt>
                <c:pt idx="58">
                  <c:v>30489</c:v>
                </c:pt>
                <c:pt idx="59">
                  <c:v>30490</c:v>
                </c:pt>
                <c:pt idx="60">
                  <c:v>30491</c:v>
                </c:pt>
                <c:pt idx="61">
                  <c:v>30494</c:v>
                </c:pt>
                <c:pt idx="62">
                  <c:v>30495</c:v>
                </c:pt>
                <c:pt idx="63">
                  <c:v>30496</c:v>
                </c:pt>
                <c:pt idx="64">
                  <c:v>30497</c:v>
                </c:pt>
                <c:pt idx="65">
                  <c:v>30498</c:v>
                </c:pt>
                <c:pt idx="66">
                  <c:v>30502</c:v>
                </c:pt>
                <c:pt idx="67">
                  <c:v>30503</c:v>
                </c:pt>
                <c:pt idx="68">
                  <c:v>30504</c:v>
                </c:pt>
                <c:pt idx="69">
                  <c:v>30505</c:v>
                </c:pt>
                <c:pt idx="70">
                  <c:v>30508</c:v>
                </c:pt>
                <c:pt idx="71">
                  <c:v>30509</c:v>
                </c:pt>
                <c:pt idx="72">
                  <c:v>30510</c:v>
                </c:pt>
                <c:pt idx="73">
                  <c:v>30511</c:v>
                </c:pt>
                <c:pt idx="74">
                  <c:v>30512</c:v>
                </c:pt>
                <c:pt idx="75">
                  <c:v>30515</c:v>
                </c:pt>
                <c:pt idx="76">
                  <c:v>30516</c:v>
                </c:pt>
                <c:pt idx="77">
                  <c:v>30517</c:v>
                </c:pt>
                <c:pt idx="78">
                  <c:v>30518</c:v>
                </c:pt>
                <c:pt idx="79">
                  <c:v>30519</c:v>
                </c:pt>
                <c:pt idx="80">
                  <c:v>30522</c:v>
                </c:pt>
                <c:pt idx="81">
                  <c:v>30523</c:v>
                </c:pt>
                <c:pt idx="82">
                  <c:v>30524</c:v>
                </c:pt>
                <c:pt idx="83">
                  <c:v>30525</c:v>
                </c:pt>
                <c:pt idx="84">
                  <c:v>30526</c:v>
                </c:pt>
                <c:pt idx="85">
                  <c:v>30529</c:v>
                </c:pt>
                <c:pt idx="86">
                  <c:v>30530</c:v>
                </c:pt>
                <c:pt idx="87">
                  <c:v>30531</c:v>
                </c:pt>
                <c:pt idx="88">
                  <c:v>30532</c:v>
                </c:pt>
                <c:pt idx="89">
                  <c:v>30533</c:v>
                </c:pt>
                <c:pt idx="90">
                  <c:v>30536</c:v>
                </c:pt>
                <c:pt idx="91">
                  <c:v>30537</c:v>
                </c:pt>
                <c:pt idx="92">
                  <c:v>30538</c:v>
                </c:pt>
                <c:pt idx="93">
                  <c:v>30539</c:v>
                </c:pt>
                <c:pt idx="94">
                  <c:v>30540</c:v>
                </c:pt>
                <c:pt idx="95">
                  <c:v>30543</c:v>
                </c:pt>
                <c:pt idx="96">
                  <c:v>30544</c:v>
                </c:pt>
                <c:pt idx="97">
                  <c:v>30545</c:v>
                </c:pt>
                <c:pt idx="98">
                  <c:v>30546</c:v>
                </c:pt>
                <c:pt idx="99">
                  <c:v>30547</c:v>
                </c:pt>
                <c:pt idx="100">
                  <c:v>30550</c:v>
                </c:pt>
                <c:pt idx="101">
                  <c:v>30551</c:v>
                </c:pt>
                <c:pt idx="102">
                  <c:v>30552</c:v>
                </c:pt>
                <c:pt idx="103">
                  <c:v>30553</c:v>
                </c:pt>
                <c:pt idx="104">
                  <c:v>30554</c:v>
                </c:pt>
                <c:pt idx="105">
                  <c:v>30557</c:v>
                </c:pt>
                <c:pt idx="106">
                  <c:v>30558</c:v>
                </c:pt>
                <c:pt idx="107">
                  <c:v>30559</c:v>
                </c:pt>
                <c:pt idx="108">
                  <c:v>30560</c:v>
                </c:pt>
                <c:pt idx="109">
                  <c:v>30561</c:v>
                </c:pt>
                <c:pt idx="110">
                  <c:v>30565</c:v>
                </c:pt>
                <c:pt idx="111">
                  <c:v>30566</c:v>
                </c:pt>
                <c:pt idx="112">
                  <c:v>30567</c:v>
                </c:pt>
                <c:pt idx="113">
                  <c:v>30568</c:v>
                </c:pt>
                <c:pt idx="114">
                  <c:v>30571</c:v>
                </c:pt>
                <c:pt idx="115">
                  <c:v>30572</c:v>
                </c:pt>
                <c:pt idx="116">
                  <c:v>30573</c:v>
                </c:pt>
                <c:pt idx="117">
                  <c:v>30574</c:v>
                </c:pt>
                <c:pt idx="118">
                  <c:v>30575</c:v>
                </c:pt>
                <c:pt idx="119">
                  <c:v>30578</c:v>
                </c:pt>
                <c:pt idx="120">
                  <c:v>30579</c:v>
                </c:pt>
                <c:pt idx="121">
                  <c:v>30580</c:v>
                </c:pt>
                <c:pt idx="122">
                  <c:v>30581</c:v>
                </c:pt>
                <c:pt idx="123">
                  <c:v>30582</c:v>
                </c:pt>
                <c:pt idx="124">
                  <c:v>30585</c:v>
                </c:pt>
                <c:pt idx="125">
                  <c:v>30586</c:v>
                </c:pt>
                <c:pt idx="126">
                  <c:v>30587</c:v>
                </c:pt>
                <c:pt idx="127">
                  <c:v>30588</c:v>
                </c:pt>
                <c:pt idx="128">
                  <c:v>30589</c:v>
                </c:pt>
                <c:pt idx="129">
                  <c:v>30592</c:v>
                </c:pt>
                <c:pt idx="130">
                  <c:v>30593</c:v>
                </c:pt>
                <c:pt idx="131">
                  <c:v>30594</c:v>
                </c:pt>
                <c:pt idx="132">
                  <c:v>30595</c:v>
                </c:pt>
                <c:pt idx="133">
                  <c:v>30596</c:v>
                </c:pt>
                <c:pt idx="134">
                  <c:v>30599</c:v>
                </c:pt>
                <c:pt idx="135">
                  <c:v>30600</c:v>
                </c:pt>
                <c:pt idx="136">
                  <c:v>30601</c:v>
                </c:pt>
                <c:pt idx="137">
                  <c:v>30602</c:v>
                </c:pt>
                <c:pt idx="138">
                  <c:v>30603</c:v>
                </c:pt>
                <c:pt idx="139">
                  <c:v>30606</c:v>
                </c:pt>
                <c:pt idx="140">
                  <c:v>30607</c:v>
                </c:pt>
                <c:pt idx="141">
                  <c:v>30608</c:v>
                </c:pt>
                <c:pt idx="142">
                  <c:v>30609</c:v>
                </c:pt>
                <c:pt idx="143">
                  <c:v>30610</c:v>
                </c:pt>
                <c:pt idx="144">
                  <c:v>30613</c:v>
                </c:pt>
                <c:pt idx="145">
                  <c:v>30614</c:v>
                </c:pt>
                <c:pt idx="146">
                  <c:v>30615</c:v>
                </c:pt>
                <c:pt idx="147">
                  <c:v>30616</c:v>
                </c:pt>
                <c:pt idx="148">
                  <c:v>30617</c:v>
                </c:pt>
                <c:pt idx="149">
                  <c:v>30620</c:v>
                </c:pt>
                <c:pt idx="150">
                  <c:v>30621</c:v>
                </c:pt>
                <c:pt idx="151">
                  <c:v>30622</c:v>
                </c:pt>
                <c:pt idx="152">
                  <c:v>30623</c:v>
                </c:pt>
                <c:pt idx="153">
                  <c:v>30624</c:v>
                </c:pt>
                <c:pt idx="154">
                  <c:v>30627</c:v>
                </c:pt>
                <c:pt idx="155">
                  <c:v>30628</c:v>
                </c:pt>
                <c:pt idx="156">
                  <c:v>30629</c:v>
                </c:pt>
                <c:pt idx="157">
                  <c:v>30630</c:v>
                </c:pt>
                <c:pt idx="158">
                  <c:v>30631</c:v>
                </c:pt>
                <c:pt idx="159">
                  <c:v>30634</c:v>
                </c:pt>
                <c:pt idx="160">
                  <c:v>30635</c:v>
                </c:pt>
                <c:pt idx="161">
                  <c:v>30636</c:v>
                </c:pt>
                <c:pt idx="162">
                  <c:v>30637</c:v>
                </c:pt>
                <c:pt idx="163">
                  <c:v>30638</c:v>
                </c:pt>
                <c:pt idx="164">
                  <c:v>30641</c:v>
                </c:pt>
                <c:pt idx="165">
                  <c:v>30642</c:v>
                </c:pt>
                <c:pt idx="166">
                  <c:v>30643</c:v>
                </c:pt>
                <c:pt idx="167">
                  <c:v>30648</c:v>
                </c:pt>
                <c:pt idx="168">
                  <c:v>30649</c:v>
                </c:pt>
                <c:pt idx="169">
                  <c:v>30650</c:v>
                </c:pt>
                <c:pt idx="170">
                  <c:v>30651</c:v>
                </c:pt>
                <c:pt idx="171">
                  <c:v>30652</c:v>
                </c:pt>
                <c:pt idx="172">
                  <c:v>30655</c:v>
                </c:pt>
                <c:pt idx="173">
                  <c:v>30656</c:v>
                </c:pt>
                <c:pt idx="174">
                  <c:v>30657</c:v>
                </c:pt>
                <c:pt idx="175">
                  <c:v>30658</c:v>
                </c:pt>
                <c:pt idx="176">
                  <c:v>30659</c:v>
                </c:pt>
                <c:pt idx="177">
                  <c:v>30662</c:v>
                </c:pt>
                <c:pt idx="178">
                  <c:v>30663</c:v>
                </c:pt>
                <c:pt idx="179">
                  <c:v>30664</c:v>
                </c:pt>
                <c:pt idx="180">
                  <c:v>30665</c:v>
                </c:pt>
                <c:pt idx="181">
                  <c:v>30666</c:v>
                </c:pt>
                <c:pt idx="182">
                  <c:v>30669</c:v>
                </c:pt>
                <c:pt idx="183">
                  <c:v>30670</c:v>
                </c:pt>
                <c:pt idx="184">
                  <c:v>30671</c:v>
                </c:pt>
                <c:pt idx="185">
                  <c:v>30672</c:v>
                </c:pt>
                <c:pt idx="186">
                  <c:v>30673</c:v>
                </c:pt>
                <c:pt idx="187">
                  <c:v>30677</c:v>
                </c:pt>
                <c:pt idx="188">
                  <c:v>30678</c:v>
                </c:pt>
                <c:pt idx="189">
                  <c:v>30679</c:v>
                </c:pt>
                <c:pt idx="190">
                  <c:v>30680</c:v>
                </c:pt>
                <c:pt idx="191">
                  <c:v>30684</c:v>
                </c:pt>
                <c:pt idx="192">
                  <c:v>30685</c:v>
                </c:pt>
                <c:pt idx="193">
                  <c:v>30686</c:v>
                </c:pt>
                <c:pt idx="194">
                  <c:v>30687</c:v>
                </c:pt>
                <c:pt idx="195">
                  <c:v>30690</c:v>
                </c:pt>
                <c:pt idx="196">
                  <c:v>30691</c:v>
                </c:pt>
                <c:pt idx="197">
                  <c:v>30692</c:v>
                </c:pt>
                <c:pt idx="198">
                  <c:v>30693</c:v>
                </c:pt>
                <c:pt idx="199">
                  <c:v>30694</c:v>
                </c:pt>
                <c:pt idx="200">
                  <c:v>30697</c:v>
                </c:pt>
                <c:pt idx="201">
                  <c:v>30698</c:v>
                </c:pt>
                <c:pt idx="202">
                  <c:v>30699</c:v>
                </c:pt>
                <c:pt idx="203">
                  <c:v>30700</c:v>
                </c:pt>
                <c:pt idx="204">
                  <c:v>30701</c:v>
                </c:pt>
                <c:pt idx="205">
                  <c:v>30704</c:v>
                </c:pt>
                <c:pt idx="206">
                  <c:v>30705</c:v>
                </c:pt>
                <c:pt idx="207">
                  <c:v>30706</c:v>
                </c:pt>
                <c:pt idx="208">
                  <c:v>30707</c:v>
                </c:pt>
                <c:pt idx="209">
                  <c:v>30708</c:v>
                </c:pt>
                <c:pt idx="210">
                  <c:v>30711</c:v>
                </c:pt>
                <c:pt idx="211">
                  <c:v>30712</c:v>
                </c:pt>
                <c:pt idx="212">
                  <c:v>30713</c:v>
                </c:pt>
                <c:pt idx="213">
                  <c:v>30714</c:v>
                </c:pt>
                <c:pt idx="214">
                  <c:v>30715</c:v>
                </c:pt>
                <c:pt idx="215">
                  <c:v>30718</c:v>
                </c:pt>
                <c:pt idx="216">
                  <c:v>30719</c:v>
                </c:pt>
                <c:pt idx="217">
                  <c:v>30720</c:v>
                </c:pt>
                <c:pt idx="218">
                  <c:v>30721</c:v>
                </c:pt>
                <c:pt idx="219">
                  <c:v>30722</c:v>
                </c:pt>
                <c:pt idx="220">
                  <c:v>30725</c:v>
                </c:pt>
                <c:pt idx="221">
                  <c:v>30726</c:v>
                </c:pt>
                <c:pt idx="222">
                  <c:v>30727</c:v>
                </c:pt>
                <c:pt idx="223">
                  <c:v>30728</c:v>
                </c:pt>
                <c:pt idx="224">
                  <c:v>30729</c:v>
                </c:pt>
                <c:pt idx="225">
                  <c:v>30733</c:v>
                </c:pt>
                <c:pt idx="226">
                  <c:v>30734</c:v>
                </c:pt>
                <c:pt idx="227">
                  <c:v>30735</c:v>
                </c:pt>
                <c:pt idx="228">
                  <c:v>30736</c:v>
                </c:pt>
                <c:pt idx="229">
                  <c:v>30739</c:v>
                </c:pt>
                <c:pt idx="230">
                  <c:v>30740</c:v>
                </c:pt>
                <c:pt idx="231">
                  <c:v>30741</c:v>
                </c:pt>
                <c:pt idx="232">
                  <c:v>30742</c:v>
                </c:pt>
                <c:pt idx="233">
                  <c:v>30743</c:v>
                </c:pt>
                <c:pt idx="234">
                  <c:v>30746</c:v>
                </c:pt>
                <c:pt idx="235">
                  <c:v>30747</c:v>
                </c:pt>
                <c:pt idx="236">
                  <c:v>30748</c:v>
                </c:pt>
                <c:pt idx="237">
                  <c:v>30749</c:v>
                </c:pt>
                <c:pt idx="238">
                  <c:v>30750</c:v>
                </c:pt>
                <c:pt idx="239">
                  <c:v>30753</c:v>
                </c:pt>
                <c:pt idx="240">
                  <c:v>30754</c:v>
                </c:pt>
                <c:pt idx="241">
                  <c:v>30755</c:v>
                </c:pt>
                <c:pt idx="242">
                  <c:v>30756</c:v>
                </c:pt>
                <c:pt idx="243">
                  <c:v>30757</c:v>
                </c:pt>
                <c:pt idx="244">
                  <c:v>30760</c:v>
                </c:pt>
                <c:pt idx="245">
                  <c:v>30761</c:v>
                </c:pt>
                <c:pt idx="246">
                  <c:v>30762</c:v>
                </c:pt>
                <c:pt idx="247">
                  <c:v>30763</c:v>
                </c:pt>
                <c:pt idx="248">
                  <c:v>30764</c:v>
                </c:pt>
                <c:pt idx="249">
                  <c:v>30767</c:v>
                </c:pt>
                <c:pt idx="250">
                  <c:v>30768</c:v>
                </c:pt>
                <c:pt idx="251">
                  <c:v>30769</c:v>
                </c:pt>
                <c:pt idx="252">
                  <c:v>30770</c:v>
                </c:pt>
                <c:pt idx="253">
                  <c:v>30771</c:v>
                </c:pt>
                <c:pt idx="254">
                  <c:v>30774</c:v>
                </c:pt>
                <c:pt idx="255">
                  <c:v>30775</c:v>
                </c:pt>
                <c:pt idx="256">
                  <c:v>30776</c:v>
                </c:pt>
                <c:pt idx="257">
                  <c:v>30777</c:v>
                </c:pt>
                <c:pt idx="258">
                  <c:v>30778</c:v>
                </c:pt>
                <c:pt idx="259">
                  <c:v>30781</c:v>
                </c:pt>
                <c:pt idx="260">
                  <c:v>30782</c:v>
                </c:pt>
                <c:pt idx="261">
                  <c:v>30783</c:v>
                </c:pt>
                <c:pt idx="262">
                  <c:v>30784</c:v>
                </c:pt>
                <c:pt idx="263">
                  <c:v>30785</c:v>
                </c:pt>
                <c:pt idx="264">
                  <c:v>30788</c:v>
                </c:pt>
                <c:pt idx="265">
                  <c:v>30789</c:v>
                </c:pt>
                <c:pt idx="266">
                  <c:v>30790</c:v>
                </c:pt>
                <c:pt idx="267">
                  <c:v>30791</c:v>
                </c:pt>
                <c:pt idx="268">
                  <c:v>30795</c:v>
                </c:pt>
                <c:pt idx="269">
                  <c:v>30796</c:v>
                </c:pt>
                <c:pt idx="270">
                  <c:v>30797</c:v>
                </c:pt>
                <c:pt idx="271">
                  <c:v>30798</c:v>
                </c:pt>
                <c:pt idx="272">
                  <c:v>30799</c:v>
                </c:pt>
                <c:pt idx="273">
                  <c:v>30802</c:v>
                </c:pt>
                <c:pt idx="274">
                  <c:v>30803</c:v>
                </c:pt>
                <c:pt idx="275">
                  <c:v>30804</c:v>
                </c:pt>
                <c:pt idx="276">
                  <c:v>30805</c:v>
                </c:pt>
                <c:pt idx="277">
                  <c:v>30806</c:v>
                </c:pt>
                <c:pt idx="278">
                  <c:v>30809</c:v>
                </c:pt>
                <c:pt idx="279">
                  <c:v>30810</c:v>
                </c:pt>
                <c:pt idx="280">
                  <c:v>30811</c:v>
                </c:pt>
                <c:pt idx="281">
                  <c:v>30812</c:v>
                </c:pt>
                <c:pt idx="282">
                  <c:v>30813</c:v>
                </c:pt>
                <c:pt idx="283">
                  <c:v>30816</c:v>
                </c:pt>
                <c:pt idx="284">
                  <c:v>30817</c:v>
                </c:pt>
                <c:pt idx="285">
                  <c:v>30818</c:v>
                </c:pt>
                <c:pt idx="286">
                  <c:v>30819</c:v>
                </c:pt>
                <c:pt idx="287">
                  <c:v>30820</c:v>
                </c:pt>
                <c:pt idx="288">
                  <c:v>30823</c:v>
                </c:pt>
                <c:pt idx="289">
                  <c:v>30824</c:v>
                </c:pt>
                <c:pt idx="290">
                  <c:v>30825</c:v>
                </c:pt>
                <c:pt idx="291">
                  <c:v>30826</c:v>
                </c:pt>
                <c:pt idx="292">
                  <c:v>30827</c:v>
                </c:pt>
                <c:pt idx="293">
                  <c:v>30831</c:v>
                </c:pt>
                <c:pt idx="294">
                  <c:v>30832</c:v>
                </c:pt>
                <c:pt idx="295">
                  <c:v>30833</c:v>
                </c:pt>
                <c:pt idx="296">
                  <c:v>30834</c:v>
                </c:pt>
                <c:pt idx="297">
                  <c:v>30837</c:v>
                </c:pt>
                <c:pt idx="298">
                  <c:v>30838</c:v>
                </c:pt>
                <c:pt idx="299">
                  <c:v>30839</c:v>
                </c:pt>
                <c:pt idx="300">
                  <c:v>30840</c:v>
                </c:pt>
                <c:pt idx="301">
                  <c:v>30841</c:v>
                </c:pt>
                <c:pt idx="302">
                  <c:v>30844</c:v>
                </c:pt>
                <c:pt idx="303">
                  <c:v>30845</c:v>
                </c:pt>
                <c:pt idx="304">
                  <c:v>30846</c:v>
                </c:pt>
                <c:pt idx="305">
                  <c:v>30847</c:v>
                </c:pt>
                <c:pt idx="306">
                  <c:v>30848</c:v>
                </c:pt>
                <c:pt idx="307">
                  <c:v>30851</c:v>
                </c:pt>
                <c:pt idx="308">
                  <c:v>30852</c:v>
                </c:pt>
                <c:pt idx="309">
                  <c:v>30853</c:v>
                </c:pt>
                <c:pt idx="310">
                  <c:v>30854</c:v>
                </c:pt>
                <c:pt idx="311">
                  <c:v>30855</c:v>
                </c:pt>
                <c:pt idx="312">
                  <c:v>30858</c:v>
                </c:pt>
                <c:pt idx="313">
                  <c:v>30859</c:v>
                </c:pt>
                <c:pt idx="314">
                  <c:v>30860</c:v>
                </c:pt>
                <c:pt idx="315">
                  <c:v>30861</c:v>
                </c:pt>
                <c:pt idx="316">
                  <c:v>30862</c:v>
                </c:pt>
                <c:pt idx="317">
                  <c:v>30865</c:v>
                </c:pt>
                <c:pt idx="318">
                  <c:v>30866</c:v>
                </c:pt>
                <c:pt idx="319">
                  <c:v>30868</c:v>
                </c:pt>
                <c:pt idx="320">
                  <c:v>30869</c:v>
                </c:pt>
                <c:pt idx="321">
                  <c:v>30872</c:v>
                </c:pt>
                <c:pt idx="322">
                  <c:v>30873</c:v>
                </c:pt>
                <c:pt idx="323">
                  <c:v>30874</c:v>
                </c:pt>
                <c:pt idx="324">
                  <c:v>30875</c:v>
                </c:pt>
                <c:pt idx="325">
                  <c:v>30876</c:v>
                </c:pt>
                <c:pt idx="326">
                  <c:v>30879</c:v>
                </c:pt>
                <c:pt idx="327">
                  <c:v>30880</c:v>
                </c:pt>
                <c:pt idx="328">
                  <c:v>30881</c:v>
                </c:pt>
                <c:pt idx="329">
                  <c:v>30882</c:v>
                </c:pt>
                <c:pt idx="330">
                  <c:v>30883</c:v>
                </c:pt>
                <c:pt idx="331">
                  <c:v>30886</c:v>
                </c:pt>
                <c:pt idx="332">
                  <c:v>30887</c:v>
                </c:pt>
                <c:pt idx="333">
                  <c:v>30888</c:v>
                </c:pt>
                <c:pt idx="334">
                  <c:v>30889</c:v>
                </c:pt>
                <c:pt idx="335">
                  <c:v>30890</c:v>
                </c:pt>
                <c:pt idx="336">
                  <c:v>30893</c:v>
                </c:pt>
                <c:pt idx="337">
                  <c:v>30894</c:v>
                </c:pt>
                <c:pt idx="338">
                  <c:v>30895</c:v>
                </c:pt>
                <c:pt idx="339">
                  <c:v>30896</c:v>
                </c:pt>
                <c:pt idx="340">
                  <c:v>30897</c:v>
                </c:pt>
                <c:pt idx="341">
                  <c:v>30900</c:v>
                </c:pt>
                <c:pt idx="342">
                  <c:v>30901</c:v>
                </c:pt>
                <c:pt idx="343">
                  <c:v>30902</c:v>
                </c:pt>
                <c:pt idx="344">
                  <c:v>30903</c:v>
                </c:pt>
                <c:pt idx="345">
                  <c:v>30904</c:v>
                </c:pt>
                <c:pt idx="346">
                  <c:v>30907</c:v>
                </c:pt>
                <c:pt idx="347">
                  <c:v>30908</c:v>
                </c:pt>
                <c:pt idx="348">
                  <c:v>30909</c:v>
                </c:pt>
                <c:pt idx="349">
                  <c:v>30910</c:v>
                </c:pt>
                <c:pt idx="350">
                  <c:v>30911</c:v>
                </c:pt>
                <c:pt idx="351">
                  <c:v>30914</c:v>
                </c:pt>
                <c:pt idx="352">
                  <c:v>30915</c:v>
                </c:pt>
                <c:pt idx="353">
                  <c:v>30916</c:v>
                </c:pt>
                <c:pt idx="354">
                  <c:v>30917</c:v>
                </c:pt>
                <c:pt idx="355">
                  <c:v>30918</c:v>
                </c:pt>
                <c:pt idx="356">
                  <c:v>30921</c:v>
                </c:pt>
                <c:pt idx="357">
                  <c:v>30922</c:v>
                </c:pt>
                <c:pt idx="358">
                  <c:v>30923</c:v>
                </c:pt>
                <c:pt idx="359">
                  <c:v>30924</c:v>
                </c:pt>
                <c:pt idx="360">
                  <c:v>30925</c:v>
                </c:pt>
                <c:pt idx="361">
                  <c:v>30929</c:v>
                </c:pt>
                <c:pt idx="362">
                  <c:v>30930</c:v>
                </c:pt>
                <c:pt idx="363">
                  <c:v>30931</c:v>
                </c:pt>
                <c:pt idx="364">
                  <c:v>30932</c:v>
                </c:pt>
                <c:pt idx="365">
                  <c:v>30935</c:v>
                </c:pt>
                <c:pt idx="366">
                  <c:v>30936</c:v>
                </c:pt>
                <c:pt idx="367">
                  <c:v>30937</c:v>
                </c:pt>
                <c:pt idx="368">
                  <c:v>30938</c:v>
                </c:pt>
                <c:pt idx="369">
                  <c:v>30939</c:v>
                </c:pt>
                <c:pt idx="370">
                  <c:v>30942</c:v>
                </c:pt>
                <c:pt idx="371">
                  <c:v>30943</c:v>
                </c:pt>
                <c:pt idx="372">
                  <c:v>30944</c:v>
                </c:pt>
                <c:pt idx="373">
                  <c:v>30945</c:v>
                </c:pt>
                <c:pt idx="374">
                  <c:v>30946</c:v>
                </c:pt>
                <c:pt idx="375">
                  <c:v>30949</c:v>
                </c:pt>
                <c:pt idx="376">
                  <c:v>30950</c:v>
                </c:pt>
                <c:pt idx="377">
                  <c:v>30951</c:v>
                </c:pt>
                <c:pt idx="378">
                  <c:v>30952</c:v>
                </c:pt>
                <c:pt idx="379">
                  <c:v>30953</c:v>
                </c:pt>
                <c:pt idx="380">
                  <c:v>30956</c:v>
                </c:pt>
                <c:pt idx="381">
                  <c:v>30957</c:v>
                </c:pt>
                <c:pt idx="382">
                  <c:v>30958</c:v>
                </c:pt>
                <c:pt idx="383">
                  <c:v>30959</c:v>
                </c:pt>
                <c:pt idx="384">
                  <c:v>30960</c:v>
                </c:pt>
                <c:pt idx="385">
                  <c:v>30963</c:v>
                </c:pt>
                <c:pt idx="386">
                  <c:v>30964</c:v>
                </c:pt>
                <c:pt idx="387">
                  <c:v>30965</c:v>
                </c:pt>
                <c:pt idx="388">
                  <c:v>30966</c:v>
                </c:pt>
                <c:pt idx="389">
                  <c:v>30967</c:v>
                </c:pt>
                <c:pt idx="390">
                  <c:v>30970</c:v>
                </c:pt>
                <c:pt idx="391">
                  <c:v>30971</c:v>
                </c:pt>
                <c:pt idx="392">
                  <c:v>30972</c:v>
                </c:pt>
                <c:pt idx="393">
                  <c:v>30973</c:v>
                </c:pt>
                <c:pt idx="394">
                  <c:v>30974</c:v>
                </c:pt>
                <c:pt idx="395">
                  <c:v>30977</c:v>
                </c:pt>
                <c:pt idx="396">
                  <c:v>30978</c:v>
                </c:pt>
                <c:pt idx="397">
                  <c:v>30979</c:v>
                </c:pt>
                <c:pt idx="398">
                  <c:v>30980</c:v>
                </c:pt>
                <c:pt idx="399">
                  <c:v>30981</c:v>
                </c:pt>
                <c:pt idx="400">
                  <c:v>30984</c:v>
                </c:pt>
                <c:pt idx="401">
                  <c:v>30985</c:v>
                </c:pt>
                <c:pt idx="402">
                  <c:v>30986</c:v>
                </c:pt>
                <c:pt idx="403">
                  <c:v>30987</c:v>
                </c:pt>
                <c:pt idx="404">
                  <c:v>30988</c:v>
                </c:pt>
                <c:pt idx="405">
                  <c:v>30991</c:v>
                </c:pt>
                <c:pt idx="406">
                  <c:v>30992</c:v>
                </c:pt>
                <c:pt idx="407">
                  <c:v>30993</c:v>
                </c:pt>
                <c:pt idx="408">
                  <c:v>30994</c:v>
                </c:pt>
                <c:pt idx="409">
                  <c:v>30995</c:v>
                </c:pt>
                <c:pt idx="410">
                  <c:v>30998</c:v>
                </c:pt>
                <c:pt idx="411">
                  <c:v>30999</c:v>
                </c:pt>
                <c:pt idx="412">
                  <c:v>31000</c:v>
                </c:pt>
                <c:pt idx="413">
                  <c:v>31001</c:v>
                </c:pt>
                <c:pt idx="414">
                  <c:v>31002</c:v>
                </c:pt>
                <c:pt idx="415">
                  <c:v>31005</c:v>
                </c:pt>
                <c:pt idx="416">
                  <c:v>31006</c:v>
                </c:pt>
                <c:pt idx="417">
                  <c:v>31007</c:v>
                </c:pt>
                <c:pt idx="418">
                  <c:v>31012</c:v>
                </c:pt>
                <c:pt idx="419">
                  <c:v>31013</c:v>
                </c:pt>
                <c:pt idx="420">
                  <c:v>31014</c:v>
                </c:pt>
                <c:pt idx="421">
                  <c:v>31015</c:v>
                </c:pt>
                <c:pt idx="422">
                  <c:v>31016</c:v>
                </c:pt>
                <c:pt idx="423">
                  <c:v>31019</c:v>
                </c:pt>
                <c:pt idx="424">
                  <c:v>31020</c:v>
                </c:pt>
                <c:pt idx="425">
                  <c:v>31021</c:v>
                </c:pt>
                <c:pt idx="426">
                  <c:v>31022</c:v>
                </c:pt>
                <c:pt idx="427">
                  <c:v>31023</c:v>
                </c:pt>
                <c:pt idx="428">
                  <c:v>31026</c:v>
                </c:pt>
                <c:pt idx="429">
                  <c:v>31027</c:v>
                </c:pt>
                <c:pt idx="430">
                  <c:v>31028</c:v>
                </c:pt>
                <c:pt idx="431">
                  <c:v>31029</c:v>
                </c:pt>
                <c:pt idx="432">
                  <c:v>31030</c:v>
                </c:pt>
                <c:pt idx="433">
                  <c:v>31033</c:v>
                </c:pt>
                <c:pt idx="434">
                  <c:v>31034</c:v>
                </c:pt>
                <c:pt idx="435">
                  <c:v>31035</c:v>
                </c:pt>
                <c:pt idx="436">
                  <c:v>31036</c:v>
                </c:pt>
                <c:pt idx="437">
                  <c:v>31037</c:v>
                </c:pt>
                <c:pt idx="438">
                  <c:v>31042</c:v>
                </c:pt>
                <c:pt idx="439">
                  <c:v>31043</c:v>
                </c:pt>
                <c:pt idx="440">
                  <c:v>31044</c:v>
                </c:pt>
                <c:pt idx="441">
                  <c:v>31049</c:v>
                </c:pt>
                <c:pt idx="442">
                  <c:v>31050</c:v>
                </c:pt>
                <c:pt idx="443">
                  <c:v>31051</c:v>
                </c:pt>
                <c:pt idx="444">
                  <c:v>31054</c:v>
                </c:pt>
                <c:pt idx="445">
                  <c:v>31055</c:v>
                </c:pt>
                <c:pt idx="446">
                  <c:v>31056</c:v>
                </c:pt>
                <c:pt idx="447">
                  <c:v>31057</c:v>
                </c:pt>
                <c:pt idx="448">
                  <c:v>31058</c:v>
                </c:pt>
                <c:pt idx="449">
                  <c:v>31061</c:v>
                </c:pt>
                <c:pt idx="450">
                  <c:v>31062</c:v>
                </c:pt>
                <c:pt idx="451">
                  <c:v>31063</c:v>
                </c:pt>
                <c:pt idx="452">
                  <c:v>31064</c:v>
                </c:pt>
                <c:pt idx="453">
                  <c:v>31065</c:v>
                </c:pt>
                <c:pt idx="454">
                  <c:v>31068</c:v>
                </c:pt>
                <c:pt idx="455">
                  <c:v>31069</c:v>
                </c:pt>
                <c:pt idx="456">
                  <c:v>31070</c:v>
                </c:pt>
                <c:pt idx="457">
                  <c:v>31071</c:v>
                </c:pt>
                <c:pt idx="458">
                  <c:v>31072</c:v>
                </c:pt>
                <c:pt idx="459">
                  <c:v>31075</c:v>
                </c:pt>
                <c:pt idx="460">
                  <c:v>31076</c:v>
                </c:pt>
                <c:pt idx="461">
                  <c:v>31077</c:v>
                </c:pt>
                <c:pt idx="462">
                  <c:v>31078</c:v>
                </c:pt>
                <c:pt idx="463">
                  <c:v>31079</c:v>
                </c:pt>
                <c:pt idx="464">
                  <c:v>31082</c:v>
                </c:pt>
                <c:pt idx="465">
                  <c:v>31083</c:v>
                </c:pt>
                <c:pt idx="466">
                  <c:v>31084</c:v>
                </c:pt>
                <c:pt idx="467">
                  <c:v>31085</c:v>
                </c:pt>
                <c:pt idx="468">
                  <c:v>31086</c:v>
                </c:pt>
                <c:pt idx="469">
                  <c:v>31089</c:v>
                </c:pt>
                <c:pt idx="470">
                  <c:v>31090</c:v>
                </c:pt>
                <c:pt idx="471">
                  <c:v>31091</c:v>
                </c:pt>
                <c:pt idx="472">
                  <c:v>31092</c:v>
                </c:pt>
                <c:pt idx="473">
                  <c:v>31093</c:v>
                </c:pt>
                <c:pt idx="474">
                  <c:v>31097</c:v>
                </c:pt>
                <c:pt idx="475">
                  <c:v>31098</c:v>
                </c:pt>
                <c:pt idx="476">
                  <c:v>31099</c:v>
                </c:pt>
                <c:pt idx="477">
                  <c:v>31100</c:v>
                </c:pt>
                <c:pt idx="478">
                  <c:v>31103</c:v>
                </c:pt>
                <c:pt idx="479">
                  <c:v>31104</c:v>
                </c:pt>
                <c:pt idx="480">
                  <c:v>31105</c:v>
                </c:pt>
                <c:pt idx="481">
                  <c:v>31106</c:v>
                </c:pt>
                <c:pt idx="482">
                  <c:v>31107</c:v>
                </c:pt>
                <c:pt idx="483">
                  <c:v>31110</c:v>
                </c:pt>
                <c:pt idx="484">
                  <c:v>31111</c:v>
                </c:pt>
                <c:pt idx="485">
                  <c:v>31112</c:v>
                </c:pt>
                <c:pt idx="486">
                  <c:v>31113</c:v>
                </c:pt>
                <c:pt idx="487">
                  <c:v>31114</c:v>
                </c:pt>
                <c:pt idx="488">
                  <c:v>31117</c:v>
                </c:pt>
                <c:pt idx="489">
                  <c:v>31118</c:v>
                </c:pt>
                <c:pt idx="490">
                  <c:v>31119</c:v>
                </c:pt>
                <c:pt idx="491">
                  <c:v>31120</c:v>
                </c:pt>
                <c:pt idx="492">
                  <c:v>31121</c:v>
                </c:pt>
                <c:pt idx="493">
                  <c:v>31124</c:v>
                </c:pt>
                <c:pt idx="494">
                  <c:v>31125</c:v>
                </c:pt>
                <c:pt idx="495">
                  <c:v>31126</c:v>
                </c:pt>
                <c:pt idx="496">
                  <c:v>31127</c:v>
                </c:pt>
                <c:pt idx="497">
                  <c:v>31128</c:v>
                </c:pt>
                <c:pt idx="498">
                  <c:v>31131</c:v>
                </c:pt>
                <c:pt idx="499">
                  <c:v>31132</c:v>
                </c:pt>
                <c:pt idx="500">
                  <c:v>31133</c:v>
                </c:pt>
                <c:pt idx="501">
                  <c:v>31134</c:v>
                </c:pt>
                <c:pt idx="502">
                  <c:v>31135</c:v>
                </c:pt>
                <c:pt idx="503">
                  <c:v>31138</c:v>
                </c:pt>
                <c:pt idx="504">
                  <c:v>31139</c:v>
                </c:pt>
                <c:pt idx="505">
                  <c:v>31140</c:v>
                </c:pt>
                <c:pt idx="506">
                  <c:v>31141</c:v>
                </c:pt>
                <c:pt idx="507">
                  <c:v>31145</c:v>
                </c:pt>
                <c:pt idx="508">
                  <c:v>31146</c:v>
                </c:pt>
                <c:pt idx="509">
                  <c:v>31147</c:v>
                </c:pt>
                <c:pt idx="510">
                  <c:v>31148</c:v>
                </c:pt>
                <c:pt idx="511">
                  <c:v>31149</c:v>
                </c:pt>
                <c:pt idx="512">
                  <c:v>31152</c:v>
                </c:pt>
                <c:pt idx="513">
                  <c:v>31153</c:v>
                </c:pt>
                <c:pt idx="514">
                  <c:v>31154</c:v>
                </c:pt>
                <c:pt idx="515">
                  <c:v>31155</c:v>
                </c:pt>
                <c:pt idx="516">
                  <c:v>31156</c:v>
                </c:pt>
                <c:pt idx="517">
                  <c:v>31159</c:v>
                </c:pt>
                <c:pt idx="518">
                  <c:v>31160</c:v>
                </c:pt>
                <c:pt idx="519">
                  <c:v>31161</c:v>
                </c:pt>
                <c:pt idx="520">
                  <c:v>31162</c:v>
                </c:pt>
                <c:pt idx="521">
                  <c:v>31163</c:v>
                </c:pt>
                <c:pt idx="522">
                  <c:v>31166</c:v>
                </c:pt>
                <c:pt idx="523">
                  <c:v>31167</c:v>
                </c:pt>
                <c:pt idx="524">
                  <c:v>31168</c:v>
                </c:pt>
                <c:pt idx="525">
                  <c:v>31169</c:v>
                </c:pt>
                <c:pt idx="526">
                  <c:v>31170</c:v>
                </c:pt>
                <c:pt idx="527">
                  <c:v>31173</c:v>
                </c:pt>
                <c:pt idx="528">
                  <c:v>31174</c:v>
                </c:pt>
                <c:pt idx="529">
                  <c:v>31175</c:v>
                </c:pt>
                <c:pt idx="530">
                  <c:v>31176</c:v>
                </c:pt>
                <c:pt idx="531">
                  <c:v>31177</c:v>
                </c:pt>
                <c:pt idx="532">
                  <c:v>31180</c:v>
                </c:pt>
                <c:pt idx="533">
                  <c:v>31181</c:v>
                </c:pt>
                <c:pt idx="534">
                  <c:v>31182</c:v>
                </c:pt>
                <c:pt idx="535">
                  <c:v>31183</c:v>
                </c:pt>
                <c:pt idx="536">
                  <c:v>31184</c:v>
                </c:pt>
                <c:pt idx="537">
                  <c:v>31187</c:v>
                </c:pt>
                <c:pt idx="538">
                  <c:v>31188</c:v>
                </c:pt>
                <c:pt idx="539">
                  <c:v>31189</c:v>
                </c:pt>
                <c:pt idx="540">
                  <c:v>31190</c:v>
                </c:pt>
                <c:pt idx="541">
                  <c:v>31191</c:v>
                </c:pt>
                <c:pt idx="542">
                  <c:v>31195</c:v>
                </c:pt>
                <c:pt idx="543">
                  <c:v>31196</c:v>
                </c:pt>
                <c:pt idx="544">
                  <c:v>31197</c:v>
                </c:pt>
                <c:pt idx="545">
                  <c:v>31198</c:v>
                </c:pt>
                <c:pt idx="546">
                  <c:v>31201</c:v>
                </c:pt>
                <c:pt idx="547">
                  <c:v>31202</c:v>
                </c:pt>
                <c:pt idx="548">
                  <c:v>31203</c:v>
                </c:pt>
                <c:pt idx="549">
                  <c:v>31204</c:v>
                </c:pt>
                <c:pt idx="550">
                  <c:v>31205</c:v>
                </c:pt>
                <c:pt idx="551">
                  <c:v>31208</c:v>
                </c:pt>
                <c:pt idx="552">
                  <c:v>31209</c:v>
                </c:pt>
                <c:pt idx="553">
                  <c:v>31210</c:v>
                </c:pt>
                <c:pt idx="554">
                  <c:v>31211</c:v>
                </c:pt>
                <c:pt idx="555">
                  <c:v>31212</c:v>
                </c:pt>
                <c:pt idx="556">
                  <c:v>31215</c:v>
                </c:pt>
                <c:pt idx="557">
                  <c:v>31216</c:v>
                </c:pt>
                <c:pt idx="558">
                  <c:v>31217</c:v>
                </c:pt>
                <c:pt idx="559">
                  <c:v>31218</c:v>
                </c:pt>
                <c:pt idx="560">
                  <c:v>31219</c:v>
                </c:pt>
                <c:pt idx="561">
                  <c:v>31222</c:v>
                </c:pt>
                <c:pt idx="562">
                  <c:v>31223</c:v>
                </c:pt>
                <c:pt idx="563">
                  <c:v>31224</c:v>
                </c:pt>
                <c:pt idx="564">
                  <c:v>31225</c:v>
                </c:pt>
                <c:pt idx="565">
                  <c:v>31226</c:v>
                </c:pt>
                <c:pt idx="566">
                  <c:v>31229</c:v>
                </c:pt>
                <c:pt idx="567">
                  <c:v>31230</c:v>
                </c:pt>
                <c:pt idx="568">
                  <c:v>31231</c:v>
                </c:pt>
                <c:pt idx="569">
                  <c:v>31236</c:v>
                </c:pt>
                <c:pt idx="570">
                  <c:v>31237</c:v>
                </c:pt>
                <c:pt idx="571">
                  <c:v>31238</c:v>
                </c:pt>
                <c:pt idx="572">
                  <c:v>31239</c:v>
                </c:pt>
                <c:pt idx="573">
                  <c:v>31240</c:v>
                </c:pt>
                <c:pt idx="574">
                  <c:v>31243</c:v>
                </c:pt>
                <c:pt idx="575">
                  <c:v>31244</c:v>
                </c:pt>
                <c:pt idx="576">
                  <c:v>31245</c:v>
                </c:pt>
                <c:pt idx="577">
                  <c:v>31246</c:v>
                </c:pt>
                <c:pt idx="578">
                  <c:v>31247</c:v>
                </c:pt>
                <c:pt idx="579">
                  <c:v>31250</c:v>
                </c:pt>
                <c:pt idx="580">
                  <c:v>31251</c:v>
                </c:pt>
                <c:pt idx="581">
                  <c:v>31252</c:v>
                </c:pt>
                <c:pt idx="582">
                  <c:v>31253</c:v>
                </c:pt>
                <c:pt idx="583">
                  <c:v>31254</c:v>
                </c:pt>
                <c:pt idx="584">
                  <c:v>31257</c:v>
                </c:pt>
                <c:pt idx="585">
                  <c:v>31258</c:v>
                </c:pt>
                <c:pt idx="586">
                  <c:v>31259</c:v>
                </c:pt>
                <c:pt idx="587">
                  <c:v>31260</c:v>
                </c:pt>
                <c:pt idx="588">
                  <c:v>31261</c:v>
                </c:pt>
                <c:pt idx="589">
                  <c:v>31264</c:v>
                </c:pt>
                <c:pt idx="590">
                  <c:v>31265</c:v>
                </c:pt>
                <c:pt idx="591">
                  <c:v>31266</c:v>
                </c:pt>
                <c:pt idx="592">
                  <c:v>31267</c:v>
                </c:pt>
                <c:pt idx="593">
                  <c:v>31268</c:v>
                </c:pt>
                <c:pt idx="594">
                  <c:v>31271</c:v>
                </c:pt>
                <c:pt idx="595">
                  <c:v>31272</c:v>
                </c:pt>
                <c:pt idx="596">
                  <c:v>31273</c:v>
                </c:pt>
                <c:pt idx="597">
                  <c:v>31274</c:v>
                </c:pt>
                <c:pt idx="598">
                  <c:v>31275</c:v>
                </c:pt>
                <c:pt idx="599">
                  <c:v>31278</c:v>
                </c:pt>
                <c:pt idx="600">
                  <c:v>31279</c:v>
                </c:pt>
                <c:pt idx="601">
                  <c:v>31280</c:v>
                </c:pt>
                <c:pt idx="602">
                  <c:v>31281</c:v>
                </c:pt>
                <c:pt idx="603">
                  <c:v>31282</c:v>
                </c:pt>
                <c:pt idx="604">
                  <c:v>31285</c:v>
                </c:pt>
                <c:pt idx="605">
                  <c:v>31286</c:v>
                </c:pt>
                <c:pt idx="606">
                  <c:v>31287</c:v>
                </c:pt>
                <c:pt idx="607">
                  <c:v>31288</c:v>
                </c:pt>
                <c:pt idx="608">
                  <c:v>31289</c:v>
                </c:pt>
                <c:pt idx="609">
                  <c:v>31293</c:v>
                </c:pt>
                <c:pt idx="610">
                  <c:v>31294</c:v>
                </c:pt>
                <c:pt idx="611">
                  <c:v>31295</c:v>
                </c:pt>
                <c:pt idx="612">
                  <c:v>31296</c:v>
                </c:pt>
                <c:pt idx="613">
                  <c:v>31299</c:v>
                </c:pt>
                <c:pt idx="614">
                  <c:v>31300</c:v>
                </c:pt>
                <c:pt idx="615">
                  <c:v>31301</c:v>
                </c:pt>
                <c:pt idx="616">
                  <c:v>31302</c:v>
                </c:pt>
                <c:pt idx="617">
                  <c:v>31303</c:v>
                </c:pt>
                <c:pt idx="618">
                  <c:v>31306</c:v>
                </c:pt>
                <c:pt idx="619">
                  <c:v>31307</c:v>
                </c:pt>
                <c:pt idx="620">
                  <c:v>31308</c:v>
                </c:pt>
                <c:pt idx="621">
                  <c:v>31309</c:v>
                </c:pt>
                <c:pt idx="622">
                  <c:v>31310</c:v>
                </c:pt>
                <c:pt idx="623">
                  <c:v>31313</c:v>
                </c:pt>
                <c:pt idx="624">
                  <c:v>31314</c:v>
                </c:pt>
                <c:pt idx="625">
                  <c:v>31315</c:v>
                </c:pt>
                <c:pt idx="626">
                  <c:v>31316</c:v>
                </c:pt>
                <c:pt idx="627">
                  <c:v>31317</c:v>
                </c:pt>
                <c:pt idx="628">
                  <c:v>31320</c:v>
                </c:pt>
                <c:pt idx="629">
                  <c:v>31321</c:v>
                </c:pt>
                <c:pt idx="630">
                  <c:v>31322</c:v>
                </c:pt>
                <c:pt idx="631">
                  <c:v>31323</c:v>
                </c:pt>
                <c:pt idx="632">
                  <c:v>31324</c:v>
                </c:pt>
                <c:pt idx="633">
                  <c:v>31327</c:v>
                </c:pt>
                <c:pt idx="634">
                  <c:v>31328</c:v>
                </c:pt>
                <c:pt idx="635">
                  <c:v>31329</c:v>
                </c:pt>
                <c:pt idx="636">
                  <c:v>31330</c:v>
                </c:pt>
                <c:pt idx="637">
                  <c:v>31331</c:v>
                </c:pt>
                <c:pt idx="638">
                  <c:v>31334</c:v>
                </c:pt>
                <c:pt idx="639">
                  <c:v>31335</c:v>
                </c:pt>
                <c:pt idx="640">
                  <c:v>31336</c:v>
                </c:pt>
                <c:pt idx="641">
                  <c:v>31337</c:v>
                </c:pt>
                <c:pt idx="642">
                  <c:v>31338</c:v>
                </c:pt>
                <c:pt idx="643">
                  <c:v>31341</c:v>
                </c:pt>
                <c:pt idx="644">
                  <c:v>31342</c:v>
                </c:pt>
                <c:pt idx="645">
                  <c:v>31343</c:v>
                </c:pt>
                <c:pt idx="646">
                  <c:v>31344</c:v>
                </c:pt>
                <c:pt idx="647">
                  <c:v>31345</c:v>
                </c:pt>
                <c:pt idx="648">
                  <c:v>31348</c:v>
                </c:pt>
                <c:pt idx="649">
                  <c:v>31349</c:v>
                </c:pt>
                <c:pt idx="650">
                  <c:v>31350</c:v>
                </c:pt>
                <c:pt idx="651">
                  <c:v>31351</c:v>
                </c:pt>
                <c:pt idx="652">
                  <c:v>31352</c:v>
                </c:pt>
                <c:pt idx="653">
                  <c:v>31355</c:v>
                </c:pt>
                <c:pt idx="654">
                  <c:v>31356</c:v>
                </c:pt>
                <c:pt idx="655">
                  <c:v>31357</c:v>
                </c:pt>
                <c:pt idx="656">
                  <c:v>31358</c:v>
                </c:pt>
                <c:pt idx="657">
                  <c:v>31359</c:v>
                </c:pt>
                <c:pt idx="658">
                  <c:v>31362</c:v>
                </c:pt>
                <c:pt idx="659">
                  <c:v>31363</c:v>
                </c:pt>
                <c:pt idx="660">
                  <c:v>31364</c:v>
                </c:pt>
                <c:pt idx="661">
                  <c:v>31365</c:v>
                </c:pt>
                <c:pt idx="662">
                  <c:v>31366</c:v>
                </c:pt>
                <c:pt idx="663">
                  <c:v>31369</c:v>
                </c:pt>
                <c:pt idx="664">
                  <c:v>31370</c:v>
                </c:pt>
                <c:pt idx="665">
                  <c:v>31371</c:v>
                </c:pt>
                <c:pt idx="666">
                  <c:v>31372</c:v>
                </c:pt>
                <c:pt idx="667">
                  <c:v>31373</c:v>
                </c:pt>
                <c:pt idx="668">
                  <c:v>31376</c:v>
                </c:pt>
                <c:pt idx="669">
                  <c:v>31377</c:v>
                </c:pt>
                <c:pt idx="670">
                  <c:v>31378</c:v>
                </c:pt>
                <c:pt idx="671">
                  <c:v>31383</c:v>
                </c:pt>
                <c:pt idx="672">
                  <c:v>31384</c:v>
                </c:pt>
                <c:pt idx="673">
                  <c:v>31385</c:v>
                </c:pt>
                <c:pt idx="674">
                  <c:v>31386</c:v>
                </c:pt>
                <c:pt idx="675">
                  <c:v>31387</c:v>
                </c:pt>
                <c:pt idx="676">
                  <c:v>31390</c:v>
                </c:pt>
                <c:pt idx="677">
                  <c:v>31391</c:v>
                </c:pt>
                <c:pt idx="678">
                  <c:v>31392</c:v>
                </c:pt>
                <c:pt idx="679">
                  <c:v>31393</c:v>
                </c:pt>
                <c:pt idx="680">
                  <c:v>31394</c:v>
                </c:pt>
                <c:pt idx="681">
                  <c:v>31397</c:v>
                </c:pt>
                <c:pt idx="682">
                  <c:v>31398</c:v>
                </c:pt>
                <c:pt idx="683">
                  <c:v>31399</c:v>
                </c:pt>
                <c:pt idx="684">
                  <c:v>31400</c:v>
                </c:pt>
                <c:pt idx="685">
                  <c:v>31401</c:v>
                </c:pt>
                <c:pt idx="686">
                  <c:v>31404</c:v>
                </c:pt>
                <c:pt idx="687">
                  <c:v>31407</c:v>
                </c:pt>
                <c:pt idx="688">
                  <c:v>31408</c:v>
                </c:pt>
                <c:pt idx="689">
                  <c:v>31411</c:v>
                </c:pt>
                <c:pt idx="690">
                  <c:v>31412</c:v>
                </c:pt>
                <c:pt idx="691">
                  <c:v>31414</c:v>
                </c:pt>
                <c:pt idx="692">
                  <c:v>31415</c:v>
                </c:pt>
                <c:pt idx="693">
                  <c:v>31418</c:v>
                </c:pt>
                <c:pt idx="694">
                  <c:v>31419</c:v>
                </c:pt>
                <c:pt idx="695">
                  <c:v>31420</c:v>
                </c:pt>
                <c:pt idx="696">
                  <c:v>31421</c:v>
                </c:pt>
                <c:pt idx="697">
                  <c:v>31422</c:v>
                </c:pt>
                <c:pt idx="698">
                  <c:v>31425</c:v>
                </c:pt>
                <c:pt idx="699">
                  <c:v>31426</c:v>
                </c:pt>
                <c:pt idx="700">
                  <c:v>31427</c:v>
                </c:pt>
                <c:pt idx="701">
                  <c:v>31428</c:v>
                </c:pt>
                <c:pt idx="702">
                  <c:v>31429</c:v>
                </c:pt>
                <c:pt idx="703">
                  <c:v>31432</c:v>
                </c:pt>
                <c:pt idx="704">
                  <c:v>31433</c:v>
                </c:pt>
                <c:pt idx="705">
                  <c:v>31434</c:v>
                </c:pt>
                <c:pt idx="706">
                  <c:v>31435</c:v>
                </c:pt>
                <c:pt idx="707">
                  <c:v>31436</c:v>
                </c:pt>
                <c:pt idx="708">
                  <c:v>31439</c:v>
                </c:pt>
                <c:pt idx="709">
                  <c:v>31440</c:v>
                </c:pt>
                <c:pt idx="710">
                  <c:v>31441</c:v>
                </c:pt>
                <c:pt idx="711">
                  <c:v>31442</c:v>
                </c:pt>
                <c:pt idx="712">
                  <c:v>31443</c:v>
                </c:pt>
                <c:pt idx="713">
                  <c:v>31446</c:v>
                </c:pt>
                <c:pt idx="714">
                  <c:v>31447</c:v>
                </c:pt>
                <c:pt idx="715">
                  <c:v>31448</c:v>
                </c:pt>
                <c:pt idx="716">
                  <c:v>31449</c:v>
                </c:pt>
                <c:pt idx="717">
                  <c:v>31450</c:v>
                </c:pt>
                <c:pt idx="718">
                  <c:v>31453</c:v>
                </c:pt>
                <c:pt idx="719">
                  <c:v>31454</c:v>
                </c:pt>
                <c:pt idx="720">
                  <c:v>31455</c:v>
                </c:pt>
                <c:pt idx="721">
                  <c:v>31456</c:v>
                </c:pt>
                <c:pt idx="722">
                  <c:v>31457</c:v>
                </c:pt>
                <c:pt idx="723">
                  <c:v>31461</c:v>
                </c:pt>
                <c:pt idx="724">
                  <c:v>31462</c:v>
                </c:pt>
                <c:pt idx="725">
                  <c:v>31463</c:v>
                </c:pt>
                <c:pt idx="726">
                  <c:v>31464</c:v>
                </c:pt>
                <c:pt idx="727">
                  <c:v>31467</c:v>
                </c:pt>
                <c:pt idx="728">
                  <c:v>31468</c:v>
                </c:pt>
                <c:pt idx="729">
                  <c:v>31469</c:v>
                </c:pt>
                <c:pt idx="730">
                  <c:v>31470</c:v>
                </c:pt>
                <c:pt idx="731">
                  <c:v>31471</c:v>
                </c:pt>
                <c:pt idx="732">
                  <c:v>31474</c:v>
                </c:pt>
                <c:pt idx="733">
                  <c:v>31475</c:v>
                </c:pt>
                <c:pt idx="734">
                  <c:v>31476</c:v>
                </c:pt>
                <c:pt idx="735">
                  <c:v>31477</c:v>
                </c:pt>
                <c:pt idx="736">
                  <c:v>31478</c:v>
                </c:pt>
                <c:pt idx="737">
                  <c:v>31481</c:v>
                </c:pt>
                <c:pt idx="738">
                  <c:v>31482</c:v>
                </c:pt>
                <c:pt idx="739">
                  <c:v>31483</c:v>
                </c:pt>
                <c:pt idx="740">
                  <c:v>31484</c:v>
                </c:pt>
                <c:pt idx="741">
                  <c:v>31485</c:v>
                </c:pt>
                <c:pt idx="742">
                  <c:v>31488</c:v>
                </c:pt>
                <c:pt idx="743">
                  <c:v>31489</c:v>
                </c:pt>
                <c:pt idx="744">
                  <c:v>31490</c:v>
                </c:pt>
                <c:pt idx="745">
                  <c:v>31491</c:v>
                </c:pt>
                <c:pt idx="746">
                  <c:v>31492</c:v>
                </c:pt>
                <c:pt idx="747">
                  <c:v>31495</c:v>
                </c:pt>
                <c:pt idx="748">
                  <c:v>31496</c:v>
                </c:pt>
                <c:pt idx="749">
                  <c:v>31497</c:v>
                </c:pt>
                <c:pt idx="750">
                  <c:v>31498</c:v>
                </c:pt>
                <c:pt idx="751">
                  <c:v>31502</c:v>
                </c:pt>
                <c:pt idx="752">
                  <c:v>31503</c:v>
                </c:pt>
                <c:pt idx="753">
                  <c:v>31504</c:v>
                </c:pt>
                <c:pt idx="754">
                  <c:v>31505</c:v>
                </c:pt>
                <c:pt idx="755">
                  <c:v>31506</c:v>
                </c:pt>
                <c:pt idx="756">
                  <c:v>31509</c:v>
                </c:pt>
                <c:pt idx="757">
                  <c:v>31510</c:v>
                </c:pt>
                <c:pt idx="758">
                  <c:v>31511</c:v>
                </c:pt>
                <c:pt idx="759">
                  <c:v>31512</c:v>
                </c:pt>
                <c:pt idx="760">
                  <c:v>31513</c:v>
                </c:pt>
                <c:pt idx="761">
                  <c:v>31516</c:v>
                </c:pt>
                <c:pt idx="762">
                  <c:v>31517</c:v>
                </c:pt>
                <c:pt idx="763">
                  <c:v>31518</c:v>
                </c:pt>
                <c:pt idx="764">
                  <c:v>31519</c:v>
                </c:pt>
                <c:pt idx="765">
                  <c:v>31520</c:v>
                </c:pt>
                <c:pt idx="766">
                  <c:v>31523</c:v>
                </c:pt>
                <c:pt idx="767">
                  <c:v>31524</c:v>
                </c:pt>
                <c:pt idx="768">
                  <c:v>31525</c:v>
                </c:pt>
                <c:pt idx="769">
                  <c:v>31526</c:v>
                </c:pt>
                <c:pt idx="770">
                  <c:v>31527</c:v>
                </c:pt>
                <c:pt idx="771">
                  <c:v>31530</c:v>
                </c:pt>
                <c:pt idx="772">
                  <c:v>31531</c:v>
                </c:pt>
                <c:pt idx="773">
                  <c:v>31532</c:v>
                </c:pt>
                <c:pt idx="774">
                  <c:v>31533</c:v>
                </c:pt>
                <c:pt idx="775">
                  <c:v>31534</c:v>
                </c:pt>
                <c:pt idx="776">
                  <c:v>31537</c:v>
                </c:pt>
                <c:pt idx="777">
                  <c:v>31538</c:v>
                </c:pt>
                <c:pt idx="778">
                  <c:v>31539</c:v>
                </c:pt>
                <c:pt idx="779">
                  <c:v>31540</c:v>
                </c:pt>
                <c:pt idx="780">
                  <c:v>31541</c:v>
                </c:pt>
                <c:pt idx="781">
                  <c:v>31544</c:v>
                </c:pt>
                <c:pt idx="782">
                  <c:v>31545</c:v>
                </c:pt>
                <c:pt idx="783">
                  <c:v>31546</c:v>
                </c:pt>
                <c:pt idx="784">
                  <c:v>31547</c:v>
                </c:pt>
                <c:pt idx="785">
                  <c:v>31548</c:v>
                </c:pt>
                <c:pt idx="786">
                  <c:v>31551</c:v>
                </c:pt>
                <c:pt idx="787">
                  <c:v>31552</c:v>
                </c:pt>
                <c:pt idx="788">
                  <c:v>31553</c:v>
                </c:pt>
                <c:pt idx="789">
                  <c:v>31554</c:v>
                </c:pt>
                <c:pt idx="790">
                  <c:v>31555</c:v>
                </c:pt>
                <c:pt idx="791">
                  <c:v>31559</c:v>
                </c:pt>
                <c:pt idx="792">
                  <c:v>31560</c:v>
                </c:pt>
                <c:pt idx="793">
                  <c:v>31561</c:v>
                </c:pt>
                <c:pt idx="794">
                  <c:v>31562</c:v>
                </c:pt>
                <c:pt idx="795">
                  <c:v>31565</c:v>
                </c:pt>
                <c:pt idx="796">
                  <c:v>31566</c:v>
                </c:pt>
                <c:pt idx="797">
                  <c:v>31567</c:v>
                </c:pt>
                <c:pt idx="798">
                  <c:v>31568</c:v>
                </c:pt>
                <c:pt idx="799">
                  <c:v>31569</c:v>
                </c:pt>
                <c:pt idx="800">
                  <c:v>31572</c:v>
                </c:pt>
                <c:pt idx="801">
                  <c:v>31573</c:v>
                </c:pt>
                <c:pt idx="802">
                  <c:v>31574</c:v>
                </c:pt>
                <c:pt idx="803">
                  <c:v>31575</c:v>
                </c:pt>
                <c:pt idx="804">
                  <c:v>31576</c:v>
                </c:pt>
                <c:pt idx="805">
                  <c:v>31579</c:v>
                </c:pt>
                <c:pt idx="806">
                  <c:v>31580</c:v>
                </c:pt>
                <c:pt idx="807">
                  <c:v>31581</c:v>
                </c:pt>
                <c:pt idx="808">
                  <c:v>31582</c:v>
                </c:pt>
                <c:pt idx="809">
                  <c:v>31583</c:v>
                </c:pt>
                <c:pt idx="810">
                  <c:v>31586</c:v>
                </c:pt>
                <c:pt idx="811">
                  <c:v>31587</c:v>
                </c:pt>
                <c:pt idx="812">
                  <c:v>31588</c:v>
                </c:pt>
                <c:pt idx="813">
                  <c:v>31589</c:v>
                </c:pt>
                <c:pt idx="814">
                  <c:v>31590</c:v>
                </c:pt>
                <c:pt idx="815">
                  <c:v>31593</c:v>
                </c:pt>
                <c:pt idx="816">
                  <c:v>31594</c:v>
                </c:pt>
                <c:pt idx="817">
                  <c:v>31595</c:v>
                </c:pt>
                <c:pt idx="818">
                  <c:v>31600</c:v>
                </c:pt>
                <c:pt idx="819">
                  <c:v>31601</c:v>
                </c:pt>
                <c:pt idx="820">
                  <c:v>31602</c:v>
                </c:pt>
                <c:pt idx="821">
                  <c:v>31603</c:v>
                </c:pt>
                <c:pt idx="822">
                  <c:v>31604</c:v>
                </c:pt>
                <c:pt idx="823">
                  <c:v>31607</c:v>
                </c:pt>
                <c:pt idx="824">
                  <c:v>31608</c:v>
                </c:pt>
                <c:pt idx="825">
                  <c:v>31609</c:v>
                </c:pt>
                <c:pt idx="826">
                  <c:v>31610</c:v>
                </c:pt>
                <c:pt idx="827">
                  <c:v>31611</c:v>
                </c:pt>
                <c:pt idx="828">
                  <c:v>31614</c:v>
                </c:pt>
                <c:pt idx="829">
                  <c:v>31615</c:v>
                </c:pt>
                <c:pt idx="830">
                  <c:v>31616</c:v>
                </c:pt>
                <c:pt idx="831">
                  <c:v>31617</c:v>
                </c:pt>
                <c:pt idx="832">
                  <c:v>31618</c:v>
                </c:pt>
                <c:pt idx="833">
                  <c:v>31621</c:v>
                </c:pt>
                <c:pt idx="834">
                  <c:v>31622</c:v>
                </c:pt>
                <c:pt idx="835">
                  <c:v>31623</c:v>
                </c:pt>
                <c:pt idx="836">
                  <c:v>31624</c:v>
                </c:pt>
                <c:pt idx="837">
                  <c:v>31625</c:v>
                </c:pt>
                <c:pt idx="838">
                  <c:v>31628</c:v>
                </c:pt>
                <c:pt idx="839">
                  <c:v>31629</c:v>
                </c:pt>
                <c:pt idx="840">
                  <c:v>31630</c:v>
                </c:pt>
                <c:pt idx="841">
                  <c:v>31631</c:v>
                </c:pt>
                <c:pt idx="842">
                  <c:v>31632</c:v>
                </c:pt>
                <c:pt idx="843">
                  <c:v>31635</c:v>
                </c:pt>
                <c:pt idx="844">
                  <c:v>31636</c:v>
                </c:pt>
                <c:pt idx="845">
                  <c:v>31637</c:v>
                </c:pt>
                <c:pt idx="846">
                  <c:v>31638</c:v>
                </c:pt>
                <c:pt idx="847">
                  <c:v>31639</c:v>
                </c:pt>
                <c:pt idx="848">
                  <c:v>31642</c:v>
                </c:pt>
                <c:pt idx="849">
                  <c:v>31643</c:v>
                </c:pt>
                <c:pt idx="850">
                  <c:v>31644</c:v>
                </c:pt>
                <c:pt idx="851">
                  <c:v>31645</c:v>
                </c:pt>
                <c:pt idx="852">
                  <c:v>31646</c:v>
                </c:pt>
                <c:pt idx="853">
                  <c:v>31649</c:v>
                </c:pt>
                <c:pt idx="854">
                  <c:v>31650</c:v>
                </c:pt>
                <c:pt idx="855">
                  <c:v>31651</c:v>
                </c:pt>
                <c:pt idx="856">
                  <c:v>31652</c:v>
                </c:pt>
                <c:pt idx="857">
                  <c:v>31653</c:v>
                </c:pt>
                <c:pt idx="858">
                  <c:v>31657</c:v>
                </c:pt>
                <c:pt idx="859">
                  <c:v>31658</c:v>
                </c:pt>
                <c:pt idx="860">
                  <c:v>31659</c:v>
                </c:pt>
                <c:pt idx="861">
                  <c:v>31660</c:v>
                </c:pt>
                <c:pt idx="862">
                  <c:v>31663</c:v>
                </c:pt>
                <c:pt idx="863">
                  <c:v>31664</c:v>
                </c:pt>
                <c:pt idx="864">
                  <c:v>31665</c:v>
                </c:pt>
                <c:pt idx="865">
                  <c:v>31666</c:v>
                </c:pt>
                <c:pt idx="866">
                  <c:v>31667</c:v>
                </c:pt>
                <c:pt idx="867">
                  <c:v>31670</c:v>
                </c:pt>
                <c:pt idx="868">
                  <c:v>31671</c:v>
                </c:pt>
                <c:pt idx="869">
                  <c:v>31672</c:v>
                </c:pt>
                <c:pt idx="870">
                  <c:v>31673</c:v>
                </c:pt>
                <c:pt idx="871">
                  <c:v>31674</c:v>
                </c:pt>
                <c:pt idx="872">
                  <c:v>31677</c:v>
                </c:pt>
                <c:pt idx="873">
                  <c:v>31678</c:v>
                </c:pt>
                <c:pt idx="874">
                  <c:v>31679</c:v>
                </c:pt>
                <c:pt idx="875">
                  <c:v>31680</c:v>
                </c:pt>
                <c:pt idx="876">
                  <c:v>31681</c:v>
                </c:pt>
                <c:pt idx="877">
                  <c:v>31684</c:v>
                </c:pt>
                <c:pt idx="878">
                  <c:v>31685</c:v>
                </c:pt>
                <c:pt idx="879">
                  <c:v>31686</c:v>
                </c:pt>
                <c:pt idx="880">
                  <c:v>31687</c:v>
                </c:pt>
                <c:pt idx="881">
                  <c:v>31688</c:v>
                </c:pt>
                <c:pt idx="882">
                  <c:v>31691</c:v>
                </c:pt>
                <c:pt idx="883">
                  <c:v>31692</c:v>
                </c:pt>
                <c:pt idx="884">
                  <c:v>31693</c:v>
                </c:pt>
                <c:pt idx="885">
                  <c:v>31694</c:v>
                </c:pt>
                <c:pt idx="886">
                  <c:v>31695</c:v>
                </c:pt>
                <c:pt idx="887">
                  <c:v>31698</c:v>
                </c:pt>
                <c:pt idx="888">
                  <c:v>31699</c:v>
                </c:pt>
                <c:pt idx="889">
                  <c:v>31700</c:v>
                </c:pt>
                <c:pt idx="890">
                  <c:v>31701</c:v>
                </c:pt>
                <c:pt idx="891">
                  <c:v>31702</c:v>
                </c:pt>
                <c:pt idx="892">
                  <c:v>31705</c:v>
                </c:pt>
                <c:pt idx="893">
                  <c:v>31706</c:v>
                </c:pt>
                <c:pt idx="894">
                  <c:v>31707</c:v>
                </c:pt>
                <c:pt idx="895">
                  <c:v>31708</c:v>
                </c:pt>
                <c:pt idx="896">
                  <c:v>31709</c:v>
                </c:pt>
                <c:pt idx="897">
                  <c:v>31712</c:v>
                </c:pt>
                <c:pt idx="898">
                  <c:v>31713</c:v>
                </c:pt>
                <c:pt idx="899">
                  <c:v>31714</c:v>
                </c:pt>
                <c:pt idx="900">
                  <c:v>31715</c:v>
                </c:pt>
                <c:pt idx="901">
                  <c:v>31716</c:v>
                </c:pt>
                <c:pt idx="902">
                  <c:v>31719</c:v>
                </c:pt>
                <c:pt idx="903">
                  <c:v>31720</c:v>
                </c:pt>
                <c:pt idx="904">
                  <c:v>31721</c:v>
                </c:pt>
                <c:pt idx="905">
                  <c:v>31722</c:v>
                </c:pt>
                <c:pt idx="906">
                  <c:v>31723</c:v>
                </c:pt>
                <c:pt idx="907">
                  <c:v>31726</c:v>
                </c:pt>
                <c:pt idx="908">
                  <c:v>31727</c:v>
                </c:pt>
                <c:pt idx="909">
                  <c:v>31728</c:v>
                </c:pt>
                <c:pt idx="910">
                  <c:v>31729</c:v>
                </c:pt>
                <c:pt idx="911">
                  <c:v>31730</c:v>
                </c:pt>
                <c:pt idx="912">
                  <c:v>31733</c:v>
                </c:pt>
                <c:pt idx="913">
                  <c:v>31734</c:v>
                </c:pt>
                <c:pt idx="914">
                  <c:v>31735</c:v>
                </c:pt>
                <c:pt idx="915">
                  <c:v>31736</c:v>
                </c:pt>
                <c:pt idx="916">
                  <c:v>31737</c:v>
                </c:pt>
                <c:pt idx="917">
                  <c:v>31740</c:v>
                </c:pt>
                <c:pt idx="918">
                  <c:v>31741</c:v>
                </c:pt>
                <c:pt idx="919">
                  <c:v>31742</c:v>
                </c:pt>
                <c:pt idx="920">
                  <c:v>31747</c:v>
                </c:pt>
                <c:pt idx="921">
                  <c:v>31748</c:v>
                </c:pt>
                <c:pt idx="922">
                  <c:v>31749</c:v>
                </c:pt>
                <c:pt idx="923">
                  <c:v>31750</c:v>
                </c:pt>
                <c:pt idx="924">
                  <c:v>31751</c:v>
                </c:pt>
                <c:pt idx="925">
                  <c:v>31754</c:v>
                </c:pt>
                <c:pt idx="926">
                  <c:v>31755</c:v>
                </c:pt>
                <c:pt idx="927">
                  <c:v>31756</c:v>
                </c:pt>
                <c:pt idx="928">
                  <c:v>31757</c:v>
                </c:pt>
                <c:pt idx="929">
                  <c:v>31758</c:v>
                </c:pt>
                <c:pt idx="930">
                  <c:v>31761</c:v>
                </c:pt>
                <c:pt idx="931">
                  <c:v>31762</c:v>
                </c:pt>
                <c:pt idx="932">
                  <c:v>31763</c:v>
                </c:pt>
                <c:pt idx="933">
                  <c:v>31764</c:v>
                </c:pt>
                <c:pt idx="934">
                  <c:v>31765</c:v>
                </c:pt>
                <c:pt idx="935">
                  <c:v>31768</c:v>
                </c:pt>
                <c:pt idx="936">
                  <c:v>31769</c:v>
                </c:pt>
                <c:pt idx="937">
                  <c:v>31770</c:v>
                </c:pt>
                <c:pt idx="938">
                  <c:v>31775</c:v>
                </c:pt>
                <c:pt idx="939">
                  <c:v>31776</c:v>
                </c:pt>
                <c:pt idx="940">
                  <c:v>31777</c:v>
                </c:pt>
                <c:pt idx="941">
                  <c:v>31779</c:v>
                </c:pt>
                <c:pt idx="942">
                  <c:v>31782</c:v>
                </c:pt>
                <c:pt idx="943">
                  <c:v>31783</c:v>
                </c:pt>
                <c:pt idx="944">
                  <c:v>31784</c:v>
                </c:pt>
                <c:pt idx="945">
                  <c:v>31785</c:v>
                </c:pt>
                <c:pt idx="946">
                  <c:v>31786</c:v>
                </c:pt>
                <c:pt idx="947">
                  <c:v>31789</c:v>
                </c:pt>
                <c:pt idx="948">
                  <c:v>31790</c:v>
                </c:pt>
                <c:pt idx="949">
                  <c:v>31791</c:v>
                </c:pt>
                <c:pt idx="950">
                  <c:v>31792</c:v>
                </c:pt>
                <c:pt idx="951">
                  <c:v>31793</c:v>
                </c:pt>
                <c:pt idx="952">
                  <c:v>31796</c:v>
                </c:pt>
                <c:pt idx="953">
                  <c:v>31797</c:v>
                </c:pt>
                <c:pt idx="954">
                  <c:v>31798</c:v>
                </c:pt>
                <c:pt idx="955">
                  <c:v>31799</c:v>
                </c:pt>
                <c:pt idx="956">
                  <c:v>31800</c:v>
                </c:pt>
                <c:pt idx="957">
                  <c:v>31803</c:v>
                </c:pt>
                <c:pt idx="958">
                  <c:v>31804</c:v>
                </c:pt>
                <c:pt idx="959">
                  <c:v>31805</c:v>
                </c:pt>
                <c:pt idx="960">
                  <c:v>31806</c:v>
                </c:pt>
                <c:pt idx="961">
                  <c:v>31807</c:v>
                </c:pt>
                <c:pt idx="962">
                  <c:v>31810</c:v>
                </c:pt>
                <c:pt idx="963">
                  <c:v>31811</c:v>
                </c:pt>
                <c:pt idx="964">
                  <c:v>31812</c:v>
                </c:pt>
                <c:pt idx="965">
                  <c:v>31813</c:v>
                </c:pt>
                <c:pt idx="966">
                  <c:v>31814</c:v>
                </c:pt>
                <c:pt idx="967">
                  <c:v>31817</c:v>
                </c:pt>
                <c:pt idx="968">
                  <c:v>31818</c:v>
                </c:pt>
                <c:pt idx="969">
                  <c:v>31819</c:v>
                </c:pt>
                <c:pt idx="970">
                  <c:v>31820</c:v>
                </c:pt>
                <c:pt idx="971">
                  <c:v>31821</c:v>
                </c:pt>
                <c:pt idx="972">
                  <c:v>31825</c:v>
                </c:pt>
                <c:pt idx="973">
                  <c:v>31826</c:v>
                </c:pt>
                <c:pt idx="974">
                  <c:v>31827</c:v>
                </c:pt>
                <c:pt idx="975">
                  <c:v>31828</c:v>
                </c:pt>
                <c:pt idx="976">
                  <c:v>31831</c:v>
                </c:pt>
                <c:pt idx="977">
                  <c:v>31832</c:v>
                </c:pt>
                <c:pt idx="978">
                  <c:v>31833</c:v>
                </c:pt>
                <c:pt idx="979">
                  <c:v>31834</c:v>
                </c:pt>
                <c:pt idx="980">
                  <c:v>31835</c:v>
                </c:pt>
                <c:pt idx="981">
                  <c:v>31838</c:v>
                </c:pt>
                <c:pt idx="982">
                  <c:v>31839</c:v>
                </c:pt>
                <c:pt idx="983">
                  <c:v>31840</c:v>
                </c:pt>
                <c:pt idx="984">
                  <c:v>31841</c:v>
                </c:pt>
                <c:pt idx="985">
                  <c:v>31842</c:v>
                </c:pt>
                <c:pt idx="986">
                  <c:v>31845</c:v>
                </c:pt>
                <c:pt idx="987">
                  <c:v>31846</c:v>
                </c:pt>
                <c:pt idx="988">
                  <c:v>31847</c:v>
                </c:pt>
                <c:pt idx="989">
                  <c:v>31848</c:v>
                </c:pt>
                <c:pt idx="990">
                  <c:v>31849</c:v>
                </c:pt>
                <c:pt idx="991">
                  <c:v>31852</c:v>
                </c:pt>
                <c:pt idx="992">
                  <c:v>31853</c:v>
                </c:pt>
                <c:pt idx="993">
                  <c:v>31854</c:v>
                </c:pt>
                <c:pt idx="994">
                  <c:v>31855</c:v>
                </c:pt>
                <c:pt idx="995">
                  <c:v>31856</c:v>
                </c:pt>
                <c:pt idx="996">
                  <c:v>31859</c:v>
                </c:pt>
                <c:pt idx="997">
                  <c:v>31860</c:v>
                </c:pt>
                <c:pt idx="998">
                  <c:v>31861</c:v>
                </c:pt>
                <c:pt idx="999">
                  <c:v>31862</c:v>
                </c:pt>
                <c:pt idx="1000">
                  <c:v>31863</c:v>
                </c:pt>
                <c:pt idx="1001">
                  <c:v>31866</c:v>
                </c:pt>
                <c:pt idx="1002">
                  <c:v>31867</c:v>
                </c:pt>
                <c:pt idx="1003">
                  <c:v>31868</c:v>
                </c:pt>
                <c:pt idx="1004">
                  <c:v>31869</c:v>
                </c:pt>
                <c:pt idx="1005">
                  <c:v>31870</c:v>
                </c:pt>
                <c:pt idx="1006">
                  <c:v>31873</c:v>
                </c:pt>
                <c:pt idx="1007">
                  <c:v>31874</c:v>
                </c:pt>
                <c:pt idx="1008">
                  <c:v>31875</c:v>
                </c:pt>
                <c:pt idx="1009">
                  <c:v>31876</c:v>
                </c:pt>
                <c:pt idx="1010">
                  <c:v>31877</c:v>
                </c:pt>
                <c:pt idx="1011">
                  <c:v>31880</c:v>
                </c:pt>
                <c:pt idx="1012">
                  <c:v>31881</c:v>
                </c:pt>
                <c:pt idx="1013">
                  <c:v>31882</c:v>
                </c:pt>
                <c:pt idx="1014">
                  <c:v>31883</c:v>
                </c:pt>
                <c:pt idx="1015">
                  <c:v>31887</c:v>
                </c:pt>
                <c:pt idx="1016">
                  <c:v>31888</c:v>
                </c:pt>
                <c:pt idx="1017">
                  <c:v>31889</c:v>
                </c:pt>
                <c:pt idx="1018">
                  <c:v>31890</c:v>
                </c:pt>
                <c:pt idx="1019">
                  <c:v>31891</c:v>
                </c:pt>
                <c:pt idx="1020">
                  <c:v>31894</c:v>
                </c:pt>
                <c:pt idx="1021">
                  <c:v>31895</c:v>
                </c:pt>
                <c:pt idx="1022">
                  <c:v>31896</c:v>
                </c:pt>
                <c:pt idx="1023">
                  <c:v>31897</c:v>
                </c:pt>
                <c:pt idx="1024">
                  <c:v>31898</c:v>
                </c:pt>
                <c:pt idx="1025">
                  <c:v>31901</c:v>
                </c:pt>
                <c:pt idx="1026">
                  <c:v>31902</c:v>
                </c:pt>
                <c:pt idx="1027">
                  <c:v>31903</c:v>
                </c:pt>
                <c:pt idx="1028">
                  <c:v>31904</c:v>
                </c:pt>
                <c:pt idx="1029">
                  <c:v>31905</c:v>
                </c:pt>
                <c:pt idx="1030">
                  <c:v>31908</c:v>
                </c:pt>
                <c:pt idx="1031">
                  <c:v>31909</c:v>
                </c:pt>
                <c:pt idx="1032">
                  <c:v>31910</c:v>
                </c:pt>
                <c:pt idx="1033">
                  <c:v>31911</c:v>
                </c:pt>
                <c:pt idx="1034">
                  <c:v>31912</c:v>
                </c:pt>
                <c:pt idx="1035">
                  <c:v>31915</c:v>
                </c:pt>
                <c:pt idx="1036">
                  <c:v>31916</c:v>
                </c:pt>
                <c:pt idx="1037">
                  <c:v>31917</c:v>
                </c:pt>
                <c:pt idx="1038">
                  <c:v>31918</c:v>
                </c:pt>
                <c:pt idx="1039">
                  <c:v>31919</c:v>
                </c:pt>
                <c:pt idx="1040">
                  <c:v>31923</c:v>
                </c:pt>
                <c:pt idx="1041">
                  <c:v>31924</c:v>
                </c:pt>
                <c:pt idx="1042">
                  <c:v>31925</c:v>
                </c:pt>
                <c:pt idx="1043">
                  <c:v>31926</c:v>
                </c:pt>
                <c:pt idx="1044">
                  <c:v>31929</c:v>
                </c:pt>
                <c:pt idx="1045">
                  <c:v>31930</c:v>
                </c:pt>
                <c:pt idx="1046">
                  <c:v>31931</c:v>
                </c:pt>
                <c:pt idx="1047">
                  <c:v>31932</c:v>
                </c:pt>
                <c:pt idx="1048">
                  <c:v>31933</c:v>
                </c:pt>
                <c:pt idx="1049">
                  <c:v>31936</c:v>
                </c:pt>
                <c:pt idx="1050">
                  <c:v>31937</c:v>
                </c:pt>
                <c:pt idx="1051">
                  <c:v>31938</c:v>
                </c:pt>
                <c:pt idx="1052">
                  <c:v>31939</c:v>
                </c:pt>
                <c:pt idx="1053">
                  <c:v>31940</c:v>
                </c:pt>
                <c:pt idx="1054">
                  <c:v>31943</c:v>
                </c:pt>
                <c:pt idx="1055">
                  <c:v>31944</c:v>
                </c:pt>
                <c:pt idx="1056">
                  <c:v>31945</c:v>
                </c:pt>
                <c:pt idx="1057">
                  <c:v>31946</c:v>
                </c:pt>
                <c:pt idx="1058">
                  <c:v>31947</c:v>
                </c:pt>
                <c:pt idx="1059">
                  <c:v>31950</c:v>
                </c:pt>
                <c:pt idx="1060">
                  <c:v>31951</c:v>
                </c:pt>
                <c:pt idx="1061">
                  <c:v>31952</c:v>
                </c:pt>
                <c:pt idx="1062">
                  <c:v>31953</c:v>
                </c:pt>
                <c:pt idx="1063">
                  <c:v>31954</c:v>
                </c:pt>
                <c:pt idx="1064">
                  <c:v>31957</c:v>
                </c:pt>
                <c:pt idx="1065">
                  <c:v>31958</c:v>
                </c:pt>
                <c:pt idx="1066">
                  <c:v>31959</c:v>
                </c:pt>
                <c:pt idx="1067">
                  <c:v>31960</c:v>
                </c:pt>
                <c:pt idx="1068">
                  <c:v>31964</c:v>
                </c:pt>
                <c:pt idx="1069">
                  <c:v>31965</c:v>
                </c:pt>
                <c:pt idx="1070">
                  <c:v>31966</c:v>
                </c:pt>
                <c:pt idx="1071">
                  <c:v>31967</c:v>
                </c:pt>
                <c:pt idx="1072">
                  <c:v>31968</c:v>
                </c:pt>
                <c:pt idx="1073">
                  <c:v>31971</c:v>
                </c:pt>
                <c:pt idx="1074">
                  <c:v>31972</c:v>
                </c:pt>
                <c:pt idx="1075">
                  <c:v>31973</c:v>
                </c:pt>
                <c:pt idx="1076">
                  <c:v>31974</c:v>
                </c:pt>
                <c:pt idx="1077">
                  <c:v>31975</c:v>
                </c:pt>
                <c:pt idx="1078">
                  <c:v>31978</c:v>
                </c:pt>
                <c:pt idx="1079">
                  <c:v>31979</c:v>
                </c:pt>
                <c:pt idx="1080">
                  <c:v>31980</c:v>
                </c:pt>
                <c:pt idx="1081">
                  <c:v>31981</c:v>
                </c:pt>
                <c:pt idx="1082">
                  <c:v>31982</c:v>
                </c:pt>
                <c:pt idx="1083">
                  <c:v>31985</c:v>
                </c:pt>
                <c:pt idx="1084">
                  <c:v>31986</c:v>
                </c:pt>
                <c:pt idx="1085">
                  <c:v>31987</c:v>
                </c:pt>
                <c:pt idx="1086">
                  <c:v>31988</c:v>
                </c:pt>
                <c:pt idx="1087">
                  <c:v>31989</c:v>
                </c:pt>
                <c:pt idx="1088">
                  <c:v>31992</c:v>
                </c:pt>
                <c:pt idx="1089">
                  <c:v>31993</c:v>
                </c:pt>
                <c:pt idx="1090">
                  <c:v>31994</c:v>
                </c:pt>
                <c:pt idx="1091">
                  <c:v>31995</c:v>
                </c:pt>
                <c:pt idx="1092">
                  <c:v>31996</c:v>
                </c:pt>
                <c:pt idx="1093">
                  <c:v>31999</c:v>
                </c:pt>
                <c:pt idx="1094">
                  <c:v>32000</c:v>
                </c:pt>
                <c:pt idx="1095">
                  <c:v>32001</c:v>
                </c:pt>
                <c:pt idx="1096">
                  <c:v>32002</c:v>
                </c:pt>
                <c:pt idx="1097">
                  <c:v>32003</c:v>
                </c:pt>
                <c:pt idx="1098">
                  <c:v>32006</c:v>
                </c:pt>
                <c:pt idx="1099">
                  <c:v>32007</c:v>
                </c:pt>
                <c:pt idx="1100">
                  <c:v>32008</c:v>
                </c:pt>
                <c:pt idx="1101">
                  <c:v>32009</c:v>
                </c:pt>
                <c:pt idx="1102">
                  <c:v>32010</c:v>
                </c:pt>
                <c:pt idx="1103">
                  <c:v>32013</c:v>
                </c:pt>
                <c:pt idx="1104">
                  <c:v>32014</c:v>
                </c:pt>
                <c:pt idx="1105">
                  <c:v>32015</c:v>
                </c:pt>
                <c:pt idx="1106">
                  <c:v>32016</c:v>
                </c:pt>
                <c:pt idx="1107">
                  <c:v>32017</c:v>
                </c:pt>
                <c:pt idx="1108">
                  <c:v>32020</c:v>
                </c:pt>
                <c:pt idx="1109">
                  <c:v>32021</c:v>
                </c:pt>
                <c:pt idx="1110">
                  <c:v>32022</c:v>
                </c:pt>
                <c:pt idx="1111">
                  <c:v>32023</c:v>
                </c:pt>
                <c:pt idx="1112">
                  <c:v>32024</c:v>
                </c:pt>
                <c:pt idx="1113">
                  <c:v>32028</c:v>
                </c:pt>
                <c:pt idx="1114">
                  <c:v>32029</c:v>
                </c:pt>
                <c:pt idx="1115">
                  <c:v>32030</c:v>
                </c:pt>
                <c:pt idx="1116">
                  <c:v>32031</c:v>
                </c:pt>
                <c:pt idx="1117">
                  <c:v>32034</c:v>
                </c:pt>
                <c:pt idx="1118">
                  <c:v>32035</c:v>
                </c:pt>
                <c:pt idx="1119">
                  <c:v>32036</c:v>
                </c:pt>
                <c:pt idx="1120">
                  <c:v>32037</c:v>
                </c:pt>
                <c:pt idx="1121">
                  <c:v>32038</c:v>
                </c:pt>
                <c:pt idx="1122">
                  <c:v>32041</c:v>
                </c:pt>
                <c:pt idx="1123">
                  <c:v>32042</c:v>
                </c:pt>
                <c:pt idx="1124">
                  <c:v>32043</c:v>
                </c:pt>
                <c:pt idx="1125">
                  <c:v>32044</c:v>
                </c:pt>
                <c:pt idx="1126">
                  <c:v>32045</c:v>
                </c:pt>
                <c:pt idx="1127">
                  <c:v>32048</c:v>
                </c:pt>
                <c:pt idx="1128">
                  <c:v>32049</c:v>
                </c:pt>
                <c:pt idx="1129">
                  <c:v>32050</c:v>
                </c:pt>
                <c:pt idx="1130">
                  <c:v>32051</c:v>
                </c:pt>
                <c:pt idx="1131">
                  <c:v>32052</c:v>
                </c:pt>
                <c:pt idx="1132">
                  <c:v>32055</c:v>
                </c:pt>
                <c:pt idx="1133">
                  <c:v>32056</c:v>
                </c:pt>
                <c:pt idx="1134">
                  <c:v>32057</c:v>
                </c:pt>
                <c:pt idx="1135">
                  <c:v>32058</c:v>
                </c:pt>
                <c:pt idx="1136">
                  <c:v>32059</c:v>
                </c:pt>
                <c:pt idx="1137">
                  <c:v>32062</c:v>
                </c:pt>
                <c:pt idx="1138">
                  <c:v>32063</c:v>
                </c:pt>
                <c:pt idx="1139">
                  <c:v>32064</c:v>
                </c:pt>
                <c:pt idx="1140">
                  <c:v>32065</c:v>
                </c:pt>
                <c:pt idx="1141">
                  <c:v>32066</c:v>
                </c:pt>
                <c:pt idx="1142">
                  <c:v>32069</c:v>
                </c:pt>
                <c:pt idx="1143">
                  <c:v>32070</c:v>
                </c:pt>
                <c:pt idx="1144">
                  <c:v>32071</c:v>
                </c:pt>
                <c:pt idx="1145">
                  <c:v>32072</c:v>
                </c:pt>
                <c:pt idx="1146">
                  <c:v>32073</c:v>
                </c:pt>
                <c:pt idx="1147">
                  <c:v>32076</c:v>
                </c:pt>
                <c:pt idx="1148">
                  <c:v>32077</c:v>
                </c:pt>
                <c:pt idx="1149">
                  <c:v>32078</c:v>
                </c:pt>
                <c:pt idx="1150">
                  <c:v>32079</c:v>
                </c:pt>
                <c:pt idx="1151">
                  <c:v>32080</c:v>
                </c:pt>
                <c:pt idx="1152">
                  <c:v>32083</c:v>
                </c:pt>
                <c:pt idx="1153">
                  <c:v>32084</c:v>
                </c:pt>
                <c:pt idx="1154">
                  <c:v>32085</c:v>
                </c:pt>
                <c:pt idx="1155">
                  <c:v>32086</c:v>
                </c:pt>
                <c:pt idx="1156">
                  <c:v>32087</c:v>
                </c:pt>
                <c:pt idx="1157">
                  <c:v>32090</c:v>
                </c:pt>
                <c:pt idx="1158">
                  <c:v>32091</c:v>
                </c:pt>
                <c:pt idx="1159">
                  <c:v>32092</c:v>
                </c:pt>
                <c:pt idx="1160">
                  <c:v>32093</c:v>
                </c:pt>
                <c:pt idx="1161">
                  <c:v>32094</c:v>
                </c:pt>
                <c:pt idx="1162">
                  <c:v>32097</c:v>
                </c:pt>
                <c:pt idx="1163">
                  <c:v>32098</c:v>
                </c:pt>
                <c:pt idx="1164">
                  <c:v>32099</c:v>
                </c:pt>
                <c:pt idx="1165">
                  <c:v>32100</c:v>
                </c:pt>
                <c:pt idx="1166">
                  <c:v>32101</c:v>
                </c:pt>
                <c:pt idx="1167">
                  <c:v>32104</c:v>
                </c:pt>
                <c:pt idx="1168">
                  <c:v>32105</c:v>
                </c:pt>
                <c:pt idx="1169">
                  <c:v>32106</c:v>
                </c:pt>
                <c:pt idx="1170">
                  <c:v>32111</c:v>
                </c:pt>
                <c:pt idx="1171">
                  <c:v>32112</c:v>
                </c:pt>
                <c:pt idx="1172">
                  <c:v>32113</c:v>
                </c:pt>
                <c:pt idx="1173">
                  <c:v>32114</c:v>
                </c:pt>
                <c:pt idx="1174">
                  <c:v>32115</c:v>
                </c:pt>
                <c:pt idx="1175">
                  <c:v>32118</c:v>
                </c:pt>
                <c:pt idx="1176">
                  <c:v>32119</c:v>
                </c:pt>
                <c:pt idx="1177">
                  <c:v>32120</c:v>
                </c:pt>
                <c:pt idx="1178">
                  <c:v>32121</c:v>
                </c:pt>
                <c:pt idx="1179">
                  <c:v>32122</c:v>
                </c:pt>
                <c:pt idx="1180">
                  <c:v>32125</c:v>
                </c:pt>
                <c:pt idx="1181">
                  <c:v>32126</c:v>
                </c:pt>
                <c:pt idx="1182">
                  <c:v>32127</c:v>
                </c:pt>
                <c:pt idx="1183">
                  <c:v>32128</c:v>
                </c:pt>
                <c:pt idx="1184">
                  <c:v>32129</c:v>
                </c:pt>
                <c:pt idx="1185">
                  <c:v>32132</c:v>
                </c:pt>
                <c:pt idx="1186">
                  <c:v>32133</c:v>
                </c:pt>
                <c:pt idx="1187">
                  <c:v>32134</c:v>
                </c:pt>
                <c:pt idx="1188">
                  <c:v>32135</c:v>
                </c:pt>
                <c:pt idx="1189">
                  <c:v>32139</c:v>
                </c:pt>
                <c:pt idx="1190">
                  <c:v>32140</c:v>
                </c:pt>
                <c:pt idx="1191">
                  <c:v>32141</c:v>
                </c:pt>
                <c:pt idx="1192">
                  <c:v>32142</c:v>
                </c:pt>
                <c:pt idx="1193">
                  <c:v>32146</c:v>
                </c:pt>
                <c:pt idx="1194">
                  <c:v>32147</c:v>
                </c:pt>
                <c:pt idx="1195">
                  <c:v>32148</c:v>
                </c:pt>
                <c:pt idx="1196">
                  <c:v>32149</c:v>
                </c:pt>
                <c:pt idx="1197">
                  <c:v>32150</c:v>
                </c:pt>
                <c:pt idx="1198">
                  <c:v>32153</c:v>
                </c:pt>
                <c:pt idx="1199">
                  <c:v>32154</c:v>
                </c:pt>
                <c:pt idx="1200">
                  <c:v>32155</c:v>
                </c:pt>
                <c:pt idx="1201">
                  <c:v>32156</c:v>
                </c:pt>
                <c:pt idx="1202">
                  <c:v>32157</c:v>
                </c:pt>
                <c:pt idx="1203">
                  <c:v>32160</c:v>
                </c:pt>
                <c:pt idx="1204">
                  <c:v>32161</c:v>
                </c:pt>
                <c:pt idx="1205">
                  <c:v>32162</c:v>
                </c:pt>
                <c:pt idx="1206">
                  <c:v>32163</c:v>
                </c:pt>
                <c:pt idx="1207">
                  <c:v>32164</c:v>
                </c:pt>
                <c:pt idx="1208">
                  <c:v>32167</c:v>
                </c:pt>
                <c:pt idx="1209">
                  <c:v>32168</c:v>
                </c:pt>
                <c:pt idx="1210">
                  <c:v>32169</c:v>
                </c:pt>
                <c:pt idx="1211">
                  <c:v>32170</c:v>
                </c:pt>
                <c:pt idx="1212">
                  <c:v>32171</c:v>
                </c:pt>
                <c:pt idx="1213">
                  <c:v>32174</c:v>
                </c:pt>
                <c:pt idx="1214">
                  <c:v>32175</c:v>
                </c:pt>
                <c:pt idx="1215">
                  <c:v>32176</c:v>
                </c:pt>
                <c:pt idx="1216">
                  <c:v>32177</c:v>
                </c:pt>
                <c:pt idx="1217">
                  <c:v>32178</c:v>
                </c:pt>
                <c:pt idx="1218">
                  <c:v>32181</c:v>
                </c:pt>
                <c:pt idx="1219">
                  <c:v>32182</c:v>
                </c:pt>
                <c:pt idx="1220">
                  <c:v>32183</c:v>
                </c:pt>
                <c:pt idx="1221">
                  <c:v>32184</c:v>
                </c:pt>
                <c:pt idx="1222">
                  <c:v>32185</c:v>
                </c:pt>
                <c:pt idx="1223">
                  <c:v>32189</c:v>
                </c:pt>
                <c:pt idx="1224">
                  <c:v>32190</c:v>
                </c:pt>
                <c:pt idx="1225">
                  <c:v>32191</c:v>
                </c:pt>
                <c:pt idx="1226">
                  <c:v>32192</c:v>
                </c:pt>
                <c:pt idx="1227">
                  <c:v>32195</c:v>
                </c:pt>
                <c:pt idx="1228">
                  <c:v>32196</c:v>
                </c:pt>
                <c:pt idx="1229">
                  <c:v>32197</c:v>
                </c:pt>
                <c:pt idx="1230">
                  <c:v>32198</c:v>
                </c:pt>
                <c:pt idx="1231">
                  <c:v>32199</c:v>
                </c:pt>
                <c:pt idx="1232">
                  <c:v>32202</c:v>
                </c:pt>
                <c:pt idx="1233">
                  <c:v>32203</c:v>
                </c:pt>
                <c:pt idx="1234">
                  <c:v>32204</c:v>
                </c:pt>
                <c:pt idx="1235">
                  <c:v>32205</c:v>
                </c:pt>
                <c:pt idx="1236">
                  <c:v>32206</c:v>
                </c:pt>
                <c:pt idx="1237">
                  <c:v>32209</c:v>
                </c:pt>
                <c:pt idx="1238">
                  <c:v>32210</c:v>
                </c:pt>
                <c:pt idx="1239">
                  <c:v>32211</c:v>
                </c:pt>
                <c:pt idx="1240">
                  <c:v>32212</c:v>
                </c:pt>
                <c:pt idx="1241">
                  <c:v>32213</c:v>
                </c:pt>
                <c:pt idx="1242">
                  <c:v>32216</c:v>
                </c:pt>
                <c:pt idx="1243">
                  <c:v>32217</c:v>
                </c:pt>
                <c:pt idx="1244">
                  <c:v>32218</c:v>
                </c:pt>
                <c:pt idx="1245">
                  <c:v>32219</c:v>
                </c:pt>
                <c:pt idx="1246">
                  <c:v>32220</c:v>
                </c:pt>
                <c:pt idx="1247">
                  <c:v>32223</c:v>
                </c:pt>
                <c:pt idx="1248">
                  <c:v>32224</c:v>
                </c:pt>
                <c:pt idx="1249">
                  <c:v>32225</c:v>
                </c:pt>
                <c:pt idx="1250">
                  <c:v>32226</c:v>
                </c:pt>
                <c:pt idx="1251">
                  <c:v>32227</c:v>
                </c:pt>
                <c:pt idx="1252">
                  <c:v>32230</c:v>
                </c:pt>
                <c:pt idx="1253">
                  <c:v>32231</c:v>
                </c:pt>
                <c:pt idx="1254">
                  <c:v>32232</c:v>
                </c:pt>
                <c:pt idx="1255">
                  <c:v>32233</c:v>
                </c:pt>
                <c:pt idx="1256">
                  <c:v>32237</c:v>
                </c:pt>
                <c:pt idx="1257">
                  <c:v>32238</c:v>
                </c:pt>
                <c:pt idx="1258">
                  <c:v>32239</c:v>
                </c:pt>
                <c:pt idx="1259">
                  <c:v>32240</c:v>
                </c:pt>
                <c:pt idx="1260">
                  <c:v>32241</c:v>
                </c:pt>
                <c:pt idx="1261">
                  <c:v>32244</c:v>
                </c:pt>
                <c:pt idx="1262">
                  <c:v>32245</c:v>
                </c:pt>
                <c:pt idx="1263">
                  <c:v>32246</c:v>
                </c:pt>
                <c:pt idx="1264">
                  <c:v>32247</c:v>
                </c:pt>
                <c:pt idx="1265">
                  <c:v>32248</c:v>
                </c:pt>
                <c:pt idx="1266">
                  <c:v>32251</c:v>
                </c:pt>
                <c:pt idx="1267">
                  <c:v>32252</c:v>
                </c:pt>
                <c:pt idx="1268">
                  <c:v>32253</c:v>
                </c:pt>
                <c:pt idx="1269">
                  <c:v>32254</c:v>
                </c:pt>
                <c:pt idx="1270">
                  <c:v>32255</c:v>
                </c:pt>
                <c:pt idx="1271">
                  <c:v>32258</c:v>
                </c:pt>
                <c:pt idx="1272">
                  <c:v>32259</c:v>
                </c:pt>
                <c:pt idx="1273">
                  <c:v>32260</c:v>
                </c:pt>
                <c:pt idx="1274">
                  <c:v>32261</c:v>
                </c:pt>
                <c:pt idx="1275">
                  <c:v>32262</c:v>
                </c:pt>
                <c:pt idx="1276">
                  <c:v>32265</c:v>
                </c:pt>
                <c:pt idx="1277">
                  <c:v>32266</c:v>
                </c:pt>
                <c:pt idx="1278">
                  <c:v>32267</c:v>
                </c:pt>
                <c:pt idx="1279">
                  <c:v>32268</c:v>
                </c:pt>
                <c:pt idx="1280">
                  <c:v>32269</c:v>
                </c:pt>
                <c:pt idx="1281">
                  <c:v>32272</c:v>
                </c:pt>
                <c:pt idx="1282">
                  <c:v>32273</c:v>
                </c:pt>
                <c:pt idx="1283">
                  <c:v>32274</c:v>
                </c:pt>
                <c:pt idx="1284">
                  <c:v>32275</c:v>
                </c:pt>
                <c:pt idx="1285">
                  <c:v>32276</c:v>
                </c:pt>
                <c:pt idx="1286">
                  <c:v>32279</c:v>
                </c:pt>
                <c:pt idx="1287">
                  <c:v>32280</c:v>
                </c:pt>
                <c:pt idx="1288">
                  <c:v>32281</c:v>
                </c:pt>
                <c:pt idx="1289">
                  <c:v>32282</c:v>
                </c:pt>
                <c:pt idx="1290">
                  <c:v>32283</c:v>
                </c:pt>
                <c:pt idx="1291">
                  <c:v>32286</c:v>
                </c:pt>
                <c:pt idx="1292">
                  <c:v>32287</c:v>
                </c:pt>
                <c:pt idx="1293">
                  <c:v>32288</c:v>
                </c:pt>
                <c:pt idx="1294">
                  <c:v>32289</c:v>
                </c:pt>
                <c:pt idx="1295">
                  <c:v>32290</c:v>
                </c:pt>
                <c:pt idx="1296">
                  <c:v>32294</c:v>
                </c:pt>
                <c:pt idx="1297">
                  <c:v>32295</c:v>
                </c:pt>
                <c:pt idx="1298">
                  <c:v>32296</c:v>
                </c:pt>
                <c:pt idx="1299">
                  <c:v>32297</c:v>
                </c:pt>
                <c:pt idx="1300">
                  <c:v>32300</c:v>
                </c:pt>
                <c:pt idx="1301">
                  <c:v>32301</c:v>
                </c:pt>
                <c:pt idx="1302">
                  <c:v>32302</c:v>
                </c:pt>
                <c:pt idx="1303">
                  <c:v>32303</c:v>
                </c:pt>
                <c:pt idx="1304">
                  <c:v>32304</c:v>
                </c:pt>
                <c:pt idx="1305">
                  <c:v>32307</c:v>
                </c:pt>
                <c:pt idx="1306">
                  <c:v>32308</c:v>
                </c:pt>
                <c:pt idx="1307">
                  <c:v>32309</c:v>
                </c:pt>
                <c:pt idx="1308">
                  <c:v>32310</c:v>
                </c:pt>
                <c:pt idx="1309">
                  <c:v>32311</c:v>
                </c:pt>
                <c:pt idx="1310">
                  <c:v>32314</c:v>
                </c:pt>
                <c:pt idx="1311">
                  <c:v>32315</c:v>
                </c:pt>
                <c:pt idx="1312">
                  <c:v>32316</c:v>
                </c:pt>
                <c:pt idx="1313">
                  <c:v>32317</c:v>
                </c:pt>
                <c:pt idx="1314">
                  <c:v>32318</c:v>
                </c:pt>
                <c:pt idx="1315">
                  <c:v>32321</c:v>
                </c:pt>
                <c:pt idx="1316">
                  <c:v>32322</c:v>
                </c:pt>
                <c:pt idx="1317">
                  <c:v>32323</c:v>
                </c:pt>
                <c:pt idx="1318">
                  <c:v>32324</c:v>
                </c:pt>
                <c:pt idx="1319">
                  <c:v>32325</c:v>
                </c:pt>
                <c:pt idx="1320">
                  <c:v>32329</c:v>
                </c:pt>
                <c:pt idx="1321">
                  <c:v>32330</c:v>
                </c:pt>
                <c:pt idx="1322">
                  <c:v>32331</c:v>
                </c:pt>
                <c:pt idx="1323">
                  <c:v>32332</c:v>
                </c:pt>
                <c:pt idx="1324">
                  <c:v>32335</c:v>
                </c:pt>
                <c:pt idx="1325">
                  <c:v>32336</c:v>
                </c:pt>
                <c:pt idx="1326">
                  <c:v>32337</c:v>
                </c:pt>
                <c:pt idx="1327">
                  <c:v>32338</c:v>
                </c:pt>
                <c:pt idx="1328">
                  <c:v>32339</c:v>
                </c:pt>
                <c:pt idx="1329">
                  <c:v>32342</c:v>
                </c:pt>
                <c:pt idx="1330">
                  <c:v>32343</c:v>
                </c:pt>
                <c:pt idx="1331">
                  <c:v>32344</c:v>
                </c:pt>
                <c:pt idx="1332">
                  <c:v>32345</c:v>
                </c:pt>
                <c:pt idx="1333">
                  <c:v>32346</c:v>
                </c:pt>
                <c:pt idx="1334">
                  <c:v>32349</c:v>
                </c:pt>
                <c:pt idx="1335">
                  <c:v>32350</c:v>
                </c:pt>
                <c:pt idx="1336">
                  <c:v>32351</c:v>
                </c:pt>
                <c:pt idx="1337">
                  <c:v>32352</c:v>
                </c:pt>
                <c:pt idx="1338">
                  <c:v>32353</c:v>
                </c:pt>
                <c:pt idx="1339">
                  <c:v>32356</c:v>
                </c:pt>
                <c:pt idx="1340">
                  <c:v>32357</c:v>
                </c:pt>
                <c:pt idx="1341">
                  <c:v>32358</c:v>
                </c:pt>
                <c:pt idx="1342">
                  <c:v>32359</c:v>
                </c:pt>
                <c:pt idx="1343">
                  <c:v>32360</c:v>
                </c:pt>
                <c:pt idx="1344">
                  <c:v>32363</c:v>
                </c:pt>
                <c:pt idx="1345">
                  <c:v>32364</c:v>
                </c:pt>
                <c:pt idx="1346">
                  <c:v>32365</c:v>
                </c:pt>
                <c:pt idx="1347">
                  <c:v>32366</c:v>
                </c:pt>
                <c:pt idx="1348">
                  <c:v>32367</c:v>
                </c:pt>
                <c:pt idx="1349">
                  <c:v>32370</c:v>
                </c:pt>
                <c:pt idx="1350">
                  <c:v>32371</c:v>
                </c:pt>
                <c:pt idx="1351">
                  <c:v>32372</c:v>
                </c:pt>
                <c:pt idx="1352">
                  <c:v>32373</c:v>
                </c:pt>
                <c:pt idx="1353">
                  <c:v>32374</c:v>
                </c:pt>
                <c:pt idx="1354">
                  <c:v>32377</c:v>
                </c:pt>
                <c:pt idx="1355">
                  <c:v>32378</c:v>
                </c:pt>
                <c:pt idx="1356">
                  <c:v>32379</c:v>
                </c:pt>
                <c:pt idx="1357">
                  <c:v>32380</c:v>
                </c:pt>
                <c:pt idx="1358">
                  <c:v>32381</c:v>
                </c:pt>
                <c:pt idx="1359">
                  <c:v>32384</c:v>
                </c:pt>
                <c:pt idx="1360">
                  <c:v>32385</c:v>
                </c:pt>
                <c:pt idx="1361">
                  <c:v>32386</c:v>
                </c:pt>
                <c:pt idx="1362">
                  <c:v>32387</c:v>
                </c:pt>
                <c:pt idx="1363">
                  <c:v>32388</c:v>
                </c:pt>
                <c:pt idx="1364">
                  <c:v>32392</c:v>
                </c:pt>
                <c:pt idx="1365">
                  <c:v>32393</c:v>
                </c:pt>
                <c:pt idx="1366">
                  <c:v>32394</c:v>
                </c:pt>
                <c:pt idx="1367">
                  <c:v>32395</c:v>
                </c:pt>
                <c:pt idx="1368">
                  <c:v>32398</c:v>
                </c:pt>
                <c:pt idx="1369">
                  <c:v>32399</c:v>
                </c:pt>
                <c:pt idx="1370">
                  <c:v>32400</c:v>
                </c:pt>
                <c:pt idx="1371">
                  <c:v>32401</c:v>
                </c:pt>
                <c:pt idx="1372">
                  <c:v>32402</c:v>
                </c:pt>
                <c:pt idx="1373">
                  <c:v>32405</c:v>
                </c:pt>
                <c:pt idx="1374">
                  <c:v>32406</c:v>
                </c:pt>
                <c:pt idx="1375">
                  <c:v>32407</c:v>
                </c:pt>
                <c:pt idx="1376">
                  <c:v>32408</c:v>
                </c:pt>
                <c:pt idx="1377">
                  <c:v>32409</c:v>
                </c:pt>
                <c:pt idx="1378">
                  <c:v>32412</c:v>
                </c:pt>
                <c:pt idx="1379">
                  <c:v>32413</c:v>
                </c:pt>
                <c:pt idx="1380">
                  <c:v>32414</c:v>
                </c:pt>
                <c:pt idx="1381">
                  <c:v>32415</c:v>
                </c:pt>
                <c:pt idx="1382">
                  <c:v>32416</c:v>
                </c:pt>
                <c:pt idx="1383">
                  <c:v>32419</c:v>
                </c:pt>
                <c:pt idx="1384">
                  <c:v>32420</c:v>
                </c:pt>
                <c:pt idx="1385">
                  <c:v>32421</c:v>
                </c:pt>
                <c:pt idx="1386">
                  <c:v>32422</c:v>
                </c:pt>
                <c:pt idx="1387">
                  <c:v>32423</c:v>
                </c:pt>
                <c:pt idx="1388">
                  <c:v>32426</c:v>
                </c:pt>
                <c:pt idx="1389">
                  <c:v>32427</c:v>
                </c:pt>
                <c:pt idx="1390">
                  <c:v>32428</c:v>
                </c:pt>
                <c:pt idx="1391">
                  <c:v>32429</c:v>
                </c:pt>
                <c:pt idx="1392">
                  <c:v>32430</c:v>
                </c:pt>
                <c:pt idx="1393">
                  <c:v>32433</c:v>
                </c:pt>
                <c:pt idx="1394">
                  <c:v>32434</c:v>
                </c:pt>
                <c:pt idx="1395">
                  <c:v>32435</c:v>
                </c:pt>
                <c:pt idx="1396">
                  <c:v>32436</c:v>
                </c:pt>
                <c:pt idx="1397">
                  <c:v>32437</c:v>
                </c:pt>
                <c:pt idx="1398">
                  <c:v>32440</c:v>
                </c:pt>
                <c:pt idx="1399">
                  <c:v>32441</c:v>
                </c:pt>
                <c:pt idx="1400">
                  <c:v>32442</c:v>
                </c:pt>
                <c:pt idx="1401">
                  <c:v>32443</c:v>
                </c:pt>
                <c:pt idx="1402">
                  <c:v>32444</c:v>
                </c:pt>
                <c:pt idx="1403">
                  <c:v>32447</c:v>
                </c:pt>
                <c:pt idx="1404">
                  <c:v>32448</c:v>
                </c:pt>
                <c:pt idx="1405">
                  <c:v>32449</c:v>
                </c:pt>
                <c:pt idx="1406">
                  <c:v>32450</c:v>
                </c:pt>
                <c:pt idx="1407">
                  <c:v>32451</c:v>
                </c:pt>
                <c:pt idx="1408">
                  <c:v>32454</c:v>
                </c:pt>
                <c:pt idx="1409">
                  <c:v>32455</c:v>
                </c:pt>
                <c:pt idx="1410">
                  <c:v>32456</c:v>
                </c:pt>
                <c:pt idx="1411">
                  <c:v>32457</c:v>
                </c:pt>
                <c:pt idx="1412">
                  <c:v>32458</c:v>
                </c:pt>
                <c:pt idx="1413">
                  <c:v>32461</c:v>
                </c:pt>
                <c:pt idx="1414">
                  <c:v>32462</c:v>
                </c:pt>
                <c:pt idx="1415">
                  <c:v>32463</c:v>
                </c:pt>
                <c:pt idx="1416">
                  <c:v>32464</c:v>
                </c:pt>
                <c:pt idx="1417">
                  <c:v>32465</c:v>
                </c:pt>
                <c:pt idx="1418">
                  <c:v>32468</c:v>
                </c:pt>
                <c:pt idx="1419">
                  <c:v>32469</c:v>
                </c:pt>
                <c:pt idx="1420">
                  <c:v>32470</c:v>
                </c:pt>
                <c:pt idx="1421">
                  <c:v>32475</c:v>
                </c:pt>
                <c:pt idx="1422">
                  <c:v>32476</c:v>
                </c:pt>
                <c:pt idx="1423">
                  <c:v>32477</c:v>
                </c:pt>
                <c:pt idx="1424">
                  <c:v>32478</c:v>
                </c:pt>
                <c:pt idx="1425">
                  <c:v>32479</c:v>
                </c:pt>
                <c:pt idx="1426">
                  <c:v>32482</c:v>
                </c:pt>
                <c:pt idx="1427">
                  <c:v>32483</c:v>
                </c:pt>
                <c:pt idx="1428">
                  <c:v>32484</c:v>
                </c:pt>
                <c:pt idx="1429">
                  <c:v>32485</c:v>
                </c:pt>
                <c:pt idx="1430">
                  <c:v>32486</c:v>
                </c:pt>
                <c:pt idx="1431">
                  <c:v>32489</c:v>
                </c:pt>
                <c:pt idx="1432">
                  <c:v>32490</c:v>
                </c:pt>
                <c:pt idx="1433">
                  <c:v>32491</c:v>
                </c:pt>
                <c:pt idx="1434">
                  <c:v>32492</c:v>
                </c:pt>
                <c:pt idx="1435">
                  <c:v>32493</c:v>
                </c:pt>
                <c:pt idx="1436">
                  <c:v>32496</c:v>
                </c:pt>
                <c:pt idx="1437">
                  <c:v>32497</c:v>
                </c:pt>
                <c:pt idx="1438">
                  <c:v>32498</c:v>
                </c:pt>
                <c:pt idx="1439">
                  <c:v>32499</c:v>
                </c:pt>
                <c:pt idx="1440">
                  <c:v>32500</c:v>
                </c:pt>
                <c:pt idx="1441">
                  <c:v>32504</c:v>
                </c:pt>
                <c:pt idx="1442">
                  <c:v>32505</c:v>
                </c:pt>
                <c:pt idx="1443">
                  <c:v>32506</c:v>
                </c:pt>
                <c:pt idx="1444">
                  <c:v>32507</c:v>
                </c:pt>
                <c:pt idx="1445">
                  <c:v>32511</c:v>
                </c:pt>
                <c:pt idx="1446">
                  <c:v>32512</c:v>
                </c:pt>
                <c:pt idx="1447">
                  <c:v>32513</c:v>
                </c:pt>
                <c:pt idx="1448">
                  <c:v>32514</c:v>
                </c:pt>
                <c:pt idx="1449">
                  <c:v>32517</c:v>
                </c:pt>
                <c:pt idx="1450">
                  <c:v>32518</c:v>
                </c:pt>
                <c:pt idx="1451">
                  <c:v>32519</c:v>
                </c:pt>
                <c:pt idx="1452">
                  <c:v>32520</c:v>
                </c:pt>
                <c:pt idx="1453">
                  <c:v>32521</c:v>
                </c:pt>
                <c:pt idx="1454">
                  <c:v>32524</c:v>
                </c:pt>
                <c:pt idx="1455">
                  <c:v>32525</c:v>
                </c:pt>
                <c:pt idx="1456">
                  <c:v>32526</c:v>
                </c:pt>
                <c:pt idx="1457">
                  <c:v>32527</c:v>
                </c:pt>
                <c:pt idx="1458">
                  <c:v>32528</c:v>
                </c:pt>
                <c:pt idx="1459">
                  <c:v>32531</c:v>
                </c:pt>
                <c:pt idx="1460">
                  <c:v>32532</c:v>
                </c:pt>
                <c:pt idx="1461">
                  <c:v>32533</c:v>
                </c:pt>
                <c:pt idx="1462">
                  <c:v>32534</c:v>
                </c:pt>
                <c:pt idx="1463">
                  <c:v>32535</c:v>
                </c:pt>
                <c:pt idx="1464">
                  <c:v>32538</c:v>
                </c:pt>
                <c:pt idx="1465">
                  <c:v>32539</c:v>
                </c:pt>
                <c:pt idx="1466">
                  <c:v>32540</c:v>
                </c:pt>
                <c:pt idx="1467">
                  <c:v>32541</c:v>
                </c:pt>
                <c:pt idx="1468">
                  <c:v>32542</c:v>
                </c:pt>
                <c:pt idx="1469">
                  <c:v>32545</c:v>
                </c:pt>
                <c:pt idx="1470">
                  <c:v>32546</c:v>
                </c:pt>
                <c:pt idx="1471">
                  <c:v>32547</c:v>
                </c:pt>
                <c:pt idx="1472">
                  <c:v>32548</c:v>
                </c:pt>
                <c:pt idx="1473">
                  <c:v>32549</c:v>
                </c:pt>
                <c:pt idx="1474">
                  <c:v>32552</c:v>
                </c:pt>
                <c:pt idx="1475">
                  <c:v>32553</c:v>
                </c:pt>
                <c:pt idx="1476">
                  <c:v>32554</c:v>
                </c:pt>
                <c:pt idx="1477">
                  <c:v>32555</c:v>
                </c:pt>
                <c:pt idx="1478">
                  <c:v>32556</c:v>
                </c:pt>
                <c:pt idx="1479">
                  <c:v>32560</c:v>
                </c:pt>
                <c:pt idx="1480">
                  <c:v>32561</c:v>
                </c:pt>
                <c:pt idx="1481">
                  <c:v>32562</c:v>
                </c:pt>
                <c:pt idx="1482">
                  <c:v>32563</c:v>
                </c:pt>
                <c:pt idx="1483">
                  <c:v>32566</c:v>
                </c:pt>
                <c:pt idx="1484">
                  <c:v>32567</c:v>
                </c:pt>
                <c:pt idx="1485">
                  <c:v>32568</c:v>
                </c:pt>
                <c:pt idx="1486">
                  <c:v>32569</c:v>
                </c:pt>
                <c:pt idx="1487">
                  <c:v>32570</c:v>
                </c:pt>
                <c:pt idx="1488">
                  <c:v>32573</c:v>
                </c:pt>
                <c:pt idx="1489">
                  <c:v>32574</c:v>
                </c:pt>
                <c:pt idx="1490">
                  <c:v>32575</c:v>
                </c:pt>
                <c:pt idx="1491">
                  <c:v>32576</c:v>
                </c:pt>
                <c:pt idx="1492">
                  <c:v>32577</c:v>
                </c:pt>
                <c:pt idx="1493">
                  <c:v>32580</c:v>
                </c:pt>
                <c:pt idx="1494">
                  <c:v>32581</c:v>
                </c:pt>
                <c:pt idx="1495">
                  <c:v>32582</c:v>
                </c:pt>
                <c:pt idx="1496">
                  <c:v>32583</c:v>
                </c:pt>
                <c:pt idx="1497">
                  <c:v>32584</c:v>
                </c:pt>
                <c:pt idx="1498">
                  <c:v>32587</c:v>
                </c:pt>
                <c:pt idx="1499">
                  <c:v>32588</c:v>
                </c:pt>
                <c:pt idx="1500">
                  <c:v>32589</c:v>
                </c:pt>
                <c:pt idx="1501">
                  <c:v>32590</c:v>
                </c:pt>
                <c:pt idx="1502">
                  <c:v>32594</c:v>
                </c:pt>
                <c:pt idx="1503">
                  <c:v>32595</c:v>
                </c:pt>
                <c:pt idx="1504">
                  <c:v>32596</c:v>
                </c:pt>
                <c:pt idx="1505">
                  <c:v>32597</c:v>
                </c:pt>
                <c:pt idx="1506">
                  <c:v>32598</c:v>
                </c:pt>
                <c:pt idx="1507">
                  <c:v>32601</c:v>
                </c:pt>
                <c:pt idx="1508">
                  <c:v>32602</c:v>
                </c:pt>
                <c:pt idx="1509">
                  <c:v>32603</c:v>
                </c:pt>
                <c:pt idx="1510">
                  <c:v>32604</c:v>
                </c:pt>
                <c:pt idx="1511">
                  <c:v>32605</c:v>
                </c:pt>
                <c:pt idx="1512">
                  <c:v>32608</c:v>
                </c:pt>
                <c:pt idx="1513">
                  <c:v>32609</c:v>
                </c:pt>
                <c:pt idx="1514">
                  <c:v>32610</c:v>
                </c:pt>
                <c:pt idx="1515">
                  <c:v>32611</c:v>
                </c:pt>
                <c:pt idx="1516">
                  <c:v>32612</c:v>
                </c:pt>
                <c:pt idx="1517">
                  <c:v>32615</c:v>
                </c:pt>
                <c:pt idx="1518">
                  <c:v>32616</c:v>
                </c:pt>
                <c:pt idx="1519">
                  <c:v>32617</c:v>
                </c:pt>
                <c:pt idx="1520">
                  <c:v>32618</c:v>
                </c:pt>
                <c:pt idx="1521">
                  <c:v>32619</c:v>
                </c:pt>
                <c:pt idx="1522">
                  <c:v>32622</c:v>
                </c:pt>
                <c:pt idx="1523">
                  <c:v>32623</c:v>
                </c:pt>
                <c:pt idx="1524">
                  <c:v>32624</c:v>
                </c:pt>
                <c:pt idx="1525">
                  <c:v>32625</c:v>
                </c:pt>
                <c:pt idx="1526">
                  <c:v>32626</c:v>
                </c:pt>
                <c:pt idx="1527">
                  <c:v>32629</c:v>
                </c:pt>
                <c:pt idx="1528">
                  <c:v>32630</c:v>
                </c:pt>
                <c:pt idx="1529">
                  <c:v>32631</c:v>
                </c:pt>
                <c:pt idx="1530">
                  <c:v>32632</c:v>
                </c:pt>
                <c:pt idx="1531">
                  <c:v>32633</c:v>
                </c:pt>
                <c:pt idx="1532">
                  <c:v>32636</c:v>
                </c:pt>
                <c:pt idx="1533">
                  <c:v>32637</c:v>
                </c:pt>
                <c:pt idx="1534">
                  <c:v>32638</c:v>
                </c:pt>
                <c:pt idx="1535">
                  <c:v>32639</c:v>
                </c:pt>
                <c:pt idx="1536">
                  <c:v>32640</c:v>
                </c:pt>
                <c:pt idx="1537">
                  <c:v>32643</c:v>
                </c:pt>
                <c:pt idx="1538">
                  <c:v>32644</c:v>
                </c:pt>
                <c:pt idx="1539">
                  <c:v>32645</c:v>
                </c:pt>
                <c:pt idx="1540">
                  <c:v>32646</c:v>
                </c:pt>
                <c:pt idx="1541">
                  <c:v>32647</c:v>
                </c:pt>
                <c:pt idx="1542">
                  <c:v>32650</c:v>
                </c:pt>
                <c:pt idx="1543">
                  <c:v>32651</c:v>
                </c:pt>
                <c:pt idx="1544">
                  <c:v>32652</c:v>
                </c:pt>
                <c:pt idx="1545">
                  <c:v>32653</c:v>
                </c:pt>
                <c:pt idx="1546">
                  <c:v>32654</c:v>
                </c:pt>
                <c:pt idx="1547">
                  <c:v>32658</c:v>
                </c:pt>
                <c:pt idx="1548">
                  <c:v>32659</c:v>
                </c:pt>
                <c:pt idx="1549">
                  <c:v>32660</c:v>
                </c:pt>
                <c:pt idx="1550">
                  <c:v>32661</c:v>
                </c:pt>
                <c:pt idx="1551">
                  <c:v>32664</c:v>
                </c:pt>
                <c:pt idx="1552">
                  <c:v>32665</c:v>
                </c:pt>
                <c:pt idx="1553">
                  <c:v>32666</c:v>
                </c:pt>
                <c:pt idx="1554">
                  <c:v>32667</c:v>
                </c:pt>
                <c:pt idx="1555">
                  <c:v>32668</c:v>
                </c:pt>
                <c:pt idx="1556">
                  <c:v>32671</c:v>
                </c:pt>
                <c:pt idx="1557">
                  <c:v>32672</c:v>
                </c:pt>
                <c:pt idx="1558">
                  <c:v>32673</c:v>
                </c:pt>
                <c:pt idx="1559">
                  <c:v>32674</c:v>
                </c:pt>
                <c:pt idx="1560">
                  <c:v>32675</c:v>
                </c:pt>
                <c:pt idx="1561">
                  <c:v>32678</c:v>
                </c:pt>
                <c:pt idx="1562">
                  <c:v>32679</c:v>
                </c:pt>
                <c:pt idx="1563">
                  <c:v>32680</c:v>
                </c:pt>
                <c:pt idx="1564">
                  <c:v>32681</c:v>
                </c:pt>
                <c:pt idx="1565">
                  <c:v>32682</c:v>
                </c:pt>
                <c:pt idx="1566">
                  <c:v>32685</c:v>
                </c:pt>
                <c:pt idx="1567">
                  <c:v>32686</c:v>
                </c:pt>
                <c:pt idx="1568">
                  <c:v>32687</c:v>
                </c:pt>
                <c:pt idx="1569">
                  <c:v>32688</c:v>
                </c:pt>
                <c:pt idx="1570">
                  <c:v>32689</c:v>
                </c:pt>
                <c:pt idx="1571">
                  <c:v>32694</c:v>
                </c:pt>
                <c:pt idx="1572">
                  <c:v>32695</c:v>
                </c:pt>
                <c:pt idx="1573">
                  <c:v>32696</c:v>
                </c:pt>
                <c:pt idx="1574">
                  <c:v>32699</c:v>
                </c:pt>
                <c:pt idx="1575">
                  <c:v>32700</c:v>
                </c:pt>
                <c:pt idx="1576">
                  <c:v>32701</c:v>
                </c:pt>
                <c:pt idx="1577">
                  <c:v>32702</c:v>
                </c:pt>
                <c:pt idx="1578">
                  <c:v>32703</c:v>
                </c:pt>
                <c:pt idx="1579">
                  <c:v>32706</c:v>
                </c:pt>
                <c:pt idx="1580">
                  <c:v>32707</c:v>
                </c:pt>
                <c:pt idx="1581">
                  <c:v>32708</c:v>
                </c:pt>
                <c:pt idx="1582">
                  <c:v>32709</c:v>
                </c:pt>
                <c:pt idx="1583">
                  <c:v>32710</c:v>
                </c:pt>
                <c:pt idx="1584">
                  <c:v>32713</c:v>
                </c:pt>
                <c:pt idx="1585">
                  <c:v>32714</c:v>
                </c:pt>
                <c:pt idx="1586">
                  <c:v>32715</c:v>
                </c:pt>
                <c:pt idx="1587">
                  <c:v>32716</c:v>
                </c:pt>
                <c:pt idx="1588">
                  <c:v>32717</c:v>
                </c:pt>
                <c:pt idx="1589">
                  <c:v>32720</c:v>
                </c:pt>
                <c:pt idx="1590">
                  <c:v>32721</c:v>
                </c:pt>
                <c:pt idx="1591">
                  <c:v>32722</c:v>
                </c:pt>
                <c:pt idx="1592">
                  <c:v>32723</c:v>
                </c:pt>
                <c:pt idx="1593">
                  <c:v>32724</c:v>
                </c:pt>
                <c:pt idx="1594">
                  <c:v>32727</c:v>
                </c:pt>
                <c:pt idx="1595">
                  <c:v>32728</c:v>
                </c:pt>
                <c:pt idx="1596">
                  <c:v>32729</c:v>
                </c:pt>
                <c:pt idx="1597">
                  <c:v>32730</c:v>
                </c:pt>
                <c:pt idx="1598">
                  <c:v>32731</c:v>
                </c:pt>
                <c:pt idx="1599">
                  <c:v>32734</c:v>
                </c:pt>
                <c:pt idx="1600">
                  <c:v>32735</c:v>
                </c:pt>
                <c:pt idx="1601">
                  <c:v>32736</c:v>
                </c:pt>
                <c:pt idx="1602">
                  <c:v>32737</c:v>
                </c:pt>
                <c:pt idx="1603">
                  <c:v>32738</c:v>
                </c:pt>
                <c:pt idx="1604">
                  <c:v>32741</c:v>
                </c:pt>
                <c:pt idx="1605">
                  <c:v>32742</c:v>
                </c:pt>
                <c:pt idx="1606">
                  <c:v>32743</c:v>
                </c:pt>
                <c:pt idx="1607">
                  <c:v>32744</c:v>
                </c:pt>
                <c:pt idx="1608">
                  <c:v>32745</c:v>
                </c:pt>
                <c:pt idx="1609">
                  <c:v>32748</c:v>
                </c:pt>
                <c:pt idx="1610">
                  <c:v>32749</c:v>
                </c:pt>
                <c:pt idx="1611">
                  <c:v>32750</c:v>
                </c:pt>
                <c:pt idx="1612">
                  <c:v>32751</c:v>
                </c:pt>
                <c:pt idx="1613">
                  <c:v>32752</c:v>
                </c:pt>
                <c:pt idx="1614">
                  <c:v>32756</c:v>
                </c:pt>
                <c:pt idx="1615">
                  <c:v>32757</c:v>
                </c:pt>
                <c:pt idx="1616">
                  <c:v>32758</c:v>
                </c:pt>
                <c:pt idx="1617">
                  <c:v>32759</c:v>
                </c:pt>
                <c:pt idx="1618">
                  <c:v>32762</c:v>
                </c:pt>
                <c:pt idx="1619">
                  <c:v>32763</c:v>
                </c:pt>
                <c:pt idx="1620">
                  <c:v>32764</c:v>
                </c:pt>
                <c:pt idx="1621">
                  <c:v>32765</c:v>
                </c:pt>
                <c:pt idx="1622">
                  <c:v>32766</c:v>
                </c:pt>
                <c:pt idx="1623">
                  <c:v>32769</c:v>
                </c:pt>
                <c:pt idx="1624">
                  <c:v>32770</c:v>
                </c:pt>
                <c:pt idx="1625">
                  <c:v>32771</c:v>
                </c:pt>
                <c:pt idx="1626">
                  <c:v>32772</c:v>
                </c:pt>
                <c:pt idx="1627">
                  <c:v>32773</c:v>
                </c:pt>
                <c:pt idx="1628">
                  <c:v>32776</c:v>
                </c:pt>
                <c:pt idx="1629">
                  <c:v>32777</c:v>
                </c:pt>
                <c:pt idx="1630">
                  <c:v>32778</c:v>
                </c:pt>
                <c:pt idx="1631">
                  <c:v>32779</c:v>
                </c:pt>
                <c:pt idx="1632">
                  <c:v>32780</c:v>
                </c:pt>
                <c:pt idx="1633">
                  <c:v>32783</c:v>
                </c:pt>
                <c:pt idx="1634">
                  <c:v>32784</c:v>
                </c:pt>
                <c:pt idx="1635">
                  <c:v>32785</c:v>
                </c:pt>
                <c:pt idx="1636">
                  <c:v>32786</c:v>
                </c:pt>
                <c:pt idx="1637">
                  <c:v>32787</c:v>
                </c:pt>
                <c:pt idx="1638">
                  <c:v>32790</c:v>
                </c:pt>
                <c:pt idx="1639">
                  <c:v>32791</c:v>
                </c:pt>
                <c:pt idx="1640">
                  <c:v>32792</c:v>
                </c:pt>
                <c:pt idx="1641">
                  <c:v>32793</c:v>
                </c:pt>
                <c:pt idx="1642">
                  <c:v>32794</c:v>
                </c:pt>
                <c:pt idx="1643">
                  <c:v>32797</c:v>
                </c:pt>
                <c:pt idx="1644">
                  <c:v>32798</c:v>
                </c:pt>
                <c:pt idx="1645">
                  <c:v>32799</c:v>
                </c:pt>
                <c:pt idx="1646">
                  <c:v>32800</c:v>
                </c:pt>
                <c:pt idx="1647">
                  <c:v>32801</c:v>
                </c:pt>
                <c:pt idx="1648">
                  <c:v>32804</c:v>
                </c:pt>
                <c:pt idx="1649">
                  <c:v>32805</c:v>
                </c:pt>
                <c:pt idx="1650">
                  <c:v>32806</c:v>
                </c:pt>
                <c:pt idx="1651">
                  <c:v>32807</c:v>
                </c:pt>
                <c:pt idx="1652">
                  <c:v>32808</c:v>
                </c:pt>
                <c:pt idx="1653">
                  <c:v>32811</c:v>
                </c:pt>
                <c:pt idx="1654">
                  <c:v>32812</c:v>
                </c:pt>
                <c:pt idx="1655">
                  <c:v>32813</c:v>
                </c:pt>
                <c:pt idx="1656">
                  <c:v>32814</c:v>
                </c:pt>
                <c:pt idx="1657">
                  <c:v>32815</c:v>
                </c:pt>
                <c:pt idx="1658">
                  <c:v>32818</c:v>
                </c:pt>
                <c:pt idx="1659">
                  <c:v>32819</c:v>
                </c:pt>
                <c:pt idx="1660">
                  <c:v>32820</c:v>
                </c:pt>
                <c:pt idx="1661">
                  <c:v>32821</c:v>
                </c:pt>
                <c:pt idx="1662">
                  <c:v>32822</c:v>
                </c:pt>
                <c:pt idx="1663">
                  <c:v>32825</c:v>
                </c:pt>
                <c:pt idx="1664">
                  <c:v>32826</c:v>
                </c:pt>
                <c:pt idx="1665">
                  <c:v>32827</c:v>
                </c:pt>
                <c:pt idx="1666">
                  <c:v>32828</c:v>
                </c:pt>
                <c:pt idx="1667">
                  <c:v>32829</c:v>
                </c:pt>
                <c:pt idx="1668">
                  <c:v>32832</c:v>
                </c:pt>
                <c:pt idx="1669">
                  <c:v>32833</c:v>
                </c:pt>
                <c:pt idx="1670">
                  <c:v>32834</c:v>
                </c:pt>
                <c:pt idx="1671">
                  <c:v>32836</c:v>
                </c:pt>
                <c:pt idx="1672">
                  <c:v>32839</c:v>
                </c:pt>
                <c:pt idx="1673">
                  <c:v>32840</c:v>
                </c:pt>
                <c:pt idx="1674">
                  <c:v>32841</c:v>
                </c:pt>
                <c:pt idx="1675">
                  <c:v>32842</c:v>
                </c:pt>
                <c:pt idx="1676">
                  <c:v>32843</c:v>
                </c:pt>
                <c:pt idx="1677">
                  <c:v>32846</c:v>
                </c:pt>
                <c:pt idx="1678">
                  <c:v>32847</c:v>
                </c:pt>
                <c:pt idx="1679">
                  <c:v>32848</c:v>
                </c:pt>
                <c:pt idx="1680">
                  <c:v>32849</c:v>
                </c:pt>
                <c:pt idx="1681">
                  <c:v>32850</c:v>
                </c:pt>
                <c:pt idx="1682">
                  <c:v>32853</c:v>
                </c:pt>
                <c:pt idx="1683">
                  <c:v>32854</c:v>
                </c:pt>
                <c:pt idx="1684">
                  <c:v>32855</c:v>
                </c:pt>
                <c:pt idx="1685">
                  <c:v>32856</c:v>
                </c:pt>
                <c:pt idx="1686">
                  <c:v>32857</c:v>
                </c:pt>
                <c:pt idx="1687">
                  <c:v>32860</c:v>
                </c:pt>
                <c:pt idx="1688">
                  <c:v>32861</c:v>
                </c:pt>
                <c:pt idx="1689">
                  <c:v>32862</c:v>
                </c:pt>
                <c:pt idx="1690">
                  <c:v>32863</c:v>
                </c:pt>
                <c:pt idx="1691">
                  <c:v>32864</c:v>
                </c:pt>
                <c:pt idx="1692">
                  <c:v>32868</c:v>
                </c:pt>
                <c:pt idx="1693">
                  <c:v>32869</c:v>
                </c:pt>
                <c:pt idx="1694">
                  <c:v>32870</c:v>
                </c:pt>
                <c:pt idx="1695">
                  <c:v>32871</c:v>
                </c:pt>
                <c:pt idx="1696">
                  <c:v>32875</c:v>
                </c:pt>
                <c:pt idx="1697">
                  <c:v>32876</c:v>
                </c:pt>
                <c:pt idx="1698">
                  <c:v>32877</c:v>
                </c:pt>
                <c:pt idx="1699">
                  <c:v>32878</c:v>
                </c:pt>
                <c:pt idx="1700">
                  <c:v>32881</c:v>
                </c:pt>
                <c:pt idx="1701">
                  <c:v>32882</c:v>
                </c:pt>
                <c:pt idx="1702">
                  <c:v>32883</c:v>
                </c:pt>
                <c:pt idx="1703">
                  <c:v>32884</c:v>
                </c:pt>
                <c:pt idx="1704">
                  <c:v>32885</c:v>
                </c:pt>
                <c:pt idx="1705">
                  <c:v>32888</c:v>
                </c:pt>
                <c:pt idx="1706">
                  <c:v>32889</c:v>
                </c:pt>
                <c:pt idx="1707">
                  <c:v>32890</c:v>
                </c:pt>
                <c:pt idx="1708">
                  <c:v>32891</c:v>
                </c:pt>
                <c:pt idx="1709">
                  <c:v>32892</c:v>
                </c:pt>
                <c:pt idx="1710">
                  <c:v>32895</c:v>
                </c:pt>
                <c:pt idx="1711">
                  <c:v>32896</c:v>
                </c:pt>
                <c:pt idx="1712">
                  <c:v>32897</c:v>
                </c:pt>
                <c:pt idx="1713">
                  <c:v>32898</c:v>
                </c:pt>
                <c:pt idx="1714">
                  <c:v>32899</c:v>
                </c:pt>
                <c:pt idx="1715">
                  <c:v>32902</c:v>
                </c:pt>
                <c:pt idx="1716">
                  <c:v>32903</c:v>
                </c:pt>
                <c:pt idx="1717">
                  <c:v>32904</c:v>
                </c:pt>
                <c:pt idx="1718">
                  <c:v>32905</c:v>
                </c:pt>
                <c:pt idx="1719">
                  <c:v>32906</c:v>
                </c:pt>
                <c:pt idx="1720">
                  <c:v>32909</c:v>
                </c:pt>
                <c:pt idx="1721">
                  <c:v>32910</c:v>
                </c:pt>
                <c:pt idx="1722">
                  <c:v>32911</c:v>
                </c:pt>
                <c:pt idx="1723">
                  <c:v>32912</c:v>
                </c:pt>
                <c:pt idx="1724">
                  <c:v>32913</c:v>
                </c:pt>
                <c:pt idx="1725">
                  <c:v>32916</c:v>
                </c:pt>
                <c:pt idx="1726">
                  <c:v>32917</c:v>
                </c:pt>
                <c:pt idx="1727">
                  <c:v>32918</c:v>
                </c:pt>
                <c:pt idx="1728">
                  <c:v>32919</c:v>
                </c:pt>
                <c:pt idx="1729">
                  <c:v>32920</c:v>
                </c:pt>
                <c:pt idx="1730">
                  <c:v>32924</c:v>
                </c:pt>
                <c:pt idx="1731">
                  <c:v>32925</c:v>
                </c:pt>
                <c:pt idx="1732">
                  <c:v>32926</c:v>
                </c:pt>
                <c:pt idx="1733">
                  <c:v>32927</c:v>
                </c:pt>
                <c:pt idx="1734">
                  <c:v>32930</c:v>
                </c:pt>
                <c:pt idx="1735">
                  <c:v>32931</c:v>
                </c:pt>
                <c:pt idx="1736">
                  <c:v>32932</c:v>
                </c:pt>
                <c:pt idx="1737">
                  <c:v>32933</c:v>
                </c:pt>
                <c:pt idx="1738">
                  <c:v>32934</c:v>
                </c:pt>
                <c:pt idx="1739">
                  <c:v>32937</c:v>
                </c:pt>
                <c:pt idx="1740">
                  <c:v>32938</c:v>
                </c:pt>
                <c:pt idx="1741">
                  <c:v>32939</c:v>
                </c:pt>
                <c:pt idx="1742">
                  <c:v>32940</c:v>
                </c:pt>
                <c:pt idx="1743">
                  <c:v>32941</c:v>
                </c:pt>
                <c:pt idx="1744">
                  <c:v>32944</c:v>
                </c:pt>
                <c:pt idx="1745">
                  <c:v>32945</c:v>
                </c:pt>
                <c:pt idx="1746">
                  <c:v>32946</c:v>
                </c:pt>
                <c:pt idx="1747">
                  <c:v>32947</c:v>
                </c:pt>
                <c:pt idx="1748">
                  <c:v>32948</c:v>
                </c:pt>
                <c:pt idx="1749">
                  <c:v>32951</c:v>
                </c:pt>
                <c:pt idx="1750">
                  <c:v>32952</c:v>
                </c:pt>
                <c:pt idx="1751">
                  <c:v>32953</c:v>
                </c:pt>
                <c:pt idx="1752">
                  <c:v>32954</c:v>
                </c:pt>
                <c:pt idx="1753">
                  <c:v>32955</c:v>
                </c:pt>
                <c:pt idx="1754">
                  <c:v>32958</c:v>
                </c:pt>
                <c:pt idx="1755">
                  <c:v>32959</c:v>
                </c:pt>
                <c:pt idx="1756">
                  <c:v>32960</c:v>
                </c:pt>
                <c:pt idx="1757">
                  <c:v>32961</c:v>
                </c:pt>
                <c:pt idx="1758">
                  <c:v>32962</c:v>
                </c:pt>
                <c:pt idx="1759">
                  <c:v>32965</c:v>
                </c:pt>
                <c:pt idx="1760">
                  <c:v>32966</c:v>
                </c:pt>
                <c:pt idx="1761">
                  <c:v>32967</c:v>
                </c:pt>
                <c:pt idx="1762">
                  <c:v>32968</c:v>
                </c:pt>
                <c:pt idx="1763">
                  <c:v>32969</c:v>
                </c:pt>
                <c:pt idx="1764">
                  <c:v>32972</c:v>
                </c:pt>
                <c:pt idx="1765">
                  <c:v>32973</c:v>
                </c:pt>
                <c:pt idx="1766">
                  <c:v>32974</c:v>
                </c:pt>
                <c:pt idx="1767">
                  <c:v>32975</c:v>
                </c:pt>
                <c:pt idx="1768">
                  <c:v>32979</c:v>
                </c:pt>
                <c:pt idx="1769">
                  <c:v>32980</c:v>
                </c:pt>
                <c:pt idx="1770">
                  <c:v>32981</c:v>
                </c:pt>
                <c:pt idx="1771">
                  <c:v>32982</c:v>
                </c:pt>
                <c:pt idx="1772">
                  <c:v>32983</c:v>
                </c:pt>
                <c:pt idx="1773">
                  <c:v>32986</c:v>
                </c:pt>
                <c:pt idx="1774">
                  <c:v>32987</c:v>
                </c:pt>
                <c:pt idx="1775">
                  <c:v>32988</c:v>
                </c:pt>
                <c:pt idx="1776">
                  <c:v>32989</c:v>
                </c:pt>
                <c:pt idx="1777">
                  <c:v>32990</c:v>
                </c:pt>
                <c:pt idx="1778">
                  <c:v>32993</c:v>
                </c:pt>
                <c:pt idx="1779">
                  <c:v>32994</c:v>
                </c:pt>
                <c:pt idx="1780">
                  <c:v>32995</c:v>
                </c:pt>
                <c:pt idx="1781">
                  <c:v>32996</c:v>
                </c:pt>
                <c:pt idx="1782">
                  <c:v>32997</c:v>
                </c:pt>
                <c:pt idx="1783">
                  <c:v>33000</c:v>
                </c:pt>
                <c:pt idx="1784">
                  <c:v>33001</c:v>
                </c:pt>
                <c:pt idx="1785">
                  <c:v>33002</c:v>
                </c:pt>
                <c:pt idx="1786">
                  <c:v>33003</c:v>
                </c:pt>
                <c:pt idx="1787">
                  <c:v>33004</c:v>
                </c:pt>
                <c:pt idx="1788">
                  <c:v>33007</c:v>
                </c:pt>
                <c:pt idx="1789">
                  <c:v>33008</c:v>
                </c:pt>
                <c:pt idx="1790">
                  <c:v>33009</c:v>
                </c:pt>
                <c:pt idx="1791">
                  <c:v>33010</c:v>
                </c:pt>
                <c:pt idx="1792">
                  <c:v>33011</c:v>
                </c:pt>
                <c:pt idx="1793">
                  <c:v>33014</c:v>
                </c:pt>
                <c:pt idx="1794">
                  <c:v>33015</c:v>
                </c:pt>
                <c:pt idx="1795">
                  <c:v>33016</c:v>
                </c:pt>
                <c:pt idx="1796">
                  <c:v>33017</c:v>
                </c:pt>
                <c:pt idx="1797">
                  <c:v>33018</c:v>
                </c:pt>
                <c:pt idx="1798">
                  <c:v>33022</c:v>
                </c:pt>
                <c:pt idx="1799">
                  <c:v>33023</c:v>
                </c:pt>
                <c:pt idx="1800">
                  <c:v>33024</c:v>
                </c:pt>
                <c:pt idx="1801">
                  <c:v>33025</c:v>
                </c:pt>
                <c:pt idx="1802">
                  <c:v>33028</c:v>
                </c:pt>
                <c:pt idx="1803">
                  <c:v>33029</c:v>
                </c:pt>
                <c:pt idx="1804">
                  <c:v>33030</c:v>
                </c:pt>
                <c:pt idx="1805">
                  <c:v>33031</c:v>
                </c:pt>
                <c:pt idx="1806">
                  <c:v>33032</c:v>
                </c:pt>
                <c:pt idx="1807">
                  <c:v>33035</c:v>
                </c:pt>
                <c:pt idx="1808">
                  <c:v>33036</c:v>
                </c:pt>
                <c:pt idx="1809">
                  <c:v>33037</c:v>
                </c:pt>
                <c:pt idx="1810">
                  <c:v>33038</c:v>
                </c:pt>
                <c:pt idx="1811">
                  <c:v>33039</c:v>
                </c:pt>
                <c:pt idx="1812">
                  <c:v>33042</c:v>
                </c:pt>
                <c:pt idx="1813">
                  <c:v>33043</c:v>
                </c:pt>
                <c:pt idx="1814">
                  <c:v>33044</c:v>
                </c:pt>
                <c:pt idx="1815">
                  <c:v>33045</c:v>
                </c:pt>
                <c:pt idx="1816">
                  <c:v>33046</c:v>
                </c:pt>
                <c:pt idx="1817">
                  <c:v>33049</c:v>
                </c:pt>
                <c:pt idx="1818">
                  <c:v>33050</c:v>
                </c:pt>
                <c:pt idx="1819">
                  <c:v>33051</c:v>
                </c:pt>
                <c:pt idx="1820">
                  <c:v>33052</c:v>
                </c:pt>
                <c:pt idx="1821">
                  <c:v>33053</c:v>
                </c:pt>
                <c:pt idx="1822">
                  <c:v>33056</c:v>
                </c:pt>
                <c:pt idx="1823">
                  <c:v>33057</c:v>
                </c:pt>
                <c:pt idx="1824">
                  <c:v>33059</c:v>
                </c:pt>
                <c:pt idx="1825">
                  <c:v>33060</c:v>
                </c:pt>
                <c:pt idx="1826">
                  <c:v>33063</c:v>
                </c:pt>
                <c:pt idx="1827">
                  <c:v>33064</c:v>
                </c:pt>
                <c:pt idx="1828">
                  <c:v>33065</c:v>
                </c:pt>
                <c:pt idx="1829">
                  <c:v>33066</c:v>
                </c:pt>
                <c:pt idx="1830">
                  <c:v>33067</c:v>
                </c:pt>
                <c:pt idx="1831">
                  <c:v>33070</c:v>
                </c:pt>
                <c:pt idx="1832">
                  <c:v>33071</c:v>
                </c:pt>
                <c:pt idx="1833">
                  <c:v>33072</c:v>
                </c:pt>
                <c:pt idx="1834">
                  <c:v>33073</c:v>
                </c:pt>
                <c:pt idx="1835">
                  <c:v>33074</c:v>
                </c:pt>
                <c:pt idx="1836">
                  <c:v>33077</c:v>
                </c:pt>
                <c:pt idx="1837">
                  <c:v>33078</c:v>
                </c:pt>
                <c:pt idx="1838">
                  <c:v>33079</c:v>
                </c:pt>
                <c:pt idx="1839">
                  <c:v>33080</c:v>
                </c:pt>
                <c:pt idx="1840">
                  <c:v>33081</c:v>
                </c:pt>
                <c:pt idx="1841">
                  <c:v>33084</c:v>
                </c:pt>
                <c:pt idx="1842">
                  <c:v>33085</c:v>
                </c:pt>
                <c:pt idx="1843">
                  <c:v>33086</c:v>
                </c:pt>
                <c:pt idx="1844">
                  <c:v>33087</c:v>
                </c:pt>
                <c:pt idx="1845">
                  <c:v>33088</c:v>
                </c:pt>
                <c:pt idx="1846">
                  <c:v>33091</c:v>
                </c:pt>
                <c:pt idx="1847">
                  <c:v>33092</c:v>
                </c:pt>
                <c:pt idx="1848">
                  <c:v>33093</c:v>
                </c:pt>
                <c:pt idx="1849">
                  <c:v>33094</c:v>
                </c:pt>
                <c:pt idx="1850">
                  <c:v>33095</c:v>
                </c:pt>
                <c:pt idx="1851">
                  <c:v>33098</c:v>
                </c:pt>
                <c:pt idx="1852">
                  <c:v>33099</c:v>
                </c:pt>
                <c:pt idx="1853">
                  <c:v>33100</c:v>
                </c:pt>
                <c:pt idx="1854">
                  <c:v>33101</c:v>
                </c:pt>
                <c:pt idx="1855">
                  <c:v>33102</c:v>
                </c:pt>
                <c:pt idx="1856">
                  <c:v>33105</c:v>
                </c:pt>
                <c:pt idx="1857">
                  <c:v>33106</c:v>
                </c:pt>
                <c:pt idx="1858">
                  <c:v>33107</c:v>
                </c:pt>
                <c:pt idx="1859">
                  <c:v>33108</c:v>
                </c:pt>
                <c:pt idx="1860">
                  <c:v>33109</c:v>
                </c:pt>
                <c:pt idx="1861">
                  <c:v>33112</c:v>
                </c:pt>
                <c:pt idx="1862">
                  <c:v>33113</c:v>
                </c:pt>
                <c:pt idx="1863">
                  <c:v>33114</c:v>
                </c:pt>
                <c:pt idx="1864">
                  <c:v>33115</c:v>
                </c:pt>
                <c:pt idx="1865">
                  <c:v>33116</c:v>
                </c:pt>
                <c:pt idx="1866">
                  <c:v>33120</c:v>
                </c:pt>
                <c:pt idx="1867">
                  <c:v>33121</c:v>
                </c:pt>
                <c:pt idx="1868">
                  <c:v>33122</c:v>
                </c:pt>
                <c:pt idx="1869">
                  <c:v>33123</c:v>
                </c:pt>
                <c:pt idx="1870">
                  <c:v>33126</c:v>
                </c:pt>
                <c:pt idx="1871">
                  <c:v>33127</c:v>
                </c:pt>
                <c:pt idx="1872">
                  <c:v>33128</c:v>
                </c:pt>
                <c:pt idx="1873">
                  <c:v>33129</c:v>
                </c:pt>
                <c:pt idx="1874">
                  <c:v>33130</c:v>
                </c:pt>
                <c:pt idx="1875">
                  <c:v>33133</c:v>
                </c:pt>
                <c:pt idx="1876">
                  <c:v>33134</c:v>
                </c:pt>
                <c:pt idx="1877">
                  <c:v>33135</c:v>
                </c:pt>
                <c:pt idx="1878">
                  <c:v>33136</c:v>
                </c:pt>
                <c:pt idx="1879">
                  <c:v>33137</c:v>
                </c:pt>
                <c:pt idx="1880">
                  <c:v>33140</c:v>
                </c:pt>
                <c:pt idx="1881">
                  <c:v>33141</c:v>
                </c:pt>
                <c:pt idx="1882">
                  <c:v>33142</c:v>
                </c:pt>
                <c:pt idx="1883">
                  <c:v>33143</c:v>
                </c:pt>
                <c:pt idx="1884">
                  <c:v>33144</c:v>
                </c:pt>
                <c:pt idx="1885">
                  <c:v>33147</c:v>
                </c:pt>
                <c:pt idx="1886">
                  <c:v>33148</c:v>
                </c:pt>
                <c:pt idx="1887">
                  <c:v>33149</c:v>
                </c:pt>
                <c:pt idx="1888">
                  <c:v>33150</c:v>
                </c:pt>
                <c:pt idx="1889">
                  <c:v>33151</c:v>
                </c:pt>
                <c:pt idx="1890">
                  <c:v>33154</c:v>
                </c:pt>
                <c:pt idx="1891">
                  <c:v>33155</c:v>
                </c:pt>
                <c:pt idx="1892">
                  <c:v>33156</c:v>
                </c:pt>
                <c:pt idx="1893">
                  <c:v>33157</c:v>
                </c:pt>
                <c:pt idx="1894">
                  <c:v>33158</c:v>
                </c:pt>
                <c:pt idx="1895">
                  <c:v>33161</c:v>
                </c:pt>
                <c:pt idx="1896">
                  <c:v>33162</c:v>
                </c:pt>
                <c:pt idx="1897">
                  <c:v>33163</c:v>
                </c:pt>
                <c:pt idx="1898">
                  <c:v>33164</c:v>
                </c:pt>
                <c:pt idx="1899">
                  <c:v>33165</c:v>
                </c:pt>
                <c:pt idx="1900">
                  <c:v>33168</c:v>
                </c:pt>
                <c:pt idx="1901">
                  <c:v>33169</c:v>
                </c:pt>
                <c:pt idx="1902">
                  <c:v>33170</c:v>
                </c:pt>
                <c:pt idx="1903">
                  <c:v>33171</c:v>
                </c:pt>
                <c:pt idx="1904">
                  <c:v>33172</c:v>
                </c:pt>
                <c:pt idx="1905">
                  <c:v>33175</c:v>
                </c:pt>
                <c:pt idx="1906">
                  <c:v>33176</c:v>
                </c:pt>
                <c:pt idx="1907">
                  <c:v>33177</c:v>
                </c:pt>
                <c:pt idx="1908">
                  <c:v>33178</c:v>
                </c:pt>
                <c:pt idx="1909">
                  <c:v>33179</c:v>
                </c:pt>
                <c:pt idx="1910">
                  <c:v>33182</c:v>
                </c:pt>
                <c:pt idx="1911">
                  <c:v>33183</c:v>
                </c:pt>
                <c:pt idx="1912">
                  <c:v>33184</c:v>
                </c:pt>
                <c:pt idx="1913">
                  <c:v>33185</c:v>
                </c:pt>
                <c:pt idx="1914">
                  <c:v>33186</c:v>
                </c:pt>
                <c:pt idx="1915">
                  <c:v>33189</c:v>
                </c:pt>
                <c:pt idx="1916">
                  <c:v>33190</c:v>
                </c:pt>
                <c:pt idx="1917">
                  <c:v>33191</c:v>
                </c:pt>
                <c:pt idx="1918">
                  <c:v>33192</c:v>
                </c:pt>
                <c:pt idx="1919">
                  <c:v>33193</c:v>
                </c:pt>
                <c:pt idx="1920">
                  <c:v>33196</c:v>
                </c:pt>
                <c:pt idx="1921">
                  <c:v>33197</c:v>
                </c:pt>
                <c:pt idx="1922">
                  <c:v>33198</c:v>
                </c:pt>
                <c:pt idx="1923">
                  <c:v>33200</c:v>
                </c:pt>
                <c:pt idx="1924">
                  <c:v>33203</c:v>
                </c:pt>
                <c:pt idx="1925">
                  <c:v>33204</c:v>
                </c:pt>
                <c:pt idx="1926">
                  <c:v>33205</c:v>
                </c:pt>
                <c:pt idx="1927">
                  <c:v>33206</c:v>
                </c:pt>
                <c:pt idx="1928">
                  <c:v>33207</c:v>
                </c:pt>
                <c:pt idx="1929">
                  <c:v>33210</c:v>
                </c:pt>
                <c:pt idx="1930">
                  <c:v>33211</c:v>
                </c:pt>
                <c:pt idx="1931">
                  <c:v>33212</c:v>
                </c:pt>
                <c:pt idx="1932">
                  <c:v>33213</c:v>
                </c:pt>
                <c:pt idx="1933">
                  <c:v>33214</c:v>
                </c:pt>
                <c:pt idx="1934">
                  <c:v>33217</c:v>
                </c:pt>
                <c:pt idx="1935">
                  <c:v>33218</c:v>
                </c:pt>
                <c:pt idx="1936">
                  <c:v>33219</c:v>
                </c:pt>
                <c:pt idx="1937">
                  <c:v>33220</c:v>
                </c:pt>
                <c:pt idx="1938">
                  <c:v>33221</c:v>
                </c:pt>
                <c:pt idx="1939">
                  <c:v>33224</c:v>
                </c:pt>
                <c:pt idx="1940">
                  <c:v>33225</c:v>
                </c:pt>
                <c:pt idx="1941">
                  <c:v>33226</c:v>
                </c:pt>
                <c:pt idx="1942">
                  <c:v>33227</c:v>
                </c:pt>
                <c:pt idx="1943">
                  <c:v>33228</c:v>
                </c:pt>
                <c:pt idx="1944">
                  <c:v>33233</c:v>
                </c:pt>
                <c:pt idx="1945">
                  <c:v>33234</c:v>
                </c:pt>
                <c:pt idx="1946">
                  <c:v>33235</c:v>
                </c:pt>
                <c:pt idx="1947">
                  <c:v>33238</c:v>
                </c:pt>
                <c:pt idx="1948">
                  <c:v>33240</c:v>
                </c:pt>
                <c:pt idx="1949">
                  <c:v>33241</c:v>
                </c:pt>
                <c:pt idx="1950">
                  <c:v>33242</c:v>
                </c:pt>
                <c:pt idx="1951">
                  <c:v>33245</c:v>
                </c:pt>
                <c:pt idx="1952">
                  <c:v>33246</c:v>
                </c:pt>
                <c:pt idx="1953">
                  <c:v>33247</c:v>
                </c:pt>
                <c:pt idx="1954">
                  <c:v>33248</c:v>
                </c:pt>
                <c:pt idx="1955">
                  <c:v>33249</c:v>
                </c:pt>
                <c:pt idx="1956">
                  <c:v>33252</c:v>
                </c:pt>
                <c:pt idx="1957">
                  <c:v>33253</c:v>
                </c:pt>
                <c:pt idx="1958">
                  <c:v>33254</c:v>
                </c:pt>
                <c:pt idx="1959">
                  <c:v>33255</c:v>
                </c:pt>
                <c:pt idx="1960">
                  <c:v>33256</c:v>
                </c:pt>
                <c:pt idx="1961">
                  <c:v>33259</c:v>
                </c:pt>
                <c:pt idx="1962">
                  <c:v>33260</c:v>
                </c:pt>
                <c:pt idx="1963">
                  <c:v>33261</c:v>
                </c:pt>
                <c:pt idx="1964">
                  <c:v>33262</c:v>
                </c:pt>
                <c:pt idx="1965">
                  <c:v>33263</c:v>
                </c:pt>
                <c:pt idx="1966">
                  <c:v>33266</c:v>
                </c:pt>
                <c:pt idx="1967">
                  <c:v>33267</c:v>
                </c:pt>
                <c:pt idx="1968">
                  <c:v>33268</c:v>
                </c:pt>
                <c:pt idx="1969">
                  <c:v>33269</c:v>
                </c:pt>
                <c:pt idx="1970">
                  <c:v>33270</c:v>
                </c:pt>
                <c:pt idx="1971">
                  <c:v>33273</c:v>
                </c:pt>
                <c:pt idx="1972">
                  <c:v>33274</c:v>
                </c:pt>
                <c:pt idx="1973">
                  <c:v>33275</c:v>
                </c:pt>
                <c:pt idx="1974">
                  <c:v>33276</c:v>
                </c:pt>
                <c:pt idx="1975">
                  <c:v>33277</c:v>
                </c:pt>
                <c:pt idx="1976">
                  <c:v>33280</c:v>
                </c:pt>
                <c:pt idx="1977">
                  <c:v>33281</c:v>
                </c:pt>
                <c:pt idx="1978">
                  <c:v>33282</c:v>
                </c:pt>
                <c:pt idx="1979">
                  <c:v>33283</c:v>
                </c:pt>
                <c:pt idx="1980">
                  <c:v>33284</c:v>
                </c:pt>
                <c:pt idx="1981">
                  <c:v>33288</c:v>
                </c:pt>
                <c:pt idx="1982">
                  <c:v>33289</c:v>
                </c:pt>
                <c:pt idx="1983">
                  <c:v>33290</c:v>
                </c:pt>
                <c:pt idx="1984">
                  <c:v>33291</c:v>
                </c:pt>
                <c:pt idx="1985">
                  <c:v>33294</c:v>
                </c:pt>
                <c:pt idx="1986">
                  <c:v>33295</c:v>
                </c:pt>
                <c:pt idx="1987">
                  <c:v>33296</c:v>
                </c:pt>
                <c:pt idx="1988">
                  <c:v>33297</c:v>
                </c:pt>
                <c:pt idx="1989">
                  <c:v>33298</c:v>
                </c:pt>
                <c:pt idx="1990">
                  <c:v>33301</c:v>
                </c:pt>
                <c:pt idx="1991">
                  <c:v>33302</c:v>
                </c:pt>
                <c:pt idx="1992">
                  <c:v>33303</c:v>
                </c:pt>
                <c:pt idx="1993">
                  <c:v>33304</c:v>
                </c:pt>
                <c:pt idx="1994">
                  <c:v>33305</c:v>
                </c:pt>
                <c:pt idx="1995">
                  <c:v>33308</c:v>
                </c:pt>
                <c:pt idx="1996">
                  <c:v>33309</c:v>
                </c:pt>
                <c:pt idx="1997">
                  <c:v>33310</c:v>
                </c:pt>
                <c:pt idx="1998">
                  <c:v>33311</c:v>
                </c:pt>
                <c:pt idx="1999">
                  <c:v>33312</c:v>
                </c:pt>
                <c:pt idx="2000">
                  <c:v>33315</c:v>
                </c:pt>
                <c:pt idx="2001">
                  <c:v>33316</c:v>
                </c:pt>
                <c:pt idx="2002">
                  <c:v>33317</c:v>
                </c:pt>
                <c:pt idx="2003">
                  <c:v>33318</c:v>
                </c:pt>
                <c:pt idx="2004">
                  <c:v>33319</c:v>
                </c:pt>
                <c:pt idx="2005">
                  <c:v>33322</c:v>
                </c:pt>
                <c:pt idx="2006">
                  <c:v>33323</c:v>
                </c:pt>
                <c:pt idx="2007">
                  <c:v>33324</c:v>
                </c:pt>
                <c:pt idx="2008">
                  <c:v>33325</c:v>
                </c:pt>
                <c:pt idx="2009">
                  <c:v>33329</c:v>
                </c:pt>
                <c:pt idx="2010">
                  <c:v>33330</c:v>
                </c:pt>
                <c:pt idx="2011">
                  <c:v>33331</c:v>
                </c:pt>
                <c:pt idx="2012">
                  <c:v>33332</c:v>
                </c:pt>
                <c:pt idx="2013">
                  <c:v>33333</c:v>
                </c:pt>
                <c:pt idx="2014">
                  <c:v>33336</c:v>
                </c:pt>
                <c:pt idx="2015">
                  <c:v>33337</c:v>
                </c:pt>
                <c:pt idx="2016">
                  <c:v>33338</c:v>
                </c:pt>
                <c:pt idx="2017">
                  <c:v>33339</c:v>
                </c:pt>
                <c:pt idx="2018">
                  <c:v>33340</c:v>
                </c:pt>
                <c:pt idx="2019">
                  <c:v>33343</c:v>
                </c:pt>
                <c:pt idx="2020">
                  <c:v>33344</c:v>
                </c:pt>
                <c:pt idx="2021">
                  <c:v>33345</c:v>
                </c:pt>
                <c:pt idx="2022">
                  <c:v>33346</c:v>
                </c:pt>
                <c:pt idx="2023">
                  <c:v>33347</c:v>
                </c:pt>
                <c:pt idx="2024">
                  <c:v>33350</c:v>
                </c:pt>
                <c:pt idx="2025">
                  <c:v>33351</c:v>
                </c:pt>
                <c:pt idx="2026">
                  <c:v>33352</c:v>
                </c:pt>
                <c:pt idx="2027">
                  <c:v>33353</c:v>
                </c:pt>
                <c:pt idx="2028">
                  <c:v>33354</c:v>
                </c:pt>
                <c:pt idx="2029">
                  <c:v>33357</c:v>
                </c:pt>
                <c:pt idx="2030">
                  <c:v>33358</c:v>
                </c:pt>
                <c:pt idx="2031">
                  <c:v>33359</c:v>
                </c:pt>
                <c:pt idx="2032">
                  <c:v>33360</c:v>
                </c:pt>
                <c:pt idx="2033">
                  <c:v>33361</c:v>
                </c:pt>
                <c:pt idx="2034">
                  <c:v>33364</c:v>
                </c:pt>
                <c:pt idx="2035">
                  <c:v>33365</c:v>
                </c:pt>
                <c:pt idx="2036">
                  <c:v>33366</c:v>
                </c:pt>
                <c:pt idx="2037">
                  <c:v>33367</c:v>
                </c:pt>
                <c:pt idx="2038">
                  <c:v>33368</c:v>
                </c:pt>
                <c:pt idx="2039">
                  <c:v>33371</c:v>
                </c:pt>
                <c:pt idx="2040">
                  <c:v>33372</c:v>
                </c:pt>
                <c:pt idx="2041">
                  <c:v>33373</c:v>
                </c:pt>
                <c:pt idx="2042">
                  <c:v>33374</c:v>
                </c:pt>
                <c:pt idx="2043">
                  <c:v>33375</c:v>
                </c:pt>
                <c:pt idx="2044">
                  <c:v>33378</c:v>
                </c:pt>
                <c:pt idx="2045">
                  <c:v>33379</c:v>
                </c:pt>
                <c:pt idx="2046">
                  <c:v>33380</c:v>
                </c:pt>
                <c:pt idx="2047">
                  <c:v>33381</c:v>
                </c:pt>
                <c:pt idx="2048">
                  <c:v>33382</c:v>
                </c:pt>
                <c:pt idx="2049">
                  <c:v>33386</c:v>
                </c:pt>
                <c:pt idx="2050">
                  <c:v>33387</c:v>
                </c:pt>
                <c:pt idx="2051">
                  <c:v>33388</c:v>
                </c:pt>
                <c:pt idx="2052">
                  <c:v>33389</c:v>
                </c:pt>
                <c:pt idx="2053">
                  <c:v>33392</c:v>
                </c:pt>
                <c:pt idx="2054">
                  <c:v>33393</c:v>
                </c:pt>
                <c:pt idx="2055">
                  <c:v>33394</c:v>
                </c:pt>
                <c:pt idx="2056">
                  <c:v>33395</c:v>
                </c:pt>
                <c:pt idx="2057">
                  <c:v>33396</c:v>
                </c:pt>
                <c:pt idx="2058">
                  <c:v>33399</c:v>
                </c:pt>
                <c:pt idx="2059">
                  <c:v>33400</c:v>
                </c:pt>
                <c:pt idx="2060">
                  <c:v>33401</c:v>
                </c:pt>
                <c:pt idx="2061">
                  <c:v>33402</c:v>
                </c:pt>
                <c:pt idx="2062">
                  <c:v>33403</c:v>
                </c:pt>
                <c:pt idx="2063">
                  <c:v>33406</c:v>
                </c:pt>
                <c:pt idx="2064">
                  <c:v>33407</c:v>
                </c:pt>
                <c:pt idx="2065">
                  <c:v>33408</c:v>
                </c:pt>
                <c:pt idx="2066">
                  <c:v>33409</c:v>
                </c:pt>
                <c:pt idx="2067">
                  <c:v>33410</c:v>
                </c:pt>
                <c:pt idx="2068">
                  <c:v>33413</c:v>
                </c:pt>
                <c:pt idx="2069">
                  <c:v>33414</c:v>
                </c:pt>
                <c:pt idx="2070">
                  <c:v>33415</c:v>
                </c:pt>
                <c:pt idx="2071">
                  <c:v>33416</c:v>
                </c:pt>
                <c:pt idx="2072">
                  <c:v>33417</c:v>
                </c:pt>
                <c:pt idx="2073">
                  <c:v>33420</c:v>
                </c:pt>
                <c:pt idx="2074">
                  <c:v>33421</c:v>
                </c:pt>
                <c:pt idx="2075">
                  <c:v>33422</c:v>
                </c:pt>
                <c:pt idx="2076">
                  <c:v>33424</c:v>
                </c:pt>
                <c:pt idx="2077">
                  <c:v>33427</c:v>
                </c:pt>
                <c:pt idx="2078">
                  <c:v>33428</c:v>
                </c:pt>
                <c:pt idx="2079">
                  <c:v>33429</c:v>
                </c:pt>
                <c:pt idx="2080">
                  <c:v>33430</c:v>
                </c:pt>
                <c:pt idx="2081">
                  <c:v>33431</c:v>
                </c:pt>
                <c:pt idx="2082">
                  <c:v>33434</c:v>
                </c:pt>
                <c:pt idx="2083">
                  <c:v>33435</c:v>
                </c:pt>
                <c:pt idx="2084">
                  <c:v>33436</c:v>
                </c:pt>
                <c:pt idx="2085">
                  <c:v>33437</c:v>
                </c:pt>
                <c:pt idx="2086">
                  <c:v>33438</c:v>
                </c:pt>
                <c:pt idx="2087">
                  <c:v>33441</c:v>
                </c:pt>
                <c:pt idx="2088">
                  <c:v>33442</c:v>
                </c:pt>
                <c:pt idx="2089">
                  <c:v>33443</c:v>
                </c:pt>
                <c:pt idx="2090">
                  <c:v>33444</c:v>
                </c:pt>
                <c:pt idx="2091">
                  <c:v>33445</c:v>
                </c:pt>
                <c:pt idx="2092">
                  <c:v>33448</c:v>
                </c:pt>
                <c:pt idx="2093">
                  <c:v>33449</c:v>
                </c:pt>
                <c:pt idx="2094">
                  <c:v>33450</c:v>
                </c:pt>
                <c:pt idx="2095">
                  <c:v>33451</c:v>
                </c:pt>
                <c:pt idx="2096">
                  <c:v>33452</c:v>
                </c:pt>
                <c:pt idx="2097">
                  <c:v>33455</c:v>
                </c:pt>
                <c:pt idx="2098">
                  <c:v>33456</c:v>
                </c:pt>
                <c:pt idx="2099">
                  <c:v>33457</c:v>
                </c:pt>
                <c:pt idx="2100">
                  <c:v>33458</c:v>
                </c:pt>
                <c:pt idx="2101">
                  <c:v>33459</c:v>
                </c:pt>
                <c:pt idx="2102">
                  <c:v>33462</c:v>
                </c:pt>
                <c:pt idx="2103">
                  <c:v>33463</c:v>
                </c:pt>
                <c:pt idx="2104">
                  <c:v>33464</c:v>
                </c:pt>
                <c:pt idx="2105">
                  <c:v>33465</c:v>
                </c:pt>
                <c:pt idx="2106">
                  <c:v>33466</c:v>
                </c:pt>
                <c:pt idx="2107">
                  <c:v>33469</c:v>
                </c:pt>
                <c:pt idx="2108">
                  <c:v>33470</c:v>
                </c:pt>
                <c:pt idx="2109">
                  <c:v>33471</c:v>
                </c:pt>
                <c:pt idx="2110">
                  <c:v>33472</c:v>
                </c:pt>
                <c:pt idx="2111">
                  <c:v>33473</c:v>
                </c:pt>
                <c:pt idx="2112">
                  <c:v>33476</c:v>
                </c:pt>
                <c:pt idx="2113">
                  <c:v>33477</c:v>
                </c:pt>
                <c:pt idx="2114">
                  <c:v>33478</c:v>
                </c:pt>
                <c:pt idx="2115">
                  <c:v>33479</c:v>
                </c:pt>
                <c:pt idx="2116">
                  <c:v>33480</c:v>
                </c:pt>
                <c:pt idx="2117">
                  <c:v>33484</c:v>
                </c:pt>
                <c:pt idx="2118">
                  <c:v>33485</c:v>
                </c:pt>
                <c:pt idx="2119">
                  <c:v>33486</c:v>
                </c:pt>
                <c:pt idx="2120">
                  <c:v>33487</c:v>
                </c:pt>
                <c:pt idx="2121">
                  <c:v>33490</c:v>
                </c:pt>
                <c:pt idx="2122">
                  <c:v>33491</c:v>
                </c:pt>
                <c:pt idx="2123">
                  <c:v>33492</c:v>
                </c:pt>
                <c:pt idx="2124">
                  <c:v>33493</c:v>
                </c:pt>
                <c:pt idx="2125">
                  <c:v>33494</c:v>
                </c:pt>
                <c:pt idx="2126">
                  <c:v>33497</c:v>
                </c:pt>
                <c:pt idx="2127">
                  <c:v>33498</c:v>
                </c:pt>
                <c:pt idx="2128">
                  <c:v>33499</c:v>
                </c:pt>
                <c:pt idx="2129">
                  <c:v>33500</c:v>
                </c:pt>
                <c:pt idx="2130">
                  <c:v>33501</c:v>
                </c:pt>
                <c:pt idx="2131">
                  <c:v>33504</c:v>
                </c:pt>
                <c:pt idx="2132">
                  <c:v>33505</c:v>
                </c:pt>
                <c:pt idx="2133">
                  <c:v>33506</c:v>
                </c:pt>
                <c:pt idx="2134">
                  <c:v>33507</c:v>
                </c:pt>
                <c:pt idx="2135">
                  <c:v>33508</c:v>
                </c:pt>
                <c:pt idx="2136">
                  <c:v>33511</c:v>
                </c:pt>
                <c:pt idx="2137">
                  <c:v>33512</c:v>
                </c:pt>
                <c:pt idx="2138">
                  <c:v>33513</c:v>
                </c:pt>
                <c:pt idx="2139">
                  <c:v>33514</c:v>
                </c:pt>
                <c:pt idx="2140">
                  <c:v>33515</c:v>
                </c:pt>
                <c:pt idx="2141">
                  <c:v>33518</c:v>
                </c:pt>
                <c:pt idx="2142">
                  <c:v>33519</c:v>
                </c:pt>
                <c:pt idx="2143">
                  <c:v>33520</c:v>
                </c:pt>
                <c:pt idx="2144">
                  <c:v>33521</c:v>
                </c:pt>
                <c:pt idx="2145">
                  <c:v>33522</c:v>
                </c:pt>
                <c:pt idx="2146">
                  <c:v>33525</c:v>
                </c:pt>
                <c:pt idx="2147">
                  <c:v>33526</c:v>
                </c:pt>
                <c:pt idx="2148">
                  <c:v>33527</c:v>
                </c:pt>
                <c:pt idx="2149">
                  <c:v>33528</c:v>
                </c:pt>
                <c:pt idx="2150">
                  <c:v>33529</c:v>
                </c:pt>
                <c:pt idx="2151">
                  <c:v>33532</c:v>
                </c:pt>
                <c:pt idx="2152">
                  <c:v>33533</c:v>
                </c:pt>
                <c:pt idx="2153">
                  <c:v>33534</c:v>
                </c:pt>
                <c:pt idx="2154">
                  <c:v>33535</c:v>
                </c:pt>
                <c:pt idx="2155">
                  <c:v>33536</c:v>
                </c:pt>
                <c:pt idx="2156">
                  <c:v>33539</c:v>
                </c:pt>
                <c:pt idx="2157">
                  <c:v>33540</c:v>
                </c:pt>
                <c:pt idx="2158">
                  <c:v>33541</c:v>
                </c:pt>
                <c:pt idx="2159">
                  <c:v>33542</c:v>
                </c:pt>
                <c:pt idx="2160">
                  <c:v>33543</c:v>
                </c:pt>
                <c:pt idx="2161">
                  <c:v>33546</c:v>
                </c:pt>
                <c:pt idx="2162">
                  <c:v>33547</c:v>
                </c:pt>
                <c:pt idx="2163">
                  <c:v>33548</c:v>
                </c:pt>
                <c:pt idx="2164">
                  <c:v>33549</c:v>
                </c:pt>
                <c:pt idx="2165">
                  <c:v>33550</c:v>
                </c:pt>
                <c:pt idx="2166">
                  <c:v>33553</c:v>
                </c:pt>
                <c:pt idx="2167">
                  <c:v>33554</c:v>
                </c:pt>
                <c:pt idx="2168">
                  <c:v>33555</c:v>
                </c:pt>
                <c:pt idx="2169">
                  <c:v>33556</c:v>
                </c:pt>
                <c:pt idx="2170">
                  <c:v>33557</c:v>
                </c:pt>
                <c:pt idx="2171">
                  <c:v>33560</c:v>
                </c:pt>
                <c:pt idx="2172">
                  <c:v>33561</c:v>
                </c:pt>
                <c:pt idx="2173">
                  <c:v>33562</c:v>
                </c:pt>
                <c:pt idx="2174">
                  <c:v>33563</c:v>
                </c:pt>
                <c:pt idx="2175">
                  <c:v>33564</c:v>
                </c:pt>
                <c:pt idx="2176">
                  <c:v>33567</c:v>
                </c:pt>
                <c:pt idx="2177">
                  <c:v>33568</c:v>
                </c:pt>
                <c:pt idx="2178">
                  <c:v>33569</c:v>
                </c:pt>
                <c:pt idx="2179">
                  <c:v>33571</c:v>
                </c:pt>
                <c:pt idx="2180">
                  <c:v>33574</c:v>
                </c:pt>
                <c:pt idx="2181">
                  <c:v>33575</c:v>
                </c:pt>
                <c:pt idx="2182">
                  <c:v>33576</c:v>
                </c:pt>
                <c:pt idx="2183">
                  <c:v>33577</c:v>
                </c:pt>
                <c:pt idx="2184">
                  <c:v>33578</c:v>
                </c:pt>
                <c:pt idx="2185">
                  <c:v>33581</c:v>
                </c:pt>
                <c:pt idx="2186">
                  <c:v>33582</c:v>
                </c:pt>
                <c:pt idx="2187">
                  <c:v>33583</c:v>
                </c:pt>
                <c:pt idx="2188">
                  <c:v>33584</c:v>
                </c:pt>
                <c:pt idx="2189">
                  <c:v>33585</c:v>
                </c:pt>
                <c:pt idx="2190">
                  <c:v>33588</c:v>
                </c:pt>
                <c:pt idx="2191">
                  <c:v>33589</c:v>
                </c:pt>
                <c:pt idx="2192">
                  <c:v>33590</c:v>
                </c:pt>
                <c:pt idx="2193">
                  <c:v>33591</c:v>
                </c:pt>
                <c:pt idx="2194">
                  <c:v>33592</c:v>
                </c:pt>
                <c:pt idx="2195">
                  <c:v>33595</c:v>
                </c:pt>
                <c:pt idx="2196">
                  <c:v>33596</c:v>
                </c:pt>
                <c:pt idx="2197">
                  <c:v>33598</c:v>
                </c:pt>
                <c:pt idx="2198">
                  <c:v>33599</c:v>
                </c:pt>
                <c:pt idx="2199">
                  <c:v>33602</c:v>
                </c:pt>
                <c:pt idx="2200">
                  <c:v>33603</c:v>
                </c:pt>
                <c:pt idx="2201">
                  <c:v>33605</c:v>
                </c:pt>
                <c:pt idx="2202">
                  <c:v>33606</c:v>
                </c:pt>
                <c:pt idx="2203">
                  <c:v>33609</c:v>
                </c:pt>
                <c:pt idx="2204">
                  <c:v>33610</c:v>
                </c:pt>
                <c:pt idx="2205">
                  <c:v>33611</c:v>
                </c:pt>
                <c:pt idx="2206">
                  <c:v>33612</c:v>
                </c:pt>
                <c:pt idx="2207">
                  <c:v>33613</c:v>
                </c:pt>
                <c:pt idx="2208">
                  <c:v>33616</c:v>
                </c:pt>
                <c:pt idx="2209">
                  <c:v>33617</c:v>
                </c:pt>
                <c:pt idx="2210">
                  <c:v>33618</c:v>
                </c:pt>
                <c:pt idx="2211">
                  <c:v>33619</c:v>
                </c:pt>
                <c:pt idx="2212">
                  <c:v>33620</c:v>
                </c:pt>
                <c:pt idx="2213">
                  <c:v>33623</c:v>
                </c:pt>
                <c:pt idx="2214">
                  <c:v>33624</c:v>
                </c:pt>
                <c:pt idx="2215">
                  <c:v>33625</c:v>
                </c:pt>
                <c:pt idx="2216">
                  <c:v>33626</c:v>
                </c:pt>
                <c:pt idx="2217">
                  <c:v>33627</c:v>
                </c:pt>
                <c:pt idx="2218">
                  <c:v>33630</c:v>
                </c:pt>
                <c:pt idx="2219">
                  <c:v>33631</c:v>
                </c:pt>
                <c:pt idx="2220">
                  <c:v>33632</c:v>
                </c:pt>
                <c:pt idx="2221">
                  <c:v>33633</c:v>
                </c:pt>
                <c:pt idx="2222">
                  <c:v>33634</c:v>
                </c:pt>
                <c:pt idx="2223">
                  <c:v>33637</c:v>
                </c:pt>
                <c:pt idx="2224">
                  <c:v>33638</c:v>
                </c:pt>
                <c:pt idx="2225">
                  <c:v>33639</c:v>
                </c:pt>
                <c:pt idx="2226">
                  <c:v>33640</c:v>
                </c:pt>
                <c:pt idx="2227">
                  <c:v>33641</c:v>
                </c:pt>
                <c:pt idx="2228">
                  <c:v>33644</c:v>
                </c:pt>
                <c:pt idx="2229">
                  <c:v>33645</c:v>
                </c:pt>
                <c:pt idx="2230">
                  <c:v>33646</c:v>
                </c:pt>
                <c:pt idx="2231">
                  <c:v>33647</c:v>
                </c:pt>
                <c:pt idx="2232">
                  <c:v>33648</c:v>
                </c:pt>
                <c:pt idx="2233">
                  <c:v>33652</c:v>
                </c:pt>
                <c:pt idx="2234">
                  <c:v>33653</c:v>
                </c:pt>
                <c:pt idx="2235">
                  <c:v>33654</c:v>
                </c:pt>
                <c:pt idx="2236">
                  <c:v>33655</c:v>
                </c:pt>
                <c:pt idx="2237">
                  <c:v>33658</c:v>
                </c:pt>
                <c:pt idx="2238">
                  <c:v>33659</c:v>
                </c:pt>
                <c:pt idx="2239">
                  <c:v>33660</c:v>
                </c:pt>
                <c:pt idx="2240">
                  <c:v>33661</c:v>
                </c:pt>
                <c:pt idx="2241">
                  <c:v>33662</c:v>
                </c:pt>
                <c:pt idx="2242">
                  <c:v>33665</c:v>
                </c:pt>
                <c:pt idx="2243">
                  <c:v>33666</c:v>
                </c:pt>
                <c:pt idx="2244">
                  <c:v>33667</c:v>
                </c:pt>
                <c:pt idx="2245">
                  <c:v>33668</c:v>
                </c:pt>
                <c:pt idx="2246">
                  <c:v>33669</c:v>
                </c:pt>
                <c:pt idx="2247">
                  <c:v>33672</c:v>
                </c:pt>
                <c:pt idx="2248">
                  <c:v>33673</c:v>
                </c:pt>
                <c:pt idx="2249">
                  <c:v>33674</c:v>
                </c:pt>
                <c:pt idx="2250">
                  <c:v>33675</c:v>
                </c:pt>
                <c:pt idx="2251">
                  <c:v>33676</c:v>
                </c:pt>
                <c:pt idx="2252">
                  <c:v>33679</c:v>
                </c:pt>
                <c:pt idx="2253">
                  <c:v>33680</c:v>
                </c:pt>
                <c:pt idx="2254">
                  <c:v>33681</c:v>
                </c:pt>
                <c:pt idx="2255">
                  <c:v>33682</c:v>
                </c:pt>
                <c:pt idx="2256">
                  <c:v>33683</c:v>
                </c:pt>
                <c:pt idx="2257">
                  <c:v>33686</c:v>
                </c:pt>
                <c:pt idx="2258">
                  <c:v>33687</c:v>
                </c:pt>
                <c:pt idx="2259">
                  <c:v>33688</c:v>
                </c:pt>
                <c:pt idx="2260">
                  <c:v>33689</c:v>
                </c:pt>
                <c:pt idx="2261">
                  <c:v>33690</c:v>
                </c:pt>
                <c:pt idx="2262">
                  <c:v>33693</c:v>
                </c:pt>
                <c:pt idx="2263">
                  <c:v>33694</c:v>
                </c:pt>
                <c:pt idx="2264">
                  <c:v>33695</c:v>
                </c:pt>
                <c:pt idx="2265">
                  <c:v>33696</c:v>
                </c:pt>
                <c:pt idx="2266">
                  <c:v>33697</c:v>
                </c:pt>
                <c:pt idx="2267">
                  <c:v>33700</c:v>
                </c:pt>
                <c:pt idx="2268">
                  <c:v>33701</c:v>
                </c:pt>
                <c:pt idx="2269">
                  <c:v>33702</c:v>
                </c:pt>
                <c:pt idx="2270">
                  <c:v>33703</c:v>
                </c:pt>
                <c:pt idx="2271">
                  <c:v>33704</c:v>
                </c:pt>
                <c:pt idx="2272">
                  <c:v>33707</c:v>
                </c:pt>
                <c:pt idx="2273">
                  <c:v>33708</c:v>
                </c:pt>
                <c:pt idx="2274">
                  <c:v>33709</c:v>
                </c:pt>
                <c:pt idx="2275">
                  <c:v>33710</c:v>
                </c:pt>
                <c:pt idx="2276">
                  <c:v>33714</c:v>
                </c:pt>
                <c:pt idx="2277">
                  <c:v>33715</c:v>
                </c:pt>
                <c:pt idx="2278">
                  <c:v>33716</c:v>
                </c:pt>
                <c:pt idx="2279">
                  <c:v>33717</c:v>
                </c:pt>
                <c:pt idx="2280">
                  <c:v>33718</c:v>
                </c:pt>
                <c:pt idx="2281">
                  <c:v>33721</c:v>
                </c:pt>
                <c:pt idx="2282">
                  <c:v>33722</c:v>
                </c:pt>
                <c:pt idx="2283">
                  <c:v>33723</c:v>
                </c:pt>
                <c:pt idx="2284">
                  <c:v>33724</c:v>
                </c:pt>
                <c:pt idx="2285">
                  <c:v>33725</c:v>
                </c:pt>
                <c:pt idx="2286">
                  <c:v>33728</c:v>
                </c:pt>
                <c:pt idx="2287">
                  <c:v>33729</c:v>
                </c:pt>
                <c:pt idx="2288">
                  <c:v>33730</c:v>
                </c:pt>
                <c:pt idx="2289">
                  <c:v>33731</c:v>
                </c:pt>
                <c:pt idx="2290">
                  <c:v>33732</c:v>
                </c:pt>
                <c:pt idx="2291">
                  <c:v>33735</c:v>
                </c:pt>
                <c:pt idx="2292">
                  <c:v>33736</c:v>
                </c:pt>
                <c:pt idx="2293">
                  <c:v>33737</c:v>
                </c:pt>
                <c:pt idx="2294">
                  <c:v>33738</c:v>
                </c:pt>
                <c:pt idx="2295">
                  <c:v>33739</c:v>
                </c:pt>
                <c:pt idx="2296">
                  <c:v>33742</c:v>
                </c:pt>
                <c:pt idx="2297">
                  <c:v>33743</c:v>
                </c:pt>
                <c:pt idx="2298">
                  <c:v>33744</c:v>
                </c:pt>
                <c:pt idx="2299">
                  <c:v>33745</c:v>
                </c:pt>
                <c:pt idx="2300">
                  <c:v>33746</c:v>
                </c:pt>
                <c:pt idx="2301">
                  <c:v>33750</c:v>
                </c:pt>
                <c:pt idx="2302">
                  <c:v>33751</c:v>
                </c:pt>
                <c:pt idx="2303">
                  <c:v>33752</c:v>
                </c:pt>
                <c:pt idx="2304">
                  <c:v>33753</c:v>
                </c:pt>
                <c:pt idx="2305">
                  <c:v>33756</c:v>
                </c:pt>
                <c:pt idx="2306">
                  <c:v>33757</c:v>
                </c:pt>
                <c:pt idx="2307">
                  <c:v>33758</c:v>
                </c:pt>
                <c:pt idx="2308">
                  <c:v>33759</c:v>
                </c:pt>
                <c:pt idx="2309">
                  <c:v>33760</c:v>
                </c:pt>
                <c:pt idx="2310">
                  <c:v>33763</c:v>
                </c:pt>
                <c:pt idx="2311">
                  <c:v>33764</c:v>
                </c:pt>
                <c:pt idx="2312">
                  <c:v>33765</c:v>
                </c:pt>
                <c:pt idx="2313">
                  <c:v>33766</c:v>
                </c:pt>
                <c:pt idx="2314">
                  <c:v>33767</c:v>
                </c:pt>
                <c:pt idx="2315">
                  <c:v>33770</c:v>
                </c:pt>
                <c:pt idx="2316">
                  <c:v>33771</c:v>
                </c:pt>
                <c:pt idx="2317">
                  <c:v>33772</c:v>
                </c:pt>
                <c:pt idx="2318">
                  <c:v>33773</c:v>
                </c:pt>
                <c:pt idx="2319">
                  <c:v>33774</c:v>
                </c:pt>
                <c:pt idx="2320">
                  <c:v>33777</c:v>
                </c:pt>
                <c:pt idx="2321">
                  <c:v>33778</c:v>
                </c:pt>
                <c:pt idx="2322">
                  <c:v>33779</c:v>
                </c:pt>
                <c:pt idx="2323">
                  <c:v>33780</c:v>
                </c:pt>
                <c:pt idx="2324">
                  <c:v>33781</c:v>
                </c:pt>
                <c:pt idx="2325">
                  <c:v>33784</c:v>
                </c:pt>
                <c:pt idx="2326">
                  <c:v>33785</c:v>
                </c:pt>
                <c:pt idx="2327">
                  <c:v>33786</c:v>
                </c:pt>
                <c:pt idx="2328">
                  <c:v>33787</c:v>
                </c:pt>
                <c:pt idx="2329">
                  <c:v>33791</c:v>
                </c:pt>
                <c:pt idx="2330">
                  <c:v>33792</c:v>
                </c:pt>
                <c:pt idx="2331">
                  <c:v>33793</c:v>
                </c:pt>
                <c:pt idx="2332">
                  <c:v>33794</c:v>
                </c:pt>
                <c:pt idx="2333">
                  <c:v>33795</c:v>
                </c:pt>
                <c:pt idx="2334">
                  <c:v>33798</c:v>
                </c:pt>
                <c:pt idx="2335">
                  <c:v>33799</c:v>
                </c:pt>
                <c:pt idx="2336">
                  <c:v>33800</c:v>
                </c:pt>
                <c:pt idx="2337">
                  <c:v>33801</c:v>
                </c:pt>
                <c:pt idx="2338">
                  <c:v>33802</c:v>
                </c:pt>
                <c:pt idx="2339">
                  <c:v>33805</c:v>
                </c:pt>
                <c:pt idx="2340">
                  <c:v>33806</c:v>
                </c:pt>
                <c:pt idx="2341">
                  <c:v>33807</c:v>
                </c:pt>
                <c:pt idx="2342">
                  <c:v>33808</c:v>
                </c:pt>
                <c:pt idx="2343">
                  <c:v>33809</c:v>
                </c:pt>
                <c:pt idx="2344">
                  <c:v>33812</c:v>
                </c:pt>
                <c:pt idx="2345">
                  <c:v>33813</c:v>
                </c:pt>
                <c:pt idx="2346">
                  <c:v>33814</c:v>
                </c:pt>
                <c:pt idx="2347">
                  <c:v>33815</c:v>
                </c:pt>
                <c:pt idx="2348">
                  <c:v>33816</c:v>
                </c:pt>
                <c:pt idx="2349">
                  <c:v>33819</c:v>
                </c:pt>
                <c:pt idx="2350">
                  <c:v>33820</c:v>
                </c:pt>
                <c:pt idx="2351">
                  <c:v>33821</c:v>
                </c:pt>
                <c:pt idx="2352">
                  <c:v>33822</c:v>
                </c:pt>
                <c:pt idx="2353">
                  <c:v>33823</c:v>
                </c:pt>
                <c:pt idx="2354">
                  <c:v>33826</c:v>
                </c:pt>
                <c:pt idx="2355">
                  <c:v>33827</c:v>
                </c:pt>
                <c:pt idx="2356">
                  <c:v>33828</c:v>
                </c:pt>
                <c:pt idx="2357">
                  <c:v>33829</c:v>
                </c:pt>
                <c:pt idx="2358">
                  <c:v>33830</c:v>
                </c:pt>
                <c:pt idx="2359">
                  <c:v>33833</c:v>
                </c:pt>
                <c:pt idx="2360">
                  <c:v>33834</c:v>
                </c:pt>
                <c:pt idx="2361">
                  <c:v>33835</c:v>
                </c:pt>
                <c:pt idx="2362">
                  <c:v>33836</c:v>
                </c:pt>
                <c:pt idx="2363">
                  <c:v>33837</c:v>
                </c:pt>
                <c:pt idx="2364">
                  <c:v>33840</c:v>
                </c:pt>
                <c:pt idx="2365">
                  <c:v>33841</c:v>
                </c:pt>
                <c:pt idx="2366">
                  <c:v>33842</c:v>
                </c:pt>
                <c:pt idx="2367">
                  <c:v>33843</c:v>
                </c:pt>
                <c:pt idx="2368">
                  <c:v>33844</c:v>
                </c:pt>
                <c:pt idx="2369">
                  <c:v>33847</c:v>
                </c:pt>
                <c:pt idx="2370">
                  <c:v>33848</c:v>
                </c:pt>
                <c:pt idx="2371">
                  <c:v>33849</c:v>
                </c:pt>
                <c:pt idx="2372">
                  <c:v>33850</c:v>
                </c:pt>
                <c:pt idx="2373">
                  <c:v>33851</c:v>
                </c:pt>
                <c:pt idx="2374">
                  <c:v>33855</c:v>
                </c:pt>
                <c:pt idx="2375">
                  <c:v>33856</c:v>
                </c:pt>
                <c:pt idx="2376">
                  <c:v>33857</c:v>
                </c:pt>
                <c:pt idx="2377">
                  <c:v>33858</c:v>
                </c:pt>
                <c:pt idx="2378">
                  <c:v>33861</c:v>
                </c:pt>
                <c:pt idx="2379">
                  <c:v>33862</c:v>
                </c:pt>
                <c:pt idx="2380">
                  <c:v>33863</c:v>
                </c:pt>
                <c:pt idx="2381">
                  <c:v>33864</c:v>
                </c:pt>
                <c:pt idx="2382">
                  <c:v>33865</c:v>
                </c:pt>
                <c:pt idx="2383">
                  <c:v>33868</c:v>
                </c:pt>
                <c:pt idx="2384">
                  <c:v>33869</c:v>
                </c:pt>
                <c:pt idx="2385">
                  <c:v>33870</c:v>
                </c:pt>
                <c:pt idx="2386">
                  <c:v>33871</c:v>
                </c:pt>
                <c:pt idx="2387">
                  <c:v>33872</c:v>
                </c:pt>
                <c:pt idx="2388">
                  <c:v>33875</c:v>
                </c:pt>
                <c:pt idx="2389">
                  <c:v>33876</c:v>
                </c:pt>
                <c:pt idx="2390">
                  <c:v>33877</c:v>
                </c:pt>
                <c:pt idx="2391">
                  <c:v>33878</c:v>
                </c:pt>
                <c:pt idx="2392">
                  <c:v>33879</c:v>
                </c:pt>
                <c:pt idx="2393">
                  <c:v>33882</c:v>
                </c:pt>
                <c:pt idx="2394">
                  <c:v>33883</c:v>
                </c:pt>
                <c:pt idx="2395">
                  <c:v>33884</c:v>
                </c:pt>
                <c:pt idx="2396">
                  <c:v>33885</c:v>
                </c:pt>
                <c:pt idx="2397">
                  <c:v>33886</c:v>
                </c:pt>
                <c:pt idx="2398">
                  <c:v>33889</c:v>
                </c:pt>
                <c:pt idx="2399">
                  <c:v>33890</c:v>
                </c:pt>
                <c:pt idx="2400">
                  <c:v>33891</c:v>
                </c:pt>
                <c:pt idx="2401">
                  <c:v>33892</c:v>
                </c:pt>
                <c:pt idx="2402">
                  <c:v>33893</c:v>
                </c:pt>
                <c:pt idx="2403">
                  <c:v>33896</c:v>
                </c:pt>
                <c:pt idx="2404">
                  <c:v>33897</c:v>
                </c:pt>
                <c:pt idx="2405">
                  <c:v>33898</c:v>
                </c:pt>
                <c:pt idx="2406">
                  <c:v>33899</c:v>
                </c:pt>
                <c:pt idx="2407">
                  <c:v>33900</c:v>
                </c:pt>
                <c:pt idx="2408">
                  <c:v>33903</c:v>
                </c:pt>
                <c:pt idx="2409">
                  <c:v>33904</c:v>
                </c:pt>
                <c:pt idx="2410">
                  <c:v>33905</c:v>
                </c:pt>
                <c:pt idx="2411">
                  <c:v>33906</c:v>
                </c:pt>
                <c:pt idx="2412">
                  <c:v>33907</c:v>
                </c:pt>
                <c:pt idx="2413">
                  <c:v>33910</c:v>
                </c:pt>
                <c:pt idx="2414">
                  <c:v>33911</c:v>
                </c:pt>
                <c:pt idx="2415">
                  <c:v>33912</c:v>
                </c:pt>
                <c:pt idx="2416">
                  <c:v>33913</c:v>
                </c:pt>
                <c:pt idx="2417">
                  <c:v>33914</c:v>
                </c:pt>
                <c:pt idx="2418">
                  <c:v>33917</c:v>
                </c:pt>
                <c:pt idx="2419">
                  <c:v>33918</c:v>
                </c:pt>
                <c:pt idx="2420">
                  <c:v>33919</c:v>
                </c:pt>
                <c:pt idx="2421">
                  <c:v>33920</c:v>
                </c:pt>
                <c:pt idx="2422">
                  <c:v>33921</c:v>
                </c:pt>
                <c:pt idx="2423">
                  <c:v>33924</c:v>
                </c:pt>
                <c:pt idx="2424">
                  <c:v>33925</c:v>
                </c:pt>
                <c:pt idx="2425">
                  <c:v>33926</c:v>
                </c:pt>
                <c:pt idx="2426">
                  <c:v>33927</c:v>
                </c:pt>
                <c:pt idx="2427">
                  <c:v>33928</c:v>
                </c:pt>
                <c:pt idx="2428">
                  <c:v>33931</c:v>
                </c:pt>
                <c:pt idx="2429">
                  <c:v>33932</c:v>
                </c:pt>
                <c:pt idx="2430">
                  <c:v>33933</c:v>
                </c:pt>
                <c:pt idx="2431">
                  <c:v>33938</c:v>
                </c:pt>
                <c:pt idx="2432">
                  <c:v>33939</c:v>
                </c:pt>
                <c:pt idx="2433">
                  <c:v>33940</c:v>
                </c:pt>
                <c:pt idx="2434">
                  <c:v>33941</c:v>
                </c:pt>
                <c:pt idx="2435">
                  <c:v>33942</c:v>
                </c:pt>
                <c:pt idx="2436">
                  <c:v>33945</c:v>
                </c:pt>
                <c:pt idx="2437">
                  <c:v>33946</c:v>
                </c:pt>
                <c:pt idx="2438">
                  <c:v>33947</c:v>
                </c:pt>
                <c:pt idx="2439">
                  <c:v>33948</c:v>
                </c:pt>
                <c:pt idx="2440">
                  <c:v>33949</c:v>
                </c:pt>
                <c:pt idx="2441">
                  <c:v>33952</c:v>
                </c:pt>
                <c:pt idx="2442">
                  <c:v>33953</c:v>
                </c:pt>
                <c:pt idx="2443">
                  <c:v>33954</c:v>
                </c:pt>
                <c:pt idx="2444">
                  <c:v>33955</c:v>
                </c:pt>
                <c:pt idx="2445">
                  <c:v>33956</c:v>
                </c:pt>
                <c:pt idx="2446">
                  <c:v>33959</c:v>
                </c:pt>
                <c:pt idx="2447">
                  <c:v>33960</c:v>
                </c:pt>
                <c:pt idx="2448">
                  <c:v>33961</c:v>
                </c:pt>
                <c:pt idx="2449">
                  <c:v>33966</c:v>
                </c:pt>
                <c:pt idx="2450">
                  <c:v>33967</c:v>
                </c:pt>
                <c:pt idx="2451">
                  <c:v>33968</c:v>
                </c:pt>
                <c:pt idx="2452">
                  <c:v>33969</c:v>
                </c:pt>
                <c:pt idx="2453">
                  <c:v>33973</c:v>
                </c:pt>
                <c:pt idx="2454">
                  <c:v>33974</c:v>
                </c:pt>
                <c:pt idx="2455">
                  <c:v>33975</c:v>
                </c:pt>
                <c:pt idx="2456">
                  <c:v>33976</c:v>
                </c:pt>
                <c:pt idx="2457">
                  <c:v>33977</c:v>
                </c:pt>
                <c:pt idx="2458">
                  <c:v>33980</c:v>
                </c:pt>
                <c:pt idx="2459">
                  <c:v>33981</c:v>
                </c:pt>
                <c:pt idx="2460">
                  <c:v>33982</c:v>
                </c:pt>
                <c:pt idx="2461">
                  <c:v>33983</c:v>
                </c:pt>
                <c:pt idx="2462">
                  <c:v>33984</c:v>
                </c:pt>
                <c:pt idx="2463">
                  <c:v>33987</c:v>
                </c:pt>
                <c:pt idx="2464">
                  <c:v>33988</c:v>
                </c:pt>
                <c:pt idx="2465">
                  <c:v>33989</c:v>
                </c:pt>
                <c:pt idx="2466">
                  <c:v>33990</c:v>
                </c:pt>
                <c:pt idx="2467">
                  <c:v>33991</c:v>
                </c:pt>
                <c:pt idx="2468">
                  <c:v>33994</c:v>
                </c:pt>
                <c:pt idx="2469">
                  <c:v>33995</c:v>
                </c:pt>
                <c:pt idx="2470">
                  <c:v>33996</c:v>
                </c:pt>
                <c:pt idx="2471">
                  <c:v>33997</c:v>
                </c:pt>
                <c:pt idx="2472">
                  <c:v>33998</c:v>
                </c:pt>
                <c:pt idx="2473">
                  <c:v>34001</c:v>
                </c:pt>
                <c:pt idx="2474">
                  <c:v>34002</c:v>
                </c:pt>
                <c:pt idx="2475">
                  <c:v>34003</c:v>
                </c:pt>
                <c:pt idx="2476">
                  <c:v>34004</c:v>
                </c:pt>
                <c:pt idx="2477">
                  <c:v>34005</c:v>
                </c:pt>
                <c:pt idx="2478">
                  <c:v>34008</c:v>
                </c:pt>
                <c:pt idx="2479">
                  <c:v>34009</c:v>
                </c:pt>
                <c:pt idx="2480">
                  <c:v>34010</c:v>
                </c:pt>
                <c:pt idx="2481">
                  <c:v>34011</c:v>
                </c:pt>
                <c:pt idx="2482">
                  <c:v>34012</c:v>
                </c:pt>
                <c:pt idx="2483">
                  <c:v>34016</c:v>
                </c:pt>
                <c:pt idx="2484">
                  <c:v>34017</c:v>
                </c:pt>
                <c:pt idx="2485">
                  <c:v>34018</c:v>
                </c:pt>
                <c:pt idx="2486">
                  <c:v>34019</c:v>
                </c:pt>
                <c:pt idx="2487">
                  <c:v>34022</c:v>
                </c:pt>
                <c:pt idx="2488">
                  <c:v>34023</c:v>
                </c:pt>
                <c:pt idx="2489">
                  <c:v>34024</c:v>
                </c:pt>
                <c:pt idx="2490">
                  <c:v>34025</c:v>
                </c:pt>
                <c:pt idx="2491">
                  <c:v>34026</c:v>
                </c:pt>
                <c:pt idx="2492">
                  <c:v>34030</c:v>
                </c:pt>
                <c:pt idx="2493">
                  <c:v>34031</c:v>
                </c:pt>
                <c:pt idx="2494">
                  <c:v>34032</c:v>
                </c:pt>
                <c:pt idx="2495">
                  <c:v>34033</c:v>
                </c:pt>
                <c:pt idx="2496">
                  <c:v>34036</c:v>
                </c:pt>
                <c:pt idx="2497">
                  <c:v>34037</c:v>
                </c:pt>
                <c:pt idx="2498">
                  <c:v>34038</c:v>
                </c:pt>
                <c:pt idx="2499">
                  <c:v>34039</c:v>
                </c:pt>
                <c:pt idx="2500">
                  <c:v>34040</c:v>
                </c:pt>
                <c:pt idx="2501">
                  <c:v>34043</c:v>
                </c:pt>
                <c:pt idx="2502">
                  <c:v>34044</c:v>
                </c:pt>
                <c:pt idx="2503">
                  <c:v>34045</c:v>
                </c:pt>
                <c:pt idx="2504">
                  <c:v>34046</c:v>
                </c:pt>
                <c:pt idx="2505">
                  <c:v>34047</c:v>
                </c:pt>
                <c:pt idx="2506">
                  <c:v>34050</c:v>
                </c:pt>
                <c:pt idx="2507">
                  <c:v>34051</c:v>
                </c:pt>
                <c:pt idx="2508">
                  <c:v>34052</c:v>
                </c:pt>
                <c:pt idx="2509">
                  <c:v>34053</c:v>
                </c:pt>
                <c:pt idx="2510">
                  <c:v>34054</c:v>
                </c:pt>
                <c:pt idx="2511">
                  <c:v>34057</c:v>
                </c:pt>
                <c:pt idx="2512">
                  <c:v>34058</c:v>
                </c:pt>
                <c:pt idx="2513">
                  <c:v>34059</c:v>
                </c:pt>
                <c:pt idx="2514">
                  <c:v>34060</c:v>
                </c:pt>
                <c:pt idx="2515">
                  <c:v>34061</c:v>
                </c:pt>
                <c:pt idx="2516">
                  <c:v>34064</c:v>
                </c:pt>
                <c:pt idx="2517">
                  <c:v>34065</c:v>
                </c:pt>
                <c:pt idx="2518">
                  <c:v>34066</c:v>
                </c:pt>
                <c:pt idx="2519">
                  <c:v>34067</c:v>
                </c:pt>
                <c:pt idx="2520">
                  <c:v>34071</c:v>
                </c:pt>
                <c:pt idx="2521">
                  <c:v>34072</c:v>
                </c:pt>
                <c:pt idx="2522">
                  <c:v>34073</c:v>
                </c:pt>
                <c:pt idx="2523">
                  <c:v>34074</c:v>
                </c:pt>
                <c:pt idx="2524">
                  <c:v>34075</c:v>
                </c:pt>
                <c:pt idx="2525">
                  <c:v>34078</c:v>
                </c:pt>
                <c:pt idx="2526">
                  <c:v>34079</c:v>
                </c:pt>
                <c:pt idx="2527">
                  <c:v>34080</c:v>
                </c:pt>
                <c:pt idx="2528">
                  <c:v>34081</c:v>
                </c:pt>
                <c:pt idx="2529">
                  <c:v>34082</c:v>
                </c:pt>
                <c:pt idx="2530">
                  <c:v>34085</c:v>
                </c:pt>
                <c:pt idx="2531">
                  <c:v>34086</c:v>
                </c:pt>
                <c:pt idx="2532">
                  <c:v>34087</c:v>
                </c:pt>
                <c:pt idx="2533">
                  <c:v>34088</c:v>
                </c:pt>
                <c:pt idx="2534">
                  <c:v>34089</c:v>
                </c:pt>
                <c:pt idx="2535">
                  <c:v>34092</c:v>
                </c:pt>
                <c:pt idx="2536">
                  <c:v>34093</c:v>
                </c:pt>
                <c:pt idx="2537">
                  <c:v>34094</c:v>
                </c:pt>
                <c:pt idx="2538">
                  <c:v>34095</c:v>
                </c:pt>
                <c:pt idx="2539">
                  <c:v>34096</c:v>
                </c:pt>
                <c:pt idx="2540">
                  <c:v>34099</c:v>
                </c:pt>
                <c:pt idx="2541">
                  <c:v>34100</c:v>
                </c:pt>
                <c:pt idx="2542">
                  <c:v>34101</c:v>
                </c:pt>
                <c:pt idx="2543">
                  <c:v>34102</c:v>
                </c:pt>
                <c:pt idx="2544">
                  <c:v>34103</c:v>
                </c:pt>
                <c:pt idx="2545">
                  <c:v>34106</c:v>
                </c:pt>
                <c:pt idx="2546">
                  <c:v>34107</c:v>
                </c:pt>
                <c:pt idx="2547">
                  <c:v>34108</c:v>
                </c:pt>
                <c:pt idx="2548">
                  <c:v>34109</c:v>
                </c:pt>
                <c:pt idx="2549">
                  <c:v>34110</c:v>
                </c:pt>
                <c:pt idx="2550">
                  <c:v>34113</c:v>
                </c:pt>
                <c:pt idx="2551">
                  <c:v>34114</c:v>
                </c:pt>
                <c:pt idx="2552">
                  <c:v>34115</c:v>
                </c:pt>
                <c:pt idx="2553">
                  <c:v>34116</c:v>
                </c:pt>
                <c:pt idx="2554">
                  <c:v>34117</c:v>
                </c:pt>
                <c:pt idx="2555">
                  <c:v>34121</c:v>
                </c:pt>
                <c:pt idx="2556">
                  <c:v>34122</c:v>
                </c:pt>
                <c:pt idx="2557">
                  <c:v>34123</c:v>
                </c:pt>
                <c:pt idx="2558">
                  <c:v>34124</c:v>
                </c:pt>
                <c:pt idx="2559">
                  <c:v>34127</c:v>
                </c:pt>
                <c:pt idx="2560">
                  <c:v>34128</c:v>
                </c:pt>
                <c:pt idx="2561">
                  <c:v>34129</c:v>
                </c:pt>
                <c:pt idx="2562">
                  <c:v>34130</c:v>
                </c:pt>
                <c:pt idx="2563">
                  <c:v>34131</c:v>
                </c:pt>
                <c:pt idx="2564">
                  <c:v>34134</c:v>
                </c:pt>
                <c:pt idx="2565">
                  <c:v>34135</c:v>
                </c:pt>
                <c:pt idx="2566">
                  <c:v>34136</c:v>
                </c:pt>
                <c:pt idx="2567">
                  <c:v>34137</c:v>
                </c:pt>
                <c:pt idx="2568">
                  <c:v>34138</c:v>
                </c:pt>
                <c:pt idx="2569">
                  <c:v>34141</c:v>
                </c:pt>
                <c:pt idx="2570">
                  <c:v>34142</c:v>
                </c:pt>
                <c:pt idx="2571">
                  <c:v>34143</c:v>
                </c:pt>
                <c:pt idx="2572">
                  <c:v>34144</c:v>
                </c:pt>
                <c:pt idx="2573">
                  <c:v>34145</c:v>
                </c:pt>
                <c:pt idx="2574">
                  <c:v>34148</c:v>
                </c:pt>
                <c:pt idx="2575">
                  <c:v>34149</c:v>
                </c:pt>
                <c:pt idx="2576">
                  <c:v>34150</c:v>
                </c:pt>
                <c:pt idx="2577">
                  <c:v>34151</c:v>
                </c:pt>
                <c:pt idx="2578">
                  <c:v>34152</c:v>
                </c:pt>
                <c:pt idx="2579">
                  <c:v>34156</c:v>
                </c:pt>
                <c:pt idx="2580">
                  <c:v>34157</c:v>
                </c:pt>
                <c:pt idx="2581">
                  <c:v>34158</c:v>
                </c:pt>
                <c:pt idx="2582">
                  <c:v>34159</c:v>
                </c:pt>
                <c:pt idx="2583">
                  <c:v>34162</c:v>
                </c:pt>
                <c:pt idx="2584">
                  <c:v>34163</c:v>
                </c:pt>
                <c:pt idx="2585">
                  <c:v>34164</c:v>
                </c:pt>
                <c:pt idx="2586">
                  <c:v>34165</c:v>
                </c:pt>
                <c:pt idx="2587">
                  <c:v>34166</c:v>
                </c:pt>
                <c:pt idx="2588">
                  <c:v>34169</c:v>
                </c:pt>
                <c:pt idx="2589">
                  <c:v>34170</c:v>
                </c:pt>
                <c:pt idx="2590">
                  <c:v>34171</c:v>
                </c:pt>
                <c:pt idx="2591">
                  <c:v>34172</c:v>
                </c:pt>
                <c:pt idx="2592">
                  <c:v>34173</c:v>
                </c:pt>
                <c:pt idx="2593">
                  <c:v>34176</c:v>
                </c:pt>
                <c:pt idx="2594">
                  <c:v>34177</c:v>
                </c:pt>
                <c:pt idx="2595">
                  <c:v>34178</c:v>
                </c:pt>
                <c:pt idx="2596">
                  <c:v>34179</c:v>
                </c:pt>
                <c:pt idx="2597">
                  <c:v>34180</c:v>
                </c:pt>
                <c:pt idx="2598">
                  <c:v>34183</c:v>
                </c:pt>
                <c:pt idx="2599">
                  <c:v>34184</c:v>
                </c:pt>
                <c:pt idx="2600">
                  <c:v>34185</c:v>
                </c:pt>
                <c:pt idx="2601">
                  <c:v>34186</c:v>
                </c:pt>
                <c:pt idx="2602">
                  <c:v>34187</c:v>
                </c:pt>
                <c:pt idx="2603">
                  <c:v>34190</c:v>
                </c:pt>
                <c:pt idx="2604">
                  <c:v>34191</c:v>
                </c:pt>
                <c:pt idx="2605">
                  <c:v>34192</c:v>
                </c:pt>
                <c:pt idx="2606">
                  <c:v>34193</c:v>
                </c:pt>
                <c:pt idx="2607">
                  <c:v>34194</c:v>
                </c:pt>
                <c:pt idx="2608">
                  <c:v>34197</c:v>
                </c:pt>
                <c:pt idx="2609">
                  <c:v>34198</c:v>
                </c:pt>
                <c:pt idx="2610">
                  <c:v>34199</c:v>
                </c:pt>
                <c:pt idx="2611">
                  <c:v>34200</c:v>
                </c:pt>
                <c:pt idx="2612">
                  <c:v>34201</c:v>
                </c:pt>
                <c:pt idx="2613">
                  <c:v>34204</c:v>
                </c:pt>
                <c:pt idx="2614">
                  <c:v>34205</c:v>
                </c:pt>
                <c:pt idx="2615">
                  <c:v>34206</c:v>
                </c:pt>
                <c:pt idx="2616">
                  <c:v>34207</c:v>
                </c:pt>
                <c:pt idx="2617">
                  <c:v>34208</c:v>
                </c:pt>
                <c:pt idx="2618">
                  <c:v>34211</c:v>
                </c:pt>
                <c:pt idx="2619">
                  <c:v>34212</c:v>
                </c:pt>
                <c:pt idx="2620">
                  <c:v>34213</c:v>
                </c:pt>
                <c:pt idx="2621">
                  <c:v>34214</c:v>
                </c:pt>
                <c:pt idx="2622">
                  <c:v>34215</c:v>
                </c:pt>
                <c:pt idx="2623">
                  <c:v>34219</c:v>
                </c:pt>
                <c:pt idx="2624">
                  <c:v>34220</c:v>
                </c:pt>
                <c:pt idx="2625">
                  <c:v>34221</c:v>
                </c:pt>
                <c:pt idx="2626">
                  <c:v>34222</c:v>
                </c:pt>
                <c:pt idx="2627">
                  <c:v>34225</c:v>
                </c:pt>
                <c:pt idx="2628">
                  <c:v>34226</c:v>
                </c:pt>
                <c:pt idx="2629">
                  <c:v>34227</c:v>
                </c:pt>
                <c:pt idx="2630">
                  <c:v>34228</c:v>
                </c:pt>
                <c:pt idx="2631">
                  <c:v>34229</c:v>
                </c:pt>
                <c:pt idx="2632">
                  <c:v>34232</c:v>
                </c:pt>
                <c:pt idx="2633">
                  <c:v>34233</c:v>
                </c:pt>
                <c:pt idx="2634">
                  <c:v>34234</c:v>
                </c:pt>
                <c:pt idx="2635">
                  <c:v>34235</c:v>
                </c:pt>
                <c:pt idx="2636">
                  <c:v>34236</c:v>
                </c:pt>
                <c:pt idx="2637">
                  <c:v>34239</c:v>
                </c:pt>
                <c:pt idx="2638">
                  <c:v>34240</c:v>
                </c:pt>
                <c:pt idx="2639">
                  <c:v>34241</c:v>
                </c:pt>
                <c:pt idx="2640">
                  <c:v>34242</c:v>
                </c:pt>
                <c:pt idx="2641">
                  <c:v>34243</c:v>
                </c:pt>
                <c:pt idx="2642">
                  <c:v>34246</c:v>
                </c:pt>
                <c:pt idx="2643">
                  <c:v>34247</c:v>
                </c:pt>
                <c:pt idx="2644">
                  <c:v>34248</c:v>
                </c:pt>
                <c:pt idx="2645">
                  <c:v>34249</c:v>
                </c:pt>
                <c:pt idx="2646">
                  <c:v>34250</c:v>
                </c:pt>
                <c:pt idx="2647">
                  <c:v>34253</c:v>
                </c:pt>
                <c:pt idx="2648">
                  <c:v>34254</c:v>
                </c:pt>
                <c:pt idx="2649">
                  <c:v>34255</c:v>
                </c:pt>
                <c:pt idx="2650">
                  <c:v>34256</c:v>
                </c:pt>
                <c:pt idx="2651">
                  <c:v>34257</c:v>
                </c:pt>
                <c:pt idx="2652">
                  <c:v>34260</c:v>
                </c:pt>
                <c:pt idx="2653">
                  <c:v>34261</c:v>
                </c:pt>
                <c:pt idx="2654">
                  <c:v>34262</c:v>
                </c:pt>
                <c:pt idx="2655">
                  <c:v>34263</c:v>
                </c:pt>
                <c:pt idx="2656">
                  <c:v>34264</c:v>
                </c:pt>
                <c:pt idx="2657">
                  <c:v>34267</c:v>
                </c:pt>
                <c:pt idx="2658">
                  <c:v>34268</c:v>
                </c:pt>
                <c:pt idx="2659">
                  <c:v>34269</c:v>
                </c:pt>
                <c:pt idx="2660">
                  <c:v>34270</c:v>
                </c:pt>
                <c:pt idx="2661">
                  <c:v>34271</c:v>
                </c:pt>
                <c:pt idx="2662">
                  <c:v>34274</c:v>
                </c:pt>
                <c:pt idx="2663">
                  <c:v>34275</c:v>
                </c:pt>
                <c:pt idx="2664">
                  <c:v>34276</c:v>
                </c:pt>
                <c:pt idx="2665">
                  <c:v>34277</c:v>
                </c:pt>
                <c:pt idx="2666">
                  <c:v>34278</c:v>
                </c:pt>
                <c:pt idx="2667">
                  <c:v>34281</c:v>
                </c:pt>
                <c:pt idx="2668">
                  <c:v>34282</c:v>
                </c:pt>
                <c:pt idx="2669">
                  <c:v>34283</c:v>
                </c:pt>
                <c:pt idx="2670">
                  <c:v>34284</c:v>
                </c:pt>
                <c:pt idx="2671">
                  <c:v>34285</c:v>
                </c:pt>
                <c:pt idx="2672">
                  <c:v>34288</c:v>
                </c:pt>
                <c:pt idx="2673">
                  <c:v>34289</c:v>
                </c:pt>
                <c:pt idx="2674">
                  <c:v>34290</c:v>
                </c:pt>
                <c:pt idx="2675">
                  <c:v>34291</c:v>
                </c:pt>
                <c:pt idx="2676">
                  <c:v>34292</c:v>
                </c:pt>
                <c:pt idx="2677">
                  <c:v>34295</c:v>
                </c:pt>
                <c:pt idx="2678">
                  <c:v>34296</c:v>
                </c:pt>
                <c:pt idx="2679">
                  <c:v>34297</c:v>
                </c:pt>
                <c:pt idx="2680">
                  <c:v>34302</c:v>
                </c:pt>
                <c:pt idx="2681">
                  <c:v>34303</c:v>
                </c:pt>
                <c:pt idx="2682">
                  <c:v>34304</c:v>
                </c:pt>
                <c:pt idx="2683">
                  <c:v>34305</c:v>
                </c:pt>
                <c:pt idx="2684">
                  <c:v>34306</c:v>
                </c:pt>
                <c:pt idx="2685">
                  <c:v>34309</c:v>
                </c:pt>
                <c:pt idx="2686">
                  <c:v>34310</c:v>
                </c:pt>
                <c:pt idx="2687">
                  <c:v>34311</c:v>
                </c:pt>
                <c:pt idx="2688">
                  <c:v>34312</c:v>
                </c:pt>
                <c:pt idx="2689">
                  <c:v>34313</c:v>
                </c:pt>
                <c:pt idx="2690">
                  <c:v>34316</c:v>
                </c:pt>
                <c:pt idx="2691">
                  <c:v>34317</c:v>
                </c:pt>
                <c:pt idx="2692">
                  <c:v>34318</c:v>
                </c:pt>
                <c:pt idx="2693">
                  <c:v>34319</c:v>
                </c:pt>
                <c:pt idx="2694">
                  <c:v>34320</c:v>
                </c:pt>
                <c:pt idx="2695">
                  <c:v>34323</c:v>
                </c:pt>
                <c:pt idx="2696">
                  <c:v>34324</c:v>
                </c:pt>
                <c:pt idx="2697">
                  <c:v>34325</c:v>
                </c:pt>
                <c:pt idx="2698">
                  <c:v>34326</c:v>
                </c:pt>
                <c:pt idx="2699">
                  <c:v>34330</c:v>
                </c:pt>
                <c:pt idx="2700">
                  <c:v>34331</c:v>
                </c:pt>
                <c:pt idx="2701">
                  <c:v>34332</c:v>
                </c:pt>
                <c:pt idx="2702">
                  <c:v>34333</c:v>
                </c:pt>
                <c:pt idx="2703">
                  <c:v>34337</c:v>
                </c:pt>
                <c:pt idx="2704">
                  <c:v>34338</c:v>
                </c:pt>
                <c:pt idx="2705">
                  <c:v>34339</c:v>
                </c:pt>
                <c:pt idx="2706">
                  <c:v>34340</c:v>
                </c:pt>
                <c:pt idx="2707">
                  <c:v>34341</c:v>
                </c:pt>
                <c:pt idx="2708">
                  <c:v>34344</c:v>
                </c:pt>
                <c:pt idx="2709">
                  <c:v>34345</c:v>
                </c:pt>
                <c:pt idx="2710">
                  <c:v>34346</c:v>
                </c:pt>
                <c:pt idx="2711">
                  <c:v>34347</c:v>
                </c:pt>
                <c:pt idx="2712">
                  <c:v>34348</c:v>
                </c:pt>
                <c:pt idx="2713">
                  <c:v>34351</c:v>
                </c:pt>
                <c:pt idx="2714">
                  <c:v>34352</c:v>
                </c:pt>
                <c:pt idx="2715">
                  <c:v>34353</c:v>
                </c:pt>
                <c:pt idx="2716">
                  <c:v>34354</c:v>
                </c:pt>
                <c:pt idx="2717">
                  <c:v>34355</c:v>
                </c:pt>
                <c:pt idx="2718">
                  <c:v>34358</c:v>
                </c:pt>
                <c:pt idx="2719">
                  <c:v>34359</c:v>
                </c:pt>
                <c:pt idx="2720">
                  <c:v>34360</c:v>
                </c:pt>
                <c:pt idx="2721">
                  <c:v>34361</c:v>
                </c:pt>
                <c:pt idx="2722">
                  <c:v>34362</c:v>
                </c:pt>
                <c:pt idx="2723">
                  <c:v>34365</c:v>
                </c:pt>
                <c:pt idx="2724">
                  <c:v>34366</c:v>
                </c:pt>
                <c:pt idx="2725">
                  <c:v>34367</c:v>
                </c:pt>
                <c:pt idx="2726">
                  <c:v>34368</c:v>
                </c:pt>
                <c:pt idx="2727">
                  <c:v>34369</c:v>
                </c:pt>
                <c:pt idx="2728">
                  <c:v>34372</c:v>
                </c:pt>
                <c:pt idx="2729">
                  <c:v>34373</c:v>
                </c:pt>
                <c:pt idx="2730">
                  <c:v>34374</c:v>
                </c:pt>
                <c:pt idx="2731">
                  <c:v>34375</c:v>
                </c:pt>
                <c:pt idx="2732">
                  <c:v>34376</c:v>
                </c:pt>
                <c:pt idx="2733">
                  <c:v>34379</c:v>
                </c:pt>
                <c:pt idx="2734">
                  <c:v>34380</c:v>
                </c:pt>
                <c:pt idx="2735">
                  <c:v>34381</c:v>
                </c:pt>
                <c:pt idx="2736">
                  <c:v>34382</c:v>
                </c:pt>
                <c:pt idx="2737">
                  <c:v>34383</c:v>
                </c:pt>
                <c:pt idx="2738">
                  <c:v>34387</c:v>
                </c:pt>
                <c:pt idx="2739">
                  <c:v>34388</c:v>
                </c:pt>
                <c:pt idx="2740">
                  <c:v>34389</c:v>
                </c:pt>
                <c:pt idx="2741">
                  <c:v>34390</c:v>
                </c:pt>
                <c:pt idx="2742">
                  <c:v>34393</c:v>
                </c:pt>
                <c:pt idx="2743">
                  <c:v>34394</c:v>
                </c:pt>
                <c:pt idx="2744">
                  <c:v>34395</c:v>
                </c:pt>
                <c:pt idx="2745">
                  <c:v>34396</c:v>
                </c:pt>
                <c:pt idx="2746">
                  <c:v>34397</c:v>
                </c:pt>
                <c:pt idx="2747">
                  <c:v>34400</c:v>
                </c:pt>
                <c:pt idx="2748">
                  <c:v>34401</c:v>
                </c:pt>
                <c:pt idx="2749">
                  <c:v>34402</c:v>
                </c:pt>
                <c:pt idx="2750">
                  <c:v>34403</c:v>
                </c:pt>
                <c:pt idx="2751">
                  <c:v>34404</c:v>
                </c:pt>
                <c:pt idx="2752">
                  <c:v>34407</c:v>
                </c:pt>
                <c:pt idx="2753">
                  <c:v>34408</c:v>
                </c:pt>
                <c:pt idx="2754">
                  <c:v>34409</c:v>
                </c:pt>
                <c:pt idx="2755">
                  <c:v>34410</c:v>
                </c:pt>
                <c:pt idx="2756">
                  <c:v>34411</c:v>
                </c:pt>
                <c:pt idx="2757">
                  <c:v>34414</c:v>
                </c:pt>
                <c:pt idx="2758">
                  <c:v>34415</c:v>
                </c:pt>
                <c:pt idx="2759">
                  <c:v>34416</c:v>
                </c:pt>
                <c:pt idx="2760">
                  <c:v>34417</c:v>
                </c:pt>
                <c:pt idx="2761">
                  <c:v>34418</c:v>
                </c:pt>
                <c:pt idx="2762">
                  <c:v>34421</c:v>
                </c:pt>
                <c:pt idx="2763">
                  <c:v>34422</c:v>
                </c:pt>
                <c:pt idx="2764">
                  <c:v>34423</c:v>
                </c:pt>
                <c:pt idx="2765">
                  <c:v>34424</c:v>
                </c:pt>
                <c:pt idx="2766">
                  <c:v>34428</c:v>
                </c:pt>
                <c:pt idx="2767">
                  <c:v>34429</c:v>
                </c:pt>
                <c:pt idx="2768">
                  <c:v>34430</c:v>
                </c:pt>
                <c:pt idx="2769">
                  <c:v>34431</c:v>
                </c:pt>
                <c:pt idx="2770">
                  <c:v>34432</c:v>
                </c:pt>
                <c:pt idx="2771">
                  <c:v>34435</c:v>
                </c:pt>
                <c:pt idx="2772">
                  <c:v>34436</c:v>
                </c:pt>
                <c:pt idx="2773">
                  <c:v>34437</c:v>
                </c:pt>
                <c:pt idx="2774">
                  <c:v>34438</c:v>
                </c:pt>
                <c:pt idx="2775">
                  <c:v>34439</c:v>
                </c:pt>
                <c:pt idx="2776">
                  <c:v>34442</c:v>
                </c:pt>
                <c:pt idx="2777">
                  <c:v>34443</c:v>
                </c:pt>
                <c:pt idx="2778">
                  <c:v>34444</c:v>
                </c:pt>
                <c:pt idx="2779">
                  <c:v>34445</c:v>
                </c:pt>
                <c:pt idx="2780">
                  <c:v>34446</c:v>
                </c:pt>
                <c:pt idx="2781">
                  <c:v>34449</c:v>
                </c:pt>
                <c:pt idx="2782">
                  <c:v>34450</c:v>
                </c:pt>
                <c:pt idx="2783">
                  <c:v>34452</c:v>
                </c:pt>
                <c:pt idx="2784">
                  <c:v>34453</c:v>
                </c:pt>
                <c:pt idx="2785">
                  <c:v>34456</c:v>
                </c:pt>
                <c:pt idx="2786">
                  <c:v>34457</c:v>
                </c:pt>
                <c:pt idx="2787">
                  <c:v>34458</c:v>
                </c:pt>
                <c:pt idx="2788">
                  <c:v>34459</c:v>
                </c:pt>
                <c:pt idx="2789">
                  <c:v>34460</c:v>
                </c:pt>
                <c:pt idx="2790">
                  <c:v>34463</c:v>
                </c:pt>
                <c:pt idx="2791">
                  <c:v>34464</c:v>
                </c:pt>
                <c:pt idx="2792">
                  <c:v>34465</c:v>
                </c:pt>
                <c:pt idx="2793">
                  <c:v>34466</c:v>
                </c:pt>
                <c:pt idx="2794">
                  <c:v>34467</c:v>
                </c:pt>
                <c:pt idx="2795">
                  <c:v>34470</c:v>
                </c:pt>
                <c:pt idx="2796">
                  <c:v>34471</c:v>
                </c:pt>
                <c:pt idx="2797">
                  <c:v>34472</c:v>
                </c:pt>
                <c:pt idx="2798">
                  <c:v>34473</c:v>
                </c:pt>
                <c:pt idx="2799">
                  <c:v>34474</c:v>
                </c:pt>
                <c:pt idx="2800">
                  <c:v>34477</c:v>
                </c:pt>
                <c:pt idx="2801">
                  <c:v>34478</c:v>
                </c:pt>
                <c:pt idx="2802">
                  <c:v>34479</c:v>
                </c:pt>
                <c:pt idx="2803">
                  <c:v>34480</c:v>
                </c:pt>
                <c:pt idx="2804">
                  <c:v>34481</c:v>
                </c:pt>
                <c:pt idx="2805">
                  <c:v>34485</c:v>
                </c:pt>
                <c:pt idx="2806">
                  <c:v>34486</c:v>
                </c:pt>
                <c:pt idx="2807">
                  <c:v>34487</c:v>
                </c:pt>
                <c:pt idx="2808">
                  <c:v>34488</c:v>
                </c:pt>
                <c:pt idx="2809">
                  <c:v>34491</c:v>
                </c:pt>
                <c:pt idx="2810">
                  <c:v>34492</c:v>
                </c:pt>
                <c:pt idx="2811">
                  <c:v>34493</c:v>
                </c:pt>
                <c:pt idx="2812">
                  <c:v>34494</c:v>
                </c:pt>
                <c:pt idx="2813">
                  <c:v>34495</c:v>
                </c:pt>
                <c:pt idx="2814">
                  <c:v>34498</c:v>
                </c:pt>
                <c:pt idx="2815">
                  <c:v>34499</c:v>
                </c:pt>
                <c:pt idx="2816">
                  <c:v>34500</c:v>
                </c:pt>
                <c:pt idx="2817">
                  <c:v>34501</c:v>
                </c:pt>
                <c:pt idx="2818">
                  <c:v>34502</c:v>
                </c:pt>
                <c:pt idx="2819">
                  <c:v>34505</c:v>
                </c:pt>
                <c:pt idx="2820">
                  <c:v>34506</c:v>
                </c:pt>
                <c:pt idx="2821">
                  <c:v>34507</c:v>
                </c:pt>
                <c:pt idx="2822">
                  <c:v>34508</c:v>
                </c:pt>
                <c:pt idx="2823">
                  <c:v>34509</c:v>
                </c:pt>
                <c:pt idx="2824">
                  <c:v>34512</c:v>
                </c:pt>
                <c:pt idx="2825">
                  <c:v>34513</c:v>
                </c:pt>
                <c:pt idx="2826">
                  <c:v>34514</c:v>
                </c:pt>
                <c:pt idx="2827">
                  <c:v>34515</c:v>
                </c:pt>
                <c:pt idx="2828">
                  <c:v>34516</c:v>
                </c:pt>
                <c:pt idx="2829">
                  <c:v>34520</c:v>
                </c:pt>
                <c:pt idx="2830">
                  <c:v>34521</c:v>
                </c:pt>
                <c:pt idx="2831">
                  <c:v>34522</c:v>
                </c:pt>
                <c:pt idx="2832">
                  <c:v>34523</c:v>
                </c:pt>
                <c:pt idx="2833">
                  <c:v>34526</c:v>
                </c:pt>
                <c:pt idx="2834">
                  <c:v>34527</c:v>
                </c:pt>
                <c:pt idx="2835">
                  <c:v>34528</c:v>
                </c:pt>
                <c:pt idx="2836">
                  <c:v>34529</c:v>
                </c:pt>
                <c:pt idx="2837">
                  <c:v>34530</c:v>
                </c:pt>
                <c:pt idx="2838">
                  <c:v>34533</c:v>
                </c:pt>
                <c:pt idx="2839">
                  <c:v>34534</c:v>
                </c:pt>
                <c:pt idx="2840">
                  <c:v>34535</c:v>
                </c:pt>
                <c:pt idx="2841">
                  <c:v>34536</c:v>
                </c:pt>
                <c:pt idx="2842">
                  <c:v>34537</c:v>
                </c:pt>
                <c:pt idx="2843">
                  <c:v>34540</c:v>
                </c:pt>
                <c:pt idx="2844">
                  <c:v>34541</c:v>
                </c:pt>
                <c:pt idx="2845">
                  <c:v>34542</c:v>
                </c:pt>
                <c:pt idx="2846">
                  <c:v>34543</c:v>
                </c:pt>
                <c:pt idx="2847">
                  <c:v>34544</c:v>
                </c:pt>
                <c:pt idx="2848">
                  <c:v>34547</c:v>
                </c:pt>
                <c:pt idx="2849">
                  <c:v>34548</c:v>
                </c:pt>
                <c:pt idx="2850">
                  <c:v>34549</c:v>
                </c:pt>
                <c:pt idx="2851">
                  <c:v>34550</c:v>
                </c:pt>
                <c:pt idx="2852">
                  <c:v>34551</c:v>
                </c:pt>
                <c:pt idx="2853">
                  <c:v>34554</c:v>
                </c:pt>
                <c:pt idx="2854">
                  <c:v>34555</c:v>
                </c:pt>
                <c:pt idx="2855">
                  <c:v>34556</c:v>
                </c:pt>
                <c:pt idx="2856">
                  <c:v>34557</c:v>
                </c:pt>
                <c:pt idx="2857">
                  <c:v>34558</c:v>
                </c:pt>
                <c:pt idx="2858">
                  <c:v>34561</c:v>
                </c:pt>
                <c:pt idx="2859">
                  <c:v>34562</c:v>
                </c:pt>
                <c:pt idx="2860">
                  <c:v>34563</c:v>
                </c:pt>
                <c:pt idx="2861">
                  <c:v>34564</c:v>
                </c:pt>
                <c:pt idx="2862">
                  <c:v>34565</c:v>
                </c:pt>
                <c:pt idx="2863">
                  <c:v>34568</c:v>
                </c:pt>
                <c:pt idx="2864">
                  <c:v>34569</c:v>
                </c:pt>
                <c:pt idx="2865">
                  <c:v>34570</c:v>
                </c:pt>
                <c:pt idx="2866">
                  <c:v>34571</c:v>
                </c:pt>
                <c:pt idx="2867">
                  <c:v>34572</c:v>
                </c:pt>
                <c:pt idx="2868">
                  <c:v>34575</c:v>
                </c:pt>
                <c:pt idx="2869">
                  <c:v>34576</c:v>
                </c:pt>
                <c:pt idx="2870">
                  <c:v>34577</c:v>
                </c:pt>
                <c:pt idx="2871">
                  <c:v>34578</c:v>
                </c:pt>
                <c:pt idx="2872">
                  <c:v>34579</c:v>
                </c:pt>
                <c:pt idx="2873">
                  <c:v>34583</c:v>
                </c:pt>
                <c:pt idx="2874">
                  <c:v>34584</c:v>
                </c:pt>
                <c:pt idx="2875">
                  <c:v>34585</c:v>
                </c:pt>
                <c:pt idx="2876">
                  <c:v>34586</c:v>
                </c:pt>
                <c:pt idx="2877">
                  <c:v>34589</c:v>
                </c:pt>
                <c:pt idx="2878">
                  <c:v>34590</c:v>
                </c:pt>
                <c:pt idx="2879">
                  <c:v>34591</c:v>
                </c:pt>
                <c:pt idx="2880">
                  <c:v>34592</c:v>
                </c:pt>
                <c:pt idx="2881">
                  <c:v>34593</c:v>
                </c:pt>
                <c:pt idx="2882">
                  <c:v>34596</c:v>
                </c:pt>
                <c:pt idx="2883">
                  <c:v>34597</c:v>
                </c:pt>
                <c:pt idx="2884">
                  <c:v>34598</c:v>
                </c:pt>
                <c:pt idx="2885">
                  <c:v>34599</c:v>
                </c:pt>
                <c:pt idx="2886">
                  <c:v>34600</c:v>
                </c:pt>
                <c:pt idx="2887">
                  <c:v>34603</c:v>
                </c:pt>
                <c:pt idx="2888">
                  <c:v>34604</c:v>
                </c:pt>
                <c:pt idx="2889">
                  <c:v>34605</c:v>
                </c:pt>
                <c:pt idx="2890">
                  <c:v>34606</c:v>
                </c:pt>
                <c:pt idx="2891">
                  <c:v>34607</c:v>
                </c:pt>
                <c:pt idx="2892">
                  <c:v>34610</c:v>
                </c:pt>
                <c:pt idx="2893">
                  <c:v>34611</c:v>
                </c:pt>
                <c:pt idx="2894">
                  <c:v>34612</c:v>
                </c:pt>
                <c:pt idx="2895">
                  <c:v>34613</c:v>
                </c:pt>
                <c:pt idx="2896">
                  <c:v>34614</c:v>
                </c:pt>
                <c:pt idx="2897">
                  <c:v>34617</c:v>
                </c:pt>
                <c:pt idx="2898">
                  <c:v>34618</c:v>
                </c:pt>
                <c:pt idx="2899">
                  <c:v>34619</c:v>
                </c:pt>
                <c:pt idx="2900">
                  <c:v>34620</c:v>
                </c:pt>
                <c:pt idx="2901">
                  <c:v>34621</c:v>
                </c:pt>
                <c:pt idx="2902">
                  <c:v>34624</c:v>
                </c:pt>
                <c:pt idx="2903">
                  <c:v>34625</c:v>
                </c:pt>
                <c:pt idx="2904">
                  <c:v>34626</c:v>
                </c:pt>
                <c:pt idx="2905">
                  <c:v>34627</c:v>
                </c:pt>
                <c:pt idx="2906">
                  <c:v>34628</c:v>
                </c:pt>
                <c:pt idx="2907">
                  <c:v>34631</c:v>
                </c:pt>
                <c:pt idx="2908">
                  <c:v>34632</c:v>
                </c:pt>
                <c:pt idx="2909">
                  <c:v>34633</c:v>
                </c:pt>
                <c:pt idx="2910">
                  <c:v>34634</c:v>
                </c:pt>
                <c:pt idx="2911">
                  <c:v>34635</c:v>
                </c:pt>
                <c:pt idx="2912">
                  <c:v>34638</c:v>
                </c:pt>
                <c:pt idx="2913">
                  <c:v>34639</c:v>
                </c:pt>
                <c:pt idx="2914">
                  <c:v>34640</c:v>
                </c:pt>
                <c:pt idx="2915">
                  <c:v>34641</c:v>
                </c:pt>
                <c:pt idx="2916">
                  <c:v>34642</c:v>
                </c:pt>
                <c:pt idx="2917">
                  <c:v>34645</c:v>
                </c:pt>
                <c:pt idx="2918">
                  <c:v>34646</c:v>
                </c:pt>
                <c:pt idx="2919">
                  <c:v>34647</c:v>
                </c:pt>
                <c:pt idx="2920">
                  <c:v>34648</c:v>
                </c:pt>
                <c:pt idx="2921">
                  <c:v>34649</c:v>
                </c:pt>
                <c:pt idx="2922">
                  <c:v>34652</c:v>
                </c:pt>
                <c:pt idx="2923">
                  <c:v>34653</c:v>
                </c:pt>
                <c:pt idx="2924">
                  <c:v>34654</c:v>
                </c:pt>
                <c:pt idx="2925">
                  <c:v>34655</c:v>
                </c:pt>
                <c:pt idx="2926">
                  <c:v>34656</c:v>
                </c:pt>
                <c:pt idx="2927">
                  <c:v>34659</c:v>
                </c:pt>
                <c:pt idx="2928">
                  <c:v>34660</c:v>
                </c:pt>
                <c:pt idx="2929">
                  <c:v>34661</c:v>
                </c:pt>
                <c:pt idx="2930">
                  <c:v>34666</c:v>
                </c:pt>
                <c:pt idx="2931">
                  <c:v>34667</c:v>
                </c:pt>
                <c:pt idx="2932">
                  <c:v>34668</c:v>
                </c:pt>
                <c:pt idx="2933">
                  <c:v>34669</c:v>
                </c:pt>
                <c:pt idx="2934">
                  <c:v>34670</c:v>
                </c:pt>
                <c:pt idx="2935">
                  <c:v>34673</c:v>
                </c:pt>
                <c:pt idx="2936">
                  <c:v>34674</c:v>
                </c:pt>
                <c:pt idx="2937">
                  <c:v>34675</c:v>
                </c:pt>
                <c:pt idx="2938">
                  <c:v>34676</c:v>
                </c:pt>
                <c:pt idx="2939">
                  <c:v>34677</c:v>
                </c:pt>
                <c:pt idx="2940">
                  <c:v>34680</c:v>
                </c:pt>
                <c:pt idx="2941">
                  <c:v>34681</c:v>
                </c:pt>
                <c:pt idx="2942">
                  <c:v>34682</c:v>
                </c:pt>
                <c:pt idx="2943">
                  <c:v>34683</c:v>
                </c:pt>
                <c:pt idx="2944">
                  <c:v>34684</c:v>
                </c:pt>
                <c:pt idx="2945">
                  <c:v>34687</c:v>
                </c:pt>
                <c:pt idx="2946">
                  <c:v>34688</c:v>
                </c:pt>
                <c:pt idx="2947">
                  <c:v>34689</c:v>
                </c:pt>
                <c:pt idx="2948">
                  <c:v>34690</c:v>
                </c:pt>
                <c:pt idx="2949">
                  <c:v>34691</c:v>
                </c:pt>
                <c:pt idx="2950">
                  <c:v>34695</c:v>
                </c:pt>
                <c:pt idx="2951">
                  <c:v>34696</c:v>
                </c:pt>
                <c:pt idx="2952">
                  <c:v>34697</c:v>
                </c:pt>
                <c:pt idx="2953">
                  <c:v>34698</c:v>
                </c:pt>
                <c:pt idx="2954">
                  <c:v>34702</c:v>
                </c:pt>
                <c:pt idx="2955">
                  <c:v>34703</c:v>
                </c:pt>
                <c:pt idx="2956">
                  <c:v>34704</c:v>
                </c:pt>
                <c:pt idx="2957">
                  <c:v>34705</c:v>
                </c:pt>
                <c:pt idx="2958">
                  <c:v>34708</c:v>
                </c:pt>
                <c:pt idx="2959">
                  <c:v>34709</c:v>
                </c:pt>
                <c:pt idx="2960">
                  <c:v>34710</c:v>
                </c:pt>
                <c:pt idx="2961">
                  <c:v>34711</c:v>
                </c:pt>
                <c:pt idx="2962">
                  <c:v>34712</c:v>
                </c:pt>
                <c:pt idx="2963">
                  <c:v>34715</c:v>
                </c:pt>
                <c:pt idx="2964">
                  <c:v>34716</c:v>
                </c:pt>
                <c:pt idx="2965">
                  <c:v>34717</c:v>
                </c:pt>
                <c:pt idx="2966">
                  <c:v>34718</c:v>
                </c:pt>
                <c:pt idx="2967">
                  <c:v>34719</c:v>
                </c:pt>
                <c:pt idx="2968">
                  <c:v>34722</c:v>
                </c:pt>
                <c:pt idx="2969">
                  <c:v>34723</c:v>
                </c:pt>
                <c:pt idx="2970">
                  <c:v>34724</c:v>
                </c:pt>
                <c:pt idx="2971">
                  <c:v>34725</c:v>
                </c:pt>
                <c:pt idx="2972">
                  <c:v>34726</c:v>
                </c:pt>
                <c:pt idx="2973">
                  <c:v>34729</c:v>
                </c:pt>
                <c:pt idx="2974">
                  <c:v>34730</c:v>
                </c:pt>
                <c:pt idx="2975">
                  <c:v>34731</c:v>
                </c:pt>
                <c:pt idx="2976">
                  <c:v>34732</c:v>
                </c:pt>
                <c:pt idx="2977">
                  <c:v>34733</c:v>
                </c:pt>
                <c:pt idx="2978">
                  <c:v>34736</c:v>
                </c:pt>
                <c:pt idx="2979">
                  <c:v>34737</c:v>
                </c:pt>
                <c:pt idx="2980">
                  <c:v>34738</c:v>
                </c:pt>
                <c:pt idx="2981">
                  <c:v>34739</c:v>
                </c:pt>
                <c:pt idx="2982">
                  <c:v>34740</c:v>
                </c:pt>
                <c:pt idx="2983">
                  <c:v>34743</c:v>
                </c:pt>
                <c:pt idx="2984">
                  <c:v>34744</c:v>
                </c:pt>
                <c:pt idx="2985">
                  <c:v>34745</c:v>
                </c:pt>
                <c:pt idx="2986">
                  <c:v>34746</c:v>
                </c:pt>
                <c:pt idx="2987">
                  <c:v>34747</c:v>
                </c:pt>
                <c:pt idx="2988">
                  <c:v>34750</c:v>
                </c:pt>
                <c:pt idx="2989">
                  <c:v>34751</c:v>
                </c:pt>
                <c:pt idx="2990">
                  <c:v>34752</c:v>
                </c:pt>
                <c:pt idx="2991">
                  <c:v>34753</c:v>
                </c:pt>
                <c:pt idx="2992">
                  <c:v>34754</c:v>
                </c:pt>
                <c:pt idx="2993">
                  <c:v>34757</c:v>
                </c:pt>
                <c:pt idx="2994">
                  <c:v>34758</c:v>
                </c:pt>
                <c:pt idx="2995">
                  <c:v>34759</c:v>
                </c:pt>
                <c:pt idx="2996">
                  <c:v>34760</c:v>
                </c:pt>
                <c:pt idx="2997">
                  <c:v>34761</c:v>
                </c:pt>
                <c:pt idx="2998">
                  <c:v>34764</c:v>
                </c:pt>
                <c:pt idx="2999">
                  <c:v>34765</c:v>
                </c:pt>
                <c:pt idx="3000">
                  <c:v>34766</c:v>
                </c:pt>
                <c:pt idx="3001">
                  <c:v>34767</c:v>
                </c:pt>
                <c:pt idx="3002">
                  <c:v>34768</c:v>
                </c:pt>
                <c:pt idx="3003">
                  <c:v>34771</c:v>
                </c:pt>
                <c:pt idx="3004">
                  <c:v>34772</c:v>
                </c:pt>
                <c:pt idx="3005">
                  <c:v>34773</c:v>
                </c:pt>
                <c:pt idx="3006">
                  <c:v>34774</c:v>
                </c:pt>
                <c:pt idx="3007">
                  <c:v>34775</c:v>
                </c:pt>
                <c:pt idx="3008">
                  <c:v>34778</c:v>
                </c:pt>
                <c:pt idx="3009">
                  <c:v>34779</c:v>
                </c:pt>
                <c:pt idx="3010">
                  <c:v>34780</c:v>
                </c:pt>
                <c:pt idx="3011">
                  <c:v>34781</c:v>
                </c:pt>
                <c:pt idx="3012">
                  <c:v>34782</c:v>
                </c:pt>
                <c:pt idx="3013">
                  <c:v>34785</c:v>
                </c:pt>
                <c:pt idx="3014">
                  <c:v>34786</c:v>
                </c:pt>
                <c:pt idx="3015">
                  <c:v>34787</c:v>
                </c:pt>
                <c:pt idx="3016">
                  <c:v>34788</c:v>
                </c:pt>
                <c:pt idx="3017">
                  <c:v>34789</c:v>
                </c:pt>
                <c:pt idx="3018">
                  <c:v>34792</c:v>
                </c:pt>
                <c:pt idx="3019">
                  <c:v>34793</c:v>
                </c:pt>
                <c:pt idx="3020">
                  <c:v>34794</c:v>
                </c:pt>
                <c:pt idx="3021">
                  <c:v>34795</c:v>
                </c:pt>
                <c:pt idx="3022">
                  <c:v>34796</c:v>
                </c:pt>
                <c:pt idx="3023">
                  <c:v>34799</c:v>
                </c:pt>
                <c:pt idx="3024">
                  <c:v>34800</c:v>
                </c:pt>
                <c:pt idx="3025">
                  <c:v>34801</c:v>
                </c:pt>
                <c:pt idx="3026">
                  <c:v>34802</c:v>
                </c:pt>
                <c:pt idx="3027">
                  <c:v>34803</c:v>
                </c:pt>
                <c:pt idx="3028">
                  <c:v>34806</c:v>
                </c:pt>
                <c:pt idx="3029">
                  <c:v>34807</c:v>
                </c:pt>
                <c:pt idx="3030">
                  <c:v>34808</c:v>
                </c:pt>
                <c:pt idx="3031">
                  <c:v>34809</c:v>
                </c:pt>
                <c:pt idx="3032">
                  <c:v>34810</c:v>
                </c:pt>
                <c:pt idx="3033">
                  <c:v>34813</c:v>
                </c:pt>
                <c:pt idx="3034">
                  <c:v>34814</c:v>
                </c:pt>
                <c:pt idx="3035">
                  <c:v>34815</c:v>
                </c:pt>
                <c:pt idx="3036">
                  <c:v>34816</c:v>
                </c:pt>
                <c:pt idx="3037">
                  <c:v>34817</c:v>
                </c:pt>
                <c:pt idx="3038">
                  <c:v>34820</c:v>
                </c:pt>
                <c:pt idx="3039">
                  <c:v>34821</c:v>
                </c:pt>
                <c:pt idx="3040">
                  <c:v>34822</c:v>
                </c:pt>
                <c:pt idx="3041">
                  <c:v>34823</c:v>
                </c:pt>
                <c:pt idx="3042">
                  <c:v>34824</c:v>
                </c:pt>
                <c:pt idx="3043">
                  <c:v>34827</c:v>
                </c:pt>
                <c:pt idx="3044">
                  <c:v>34828</c:v>
                </c:pt>
                <c:pt idx="3045">
                  <c:v>34829</c:v>
                </c:pt>
                <c:pt idx="3046">
                  <c:v>34830</c:v>
                </c:pt>
                <c:pt idx="3047">
                  <c:v>34831</c:v>
                </c:pt>
                <c:pt idx="3048">
                  <c:v>34834</c:v>
                </c:pt>
                <c:pt idx="3049">
                  <c:v>34835</c:v>
                </c:pt>
                <c:pt idx="3050">
                  <c:v>34836</c:v>
                </c:pt>
                <c:pt idx="3051">
                  <c:v>34837</c:v>
                </c:pt>
                <c:pt idx="3052">
                  <c:v>34838</c:v>
                </c:pt>
                <c:pt idx="3053">
                  <c:v>34841</c:v>
                </c:pt>
                <c:pt idx="3054">
                  <c:v>34842</c:v>
                </c:pt>
                <c:pt idx="3055">
                  <c:v>34843</c:v>
                </c:pt>
                <c:pt idx="3056">
                  <c:v>34844</c:v>
                </c:pt>
                <c:pt idx="3057">
                  <c:v>34845</c:v>
                </c:pt>
                <c:pt idx="3058">
                  <c:v>34848</c:v>
                </c:pt>
                <c:pt idx="3059">
                  <c:v>34849</c:v>
                </c:pt>
                <c:pt idx="3060">
                  <c:v>34850</c:v>
                </c:pt>
                <c:pt idx="3061">
                  <c:v>34851</c:v>
                </c:pt>
                <c:pt idx="3062">
                  <c:v>34852</c:v>
                </c:pt>
                <c:pt idx="3063">
                  <c:v>34855</c:v>
                </c:pt>
                <c:pt idx="3064">
                  <c:v>34856</c:v>
                </c:pt>
                <c:pt idx="3065">
                  <c:v>34857</c:v>
                </c:pt>
                <c:pt idx="3066">
                  <c:v>34858</c:v>
                </c:pt>
                <c:pt idx="3067">
                  <c:v>34859</c:v>
                </c:pt>
                <c:pt idx="3068">
                  <c:v>34862</c:v>
                </c:pt>
                <c:pt idx="3069">
                  <c:v>34863</c:v>
                </c:pt>
                <c:pt idx="3070">
                  <c:v>34864</c:v>
                </c:pt>
                <c:pt idx="3071">
                  <c:v>34865</c:v>
                </c:pt>
                <c:pt idx="3072">
                  <c:v>34866</c:v>
                </c:pt>
                <c:pt idx="3073">
                  <c:v>34869</c:v>
                </c:pt>
                <c:pt idx="3074">
                  <c:v>34870</c:v>
                </c:pt>
                <c:pt idx="3075">
                  <c:v>34871</c:v>
                </c:pt>
                <c:pt idx="3076">
                  <c:v>34872</c:v>
                </c:pt>
                <c:pt idx="3077">
                  <c:v>34873</c:v>
                </c:pt>
                <c:pt idx="3078">
                  <c:v>34876</c:v>
                </c:pt>
                <c:pt idx="3079">
                  <c:v>34877</c:v>
                </c:pt>
                <c:pt idx="3080">
                  <c:v>34878</c:v>
                </c:pt>
                <c:pt idx="3081">
                  <c:v>34879</c:v>
                </c:pt>
                <c:pt idx="3082">
                  <c:v>34880</c:v>
                </c:pt>
                <c:pt idx="3083">
                  <c:v>34883</c:v>
                </c:pt>
                <c:pt idx="3084">
                  <c:v>34884</c:v>
                </c:pt>
                <c:pt idx="3085">
                  <c:v>34885</c:v>
                </c:pt>
                <c:pt idx="3086">
                  <c:v>34886</c:v>
                </c:pt>
                <c:pt idx="3087">
                  <c:v>34887</c:v>
                </c:pt>
                <c:pt idx="3088">
                  <c:v>34890</c:v>
                </c:pt>
                <c:pt idx="3089">
                  <c:v>34891</c:v>
                </c:pt>
                <c:pt idx="3090">
                  <c:v>34892</c:v>
                </c:pt>
                <c:pt idx="3091">
                  <c:v>34893</c:v>
                </c:pt>
                <c:pt idx="3092">
                  <c:v>34894</c:v>
                </c:pt>
                <c:pt idx="3093">
                  <c:v>34897</c:v>
                </c:pt>
                <c:pt idx="3094">
                  <c:v>34898</c:v>
                </c:pt>
                <c:pt idx="3095">
                  <c:v>34899</c:v>
                </c:pt>
                <c:pt idx="3096">
                  <c:v>34900</c:v>
                </c:pt>
                <c:pt idx="3097">
                  <c:v>34901</c:v>
                </c:pt>
                <c:pt idx="3098">
                  <c:v>34904</c:v>
                </c:pt>
                <c:pt idx="3099">
                  <c:v>34905</c:v>
                </c:pt>
                <c:pt idx="3100">
                  <c:v>34906</c:v>
                </c:pt>
                <c:pt idx="3101">
                  <c:v>34907</c:v>
                </c:pt>
                <c:pt idx="3102">
                  <c:v>34908</c:v>
                </c:pt>
                <c:pt idx="3103">
                  <c:v>34911</c:v>
                </c:pt>
                <c:pt idx="3104">
                  <c:v>34912</c:v>
                </c:pt>
                <c:pt idx="3105">
                  <c:v>34913</c:v>
                </c:pt>
                <c:pt idx="3106">
                  <c:v>34914</c:v>
                </c:pt>
                <c:pt idx="3107">
                  <c:v>34915</c:v>
                </c:pt>
                <c:pt idx="3108">
                  <c:v>34918</c:v>
                </c:pt>
                <c:pt idx="3109">
                  <c:v>34919</c:v>
                </c:pt>
                <c:pt idx="3110">
                  <c:v>34920</c:v>
                </c:pt>
                <c:pt idx="3111">
                  <c:v>34921</c:v>
                </c:pt>
                <c:pt idx="3112">
                  <c:v>34922</c:v>
                </c:pt>
                <c:pt idx="3113">
                  <c:v>34925</c:v>
                </c:pt>
                <c:pt idx="3114">
                  <c:v>34926</c:v>
                </c:pt>
                <c:pt idx="3115">
                  <c:v>34927</c:v>
                </c:pt>
                <c:pt idx="3116">
                  <c:v>34928</c:v>
                </c:pt>
                <c:pt idx="3117">
                  <c:v>34929</c:v>
                </c:pt>
                <c:pt idx="3118">
                  <c:v>34932</c:v>
                </c:pt>
                <c:pt idx="3119">
                  <c:v>34933</c:v>
                </c:pt>
                <c:pt idx="3120">
                  <c:v>34934</c:v>
                </c:pt>
                <c:pt idx="3121">
                  <c:v>34935</c:v>
                </c:pt>
                <c:pt idx="3122">
                  <c:v>34936</c:v>
                </c:pt>
                <c:pt idx="3123">
                  <c:v>34939</c:v>
                </c:pt>
                <c:pt idx="3124">
                  <c:v>34940</c:v>
                </c:pt>
                <c:pt idx="3125">
                  <c:v>34941</c:v>
                </c:pt>
                <c:pt idx="3126">
                  <c:v>34942</c:v>
                </c:pt>
                <c:pt idx="3127">
                  <c:v>34943</c:v>
                </c:pt>
                <c:pt idx="3128">
                  <c:v>34946</c:v>
                </c:pt>
                <c:pt idx="3129">
                  <c:v>34947</c:v>
                </c:pt>
                <c:pt idx="3130">
                  <c:v>34948</c:v>
                </c:pt>
                <c:pt idx="3131">
                  <c:v>34949</c:v>
                </c:pt>
                <c:pt idx="3132">
                  <c:v>34950</c:v>
                </c:pt>
                <c:pt idx="3133">
                  <c:v>34953</c:v>
                </c:pt>
                <c:pt idx="3134">
                  <c:v>34954</c:v>
                </c:pt>
                <c:pt idx="3135">
                  <c:v>34955</c:v>
                </c:pt>
                <c:pt idx="3136">
                  <c:v>34956</c:v>
                </c:pt>
                <c:pt idx="3137">
                  <c:v>34957</c:v>
                </c:pt>
                <c:pt idx="3138">
                  <c:v>34960</c:v>
                </c:pt>
                <c:pt idx="3139">
                  <c:v>34961</c:v>
                </c:pt>
                <c:pt idx="3140">
                  <c:v>34962</c:v>
                </c:pt>
                <c:pt idx="3141">
                  <c:v>34963</c:v>
                </c:pt>
                <c:pt idx="3142">
                  <c:v>34964</c:v>
                </c:pt>
                <c:pt idx="3143">
                  <c:v>34967</c:v>
                </c:pt>
                <c:pt idx="3144">
                  <c:v>34968</c:v>
                </c:pt>
                <c:pt idx="3145">
                  <c:v>34969</c:v>
                </c:pt>
                <c:pt idx="3146">
                  <c:v>34970</c:v>
                </c:pt>
                <c:pt idx="3147">
                  <c:v>34971</c:v>
                </c:pt>
                <c:pt idx="3148">
                  <c:v>34974</c:v>
                </c:pt>
                <c:pt idx="3149">
                  <c:v>34975</c:v>
                </c:pt>
                <c:pt idx="3150">
                  <c:v>34976</c:v>
                </c:pt>
                <c:pt idx="3151">
                  <c:v>34977</c:v>
                </c:pt>
                <c:pt idx="3152">
                  <c:v>34978</c:v>
                </c:pt>
                <c:pt idx="3153">
                  <c:v>34981</c:v>
                </c:pt>
                <c:pt idx="3154">
                  <c:v>34982</c:v>
                </c:pt>
                <c:pt idx="3155">
                  <c:v>34983</c:v>
                </c:pt>
                <c:pt idx="3156">
                  <c:v>34984</c:v>
                </c:pt>
                <c:pt idx="3157">
                  <c:v>34985</c:v>
                </c:pt>
                <c:pt idx="3158">
                  <c:v>34988</c:v>
                </c:pt>
                <c:pt idx="3159">
                  <c:v>34989</c:v>
                </c:pt>
                <c:pt idx="3160">
                  <c:v>34990</c:v>
                </c:pt>
                <c:pt idx="3161">
                  <c:v>34991</c:v>
                </c:pt>
                <c:pt idx="3162">
                  <c:v>34992</c:v>
                </c:pt>
                <c:pt idx="3163">
                  <c:v>34995</c:v>
                </c:pt>
                <c:pt idx="3164">
                  <c:v>34996</c:v>
                </c:pt>
                <c:pt idx="3165">
                  <c:v>34997</c:v>
                </c:pt>
                <c:pt idx="3166">
                  <c:v>34998</c:v>
                </c:pt>
                <c:pt idx="3167">
                  <c:v>34999</c:v>
                </c:pt>
                <c:pt idx="3168">
                  <c:v>35002</c:v>
                </c:pt>
                <c:pt idx="3169">
                  <c:v>35003</c:v>
                </c:pt>
                <c:pt idx="3170">
                  <c:v>35004</c:v>
                </c:pt>
                <c:pt idx="3171">
                  <c:v>35005</c:v>
                </c:pt>
                <c:pt idx="3172">
                  <c:v>35006</c:v>
                </c:pt>
                <c:pt idx="3173">
                  <c:v>35009</c:v>
                </c:pt>
                <c:pt idx="3174">
                  <c:v>35010</c:v>
                </c:pt>
                <c:pt idx="3175">
                  <c:v>35011</c:v>
                </c:pt>
                <c:pt idx="3176">
                  <c:v>35012</c:v>
                </c:pt>
                <c:pt idx="3177">
                  <c:v>35013</c:v>
                </c:pt>
                <c:pt idx="3178">
                  <c:v>35016</c:v>
                </c:pt>
                <c:pt idx="3179">
                  <c:v>35017</c:v>
                </c:pt>
                <c:pt idx="3180">
                  <c:v>35018</c:v>
                </c:pt>
                <c:pt idx="3181">
                  <c:v>35019</c:v>
                </c:pt>
                <c:pt idx="3182">
                  <c:v>35020</c:v>
                </c:pt>
                <c:pt idx="3183">
                  <c:v>35023</c:v>
                </c:pt>
                <c:pt idx="3184">
                  <c:v>35024</c:v>
                </c:pt>
                <c:pt idx="3185">
                  <c:v>35025</c:v>
                </c:pt>
                <c:pt idx="3186">
                  <c:v>35026</c:v>
                </c:pt>
                <c:pt idx="3187">
                  <c:v>35027</c:v>
                </c:pt>
                <c:pt idx="3188">
                  <c:v>35030</c:v>
                </c:pt>
                <c:pt idx="3189">
                  <c:v>35031</c:v>
                </c:pt>
                <c:pt idx="3190">
                  <c:v>35032</c:v>
                </c:pt>
                <c:pt idx="3191">
                  <c:v>35033</c:v>
                </c:pt>
                <c:pt idx="3192">
                  <c:v>35034</c:v>
                </c:pt>
                <c:pt idx="3193">
                  <c:v>35037</c:v>
                </c:pt>
                <c:pt idx="3194">
                  <c:v>35038</c:v>
                </c:pt>
                <c:pt idx="3195">
                  <c:v>35039</c:v>
                </c:pt>
                <c:pt idx="3196">
                  <c:v>35040</c:v>
                </c:pt>
                <c:pt idx="3197">
                  <c:v>35041</c:v>
                </c:pt>
                <c:pt idx="3198">
                  <c:v>35044</c:v>
                </c:pt>
                <c:pt idx="3199">
                  <c:v>35045</c:v>
                </c:pt>
                <c:pt idx="3200">
                  <c:v>35046</c:v>
                </c:pt>
                <c:pt idx="3201">
                  <c:v>35047</c:v>
                </c:pt>
                <c:pt idx="3202">
                  <c:v>35048</c:v>
                </c:pt>
                <c:pt idx="3203">
                  <c:v>35051</c:v>
                </c:pt>
                <c:pt idx="3204">
                  <c:v>35052</c:v>
                </c:pt>
                <c:pt idx="3205">
                  <c:v>35053</c:v>
                </c:pt>
                <c:pt idx="3206">
                  <c:v>35054</c:v>
                </c:pt>
                <c:pt idx="3207">
                  <c:v>35055</c:v>
                </c:pt>
                <c:pt idx="3208">
                  <c:v>35059</c:v>
                </c:pt>
                <c:pt idx="3209">
                  <c:v>35060</c:v>
                </c:pt>
                <c:pt idx="3210">
                  <c:v>35061</c:v>
                </c:pt>
                <c:pt idx="3211">
                  <c:v>35062</c:v>
                </c:pt>
                <c:pt idx="3212">
                  <c:v>35066</c:v>
                </c:pt>
                <c:pt idx="3213">
                  <c:v>35067</c:v>
                </c:pt>
                <c:pt idx="3214">
                  <c:v>35068</c:v>
                </c:pt>
                <c:pt idx="3215">
                  <c:v>35069</c:v>
                </c:pt>
                <c:pt idx="3216">
                  <c:v>35072</c:v>
                </c:pt>
                <c:pt idx="3217">
                  <c:v>35073</c:v>
                </c:pt>
                <c:pt idx="3218">
                  <c:v>35074</c:v>
                </c:pt>
                <c:pt idx="3219">
                  <c:v>35075</c:v>
                </c:pt>
                <c:pt idx="3220">
                  <c:v>35076</c:v>
                </c:pt>
                <c:pt idx="3221">
                  <c:v>35079</c:v>
                </c:pt>
                <c:pt idx="3222">
                  <c:v>35080</c:v>
                </c:pt>
                <c:pt idx="3223">
                  <c:v>35081</c:v>
                </c:pt>
                <c:pt idx="3224">
                  <c:v>35082</c:v>
                </c:pt>
                <c:pt idx="3225">
                  <c:v>35083</c:v>
                </c:pt>
                <c:pt idx="3226">
                  <c:v>35086</c:v>
                </c:pt>
                <c:pt idx="3227">
                  <c:v>35087</c:v>
                </c:pt>
                <c:pt idx="3228">
                  <c:v>35088</c:v>
                </c:pt>
                <c:pt idx="3229">
                  <c:v>35089</c:v>
                </c:pt>
                <c:pt idx="3230">
                  <c:v>35090</c:v>
                </c:pt>
                <c:pt idx="3231">
                  <c:v>35093</c:v>
                </c:pt>
                <c:pt idx="3232">
                  <c:v>35094</c:v>
                </c:pt>
                <c:pt idx="3233">
                  <c:v>35095</c:v>
                </c:pt>
                <c:pt idx="3234">
                  <c:v>35096</c:v>
                </c:pt>
                <c:pt idx="3235">
                  <c:v>35097</c:v>
                </c:pt>
                <c:pt idx="3236">
                  <c:v>35100</c:v>
                </c:pt>
                <c:pt idx="3237">
                  <c:v>35101</c:v>
                </c:pt>
                <c:pt idx="3238">
                  <c:v>35102</c:v>
                </c:pt>
                <c:pt idx="3239">
                  <c:v>35103</c:v>
                </c:pt>
                <c:pt idx="3240">
                  <c:v>35104</c:v>
                </c:pt>
                <c:pt idx="3241">
                  <c:v>35107</c:v>
                </c:pt>
                <c:pt idx="3242">
                  <c:v>35108</c:v>
                </c:pt>
                <c:pt idx="3243">
                  <c:v>35109</c:v>
                </c:pt>
                <c:pt idx="3244">
                  <c:v>35110</c:v>
                </c:pt>
                <c:pt idx="3245">
                  <c:v>35111</c:v>
                </c:pt>
                <c:pt idx="3246">
                  <c:v>35114</c:v>
                </c:pt>
                <c:pt idx="3247">
                  <c:v>35115</c:v>
                </c:pt>
                <c:pt idx="3248">
                  <c:v>35116</c:v>
                </c:pt>
                <c:pt idx="3249">
                  <c:v>35117</c:v>
                </c:pt>
                <c:pt idx="3250">
                  <c:v>35118</c:v>
                </c:pt>
                <c:pt idx="3251">
                  <c:v>35121</c:v>
                </c:pt>
                <c:pt idx="3252">
                  <c:v>35122</c:v>
                </c:pt>
                <c:pt idx="3253">
                  <c:v>35123</c:v>
                </c:pt>
                <c:pt idx="3254">
                  <c:v>35124</c:v>
                </c:pt>
                <c:pt idx="3255">
                  <c:v>35125</c:v>
                </c:pt>
                <c:pt idx="3256">
                  <c:v>35128</c:v>
                </c:pt>
                <c:pt idx="3257">
                  <c:v>35129</c:v>
                </c:pt>
                <c:pt idx="3258">
                  <c:v>35130</c:v>
                </c:pt>
                <c:pt idx="3259">
                  <c:v>35131</c:v>
                </c:pt>
                <c:pt idx="3260">
                  <c:v>35132</c:v>
                </c:pt>
                <c:pt idx="3261">
                  <c:v>35135</c:v>
                </c:pt>
                <c:pt idx="3262">
                  <c:v>35136</c:v>
                </c:pt>
                <c:pt idx="3263">
                  <c:v>35137</c:v>
                </c:pt>
                <c:pt idx="3264">
                  <c:v>35138</c:v>
                </c:pt>
                <c:pt idx="3265">
                  <c:v>35139</c:v>
                </c:pt>
                <c:pt idx="3266">
                  <c:v>35142</c:v>
                </c:pt>
                <c:pt idx="3267">
                  <c:v>35143</c:v>
                </c:pt>
                <c:pt idx="3268">
                  <c:v>35144</c:v>
                </c:pt>
                <c:pt idx="3269">
                  <c:v>35145</c:v>
                </c:pt>
                <c:pt idx="3270">
                  <c:v>35146</c:v>
                </c:pt>
                <c:pt idx="3271">
                  <c:v>35149</c:v>
                </c:pt>
                <c:pt idx="3272">
                  <c:v>35150</c:v>
                </c:pt>
                <c:pt idx="3273">
                  <c:v>35151</c:v>
                </c:pt>
                <c:pt idx="3274">
                  <c:v>35152</c:v>
                </c:pt>
                <c:pt idx="3275">
                  <c:v>35153</c:v>
                </c:pt>
                <c:pt idx="3276">
                  <c:v>35156</c:v>
                </c:pt>
                <c:pt idx="3277">
                  <c:v>35157</c:v>
                </c:pt>
                <c:pt idx="3278">
                  <c:v>35158</c:v>
                </c:pt>
                <c:pt idx="3279">
                  <c:v>35159</c:v>
                </c:pt>
                <c:pt idx="3280">
                  <c:v>35160</c:v>
                </c:pt>
                <c:pt idx="3281">
                  <c:v>35163</c:v>
                </c:pt>
                <c:pt idx="3282">
                  <c:v>35164</c:v>
                </c:pt>
                <c:pt idx="3283">
                  <c:v>35165</c:v>
                </c:pt>
                <c:pt idx="3284">
                  <c:v>35166</c:v>
                </c:pt>
                <c:pt idx="3285">
                  <c:v>35167</c:v>
                </c:pt>
                <c:pt idx="3286">
                  <c:v>35170</c:v>
                </c:pt>
                <c:pt idx="3287">
                  <c:v>35171</c:v>
                </c:pt>
                <c:pt idx="3288">
                  <c:v>35172</c:v>
                </c:pt>
                <c:pt idx="3289">
                  <c:v>35173</c:v>
                </c:pt>
                <c:pt idx="3290">
                  <c:v>35174</c:v>
                </c:pt>
                <c:pt idx="3291">
                  <c:v>35177</c:v>
                </c:pt>
                <c:pt idx="3292">
                  <c:v>35178</c:v>
                </c:pt>
                <c:pt idx="3293">
                  <c:v>35179</c:v>
                </c:pt>
                <c:pt idx="3294">
                  <c:v>35180</c:v>
                </c:pt>
                <c:pt idx="3295">
                  <c:v>35181</c:v>
                </c:pt>
                <c:pt idx="3296">
                  <c:v>35184</c:v>
                </c:pt>
                <c:pt idx="3297">
                  <c:v>35185</c:v>
                </c:pt>
                <c:pt idx="3298">
                  <c:v>35186</c:v>
                </c:pt>
                <c:pt idx="3299">
                  <c:v>35187</c:v>
                </c:pt>
                <c:pt idx="3300">
                  <c:v>35188</c:v>
                </c:pt>
                <c:pt idx="3301">
                  <c:v>35191</c:v>
                </c:pt>
                <c:pt idx="3302">
                  <c:v>35192</c:v>
                </c:pt>
                <c:pt idx="3303">
                  <c:v>35193</c:v>
                </c:pt>
                <c:pt idx="3304">
                  <c:v>35194</c:v>
                </c:pt>
                <c:pt idx="3305">
                  <c:v>35195</c:v>
                </c:pt>
                <c:pt idx="3306">
                  <c:v>35198</c:v>
                </c:pt>
                <c:pt idx="3307">
                  <c:v>35199</c:v>
                </c:pt>
                <c:pt idx="3308">
                  <c:v>35200</c:v>
                </c:pt>
                <c:pt idx="3309">
                  <c:v>35201</c:v>
                </c:pt>
                <c:pt idx="3310">
                  <c:v>35202</c:v>
                </c:pt>
                <c:pt idx="3311">
                  <c:v>35205</c:v>
                </c:pt>
                <c:pt idx="3312">
                  <c:v>35206</c:v>
                </c:pt>
                <c:pt idx="3313">
                  <c:v>35207</c:v>
                </c:pt>
                <c:pt idx="3314">
                  <c:v>35208</c:v>
                </c:pt>
                <c:pt idx="3315">
                  <c:v>35209</c:v>
                </c:pt>
                <c:pt idx="3316">
                  <c:v>35212</c:v>
                </c:pt>
                <c:pt idx="3317">
                  <c:v>35213</c:v>
                </c:pt>
                <c:pt idx="3318">
                  <c:v>35214</c:v>
                </c:pt>
                <c:pt idx="3319">
                  <c:v>35215</c:v>
                </c:pt>
                <c:pt idx="3320">
                  <c:v>35216</c:v>
                </c:pt>
                <c:pt idx="3321">
                  <c:v>35219</c:v>
                </c:pt>
                <c:pt idx="3322">
                  <c:v>35220</c:v>
                </c:pt>
                <c:pt idx="3323">
                  <c:v>35221</c:v>
                </c:pt>
                <c:pt idx="3324">
                  <c:v>35222</c:v>
                </c:pt>
                <c:pt idx="3325">
                  <c:v>35223</c:v>
                </c:pt>
                <c:pt idx="3326">
                  <c:v>35226</c:v>
                </c:pt>
                <c:pt idx="3327">
                  <c:v>35227</c:v>
                </c:pt>
                <c:pt idx="3328">
                  <c:v>35228</c:v>
                </c:pt>
                <c:pt idx="3329">
                  <c:v>35229</c:v>
                </c:pt>
                <c:pt idx="3330">
                  <c:v>35230</c:v>
                </c:pt>
                <c:pt idx="3331">
                  <c:v>35233</c:v>
                </c:pt>
                <c:pt idx="3332">
                  <c:v>35234</c:v>
                </c:pt>
                <c:pt idx="3333">
                  <c:v>35235</c:v>
                </c:pt>
                <c:pt idx="3334">
                  <c:v>35236</c:v>
                </c:pt>
                <c:pt idx="3335">
                  <c:v>35237</c:v>
                </c:pt>
                <c:pt idx="3336">
                  <c:v>35240</c:v>
                </c:pt>
                <c:pt idx="3337">
                  <c:v>35241</c:v>
                </c:pt>
                <c:pt idx="3338">
                  <c:v>35242</c:v>
                </c:pt>
                <c:pt idx="3339">
                  <c:v>35243</c:v>
                </c:pt>
                <c:pt idx="3340">
                  <c:v>35244</c:v>
                </c:pt>
                <c:pt idx="3341">
                  <c:v>35247</c:v>
                </c:pt>
                <c:pt idx="3342">
                  <c:v>35248</c:v>
                </c:pt>
                <c:pt idx="3343">
                  <c:v>35249</c:v>
                </c:pt>
                <c:pt idx="3344">
                  <c:v>35250</c:v>
                </c:pt>
                <c:pt idx="3345">
                  <c:v>35251</c:v>
                </c:pt>
                <c:pt idx="3346">
                  <c:v>35254</c:v>
                </c:pt>
                <c:pt idx="3347">
                  <c:v>35255</c:v>
                </c:pt>
                <c:pt idx="3348">
                  <c:v>35256</c:v>
                </c:pt>
                <c:pt idx="3349">
                  <c:v>35257</c:v>
                </c:pt>
                <c:pt idx="3350">
                  <c:v>35258</c:v>
                </c:pt>
                <c:pt idx="3351">
                  <c:v>35261</c:v>
                </c:pt>
                <c:pt idx="3352">
                  <c:v>35262</c:v>
                </c:pt>
                <c:pt idx="3353">
                  <c:v>35263</c:v>
                </c:pt>
                <c:pt idx="3354">
                  <c:v>35264</c:v>
                </c:pt>
                <c:pt idx="3355">
                  <c:v>35265</c:v>
                </c:pt>
                <c:pt idx="3356">
                  <c:v>35268</c:v>
                </c:pt>
                <c:pt idx="3357">
                  <c:v>35269</c:v>
                </c:pt>
                <c:pt idx="3358">
                  <c:v>35270</c:v>
                </c:pt>
                <c:pt idx="3359">
                  <c:v>35271</c:v>
                </c:pt>
                <c:pt idx="3360">
                  <c:v>35272</c:v>
                </c:pt>
                <c:pt idx="3361">
                  <c:v>35275</c:v>
                </c:pt>
                <c:pt idx="3362">
                  <c:v>35276</c:v>
                </c:pt>
                <c:pt idx="3363">
                  <c:v>35277</c:v>
                </c:pt>
                <c:pt idx="3364">
                  <c:v>35278</c:v>
                </c:pt>
                <c:pt idx="3365">
                  <c:v>35279</c:v>
                </c:pt>
                <c:pt idx="3366">
                  <c:v>35282</c:v>
                </c:pt>
                <c:pt idx="3367">
                  <c:v>35283</c:v>
                </c:pt>
                <c:pt idx="3368">
                  <c:v>35284</c:v>
                </c:pt>
                <c:pt idx="3369">
                  <c:v>35285</c:v>
                </c:pt>
                <c:pt idx="3370">
                  <c:v>35286</c:v>
                </c:pt>
                <c:pt idx="3371">
                  <c:v>35289</c:v>
                </c:pt>
                <c:pt idx="3372">
                  <c:v>35290</c:v>
                </c:pt>
                <c:pt idx="3373">
                  <c:v>35291</c:v>
                </c:pt>
                <c:pt idx="3374">
                  <c:v>35292</c:v>
                </c:pt>
                <c:pt idx="3375">
                  <c:v>35293</c:v>
                </c:pt>
                <c:pt idx="3376">
                  <c:v>35296</c:v>
                </c:pt>
                <c:pt idx="3377">
                  <c:v>35297</c:v>
                </c:pt>
                <c:pt idx="3378">
                  <c:v>35298</c:v>
                </c:pt>
                <c:pt idx="3379">
                  <c:v>35299</c:v>
                </c:pt>
                <c:pt idx="3380">
                  <c:v>35300</c:v>
                </c:pt>
                <c:pt idx="3381">
                  <c:v>35303</c:v>
                </c:pt>
                <c:pt idx="3382">
                  <c:v>35304</c:v>
                </c:pt>
                <c:pt idx="3383">
                  <c:v>35305</c:v>
                </c:pt>
                <c:pt idx="3384">
                  <c:v>35306</c:v>
                </c:pt>
                <c:pt idx="3385">
                  <c:v>35307</c:v>
                </c:pt>
                <c:pt idx="3386">
                  <c:v>35310</c:v>
                </c:pt>
                <c:pt idx="3387">
                  <c:v>35311</c:v>
                </c:pt>
                <c:pt idx="3388">
                  <c:v>35312</c:v>
                </c:pt>
                <c:pt idx="3389">
                  <c:v>35313</c:v>
                </c:pt>
                <c:pt idx="3390">
                  <c:v>35314</c:v>
                </c:pt>
                <c:pt idx="3391">
                  <c:v>35317</c:v>
                </c:pt>
                <c:pt idx="3392">
                  <c:v>35318</c:v>
                </c:pt>
                <c:pt idx="3393">
                  <c:v>35319</c:v>
                </c:pt>
                <c:pt idx="3394">
                  <c:v>35320</c:v>
                </c:pt>
                <c:pt idx="3395">
                  <c:v>35321</c:v>
                </c:pt>
                <c:pt idx="3396">
                  <c:v>35324</c:v>
                </c:pt>
                <c:pt idx="3397">
                  <c:v>35325</c:v>
                </c:pt>
                <c:pt idx="3398">
                  <c:v>35326</c:v>
                </c:pt>
                <c:pt idx="3399">
                  <c:v>35327</c:v>
                </c:pt>
                <c:pt idx="3400">
                  <c:v>35328</c:v>
                </c:pt>
                <c:pt idx="3401">
                  <c:v>35331</c:v>
                </c:pt>
                <c:pt idx="3402">
                  <c:v>35332</c:v>
                </c:pt>
                <c:pt idx="3403">
                  <c:v>35333</c:v>
                </c:pt>
                <c:pt idx="3404">
                  <c:v>35334</c:v>
                </c:pt>
                <c:pt idx="3405">
                  <c:v>35335</c:v>
                </c:pt>
                <c:pt idx="3406">
                  <c:v>35338</c:v>
                </c:pt>
                <c:pt idx="3407">
                  <c:v>35339</c:v>
                </c:pt>
                <c:pt idx="3408">
                  <c:v>35340</c:v>
                </c:pt>
                <c:pt idx="3409">
                  <c:v>35341</c:v>
                </c:pt>
                <c:pt idx="3410">
                  <c:v>35342</c:v>
                </c:pt>
                <c:pt idx="3411">
                  <c:v>35345</c:v>
                </c:pt>
                <c:pt idx="3412">
                  <c:v>35346</c:v>
                </c:pt>
                <c:pt idx="3413">
                  <c:v>35347</c:v>
                </c:pt>
                <c:pt idx="3414">
                  <c:v>35348</c:v>
                </c:pt>
                <c:pt idx="3415">
                  <c:v>35349</c:v>
                </c:pt>
                <c:pt idx="3416">
                  <c:v>35352</c:v>
                </c:pt>
                <c:pt idx="3417">
                  <c:v>35353</c:v>
                </c:pt>
                <c:pt idx="3418">
                  <c:v>35354</c:v>
                </c:pt>
                <c:pt idx="3419">
                  <c:v>35355</c:v>
                </c:pt>
                <c:pt idx="3420">
                  <c:v>35356</c:v>
                </c:pt>
                <c:pt idx="3421">
                  <c:v>35359</c:v>
                </c:pt>
                <c:pt idx="3422">
                  <c:v>35360</c:v>
                </c:pt>
                <c:pt idx="3423">
                  <c:v>35361</c:v>
                </c:pt>
                <c:pt idx="3424">
                  <c:v>35362</c:v>
                </c:pt>
                <c:pt idx="3425">
                  <c:v>35363</c:v>
                </c:pt>
                <c:pt idx="3426">
                  <c:v>35366</c:v>
                </c:pt>
                <c:pt idx="3427">
                  <c:v>35367</c:v>
                </c:pt>
                <c:pt idx="3428">
                  <c:v>35368</c:v>
                </c:pt>
                <c:pt idx="3429">
                  <c:v>35369</c:v>
                </c:pt>
                <c:pt idx="3430">
                  <c:v>35370</c:v>
                </c:pt>
                <c:pt idx="3431">
                  <c:v>35373</c:v>
                </c:pt>
                <c:pt idx="3432">
                  <c:v>35374</c:v>
                </c:pt>
                <c:pt idx="3433">
                  <c:v>35375</c:v>
                </c:pt>
                <c:pt idx="3434">
                  <c:v>35376</c:v>
                </c:pt>
                <c:pt idx="3435">
                  <c:v>35377</c:v>
                </c:pt>
                <c:pt idx="3436">
                  <c:v>35380</c:v>
                </c:pt>
                <c:pt idx="3437">
                  <c:v>35381</c:v>
                </c:pt>
                <c:pt idx="3438">
                  <c:v>35382</c:v>
                </c:pt>
                <c:pt idx="3439">
                  <c:v>35383</c:v>
                </c:pt>
                <c:pt idx="3440">
                  <c:v>35384</c:v>
                </c:pt>
                <c:pt idx="3441">
                  <c:v>35387</c:v>
                </c:pt>
                <c:pt idx="3442">
                  <c:v>35388</c:v>
                </c:pt>
                <c:pt idx="3443">
                  <c:v>35389</c:v>
                </c:pt>
                <c:pt idx="3444">
                  <c:v>35390</c:v>
                </c:pt>
                <c:pt idx="3445">
                  <c:v>35391</c:v>
                </c:pt>
                <c:pt idx="3446">
                  <c:v>35394</c:v>
                </c:pt>
                <c:pt idx="3447">
                  <c:v>35395</c:v>
                </c:pt>
                <c:pt idx="3448">
                  <c:v>35396</c:v>
                </c:pt>
                <c:pt idx="3449">
                  <c:v>35397</c:v>
                </c:pt>
                <c:pt idx="3450">
                  <c:v>35398</c:v>
                </c:pt>
                <c:pt idx="3451">
                  <c:v>35401</c:v>
                </c:pt>
                <c:pt idx="3452">
                  <c:v>35402</c:v>
                </c:pt>
                <c:pt idx="3453">
                  <c:v>35403</c:v>
                </c:pt>
                <c:pt idx="3454">
                  <c:v>35404</c:v>
                </c:pt>
                <c:pt idx="3455">
                  <c:v>35405</c:v>
                </c:pt>
                <c:pt idx="3456">
                  <c:v>35408</c:v>
                </c:pt>
                <c:pt idx="3457">
                  <c:v>35409</c:v>
                </c:pt>
                <c:pt idx="3458">
                  <c:v>35410</c:v>
                </c:pt>
                <c:pt idx="3459">
                  <c:v>35411</c:v>
                </c:pt>
                <c:pt idx="3460">
                  <c:v>35412</c:v>
                </c:pt>
                <c:pt idx="3461">
                  <c:v>35415</c:v>
                </c:pt>
                <c:pt idx="3462">
                  <c:v>35416</c:v>
                </c:pt>
                <c:pt idx="3463">
                  <c:v>35417</c:v>
                </c:pt>
                <c:pt idx="3464">
                  <c:v>35418</c:v>
                </c:pt>
                <c:pt idx="3465">
                  <c:v>35419</c:v>
                </c:pt>
                <c:pt idx="3466">
                  <c:v>35422</c:v>
                </c:pt>
                <c:pt idx="3467">
                  <c:v>35423</c:v>
                </c:pt>
                <c:pt idx="3468">
                  <c:v>35425</c:v>
                </c:pt>
                <c:pt idx="3469">
                  <c:v>35426</c:v>
                </c:pt>
                <c:pt idx="3470">
                  <c:v>35429</c:v>
                </c:pt>
                <c:pt idx="3471">
                  <c:v>35430</c:v>
                </c:pt>
                <c:pt idx="3472">
                  <c:v>35432</c:v>
                </c:pt>
                <c:pt idx="3473">
                  <c:v>35433</c:v>
                </c:pt>
                <c:pt idx="3474">
                  <c:v>35436</c:v>
                </c:pt>
                <c:pt idx="3475">
                  <c:v>35437</c:v>
                </c:pt>
                <c:pt idx="3476">
                  <c:v>35438</c:v>
                </c:pt>
                <c:pt idx="3477">
                  <c:v>35439</c:v>
                </c:pt>
                <c:pt idx="3478">
                  <c:v>35440</c:v>
                </c:pt>
                <c:pt idx="3479">
                  <c:v>35443</c:v>
                </c:pt>
                <c:pt idx="3480">
                  <c:v>35444</c:v>
                </c:pt>
                <c:pt idx="3481">
                  <c:v>35445</c:v>
                </c:pt>
                <c:pt idx="3482">
                  <c:v>35446</c:v>
                </c:pt>
                <c:pt idx="3483">
                  <c:v>35447</c:v>
                </c:pt>
                <c:pt idx="3484">
                  <c:v>35450</c:v>
                </c:pt>
                <c:pt idx="3485">
                  <c:v>35451</c:v>
                </c:pt>
                <c:pt idx="3486">
                  <c:v>35452</c:v>
                </c:pt>
                <c:pt idx="3487">
                  <c:v>35453</c:v>
                </c:pt>
                <c:pt idx="3488">
                  <c:v>35454</c:v>
                </c:pt>
                <c:pt idx="3489">
                  <c:v>35457</c:v>
                </c:pt>
                <c:pt idx="3490">
                  <c:v>35458</c:v>
                </c:pt>
                <c:pt idx="3491">
                  <c:v>35459</c:v>
                </c:pt>
                <c:pt idx="3492">
                  <c:v>35460</c:v>
                </c:pt>
                <c:pt idx="3493">
                  <c:v>35461</c:v>
                </c:pt>
                <c:pt idx="3494">
                  <c:v>35464</c:v>
                </c:pt>
                <c:pt idx="3495">
                  <c:v>35465</c:v>
                </c:pt>
                <c:pt idx="3496">
                  <c:v>35466</c:v>
                </c:pt>
                <c:pt idx="3497">
                  <c:v>35467</c:v>
                </c:pt>
                <c:pt idx="3498">
                  <c:v>35468</c:v>
                </c:pt>
                <c:pt idx="3499">
                  <c:v>35471</c:v>
                </c:pt>
                <c:pt idx="3500">
                  <c:v>35472</c:v>
                </c:pt>
                <c:pt idx="3501">
                  <c:v>35473</c:v>
                </c:pt>
                <c:pt idx="3502">
                  <c:v>35474</c:v>
                </c:pt>
                <c:pt idx="3503">
                  <c:v>35475</c:v>
                </c:pt>
                <c:pt idx="3504">
                  <c:v>35478</c:v>
                </c:pt>
                <c:pt idx="3505">
                  <c:v>35479</c:v>
                </c:pt>
                <c:pt idx="3506">
                  <c:v>35480</c:v>
                </c:pt>
                <c:pt idx="3507">
                  <c:v>35481</c:v>
                </c:pt>
                <c:pt idx="3508">
                  <c:v>35482</c:v>
                </c:pt>
                <c:pt idx="3509">
                  <c:v>35485</c:v>
                </c:pt>
                <c:pt idx="3510">
                  <c:v>35486</c:v>
                </c:pt>
                <c:pt idx="3511">
                  <c:v>35487</c:v>
                </c:pt>
                <c:pt idx="3512">
                  <c:v>35488</c:v>
                </c:pt>
                <c:pt idx="3513">
                  <c:v>35489</c:v>
                </c:pt>
                <c:pt idx="3514">
                  <c:v>35492</c:v>
                </c:pt>
                <c:pt idx="3515">
                  <c:v>35493</c:v>
                </c:pt>
                <c:pt idx="3516">
                  <c:v>35494</c:v>
                </c:pt>
                <c:pt idx="3517">
                  <c:v>35495</c:v>
                </c:pt>
                <c:pt idx="3518">
                  <c:v>35496</c:v>
                </c:pt>
                <c:pt idx="3519">
                  <c:v>35499</c:v>
                </c:pt>
                <c:pt idx="3520">
                  <c:v>35500</c:v>
                </c:pt>
                <c:pt idx="3521">
                  <c:v>35501</c:v>
                </c:pt>
                <c:pt idx="3522">
                  <c:v>35502</c:v>
                </c:pt>
                <c:pt idx="3523">
                  <c:v>35503</c:v>
                </c:pt>
                <c:pt idx="3524">
                  <c:v>35506</c:v>
                </c:pt>
                <c:pt idx="3525">
                  <c:v>35507</c:v>
                </c:pt>
                <c:pt idx="3526">
                  <c:v>35508</c:v>
                </c:pt>
                <c:pt idx="3527">
                  <c:v>35509</c:v>
                </c:pt>
                <c:pt idx="3528">
                  <c:v>35510</c:v>
                </c:pt>
                <c:pt idx="3529">
                  <c:v>35513</c:v>
                </c:pt>
                <c:pt idx="3530">
                  <c:v>35514</c:v>
                </c:pt>
                <c:pt idx="3531">
                  <c:v>35515</c:v>
                </c:pt>
                <c:pt idx="3532">
                  <c:v>35516</c:v>
                </c:pt>
                <c:pt idx="3533">
                  <c:v>35517</c:v>
                </c:pt>
                <c:pt idx="3534">
                  <c:v>35520</c:v>
                </c:pt>
                <c:pt idx="3535">
                  <c:v>35521</c:v>
                </c:pt>
                <c:pt idx="3536">
                  <c:v>35522</c:v>
                </c:pt>
                <c:pt idx="3537">
                  <c:v>35523</c:v>
                </c:pt>
                <c:pt idx="3538">
                  <c:v>35524</c:v>
                </c:pt>
                <c:pt idx="3539">
                  <c:v>35527</c:v>
                </c:pt>
                <c:pt idx="3540">
                  <c:v>35528</c:v>
                </c:pt>
                <c:pt idx="3541">
                  <c:v>35529</c:v>
                </c:pt>
                <c:pt idx="3542">
                  <c:v>35530</c:v>
                </c:pt>
                <c:pt idx="3543">
                  <c:v>35531</c:v>
                </c:pt>
                <c:pt idx="3544">
                  <c:v>35534</c:v>
                </c:pt>
                <c:pt idx="3545">
                  <c:v>35535</c:v>
                </c:pt>
                <c:pt idx="3546">
                  <c:v>35536</c:v>
                </c:pt>
                <c:pt idx="3547">
                  <c:v>35537</c:v>
                </c:pt>
                <c:pt idx="3548">
                  <c:v>35538</c:v>
                </c:pt>
                <c:pt idx="3549">
                  <c:v>35541</c:v>
                </c:pt>
                <c:pt idx="3550">
                  <c:v>35542</c:v>
                </c:pt>
                <c:pt idx="3551">
                  <c:v>35543</c:v>
                </c:pt>
                <c:pt idx="3552">
                  <c:v>35544</c:v>
                </c:pt>
                <c:pt idx="3553">
                  <c:v>35545</c:v>
                </c:pt>
                <c:pt idx="3554">
                  <c:v>35548</c:v>
                </c:pt>
                <c:pt idx="3555">
                  <c:v>35549</c:v>
                </c:pt>
                <c:pt idx="3556">
                  <c:v>35550</c:v>
                </c:pt>
                <c:pt idx="3557">
                  <c:v>35551</c:v>
                </c:pt>
                <c:pt idx="3558">
                  <c:v>35552</c:v>
                </c:pt>
                <c:pt idx="3559">
                  <c:v>35555</c:v>
                </c:pt>
                <c:pt idx="3560">
                  <c:v>35556</c:v>
                </c:pt>
                <c:pt idx="3561">
                  <c:v>35557</c:v>
                </c:pt>
                <c:pt idx="3562">
                  <c:v>35558</c:v>
                </c:pt>
                <c:pt idx="3563">
                  <c:v>35559</c:v>
                </c:pt>
                <c:pt idx="3564">
                  <c:v>35562</c:v>
                </c:pt>
                <c:pt idx="3565">
                  <c:v>35563</c:v>
                </c:pt>
                <c:pt idx="3566">
                  <c:v>35564</c:v>
                </c:pt>
                <c:pt idx="3567">
                  <c:v>35565</c:v>
                </c:pt>
                <c:pt idx="3568">
                  <c:v>35566</c:v>
                </c:pt>
                <c:pt idx="3569">
                  <c:v>35569</c:v>
                </c:pt>
                <c:pt idx="3570">
                  <c:v>35570</c:v>
                </c:pt>
                <c:pt idx="3571">
                  <c:v>35571</c:v>
                </c:pt>
                <c:pt idx="3572">
                  <c:v>35572</c:v>
                </c:pt>
                <c:pt idx="3573">
                  <c:v>35573</c:v>
                </c:pt>
                <c:pt idx="3574">
                  <c:v>35576</c:v>
                </c:pt>
                <c:pt idx="3575">
                  <c:v>35577</c:v>
                </c:pt>
                <c:pt idx="3576">
                  <c:v>35578</c:v>
                </c:pt>
                <c:pt idx="3577">
                  <c:v>35579</c:v>
                </c:pt>
                <c:pt idx="3578">
                  <c:v>35580</c:v>
                </c:pt>
                <c:pt idx="3579">
                  <c:v>35583</c:v>
                </c:pt>
                <c:pt idx="3580">
                  <c:v>35584</c:v>
                </c:pt>
                <c:pt idx="3581">
                  <c:v>35585</c:v>
                </c:pt>
                <c:pt idx="3582">
                  <c:v>35586</c:v>
                </c:pt>
                <c:pt idx="3583">
                  <c:v>35587</c:v>
                </c:pt>
                <c:pt idx="3584">
                  <c:v>35590</c:v>
                </c:pt>
                <c:pt idx="3585">
                  <c:v>35591</c:v>
                </c:pt>
                <c:pt idx="3586">
                  <c:v>35592</c:v>
                </c:pt>
                <c:pt idx="3587">
                  <c:v>35593</c:v>
                </c:pt>
                <c:pt idx="3588">
                  <c:v>35594</c:v>
                </c:pt>
                <c:pt idx="3589">
                  <c:v>35597</c:v>
                </c:pt>
                <c:pt idx="3590">
                  <c:v>35598</c:v>
                </c:pt>
                <c:pt idx="3591">
                  <c:v>35599</c:v>
                </c:pt>
                <c:pt idx="3592">
                  <c:v>35600</c:v>
                </c:pt>
                <c:pt idx="3593">
                  <c:v>35601</c:v>
                </c:pt>
                <c:pt idx="3594">
                  <c:v>35604</c:v>
                </c:pt>
                <c:pt idx="3595">
                  <c:v>35605</c:v>
                </c:pt>
                <c:pt idx="3596">
                  <c:v>35606</c:v>
                </c:pt>
                <c:pt idx="3597">
                  <c:v>35607</c:v>
                </c:pt>
                <c:pt idx="3598">
                  <c:v>35608</c:v>
                </c:pt>
                <c:pt idx="3599">
                  <c:v>35611</c:v>
                </c:pt>
                <c:pt idx="3600">
                  <c:v>35612</c:v>
                </c:pt>
                <c:pt idx="3601">
                  <c:v>35613</c:v>
                </c:pt>
                <c:pt idx="3602">
                  <c:v>35614</c:v>
                </c:pt>
                <c:pt idx="3603">
                  <c:v>35615</c:v>
                </c:pt>
                <c:pt idx="3604">
                  <c:v>35618</c:v>
                </c:pt>
                <c:pt idx="3605">
                  <c:v>35619</c:v>
                </c:pt>
                <c:pt idx="3606">
                  <c:v>35620</c:v>
                </c:pt>
                <c:pt idx="3607">
                  <c:v>35621</c:v>
                </c:pt>
                <c:pt idx="3608">
                  <c:v>35622</c:v>
                </c:pt>
                <c:pt idx="3609">
                  <c:v>35625</c:v>
                </c:pt>
                <c:pt idx="3610">
                  <c:v>35626</c:v>
                </c:pt>
                <c:pt idx="3611">
                  <c:v>35627</c:v>
                </c:pt>
                <c:pt idx="3612">
                  <c:v>35628</c:v>
                </c:pt>
                <c:pt idx="3613">
                  <c:v>35629</c:v>
                </c:pt>
                <c:pt idx="3614">
                  <c:v>35632</c:v>
                </c:pt>
                <c:pt idx="3615">
                  <c:v>35633</c:v>
                </c:pt>
                <c:pt idx="3616">
                  <c:v>35634</c:v>
                </c:pt>
                <c:pt idx="3617">
                  <c:v>35635</c:v>
                </c:pt>
                <c:pt idx="3618">
                  <c:v>35636</c:v>
                </c:pt>
                <c:pt idx="3619">
                  <c:v>35639</c:v>
                </c:pt>
                <c:pt idx="3620">
                  <c:v>35640</c:v>
                </c:pt>
                <c:pt idx="3621">
                  <c:v>35641</c:v>
                </c:pt>
                <c:pt idx="3622">
                  <c:v>35642</c:v>
                </c:pt>
                <c:pt idx="3623">
                  <c:v>35643</c:v>
                </c:pt>
                <c:pt idx="3624">
                  <c:v>35646</c:v>
                </c:pt>
                <c:pt idx="3625">
                  <c:v>35647</c:v>
                </c:pt>
                <c:pt idx="3626">
                  <c:v>35648</c:v>
                </c:pt>
                <c:pt idx="3627">
                  <c:v>35649</c:v>
                </c:pt>
                <c:pt idx="3628">
                  <c:v>35650</c:v>
                </c:pt>
                <c:pt idx="3629">
                  <c:v>35653</c:v>
                </c:pt>
                <c:pt idx="3630">
                  <c:v>35654</c:v>
                </c:pt>
                <c:pt idx="3631">
                  <c:v>35655</c:v>
                </c:pt>
                <c:pt idx="3632">
                  <c:v>35656</c:v>
                </c:pt>
                <c:pt idx="3633">
                  <c:v>35657</c:v>
                </c:pt>
                <c:pt idx="3634">
                  <c:v>35660</c:v>
                </c:pt>
                <c:pt idx="3635">
                  <c:v>35661</c:v>
                </c:pt>
                <c:pt idx="3636">
                  <c:v>35662</c:v>
                </c:pt>
                <c:pt idx="3637">
                  <c:v>35663</c:v>
                </c:pt>
                <c:pt idx="3638">
                  <c:v>35664</c:v>
                </c:pt>
                <c:pt idx="3639">
                  <c:v>35667</c:v>
                </c:pt>
                <c:pt idx="3640">
                  <c:v>35668</c:v>
                </c:pt>
                <c:pt idx="3641">
                  <c:v>35669</c:v>
                </c:pt>
                <c:pt idx="3642">
                  <c:v>35670</c:v>
                </c:pt>
                <c:pt idx="3643">
                  <c:v>35671</c:v>
                </c:pt>
                <c:pt idx="3644">
                  <c:v>35674</c:v>
                </c:pt>
                <c:pt idx="3645">
                  <c:v>35675</c:v>
                </c:pt>
                <c:pt idx="3646">
                  <c:v>35676</c:v>
                </c:pt>
                <c:pt idx="3647">
                  <c:v>35677</c:v>
                </c:pt>
                <c:pt idx="3648">
                  <c:v>35678</c:v>
                </c:pt>
                <c:pt idx="3649">
                  <c:v>35681</c:v>
                </c:pt>
                <c:pt idx="3650">
                  <c:v>35682</c:v>
                </c:pt>
                <c:pt idx="3651">
                  <c:v>35683</c:v>
                </c:pt>
                <c:pt idx="3652">
                  <c:v>35684</c:v>
                </c:pt>
                <c:pt idx="3653">
                  <c:v>35685</c:v>
                </c:pt>
                <c:pt idx="3654">
                  <c:v>35688</c:v>
                </c:pt>
                <c:pt idx="3655">
                  <c:v>35689</c:v>
                </c:pt>
                <c:pt idx="3656">
                  <c:v>35690</c:v>
                </c:pt>
                <c:pt idx="3657">
                  <c:v>35691</c:v>
                </c:pt>
                <c:pt idx="3658">
                  <c:v>35692</c:v>
                </c:pt>
                <c:pt idx="3659">
                  <c:v>35695</c:v>
                </c:pt>
                <c:pt idx="3660">
                  <c:v>35696</c:v>
                </c:pt>
                <c:pt idx="3661">
                  <c:v>35697</c:v>
                </c:pt>
                <c:pt idx="3662">
                  <c:v>35698</c:v>
                </c:pt>
                <c:pt idx="3663">
                  <c:v>35699</c:v>
                </c:pt>
                <c:pt idx="3664">
                  <c:v>35702</c:v>
                </c:pt>
                <c:pt idx="3665">
                  <c:v>35703</c:v>
                </c:pt>
                <c:pt idx="3666">
                  <c:v>35704</c:v>
                </c:pt>
                <c:pt idx="3667">
                  <c:v>35705</c:v>
                </c:pt>
                <c:pt idx="3668">
                  <c:v>35706</c:v>
                </c:pt>
                <c:pt idx="3669">
                  <c:v>35709</c:v>
                </c:pt>
                <c:pt idx="3670">
                  <c:v>35710</c:v>
                </c:pt>
                <c:pt idx="3671">
                  <c:v>35711</c:v>
                </c:pt>
                <c:pt idx="3672">
                  <c:v>35712</c:v>
                </c:pt>
                <c:pt idx="3673">
                  <c:v>35713</c:v>
                </c:pt>
                <c:pt idx="3674">
                  <c:v>35716</c:v>
                </c:pt>
                <c:pt idx="3675">
                  <c:v>35717</c:v>
                </c:pt>
                <c:pt idx="3676">
                  <c:v>35718</c:v>
                </c:pt>
                <c:pt idx="3677">
                  <c:v>35719</c:v>
                </c:pt>
                <c:pt idx="3678">
                  <c:v>35720</c:v>
                </c:pt>
                <c:pt idx="3679">
                  <c:v>35723</c:v>
                </c:pt>
                <c:pt idx="3680">
                  <c:v>35724</c:v>
                </c:pt>
                <c:pt idx="3681">
                  <c:v>35725</c:v>
                </c:pt>
                <c:pt idx="3682">
                  <c:v>35726</c:v>
                </c:pt>
                <c:pt idx="3683">
                  <c:v>35727</c:v>
                </c:pt>
                <c:pt idx="3684">
                  <c:v>35730</c:v>
                </c:pt>
                <c:pt idx="3685">
                  <c:v>35731</c:v>
                </c:pt>
                <c:pt idx="3686">
                  <c:v>35732</c:v>
                </c:pt>
                <c:pt idx="3687">
                  <c:v>35733</c:v>
                </c:pt>
                <c:pt idx="3688">
                  <c:v>35734</c:v>
                </c:pt>
                <c:pt idx="3689">
                  <c:v>35737</c:v>
                </c:pt>
                <c:pt idx="3690">
                  <c:v>35738</c:v>
                </c:pt>
                <c:pt idx="3691">
                  <c:v>35739</c:v>
                </c:pt>
                <c:pt idx="3692">
                  <c:v>35740</c:v>
                </c:pt>
                <c:pt idx="3693">
                  <c:v>35741</c:v>
                </c:pt>
                <c:pt idx="3694">
                  <c:v>35744</c:v>
                </c:pt>
                <c:pt idx="3695">
                  <c:v>35745</c:v>
                </c:pt>
                <c:pt idx="3696">
                  <c:v>35746</c:v>
                </c:pt>
                <c:pt idx="3697">
                  <c:v>35747</c:v>
                </c:pt>
                <c:pt idx="3698">
                  <c:v>35748</c:v>
                </c:pt>
                <c:pt idx="3699">
                  <c:v>35751</c:v>
                </c:pt>
                <c:pt idx="3700">
                  <c:v>35752</c:v>
                </c:pt>
                <c:pt idx="3701">
                  <c:v>35753</c:v>
                </c:pt>
                <c:pt idx="3702">
                  <c:v>35754</c:v>
                </c:pt>
                <c:pt idx="3703">
                  <c:v>35755</c:v>
                </c:pt>
                <c:pt idx="3704">
                  <c:v>35758</c:v>
                </c:pt>
                <c:pt idx="3705">
                  <c:v>35759</c:v>
                </c:pt>
                <c:pt idx="3706">
                  <c:v>35760</c:v>
                </c:pt>
                <c:pt idx="3707">
                  <c:v>35761</c:v>
                </c:pt>
                <c:pt idx="3708">
                  <c:v>35762</c:v>
                </c:pt>
                <c:pt idx="3709">
                  <c:v>35765</c:v>
                </c:pt>
                <c:pt idx="3710">
                  <c:v>35766</c:v>
                </c:pt>
                <c:pt idx="3711">
                  <c:v>35767</c:v>
                </c:pt>
                <c:pt idx="3712">
                  <c:v>35768</c:v>
                </c:pt>
                <c:pt idx="3713">
                  <c:v>35769</c:v>
                </c:pt>
                <c:pt idx="3714">
                  <c:v>35772</c:v>
                </c:pt>
                <c:pt idx="3715">
                  <c:v>35773</c:v>
                </c:pt>
                <c:pt idx="3716">
                  <c:v>35774</c:v>
                </c:pt>
                <c:pt idx="3717">
                  <c:v>35775</c:v>
                </c:pt>
                <c:pt idx="3718">
                  <c:v>35776</c:v>
                </c:pt>
                <c:pt idx="3719">
                  <c:v>35779</c:v>
                </c:pt>
                <c:pt idx="3720">
                  <c:v>35780</c:v>
                </c:pt>
                <c:pt idx="3721">
                  <c:v>35781</c:v>
                </c:pt>
                <c:pt idx="3722">
                  <c:v>35782</c:v>
                </c:pt>
                <c:pt idx="3723">
                  <c:v>35783</c:v>
                </c:pt>
                <c:pt idx="3724">
                  <c:v>35786</c:v>
                </c:pt>
                <c:pt idx="3725">
                  <c:v>35787</c:v>
                </c:pt>
                <c:pt idx="3726">
                  <c:v>35788</c:v>
                </c:pt>
                <c:pt idx="3727">
                  <c:v>35790</c:v>
                </c:pt>
                <c:pt idx="3728">
                  <c:v>35793</c:v>
                </c:pt>
                <c:pt idx="3729">
                  <c:v>35794</c:v>
                </c:pt>
                <c:pt idx="3730">
                  <c:v>35795</c:v>
                </c:pt>
                <c:pt idx="3731">
                  <c:v>35797</c:v>
                </c:pt>
                <c:pt idx="3732">
                  <c:v>35800</c:v>
                </c:pt>
                <c:pt idx="3733">
                  <c:v>35801</c:v>
                </c:pt>
                <c:pt idx="3734">
                  <c:v>35802</c:v>
                </c:pt>
                <c:pt idx="3735">
                  <c:v>35803</c:v>
                </c:pt>
                <c:pt idx="3736">
                  <c:v>35804</c:v>
                </c:pt>
                <c:pt idx="3737">
                  <c:v>35807</c:v>
                </c:pt>
                <c:pt idx="3738">
                  <c:v>35808</c:v>
                </c:pt>
                <c:pt idx="3739">
                  <c:v>35809</c:v>
                </c:pt>
                <c:pt idx="3740">
                  <c:v>35810</c:v>
                </c:pt>
                <c:pt idx="3741">
                  <c:v>35811</c:v>
                </c:pt>
                <c:pt idx="3742">
                  <c:v>35814</c:v>
                </c:pt>
                <c:pt idx="3743">
                  <c:v>35815</c:v>
                </c:pt>
                <c:pt idx="3744">
                  <c:v>35816</c:v>
                </c:pt>
                <c:pt idx="3745">
                  <c:v>35817</c:v>
                </c:pt>
                <c:pt idx="3746">
                  <c:v>35818</c:v>
                </c:pt>
                <c:pt idx="3747">
                  <c:v>35821</c:v>
                </c:pt>
                <c:pt idx="3748">
                  <c:v>35822</c:v>
                </c:pt>
                <c:pt idx="3749">
                  <c:v>35823</c:v>
                </c:pt>
                <c:pt idx="3750">
                  <c:v>35824</c:v>
                </c:pt>
                <c:pt idx="3751">
                  <c:v>35825</c:v>
                </c:pt>
                <c:pt idx="3752">
                  <c:v>35828</c:v>
                </c:pt>
                <c:pt idx="3753">
                  <c:v>35829</c:v>
                </c:pt>
                <c:pt idx="3754">
                  <c:v>35830</c:v>
                </c:pt>
                <c:pt idx="3755">
                  <c:v>35831</c:v>
                </c:pt>
                <c:pt idx="3756">
                  <c:v>35832</c:v>
                </c:pt>
                <c:pt idx="3757">
                  <c:v>35835</c:v>
                </c:pt>
                <c:pt idx="3758">
                  <c:v>35836</c:v>
                </c:pt>
                <c:pt idx="3759">
                  <c:v>35837</c:v>
                </c:pt>
                <c:pt idx="3760">
                  <c:v>35838</c:v>
                </c:pt>
                <c:pt idx="3761">
                  <c:v>35839</c:v>
                </c:pt>
                <c:pt idx="3762">
                  <c:v>35842</c:v>
                </c:pt>
                <c:pt idx="3763">
                  <c:v>35843</c:v>
                </c:pt>
                <c:pt idx="3764">
                  <c:v>35844</c:v>
                </c:pt>
                <c:pt idx="3765">
                  <c:v>35845</c:v>
                </c:pt>
                <c:pt idx="3766">
                  <c:v>35846</c:v>
                </c:pt>
                <c:pt idx="3767">
                  <c:v>35849</c:v>
                </c:pt>
                <c:pt idx="3768">
                  <c:v>35850</c:v>
                </c:pt>
                <c:pt idx="3769">
                  <c:v>35851</c:v>
                </c:pt>
                <c:pt idx="3770">
                  <c:v>35852</c:v>
                </c:pt>
                <c:pt idx="3771">
                  <c:v>35853</c:v>
                </c:pt>
                <c:pt idx="3772">
                  <c:v>35856</c:v>
                </c:pt>
                <c:pt idx="3773">
                  <c:v>35857</c:v>
                </c:pt>
                <c:pt idx="3774">
                  <c:v>35858</c:v>
                </c:pt>
                <c:pt idx="3775">
                  <c:v>35859</c:v>
                </c:pt>
                <c:pt idx="3776">
                  <c:v>35860</c:v>
                </c:pt>
                <c:pt idx="3777">
                  <c:v>35863</c:v>
                </c:pt>
                <c:pt idx="3778">
                  <c:v>35864</c:v>
                </c:pt>
                <c:pt idx="3779">
                  <c:v>35865</c:v>
                </c:pt>
                <c:pt idx="3780">
                  <c:v>35866</c:v>
                </c:pt>
                <c:pt idx="3781">
                  <c:v>35867</c:v>
                </c:pt>
                <c:pt idx="3782">
                  <c:v>35870</c:v>
                </c:pt>
                <c:pt idx="3783">
                  <c:v>35871</c:v>
                </c:pt>
                <c:pt idx="3784">
                  <c:v>35872</c:v>
                </c:pt>
                <c:pt idx="3785">
                  <c:v>35873</c:v>
                </c:pt>
                <c:pt idx="3786">
                  <c:v>35874</c:v>
                </c:pt>
                <c:pt idx="3787">
                  <c:v>35877</c:v>
                </c:pt>
                <c:pt idx="3788">
                  <c:v>35878</c:v>
                </c:pt>
                <c:pt idx="3789">
                  <c:v>35879</c:v>
                </c:pt>
                <c:pt idx="3790">
                  <c:v>35880</c:v>
                </c:pt>
                <c:pt idx="3791">
                  <c:v>35881</c:v>
                </c:pt>
                <c:pt idx="3792">
                  <c:v>35884</c:v>
                </c:pt>
                <c:pt idx="3793">
                  <c:v>35885</c:v>
                </c:pt>
                <c:pt idx="3794">
                  <c:v>35886</c:v>
                </c:pt>
                <c:pt idx="3795">
                  <c:v>35887</c:v>
                </c:pt>
                <c:pt idx="3796">
                  <c:v>35888</c:v>
                </c:pt>
                <c:pt idx="3797">
                  <c:v>35891</c:v>
                </c:pt>
                <c:pt idx="3798">
                  <c:v>35892</c:v>
                </c:pt>
                <c:pt idx="3799">
                  <c:v>35893</c:v>
                </c:pt>
                <c:pt idx="3800">
                  <c:v>35894</c:v>
                </c:pt>
                <c:pt idx="3801">
                  <c:v>35895</c:v>
                </c:pt>
                <c:pt idx="3802">
                  <c:v>35898</c:v>
                </c:pt>
                <c:pt idx="3803">
                  <c:v>35899</c:v>
                </c:pt>
                <c:pt idx="3804">
                  <c:v>35900</c:v>
                </c:pt>
                <c:pt idx="3805">
                  <c:v>35901</c:v>
                </c:pt>
                <c:pt idx="3806">
                  <c:v>35902</c:v>
                </c:pt>
                <c:pt idx="3807">
                  <c:v>35905</c:v>
                </c:pt>
                <c:pt idx="3808">
                  <c:v>35906</c:v>
                </c:pt>
                <c:pt idx="3809">
                  <c:v>35907</c:v>
                </c:pt>
                <c:pt idx="3810">
                  <c:v>35908</c:v>
                </c:pt>
                <c:pt idx="3811">
                  <c:v>35909</c:v>
                </c:pt>
                <c:pt idx="3812">
                  <c:v>35912</c:v>
                </c:pt>
                <c:pt idx="3813">
                  <c:v>35913</c:v>
                </c:pt>
                <c:pt idx="3814">
                  <c:v>35914</c:v>
                </c:pt>
                <c:pt idx="3815">
                  <c:v>35915</c:v>
                </c:pt>
                <c:pt idx="3816">
                  <c:v>35916</c:v>
                </c:pt>
                <c:pt idx="3817">
                  <c:v>35919</c:v>
                </c:pt>
                <c:pt idx="3818">
                  <c:v>35920</c:v>
                </c:pt>
                <c:pt idx="3819">
                  <c:v>35921</c:v>
                </c:pt>
                <c:pt idx="3820">
                  <c:v>35922</c:v>
                </c:pt>
                <c:pt idx="3821">
                  <c:v>35923</c:v>
                </c:pt>
                <c:pt idx="3822">
                  <c:v>35926</c:v>
                </c:pt>
                <c:pt idx="3823">
                  <c:v>35927</c:v>
                </c:pt>
                <c:pt idx="3824">
                  <c:v>35928</c:v>
                </c:pt>
                <c:pt idx="3825">
                  <c:v>35929</c:v>
                </c:pt>
                <c:pt idx="3826">
                  <c:v>35930</c:v>
                </c:pt>
                <c:pt idx="3827">
                  <c:v>35933</c:v>
                </c:pt>
                <c:pt idx="3828">
                  <c:v>35934</c:v>
                </c:pt>
                <c:pt idx="3829">
                  <c:v>35935</c:v>
                </c:pt>
                <c:pt idx="3830">
                  <c:v>35936</c:v>
                </c:pt>
                <c:pt idx="3831">
                  <c:v>35937</c:v>
                </c:pt>
                <c:pt idx="3832">
                  <c:v>35940</c:v>
                </c:pt>
                <c:pt idx="3833">
                  <c:v>35941</c:v>
                </c:pt>
                <c:pt idx="3834">
                  <c:v>35942</c:v>
                </c:pt>
                <c:pt idx="3835">
                  <c:v>35943</c:v>
                </c:pt>
                <c:pt idx="3836">
                  <c:v>35944</c:v>
                </c:pt>
                <c:pt idx="3837">
                  <c:v>35947</c:v>
                </c:pt>
                <c:pt idx="3838">
                  <c:v>35948</c:v>
                </c:pt>
                <c:pt idx="3839">
                  <c:v>35949</c:v>
                </c:pt>
                <c:pt idx="3840">
                  <c:v>35950</c:v>
                </c:pt>
                <c:pt idx="3841">
                  <c:v>35951</c:v>
                </c:pt>
                <c:pt idx="3842">
                  <c:v>35954</c:v>
                </c:pt>
                <c:pt idx="3843">
                  <c:v>35955</c:v>
                </c:pt>
                <c:pt idx="3844">
                  <c:v>35956</c:v>
                </c:pt>
                <c:pt idx="3845">
                  <c:v>35957</c:v>
                </c:pt>
                <c:pt idx="3846">
                  <c:v>35958</c:v>
                </c:pt>
                <c:pt idx="3847">
                  <c:v>35961</c:v>
                </c:pt>
                <c:pt idx="3848">
                  <c:v>35962</c:v>
                </c:pt>
                <c:pt idx="3849">
                  <c:v>35963</c:v>
                </c:pt>
                <c:pt idx="3850">
                  <c:v>35964</c:v>
                </c:pt>
                <c:pt idx="3851">
                  <c:v>35965</c:v>
                </c:pt>
                <c:pt idx="3852">
                  <c:v>35968</c:v>
                </c:pt>
                <c:pt idx="3853">
                  <c:v>35969</c:v>
                </c:pt>
                <c:pt idx="3854">
                  <c:v>35970</c:v>
                </c:pt>
                <c:pt idx="3855">
                  <c:v>35971</c:v>
                </c:pt>
                <c:pt idx="3856">
                  <c:v>35972</c:v>
                </c:pt>
                <c:pt idx="3857">
                  <c:v>35975</c:v>
                </c:pt>
                <c:pt idx="3858">
                  <c:v>35976</c:v>
                </c:pt>
                <c:pt idx="3859">
                  <c:v>35977</c:v>
                </c:pt>
                <c:pt idx="3860">
                  <c:v>35978</c:v>
                </c:pt>
                <c:pt idx="3861">
                  <c:v>35979</c:v>
                </c:pt>
                <c:pt idx="3862">
                  <c:v>35982</c:v>
                </c:pt>
                <c:pt idx="3863">
                  <c:v>35983</c:v>
                </c:pt>
                <c:pt idx="3864">
                  <c:v>35984</c:v>
                </c:pt>
                <c:pt idx="3865">
                  <c:v>35985</c:v>
                </c:pt>
                <c:pt idx="3866">
                  <c:v>35986</c:v>
                </c:pt>
                <c:pt idx="3867">
                  <c:v>35989</c:v>
                </c:pt>
                <c:pt idx="3868">
                  <c:v>35990</c:v>
                </c:pt>
                <c:pt idx="3869">
                  <c:v>35991</c:v>
                </c:pt>
                <c:pt idx="3870">
                  <c:v>35992</c:v>
                </c:pt>
                <c:pt idx="3871">
                  <c:v>35993</c:v>
                </c:pt>
                <c:pt idx="3872">
                  <c:v>35996</c:v>
                </c:pt>
                <c:pt idx="3873">
                  <c:v>35997</c:v>
                </c:pt>
                <c:pt idx="3874">
                  <c:v>35998</c:v>
                </c:pt>
                <c:pt idx="3875">
                  <c:v>35999</c:v>
                </c:pt>
                <c:pt idx="3876">
                  <c:v>36000</c:v>
                </c:pt>
                <c:pt idx="3877">
                  <c:v>36003</c:v>
                </c:pt>
                <c:pt idx="3878">
                  <c:v>36004</c:v>
                </c:pt>
                <c:pt idx="3879">
                  <c:v>36005</c:v>
                </c:pt>
                <c:pt idx="3880">
                  <c:v>36006</c:v>
                </c:pt>
                <c:pt idx="3881">
                  <c:v>36007</c:v>
                </c:pt>
                <c:pt idx="3882">
                  <c:v>36010</c:v>
                </c:pt>
                <c:pt idx="3883">
                  <c:v>36011</c:v>
                </c:pt>
                <c:pt idx="3884">
                  <c:v>36012</c:v>
                </c:pt>
                <c:pt idx="3885">
                  <c:v>36013</c:v>
                </c:pt>
                <c:pt idx="3886">
                  <c:v>36014</c:v>
                </c:pt>
                <c:pt idx="3887">
                  <c:v>36017</c:v>
                </c:pt>
                <c:pt idx="3888">
                  <c:v>36018</c:v>
                </c:pt>
                <c:pt idx="3889">
                  <c:v>36019</c:v>
                </c:pt>
                <c:pt idx="3890">
                  <c:v>36020</c:v>
                </c:pt>
                <c:pt idx="3891">
                  <c:v>36021</c:v>
                </c:pt>
                <c:pt idx="3892">
                  <c:v>36024</c:v>
                </c:pt>
                <c:pt idx="3893">
                  <c:v>36025</c:v>
                </c:pt>
                <c:pt idx="3894">
                  <c:v>36026</c:v>
                </c:pt>
                <c:pt idx="3895">
                  <c:v>36027</c:v>
                </c:pt>
                <c:pt idx="3896">
                  <c:v>36028</c:v>
                </c:pt>
                <c:pt idx="3897">
                  <c:v>36031</c:v>
                </c:pt>
                <c:pt idx="3898">
                  <c:v>36032</c:v>
                </c:pt>
                <c:pt idx="3899">
                  <c:v>36033</c:v>
                </c:pt>
                <c:pt idx="3900">
                  <c:v>36034</c:v>
                </c:pt>
                <c:pt idx="3901">
                  <c:v>36035</c:v>
                </c:pt>
                <c:pt idx="3902">
                  <c:v>36038</c:v>
                </c:pt>
                <c:pt idx="3903">
                  <c:v>36039</c:v>
                </c:pt>
                <c:pt idx="3904">
                  <c:v>36040</c:v>
                </c:pt>
                <c:pt idx="3905">
                  <c:v>36041</c:v>
                </c:pt>
                <c:pt idx="3906">
                  <c:v>36042</c:v>
                </c:pt>
                <c:pt idx="3907">
                  <c:v>36045</c:v>
                </c:pt>
                <c:pt idx="3908">
                  <c:v>36046</c:v>
                </c:pt>
                <c:pt idx="3909">
                  <c:v>36047</c:v>
                </c:pt>
                <c:pt idx="3910">
                  <c:v>36048</c:v>
                </c:pt>
                <c:pt idx="3911">
                  <c:v>36049</c:v>
                </c:pt>
                <c:pt idx="3912">
                  <c:v>36052</c:v>
                </c:pt>
                <c:pt idx="3913">
                  <c:v>36053</c:v>
                </c:pt>
                <c:pt idx="3914">
                  <c:v>36054</c:v>
                </c:pt>
                <c:pt idx="3915">
                  <c:v>36055</c:v>
                </c:pt>
                <c:pt idx="3916">
                  <c:v>36056</c:v>
                </c:pt>
                <c:pt idx="3917">
                  <c:v>36059</c:v>
                </c:pt>
                <c:pt idx="3918">
                  <c:v>36060</c:v>
                </c:pt>
                <c:pt idx="3919">
                  <c:v>36061</c:v>
                </c:pt>
                <c:pt idx="3920">
                  <c:v>36062</c:v>
                </c:pt>
                <c:pt idx="3921">
                  <c:v>36063</c:v>
                </c:pt>
                <c:pt idx="3922">
                  <c:v>36066</c:v>
                </c:pt>
                <c:pt idx="3923">
                  <c:v>36067</c:v>
                </c:pt>
                <c:pt idx="3924">
                  <c:v>36068</c:v>
                </c:pt>
                <c:pt idx="3925">
                  <c:v>36069</c:v>
                </c:pt>
                <c:pt idx="3926">
                  <c:v>36070</c:v>
                </c:pt>
                <c:pt idx="3927">
                  <c:v>36073</c:v>
                </c:pt>
                <c:pt idx="3928">
                  <c:v>36074</c:v>
                </c:pt>
                <c:pt idx="3929">
                  <c:v>36075</c:v>
                </c:pt>
                <c:pt idx="3930">
                  <c:v>36076</c:v>
                </c:pt>
                <c:pt idx="3931">
                  <c:v>36077</c:v>
                </c:pt>
                <c:pt idx="3932">
                  <c:v>36080</c:v>
                </c:pt>
                <c:pt idx="3933">
                  <c:v>36081</c:v>
                </c:pt>
                <c:pt idx="3934">
                  <c:v>36082</c:v>
                </c:pt>
                <c:pt idx="3935">
                  <c:v>36083</c:v>
                </c:pt>
                <c:pt idx="3936">
                  <c:v>36084</c:v>
                </c:pt>
                <c:pt idx="3937">
                  <c:v>36087</c:v>
                </c:pt>
                <c:pt idx="3938">
                  <c:v>36088</c:v>
                </c:pt>
                <c:pt idx="3939">
                  <c:v>36089</c:v>
                </c:pt>
                <c:pt idx="3940">
                  <c:v>36090</c:v>
                </c:pt>
                <c:pt idx="3941">
                  <c:v>36091</c:v>
                </c:pt>
                <c:pt idx="3942">
                  <c:v>36094</c:v>
                </c:pt>
                <c:pt idx="3943">
                  <c:v>36095</c:v>
                </c:pt>
                <c:pt idx="3944">
                  <c:v>36096</c:v>
                </c:pt>
                <c:pt idx="3945">
                  <c:v>36097</c:v>
                </c:pt>
                <c:pt idx="3946">
                  <c:v>36098</c:v>
                </c:pt>
                <c:pt idx="3947">
                  <c:v>36101</c:v>
                </c:pt>
                <c:pt idx="3948">
                  <c:v>36102</c:v>
                </c:pt>
                <c:pt idx="3949">
                  <c:v>36103</c:v>
                </c:pt>
                <c:pt idx="3950">
                  <c:v>36104</c:v>
                </c:pt>
                <c:pt idx="3951">
                  <c:v>36105</c:v>
                </c:pt>
                <c:pt idx="3952">
                  <c:v>36108</c:v>
                </c:pt>
                <c:pt idx="3953">
                  <c:v>36109</c:v>
                </c:pt>
                <c:pt idx="3954">
                  <c:v>36110</c:v>
                </c:pt>
                <c:pt idx="3955">
                  <c:v>36111</c:v>
                </c:pt>
                <c:pt idx="3956">
                  <c:v>36112</c:v>
                </c:pt>
                <c:pt idx="3957">
                  <c:v>36115</c:v>
                </c:pt>
                <c:pt idx="3958">
                  <c:v>36116</c:v>
                </c:pt>
                <c:pt idx="3959">
                  <c:v>36117</c:v>
                </c:pt>
                <c:pt idx="3960">
                  <c:v>36118</c:v>
                </c:pt>
                <c:pt idx="3961">
                  <c:v>36119</c:v>
                </c:pt>
                <c:pt idx="3962">
                  <c:v>36122</c:v>
                </c:pt>
                <c:pt idx="3963">
                  <c:v>36123</c:v>
                </c:pt>
                <c:pt idx="3964">
                  <c:v>36124</c:v>
                </c:pt>
                <c:pt idx="3965">
                  <c:v>36125</c:v>
                </c:pt>
                <c:pt idx="3966">
                  <c:v>36126</c:v>
                </c:pt>
                <c:pt idx="3967">
                  <c:v>36129</c:v>
                </c:pt>
                <c:pt idx="3968">
                  <c:v>36130</c:v>
                </c:pt>
                <c:pt idx="3969">
                  <c:v>36131</c:v>
                </c:pt>
                <c:pt idx="3970">
                  <c:v>36132</c:v>
                </c:pt>
                <c:pt idx="3971">
                  <c:v>36133</c:v>
                </c:pt>
                <c:pt idx="3972">
                  <c:v>36136</c:v>
                </c:pt>
                <c:pt idx="3973">
                  <c:v>36137</c:v>
                </c:pt>
                <c:pt idx="3974">
                  <c:v>36138</c:v>
                </c:pt>
                <c:pt idx="3975">
                  <c:v>36139</c:v>
                </c:pt>
                <c:pt idx="3976">
                  <c:v>36140</c:v>
                </c:pt>
                <c:pt idx="3977">
                  <c:v>36143</c:v>
                </c:pt>
                <c:pt idx="3978">
                  <c:v>36144</c:v>
                </c:pt>
                <c:pt idx="3979">
                  <c:v>36145</c:v>
                </c:pt>
                <c:pt idx="3980">
                  <c:v>36146</c:v>
                </c:pt>
                <c:pt idx="3981">
                  <c:v>36147</c:v>
                </c:pt>
                <c:pt idx="3982">
                  <c:v>36150</c:v>
                </c:pt>
                <c:pt idx="3983">
                  <c:v>36151</c:v>
                </c:pt>
                <c:pt idx="3984">
                  <c:v>36152</c:v>
                </c:pt>
                <c:pt idx="3985">
                  <c:v>36153</c:v>
                </c:pt>
                <c:pt idx="3986">
                  <c:v>36154</c:v>
                </c:pt>
                <c:pt idx="3987">
                  <c:v>36157</c:v>
                </c:pt>
                <c:pt idx="3988">
                  <c:v>36158</c:v>
                </c:pt>
                <c:pt idx="3989">
                  <c:v>36159</c:v>
                </c:pt>
                <c:pt idx="3990">
                  <c:v>36160</c:v>
                </c:pt>
                <c:pt idx="3991">
                  <c:v>36164</c:v>
                </c:pt>
                <c:pt idx="3992">
                  <c:v>36165</c:v>
                </c:pt>
                <c:pt idx="3993">
                  <c:v>36166</c:v>
                </c:pt>
                <c:pt idx="3994">
                  <c:v>36167</c:v>
                </c:pt>
                <c:pt idx="3995">
                  <c:v>36168</c:v>
                </c:pt>
                <c:pt idx="3996">
                  <c:v>36171</c:v>
                </c:pt>
                <c:pt idx="3997">
                  <c:v>36172</c:v>
                </c:pt>
                <c:pt idx="3998">
                  <c:v>36173</c:v>
                </c:pt>
                <c:pt idx="3999">
                  <c:v>36174</c:v>
                </c:pt>
                <c:pt idx="4000">
                  <c:v>36175</c:v>
                </c:pt>
                <c:pt idx="4001">
                  <c:v>36178</c:v>
                </c:pt>
                <c:pt idx="4002">
                  <c:v>36179</c:v>
                </c:pt>
                <c:pt idx="4003">
                  <c:v>36180</c:v>
                </c:pt>
                <c:pt idx="4004">
                  <c:v>36181</c:v>
                </c:pt>
                <c:pt idx="4005">
                  <c:v>36182</c:v>
                </c:pt>
                <c:pt idx="4006">
                  <c:v>36185</c:v>
                </c:pt>
                <c:pt idx="4007">
                  <c:v>36186</c:v>
                </c:pt>
                <c:pt idx="4008">
                  <c:v>36187</c:v>
                </c:pt>
                <c:pt idx="4009">
                  <c:v>36188</c:v>
                </c:pt>
                <c:pt idx="4010">
                  <c:v>36189</c:v>
                </c:pt>
                <c:pt idx="4011">
                  <c:v>36192</c:v>
                </c:pt>
                <c:pt idx="4012">
                  <c:v>36193</c:v>
                </c:pt>
                <c:pt idx="4013">
                  <c:v>36194</c:v>
                </c:pt>
                <c:pt idx="4014">
                  <c:v>36195</c:v>
                </c:pt>
                <c:pt idx="4015">
                  <c:v>36196</c:v>
                </c:pt>
                <c:pt idx="4016">
                  <c:v>36199</c:v>
                </c:pt>
                <c:pt idx="4017">
                  <c:v>36200</c:v>
                </c:pt>
                <c:pt idx="4018">
                  <c:v>36201</c:v>
                </c:pt>
                <c:pt idx="4019">
                  <c:v>36202</c:v>
                </c:pt>
                <c:pt idx="4020">
                  <c:v>36203</c:v>
                </c:pt>
                <c:pt idx="4021">
                  <c:v>36206</c:v>
                </c:pt>
                <c:pt idx="4022">
                  <c:v>36207</c:v>
                </c:pt>
                <c:pt idx="4023">
                  <c:v>36208</c:v>
                </c:pt>
                <c:pt idx="4024">
                  <c:v>36209</c:v>
                </c:pt>
                <c:pt idx="4025">
                  <c:v>36210</c:v>
                </c:pt>
                <c:pt idx="4026">
                  <c:v>36213</c:v>
                </c:pt>
                <c:pt idx="4027">
                  <c:v>36214</c:v>
                </c:pt>
                <c:pt idx="4028">
                  <c:v>36215</c:v>
                </c:pt>
                <c:pt idx="4029">
                  <c:v>36216</c:v>
                </c:pt>
                <c:pt idx="4030">
                  <c:v>36217</c:v>
                </c:pt>
                <c:pt idx="4031">
                  <c:v>36220</c:v>
                </c:pt>
                <c:pt idx="4032">
                  <c:v>36221</c:v>
                </c:pt>
                <c:pt idx="4033">
                  <c:v>36222</c:v>
                </c:pt>
                <c:pt idx="4034">
                  <c:v>36223</c:v>
                </c:pt>
                <c:pt idx="4035">
                  <c:v>36224</c:v>
                </c:pt>
                <c:pt idx="4036">
                  <c:v>36227</c:v>
                </c:pt>
                <c:pt idx="4037">
                  <c:v>36228</c:v>
                </c:pt>
                <c:pt idx="4038">
                  <c:v>36229</c:v>
                </c:pt>
                <c:pt idx="4039">
                  <c:v>36230</c:v>
                </c:pt>
                <c:pt idx="4040">
                  <c:v>36231</c:v>
                </c:pt>
                <c:pt idx="4041">
                  <c:v>36234</c:v>
                </c:pt>
                <c:pt idx="4042">
                  <c:v>36235</c:v>
                </c:pt>
                <c:pt idx="4043">
                  <c:v>36236</c:v>
                </c:pt>
                <c:pt idx="4044">
                  <c:v>36237</c:v>
                </c:pt>
                <c:pt idx="4045">
                  <c:v>36238</c:v>
                </c:pt>
                <c:pt idx="4046">
                  <c:v>36241</c:v>
                </c:pt>
                <c:pt idx="4047">
                  <c:v>36242</c:v>
                </c:pt>
                <c:pt idx="4048">
                  <c:v>36243</c:v>
                </c:pt>
                <c:pt idx="4049">
                  <c:v>36244</c:v>
                </c:pt>
                <c:pt idx="4050">
                  <c:v>36245</c:v>
                </c:pt>
                <c:pt idx="4051">
                  <c:v>36248</c:v>
                </c:pt>
                <c:pt idx="4052">
                  <c:v>36249</c:v>
                </c:pt>
                <c:pt idx="4053">
                  <c:v>36250</c:v>
                </c:pt>
                <c:pt idx="4054">
                  <c:v>36251</c:v>
                </c:pt>
                <c:pt idx="4055">
                  <c:v>36252</c:v>
                </c:pt>
                <c:pt idx="4056">
                  <c:v>36255</c:v>
                </c:pt>
                <c:pt idx="4057">
                  <c:v>36256</c:v>
                </c:pt>
                <c:pt idx="4058">
                  <c:v>36257</c:v>
                </c:pt>
                <c:pt idx="4059">
                  <c:v>36258</c:v>
                </c:pt>
                <c:pt idx="4060">
                  <c:v>36259</c:v>
                </c:pt>
                <c:pt idx="4061">
                  <c:v>36262</c:v>
                </c:pt>
                <c:pt idx="4062">
                  <c:v>36263</c:v>
                </c:pt>
                <c:pt idx="4063">
                  <c:v>36264</c:v>
                </c:pt>
                <c:pt idx="4064">
                  <c:v>36265</c:v>
                </c:pt>
                <c:pt idx="4065">
                  <c:v>36266</c:v>
                </c:pt>
                <c:pt idx="4066">
                  <c:v>36269</c:v>
                </c:pt>
                <c:pt idx="4067">
                  <c:v>36270</c:v>
                </c:pt>
                <c:pt idx="4068">
                  <c:v>36271</c:v>
                </c:pt>
                <c:pt idx="4069">
                  <c:v>36272</c:v>
                </c:pt>
                <c:pt idx="4070">
                  <c:v>36273</c:v>
                </c:pt>
                <c:pt idx="4071">
                  <c:v>36276</c:v>
                </c:pt>
                <c:pt idx="4072">
                  <c:v>36277</c:v>
                </c:pt>
                <c:pt idx="4073">
                  <c:v>36278</c:v>
                </c:pt>
                <c:pt idx="4074">
                  <c:v>36279</c:v>
                </c:pt>
                <c:pt idx="4075">
                  <c:v>36280</c:v>
                </c:pt>
                <c:pt idx="4076">
                  <c:v>36283</c:v>
                </c:pt>
                <c:pt idx="4077">
                  <c:v>36284</c:v>
                </c:pt>
                <c:pt idx="4078">
                  <c:v>36285</c:v>
                </c:pt>
                <c:pt idx="4079">
                  <c:v>36286</c:v>
                </c:pt>
                <c:pt idx="4080">
                  <c:v>36287</c:v>
                </c:pt>
                <c:pt idx="4081">
                  <c:v>36290</c:v>
                </c:pt>
                <c:pt idx="4082">
                  <c:v>36291</c:v>
                </c:pt>
                <c:pt idx="4083">
                  <c:v>36292</c:v>
                </c:pt>
                <c:pt idx="4084">
                  <c:v>36293</c:v>
                </c:pt>
                <c:pt idx="4085">
                  <c:v>36294</c:v>
                </c:pt>
                <c:pt idx="4086">
                  <c:v>36297</c:v>
                </c:pt>
                <c:pt idx="4087">
                  <c:v>36298</c:v>
                </c:pt>
                <c:pt idx="4088">
                  <c:v>36299</c:v>
                </c:pt>
                <c:pt idx="4089">
                  <c:v>36300</c:v>
                </c:pt>
                <c:pt idx="4090">
                  <c:v>36301</c:v>
                </c:pt>
                <c:pt idx="4091">
                  <c:v>36304</c:v>
                </c:pt>
                <c:pt idx="4092">
                  <c:v>36305</c:v>
                </c:pt>
                <c:pt idx="4093">
                  <c:v>36306</c:v>
                </c:pt>
                <c:pt idx="4094">
                  <c:v>36307</c:v>
                </c:pt>
                <c:pt idx="4095">
                  <c:v>36308</c:v>
                </c:pt>
                <c:pt idx="4096">
                  <c:v>36312</c:v>
                </c:pt>
                <c:pt idx="4097">
                  <c:v>36313</c:v>
                </c:pt>
                <c:pt idx="4098">
                  <c:v>36314</c:v>
                </c:pt>
                <c:pt idx="4099">
                  <c:v>36315</c:v>
                </c:pt>
                <c:pt idx="4100">
                  <c:v>36318</c:v>
                </c:pt>
                <c:pt idx="4101">
                  <c:v>36319</c:v>
                </c:pt>
                <c:pt idx="4102">
                  <c:v>36320</c:v>
                </c:pt>
                <c:pt idx="4103">
                  <c:v>36321</c:v>
                </c:pt>
                <c:pt idx="4104">
                  <c:v>36322</c:v>
                </c:pt>
                <c:pt idx="4105">
                  <c:v>36325</c:v>
                </c:pt>
                <c:pt idx="4106">
                  <c:v>36326</c:v>
                </c:pt>
                <c:pt idx="4107">
                  <c:v>36327</c:v>
                </c:pt>
                <c:pt idx="4108">
                  <c:v>36328</c:v>
                </c:pt>
                <c:pt idx="4109">
                  <c:v>36329</c:v>
                </c:pt>
                <c:pt idx="4110">
                  <c:v>36332</c:v>
                </c:pt>
                <c:pt idx="4111">
                  <c:v>36333</c:v>
                </c:pt>
                <c:pt idx="4112">
                  <c:v>36334</c:v>
                </c:pt>
                <c:pt idx="4113">
                  <c:v>36335</c:v>
                </c:pt>
                <c:pt idx="4114">
                  <c:v>36336</c:v>
                </c:pt>
                <c:pt idx="4115">
                  <c:v>36339</c:v>
                </c:pt>
                <c:pt idx="4116">
                  <c:v>36340</c:v>
                </c:pt>
                <c:pt idx="4117">
                  <c:v>36341</c:v>
                </c:pt>
                <c:pt idx="4118">
                  <c:v>36342</c:v>
                </c:pt>
                <c:pt idx="4119">
                  <c:v>36343</c:v>
                </c:pt>
                <c:pt idx="4120">
                  <c:v>36346</c:v>
                </c:pt>
                <c:pt idx="4121">
                  <c:v>36347</c:v>
                </c:pt>
                <c:pt idx="4122">
                  <c:v>36348</c:v>
                </c:pt>
                <c:pt idx="4123">
                  <c:v>36349</c:v>
                </c:pt>
                <c:pt idx="4124">
                  <c:v>36350</c:v>
                </c:pt>
                <c:pt idx="4125">
                  <c:v>36353</c:v>
                </c:pt>
                <c:pt idx="4126">
                  <c:v>36354</c:v>
                </c:pt>
                <c:pt idx="4127">
                  <c:v>36355</c:v>
                </c:pt>
                <c:pt idx="4128">
                  <c:v>36356</c:v>
                </c:pt>
                <c:pt idx="4129">
                  <c:v>36357</c:v>
                </c:pt>
                <c:pt idx="4130">
                  <c:v>36360</c:v>
                </c:pt>
                <c:pt idx="4131">
                  <c:v>36361</c:v>
                </c:pt>
                <c:pt idx="4132">
                  <c:v>36362</c:v>
                </c:pt>
                <c:pt idx="4133">
                  <c:v>36363</c:v>
                </c:pt>
                <c:pt idx="4134">
                  <c:v>36364</c:v>
                </c:pt>
                <c:pt idx="4135">
                  <c:v>36367</c:v>
                </c:pt>
                <c:pt idx="4136">
                  <c:v>36368</c:v>
                </c:pt>
                <c:pt idx="4137">
                  <c:v>36369</c:v>
                </c:pt>
                <c:pt idx="4138">
                  <c:v>36370</c:v>
                </c:pt>
                <c:pt idx="4139">
                  <c:v>36371</c:v>
                </c:pt>
                <c:pt idx="4140">
                  <c:v>36374</c:v>
                </c:pt>
                <c:pt idx="4141">
                  <c:v>36375</c:v>
                </c:pt>
                <c:pt idx="4142">
                  <c:v>36376</c:v>
                </c:pt>
                <c:pt idx="4143">
                  <c:v>36377</c:v>
                </c:pt>
                <c:pt idx="4144">
                  <c:v>36378</c:v>
                </c:pt>
                <c:pt idx="4145">
                  <c:v>36381</c:v>
                </c:pt>
                <c:pt idx="4146">
                  <c:v>36382</c:v>
                </c:pt>
                <c:pt idx="4147">
                  <c:v>36383</c:v>
                </c:pt>
                <c:pt idx="4148">
                  <c:v>36384</c:v>
                </c:pt>
                <c:pt idx="4149">
                  <c:v>36385</c:v>
                </c:pt>
                <c:pt idx="4150">
                  <c:v>36388</c:v>
                </c:pt>
                <c:pt idx="4151">
                  <c:v>36389</c:v>
                </c:pt>
                <c:pt idx="4152">
                  <c:v>36390</c:v>
                </c:pt>
                <c:pt idx="4153">
                  <c:v>36391</c:v>
                </c:pt>
                <c:pt idx="4154">
                  <c:v>36392</c:v>
                </c:pt>
                <c:pt idx="4155">
                  <c:v>36395</c:v>
                </c:pt>
                <c:pt idx="4156">
                  <c:v>36396</c:v>
                </c:pt>
                <c:pt idx="4157">
                  <c:v>36397</c:v>
                </c:pt>
                <c:pt idx="4158">
                  <c:v>36398</c:v>
                </c:pt>
                <c:pt idx="4159">
                  <c:v>36399</c:v>
                </c:pt>
                <c:pt idx="4160">
                  <c:v>36402</c:v>
                </c:pt>
                <c:pt idx="4161">
                  <c:v>36403</c:v>
                </c:pt>
                <c:pt idx="4162">
                  <c:v>36404</c:v>
                </c:pt>
                <c:pt idx="4163">
                  <c:v>36405</c:v>
                </c:pt>
                <c:pt idx="4164">
                  <c:v>36406</c:v>
                </c:pt>
                <c:pt idx="4165">
                  <c:v>36409</c:v>
                </c:pt>
                <c:pt idx="4166">
                  <c:v>36410</c:v>
                </c:pt>
                <c:pt idx="4167">
                  <c:v>36411</c:v>
                </c:pt>
                <c:pt idx="4168">
                  <c:v>36412</c:v>
                </c:pt>
                <c:pt idx="4169">
                  <c:v>36413</c:v>
                </c:pt>
                <c:pt idx="4170">
                  <c:v>36416</c:v>
                </c:pt>
                <c:pt idx="4171">
                  <c:v>36417</c:v>
                </c:pt>
                <c:pt idx="4172">
                  <c:v>36418</c:v>
                </c:pt>
                <c:pt idx="4173">
                  <c:v>36419</c:v>
                </c:pt>
                <c:pt idx="4174">
                  <c:v>36420</c:v>
                </c:pt>
                <c:pt idx="4175">
                  <c:v>36423</c:v>
                </c:pt>
                <c:pt idx="4176">
                  <c:v>36424</c:v>
                </c:pt>
                <c:pt idx="4177">
                  <c:v>36425</c:v>
                </c:pt>
                <c:pt idx="4178">
                  <c:v>36426</c:v>
                </c:pt>
                <c:pt idx="4179">
                  <c:v>36427</c:v>
                </c:pt>
                <c:pt idx="4180">
                  <c:v>36430</c:v>
                </c:pt>
                <c:pt idx="4181">
                  <c:v>36431</c:v>
                </c:pt>
                <c:pt idx="4182">
                  <c:v>36432</c:v>
                </c:pt>
                <c:pt idx="4183">
                  <c:v>36433</c:v>
                </c:pt>
                <c:pt idx="4184">
                  <c:v>36434</c:v>
                </c:pt>
                <c:pt idx="4185">
                  <c:v>36437</c:v>
                </c:pt>
                <c:pt idx="4186">
                  <c:v>36438</c:v>
                </c:pt>
                <c:pt idx="4187">
                  <c:v>36439</c:v>
                </c:pt>
                <c:pt idx="4188">
                  <c:v>36440</c:v>
                </c:pt>
                <c:pt idx="4189">
                  <c:v>36441</c:v>
                </c:pt>
                <c:pt idx="4190">
                  <c:v>36444</c:v>
                </c:pt>
                <c:pt idx="4191">
                  <c:v>36445</c:v>
                </c:pt>
                <c:pt idx="4192">
                  <c:v>36446</c:v>
                </c:pt>
                <c:pt idx="4193">
                  <c:v>36447</c:v>
                </c:pt>
                <c:pt idx="4194">
                  <c:v>36448</c:v>
                </c:pt>
                <c:pt idx="4195">
                  <c:v>36451</c:v>
                </c:pt>
                <c:pt idx="4196">
                  <c:v>36452</c:v>
                </c:pt>
                <c:pt idx="4197">
                  <c:v>36453</c:v>
                </c:pt>
                <c:pt idx="4198">
                  <c:v>36454</c:v>
                </c:pt>
                <c:pt idx="4199">
                  <c:v>36455</c:v>
                </c:pt>
                <c:pt idx="4200">
                  <c:v>36458</c:v>
                </c:pt>
                <c:pt idx="4201">
                  <c:v>36459</c:v>
                </c:pt>
                <c:pt idx="4202">
                  <c:v>36460</c:v>
                </c:pt>
                <c:pt idx="4203">
                  <c:v>36461</c:v>
                </c:pt>
                <c:pt idx="4204">
                  <c:v>36462</c:v>
                </c:pt>
                <c:pt idx="4205">
                  <c:v>36465</c:v>
                </c:pt>
                <c:pt idx="4206">
                  <c:v>36466</c:v>
                </c:pt>
                <c:pt idx="4207">
                  <c:v>36467</c:v>
                </c:pt>
                <c:pt idx="4208">
                  <c:v>36468</c:v>
                </c:pt>
                <c:pt idx="4209">
                  <c:v>36469</c:v>
                </c:pt>
                <c:pt idx="4210">
                  <c:v>36472</c:v>
                </c:pt>
                <c:pt idx="4211">
                  <c:v>36473</c:v>
                </c:pt>
                <c:pt idx="4212">
                  <c:v>36474</c:v>
                </c:pt>
                <c:pt idx="4213">
                  <c:v>36475</c:v>
                </c:pt>
                <c:pt idx="4214">
                  <c:v>36476</c:v>
                </c:pt>
                <c:pt idx="4215">
                  <c:v>36479</c:v>
                </c:pt>
                <c:pt idx="4216">
                  <c:v>36480</c:v>
                </c:pt>
                <c:pt idx="4217">
                  <c:v>36481</c:v>
                </c:pt>
                <c:pt idx="4218">
                  <c:v>36482</c:v>
                </c:pt>
                <c:pt idx="4219">
                  <c:v>36483</c:v>
                </c:pt>
                <c:pt idx="4220">
                  <c:v>36486</c:v>
                </c:pt>
                <c:pt idx="4221">
                  <c:v>36487</c:v>
                </c:pt>
                <c:pt idx="4222">
                  <c:v>36488</c:v>
                </c:pt>
                <c:pt idx="4223">
                  <c:v>36489</c:v>
                </c:pt>
                <c:pt idx="4224">
                  <c:v>36490</c:v>
                </c:pt>
                <c:pt idx="4225">
                  <c:v>36493</c:v>
                </c:pt>
                <c:pt idx="4226">
                  <c:v>36494</c:v>
                </c:pt>
                <c:pt idx="4227">
                  <c:v>36495</c:v>
                </c:pt>
                <c:pt idx="4228">
                  <c:v>36496</c:v>
                </c:pt>
                <c:pt idx="4229">
                  <c:v>36497</c:v>
                </c:pt>
                <c:pt idx="4230">
                  <c:v>36500</c:v>
                </c:pt>
                <c:pt idx="4231">
                  <c:v>36501</c:v>
                </c:pt>
                <c:pt idx="4232">
                  <c:v>36502</c:v>
                </c:pt>
                <c:pt idx="4233">
                  <c:v>36503</c:v>
                </c:pt>
                <c:pt idx="4234">
                  <c:v>36504</c:v>
                </c:pt>
                <c:pt idx="4235">
                  <c:v>36507</c:v>
                </c:pt>
                <c:pt idx="4236">
                  <c:v>36508</c:v>
                </c:pt>
                <c:pt idx="4237">
                  <c:v>36509</c:v>
                </c:pt>
                <c:pt idx="4238">
                  <c:v>36510</c:v>
                </c:pt>
                <c:pt idx="4239">
                  <c:v>36511</c:v>
                </c:pt>
                <c:pt idx="4240">
                  <c:v>36514</c:v>
                </c:pt>
                <c:pt idx="4241">
                  <c:v>36515</c:v>
                </c:pt>
                <c:pt idx="4242">
                  <c:v>36516</c:v>
                </c:pt>
                <c:pt idx="4243">
                  <c:v>36517</c:v>
                </c:pt>
                <c:pt idx="4244">
                  <c:v>36518</c:v>
                </c:pt>
                <c:pt idx="4245">
                  <c:v>36521</c:v>
                </c:pt>
                <c:pt idx="4246">
                  <c:v>36522</c:v>
                </c:pt>
                <c:pt idx="4247">
                  <c:v>36523</c:v>
                </c:pt>
                <c:pt idx="4248">
                  <c:v>36524</c:v>
                </c:pt>
                <c:pt idx="4249">
                  <c:v>36525</c:v>
                </c:pt>
                <c:pt idx="4250">
                  <c:v>36528</c:v>
                </c:pt>
                <c:pt idx="4251">
                  <c:v>36529</c:v>
                </c:pt>
                <c:pt idx="4252">
                  <c:v>36530</c:v>
                </c:pt>
                <c:pt idx="4253">
                  <c:v>36531</c:v>
                </c:pt>
                <c:pt idx="4254">
                  <c:v>36532</c:v>
                </c:pt>
                <c:pt idx="4255">
                  <c:v>36535</c:v>
                </c:pt>
                <c:pt idx="4256">
                  <c:v>36536</c:v>
                </c:pt>
                <c:pt idx="4257">
                  <c:v>36537</c:v>
                </c:pt>
                <c:pt idx="4258">
                  <c:v>36538</c:v>
                </c:pt>
                <c:pt idx="4259">
                  <c:v>36539</c:v>
                </c:pt>
                <c:pt idx="4260">
                  <c:v>36542</c:v>
                </c:pt>
                <c:pt idx="4261">
                  <c:v>36543</c:v>
                </c:pt>
                <c:pt idx="4262">
                  <c:v>36544</c:v>
                </c:pt>
                <c:pt idx="4263">
                  <c:v>36545</c:v>
                </c:pt>
                <c:pt idx="4264">
                  <c:v>36546</c:v>
                </c:pt>
                <c:pt idx="4265">
                  <c:v>36549</c:v>
                </c:pt>
                <c:pt idx="4266">
                  <c:v>36550</c:v>
                </c:pt>
                <c:pt idx="4267">
                  <c:v>36551</c:v>
                </c:pt>
                <c:pt idx="4268">
                  <c:v>36552</c:v>
                </c:pt>
                <c:pt idx="4269">
                  <c:v>36553</c:v>
                </c:pt>
                <c:pt idx="4270">
                  <c:v>36556</c:v>
                </c:pt>
                <c:pt idx="4271">
                  <c:v>36557</c:v>
                </c:pt>
                <c:pt idx="4272">
                  <c:v>36558</c:v>
                </c:pt>
                <c:pt idx="4273">
                  <c:v>36559</c:v>
                </c:pt>
                <c:pt idx="4274">
                  <c:v>36560</c:v>
                </c:pt>
                <c:pt idx="4275">
                  <c:v>36563</c:v>
                </c:pt>
                <c:pt idx="4276">
                  <c:v>36564</c:v>
                </c:pt>
                <c:pt idx="4277">
                  <c:v>36565</c:v>
                </c:pt>
                <c:pt idx="4278">
                  <c:v>36566</c:v>
                </c:pt>
                <c:pt idx="4279">
                  <c:v>36567</c:v>
                </c:pt>
                <c:pt idx="4280">
                  <c:v>36570</c:v>
                </c:pt>
                <c:pt idx="4281">
                  <c:v>36571</c:v>
                </c:pt>
                <c:pt idx="4282">
                  <c:v>36572</c:v>
                </c:pt>
                <c:pt idx="4283">
                  <c:v>36573</c:v>
                </c:pt>
                <c:pt idx="4284">
                  <c:v>36574</c:v>
                </c:pt>
                <c:pt idx="4285">
                  <c:v>36577</c:v>
                </c:pt>
                <c:pt idx="4286">
                  <c:v>36578</c:v>
                </c:pt>
                <c:pt idx="4287">
                  <c:v>36579</c:v>
                </c:pt>
                <c:pt idx="4288">
                  <c:v>36580</c:v>
                </c:pt>
                <c:pt idx="4289">
                  <c:v>36581</c:v>
                </c:pt>
                <c:pt idx="4290">
                  <c:v>36584</c:v>
                </c:pt>
                <c:pt idx="4291">
                  <c:v>36585</c:v>
                </c:pt>
                <c:pt idx="4292">
                  <c:v>36586</c:v>
                </c:pt>
                <c:pt idx="4293">
                  <c:v>36587</c:v>
                </c:pt>
                <c:pt idx="4294">
                  <c:v>36588</c:v>
                </c:pt>
                <c:pt idx="4295">
                  <c:v>36591</c:v>
                </c:pt>
                <c:pt idx="4296">
                  <c:v>36592</c:v>
                </c:pt>
                <c:pt idx="4297">
                  <c:v>36593</c:v>
                </c:pt>
                <c:pt idx="4298">
                  <c:v>36594</c:v>
                </c:pt>
                <c:pt idx="4299">
                  <c:v>36595</c:v>
                </c:pt>
                <c:pt idx="4300">
                  <c:v>36598</c:v>
                </c:pt>
                <c:pt idx="4301">
                  <c:v>36599</c:v>
                </c:pt>
                <c:pt idx="4302">
                  <c:v>36600</c:v>
                </c:pt>
                <c:pt idx="4303">
                  <c:v>36601</c:v>
                </c:pt>
                <c:pt idx="4304">
                  <c:v>36602</c:v>
                </c:pt>
                <c:pt idx="4305">
                  <c:v>36605</c:v>
                </c:pt>
                <c:pt idx="4306">
                  <c:v>36606</c:v>
                </c:pt>
                <c:pt idx="4307">
                  <c:v>36607</c:v>
                </c:pt>
                <c:pt idx="4308">
                  <c:v>36608</c:v>
                </c:pt>
                <c:pt idx="4309">
                  <c:v>36609</c:v>
                </c:pt>
                <c:pt idx="4310">
                  <c:v>36612</c:v>
                </c:pt>
                <c:pt idx="4311">
                  <c:v>36613</c:v>
                </c:pt>
                <c:pt idx="4312">
                  <c:v>36614</c:v>
                </c:pt>
                <c:pt idx="4313">
                  <c:v>36615</c:v>
                </c:pt>
                <c:pt idx="4314">
                  <c:v>36616</c:v>
                </c:pt>
                <c:pt idx="4315">
                  <c:v>36619</c:v>
                </c:pt>
                <c:pt idx="4316">
                  <c:v>36620</c:v>
                </c:pt>
                <c:pt idx="4317">
                  <c:v>36621</c:v>
                </c:pt>
                <c:pt idx="4318">
                  <c:v>36622</c:v>
                </c:pt>
                <c:pt idx="4319">
                  <c:v>36623</c:v>
                </c:pt>
                <c:pt idx="4320">
                  <c:v>36626</c:v>
                </c:pt>
                <c:pt idx="4321">
                  <c:v>36627</c:v>
                </c:pt>
                <c:pt idx="4322">
                  <c:v>36628</c:v>
                </c:pt>
                <c:pt idx="4323">
                  <c:v>36629</c:v>
                </c:pt>
                <c:pt idx="4324">
                  <c:v>36630</c:v>
                </c:pt>
                <c:pt idx="4325">
                  <c:v>36633</c:v>
                </c:pt>
                <c:pt idx="4326">
                  <c:v>36634</c:v>
                </c:pt>
                <c:pt idx="4327">
                  <c:v>36635</c:v>
                </c:pt>
                <c:pt idx="4328">
                  <c:v>36636</c:v>
                </c:pt>
                <c:pt idx="4329">
                  <c:v>36637</c:v>
                </c:pt>
                <c:pt idx="4330">
                  <c:v>36640</c:v>
                </c:pt>
                <c:pt idx="4331">
                  <c:v>36641</c:v>
                </c:pt>
                <c:pt idx="4332">
                  <c:v>36642</c:v>
                </c:pt>
                <c:pt idx="4333">
                  <c:v>36643</c:v>
                </c:pt>
                <c:pt idx="4334">
                  <c:v>36644</c:v>
                </c:pt>
                <c:pt idx="4335">
                  <c:v>36647</c:v>
                </c:pt>
                <c:pt idx="4336">
                  <c:v>36648</c:v>
                </c:pt>
                <c:pt idx="4337">
                  <c:v>36649</c:v>
                </c:pt>
                <c:pt idx="4338">
                  <c:v>36650</c:v>
                </c:pt>
                <c:pt idx="4339">
                  <c:v>36651</c:v>
                </c:pt>
                <c:pt idx="4340">
                  <c:v>36654</c:v>
                </c:pt>
                <c:pt idx="4341">
                  <c:v>36655</c:v>
                </c:pt>
                <c:pt idx="4342">
                  <c:v>36656</c:v>
                </c:pt>
                <c:pt idx="4343">
                  <c:v>36657</c:v>
                </c:pt>
                <c:pt idx="4344">
                  <c:v>36658</c:v>
                </c:pt>
                <c:pt idx="4345">
                  <c:v>36661</c:v>
                </c:pt>
                <c:pt idx="4346">
                  <c:v>36662</c:v>
                </c:pt>
                <c:pt idx="4347">
                  <c:v>36663</c:v>
                </c:pt>
                <c:pt idx="4348">
                  <c:v>36664</c:v>
                </c:pt>
                <c:pt idx="4349">
                  <c:v>36665</c:v>
                </c:pt>
                <c:pt idx="4350">
                  <c:v>36668</c:v>
                </c:pt>
                <c:pt idx="4351">
                  <c:v>36669</c:v>
                </c:pt>
                <c:pt idx="4352">
                  <c:v>36670</c:v>
                </c:pt>
                <c:pt idx="4353">
                  <c:v>36671</c:v>
                </c:pt>
                <c:pt idx="4354">
                  <c:v>36672</c:v>
                </c:pt>
                <c:pt idx="4355">
                  <c:v>36675</c:v>
                </c:pt>
                <c:pt idx="4356">
                  <c:v>36676</c:v>
                </c:pt>
                <c:pt idx="4357">
                  <c:v>36677</c:v>
                </c:pt>
                <c:pt idx="4358">
                  <c:v>36678</c:v>
                </c:pt>
                <c:pt idx="4359">
                  <c:v>36679</c:v>
                </c:pt>
                <c:pt idx="4360">
                  <c:v>36682</c:v>
                </c:pt>
                <c:pt idx="4361">
                  <c:v>36683</c:v>
                </c:pt>
                <c:pt idx="4362">
                  <c:v>36684</c:v>
                </c:pt>
                <c:pt idx="4363">
                  <c:v>36685</c:v>
                </c:pt>
                <c:pt idx="4364">
                  <c:v>36686</c:v>
                </c:pt>
                <c:pt idx="4365">
                  <c:v>36689</c:v>
                </c:pt>
                <c:pt idx="4366">
                  <c:v>36690</c:v>
                </c:pt>
                <c:pt idx="4367">
                  <c:v>36691</c:v>
                </c:pt>
                <c:pt idx="4368">
                  <c:v>36692</c:v>
                </c:pt>
                <c:pt idx="4369">
                  <c:v>36693</c:v>
                </c:pt>
                <c:pt idx="4370">
                  <c:v>36696</c:v>
                </c:pt>
                <c:pt idx="4371">
                  <c:v>36697</c:v>
                </c:pt>
                <c:pt idx="4372">
                  <c:v>36698</c:v>
                </c:pt>
                <c:pt idx="4373">
                  <c:v>36699</c:v>
                </c:pt>
                <c:pt idx="4374">
                  <c:v>36700</c:v>
                </c:pt>
                <c:pt idx="4375">
                  <c:v>36703</c:v>
                </c:pt>
                <c:pt idx="4376">
                  <c:v>36704</c:v>
                </c:pt>
                <c:pt idx="4377">
                  <c:v>36705</c:v>
                </c:pt>
                <c:pt idx="4378">
                  <c:v>36706</c:v>
                </c:pt>
                <c:pt idx="4379">
                  <c:v>36707</c:v>
                </c:pt>
                <c:pt idx="4380">
                  <c:v>36710</c:v>
                </c:pt>
                <c:pt idx="4381">
                  <c:v>36711</c:v>
                </c:pt>
                <c:pt idx="4382">
                  <c:v>36712</c:v>
                </c:pt>
                <c:pt idx="4383">
                  <c:v>36713</c:v>
                </c:pt>
                <c:pt idx="4384">
                  <c:v>36714</c:v>
                </c:pt>
                <c:pt idx="4385">
                  <c:v>36717</c:v>
                </c:pt>
                <c:pt idx="4386">
                  <c:v>36718</c:v>
                </c:pt>
                <c:pt idx="4387">
                  <c:v>36719</c:v>
                </c:pt>
                <c:pt idx="4388">
                  <c:v>36720</c:v>
                </c:pt>
                <c:pt idx="4389">
                  <c:v>36721</c:v>
                </c:pt>
                <c:pt idx="4390">
                  <c:v>36724</c:v>
                </c:pt>
                <c:pt idx="4391">
                  <c:v>36725</c:v>
                </c:pt>
                <c:pt idx="4392">
                  <c:v>36726</c:v>
                </c:pt>
                <c:pt idx="4393">
                  <c:v>36727</c:v>
                </c:pt>
                <c:pt idx="4394">
                  <c:v>36728</c:v>
                </c:pt>
                <c:pt idx="4395">
                  <c:v>36731</c:v>
                </c:pt>
                <c:pt idx="4396">
                  <c:v>36732</c:v>
                </c:pt>
                <c:pt idx="4397">
                  <c:v>36733</c:v>
                </c:pt>
                <c:pt idx="4398">
                  <c:v>36734</c:v>
                </c:pt>
                <c:pt idx="4399">
                  <c:v>36735</c:v>
                </c:pt>
                <c:pt idx="4400">
                  <c:v>36738</c:v>
                </c:pt>
                <c:pt idx="4401">
                  <c:v>36739</c:v>
                </c:pt>
                <c:pt idx="4402">
                  <c:v>36740</c:v>
                </c:pt>
                <c:pt idx="4403">
                  <c:v>36741</c:v>
                </c:pt>
                <c:pt idx="4404">
                  <c:v>36742</c:v>
                </c:pt>
                <c:pt idx="4405">
                  <c:v>36745</c:v>
                </c:pt>
                <c:pt idx="4406">
                  <c:v>36746</c:v>
                </c:pt>
                <c:pt idx="4407">
                  <c:v>36747</c:v>
                </c:pt>
                <c:pt idx="4408">
                  <c:v>36748</c:v>
                </c:pt>
                <c:pt idx="4409">
                  <c:v>36749</c:v>
                </c:pt>
                <c:pt idx="4410">
                  <c:v>36752</c:v>
                </c:pt>
                <c:pt idx="4411">
                  <c:v>36753</c:v>
                </c:pt>
                <c:pt idx="4412">
                  <c:v>36754</c:v>
                </c:pt>
                <c:pt idx="4413">
                  <c:v>36755</c:v>
                </c:pt>
                <c:pt idx="4414">
                  <c:v>36756</c:v>
                </c:pt>
                <c:pt idx="4415">
                  <c:v>36759</c:v>
                </c:pt>
                <c:pt idx="4416">
                  <c:v>36760</c:v>
                </c:pt>
                <c:pt idx="4417">
                  <c:v>36761</c:v>
                </c:pt>
                <c:pt idx="4418">
                  <c:v>36762</c:v>
                </c:pt>
                <c:pt idx="4419">
                  <c:v>36763</c:v>
                </c:pt>
                <c:pt idx="4420">
                  <c:v>36766</c:v>
                </c:pt>
                <c:pt idx="4421">
                  <c:v>36767</c:v>
                </c:pt>
                <c:pt idx="4422">
                  <c:v>36768</c:v>
                </c:pt>
                <c:pt idx="4423">
                  <c:v>36769</c:v>
                </c:pt>
                <c:pt idx="4424">
                  <c:v>36770</c:v>
                </c:pt>
                <c:pt idx="4425">
                  <c:v>36773</c:v>
                </c:pt>
                <c:pt idx="4426">
                  <c:v>36774</c:v>
                </c:pt>
                <c:pt idx="4427">
                  <c:v>36775</c:v>
                </c:pt>
                <c:pt idx="4428">
                  <c:v>36776</c:v>
                </c:pt>
                <c:pt idx="4429">
                  <c:v>36777</c:v>
                </c:pt>
                <c:pt idx="4430">
                  <c:v>36780</c:v>
                </c:pt>
                <c:pt idx="4431">
                  <c:v>36781</c:v>
                </c:pt>
                <c:pt idx="4432">
                  <c:v>36782</c:v>
                </c:pt>
                <c:pt idx="4433">
                  <c:v>36783</c:v>
                </c:pt>
                <c:pt idx="4434">
                  <c:v>36784</c:v>
                </c:pt>
                <c:pt idx="4435">
                  <c:v>36787</c:v>
                </c:pt>
                <c:pt idx="4436">
                  <c:v>36788</c:v>
                </c:pt>
                <c:pt idx="4437">
                  <c:v>36789</c:v>
                </c:pt>
                <c:pt idx="4438">
                  <c:v>36790</c:v>
                </c:pt>
                <c:pt idx="4439">
                  <c:v>36791</c:v>
                </c:pt>
                <c:pt idx="4440">
                  <c:v>36794</c:v>
                </c:pt>
                <c:pt idx="4441">
                  <c:v>36795</c:v>
                </c:pt>
                <c:pt idx="4442">
                  <c:v>36796</c:v>
                </c:pt>
                <c:pt idx="4443">
                  <c:v>36797</c:v>
                </c:pt>
                <c:pt idx="4444">
                  <c:v>36798</c:v>
                </c:pt>
                <c:pt idx="4445">
                  <c:v>36801</c:v>
                </c:pt>
                <c:pt idx="4446">
                  <c:v>36802</c:v>
                </c:pt>
                <c:pt idx="4447">
                  <c:v>36803</c:v>
                </c:pt>
                <c:pt idx="4448">
                  <c:v>36804</c:v>
                </c:pt>
                <c:pt idx="4449">
                  <c:v>36805</c:v>
                </c:pt>
                <c:pt idx="4450">
                  <c:v>36808</c:v>
                </c:pt>
                <c:pt idx="4451">
                  <c:v>36809</c:v>
                </c:pt>
                <c:pt idx="4452">
                  <c:v>36810</c:v>
                </c:pt>
                <c:pt idx="4453">
                  <c:v>36811</c:v>
                </c:pt>
                <c:pt idx="4454">
                  <c:v>36812</c:v>
                </c:pt>
                <c:pt idx="4455">
                  <c:v>36815</c:v>
                </c:pt>
                <c:pt idx="4456">
                  <c:v>36816</c:v>
                </c:pt>
                <c:pt idx="4457">
                  <c:v>36817</c:v>
                </c:pt>
                <c:pt idx="4458">
                  <c:v>36818</c:v>
                </c:pt>
                <c:pt idx="4459">
                  <c:v>36819</c:v>
                </c:pt>
                <c:pt idx="4460">
                  <c:v>36822</c:v>
                </c:pt>
                <c:pt idx="4461">
                  <c:v>36823</c:v>
                </c:pt>
                <c:pt idx="4462">
                  <c:v>36824</c:v>
                </c:pt>
                <c:pt idx="4463">
                  <c:v>36825</c:v>
                </c:pt>
                <c:pt idx="4464">
                  <c:v>36826</c:v>
                </c:pt>
                <c:pt idx="4465">
                  <c:v>36829</c:v>
                </c:pt>
                <c:pt idx="4466">
                  <c:v>36830</c:v>
                </c:pt>
                <c:pt idx="4467">
                  <c:v>36831</c:v>
                </c:pt>
                <c:pt idx="4468">
                  <c:v>36832</c:v>
                </c:pt>
                <c:pt idx="4469">
                  <c:v>36833</c:v>
                </c:pt>
                <c:pt idx="4470">
                  <c:v>36836</c:v>
                </c:pt>
                <c:pt idx="4471">
                  <c:v>36837</c:v>
                </c:pt>
                <c:pt idx="4472">
                  <c:v>36838</c:v>
                </c:pt>
                <c:pt idx="4473">
                  <c:v>36839</c:v>
                </c:pt>
                <c:pt idx="4474">
                  <c:v>36840</c:v>
                </c:pt>
                <c:pt idx="4475">
                  <c:v>36843</c:v>
                </c:pt>
                <c:pt idx="4476">
                  <c:v>36844</c:v>
                </c:pt>
                <c:pt idx="4477">
                  <c:v>36845</c:v>
                </c:pt>
                <c:pt idx="4478">
                  <c:v>36846</c:v>
                </c:pt>
                <c:pt idx="4479">
                  <c:v>36847</c:v>
                </c:pt>
                <c:pt idx="4480">
                  <c:v>36850</c:v>
                </c:pt>
                <c:pt idx="4481">
                  <c:v>36851</c:v>
                </c:pt>
                <c:pt idx="4482">
                  <c:v>36852</c:v>
                </c:pt>
                <c:pt idx="4483">
                  <c:v>36853</c:v>
                </c:pt>
                <c:pt idx="4484">
                  <c:v>36854</c:v>
                </c:pt>
                <c:pt idx="4485">
                  <c:v>36857</c:v>
                </c:pt>
                <c:pt idx="4486">
                  <c:v>36858</c:v>
                </c:pt>
                <c:pt idx="4487">
                  <c:v>36859</c:v>
                </c:pt>
                <c:pt idx="4488">
                  <c:v>36860</c:v>
                </c:pt>
                <c:pt idx="4489">
                  <c:v>36861</c:v>
                </c:pt>
                <c:pt idx="4490">
                  <c:v>36864</c:v>
                </c:pt>
                <c:pt idx="4491">
                  <c:v>36865</c:v>
                </c:pt>
                <c:pt idx="4492">
                  <c:v>36866</c:v>
                </c:pt>
                <c:pt idx="4493">
                  <c:v>36867</c:v>
                </c:pt>
                <c:pt idx="4494">
                  <c:v>36868</c:v>
                </c:pt>
                <c:pt idx="4495">
                  <c:v>36871</c:v>
                </c:pt>
                <c:pt idx="4496">
                  <c:v>36872</c:v>
                </c:pt>
                <c:pt idx="4497">
                  <c:v>36873</c:v>
                </c:pt>
                <c:pt idx="4498">
                  <c:v>36874</c:v>
                </c:pt>
                <c:pt idx="4499">
                  <c:v>36875</c:v>
                </c:pt>
                <c:pt idx="4500">
                  <c:v>36878</c:v>
                </c:pt>
                <c:pt idx="4501">
                  <c:v>36879</c:v>
                </c:pt>
                <c:pt idx="4502">
                  <c:v>36880</c:v>
                </c:pt>
                <c:pt idx="4503">
                  <c:v>36881</c:v>
                </c:pt>
                <c:pt idx="4504">
                  <c:v>36882</c:v>
                </c:pt>
                <c:pt idx="4505">
                  <c:v>36885</c:v>
                </c:pt>
                <c:pt idx="4506">
                  <c:v>36886</c:v>
                </c:pt>
                <c:pt idx="4507">
                  <c:v>36887</c:v>
                </c:pt>
                <c:pt idx="4508">
                  <c:v>36888</c:v>
                </c:pt>
                <c:pt idx="4509">
                  <c:v>36889</c:v>
                </c:pt>
                <c:pt idx="4510">
                  <c:v>36893</c:v>
                </c:pt>
                <c:pt idx="4511">
                  <c:v>36894</c:v>
                </c:pt>
                <c:pt idx="4512">
                  <c:v>36895</c:v>
                </c:pt>
                <c:pt idx="4513">
                  <c:v>36896</c:v>
                </c:pt>
                <c:pt idx="4514">
                  <c:v>36899</c:v>
                </c:pt>
                <c:pt idx="4515">
                  <c:v>36900</c:v>
                </c:pt>
                <c:pt idx="4516">
                  <c:v>36901</c:v>
                </c:pt>
                <c:pt idx="4517">
                  <c:v>36902</c:v>
                </c:pt>
                <c:pt idx="4518">
                  <c:v>36903</c:v>
                </c:pt>
                <c:pt idx="4519">
                  <c:v>36906</c:v>
                </c:pt>
                <c:pt idx="4520">
                  <c:v>36907</c:v>
                </c:pt>
                <c:pt idx="4521">
                  <c:v>36908</c:v>
                </c:pt>
                <c:pt idx="4522">
                  <c:v>36909</c:v>
                </c:pt>
                <c:pt idx="4523">
                  <c:v>36910</c:v>
                </c:pt>
                <c:pt idx="4524">
                  <c:v>36913</c:v>
                </c:pt>
                <c:pt idx="4525">
                  <c:v>36914</c:v>
                </c:pt>
                <c:pt idx="4526">
                  <c:v>36915</c:v>
                </c:pt>
                <c:pt idx="4527">
                  <c:v>36916</c:v>
                </c:pt>
                <c:pt idx="4528">
                  <c:v>36917</c:v>
                </c:pt>
                <c:pt idx="4529">
                  <c:v>36920</c:v>
                </c:pt>
                <c:pt idx="4530">
                  <c:v>36921</c:v>
                </c:pt>
                <c:pt idx="4531">
                  <c:v>36922</c:v>
                </c:pt>
                <c:pt idx="4532">
                  <c:v>36923</c:v>
                </c:pt>
                <c:pt idx="4533">
                  <c:v>36924</c:v>
                </c:pt>
                <c:pt idx="4534">
                  <c:v>36927</c:v>
                </c:pt>
                <c:pt idx="4535">
                  <c:v>36928</c:v>
                </c:pt>
                <c:pt idx="4536">
                  <c:v>36929</c:v>
                </c:pt>
                <c:pt idx="4537">
                  <c:v>36930</c:v>
                </c:pt>
                <c:pt idx="4538">
                  <c:v>36931</c:v>
                </c:pt>
                <c:pt idx="4539">
                  <c:v>36934</c:v>
                </c:pt>
                <c:pt idx="4540">
                  <c:v>36935</c:v>
                </c:pt>
                <c:pt idx="4541">
                  <c:v>36936</c:v>
                </c:pt>
                <c:pt idx="4542">
                  <c:v>36937</c:v>
                </c:pt>
                <c:pt idx="4543">
                  <c:v>36938</c:v>
                </c:pt>
                <c:pt idx="4544">
                  <c:v>36941</c:v>
                </c:pt>
                <c:pt idx="4545">
                  <c:v>36942</c:v>
                </c:pt>
                <c:pt idx="4546">
                  <c:v>36943</c:v>
                </c:pt>
                <c:pt idx="4547">
                  <c:v>36944</c:v>
                </c:pt>
                <c:pt idx="4548">
                  <c:v>36945</c:v>
                </c:pt>
                <c:pt idx="4549">
                  <c:v>36948</c:v>
                </c:pt>
                <c:pt idx="4550">
                  <c:v>36949</c:v>
                </c:pt>
                <c:pt idx="4551">
                  <c:v>36950</c:v>
                </c:pt>
                <c:pt idx="4552">
                  <c:v>36951</c:v>
                </c:pt>
                <c:pt idx="4553">
                  <c:v>36952</c:v>
                </c:pt>
                <c:pt idx="4554">
                  <c:v>36955</c:v>
                </c:pt>
                <c:pt idx="4555">
                  <c:v>36956</c:v>
                </c:pt>
                <c:pt idx="4556">
                  <c:v>36957</c:v>
                </c:pt>
                <c:pt idx="4557">
                  <c:v>36958</c:v>
                </c:pt>
                <c:pt idx="4558">
                  <c:v>36959</c:v>
                </c:pt>
                <c:pt idx="4559">
                  <c:v>36962</c:v>
                </c:pt>
                <c:pt idx="4560">
                  <c:v>36963</c:v>
                </c:pt>
                <c:pt idx="4561">
                  <c:v>36964</c:v>
                </c:pt>
                <c:pt idx="4562">
                  <c:v>36965</c:v>
                </c:pt>
                <c:pt idx="4563">
                  <c:v>36966</c:v>
                </c:pt>
                <c:pt idx="4564">
                  <c:v>36969</c:v>
                </c:pt>
                <c:pt idx="4565">
                  <c:v>36970</c:v>
                </c:pt>
                <c:pt idx="4566">
                  <c:v>36971</c:v>
                </c:pt>
                <c:pt idx="4567">
                  <c:v>36972</c:v>
                </c:pt>
                <c:pt idx="4568">
                  <c:v>36973</c:v>
                </c:pt>
                <c:pt idx="4569">
                  <c:v>36976</c:v>
                </c:pt>
                <c:pt idx="4570">
                  <c:v>36977</c:v>
                </c:pt>
                <c:pt idx="4571">
                  <c:v>36978</c:v>
                </c:pt>
                <c:pt idx="4572">
                  <c:v>36979</c:v>
                </c:pt>
                <c:pt idx="4573">
                  <c:v>36980</c:v>
                </c:pt>
                <c:pt idx="4574">
                  <c:v>36983</c:v>
                </c:pt>
                <c:pt idx="4575">
                  <c:v>36984</c:v>
                </c:pt>
                <c:pt idx="4576">
                  <c:v>36985</c:v>
                </c:pt>
                <c:pt idx="4577">
                  <c:v>36986</c:v>
                </c:pt>
                <c:pt idx="4578">
                  <c:v>36987</c:v>
                </c:pt>
                <c:pt idx="4579">
                  <c:v>36990</c:v>
                </c:pt>
                <c:pt idx="4580">
                  <c:v>36991</c:v>
                </c:pt>
                <c:pt idx="4581">
                  <c:v>36992</c:v>
                </c:pt>
                <c:pt idx="4582">
                  <c:v>36993</c:v>
                </c:pt>
                <c:pt idx="4583">
                  <c:v>36997</c:v>
                </c:pt>
                <c:pt idx="4584">
                  <c:v>36998</c:v>
                </c:pt>
                <c:pt idx="4585">
                  <c:v>36999</c:v>
                </c:pt>
                <c:pt idx="4586">
                  <c:v>37000</c:v>
                </c:pt>
                <c:pt idx="4587">
                  <c:v>37001</c:v>
                </c:pt>
                <c:pt idx="4588">
                  <c:v>37004</c:v>
                </c:pt>
                <c:pt idx="4589">
                  <c:v>37005</c:v>
                </c:pt>
                <c:pt idx="4590">
                  <c:v>37006</c:v>
                </c:pt>
                <c:pt idx="4591">
                  <c:v>37007</c:v>
                </c:pt>
                <c:pt idx="4592">
                  <c:v>37008</c:v>
                </c:pt>
                <c:pt idx="4593">
                  <c:v>37011</c:v>
                </c:pt>
                <c:pt idx="4594">
                  <c:v>37012</c:v>
                </c:pt>
                <c:pt idx="4595">
                  <c:v>37013</c:v>
                </c:pt>
                <c:pt idx="4596">
                  <c:v>37014</c:v>
                </c:pt>
                <c:pt idx="4597">
                  <c:v>37015</c:v>
                </c:pt>
                <c:pt idx="4598">
                  <c:v>37018</c:v>
                </c:pt>
                <c:pt idx="4599">
                  <c:v>37019</c:v>
                </c:pt>
                <c:pt idx="4600">
                  <c:v>37020</c:v>
                </c:pt>
                <c:pt idx="4601">
                  <c:v>37021</c:v>
                </c:pt>
                <c:pt idx="4602">
                  <c:v>37022</c:v>
                </c:pt>
                <c:pt idx="4603">
                  <c:v>37025</c:v>
                </c:pt>
                <c:pt idx="4604">
                  <c:v>37026</c:v>
                </c:pt>
                <c:pt idx="4605">
                  <c:v>37027</c:v>
                </c:pt>
                <c:pt idx="4606">
                  <c:v>37028</c:v>
                </c:pt>
                <c:pt idx="4607">
                  <c:v>37029</c:v>
                </c:pt>
                <c:pt idx="4608">
                  <c:v>37032</c:v>
                </c:pt>
                <c:pt idx="4609">
                  <c:v>37033</c:v>
                </c:pt>
                <c:pt idx="4610">
                  <c:v>37034</c:v>
                </c:pt>
                <c:pt idx="4611">
                  <c:v>37035</c:v>
                </c:pt>
                <c:pt idx="4612">
                  <c:v>37036</c:v>
                </c:pt>
                <c:pt idx="4613">
                  <c:v>37039</c:v>
                </c:pt>
                <c:pt idx="4614">
                  <c:v>37040</c:v>
                </c:pt>
                <c:pt idx="4615">
                  <c:v>37041</c:v>
                </c:pt>
                <c:pt idx="4616">
                  <c:v>37042</c:v>
                </c:pt>
                <c:pt idx="4617">
                  <c:v>37043</c:v>
                </c:pt>
                <c:pt idx="4618">
                  <c:v>37046</c:v>
                </c:pt>
                <c:pt idx="4619">
                  <c:v>37047</c:v>
                </c:pt>
                <c:pt idx="4620">
                  <c:v>37048</c:v>
                </c:pt>
                <c:pt idx="4621">
                  <c:v>37049</c:v>
                </c:pt>
                <c:pt idx="4622">
                  <c:v>37050</c:v>
                </c:pt>
                <c:pt idx="4623">
                  <c:v>37053</c:v>
                </c:pt>
                <c:pt idx="4624">
                  <c:v>37054</c:v>
                </c:pt>
                <c:pt idx="4625">
                  <c:v>37055</c:v>
                </c:pt>
                <c:pt idx="4626">
                  <c:v>37056</c:v>
                </c:pt>
                <c:pt idx="4627">
                  <c:v>37057</c:v>
                </c:pt>
                <c:pt idx="4628">
                  <c:v>37060</c:v>
                </c:pt>
                <c:pt idx="4629">
                  <c:v>37061</c:v>
                </c:pt>
                <c:pt idx="4630">
                  <c:v>37062</c:v>
                </c:pt>
                <c:pt idx="4631">
                  <c:v>37063</c:v>
                </c:pt>
                <c:pt idx="4632">
                  <c:v>37064</c:v>
                </c:pt>
                <c:pt idx="4633">
                  <c:v>37067</c:v>
                </c:pt>
                <c:pt idx="4634">
                  <c:v>37068</c:v>
                </c:pt>
                <c:pt idx="4635">
                  <c:v>37069</c:v>
                </c:pt>
                <c:pt idx="4636">
                  <c:v>37070</c:v>
                </c:pt>
                <c:pt idx="4637">
                  <c:v>37071</c:v>
                </c:pt>
                <c:pt idx="4638">
                  <c:v>37074</c:v>
                </c:pt>
                <c:pt idx="4639">
                  <c:v>37075</c:v>
                </c:pt>
                <c:pt idx="4640">
                  <c:v>37076</c:v>
                </c:pt>
                <c:pt idx="4641">
                  <c:v>37077</c:v>
                </c:pt>
                <c:pt idx="4642">
                  <c:v>37078</c:v>
                </c:pt>
                <c:pt idx="4643">
                  <c:v>37081</c:v>
                </c:pt>
                <c:pt idx="4644">
                  <c:v>37082</c:v>
                </c:pt>
                <c:pt idx="4645">
                  <c:v>37083</c:v>
                </c:pt>
                <c:pt idx="4646">
                  <c:v>37084</c:v>
                </c:pt>
                <c:pt idx="4647">
                  <c:v>37085</c:v>
                </c:pt>
                <c:pt idx="4648">
                  <c:v>37088</c:v>
                </c:pt>
                <c:pt idx="4649">
                  <c:v>37089</c:v>
                </c:pt>
                <c:pt idx="4650">
                  <c:v>37090</c:v>
                </c:pt>
                <c:pt idx="4651">
                  <c:v>37091</c:v>
                </c:pt>
                <c:pt idx="4652">
                  <c:v>37092</c:v>
                </c:pt>
                <c:pt idx="4653">
                  <c:v>37095</c:v>
                </c:pt>
                <c:pt idx="4654">
                  <c:v>37096</c:v>
                </c:pt>
                <c:pt idx="4655">
                  <c:v>37097</c:v>
                </c:pt>
                <c:pt idx="4656">
                  <c:v>37098</c:v>
                </c:pt>
                <c:pt idx="4657">
                  <c:v>37099</c:v>
                </c:pt>
                <c:pt idx="4658">
                  <c:v>37102</c:v>
                </c:pt>
                <c:pt idx="4659">
                  <c:v>37103</c:v>
                </c:pt>
                <c:pt idx="4660">
                  <c:v>37104</c:v>
                </c:pt>
                <c:pt idx="4661">
                  <c:v>37105</c:v>
                </c:pt>
                <c:pt idx="4662">
                  <c:v>37106</c:v>
                </c:pt>
                <c:pt idx="4663">
                  <c:v>37109</c:v>
                </c:pt>
                <c:pt idx="4664">
                  <c:v>37110</c:v>
                </c:pt>
                <c:pt idx="4665">
                  <c:v>37111</c:v>
                </c:pt>
                <c:pt idx="4666">
                  <c:v>37112</c:v>
                </c:pt>
                <c:pt idx="4667">
                  <c:v>37113</c:v>
                </c:pt>
                <c:pt idx="4668">
                  <c:v>37116</c:v>
                </c:pt>
                <c:pt idx="4669">
                  <c:v>37117</c:v>
                </c:pt>
                <c:pt idx="4670">
                  <c:v>37118</c:v>
                </c:pt>
                <c:pt idx="4671">
                  <c:v>37119</c:v>
                </c:pt>
                <c:pt idx="4672">
                  <c:v>37120</c:v>
                </c:pt>
                <c:pt idx="4673">
                  <c:v>37123</c:v>
                </c:pt>
                <c:pt idx="4674">
                  <c:v>37124</c:v>
                </c:pt>
                <c:pt idx="4675">
                  <c:v>37125</c:v>
                </c:pt>
                <c:pt idx="4676">
                  <c:v>37126</c:v>
                </c:pt>
                <c:pt idx="4677">
                  <c:v>37127</c:v>
                </c:pt>
                <c:pt idx="4678">
                  <c:v>37130</c:v>
                </c:pt>
                <c:pt idx="4679">
                  <c:v>37131</c:v>
                </c:pt>
                <c:pt idx="4680">
                  <c:v>37132</c:v>
                </c:pt>
                <c:pt idx="4681">
                  <c:v>37133</c:v>
                </c:pt>
                <c:pt idx="4682">
                  <c:v>37134</c:v>
                </c:pt>
                <c:pt idx="4683">
                  <c:v>37137</c:v>
                </c:pt>
                <c:pt idx="4684">
                  <c:v>37138</c:v>
                </c:pt>
                <c:pt idx="4685">
                  <c:v>37139</c:v>
                </c:pt>
                <c:pt idx="4686">
                  <c:v>37140</c:v>
                </c:pt>
                <c:pt idx="4687">
                  <c:v>37141</c:v>
                </c:pt>
                <c:pt idx="4688">
                  <c:v>37144</c:v>
                </c:pt>
                <c:pt idx="4689">
                  <c:v>37145</c:v>
                </c:pt>
                <c:pt idx="4690">
                  <c:v>37146</c:v>
                </c:pt>
                <c:pt idx="4691">
                  <c:v>37147</c:v>
                </c:pt>
                <c:pt idx="4692">
                  <c:v>37148</c:v>
                </c:pt>
                <c:pt idx="4693">
                  <c:v>37151</c:v>
                </c:pt>
                <c:pt idx="4694">
                  <c:v>37152</c:v>
                </c:pt>
                <c:pt idx="4695">
                  <c:v>37153</c:v>
                </c:pt>
                <c:pt idx="4696">
                  <c:v>37154</c:v>
                </c:pt>
                <c:pt idx="4697">
                  <c:v>37155</c:v>
                </c:pt>
                <c:pt idx="4698">
                  <c:v>37158</c:v>
                </c:pt>
                <c:pt idx="4699">
                  <c:v>37159</c:v>
                </c:pt>
                <c:pt idx="4700">
                  <c:v>37160</c:v>
                </c:pt>
                <c:pt idx="4701">
                  <c:v>37161</c:v>
                </c:pt>
                <c:pt idx="4702">
                  <c:v>37162</c:v>
                </c:pt>
                <c:pt idx="4703">
                  <c:v>37165</c:v>
                </c:pt>
                <c:pt idx="4704">
                  <c:v>37166</c:v>
                </c:pt>
                <c:pt idx="4705">
                  <c:v>37167</c:v>
                </c:pt>
                <c:pt idx="4706">
                  <c:v>37168</c:v>
                </c:pt>
                <c:pt idx="4707">
                  <c:v>37169</c:v>
                </c:pt>
                <c:pt idx="4708">
                  <c:v>37172</c:v>
                </c:pt>
                <c:pt idx="4709">
                  <c:v>37173</c:v>
                </c:pt>
                <c:pt idx="4710">
                  <c:v>37174</c:v>
                </c:pt>
                <c:pt idx="4711">
                  <c:v>37175</c:v>
                </c:pt>
                <c:pt idx="4712">
                  <c:v>37176</c:v>
                </c:pt>
                <c:pt idx="4713">
                  <c:v>37179</c:v>
                </c:pt>
                <c:pt idx="4714">
                  <c:v>37180</c:v>
                </c:pt>
                <c:pt idx="4715">
                  <c:v>37181</c:v>
                </c:pt>
                <c:pt idx="4716">
                  <c:v>37182</c:v>
                </c:pt>
                <c:pt idx="4717">
                  <c:v>37183</c:v>
                </c:pt>
                <c:pt idx="4718">
                  <c:v>37186</c:v>
                </c:pt>
                <c:pt idx="4719">
                  <c:v>37187</c:v>
                </c:pt>
                <c:pt idx="4720">
                  <c:v>37188</c:v>
                </c:pt>
                <c:pt idx="4721">
                  <c:v>37189</c:v>
                </c:pt>
                <c:pt idx="4722">
                  <c:v>37190</c:v>
                </c:pt>
                <c:pt idx="4723">
                  <c:v>37193</c:v>
                </c:pt>
                <c:pt idx="4724">
                  <c:v>37194</c:v>
                </c:pt>
                <c:pt idx="4725">
                  <c:v>37195</c:v>
                </c:pt>
                <c:pt idx="4726">
                  <c:v>37196</c:v>
                </c:pt>
                <c:pt idx="4727">
                  <c:v>37197</c:v>
                </c:pt>
                <c:pt idx="4728">
                  <c:v>37200</c:v>
                </c:pt>
                <c:pt idx="4729">
                  <c:v>37201</c:v>
                </c:pt>
                <c:pt idx="4730">
                  <c:v>37202</c:v>
                </c:pt>
                <c:pt idx="4731">
                  <c:v>37203</c:v>
                </c:pt>
                <c:pt idx="4732">
                  <c:v>37204</c:v>
                </c:pt>
                <c:pt idx="4733">
                  <c:v>37207</c:v>
                </c:pt>
                <c:pt idx="4734">
                  <c:v>37208</c:v>
                </c:pt>
                <c:pt idx="4735">
                  <c:v>37209</c:v>
                </c:pt>
                <c:pt idx="4736">
                  <c:v>37210</c:v>
                </c:pt>
                <c:pt idx="4737">
                  <c:v>37211</c:v>
                </c:pt>
                <c:pt idx="4738">
                  <c:v>37214</c:v>
                </c:pt>
                <c:pt idx="4739">
                  <c:v>37215</c:v>
                </c:pt>
                <c:pt idx="4740">
                  <c:v>37216</c:v>
                </c:pt>
                <c:pt idx="4741">
                  <c:v>37217</c:v>
                </c:pt>
                <c:pt idx="4742">
                  <c:v>37218</c:v>
                </c:pt>
                <c:pt idx="4743">
                  <c:v>37221</c:v>
                </c:pt>
                <c:pt idx="4744">
                  <c:v>37222</c:v>
                </c:pt>
                <c:pt idx="4745">
                  <c:v>37223</c:v>
                </c:pt>
                <c:pt idx="4746">
                  <c:v>37224</c:v>
                </c:pt>
                <c:pt idx="4747">
                  <c:v>37225</c:v>
                </c:pt>
                <c:pt idx="4748">
                  <c:v>37228</c:v>
                </c:pt>
                <c:pt idx="4749">
                  <c:v>37229</c:v>
                </c:pt>
                <c:pt idx="4750">
                  <c:v>37230</c:v>
                </c:pt>
                <c:pt idx="4751">
                  <c:v>37231</c:v>
                </c:pt>
                <c:pt idx="4752">
                  <c:v>37232</c:v>
                </c:pt>
                <c:pt idx="4753">
                  <c:v>37235</c:v>
                </c:pt>
                <c:pt idx="4754">
                  <c:v>37236</c:v>
                </c:pt>
                <c:pt idx="4755">
                  <c:v>37237</c:v>
                </c:pt>
                <c:pt idx="4756">
                  <c:v>37238</c:v>
                </c:pt>
                <c:pt idx="4757">
                  <c:v>37239</c:v>
                </c:pt>
                <c:pt idx="4758">
                  <c:v>37242</c:v>
                </c:pt>
                <c:pt idx="4759">
                  <c:v>37243</c:v>
                </c:pt>
                <c:pt idx="4760">
                  <c:v>37244</c:v>
                </c:pt>
                <c:pt idx="4761">
                  <c:v>37245</c:v>
                </c:pt>
                <c:pt idx="4762">
                  <c:v>37246</c:v>
                </c:pt>
                <c:pt idx="4763">
                  <c:v>37249</c:v>
                </c:pt>
                <c:pt idx="4764">
                  <c:v>37251</c:v>
                </c:pt>
                <c:pt idx="4765">
                  <c:v>37252</c:v>
                </c:pt>
                <c:pt idx="4766">
                  <c:v>37253</c:v>
                </c:pt>
                <c:pt idx="4767">
                  <c:v>37256</c:v>
                </c:pt>
                <c:pt idx="4768" formatCode="m/d/yyyy">
                  <c:v>37258</c:v>
                </c:pt>
                <c:pt idx="4769" formatCode="m/d/yyyy">
                  <c:v>37259</c:v>
                </c:pt>
                <c:pt idx="4770" formatCode="m/d/yyyy">
                  <c:v>37260</c:v>
                </c:pt>
                <c:pt idx="4771" formatCode="m/d/yyyy">
                  <c:v>37263</c:v>
                </c:pt>
                <c:pt idx="4772" formatCode="m/d/yyyy">
                  <c:v>37264</c:v>
                </c:pt>
                <c:pt idx="4773" formatCode="m/d/yyyy">
                  <c:v>37265</c:v>
                </c:pt>
                <c:pt idx="4774" formatCode="m/d/yyyy">
                  <c:v>37266</c:v>
                </c:pt>
                <c:pt idx="4775" formatCode="m/d/yyyy">
                  <c:v>37267</c:v>
                </c:pt>
                <c:pt idx="4776" formatCode="m/d/yyyy">
                  <c:v>37270</c:v>
                </c:pt>
                <c:pt idx="4777" formatCode="m/d/yyyy">
                  <c:v>37271</c:v>
                </c:pt>
                <c:pt idx="4778" formatCode="m/d/yyyy">
                  <c:v>37272</c:v>
                </c:pt>
                <c:pt idx="4779" formatCode="m/d/yyyy">
                  <c:v>37273</c:v>
                </c:pt>
                <c:pt idx="4780" formatCode="m/d/yyyy">
                  <c:v>37274</c:v>
                </c:pt>
                <c:pt idx="4781" formatCode="m/d/yyyy">
                  <c:v>37277</c:v>
                </c:pt>
                <c:pt idx="4782" formatCode="m/d/yyyy">
                  <c:v>37278</c:v>
                </c:pt>
                <c:pt idx="4783" formatCode="m/d/yyyy">
                  <c:v>37279</c:v>
                </c:pt>
                <c:pt idx="4784" formatCode="m/d/yyyy">
                  <c:v>37280</c:v>
                </c:pt>
                <c:pt idx="4785" formatCode="m/d/yyyy">
                  <c:v>37281</c:v>
                </c:pt>
                <c:pt idx="4786" formatCode="m/d/yyyy">
                  <c:v>37284</c:v>
                </c:pt>
                <c:pt idx="4787" formatCode="m/d/yyyy">
                  <c:v>37285</c:v>
                </c:pt>
                <c:pt idx="4788" formatCode="m/d/yyyy">
                  <c:v>37286</c:v>
                </c:pt>
                <c:pt idx="4789" formatCode="m/d/yyyy">
                  <c:v>37287</c:v>
                </c:pt>
                <c:pt idx="4790" formatCode="m/d/yyyy">
                  <c:v>37288</c:v>
                </c:pt>
                <c:pt idx="4791" formatCode="m/d/yyyy">
                  <c:v>37291</c:v>
                </c:pt>
                <c:pt idx="4792" formatCode="m/d/yyyy">
                  <c:v>37292</c:v>
                </c:pt>
                <c:pt idx="4793" formatCode="m/d/yyyy">
                  <c:v>37293</c:v>
                </c:pt>
                <c:pt idx="4794" formatCode="m/d/yyyy">
                  <c:v>37294</c:v>
                </c:pt>
                <c:pt idx="4795" formatCode="m/d/yyyy">
                  <c:v>37295</c:v>
                </c:pt>
                <c:pt idx="4796" formatCode="m/d/yyyy">
                  <c:v>37298</c:v>
                </c:pt>
                <c:pt idx="4797" formatCode="m/d/yyyy">
                  <c:v>37299</c:v>
                </c:pt>
                <c:pt idx="4798" formatCode="m/d/yyyy">
                  <c:v>37300</c:v>
                </c:pt>
                <c:pt idx="4799" formatCode="m/d/yyyy">
                  <c:v>37301</c:v>
                </c:pt>
                <c:pt idx="4800" formatCode="m/d/yyyy">
                  <c:v>37302</c:v>
                </c:pt>
                <c:pt idx="4801" formatCode="m/d/yyyy">
                  <c:v>37305</c:v>
                </c:pt>
                <c:pt idx="4802" formatCode="m/d/yyyy">
                  <c:v>37306</c:v>
                </c:pt>
                <c:pt idx="4803" formatCode="m/d/yyyy">
                  <c:v>37307</c:v>
                </c:pt>
                <c:pt idx="4804" formatCode="m/d/yyyy">
                  <c:v>37308</c:v>
                </c:pt>
                <c:pt idx="4805" formatCode="m/d/yyyy">
                  <c:v>37309</c:v>
                </c:pt>
                <c:pt idx="4806" formatCode="m/d/yyyy">
                  <c:v>37312</c:v>
                </c:pt>
                <c:pt idx="4807" formatCode="m/d/yyyy">
                  <c:v>37313</c:v>
                </c:pt>
                <c:pt idx="4808" formatCode="m/d/yyyy">
                  <c:v>37314</c:v>
                </c:pt>
                <c:pt idx="4809" formatCode="m/d/yyyy">
                  <c:v>37315</c:v>
                </c:pt>
                <c:pt idx="4810" formatCode="m/d/yyyy">
                  <c:v>37316</c:v>
                </c:pt>
                <c:pt idx="4811" formatCode="m/d/yyyy">
                  <c:v>37319</c:v>
                </c:pt>
                <c:pt idx="4812" formatCode="m/d/yyyy">
                  <c:v>37320</c:v>
                </c:pt>
                <c:pt idx="4813" formatCode="m/d/yyyy">
                  <c:v>37321</c:v>
                </c:pt>
                <c:pt idx="4814" formatCode="m/d/yyyy">
                  <c:v>37322</c:v>
                </c:pt>
                <c:pt idx="4815" formatCode="m/d/yyyy">
                  <c:v>37323</c:v>
                </c:pt>
                <c:pt idx="4816" formatCode="m/d/yyyy">
                  <c:v>37326</c:v>
                </c:pt>
                <c:pt idx="4817" formatCode="m/d/yyyy">
                  <c:v>37327</c:v>
                </c:pt>
                <c:pt idx="4818" formatCode="m/d/yyyy">
                  <c:v>37328</c:v>
                </c:pt>
                <c:pt idx="4819" formatCode="m/d/yyyy">
                  <c:v>37329</c:v>
                </c:pt>
                <c:pt idx="4820" formatCode="m/d/yyyy">
                  <c:v>37330</c:v>
                </c:pt>
                <c:pt idx="4821" formatCode="m/d/yyyy">
                  <c:v>37333</c:v>
                </c:pt>
                <c:pt idx="4822" formatCode="m/d/yyyy">
                  <c:v>37334</c:v>
                </c:pt>
                <c:pt idx="4823" formatCode="m/d/yyyy">
                  <c:v>37335</c:v>
                </c:pt>
                <c:pt idx="4824" formatCode="m/d/yyyy">
                  <c:v>37336</c:v>
                </c:pt>
                <c:pt idx="4825" formatCode="m/d/yyyy">
                  <c:v>37337</c:v>
                </c:pt>
                <c:pt idx="4826" formatCode="m/d/yyyy">
                  <c:v>37340</c:v>
                </c:pt>
                <c:pt idx="4827" formatCode="m/d/yyyy">
                  <c:v>37341</c:v>
                </c:pt>
                <c:pt idx="4828" formatCode="m/d/yyyy">
                  <c:v>37342</c:v>
                </c:pt>
                <c:pt idx="4829" formatCode="m/d/yyyy">
                  <c:v>37343</c:v>
                </c:pt>
                <c:pt idx="4830" formatCode="m/d/yyyy">
                  <c:v>37347</c:v>
                </c:pt>
                <c:pt idx="4831" formatCode="m/d/yyyy">
                  <c:v>37348</c:v>
                </c:pt>
                <c:pt idx="4832" formatCode="m/d/yyyy">
                  <c:v>37349</c:v>
                </c:pt>
                <c:pt idx="4833" formatCode="m/d/yyyy">
                  <c:v>37350</c:v>
                </c:pt>
                <c:pt idx="4834" formatCode="m/d/yyyy">
                  <c:v>37351</c:v>
                </c:pt>
                <c:pt idx="4835" formatCode="m/d/yyyy">
                  <c:v>37354</c:v>
                </c:pt>
                <c:pt idx="4836" formatCode="m/d/yyyy">
                  <c:v>37355</c:v>
                </c:pt>
                <c:pt idx="4837" formatCode="m/d/yyyy">
                  <c:v>37356</c:v>
                </c:pt>
                <c:pt idx="4838" formatCode="m/d/yyyy">
                  <c:v>37357</c:v>
                </c:pt>
                <c:pt idx="4839" formatCode="m/d/yyyy">
                  <c:v>37358</c:v>
                </c:pt>
                <c:pt idx="4840" formatCode="m/d/yyyy">
                  <c:v>37361</c:v>
                </c:pt>
                <c:pt idx="4841" formatCode="m/d/yyyy">
                  <c:v>37362</c:v>
                </c:pt>
                <c:pt idx="4842" formatCode="m/d/yyyy">
                  <c:v>37363</c:v>
                </c:pt>
                <c:pt idx="4843" formatCode="m/d/yyyy">
                  <c:v>37364</c:v>
                </c:pt>
                <c:pt idx="4844" formatCode="m/d/yyyy">
                  <c:v>37365</c:v>
                </c:pt>
                <c:pt idx="4845" formatCode="m/d/yyyy">
                  <c:v>37368</c:v>
                </c:pt>
                <c:pt idx="4846" formatCode="m/d/yyyy">
                  <c:v>37369</c:v>
                </c:pt>
                <c:pt idx="4847" formatCode="m/d/yyyy">
                  <c:v>37370</c:v>
                </c:pt>
                <c:pt idx="4848" formatCode="m/d/yyyy">
                  <c:v>37371</c:v>
                </c:pt>
                <c:pt idx="4849" formatCode="m/d/yyyy">
                  <c:v>37372</c:v>
                </c:pt>
                <c:pt idx="4850" formatCode="m/d/yyyy">
                  <c:v>37375</c:v>
                </c:pt>
                <c:pt idx="4851" formatCode="m/d/yyyy">
                  <c:v>37376</c:v>
                </c:pt>
                <c:pt idx="4852" formatCode="m/d/yyyy">
                  <c:v>37377</c:v>
                </c:pt>
                <c:pt idx="4853" formatCode="m/d/yyyy">
                  <c:v>37378</c:v>
                </c:pt>
                <c:pt idx="4854" formatCode="m/d/yyyy">
                  <c:v>37379</c:v>
                </c:pt>
                <c:pt idx="4855" formatCode="m/d/yyyy">
                  <c:v>37382</c:v>
                </c:pt>
                <c:pt idx="4856" formatCode="m/d/yyyy">
                  <c:v>37383</c:v>
                </c:pt>
                <c:pt idx="4857" formatCode="m/d/yyyy">
                  <c:v>37384</c:v>
                </c:pt>
                <c:pt idx="4858" formatCode="m/d/yyyy">
                  <c:v>37385</c:v>
                </c:pt>
                <c:pt idx="4859" formatCode="m/d/yyyy">
                  <c:v>37386</c:v>
                </c:pt>
                <c:pt idx="4860" formatCode="m/d/yyyy">
                  <c:v>37389</c:v>
                </c:pt>
                <c:pt idx="4861" formatCode="m/d/yyyy">
                  <c:v>37390</c:v>
                </c:pt>
                <c:pt idx="4862" formatCode="m/d/yyyy">
                  <c:v>37391</c:v>
                </c:pt>
                <c:pt idx="4863" formatCode="m/d/yyyy">
                  <c:v>37392</c:v>
                </c:pt>
                <c:pt idx="4864" formatCode="m/d/yyyy">
                  <c:v>37393</c:v>
                </c:pt>
                <c:pt idx="4865" formatCode="m/d/yyyy">
                  <c:v>37396</c:v>
                </c:pt>
                <c:pt idx="4866" formatCode="m/d/yyyy">
                  <c:v>37397</c:v>
                </c:pt>
                <c:pt idx="4867" formatCode="m/d/yyyy">
                  <c:v>37398</c:v>
                </c:pt>
                <c:pt idx="4868" formatCode="m/d/yyyy">
                  <c:v>37399</c:v>
                </c:pt>
                <c:pt idx="4869" formatCode="m/d/yyyy">
                  <c:v>37400</c:v>
                </c:pt>
                <c:pt idx="4870" formatCode="m/d/yyyy">
                  <c:v>37403</c:v>
                </c:pt>
                <c:pt idx="4871" formatCode="m/d/yyyy">
                  <c:v>37404</c:v>
                </c:pt>
                <c:pt idx="4872" formatCode="m/d/yyyy">
                  <c:v>37405</c:v>
                </c:pt>
                <c:pt idx="4873" formatCode="m/d/yyyy">
                  <c:v>37406</c:v>
                </c:pt>
                <c:pt idx="4874" formatCode="m/d/yyyy">
                  <c:v>37407</c:v>
                </c:pt>
                <c:pt idx="4875" formatCode="m/d/yyyy">
                  <c:v>37410</c:v>
                </c:pt>
                <c:pt idx="4876" formatCode="m/d/yyyy">
                  <c:v>37411</c:v>
                </c:pt>
                <c:pt idx="4877" formatCode="m/d/yyyy">
                  <c:v>37412</c:v>
                </c:pt>
                <c:pt idx="4878" formatCode="m/d/yyyy">
                  <c:v>37413</c:v>
                </c:pt>
                <c:pt idx="4879" formatCode="m/d/yyyy">
                  <c:v>37414</c:v>
                </c:pt>
                <c:pt idx="4880" formatCode="m/d/yyyy">
                  <c:v>37417</c:v>
                </c:pt>
                <c:pt idx="4881" formatCode="m/d/yyyy">
                  <c:v>37418</c:v>
                </c:pt>
                <c:pt idx="4882" formatCode="m/d/yyyy">
                  <c:v>37419</c:v>
                </c:pt>
                <c:pt idx="4883" formatCode="m/d/yyyy">
                  <c:v>37420</c:v>
                </c:pt>
                <c:pt idx="4884" formatCode="m/d/yyyy">
                  <c:v>37421</c:v>
                </c:pt>
                <c:pt idx="4885" formatCode="m/d/yyyy">
                  <c:v>37424</c:v>
                </c:pt>
                <c:pt idx="4886" formatCode="m/d/yyyy">
                  <c:v>37425</c:v>
                </c:pt>
                <c:pt idx="4887" formatCode="m/d/yyyy">
                  <c:v>37426</c:v>
                </c:pt>
                <c:pt idx="4888" formatCode="m/d/yyyy">
                  <c:v>37427</c:v>
                </c:pt>
                <c:pt idx="4889" formatCode="m/d/yyyy">
                  <c:v>37428</c:v>
                </c:pt>
                <c:pt idx="4890" formatCode="m/d/yyyy">
                  <c:v>37431</c:v>
                </c:pt>
                <c:pt idx="4891" formatCode="m/d/yyyy">
                  <c:v>37432</c:v>
                </c:pt>
                <c:pt idx="4892" formatCode="m/d/yyyy">
                  <c:v>37433</c:v>
                </c:pt>
                <c:pt idx="4893" formatCode="m/d/yyyy">
                  <c:v>37434</c:v>
                </c:pt>
                <c:pt idx="4894" formatCode="m/d/yyyy">
                  <c:v>37435</c:v>
                </c:pt>
                <c:pt idx="4895" formatCode="m/d/yyyy">
                  <c:v>37438</c:v>
                </c:pt>
                <c:pt idx="4896" formatCode="m/d/yyyy">
                  <c:v>37439</c:v>
                </c:pt>
                <c:pt idx="4897" formatCode="m/d/yyyy">
                  <c:v>37440</c:v>
                </c:pt>
                <c:pt idx="4898" formatCode="m/d/yyyy">
                  <c:v>37441</c:v>
                </c:pt>
                <c:pt idx="4899" formatCode="m/d/yyyy">
                  <c:v>37442</c:v>
                </c:pt>
                <c:pt idx="4900" formatCode="m/d/yyyy">
                  <c:v>37445</c:v>
                </c:pt>
                <c:pt idx="4901" formatCode="m/d/yyyy">
                  <c:v>37446</c:v>
                </c:pt>
                <c:pt idx="4902" formatCode="m/d/yyyy">
                  <c:v>37447</c:v>
                </c:pt>
                <c:pt idx="4903" formatCode="m/d/yyyy">
                  <c:v>37448</c:v>
                </c:pt>
                <c:pt idx="4904" formatCode="m/d/yyyy">
                  <c:v>37449</c:v>
                </c:pt>
                <c:pt idx="4905" formatCode="m/d/yyyy">
                  <c:v>37452</c:v>
                </c:pt>
                <c:pt idx="4906" formatCode="m/d/yyyy">
                  <c:v>37453</c:v>
                </c:pt>
                <c:pt idx="4907" formatCode="m/d/yyyy">
                  <c:v>37454</c:v>
                </c:pt>
                <c:pt idx="4908" formatCode="m/d/yyyy">
                  <c:v>37455</c:v>
                </c:pt>
                <c:pt idx="4909" formatCode="m/d/yyyy">
                  <c:v>37456</c:v>
                </c:pt>
                <c:pt idx="4910" formatCode="m/d/yyyy">
                  <c:v>37459</c:v>
                </c:pt>
                <c:pt idx="4911" formatCode="m/d/yyyy">
                  <c:v>37460</c:v>
                </c:pt>
                <c:pt idx="4912" formatCode="m/d/yyyy">
                  <c:v>37461</c:v>
                </c:pt>
                <c:pt idx="4913" formatCode="m/d/yyyy">
                  <c:v>37462</c:v>
                </c:pt>
                <c:pt idx="4914" formatCode="m/d/yyyy">
                  <c:v>37463</c:v>
                </c:pt>
                <c:pt idx="4915" formatCode="m/d/yyyy">
                  <c:v>37466</c:v>
                </c:pt>
                <c:pt idx="4916" formatCode="m/d/yyyy">
                  <c:v>37467</c:v>
                </c:pt>
                <c:pt idx="4917" formatCode="m/d/yyyy">
                  <c:v>37468</c:v>
                </c:pt>
                <c:pt idx="4918" formatCode="m/d/yyyy">
                  <c:v>37469</c:v>
                </c:pt>
                <c:pt idx="4919" formatCode="m/d/yyyy">
                  <c:v>37470</c:v>
                </c:pt>
                <c:pt idx="4920" formatCode="m/d/yyyy">
                  <c:v>37473</c:v>
                </c:pt>
                <c:pt idx="4921" formatCode="m/d/yyyy">
                  <c:v>37474</c:v>
                </c:pt>
                <c:pt idx="4922" formatCode="m/d/yyyy">
                  <c:v>37475</c:v>
                </c:pt>
                <c:pt idx="4923" formatCode="m/d/yyyy">
                  <c:v>37476</c:v>
                </c:pt>
                <c:pt idx="4924" formatCode="m/d/yyyy">
                  <c:v>37477</c:v>
                </c:pt>
                <c:pt idx="4925" formatCode="m/d/yyyy">
                  <c:v>37480</c:v>
                </c:pt>
                <c:pt idx="4926" formatCode="m/d/yyyy">
                  <c:v>37481</c:v>
                </c:pt>
                <c:pt idx="4927" formatCode="m/d/yyyy">
                  <c:v>37482</c:v>
                </c:pt>
                <c:pt idx="4928" formatCode="m/d/yyyy">
                  <c:v>37483</c:v>
                </c:pt>
                <c:pt idx="4929" formatCode="m/d/yyyy">
                  <c:v>37484</c:v>
                </c:pt>
                <c:pt idx="4930" formatCode="m/d/yyyy">
                  <c:v>37487</c:v>
                </c:pt>
                <c:pt idx="4931" formatCode="m/d/yyyy">
                  <c:v>37488</c:v>
                </c:pt>
                <c:pt idx="4932" formatCode="m/d/yyyy">
                  <c:v>37489</c:v>
                </c:pt>
                <c:pt idx="4933" formatCode="m/d/yyyy">
                  <c:v>37490</c:v>
                </c:pt>
                <c:pt idx="4934" formatCode="m/d/yyyy">
                  <c:v>37491</c:v>
                </c:pt>
                <c:pt idx="4935" formatCode="m/d/yyyy">
                  <c:v>37494</c:v>
                </c:pt>
                <c:pt idx="4936" formatCode="m/d/yyyy">
                  <c:v>37495</c:v>
                </c:pt>
                <c:pt idx="4937" formatCode="m/d/yyyy">
                  <c:v>37496</c:v>
                </c:pt>
                <c:pt idx="4938" formatCode="m/d/yyyy">
                  <c:v>37497</c:v>
                </c:pt>
                <c:pt idx="4939" formatCode="m/d/yyyy">
                  <c:v>37498</c:v>
                </c:pt>
                <c:pt idx="4940" formatCode="m/d/yyyy">
                  <c:v>37501</c:v>
                </c:pt>
                <c:pt idx="4941" formatCode="m/d/yyyy">
                  <c:v>37502</c:v>
                </c:pt>
                <c:pt idx="4942" formatCode="m/d/yyyy">
                  <c:v>37503</c:v>
                </c:pt>
                <c:pt idx="4943" formatCode="m/d/yyyy">
                  <c:v>37504</c:v>
                </c:pt>
                <c:pt idx="4944" formatCode="m/d/yyyy">
                  <c:v>37505</c:v>
                </c:pt>
                <c:pt idx="4945" formatCode="m/d/yyyy">
                  <c:v>37508</c:v>
                </c:pt>
                <c:pt idx="4946" formatCode="m/d/yyyy">
                  <c:v>37509</c:v>
                </c:pt>
                <c:pt idx="4947" formatCode="m/d/yyyy">
                  <c:v>37510</c:v>
                </c:pt>
                <c:pt idx="4948" formatCode="m/d/yyyy">
                  <c:v>37511</c:v>
                </c:pt>
                <c:pt idx="4949" formatCode="m/d/yyyy">
                  <c:v>37512</c:v>
                </c:pt>
                <c:pt idx="4950" formatCode="m/d/yyyy">
                  <c:v>37515</c:v>
                </c:pt>
                <c:pt idx="4951" formatCode="m/d/yyyy">
                  <c:v>37516</c:v>
                </c:pt>
                <c:pt idx="4952" formatCode="m/d/yyyy">
                  <c:v>37517</c:v>
                </c:pt>
                <c:pt idx="4953" formatCode="m/d/yyyy">
                  <c:v>37518</c:v>
                </c:pt>
                <c:pt idx="4954" formatCode="m/d/yyyy">
                  <c:v>37519</c:v>
                </c:pt>
                <c:pt idx="4955" formatCode="m/d/yyyy">
                  <c:v>37522</c:v>
                </c:pt>
                <c:pt idx="4956" formatCode="m/d/yyyy">
                  <c:v>37523</c:v>
                </c:pt>
                <c:pt idx="4957" formatCode="m/d/yyyy">
                  <c:v>37524</c:v>
                </c:pt>
                <c:pt idx="4958" formatCode="m/d/yyyy">
                  <c:v>37525</c:v>
                </c:pt>
                <c:pt idx="4959" formatCode="m/d/yyyy">
                  <c:v>37526</c:v>
                </c:pt>
                <c:pt idx="4960" formatCode="m/d/yyyy">
                  <c:v>37529</c:v>
                </c:pt>
                <c:pt idx="4961" formatCode="m/d/yyyy">
                  <c:v>37530</c:v>
                </c:pt>
                <c:pt idx="4962" formatCode="m/d/yyyy">
                  <c:v>37531</c:v>
                </c:pt>
                <c:pt idx="4963" formatCode="m/d/yyyy">
                  <c:v>37532</c:v>
                </c:pt>
                <c:pt idx="4964" formatCode="m/d/yyyy">
                  <c:v>37533</c:v>
                </c:pt>
                <c:pt idx="4965" formatCode="m/d/yyyy">
                  <c:v>37536</c:v>
                </c:pt>
                <c:pt idx="4966" formatCode="m/d/yyyy">
                  <c:v>37537</c:v>
                </c:pt>
                <c:pt idx="4967" formatCode="m/d/yyyy">
                  <c:v>37538</c:v>
                </c:pt>
                <c:pt idx="4968" formatCode="m/d/yyyy">
                  <c:v>37539</c:v>
                </c:pt>
                <c:pt idx="4969" formatCode="m/d/yyyy">
                  <c:v>37540</c:v>
                </c:pt>
                <c:pt idx="4970" formatCode="m/d/yyyy">
                  <c:v>37543</c:v>
                </c:pt>
                <c:pt idx="4971" formatCode="m/d/yyyy">
                  <c:v>37544</c:v>
                </c:pt>
                <c:pt idx="4972" formatCode="m/d/yyyy">
                  <c:v>37545</c:v>
                </c:pt>
                <c:pt idx="4973" formatCode="m/d/yyyy">
                  <c:v>37546</c:v>
                </c:pt>
                <c:pt idx="4974" formatCode="m/d/yyyy">
                  <c:v>37547</c:v>
                </c:pt>
                <c:pt idx="4975" formatCode="m/d/yyyy">
                  <c:v>37550</c:v>
                </c:pt>
                <c:pt idx="4976" formatCode="m/d/yyyy">
                  <c:v>37551</c:v>
                </c:pt>
                <c:pt idx="4977" formatCode="m/d/yyyy">
                  <c:v>37552</c:v>
                </c:pt>
                <c:pt idx="4978" formatCode="m/d/yyyy">
                  <c:v>37553</c:v>
                </c:pt>
                <c:pt idx="4979" formatCode="m/d/yyyy">
                  <c:v>37554</c:v>
                </c:pt>
                <c:pt idx="4980" formatCode="m/d/yyyy">
                  <c:v>37557</c:v>
                </c:pt>
                <c:pt idx="4981" formatCode="m/d/yyyy">
                  <c:v>37558</c:v>
                </c:pt>
                <c:pt idx="4982" formatCode="m/d/yyyy">
                  <c:v>37559</c:v>
                </c:pt>
                <c:pt idx="4983" formatCode="m/d/yyyy">
                  <c:v>37560</c:v>
                </c:pt>
                <c:pt idx="4984" formatCode="m/d/yyyy">
                  <c:v>37561</c:v>
                </c:pt>
                <c:pt idx="4985" formatCode="m/d/yyyy">
                  <c:v>37564</c:v>
                </c:pt>
                <c:pt idx="4986" formatCode="m/d/yyyy">
                  <c:v>37565</c:v>
                </c:pt>
                <c:pt idx="4987" formatCode="m/d/yyyy">
                  <c:v>37566</c:v>
                </c:pt>
                <c:pt idx="4988" formatCode="m/d/yyyy">
                  <c:v>37567</c:v>
                </c:pt>
                <c:pt idx="4989" formatCode="m/d/yyyy">
                  <c:v>37568</c:v>
                </c:pt>
                <c:pt idx="4990" formatCode="m/d/yyyy">
                  <c:v>37571</c:v>
                </c:pt>
                <c:pt idx="4991" formatCode="m/d/yyyy">
                  <c:v>37572</c:v>
                </c:pt>
                <c:pt idx="4992" formatCode="m/d/yyyy">
                  <c:v>37573</c:v>
                </c:pt>
                <c:pt idx="4993" formatCode="m/d/yyyy">
                  <c:v>37574</c:v>
                </c:pt>
                <c:pt idx="4994" formatCode="m/d/yyyy">
                  <c:v>37575</c:v>
                </c:pt>
                <c:pt idx="4995" formatCode="m/d/yyyy">
                  <c:v>37578</c:v>
                </c:pt>
                <c:pt idx="4996" formatCode="m/d/yyyy">
                  <c:v>37579</c:v>
                </c:pt>
                <c:pt idx="4997" formatCode="m/d/yyyy">
                  <c:v>37580</c:v>
                </c:pt>
                <c:pt idx="4998" formatCode="m/d/yyyy">
                  <c:v>37581</c:v>
                </c:pt>
                <c:pt idx="4999" formatCode="m/d/yyyy">
                  <c:v>37582</c:v>
                </c:pt>
                <c:pt idx="5000" formatCode="m/d/yyyy">
                  <c:v>37585</c:v>
                </c:pt>
                <c:pt idx="5001" formatCode="m/d/yyyy">
                  <c:v>37586</c:v>
                </c:pt>
                <c:pt idx="5002" formatCode="m/d/yyyy">
                  <c:v>37587</c:v>
                </c:pt>
                <c:pt idx="5003" formatCode="m/d/yyyy">
                  <c:v>37588</c:v>
                </c:pt>
                <c:pt idx="5004" formatCode="m/d/yyyy">
                  <c:v>37589</c:v>
                </c:pt>
                <c:pt idx="5005" formatCode="m/d/yyyy">
                  <c:v>37592</c:v>
                </c:pt>
                <c:pt idx="5006" formatCode="m/d/yyyy">
                  <c:v>37593</c:v>
                </c:pt>
                <c:pt idx="5007" formatCode="m/d/yyyy">
                  <c:v>37594</c:v>
                </c:pt>
                <c:pt idx="5008" formatCode="m/d/yyyy">
                  <c:v>37595</c:v>
                </c:pt>
                <c:pt idx="5009" formatCode="m/d/yyyy">
                  <c:v>37596</c:v>
                </c:pt>
                <c:pt idx="5010" formatCode="m/d/yyyy">
                  <c:v>37599</c:v>
                </c:pt>
                <c:pt idx="5011" formatCode="m/d/yyyy">
                  <c:v>37600</c:v>
                </c:pt>
                <c:pt idx="5012" formatCode="m/d/yyyy">
                  <c:v>37601</c:v>
                </c:pt>
                <c:pt idx="5013" formatCode="m/d/yyyy">
                  <c:v>37602</c:v>
                </c:pt>
                <c:pt idx="5014" formatCode="m/d/yyyy">
                  <c:v>37603</c:v>
                </c:pt>
                <c:pt idx="5015" formatCode="m/d/yyyy">
                  <c:v>37606</c:v>
                </c:pt>
                <c:pt idx="5016" formatCode="m/d/yyyy">
                  <c:v>37607</c:v>
                </c:pt>
                <c:pt idx="5017" formatCode="m/d/yyyy">
                  <c:v>37608</c:v>
                </c:pt>
                <c:pt idx="5018" formatCode="m/d/yyyy">
                  <c:v>37609</c:v>
                </c:pt>
                <c:pt idx="5019" formatCode="m/d/yyyy">
                  <c:v>37610</c:v>
                </c:pt>
                <c:pt idx="5020" formatCode="m/d/yyyy">
                  <c:v>37613</c:v>
                </c:pt>
                <c:pt idx="5021" formatCode="m/d/yyyy">
                  <c:v>37614</c:v>
                </c:pt>
                <c:pt idx="5022" formatCode="m/d/yyyy">
                  <c:v>37615</c:v>
                </c:pt>
                <c:pt idx="5023" formatCode="m/d/yyyy">
                  <c:v>37616</c:v>
                </c:pt>
                <c:pt idx="5024" formatCode="m/d/yyyy">
                  <c:v>37617</c:v>
                </c:pt>
                <c:pt idx="5025" formatCode="m/d/yyyy">
                  <c:v>37620</c:v>
                </c:pt>
                <c:pt idx="5026" formatCode="m/d/yyyy">
                  <c:v>37621</c:v>
                </c:pt>
                <c:pt idx="5027" formatCode="m/d/yyyy">
                  <c:v>37622</c:v>
                </c:pt>
                <c:pt idx="5028" formatCode="m/d/yyyy">
                  <c:v>37623</c:v>
                </c:pt>
                <c:pt idx="5029" formatCode="m/d/yyyy">
                  <c:v>37624</c:v>
                </c:pt>
                <c:pt idx="5030" formatCode="m/d/yyyy">
                  <c:v>37627</c:v>
                </c:pt>
                <c:pt idx="5031" formatCode="m/d/yyyy">
                  <c:v>37628</c:v>
                </c:pt>
                <c:pt idx="5032" formatCode="m/d/yyyy">
                  <c:v>37629</c:v>
                </c:pt>
                <c:pt idx="5033" formatCode="m/d/yyyy">
                  <c:v>37630</c:v>
                </c:pt>
                <c:pt idx="5034" formatCode="m/d/yyyy">
                  <c:v>37631</c:v>
                </c:pt>
                <c:pt idx="5035" formatCode="m/d/yyyy">
                  <c:v>37634</c:v>
                </c:pt>
                <c:pt idx="5036" formatCode="m/d/yyyy">
                  <c:v>37635</c:v>
                </c:pt>
                <c:pt idx="5037" formatCode="m/d/yyyy">
                  <c:v>37636</c:v>
                </c:pt>
                <c:pt idx="5038" formatCode="m/d/yyyy">
                  <c:v>37637</c:v>
                </c:pt>
                <c:pt idx="5039" formatCode="m/d/yyyy">
                  <c:v>37638</c:v>
                </c:pt>
                <c:pt idx="5040" formatCode="m/d/yyyy">
                  <c:v>37641</c:v>
                </c:pt>
                <c:pt idx="5041" formatCode="m/d/yyyy">
                  <c:v>37642</c:v>
                </c:pt>
                <c:pt idx="5042" formatCode="m/d/yyyy">
                  <c:v>37643</c:v>
                </c:pt>
                <c:pt idx="5043" formatCode="m/d/yyyy">
                  <c:v>37644</c:v>
                </c:pt>
                <c:pt idx="5044" formatCode="m/d/yyyy">
                  <c:v>37645</c:v>
                </c:pt>
                <c:pt idx="5045" formatCode="m/d/yyyy">
                  <c:v>37648</c:v>
                </c:pt>
                <c:pt idx="5046" formatCode="m/d/yyyy">
                  <c:v>37649</c:v>
                </c:pt>
                <c:pt idx="5047" formatCode="m/d/yyyy">
                  <c:v>37650</c:v>
                </c:pt>
                <c:pt idx="5048" formatCode="m/d/yyyy">
                  <c:v>37651</c:v>
                </c:pt>
                <c:pt idx="5049" formatCode="m/d/yyyy">
                  <c:v>37652</c:v>
                </c:pt>
                <c:pt idx="5050" formatCode="m/d/yyyy">
                  <c:v>37655</c:v>
                </c:pt>
                <c:pt idx="5051" formatCode="m/d/yyyy">
                  <c:v>37656</c:v>
                </c:pt>
                <c:pt idx="5052" formatCode="m/d/yyyy">
                  <c:v>37657</c:v>
                </c:pt>
                <c:pt idx="5053" formatCode="m/d/yyyy">
                  <c:v>37658</c:v>
                </c:pt>
                <c:pt idx="5054" formatCode="m/d/yyyy">
                  <c:v>37659</c:v>
                </c:pt>
                <c:pt idx="5055" formatCode="m/d/yyyy">
                  <c:v>37662</c:v>
                </c:pt>
                <c:pt idx="5056" formatCode="m/d/yyyy">
                  <c:v>37663</c:v>
                </c:pt>
                <c:pt idx="5057" formatCode="m/d/yyyy">
                  <c:v>37664</c:v>
                </c:pt>
                <c:pt idx="5058" formatCode="m/d/yyyy">
                  <c:v>37665</c:v>
                </c:pt>
                <c:pt idx="5059" formatCode="m/d/yyyy">
                  <c:v>37666</c:v>
                </c:pt>
                <c:pt idx="5060" formatCode="m/d/yyyy">
                  <c:v>37669</c:v>
                </c:pt>
                <c:pt idx="5061" formatCode="m/d/yyyy">
                  <c:v>37670</c:v>
                </c:pt>
                <c:pt idx="5062" formatCode="m/d/yyyy">
                  <c:v>37671</c:v>
                </c:pt>
                <c:pt idx="5063" formatCode="m/d/yyyy">
                  <c:v>37672</c:v>
                </c:pt>
                <c:pt idx="5064" formatCode="m/d/yyyy">
                  <c:v>37673</c:v>
                </c:pt>
                <c:pt idx="5065" formatCode="m/d/yyyy">
                  <c:v>37676</c:v>
                </c:pt>
                <c:pt idx="5066" formatCode="m/d/yyyy">
                  <c:v>37677</c:v>
                </c:pt>
                <c:pt idx="5067" formatCode="m/d/yyyy">
                  <c:v>37678</c:v>
                </c:pt>
                <c:pt idx="5068" formatCode="m/d/yyyy">
                  <c:v>37679</c:v>
                </c:pt>
                <c:pt idx="5069" formatCode="m/d/yyyy">
                  <c:v>37680</c:v>
                </c:pt>
                <c:pt idx="5070" formatCode="m/d/yyyy">
                  <c:v>37683</c:v>
                </c:pt>
                <c:pt idx="5071" formatCode="m/d/yyyy">
                  <c:v>37684</c:v>
                </c:pt>
                <c:pt idx="5072" formatCode="m/d/yyyy">
                  <c:v>37685</c:v>
                </c:pt>
                <c:pt idx="5073" formatCode="m/d/yyyy">
                  <c:v>37686</c:v>
                </c:pt>
                <c:pt idx="5074" formatCode="m/d/yyyy">
                  <c:v>37687</c:v>
                </c:pt>
                <c:pt idx="5075" formatCode="m/d/yyyy">
                  <c:v>37690</c:v>
                </c:pt>
                <c:pt idx="5076" formatCode="m/d/yyyy">
                  <c:v>37691</c:v>
                </c:pt>
                <c:pt idx="5077" formatCode="m/d/yyyy">
                  <c:v>37692</c:v>
                </c:pt>
                <c:pt idx="5078" formatCode="m/d/yyyy">
                  <c:v>37693</c:v>
                </c:pt>
                <c:pt idx="5079" formatCode="m/d/yyyy">
                  <c:v>37694</c:v>
                </c:pt>
                <c:pt idx="5080" formatCode="m/d/yyyy">
                  <c:v>37697</c:v>
                </c:pt>
                <c:pt idx="5081" formatCode="m/d/yyyy">
                  <c:v>37698</c:v>
                </c:pt>
                <c:pt idx="5082" formatCode="m/d/yyyy">
                  <c:v>37699</c:v>
                </c:pt>
                <c:pt idx="5083" formatCode="m/d/yyyy">
                  <c:v>37700</c:v>
                </c:pt>
                <c:pt idx="5084" formatCode="m/d/yyyy">
                  <c:v>37701</c:v>
                </c:pt>
                <c:pt idx="5085" formatCode="m/d/yyyy">
                  <c:v>37704</c:v>
                </c:pt>
                <c:pt idx="5086" formatCode="m/d/yyyy">
                  <c:v>37705</c:v>
                </c:pt>
                <c:pt idx="5087" formatCode="m/d/yyyy">
                  <c:v>37706</c:v>
                </c:pt>
                <c:pt idx="5088" formatCode="m/d/yyyy">
                  <c:v>37707</c:v>
                </c:pt>
                <c:pt idx="5089" formatCode="m/d/yyyy">
                  <c:v>37708</c:v>
                </c:pt>
                <c:pt idx="5090" formatCode="m/d/yyyy">
                  <c:v>37711</c:v>
                </c:pt>
                <c:pt idx="5091" formatCode="m/d/yyyy">
                  <c:v>37712</c:v>
                </c:pt>
                <c:pt idx="5092" formatCode="m/d/yyyy">
                  <c:v>37713</c:v>
                </c:pt>
                <c:pt idx="5093" formatCode="m/d/yyyy">
                  <c:v>37714</c:v>
                </c:pt>
                <c:pt idx="5094" formatCode="m/d/yyyy">
                  <c:v>37715</c:v>
                </c:pt>
                <c:pt idx="5095" formatCode="m/d/yyyy">
                  <c:v>37718</c:v>
                </c:pt>
                <c:pt idx="5096" formatCode="m/d/yyyy">
                  <c:v>37719</c:v>
                </c:pt>
                <c:pt idx="5097" formatCode="m/d/yyyy">
                  <c:v>37720</c:v>
                </c:pt>
                <c:pt idx="5098" formatCode="m/d/yyyy">
                  <c:v>37721</c:v>
                </c:pt>
                <c:pt idx="5099" formatCode="m/d/yyyy">
                  <c:v>37722</c:v>
                </c:pt>
                <c:pt idx="5100" formatCode="m/d/yyyy">
                  <c:v>37725</c:v>
                </c:pt>
                <c:pt idx="5101" formatCode="m/d/yyyy">
                  <c:v>37726</c:v>
                </c:pt>
                <c:pt idx="5102" formatCode="m/d/yyyy">
                  <c:v>37727</c:v>
                </c:pt>
                <c:pt idx="5103" formatCode="m/d/yyyy">
                  <c:v>37728</c:v>
                </c:pt>
                <c:pt idx="5104" formatCode="m/d/yyyy">
                  <c:v>37729</c:v>
                </c:pt>
                <c:pt idx="5105" formatCode="m/d/yyyy">
                  <c:v>37732</c:v>
                </c:pt>
                <c:pt idx="5106" formatCode="m/d/yyyy">
                  <c:v>37733</c:v>
                </c:pt>
                <c:pt idx="5107" formatCode="m/d/yyyy">
                  <c:v>37734</c:v>
                </c:pt>
                <c:pt idx="5108" formatCode="m/d/yyyy">
                  <c:v>37735</c:v>
                </c:pt>
                <c:pt idx="5109" formatCode="m/d/yyyy">
                  <c:v>37736</c:v>
                </c:pt>
                <c:pt idx="5110" formatCode="m/d/yyyy">
                  <c:v>37739</c:v>
                </c:pt>
                <c:pt idx="5111" formatCode="m/d/yyyy">
                  <c:v>37740</c:v>
                </c:pt>
                <c:pt idx="5112" formatCode="m/d/yyyy">
                  <c:v>37741</c:v>
                </c:pt>
                <c:pt idx="5113" formatCode="m/d/yyyy">
                  <c:v>37742</c:v>
                </c:pt>
                <c:pt idx="5114" formatCode="m/d/yyyy">
                  <c:v>37743</c:v>
                </c:pt>
                <c:pt idx="5115" formatCode="m/d/yyyy">
                  <c:v>37746</c:v>
                </c:pt>
                <c:pt idx="5116" formatCode="m/d/yyyy">
                  <c:v>37747</c:v>
                </c:pt>
                <c:pt idx="5117" formatCode="m/d/yyyy">
                  <c:v>37748</c:v>
                </c:pt>
                <c:pt idx="5118" formatCode="m/d/yyyy">
                  <c:v>37749</c:v>
                </c:pt>
                <c:pt idx="5119" formatCode="m/d/yyyy">
                  <c:v>37750</c:v>
                </c:pt>
                <c:pt idx="5120" formatCode="m/d/yyyy">
                  <c:v>37753</c:v>
                </c:pt>
                <c:pt idx="5121" formatCode="m/d/yyyy">
                  <c:v>37754</c:v>
                </c:pt>
                <c:pt idx="5122" formatCode="m/d/yyyy">
                  <c:v>37755</c:v>
                </c:pt>
                <c:pt idx="5123" formatCode="m/d/yyyy">
                  <c:v>37756</c:v>
                </c:pt>
                <c:pt idx="5124" formatCode="m/d/yyyy">
                  <c:v>37757</c:v>
                </c:pt>
                <c:pt idx="5125" formatCode="m/d/yyyy">
                  <c:v>37760</c:v>
                </c:pt>
                <c:pt idx="5126" formatCode="m/d/yyyy">
                  <c:v>37761</c:v>
                </c:pt>
                <c:pt idx="5127" formatCode="m/d/yyyy">
                  <c:v>37762</c:v>
                </c:pt>
                <c:pt idx="5128" formatCode="m/d/yyyy">
                  <c:v>37763</c:v>
                </c:pt>
                <c:pt idx="5129" formatCode="m/d/yyyy">
                  <c:v>37764</c:v>
                </c:pt>
                <c:pt idx="5130" formatCode="m/d/yyyy">
                  <c:v>37767</c:v>
                </c:pt>
                <c:pt idx="5131" formatCode="m/d/yyyy">
                  <c:v>37768</c:v>
                </c:pt>
                <c:pt idx="5132" formatCode="m/d/yyyy">
                  <c:v>37769</c:v>
                </c:pt>
                <c:pt idx="5133" formatCode="m/d/yyyy">
                  <c:v>37770</c:v>
                </c:pt>
                <c:pt idx="5134" formatCode="m/d/yyyy">
                  <c:v>37771</c:v>
                </c:pt>
                <c:pt idx="5135" formatCode="m/d/yyyy">
                  <c:v>37774</c:v>
                </c:pt>
                <c:pt idx="5136" formatCode="m/d/yyyy">
                  <c:v>37775</c:v>
                </c:pt>
                <c:pt idx="5137" formatCode="m/d/yyyy">
                  <c:v>37776</c:v>
                </c:pt>
                <c:pt idx="5138" formatCode="m/d/yyyy">
                  <c:v>37777</c:v>
                </c:pt>
                <c:pt idx="5139" formatCode="m/d/yyyy">
                  <c:v>37778</c:v>
                </c:pt>
                <c:pt idx="5140" formatCode="m/d/yyyy">
                  <c:v>37781</c:v>
                </c:pt>
                <c:pt idx="5141" formatCode="m/d/yyyy">
                  <c:v>37782</c:v>
                </c:pt>
                <c:pt idx="5142" formatCode="m/d/yyyy">
                  <c:v>37783</c:v>
                </c:pt>
                <c:pt idx="5143" formatCode="m/d/yyyy">
                  <c:v>37784</c:v>
                </c:pt>
                <c:pt idx="5144" formatCode="m/d/yyyy">
                  <c:v>37785</c:v>
                </c:pt>
                <c:pt idx="5145" formatCode="m/d/yyyy">
                  <c:v>37788</c:v>
                </c:pt>
                <c:pt idx="5146" formatCode="m/d/yyyy">
                  <c:v>37789</c:v>
                </c:pt>
                <c:pt idx="5147" formatCode="m/d/yyyy">
                  <c:v>37790</c:v>
                </c:pt>
                <c:pt idx="5148" formatCode="m/d/yyyy">
                  <c:v>37791</c:v>
                </c:pt>
                <c:pt idx="5149" formatCode="m/d/yyyy">
                  <c:v>37792</c:v>
                </c:pt>
                <c:pt idx="5150" formatCode="m/d/yyyy">
                  <c:v>37795</c:v>
                </c:pt>
                <c:pt idx="5151" formatCode="m/d/yyyy">
                  <c:v>37796</c:v>
                </c:pt>
                <c:pt idx="5152" formatCode="m/d/yyyy">
                  <c:v>37797</c:v>
                </c:pt>
                <c:pt idx="5153" formatCode="m/d/yyyy">
                  <c:v>37798</c:v>
                </c:pt>
                <c:pt idx="5154" formatCode="m/d/yyyy">
                  <c:v>37799</c:v>
                </c:pt>
                <c:pt idx="5155" formatCode="m/d/yyyy">
                  <c:v>37802</c:v>
                </c:pt>
                <c:pt idx="5156" formatCode="m/d/yyyy">
                  <c:v>37803</c:v>
                </c:pt>
                <c:pt idx="5157" formatCode="m/d/yyyy">
                  <c:v>37804</c:v>
                </c:pt>
                <c:pt idx="5158" formatCode="m/d/yyyy">
                  <c:v>37805</c:v>
                </c:pt>
                <c:pt idx="5159" formatCode="m/d/yyyy">
                  <c:v>37806</c:v>
                </c:pt>
                <c:pt idx="5160" formatCode="m/d/yyyy">
                  <c:v>37809</c:v>
                </c:pt>
                <c:pt idx="5161" formatCode="m/d/yyyy">
                  <c:v>37810</c:v>
                </c:pt>
                <c:pt idx="5162" formatCode="m/d/yyyy">
                  <c:v>37811</c:v>
                </c:pt>
                <c:pt idx="5163" formatCode="m/d/yyyy">
                  <c:v>37812</c:v>
                </c:pt>
                <c:pt idx="5164" formatCode="m/d/yyyy">
                  <c:v>37813</c:v>
                </c:pt>
                <c:pt idx="5165" formatCode="m/d/yyyy">
                  <c:v>37816</c:v>
                </c:pt>
                <c:pt idx="5166" formatCode="m/d/yyyy">
                  <c:v>37817</c:v>
                </c:pt>
                <c:pt idx="5167" formatCode="m/d/yyyy">
                  <c:v>37818</c:v>
                </c:pt>
                <c:pt idx="5168" formatCode="m/d/yyyy">
                  <c:v>37819</c:v>
                </c:pt>
                <c:pt idx="5169" formatCode="m/d/yyyy">
                  <c:v>37820</c:v>
                </c:pt>
                <c:pt idx="5170" formatCode="m/d/yyyy">
                  <c:v>37823</c:v>
                </c:pt>
                <c:pt idx="5171" formatCode="m/d/yyyy">
                  <c:v>37824</c:v>
                </c:pt>
                <c:pt idx="5172" formatCode="m/d/yyyy">
                  <c:v>37825</c:v>
                </c:pt>
                <c:pt idx="5173" formatCode="m/d/yyyy">
                  <c:v>37826</c:v>
                </c:pt>
                <c:pt idx="5174" formatCode="m/d/yyyy">
                  <c:v>37827</c:v>
                </c:pt>
                <c:pt idx="5175" formatCode="m/d/yyyy">
                  <c:v>37830</c:v>
                </c:pt>
                <c:pt idx="5176" formatCode="m/d/yyyy">
                  <c:v>37831</c:v>
                </c:pt>
                <c:pt idx="5177" formatCode="m/d/yyyy">
                  <c:v>37832</c:v>
                </c:pt>
                <c:pt idx="5178" formatCode="m/d/yyyy">
                  <c:v>37833</c:v>
                </c:pt>
                <c:pt idx="5179" formatCode="m/d/yyyy">
                  <c:v>37834</c:v>
                </c:pt>
                <c:pt idx="5180" formatCode="m/d/yyyy">
                  <c:v>37837</c:v>
                </c:pt>
                <c:pt idx="5181" formatCode="m/d/yyyy">
                  <c:v>37838</c:v>
                </c:pt>
                <c:pt idx="5182" formatCode="m/d/yyyy">
                  <c:v>37839</c:v>
                </c:pt>
                <c:pt idx="5183" formatCode="m/d/yyyy">
                  <c:v>37840</c:v>
                </c:pt>
                <c:pt idx="5184" formatCode="m/d/yyyy">
                  <c:v>37841</c:v>
                </c:pt>
                <c:pt idx="5185" formatCode="m/d/yyyy">
                  <c:v>37844</c:v>
                </c:pt>
                <c:pt idx="5186" formatCode="m/d/yyyy">
                  <c:v>37845</c:v>
                </c:pt>
                <c:pt idx="5187" formatCode="m/d/yyyy">
                  <c:v>37846</c:v>
                </c:pt>
                <c:pt idx="5188" formatCode="m/d/yyyy">
                  <c:v>37847</c:v>
                </c:pt>
                <c:pt idx="5189" formatCode="m/d/yyyy">
                  <c:v>37848</c:v>
                </c:pt>
                <c:pt idx="5190" formatCode="m/d/yyyy">
                  <c:v>37851</c:v>
                </c:pt>
                <c:pt idx="5191" formatCode="m/d/yyyy">
                  <c:v>37852</c:v>
                </c:pt>
                <c:pt idx="5192" formatCode="m/d/yyyy">
                  <c:v>37853</c:v>
                </c:pt>
                <c:pt idx="5193" formatCode="m/d/yyyy">
                  <c:v>37854</c:v>
                </c:pt>
                <c:pt idx="5194" formatCode="m/d/yyyy">
                  <c:v>37855</c:v>
                </c:pt>
                <c:pt idx="5195" formatCode="m/d/yyyy">
                  <c:v>37858</c:v>
                </c:pt>
                <c:pt idx="5196" formatCode="m/d/yyyy">
                  <c:v>37859</c:v>
                </c:pt>
                <c:pt idx="5197" formatCode="m/d/yyyy">
                  <c:v>37860</c:v>
                </c:pt>
                <c:pt idx="5198" formatCode="m/d/yyyy">
                  <c:v>37861</c:v>
                </c:pt>
                <c:pt idx="5199" formatCode="m/d/yyyy">
                  <c:v>37862</c:v>
                </c:pt>
                <c:pt idx="5200" formatCode="m/d/yyyy">
                  <c:v>37865</c:v>
                </c:pt>
                <c:pt idx="5201" formatCode="m/d/yyyy">
                  <c:v>37866</c:v>
                </c:pt>
                <c:pt idx="5202" formatCode="m/d/yyyy">
                  <c:v>37867</c:v>
                </c:pt>
                <c:pt idx="5203" formatCode="m/d/yyyy">
                  <c:v>37868</c:v>
                </c:pt>
                <c:pt idx="5204" formatCode="m/d/yyyy">
                  <c:v>37869</c:v>
                </c:pt>
                <c:pt idx="5205" formatCode="m/d/yyyy">
                  <c:v>37872</c:v>
                </c:pt>
                <c:pt idx="5206" formatCode="m/d/yyyy">
                  <c:v>37873</c:v>
                </c:pt>
                <c:pt idx="5207" formatCode="m/d/yyyy">
                  <c:v>37874</c:v>
                </c:pt>
                <c:pt idx="5208" formatCode="m/d/yyyy">
                  <c:v>37875</c:v>
                </c:pt>
                <c:pt idx="5209" formatCode="m/d/yyyy">
                  <c:v>37876</c:v>
                </c:pt>
                <c:pt idx="5210" formatCode="m/d/yyyy">
                  <c:v>37879</c:v>
                </c:pt>
                <c:pt idx="5211" formatCode="m/d/yyyy">
                  <c:v>37880</c:v>
                </c:pt>
                <c:pt idx="5212" formatCode="m/d/yyyy">
                  <c:v>37881</c:v>
                </c:pt>
                <c:pt idx="5213" formatCode="m/d/yyyy">
                  <c:v>37882</c:v>
                </c:pt>
                <c:pt idx="5214" formatCode="m/d/yyyy">
                  <c:v>37883</c:v>
                </c:pt>
                <c:pt idx="5215" formatCode="m/d/yyyy">
                  <c:v>37886</c:v>
                </c:pt>
                <c:pt idx="5216" formatCode="m/d/yyyy">
                  <c:v>37887</c:v>
                </c:pt>
                <c:pt idx="5217" formatCode="m/d/yyyy">
                  <c:v>37888</c:v>
                </c:pt>
                <c:pt idx="5218" formatCode="m/d/yyyy">
                  <c:v>37889</c:v>
                </c:pt>
                <c:pt idx="5219" formatCode="m/d/yyyy">
                  <c:v>37890</c:v>
                </c:pt>
                <c:pt idx="5220" formatCode="m/d/yyyy">
                  <c:v>37893</c:v>
                </c:pt>
                <c:pt idx="5221" formatCode="m/d/yyyy">
                  <c:v>37894</c:v>
                </c:pt>
                <c:pt idx="5222" formatCode="m/d/yyyy">
                  <c:v>37895</c:v>
                </c:pt>
                <c:pt idx="5223" formatCode="m/d/yyyy">
                  <c:v>37896</c:v>
                </c:pt>
                <c:pt idx="5224" formatCode="m/d/yyyy">
                  <c:v>37897</c:v>
                </c:pt>
                <c:pt idx="5225" formatCode="m/d/yyyy">
                  <c:v>37900</c:v>
                </c:pt>
                <c:pt idx="5226" formatCode="m/d/yyyy">
                  <c:v>37901</c:v>
                </c:pt>
                <c:pt idx="5227" formatCode="m/d/yyyy">
                  <c:v>37902</c:v>
                </c:pt>
                <c:pt idx="5228" formatCode="m/d/yyyy">
                  <c:v>37903</c:v>
                </c:pt>
                <c:pt idx="5229" formatCode="m/d/yyyy">
                  <c:v>37904</c:v>
                </c:pt>
                <c:pt idx="5230" formatCode="m/d/yyyy">
                  <c:v>37907</c:v>
                </c:pt>
                <c:pt idx="5231" formatCode="m/d/yyyy">
                  <c:v>37908</c:v>
                </c:pt>
                <c:pt idx="5232" formatCode="m/d/yyyy">
                  <c:v>37909</c:v>
                </c:pt>
                <c:pt idx="5233" formatCode="m/d/yyyy">
                  <c:v>37910</c:v>
                </c:pt>
                <c:pt idx="5234" formatCode="m/d/yyyy">
                  <c:v>37911</c:v>
                </c:pt>
                <c:pt idx="5235" formatCode="m/d/yyyy">
                  <c:v>37914</c:v>
                </c:pt>
                <c:pt idx="5236" formatCode="m/d/yyyy">
                  <c:v>37915</c:v>
                </c:pt>
                <c:pt idx="5237" formatCode="m/d/yyyy">
                  <c:v>37916</c:v>
                </c:pt>
                <c:pt idx="5238" formatCode="m/d/yyyy">
                  <c:v>37917</c:v>
                </c:pt>
                <c:pt idx="5239" formatCode="m/d/yyyy">
                  <c:v>37918</c:v>
                </c:pt>
                <c:pt idx="5240" formatCode="m/d/yyyy">
                  <c:v>37921</c:v>
                </c:pt>
                <c:pt idx="5241" formatCode="m/d/yyyy">
                  <c:v>37922</c:v>
                </c:pt>
                <c:pt idx="5242" formatCode="m/d/yyyy">
                  <c:v>37923</c:v>
                </c:pt>
                <c:pt idx="5243" formatCode="m/d/yyyy">
                  <c:v>37924</c:v>
                </c:pt>
                <c:pt idx="5244" formatCode="m/d/yyyy">
                  <c:v>37925</c:v>
                </c:pt>
                <c:pt idx="5245" formatCode="m/d/yyyy">
                  <c:v>37928</c:v>
                </c:pt>
                <c:pt idx="5246" formatCode="m/d/yyyy">
                  <c:v>37929</c:v>
                </c:pt>
                <c:pt idx="5247" formatCode="m/d/yyyy">
                  <c:v>37930</c:v>
                </c:pt>
                <c:pt idx="5248" formatCode="m/d/yyyy">
                  <c:v>37931</c:v>
                </c:pt>
                <c:pt idx="5249" formatCode="m/d/yyyy">
                  <c:v>37932</c:v>
                </c:pt>
                <c:pt idx="5250" formatCode="m/d/yyyy">
                  <c:v>37935</c:v>
                </c:pt>
                <c:pt idx="5251" formatCode="m/d/yyyy">
                  <c:v>37936</c:v>
                </c:pt>
                <c:pt idx="5252" formatCode="m/d/yyyy">
                  <c:v>37937</c:v>
                </c:pt>
                <c:pt idx="5253" formatCode="m/d/yyyy">
                  <c:v>37938</c:v>
                </c:pt>
                <c:pt idx="5254" formatCode="m/d/yyyy">
                  <c:v>37939</c:v>
                </c:pt>
                <c:pt idx="5255" formatCode="m/d/yyyy">
                  <c:v>37942</c:v>
                </c:pt>
                <c:pt idx="5256" formatCode="m/d/yyyy">
                  <c:v>37943</c:v>
                </c:pt>
                <c:pt idx="5257" formatCode="m/d/yyyy">
                  <c:v>37944</c:v>
                </c:pt>
                <c:pt idx="5258" formatCode="m/d/yyyy">
                  <c:v>37945</c:v>
                </c:pt>
                <c:pt idx="5259" formatCode="m/d/yyyy">
                  <c:v>37946</c:v>
                </c:pt>
                <c:pt idx="5260" formatCode="m/d/yyyy">
                  <c:v>37949</c:v>
                </c:pt>
                <c:pt idx="5261" formatCode="m/d/yyyy">
                  <c:v>37950</c:v>
                </c:pt>
                <c:pt idx="5262" formatCode="m/d/yyyy">
                  <c:v>37951</c:v>
                </c:pt>
                <c:pt idx="5263" formatCode="m/d/yyyy">
                  <c:v>37952</c:v>
                </c:pt>
                <c:pt idx="5264" formatCode="m/d/yyyy">
                  <c:v>37953</c:v>
                </c:pt>
                <c:pt idx="5265" formatCode="m/d/yyyy">
                  <c:v>37956</c:v>
                </c:pt>
                <c:pt idx="5266" formatCode="m/d/yyyy">
                  <c:v>37957</c:v>
                </c:pt>
                <c:pt idx="5267" formatCode="m/d/yyyy">
                  <c:v>37958</c:v>
                </c:pt>
                <c:pt idx="5268" formatCode="m/d/yyyy">
                  <c:v>37959</c:v>
                </c:pt>
                <c:pt idx="5269" formatCode="m/d/yyyy">
                  <c:v>37960</c:v>
                </c:pt>
                <c:pt idx="5270" formatCode="m/d/yyyy">
                  <c:v>37963</c:v>
                </c:pt>
                <c:pt idx="5271" formatCode="m/d/yyyy">
                  <c:v>37964</c:v>
                </c:pt>
                <c:pt idx="5272" formatCode="m/d/yyyy">
                  <c:v>37965</c:v>
                </c:pt>
                <c:pt idx="5273" formatCode="m/d/yyyy">
                  <c:v>37966</c:v>
                </c:pt>
                <c:pt idx="5274" formatCode="m/d/yyyy">
                  <c:v>37967</c:v>
                </c:pt>
                <c:pt idx="5275" formatCode="m/d/yyyy">
                  <c:v>37970</c:v>
                </c:pt>
                <c:pt idx="5276" formatCode="m/d/yyyy">
                  <c:v>37971</c:v>
                </c:pt>
                <c:pt idx="5277" formatCode="m/d/yyyy">
                  <c:v>37972</c:v>
                </c:pt>
                <c:pt idx="5278" formatCode="m/d/yyyy">
                  <c:v>37973</c:v>
                </c:pt>
                <c:pt idx="5279" formatCode="m/d/yyyy">
                  <c:v>37974</c:v>
                </c:pt>
                <c:pt idx="5280" formatCode="m/d/yyyy">
                  <c:v>37977</c:v>
                </c:pt>
                <c:pt idx="5281" formatCode="m/d/yyyy">
                  <c:v>37978</c:v>
                </c:pt>
                <c:pt idx="5282" formatCode="m/d/yyyy">
                  <c:v>37979</c:v>
                </c:pt>
                <c:pt idx="5283" formatCode="m/d/yyyy">
                  <c:v>37980</c:v>
                </c:pt>
                <c:pt idx="5284" formatCode="m/d/yyyy">
                  <c:v>37981</c:v>
                </c:pt>
                <c:pt idx="5285" formatCode="m/d/yyyy">
                  <c:v>37984</c:v>
                </c:pt>
                <c:pt idx="5286" formatCode="m/d/yyyy">
                  <c:v>37985</c:v>
                </c:pt>
                <c:pt idx="5287" formatCode="m/d/yyyy">
                  <c:v>37986</c:v>
                </c:pt>
                <c:pt idx="5288" formatCode="m/d/yyyy">
                  <c:v>37987</c:v>
                </c:pt>
                <c:pt idx="5289" formatCode="m/d/yyyy">
                  <c:v>37988</c:v>
                </c:pt>
                <c:pt idx="5290" formatCode="m/d/yyyy">
                  <c:v>37991</c:v>
                </c:pt>
                <c:pt idx="5291" formatCode="m/d/yyyy">
                  <c:v>37992</c:v>
                </c:pt>
                <c:pt idx="5292" formatCode="m/d/yyyy">
                  <c:v>37993</c:v>
                </c:pt>
                <c:pt idx="5293" formatCode="m/d/yyyy">
                  <c:v>37994</c:v>
                </c:pt>
                <c:pt idx="5294" formatCode="m/d/yyyy">
                  <c:v>37995</c:v>
                </c:pt>
                <c:pt idx="5295" formatCode="m/d/yyyy">
                  <c:v>37998</c:v>
                </c:pt>
                <c:pt idx="5296" formatCode="m/d/yyyy">
                  <c:v>37999</c:v>
                </c:pt>
                <c:pt idx="5297" formatCode="m/d/yyyy">
                  <c:v>38000</c:v>
                </c:pt>
                <c:pt idx="5298" formatCode="m/d/yyyy">
                  <c:v>38001</c:v>
                </c:pt>
                <c:pt idx="5299" formatCode="m/d/yyyy">
                  <c:v>38002</c:v>
                </c:pt>
                <c:pt idx="5300" formatCode="m/d/yyyy">
                  <c:v>38005</c:v>
                </c:pt>
                <c:pt idx="5301" formatCode="m/d/yyyy">
                  <c:v>38006</c:v>
                </c:pt>
                <c:pt idx="5302" formatCode="m/d/yyyy">
                  <c:v>38007</c:v>
                </c:pt>
                <c:pt idx="5303" formatCode="m/d/yyyy">
                  <c:v>38008</c:v>
                </c:pt>
                <c:pt idx="5304" formatCode="m/d/yyyy">
                  <c:v>38009</c:v>
                </c:pt>
                <c:pt idx="5305" formatCode="m/d/yyyy">
                  <c:v>38012</c:v>
                </c:pt>
                <c:pt idx="5306" formatCode="m/d/yyyy">
                  <c:v>38013</c:v>
                </c:pt>
                <c:pt idx="5307" formatCode="m/d/yyyy">
                  <c:v>38014</c:v>
                </c:pt>
                <c:pt idx="5308" formatCode="m/d/yyyy">
                  <c:v>38015</c:v>
                </c:pt>
                <c:pt idx="5309" formatCode="m/d/yyyy">
                  <c:v>38016</c:v>
                </c:pt>
                <c:pt idx="5310" formatCode="m/d/yyyy">
                  <c:v>38019</c:v>
                </c:pt>
                <c:pt idx="5311" formatCode="m/d/yyyy">
                  <c:v>38020</c:v>
                </c:pt>
                <c:pt idx="5312" formatCode="m/d/yyyy">
                  <c:v>38021</c:v>
                </c:pt>
                <c:pt idx="5313" formatCode="m/d/yyyy">
                  <c:v>38022</c:v>
                </c:pt>
                <c:pt idx="5314" formatCode="m/d/yyyy">
                  <c:v>38023</c:v>
                </c:pt>
                <c:pt idx="5315" formatCode="m/d/yyyy">
                  <c:v>38026</c:v>
                </c:pt>
                <c:pt idx="5316" formatCode="m/d/yyyy">
                  <c:v>38027</c:v>
                </c:pt>
                <c:pt idx="5317" formatCode="m/d/yyyy">
                  <c:v>38028</c:v>
                </c:pt>
                <c:pt idx="5318" formatCode="m/d/yyyy">
                  <c:v>38029</c:v>
                </c:pt>
                <c:pt idx="5319" formatCode="m/d/yyyy">
                  <c:v>38030</c:v>
                </c:pt>
                <c:pt idx="5320" formatCode="m/d/yyyy">
                  <c:v>38033</c:v>
                </c:pt>
                <c:pt idx="5321" formatCode="m/d/yyyy">
                  <c:v>38034</c:v>
                </c:pt>
                <c:pt idx="5322" formatCode="m/d/yyyy">
                  <c:v>38035</c:v>
                </c:pt>
                <c:pt idx="5323" formatCode="m/d/yyyy">
                  <c:v>38036</c:v>
                </c:pt>
                <c:pt idx="5324" formatCode="m/d/yyyy">
                  <c:v>38037</c:v>
                </c:pt>
                <c:pt idx="5325" formatCode="m/d/yyyy">
                  <c:v>38040</c:v>
                </c:pt>
                <c:pt idx="5326" formatCode="m/d/yyyy">
                  <c:v>38041</c:v>
                </c:pt>
                <c:pt idx="5327" formatCode="m/d/yyyy">
                  <c:v>38042</c:v>
                </c:pt>
                <c:pt idx="5328" formatCode="m/d/yyyy">
                  <c:v>38043</c:v>
                </c:pt>
                <c:pt idx="5329" formatCode="m/d/yyyy">
                  <c:v>38044</c:v>
                </c:pt>
                <c:pt idx="5330" formatCode="m/d/yyyy">
                  <c:v>38047</c:v>
                </c:pt>
                <c:pt idx="5331" formatCode="m/d/yyyy">
                  <c:v>38048</c:v>
                </c:pt>
                <c:pt idx="5332" formatCode="m/d/yyyy">
                  <c:v>38049</c:v>
                </c:pt>
                <c:pt idx="5333" formatCode="m/d/yyyy">
                  <c:v>38050</c:v>
                </c:pt>
                <c:pt idx="5334" formatCode="m/d/yyyy">
                  <c:v>38051</c:v>
                </c:pt>
                <c:pt idx="5335" formatCode="m/d/yyyy">
                  <c:v>38054</c:v>
                </c:pt>
                <c:pt idx="5336" formatCode="m/d/yyyy">
                  <c:v>38055</c:v>
                </c:pt>
                <c:pt idx="5337" formatCode="m/d/yyyy">
                  <c:v>38056</c:v>
                </c:pt>
                <c:pt idx="5338" formatCode="m/d/yyyy">
                  <c:v>38057</c:v>
                </c:pt>
                <c:pt idx="5339" formatCode="m/d/yyyy">
                  <c:v>38058</c:v>
                </c:pt>
                <c:pt idx="5340" formatCode="m/d/yyyy">
                  <c:v>38061</c:v>
                </c:pt>
                <c:pt idx="5341" formatCode="m/d/yyyy">
                  <c:v>38062</c:v>
                </c:pt>
                <c:pt idx="5342" formatCode="m/d/yyyy">
                  <c:v>38063</c:v>
                </c:pt>
                <c:pt idx="5343" formatCode="m/d/yyyy">
                  <c:v>38064</c:v>
                </c:pt>
                <c:pt idx="5344" formatCode="m/d/yyyy">
                  <c:v>38065</c:v>
                </c:pt>
                <c:pt idx="5345" formatCode="m/d/yyyy">
                  <c:v>38068</c:v>
                </c:pt>
                <c:pt idx="5346" formatCode="m/d/yyyy">
                  <c:v>38069</c:v>
                </c:pt>
                <c:pt idx="5347" formatCode="m/d/yyyy">
                  <c:v>38070</c:v>
                </c:pt>
                <c:pt idx="5348" formatCode="m/d/yyyy">
                  <c:v>38071</c:v>
                </c:pt>
                <c:pt idx="5349" formatCode="m/d/yyyy">
                  <c:v>38072</c:v>
                </c:pt>
                <c:pt idx="5350" formatCode="m/d/yyyy">
                  <c:v>38075</c:v>
                </c:pt>
                <c:pt idx="5351" formatCode="m/d/yyyy">
                  <c:v>38076</c:v>
                </c:pt>
                <c:pt idx="5352" formatCode="m/d/yyyy">
                  <c:v>38077</c:v>
                </c:pt>
                <c:pt idx="5353" formatCode="m/d/yyyy">
                  <c:v>38078</c:v>
                </c:pt>
                <c:pt idx="5354" formatCode="m/d/yyyy">
                  <c:v>38079</c:v>
                </c:pt>
                <c:pt idx="5355" formatCode="m/d/yyyy">
                  <c:v>38082</c:v>
                </c:pt>
                <c:pt idx="5356" formatCode="m/d/yyyy">
                  <c:v>38083</c:v>
                </c:pt>
                <c:pt idx="5357" formatCode="m/d/yyyy">
                  <c:v>38084</c:v>
                </c:pt>
                <c:pt idx="5358" formatCode="m/d/yyyy">
                  <c:v>38085</c:v>
                </c:pt>
                <c:pt idx="5359" formatCode="m/d/yyyy">
                  <c:v>38086</c:v>
                </c:pt>
                <c:pt idx="5360" formatCode="m/d/yyyy">
                  <c:v>38089</c:v>
                </c:pt>
                <c:pt idx="5361" formatCode="m/d/yyyy">
                  <c:v>38090</c:v>
                </c:pt>
                <c:pt idx="5362" formatCode="m/d/yyyy">
                  <c:v>38091</c:v>
                </c:pt>
                <c:pt idx="5363" formatCode="m/d/yyyy">
                  <c:v>38092</c:v>
                </c:pt>
                <c:pt idx="5364" formatCode="m/d/yyyy">
                  <c:v>38093</c:v>
                </c:pt>
                <c:pt idx="5365" formatCode="m/d/yyyy">
                  <c:v>38096</c:v>
                </c:pt>
                <c:pt idx="5366" formatCode="m/d/yyyy">
                  <c:v>38097</c:v>
                </c:pt>
                <c:pt idx="5367" formatCode="m/d/yyyy">
                  <c:v>38098</c:v>
                </c:pt>
                <c:pt idx="5368" formatCode="m/d/yyyy">
                  <c:v>38099</c:v>
                </c:pt>
                <c:pt idx="5369" formatCode="m/d/yyyy">
                  <c:v>38100</c:v>
                </c:pt>
                <c:pt idx="5370" formatCode="m/d/yyyy">
                  <c:v>38103</c:v>
                </c:pt>
                <c:pt idx="5371" formatCode="m/d/yyyy">
                  <c:v>38104</c:v>
                </c:pt>
                <c:pt idx="5372" formatCode="m/d/yyyy">
                  <c:v>38105</c:v>
                </c:pt>
                <c:pt idx="5373" formatCode="m/d/yyyy">
                  <c:v>38106</c:v>
                </c:pt>
                <c:pt idx="5374" formatCode="m/d/yyyy">
                  <c:v>38107</c:v>
                </c:pt>
                <c:pt idx="5375" formatCode="m/d/yyyy">
                  <c:v>38110</c:v>
                </c:pt>
                <c:pt idx="5376" formatCode="m/d/yyyy">
                  <c:v>38111</c:v>
                </c:pt>
                <c:pt idx="5377" formatCode="m/d/yyyy">
                  <c:v>38112</c:v>
                </c:pt>
                <c:pt idx="5378" formatCode="m/d/yyyy">
                  <c:v>38113</c:v>
                </c:pt>
                <c:pt idx="5379" formatCode="m/d/yyyy">
                  <c:v>38114</c:v>
                </c:pt>
                <c:pt idx="5380" formatCode="m/d/yyyy">
                  <c:v>38117</c:v>
                </c:pt>
                <c:pt idx="5381" formatCode="m/d/yyyy">
                  <c:v>38118</c:v>
                </c:pt>
                <c:pt idx="5382" formatCode="m/d/yyyy">
                  <c:v>38119</c:v>
                </c:pt>
                <c:pt idx="5383" formatCode="m/d/yyyy">
                  <c:v>38120</c:v>
                </c:pt>
                <c:pt idx="5384" formatCode="m/d/yyyy">
                  <c:v>38121</c:v>
                </c:pt>
                <c:pt idx="5385" formatCode="m/d/yyyy">
                  <c:v>38124</c:v>
                </c:pt>
                <c:pt idx="5386" formatCode="m/d/yyyy">
                  <c:v>38125</c:v>
                </c:pt>
                <c:pt idx="5387" formatCode="m/d/yyyy">
                  <c:v>38126</c:v>
                </c:pt>
                <c:pt idx="5388" formatCode="m/d/yyyy">
                  <c:v>38127</c:v>
                </c:pt>
                <c:pt idx="5389" formatCode="m/d/yyyy">
                  <c:v>38128</c:v>
                </c:pt>
                <c:pt idx="5390" formatCode="m/d/yyyy">
                  <c:v>38131</c:v>
                </c:pt>
                <c:pt idx="5391" formatCode="m/d/yyyy">
                  <c:v>38132</c:v>
                </c:pt>
                <c:pt idx="5392" formatCode="m/d/yyyy">
                  <c:v>38133</c:v>
                </c:pt>
                <c:pt idx="5393" formatCode="m/d/yyyy">
                  <c:v>38134</c:v>
                </c:pt>
                <c:pt idx="5394" formatCode="m/d/yyyy">
                  <c:v>38135</c:v>
                </c:pt>
                <c:pt idx="5395" formatCode="m/d/yyyy">
                  <c:v>38138</c:v>
                </c:pt>
                <c:pt idx="5396" formatCode="m/d/yyyy">
                  <c:v>38139</c:v>
                </c:pt>
                <c:pt idx="5397" formatCode="m/d/yyyy">
                  <c:v>38140</c:v>
                </c:pt>
                <c:pt idx="5398" formatCode="m/d/yyyy">
                  <c:v>38141</c:v>
                </c:pt>
                <c:pt idx="5399" formatCode="m/d/yyyy">
                  <c:v>38142</c:v>
                </c:pt>
                <c:pt idx="5400" formatCode="m/d/yyyy">
                  <c:v>38145</c:v>
                </c:pt>
                <c:pt idx="5401" formatCode="m/d/yyyy">
                  <c:v>38146</c:v>
                </c:pt>
                <c:pt idx="5402" formatCode="m/d/yyyy">
                  <c:v>38147</c:v>
                </c:pt>
                <c:pt idx="5403" formatCode="m/d/yyyy">
                  <c:v>38148</c:v>
                </c:pt>
                <c:pt idx="5404" formatCode="m/d/yyyy">
                  <c:v>38149</c:v>
                </c:pt>
                <c:pt idx="5405" formatCode="m/d/yyyy">
                  <c:v>38152</c:v>
                </c:pt>
                <c:pt idx="5406" formatCode="m/d/yyyy">
                  <c:v>38153</c:v>
                </c:pt>
                <c:pt idx="5407" formatCode="m/d/yyyy">
                  <c:v>38154</c:v>
                </c:pt>
                <c:pt idx="5408" formatCode="m/d/yyyy">
                  <c:v>38155</c:v>
                </c:pt>
                <c:pt idx="5409" formatCode="m/d/yyyy">
                  <c:v>38156</c:v>
                </c:pt>
                <c:pt idx="5410" formatCode="m/d/yyyy">
                  <c:v>38159</c:v>
                </c:pt>
                <c:pt idx="5411" formatCode="m/d/yyyy">
                  <c:v>38160</c:v>
                </c:pt>
                <c:pt idx="5412" formatCode="m/d/yyyy">
                  <c:v>38161</c:v>
                </c:pt>
                <c:pt idx="5413" formatCode="m/d/yyyy">
                  <c:v>38162</c:v>
                </c:pt>
                <c:pt idx="5414" formatCode="m/d/yyyy">
                  <c:v>38163</c:v>
                </c:pt>
                <c:pt idx="5415" formatCode="m/d/yyyy">
                  <c:v>38166</c:v>
                </c:pt>
                <c:pt idx="5416" formatCode="m/d/yyyy">
                  <c:v>38167</c:v>
                </c:pt>
                <c:pt idx="5417" formatCode="m/d/yyyy">
                  <c:v>38168</c:v>
                </c:pt>
                <c:pt idx="5418" formatCode="m/d/yyyy">
                  <c:v>38169</c:v>
                </c:pt>
                <c:pt idx="5419" formatCode="m/d/yyyy">
                  <c:v>38170</c:v>
                </c:pt>
                <c:pt idx="5420" formatCode="m/d/yyyy">
                  <c:v>38173</c:v>
                </c:pt>
                <c:pt idx="5421" formatCode="m/d/yyyy">
                  <c:v>38174</c:v>
                </c:pt>
                <c:pt idx="5422" formatCode="m/d/yyyy">
                  <c:v>38175</c:v>
                </c:pt>
                <c:pt idx="5423" formatCode="m/d/yyyy">
                  <c:v>38176</c:v>
                </c:pt>
                <c:pt idx="5424" formatCode="m/d/yyyy">
                  <c:v>38177</c:v>
                </c:pt>
                <c:pt idx="5425" formatCode="m/d/yyyy">
                  <c:v>38180</c:v>
                </c:pt>
                <c:pt idx="5426" formatCode="m/d/yyyy">
                  <c:v>38181</c:v>
                </c:pt>
                <c:pt idx="5427" formatCode="m/d/yyyy">
                  <c:v>38182</c:v>
                </c:pt>
                <c:pt idx="5428" formatCode="m/d/yyyy">
                  <c:v>38183</c:v>
                </c:pt>
                <c:pt idx="5429" formatCode="m/d/yyyy">
                  <c:v>38184</c:v>
                </c:pt>
                <c:pt idx="5430" formatCode="m/d/yyyy">
                  <c:v>38187</c:v>
                </c:pt>
                <c:pt idx="5431" formatCode="m/d/yyyy">
                  <c:v>38188</c:v>
                </c:pt>
                <c:pt idx="5432" formatCode="m/d/yyyy">
                  <c:v>38189</c:v>
                </c:pt>
                <c:pt idx="5433" formatCode="m/d/yyyy">
                  <c:v>38190</c:v>
                </c:pt>
                <c:pt idx="5434" formatCode="m/d/yyyy">
                  <c:v>38191</c:v>
                </c:pt>
                <c:pt idx="5435" formatCode="m/d/yyyy">
                  <c:v>38194</c:v>
                </c:pt>
                <c:pt idx="5436" formatCode="m/d/yyyy">
                  <c:v>38195</c:v>
                </c:pt>
                <c:pt idx="5437" formatCode="m/d/yyyy">
                  <c:v>38196</c:v>
                </c:pt>
                <c:pt idx="5438" formatCode="m/d/yyyy">
                  <c:v>38197</c:v>
                </c:pt>
                <c:pt idx="5439" formatCode="m/d/yyyy">
                  <c:v>38198</c:v>
                </c:pt>
                <c:pt idx="5440" formatCode="m/d/yyyy">
                  <c:v>38201</c:v>
                </c:pt>
                <c:pt idx="5441" formatCode="m/d/yyyy">
                  <c:v>38202</c:v>
                </c:pt>
                <c:pt idx="5442" formatCode="m/d/yyyy">
                  <c:v>38203</c:v>
                </c:pt>
                <c:pt idx="5443" formatCode="m/d/yyyy">
                  <c:v>38204</c:v>
                </c:pt>
                <c:pt idx="5444" formatCode="m/d/yyyy">
                  <c:v>38205</c:v>
                </c:pt>
                <c:pt idx="5445" formatCode="m/d/yyyy">
                  <c:v>38208</c:v>
                </c:pt>
                <c:pt idx="5446" formatCode="m/d/yyyy">
                  <c:v>38209</c:v>
                </c:pt>
                <c:pt idx="5447" formatCode="m/d/yyyy">
                  <c:v>38210</c:v>
                </c:pt>
                <c:pt idx="5448" formatCode="m/d/yyyy">
                  <c:v>38211</c:v>
                </c:pt>
                <c:pt idx="5449" formatCode="m/d/yyyy">
                  <c:v>38212</c:v>
                </c:pt>
                <c:pt idx="5450" formatCode="m/d/yyyy">
                  <c:v>38215</c:v>
                </c:pt>
                <c:pt idx="5451" formatCode="m/d/yyyy">
                  <c:v>38216</c:v>
                </c:pt>
                <c:pt idx="5452" formatCode="m/d/yyyy">
                  <c:v>38217</c:v>
                </c:pt>
                <c:pt idx="5453" formatCode="m/d/yyyy">
                  <c:v>38218</c:v>
                </c:pt>
                <c:pt idx="5454" formatCode="m/d/yyyy">
                  <c:v>38219</c:v>
                </c:pt>
                <c:pt idx="5455" formatCode="m/d/yyyy">
                  <c:v>38222</c:v>
                </c:pt>
                <c:pt idx="5456" formatCode="m/d/yyyy">
                  <c:v>38223</c:v>
                </c:pt>
                <c:pt idx="5457" formatCode="m/d/yyyy">
                  <c:v>38224</c:v>
                </c:pt>
                <c:pt idx="5458" formatCode="m/d/yyyy">
                  <c:v>38225</c:v>
                </c:pt>
                <c:pt idx="5459" formatCode="m/d/yyyy">
                  <c:v>38226</c:v>
                </c:pt>
                <c:pt idx="5460" formatCode="m/d/yyyy">
                  <c:v>38229</c:v>
                </c:pt>
                <c:pt idx="5461" formatCode="m/d/yyyy">
                  <c:v>38230</c:v>
                </c:pt>
                <c:pt idx="5462" formatCode="m/d/yyyy">
                  <c:v>38231</c:v>
                </c:pt>
                <c:pt idx="5463" formatCode="m/d/yyyy">
                  <c:v>38232</c:v>
                </c:pt>
                <c:pt idx="5464" formatCode="m/d/yyyy">
                  <c:v>38233</c:v>
                </c:pt>
                <c:pt idx="5465" formatCode="m/d/yyyy">
                  <c:v>38236</c:v>
                </c:pt>
                <c:pt idx="5466" formatCode="m/d/yyyy">
                  <c:v>38237</c:v>
                </c:pt>
                <c:pt idx="5467" formatCode="m/d/yyyy">
                  <c:v>38238</c:v>
                </c:pt>
                <c:pt idx="5468" formatCode="m/d/yyyy">
                  <c:v>38239</c:v>
                </c:pt>
                <c:pt idx="5469" formatCode="m/d/yyyy">
                  <c:v>38240</c:v>
                </c:pt>
                <c:pt idx="5470" formatCode="m/d/yyyy">
                  <c:v>38243</c:v>
                </c:pt>
                <c:pt idx="5471" formatCode="m/d/yyyy">
                  <c:v>38244</c:v>
                </c:pt>
                <c:pt idx="5472" formatCode="m/d/yyyy">
                  <c:v>38245</c:v>
                </c:pt>
                <c:pt idx="5473" formatCode="m/d/yyyy">
                  <c:v>38246</c:v>
                </c:pt>
                <c:pt idx="5474" formatCode="m/d/yyyy">
                  <c:v>38247</c:v>
                </c:pt>
                <c:pt idx="5475" formatCode="m/d/yyyy">
                  <c:v>38250</c:v>
                </c:pt>
                <c:pt idx="5476" formatCode="m/d/yyyy">
                  <c:v>38251</c:v>
                </c:pt>
                <c:pt idx="5477" formatCode="m/d/yyyy">
                  <c:v>38252</c:v>
                </c:pt>
                <c:pt idx="5478" formatCode="m/d/yyyy">
                  <c:v>38253</c:v>
                </c:pt>
                <c:pt idx="5479" formatCode="m/d/yyyy">
                  <c:v>38254</c:v>
                </c:pt>
                <c:pt idx="5480" formatCode="m/d/yyyy">
                  <c:v>38257</c:v>
                </c:pt>
                <c:pt idx="5481" formatCode="m/d/yyyy">
                  <c:v>38258</c:v>
                </c:pt>
                <c:pt idx="5482" formatCode="m/d/yyyy">
                  <c:v>38259</c:v>
                </c:pt>
                <c:pt idx="5483" formatCode="m/d/yyyy">
                  <c:v>38260</c:v>
                </c:pt>
                <c:pt idx="5484" formatCode="m/d/yyyy">
                  <c:v>38261</c:v>
                </c:pt>
                <c:pt idx="5485" formatCode="m/d/yyyy">
                  <c:v>38264</c:v>
                </c:pt>
                <c:pt idx="5486" formatCode="m/d/yyyy">
                  <c:v>38265</c:v>
                </c:pt>
                <c:pt idx="5487" formatCode="m/d/yyyy">
                  <c:v>38266</c:v>
                </c:pt>
                <c:pt idx="5488" formatCode="m/d/yyyy">
                  <c:v>38267</c:v>
                </c:pt>
                <c:pt idx="5489" formatCode="m/d/yyyy">
                  <c:v>38268</c:v>
                </c:pt>
                <c:pt idx="5490" formatCode="m/d/yyyy">
                  <c:v>38271</c:v>
                </c:pt>
                <c:pt idx="5491" formatCode="m/d/yyyy">
                  <c:v>38272</c:v>
                </c:pt>
                <c:pt idx="5492" formatCode="m/d/yyyy">
                  <c:v>38273</c:v>
                </c:pt>
                <c:pt idx="5493" formatCode="m/d/yyyy">
                  <c:v>38274</c:v>
                </c:pt>
                <c:pt idx="5494" formatCode="m/d/yyyy">
                  <c:v>38275</c:v>
                </c:pt>
                <c:pt idx="5495" formatCode="m/d/yyyy">
                  <c:v>38278</c:v>
                </c:pt>
                <c:pt idx="5496" formatCode="m/d/yyyy">
                  <c:v>38279</c:v>
                </c:pt>
                <c:pt idx="5497" formatCode="m/d/yyyy">
                  <c:v>38280</c:v>
                </c:pt>
                <c:pt idx="5498" formatCode="m/d/yyyy">
                  <c:v>38281</c:v>
                </c:pt>
                <c:pt idx="5499" formatCode="m/d/yyyy">
                  <c:v>38282</c:v>
                </c:pt>
                <c:pt idx="5500" formatCode="m/d/yyyy">
                  <c:v>38285</c:v>
                </c:pt>
                <c:pt idx="5501" formatCode="m/d/yyyy">
                  <c:v>38286</c:v>
                </c:pt>
                <c:pt idx="5502" formatCode="m/d/yyyy">
                  <c:v>38287</c:v>
                </c:pt>
                <c:pt idx="5503" formatCode="m/d/yyyy">
                  <c:v>38288</c:v>
                </c:pt>
                <c:pt idx="5504" formatCode="m/d/yyyy">
                  <c:v>38289</c:v>
                </c:pt>
                <c:pt idx="5505" formatCode="m/d/yyyy">
                  <c:v>38292</c:v>
                </c:pt>
                <c:pt idx="5506" formatCode="m/d/yyyy">
                  <c:v>38293</c:v>
                </c:pt>
                <c:pt idx="5507" formatCode="m/d/yyyy">
                  <c:v>38294</c:v>
                </c:pt>
                <c:pt idx="5508" formatCode="m/d/yyyy">
                  <c:v>38295</c:v>
                </c:pt>
                <c:pt idx="5509" formatCode="m/d/yyyy">
                  <c:v>38296</c:v>
                </c:pt>
                <c:pt idx="5510" formatCode="m/d/yyyy">
                  <c:v>38299</c:v>
                </c:pt>
                <c:pt idx="5511" formatCode="m/d/yyyy">
                  <c:v>38300</c:v>
                </c:pt>
                <c:pt idx="5512" formatCode="m/d/yyyy">
                  <c:v>38301</c:v>
                </c:pt>
                <c:pt idx="5513" formatCode="m/d/yyyy">
                  <c:v>38302</c:v>
                </c:pt>
                <c:pt idx="5514" formatCode="m/d/yyyy">
                  <c:v>38303</c:v>
                </c:pt>
                <c:pt idx="5515" formatCode="m/d/yyyy">
                  <c:v>38306</c:v>
                </c:pt>
                <c:pt idx="5516" formatCode="m/d/yyyy">
                  <c:v>38307</c:v>
                </c:pt>
                <c:pt idx="5517" formatCode="m/d/yyyy">
                  <c:v>38308</c:v>
                </c:pt>
                <c:pt idx="5518" formatCode="m/d/yyyy">
                  <c:v>38309</c:v>
                </c:pt>
                <c:pt idx="5519" formatCode="m/d/yyyy">
                  <c:v>38310</c:v>
                </c:pt>
                <c:pt idx="5520" formatCode="m/d/yyyy">
                  <c:v>38313</c:v>
                </c:pt>
                <c:pt idx="5521" formatCode="m/d/yyyy">
                  <c:v>38314</c:v>
                </c:pt>
                <c:pt idx="5522" formatCode="m/d/yyyy">
                  <c:v>38315</c:v>
                </c:pt>
                <c:pt idx="5523" formatCode="m/d/yyyy">
                  <c:v>38316</c:v>
                </c:pt>
                <c:pt idx="5524" formatCode="m/d/yyyy">
                  <c:v>38317</c:v>
                </c:pt>
                <c:pt idx="5525" formatCode="m/d/yyyy">
                  <c:v>38320</c:v>
                </c:pt>
                <c:pt idx="5526" formatCode="m/d/yyyy">
                  <c:v>38321</c:v>
                </c:pt>
                <c:pt idx="5527" formatCode="m/d/yyyy">
                  <c:v>38322</c:v>
                </c:pt>
                <c:pt idx="5528" formatCode="m/d/yyyy">
                  <c:v>38323</c:v>
                </c:pt>
                <c:pt idx="5529" formatCode="m/d/yyyy">
                  <c:v>38324</c:v>
                </c:pt>
                <c:pt idx="5530" formatCode="m/d/yyyy">
                  <c:v>38327</c:v>
                </c:pt>
                <c:pt idx="5531" formatCode="m/d/yyyy">
                  <c:v>38328</c:v>
                </c:pt>
                <c:pt idx="5532" formatCode="m/d/yyyy">
                  <c:v>38329</c:v>
                </c:pt>
                <c:pt idx="5533" formatCode="m/d/yyyy">
                  <c:v>38330</c:v>
                </c:pt>
                <c:pt idx="5534" formatCode="m/d/yyyy">
                  <c:v>38331</c:v>
                </c:pt>
                <c:pt idx="5535" formatCode="m/d/yyyy">
                  <c:v>38334</c:v>
                </c:pt>
                <c:pt idx="5536" formatCode="m/d/yyyy">
                  <c:v>38335</c:v>
                </c:pt>
                <c:pt idx="5537" formatCode="m/d/yyyy">
                  <c:v>38336</c:v>
                </c:pt>
                <c:pt idx="5538" formatCode="m/d/yyyy">
                  <c:v>38337</c:v>
                </c:pt>
                <c:pt idx="5539" formatCode="m/d/yyyy">
                  <c:v>38338</c:v>
                </c:pt>
                <c:pt idx="5540" formatCode="m/d/yyyy">
                  <c:v>38341</c:v>
                </c:pt>
                <c:pt idx="5541" formatCode="m/d/yyyy">
                  <c:v>38342</c:v>
                </c:pt>
                <c:pt idx="5542" formatCode="m/d/yyyy">
                  <c:v>38343</c:v>
                </c:pt>
                <c:pt idx="5543" formatCode="m/d/yyyy">
                  <c:v>38344</c:v>
                </c:pt>
                <c:pt idx="5544" formatCode="m/d/yyyy">
                  <c:v>38345</c:v>
                </c:pt>
                <c:pt idx="5545" formatCode="m/d/yyyy">
                  <c:v>38348</c:v>
                </c:pt>
                <c:pt idx="5546" formatCode="m/d/yyyy">
                  <c:v>38349</c:v>
                </c:pt>
                <c:pt idx="5547" formatCode="m/d/yyyy">
                  <c:v>38350</c:v>
                </c:pt>
                <c:pt idx="5548" formatCode="m/d/yyyy">
                  <c:v>38351</c:v>
                </c:pt>
                <c:pt idx="5549" formatCode="m/d/yyyy">
                  <c:v>38352</c:v>
                </c:pt>
                <c:pt idx="5550" formatCode="m/d/yyyy">
                  <c:v>38355</c:v>
                </c:pt>
                <c:pt idx="5551" formatCode="m/d/yyyy">
                  <c:v>38356</c:v>
                </c:pt>
                <c:pt idx="5552" formatCode="m/d/yyyy">
                  <c:v>38357</c:v>
                </c:pt>
                <c:pt idx="5553" formatCode="m/d/yyyy">
                  <c:v>38358</c:v>
                </c:pt>
                <c:pt idx="5554" formatCode="m/d/yyyy">
                  <c:v>38359</c:v>
                </c:pt>
                <c:pt idx="5555" formatCode="m/d/yyyy">
                  <c:v>38362</c:v>
                </c:pt>
                <c:pt idx="5556" formatCode="m/d/yyyy">
                  <c:v>38363</c:v>
                </c:pt>
                <c:pt idx="5557" formatCode="m/d/yyyy">
                  <c:v>38364</c:v>
                </c:pt>
                <c:pt idx="5558" formatCode="m/d/yyyy">
                  <c:v>38365</c:v>
                </c:pt>
                <c:pt idx="5559" formatCode="m/d/yyyy">
                  <c:v>38366</c:v>
                </c:pt>
                <c:pt idx="5560" formatCode="m/d/yyyy">
                  <c:v>38369</c:v>
                </c:pt>
                <c:pt idx="5561" formatCode="m/d/yyyy">
                  <c:v>38370</c:v>
                </c:pt>
                <c:pt idx="5562" formatCode="m/d/yyyy">
                  <c:v>38371</c:v>
                </c:pt>
                <c:pt idx="5563" formatCode="m/d/yyyy">
                  <c:v>38372</c:v>
                </c:pt>
                <c:pt idx="5564" formatCode="m/d/yyyy">
                  <c:v>38373</c:v>
                </c:pt>
                <c:pt idx="5565" formatCode="m/d/yyyy">
                  <c:v>38376</c:v>
                </c:pt>
                <c:pt idx="5566" formatCode="m/d/yyyy">
                  <c:v>38377</c:v>
                </c:pt>
                <c:pt idx="5567" formatCode="m/d/yyyy">
                  <c:v>38378</c:v>
                </c:pt>
                <c:pt idx="5568" formatCode="m/d/yyyy">
                  <c:v>38379</c:v>
                </c:pt>
                <c:pt idx="5569" formatCode="m/d/yyyy">
                  <c:v>38380</c:v>
                </c:pt>
                <c:pt idx="5570" formatCode="m/d/yyyy">
                  <c:v>38383</c:v>
                </c:pt>
                <c:pt idx="5571" formatCode="m/d/yyyy">
                  <c:v>38384</c:v>
                </c:pt>
                <c:pt idx="5572" formatCode="m/d/yyyy">
                  <c:v>38385</c:v>
                </c:pt>
                <c:pt idx="5573" formatCode="m/d/yyyy">
                  <c:v>38386</c:v>
                </c:pt>
                <c:pt idx="5574" formatCode="m/d/yyyy">
                  <c:v>38387</c:v>
                </c:pt>
                <c:pt idx="5575" formatCode="m/d/yyyy">
                  <c:v>38390</c:v>
                </c:pt>
                <c:pt idx="5576" formatCode="m/d/yyyy">
                  <c:v>38391</c:v>
                </c:pt>
                <c:pt idx="5577" formatCode="m/d/yyyy">
                  <c:v>38392</c:v>
                </c:pt>
                <c:pt idx="5578" formatCode="m/d/yyyy">
                  <c:v>38393</c:v>
                </c:pt>
                <c:pt idx="5579" formatCode="m/d/yyyy">
                  <c:v>38394</c:v>
                </c:pt>
                <c:pt idx="5580" formatCode="m/d/yyyy">
                  <c:v>38397</c:v>
                </c:pt>
                <c:pt idx="5581" formatCode="m/d/yyyy">
                  <c:v>38398</c:v>
                </c:pt>
                <c:pt idx="5582" formatCode="m/d/yyyy">
                  <c:v>38399</c:v>
                </c:pt>
                <c:pt idx="5583" formatCode="m/d/yyyy">
                  <c:v>38400</c:v>
                </c:pt>
                <c:pt idx="5584" formatCode="m/d/yyyy">
                  <c:v>38401</c:v>
                </c:pt>
                <c:pt idx="5585" formatCode="m/d/yyyy">
                  <c:v>38404</c:v>
                </c:pt>
                <c:pt idx="5586" formatCode="m/d/yyyy">
                  <c:v>38405</c:v>
                </c:pt>
                <c:pt idx="5587" formatCode="m/d/yyyy">
                  <c:v>38406</c:v>
                </c:pt>
                <c:pt idx="5588" formatCode="m/d/yyyy">
                  <c:v>38407</c:v>
                </c:pt>
                <c:pt idx="5589" formatCode="m/d/yyyy">
                  <c:v>38408</c:v>
                </c:pt>
                <c:pt idx="5590" formatCode="m/d/yyyy">
                  <c:v>38411</c:v>
                </c:pt>
                <c:pt idx="5591" formatCode="m/d/yyyy">
                  <c:v>38412</c:v>
                </c:pt>
                <c:pt idx="5592" formatCode="m/d/yyyy">
                  <c:v>38413</c:v>
                </c:pt>
                <c:pt idx="5593" formatCode="m/d/yyyy">
                  <c:v>38414</c:v>
                </c:pt>
                <c:pt idx="5594" formatCode="m/d/yyyy">
                  <c:v>38415</c:v>
                </c:pt>
                <c:pt idx="5595" formatCode="m/d/yyyy">
                  <c:v>38418</c:v>
                </c:pt>
                <c:pt idx="5596" formatCode="m/d/yyyy">
                  <c:v>38419</c:v>
                </c:pt>
                <c:pt idx="5597" formatCode="m/d/yyyy">
                  <c:v>38420</c:v>
                </c:pt>
                <c:pt idx="5598" formatCode="m/d/yyyy">
                  <c:v>38421</c:v>
                </c:pt>
                <c:pt idx="5599" formatCode="m/d/yyyy">
                  <c:v>38422</c:v>
                </c:pt>
                <c:pt idx="5600" formatCode="m/d/yyyy">
                  <c:v>38425</c:v>
                </c:pt>
                <c:pt idx="5601" formatCode="m/d/yyyy">
                  <c:v>38426</c:v>
                </c:pt>
                <c:pt idx="5602" formatCode="m/d/yyyy">
                  <c:v>38427</c:v>
                </c:pt>
                <c:pt idx="5603" formatCode="m/d/yyyy">
                  <c:v>38428</c:v>
                </c:pt>
                <c:pt idx="5604" formatCode="m/d/yyyy">
                  <c:v>38429</c:v>
                </c:pt>
                <c:pt idx="5605" formatCode="m/d/yyyy">
                  <c:v>38432</c:v>
                </c:pt>
                <c:pt idx="5606" formatCode="m/d/yyyy">
                  <c:v>38433</c:v>
                </c:pt>
                <c:pt idx="5607" formatCode="m/d/yyyy">
                  <c:v>38434</c:v>
                </c:pt>
                <c:pt idx="5608" formatCode="m/d/yyyy">
                  <c:v>38435</c:v>
                </c:pt>
                <c:pt idx="5609" formatCode="m/d/yyyy">
                  <c:v>38439</c:v>
                </c:pt>
                <c:pt idx="5610" formatCode="m/d/yyyy">
                  <c:v>38440</c:v>
                </c:pt>
                <c:pt idx="5611" formatCode="m/d/yyyy">
                  <c:v>38441</c:v>
                </c:pt>
                <c:pt idx="5612" formatCode="m/d/yyyy">
                  <c:v>38442</c:v>
                </c:pt>
                <c:pt idx="5613" formatCode="m/d/yyyy">
                  <c:v>38443</c:v>
                </c:pt>
                <c:pt idx="5614" formatCode="m/d/yyyy">
                  <c:v>38446</c:v>
                </c:pt>
                <c:pt idx="5615" formatCode="m/d/yyyy">
                  <c:v>38447</c:v>
                </c:pt>
                <c:pt idx="5616" formatCode="m/d/yyyy">
                  <c:v>38448</c:v>
                </c:pt>
                <c:pt idx="5617" formatCode="m/d/yyyy">
                  <c:v>38449</c:v>
                </c:pt>
                <c:pt idx="5618" formatCode="m/d/yyyy">
                  <c:v>38450</c:v>
                </c:pt>
                <c:pt idx="5619" formatCode="m/d/yyyy">
                  <c:v>38453</c:v>
                </c:pt>
                <c:pt idx="5620" formatCode="m/d/yyyy">
                  <c:v>38454</c:v>
                </c:pt>
                <c:pt idx="5621" formatCode="m/d/yyyy">
                  <c:v>38455</c:v>
                </c:pt>
                <c:pt idx="5622" formatCode="m/d/yyyy">
                  <c:v>38456</c:v>
                </c:pt>
                <c:pt idx="5623" formatCode="m/d/yyyy">
                  <c:v>38457</c:v>
                </c:pt>
                <c:pt idx="5624" formatCode="m/d/yyyy">
                  <c:v>38460</c:v>
                </c:pt>
                <c:pt idx="5625" formatCode="m/d/yyyy">
                  <c:v>38461</c:v>
                </c:pt>
                <c:pt idx="5626" formatCode="m/d/yyyy">
                  <c:v>38462</c:v>
                </c:pt>
                <c:pt idx="5627" formatCode="m/d/yyyy">
                  <c:v>38463</c:v>
                </c:pt>
                <c:pt idx="5628" formatCode="m/d/yyyy">
                  <c:v>38464</c:v>
                </c:pt>
                <c:pt idx="5629" formatCode="m/d/yyyy">
                  <c:v>38467</c:v>
                </c:pt>
                <c:pt idx="5630" formatCode="m/d/yyyy">
                  <c:v>38468</c:v>
                </c:pt>
                <c:pt idx="5631" formatCode="m/d/yyyy">
                  <c:v>38469</c:v>
                </c:pt>
                <c:pt idx="5632" formatCode="m/d/yyyy">
                  <c:v>38470</c:v>
                </c:pt>
                <c:pt idx="5633" formatCode="m/d/yyyy">
                  <c:v>38471</c:v>
                </c:pt>
                <c:pt idx="5634" formatCode="m/d/yyyy">
                  <c:v>38474</c:v>
                </c:pt>
                <c:pt idx="5635" formatCode="m/d/yyyy">
                  <c:v>38475</c:v>
                </c:pt>
                <c:pt idx="5636" formatCode="m/d/yyyy">
                  <c:v>38476</c:v>
                </c:pt>
                <c:pt idx="5637" formatCode="m/d/yyyy">
                  <c:v>38477</c:v>
                </c:pt>
                <c:pt idx="5638" formatCode="m/d/yyyy">
                  <c:v>38478</c:v>
                </c:pt>
                <c:pt idx="5639" formatCode="m/d/yyyy">
                  <c:v>38481</c:v>
                </c:pt>
                <c:pt idx="5640" formatCode="m/d/yyyy">
                  <c:v>38482</c:v>
                </c:pt>
                <c:pt idx="5641" formatCode="m/d/yyyy">
                  <c:v>38483</c:v>
                </c:pt>
                <c:pt idx="5642" formatCode="m/d/yyyy">
                  <c:v>38484</c:v>
                </c:pt>
                <c:pt idx="5643" formatCode="m/d/yyyy">
                  <c:v>38485</c:v>
                </c:pt>
                <c:pt idx="5644" formatCode="m/d/yyyy">
                  <c:v>38488</c:v>
                </c:pt>
                <c:pt idx="5645" formatCode="m/d/yyyy">
                  <c:v>38489</c:v>
                </c:pt>
                <c:pt idx="5646" formatCode="m/d/yyyy">
                  <c:v>38490</c:v>
                </c:pt>
                <c:pt idx="5647" formatCode="m/d/yyyy">
                  <c:v>38491</c:v>
                </c:pt>
                <c:pt idx="5648" formatCode="m/d/yyyy">
                  <c:v>38492</c:v>
                </c:pt>
                <c:pt idx="5649" formatCode="m/d/yyyy">
                  <c:v>38495</c:v>
                </c:pt>
                <c:pt idx="5650" formatCode="m/d/yyyy">
                  <c:v>38496</c:v>
                </c:pt>
                <c:pt idx="5651" formatCode="m/d/yyyy">
                  <c:v>38497</c:v>
                </c:pt>
                <c:pt idx="5652" formatCode="m/d/yyyy">
                  <c:v>38498</c:v>
                </c:pt>
                <c:pt idx="5653" formatCode="m/d/yyyy">
                  <c:v>38499</c:v>
                </c:pt>
                <c:pt idx="5654" formatCode="m/d/yyyy">
                  <c:v>38502</c:v>
                </c:pt>
                <c:pt idx="5655" formatCode="m/d/yyyy">
                  <c:v>38503</c:v>
                </c:pt>
                <c:pt idx="5656" formatCode="m/d/yyyy">
                  <c:v>38504</c:v>
                </c:pt>
                <c:pt idx="5657" formatCode="m/d/yyyy">
                  <c:v>38505</c:v>
                </c:pt>
                <c:pt idx="5658" formatCode="m/d/yyyy">
                  <c:v>38506</c:v>
                </c:pt>
                <c:pt idx="5659" formatCode="m/d/yyyy">
                  <c:v>38509</c:v>
                </c:pt>
                <c:pt idx="5660" formatCode="m/d/yyyy">
                  <c:v>38510</c:v>
                </c:pt>
                <c:pt idx="5661" formatCode="m/d/yyyy">
                  <c:v>38511</c:v>
                </c:pt>
                <c:pt idx="5662" formatCode="m/d/yyyy">
                  <c:v>38512</c:v>
                </c:pt>
                <c:pt idx="5663" formatCode="m/d/yyyy">
                  <c:v>38513</c:v>
                </c:pt>
                <c:pt idx="5664" formatCode="m/d/yyyy">
                  <c:v>38516</c:v>
                </c:pt>
                <c:pt idx="5665" formatCode="m/d/yyyy">
                  <c:v>38517</c:v>
                </c:pt>
                <c:pt idx="5666" formatCode="m/d/yyyy">
                  <c:v>38518</c:v>
                </c:pt>
                <c:pt idx="5667" formatCode="m/d/yyyy">
                  <c:v>38519</c:v>
                </c:pt>
                <c:pt idx="5668" formatCode="m/d/yyyy">
                  <c:v>38520</c:v>
                </c:pt>
                <c:pt idx="5669" formatCode="m/d/yyyy">
                  <c:v>38523</c:v>
                </c:pt>
                <c:pt idx="5670" formatCode="m/d/yyyy">
                  <c:v>38524</c:v>
                </c:pt>
                <c:pt idx="5671" formatCode="m/d/yyyy">
                  <c:v>38525</c:v>
                </c:pt>
                <c:pt idx="5672" formatCode="m/d/yyyy">
                  <c:v>38526</c:v>
                </c:pt>
                <c:pt idx="5673" formatCode="m/d/yyyy">
                  <c:v>38527</c:v>
                </c:pt>
                <c:pt idx="5674" formatCode="m/d/yyyy">
                  <c:v>38530</c:v>
                </c:pt>
                <c:pt idx="5675" formatCode="m/d/yyyy">
                  <c:v>38531</c:v>
                </c:pt>
                <c:pt idx="5676" formatCode="m/d/yyyy">
                  <c:v>38532</c:v>
                </c:pt>
                <c:pt idx="5677" formatCode="m/d/yyyy">
                  <c:v>38533</c:v>
                </c:pt>
                <c:pt idx="5678" formatCode="m/d/yyyy">
                  <c:v>38534</c:v>
                </c:pt>
                <c:pt idx="5679" formatCode="m/d/yyyy">
                  <c:v>38537</c:v>
                </c:pt>
                <c:pt idx="5680" formatCode="m/d/yyyy">
                  <c:v>38538</c:v>
                </c:pt>
                <c:pt idx="5681" formatCode="m/d/yyyy">
                  <c:v>38539</c:v>
                </c:pt>
                <c:pt idx="5682" formatCode="m/d/yyyy">
                  <c:v>38540</c:v>
                </c:pt>
                <c:pt idx="5683" formatCode="m/d/yyyy">
                  <c:v>38541</c:v>
                </c:pt>
                <c:pt idx="5684" formatCode="m/d/yyyy">
                  <c:v>38544</c:v>
                </c:pt>
                <c:pt idx="5685" formatCode="m/d/yyyy">
                  <c:v>38545</c:v>
                </c:pt>
                <c:pt idx="5686" formatCode="m/d/yyyy">
                  <c:v>38546</c:v>
                </c:pt>
                <c:pt idx="5687" formatCode="m/d/yyyy">
                  <c:v>38547</c:v>
                </c:pt>
                <c:pt idx="5688" formatCode="m/d/yyyy">
                  <c:v>38548</c:v>
                </c:pt>
                <c:pt idx="5689" formatCode="m/d/yyyy">
                  <c:v>38551</c:v>
                </c:pt>
                <c:pt idx="5690" formatCode="m/d/yyyy">
                  <c:v>38552</c:v>
                </c:pt>
                <c:pt idx="5691" formatCode="m/d/yyyy">
                  <c:v>38553</c:v>
                </c:pt>
                <c:pt idx="5692" formatCode="m/d/yyyy">
                  <c:v>38554</c:v>
                </c:pt>
                <c:pt idx="5693" formatCode="m/d/yyyy">
                  <c:v>38555</c:v>
                </c:pt>
                <c:pt idx="5694" formatCode="m/d/yyyy">
                  <c:v>38558</c:v>
                </c:pt>
                <c:pt idx="5695" formatCode="m/d/yyyy">
                  <c:v>38559</c:v>
                </c:pt>
                <c:pt idx="5696" formatCode="m/d/yyyy">
                  <c:v>38560</c:v>
                </c:pt>
                <c:pt idx="5697" formatCode="m/d/yyyy">
                  <c:v>38561</c:v>
                </c:pt>
                <c:pt idx="5698" formatCode="m/d/yyyy">
                  <c:v>38562</c:v>
                </c:pt>
                <c:pt idx="5699" formatCode="m/d/yyyy">
                  <c:v>38565</c:v>
                </c:pt>
                <c:pt idx="5700" formatCode="m/d/yyyy">
                  <c:v>38566</c:v>
                </c:pt>
                <c:pt idx="5701" formatCode="m/d/yyyy">
                  <c:v>38567</c:v>
                </c:pt>
                <c:pt idx="5702" formatCode="m/d/yyyy">
                  <c:v>38568</c:v>
                </c:pt>
                <c:pt idx="5703" formatCode="m/d/yyyy">
                  <c:v>38569</c:v>
                </c:pt>
                <c:pt idx="5704" formatCode="m/d/yyyy">
                  <c:v>38572</c:v>
                </c:pt>
                <c:pt idx="5705" formatCode="m/d/yyyy">
                  <c:v>38573</c:v>
                </c:pt>
                <c:pt idx="5706" formatCode="m/d/yyyy">
                  <c:v>38574</c:v>
                </c:pt>
                <c:pt idx="5707" formatCode="m/d/yyyy">
                  <c:v>38575</c:v>
                </c:pt>
                <c:pt idx="5708" formatCode="m/d/yyyy">
                  <c:v>38576</c:v>
                </c:pt>
                <c:pt idx="5709" formatCode="m/d/yyyy">
                  <c:v>38579</c:v>
                </c:pt>
                <c:pt idx="5710" formatCode="m/d/yyyy">
                  <c:v>38580</c:v>
                </c:pt>
                <c:pt idx="5711" formatCode="m/d/yyyy">
                  <c:v>38581</c:v>
                </c:pt>
                <c:pt idx="5712" formatCode="m/d/yyyy">
                  <c:v>38582</c:v>
                </c:pt>
                <c:pt idx="5713" formatCode="m/d/yyyy">
                  <c:v>38583</c:v>
                </c:pt>
                <c:pt idx="5714" formatCode="m/d/yyyy">
                  <c:v>38586</c:v>
                </c:pt>
                <c:pt idx="5715" formatCode="m/d/yyyy">
                  <c:v>38587</c:v>
                </c:pt>
                <c:pt idx="5716" formatCode="m/d/yyyy">
                  <c:v>38588</c:v>
                </c:pt>
                <c:pt idx="5717" formatCode="m/d/yyyy">
                  <c:v>38589</c:v>
                </c:pt>
                <c:pt idx="5718" formatCode="m/d/yyyy">
                  <c:v>38590</c:v>
                </c:pt>
                <c:pt idx="5719" formatCode="m/d/yyyy">
                  <c:v>38593</c:v>
                </c:pt>
                <c:pt idx="5720" formatCode="m/d/yyyy">
                  <c:v>38594</c:v>
                </c:pt>
                <c:pt idx="5721" formatCode="m/d/yyyy">
                  <c:v>38595</c:v>
                </c:pt>
                <c:pt idx="5722" formatCode="m/d/yyyy">
                  <c:v>38596</c:v>
                </c:pt>
                <c:pt idx="5723" formatCode="m/d/yyyy">
                  <c:v>38597</c:v>
                </c:pt>
                <c:pt idx="5724" formatCode="m/d/yyyy">
                  <c:v>38600</c:v>
                </c:pt>
                <c:pt idx="5725" formatCode="m/d/yyyy">
                  <c:v>38601</c:v>
                </c:pt>
                <c:pt idx="5726" formatCode="m/d/yyyy">
                  <c:v>38602</c:v>
                </c:pt>
                <c:pt idx="5727" formatCode="m/d/yyyy">
                  <c:v>38603</c:v>
                </c:pt>
                <c:pt idx="5728" formatCode="m/d/yyyy">
                  <c:v>38604</c:v>
                </c:pt>
                <c:pt idx="5729" formatCode="m/d/yyyy">
                  <c:v>38607</c:v>
                </c:pt>
                <c:pt idx="5730" formatCode="m/d/yyyy">
                  <c:v>38608</c:v>
                </c:pt>
                <c:pt idx="5731" formatCode="m/d/yyyy">
                  <c:v>38609</c:v>
                </c:pt>
                <c:pt idx="5732" formatCode="m/d/yyyy">
                  <c:v>38610</c:v>
                </c:pt>
                <c:pt idx="5733" formatCode="m/d/yyyy">
                  <c:v>38611</c:v>
                </c:pt>
                <c:pt idx="5734" formatCode="m/d/yyyy">
                  <c:v>38614</c:v>
                </c:pt>
                <c:pt idx="5735" formatCode="m/d/yyyy">
                  <c:v>38615</c:v>
                </c:pt>
                <c:pt idx="5736" formatCode="m/d/yyyy">
                  <c:v>38616</c:v>
                </c:pt>
                <c:pt idx="5737" formatCode="m/d/yyyy">
                  <c:v>38617</c:v>
                </c:pt>
                <c:pt idx="5738" formatCode="m/d/yyyy">
                  <c:v>38618</c:v>
                </c:pt>
                <c:pt idx="5739" formatCode="m/d/yyyy">
                  <c:v>38621</c:v>
                </c:pt>
                <c:pt idx="5740" formatCode="m/d/yyyy">
                  <c:v>38622</c:v>
                </c:pt>
                <c:pt idx="5741" formatCode="m/d/yyyy">
                  <c:v>38623</c:v>
                </c:pt>
                <c:pt idx="5742" formatCode="m/d/yyyy">
                  <c:v>38624</c:v>
                </c:pt>
                <c:pt idx="5743" formatCode="m/d/yyyy">
                  <c:v>38625</c:v>
                </c:pt>
                <c:pt idx="5744" formatCode="m/d/yyyy">
                  <c:v>38628</c:v>
                </c:pt>
                <c:pt idx="5745" formatCode="m/d/yyyy">
                  <c:v>38629</c:v>
                </c:pt>
                <c:pt idx="5746" formatCode="m/d/yyyy">
                  <c:v>38630</c:v>
                </c:pt>
                <c:pt idx="5747" formatCode="m/d/yyyy">
                  <c:v>38631</c:v>
                </c:pt>
                <c:pt idx="5748" formatCode="m/d/yyyy">
                  <c:v>38632</c:v>
                </c:pt>
                <c:pt idx="5749" formatCode="m/d/yyyy">
                  <c:v>38635</c:v>
                </c:pt>
                <c:pt idx="5750" formatCode="m/d/yyyy">
                  <c:v>38636</c:v>
                </c:pt>
                <c:pt idx="5751" formatCode="m/d/yyyy">
                  <c:v>38637</c:v>
                </c:pt>
                <c:pt idx="5752" formatCode="m/d/yyyy">
                  <c:v>38638</c:v>
                </c:pt>
                <c:pt idx="5753" formatCode="m/d/yyyy">
                  <c:v>38639</c:v>
                </c:pt>
                <c:pt idx="5754" formatCode="m/d/yyyy">
                  <c:v>38642</c:v>
                </c:pt>
                <c:pt idx="5755" formatCode="m/d/yyyy">
                  <c:v>38643</c:v>
                </c:pt>
                <c:pt idx="5756" formatCode="m/d/yyyy">
                  <c:v>38644</c:v>
                </c:pt>
                <c:pt idx="5757" formatCode="m/d/yyyy">
                  <c:v>38645</c:v>
                </c:pt>
                <c:pt idx="5758" formatCode="m/d/yyyy">
                  <c:v>38646</c:v>
                </c:pt>
                <c:pt idx="5759" formatCode="m/d/yyyy">
                  <c:v>38649</c:v>
                </c:pt>
                <c:pt idx="5760" formatCode="m/d/yyyy">
                  <c:v>38650</c:v>
                </c:pt>
                <c:pt idx="5761" formatCode="m/d/yyyy">
                  <c:v>38651</c:v>
                </c:pt>
                <c:pt idx="5762" formatCode="m/d/yyyy">
                  <c:v>38652</c:v>
                </c:pt>
                <c:pt idx="5763" formatCode="m/d/yyyy">
                  <c:v>38653</c:v>
                </c:pt>
                <c:pt idx="5764" formatCode="m/d/yyyy">
                  <c:v>38656</c:v>
                </c:pt>
                <c:pt idx="5765" formatCode="m/d/yyyy">
                  <c:v>38657</c:v>
                </c:pt>
                <c:pt idx="5766" formatCode="m/d/yyyy">
                  <c:v>38658</c:v>
                </c:pt>
                <c:pt idx="5767" formatCode="m/d/yyyy">
                  <c:v>38659</c:v>
                </c:pt>
                <c:pt idx="5768" formatCode="m/d/yyyy">
                  <c:v>38660</c:v>
                </c:pt>
                <c:pt idx="5769" formatCode="m/d/yyyy">
                  <c:v>38663</c:v>
                </c:pt>
                <c:pt idx="5770" formatCode="m/d/yyyy">
                  <c:v>38664</c:v>
                </c:pt>
                <c:pt idx="5771" formatCode="m/d/yyyy">
                  <c:v>38665</c:v>
                </c:pt>
                <c:pt idx="5772" formatCode="m/d/yyyy">
                  <c:v>38666</c:v>
                </c:pt>
                <c:pt idx="5773" formatCode="m/d/yyyy">
                  <c:v>38667</c:v>
                </c:pt>
                <c:pt idx="5774" formatCode="m/d/yyyy">
                  <c:v>38670</c:v>
                </c:pt>
                <c:pt idx="5775" formatCode="m/d/yyyy">
                  <c:v>38671</c:v>
                </c:pt>
                <c:pt idx="5776" formatCode="m/d/yyyy">
                  <c:v>38672</c:v>
                </c:pt>
                <c:pt idx="5777" formatCode="m/d/yyyy">
                  <c:v>38673</c:v>
                </c:pt>
                <c:pt idx="5778" formatCode="m/d/yyyy">
                  <c:v>38674</c:v>
                </c:pt>
                <c:pt idx="5779" formatCode="m/d/yyyy">
                  <c:v>38677</c:v>
                </c:pt>
                <c:pt idx="5780" formatCode="m/d/yyyy">
                  <c:v>38678</c:v>
                </c:pt>
                <c:pt idx="5781" formatCode="m/d/yyyy">
                  <c:v>38679</c:v>
                </c:pt>
                <c:pt idx="5782" formatCode="m/d/yyyy">
                  <c:v>38680</c:v>
                </c:pt>
                <c:pt idx="5783" formatCode="m/d/yyyy">
                  <c:v>38681</c:v>
                </c:pt>
                <c:pt idx="5784" formatCode="m/d/yyyy">
                  <c:v>38684</c:v>
                </c:pt>
                <c:pt idx="5785" formatCode="m/d/yyyy">
                  <c:v>38685</c:v>
                </c:pt>
                <c:pt idx="5786" formatCode="m/d/yyyy">
                  <c:v>38686</c:v>
                </c:pt>
                <c:pt idx="5787" formatCode="m/d/yyyy">
                  <c:v>38687</c:v>
                </c:pt>
                <c:pt idx="5788" formatCode="m/d/yyyy">
                  <c:v>38688</c:v>
                </c:pt>
                <c:pt idx="5789" formatCode="m/d/yyyy">
                  <c:v>38691</c:v>
                </c:pt>
                <c:pt idx="5790" formatCode="m/d/yyyy">
                  <c:v>38692</c:v>
                </c:pt>
                <c:pt idx="5791" formatCode="m/d/yyyy">
                  <c:v>38693</c:v>
                </c:pt>
                <c:pt idx="5792" formatCode="m/d/yyyy">
                  <c:v>38694</c:v>
                </c:pt>
                <c:pt idx="5793" formatCode="m/d/yyyy">
                  <c:v>38695</c:v>
                </c:pt>
                <c:pt idx="5794" formatCode="m/d/yyyy">
                  <c:v>38698</c:v>
                </c:pt>
                <c:pt idx="5795" formatCode="m/d/yyyy">
                  <c:v>38699</c:v>
                </c:pt>
                <c:pt idx="5796" formatCode="m/d/yyyy">
                  <c:v>38700</c:v>
                </c:pt>
                <c:pt idx="5797" formatCode="m/d/yyyy">
                  <c:v>38701</c:v>
                </c:pt>
                <c:pt idx="5798" formatCode="m/d/yyyy">
                  <c:v>38702</c:v>
                </c:pt>
                <c:pt idx="5799" formatCode="m/d/yyyy">
                  <c:v>38705</c:v>
                </c:pt>
                <c:pt idx="5800" formatCode="m/d/yyyy">
                  <c:v>38706</c:v>
                </c:pt>
                <c:pt idx="5801" formatCode="m/d/yyyy">
                  <c:v>38707</c:v>
                </c:pt>
                <c:pt idx="5802" formatCode="m/d/yyyy">
                  <c:v>38708</c:v>
                </c:pt>
                <c:pt idx="5803" formatCode="m/d/yyyy">
                  <c:v>38709</c:v>
                </c:pt>
                <c:pt idx="5804" formatCode="m/d/yyyy">
                  <c:v>38712</c:v>
                </c:pt>
                <c:pt idx="5805" formatCode="m/d/yyyy">
                  <c:v>38713</c:v>
                </c:pt>
                <c:pt idx="5806" formatCode="m/d/yyyy">
                  <c:v>38714</c:v>
                </c:pt>
                <c:pt idx="5807" formatCode="m/d/yyyy">
                  <c:v>38715</c:v>
                </c:pt>
                <c:pt idx="5808" formatCode="m/d/yyyy">
                  <c:v>38716</c:v>
                </c:pt>
                <c:pt idx="5809" formatCode="m/d/yyyy">
                  <c:v>38720</c:v>
                </c:pt>
                <c:pt idx="5810" formatCode="m/d/yyyy">
                  <c:v>38721</c:v>
                </c:pt>
                <c:pt idx="5811" formatCode="m/d/yyyy">
                  <c:v>38722</c:v>
                </c:pt>
                <c:pt idx="5812" formatCode="m/d/yyyy">
                  <c:v>38723</c:v>
                </c:pt>
                <c:pt idx="5813" formatCode="m/d/yyyy">
                  <c:v>38726</c:v>
                </c:pt>
                <c:pt idx="5814" formatCode="m/d/yyyy">
                  <c:v>38727</c:v>
                </c:pt>
                <c:pt idx="5815" formatCode="m/d/yyyy">
                  <c:v>38728</c:v>
                </c:pt>
                <c:pt idx="5816" formatCode="m/d/yyyy">
                  <c:v>38729</c:v>
                </c:pt>
                <c:pt idx="5817" formatCode="m/d/yyyy">
                  <c:v>38730</c:v>
                </c:pt>
                <c:pt idx="5818" formatCode="m/d/yyyy">
                  <c:v>38733</c:v>
                </c:pt>
                <c:pt idx="5819" formatCode="m/d/yyyy">
                  <c:v>38734</c:v>
                </c:pt>
                <c:pt idx="5820" formatCode="m/d/yyyy">
                  <c:v>38735</c:v>
                </c:pt>
                <c:pt idx="5821" formatCode="m/d/yyyy">
                  <c:v>38736</c:v>
                </c:pt>
                <c:pt idx="5822" formatCode="m/d/yyyy">
                  <c:v>38737</c:v>
                </c:pt>
                <c:pt idx="5823" formatCode="m/d/yyyy">
                  <c:v>38740</c:v>
                </c:pt>
                <c:pt idx="5824" formatCode="m/d/yyyy">
                  <c:v>38741</c:v>
                </c:pt>
                <c:pt idx="5825" formatCode="m/d/yyyy">
                  <c:v>38742</c:v>
                </c:pt>
                <c:pt idx="5826" formatCode="m/d/yyyy">
                  <c:v>38743</c:v>
                </c:pt>
                <c:pt idx="5827" formatCode="m/d/yyyy">
                  <c:v>38744</c:v>
                </c:pt>
                <c:pt idx="5828" formatCode="m/d/yyyy">
                  <c:v>38747</c:v>
                </c:pt>
                <c:pt idx="5829" formatCode="m/d/yyyy">
                  <c:v>38748</c:v>
                </c:pt>
                <c:pt idx="5830" formatCode="m/d/yyyy">
                  <c:v>38749</c:v>
                </c:pt>
                <c:pt idx="5831" formatCode="m/d/yyyy">
                  <c:v>38750</c:v>
                </c:pt>
                <c:pt idx="5832" formatCode="m/d/yyyy">
                  <c:v>38751</c:v>
                </c:pt>
                <c:pt idx="5833" formatCode="m/d/yyyy">
                  <c:v>38754</c:v>
                </c:pt>
                <c:pt idx="5834" formatCode="m/d/yyyy">
                  <c:v>38755</c:v>
                </c:pt>
                <c:pt idx="5835" formatCode="m/d/yyyy">
                  <c:v>38756</c:v>
                </c:pt>
                <c:pt idx="5836" formatCode="m/d/yyyy">
                  <c:v>38757</c:v>
                </c:pt>
                <c:pt idx="5837" formatCode="m/d/yyyy">
                  <c:v>38758</c:v>
                </c:pt>
                <c:pt idx="5838" formatCode="m/d/yyyy">
                  <c:v>38761</c:v>
                </c:pt>
                <c:pt idx="5839" formatCode="m/d/yyyy">
                  <c:v>38762</c:v>
                </c:pt>
                <c:pt idx="5840" formatCode="m/d/yyyy">
                  <c:v>38763</c:v>
                </c:pt>
                <c:pt idx="5841" formatCode="m/d/yyyy">
                  <c:v>38764</c:v>
                </c:pt>
                <c:pt idx="5842" formatCode="m/d/yyyy">
                  <c:v>38765</c:v>
                </c:pt>
                <c:pt idx="5843" formatCode="m/d/yyyy">
                  <c:v>38768</c:v>
                </c:pt>
                <c:pt idx="5844" formatCode="m/d/yyyy">
                  <c:v>38769</c:v>
                </c:pt>
                <c:pt idx="5845" formatCode="m/d/yyyy">
                  <c:v>38770</c:v>
                </c:pt>
                <c:pt idx="5846" formatCode="m/d/yyyy">
                  <c:v>38771</c:v>
                </c:pt>
                <c:pt idx="5847" formatCode="m/d/yyyy">
                  <c:v>38772</c:v>
                </c:pt>
                <c:pt idx="5848" formatCode="m/d/yyyy">
                  <c:v>38775</c:v>
                </c:pt>
                <c:pt idx="5849" formatCode="m/d/yyyy">
                  <c:v>38776</c:v>
                </c:pt>
                <c:pt idx="5850" formatCode="m/d/yyyy">
                  <c:v>38777</c:v>
                </c:pt>
                <c:pt idx="5851" formatCode="m/d/yyyy">
                  <c:v>38778</c:v>
                </c:pt>
                <c:pt idx="5852" formatCode="m/d/yyyy">
                  <c:v>38779</c:v>
                </c:pt>
                <c:pt idx="5853" formatCode="m/d/yyyy">
                  <c:v>38782</c:v>
                </c:pt>
                <c:pt idx="5854" formatCode="m/d/yyyy">
                  <c:v>38783</c:v>
                </c:pt>
                <c:pt idx="5855" formatCode="m/d/yyyy">
                  <c:v>38784</c:v>
                </c:pt>
                <c:pt idx="5856" formatCode="m/d/yyyy">
                  <c:v>38785</c:v>
                </c:pt>
                <c:pt idx="5857" formatCode="m/d/yyyy">
                  <c:v>38786</c:v>
                </c:pt>
                <c:pt idx="5858" formatCode="m/d/yyyy">
                  <c:v>38789</c:v>
                </c:pt>
                <c:pt idx="5859" formatCode="m/d/yyyy">
                  <c:v>38790</c:v>
                </c:pt>
                <c:pt idx="5860" formatCode="m/d/yyyy">
                  <c:v>38791</c:v>
                </c:pt>
                <c:pt idx="5861" formatCode="m/d/yyyy">
                  <c:v>38792</c:v>
                </c:pt>
                <c:pt idx="5862" formatCode="m/d/yyyy">
                  <c:v>38793</c:v>
                </c:pt>
                <c:pt idx="5863" formatCode="m/d/yyyy">
                  <c:v>38796</c:v>
                </c:pt>
                <c:pt idx="5864" formatCode="m/d/yyyy">
                  <c:v>38797</c:v>
                </c:pt>
                <c:pt idx="5865" formatCode="m/d/yyyy">
                  <c:v>38798</c:v>
                </c:pt>
                <c:pt idx="5866" formatCode="m/d/yyyy">
                  <c:v>38799</c:v>
                </c:pt>
                <c:pt idx="5867" formatCode="m/d/yyyy">
                  <c:v>38800</c:v>
                </c:pt>
                <c:pt idx="5868" formatCode="m/d/yyyy">
                  <c:v>38803</c:v>
                </c:pt>
                <c:pt idx="5869" formatCode="m/d/yyyy">
                  <c:v>38804</c:v>
                </c:pt>
                <c:pt idx="5870" formatCode="m/d/yyyy">
                  <c:v>38805</c:v>
                </c:pt>
                <c:pt idx="5871" formatCode="m/d/yyyy">
                  <c:v>38806</c:v>
                </c:pt>
                <c:pt idx="5872" formatCode="m/d/yyyy">
                  <c:v>38807</c:v>
                </c:pt>
                <c:pt idx="5873" formatCode="m/d/yyyy">
                  <c:v>38810</c:v>
                </c:pt>
                <c:pt idx="5874" formatCode="m/d/yyyy">
                  <c:v>38811</c:v>
                </c:pt>
                <c:pt idx="5875" formatCode="m/d/yyyy">
                  <c:v>38812</c:v>
                </c:pt>
                <c:pt idx="5876" formatCode="m/d/yyyy">
                  <c:v>38813</c:v>
                </c:pt>
                <c:pt idx="5877" formatCode="m/d/yyyy">
                  <c:v>38814</c:v>
                </c:pt>
                <c:pt idx="5878" formatCode="m/d/yyyy">
                  <c:v>38817</c:v>
                </c:pt>
                <c:pt idx="5879" formatCode="m/d/yyyy">
                  <c:v>38818</c:v>
                </c:pt>
                <c:pt idx="5880" formatCode="m/d/yyyy">
                  <c:v>38819</c:v>
                </c:pt>
                <c:pt idx="5881" formatCode="m/d/yyyy">
                  <c:v>38820</c:v>
                </c:pt>
                <c:pt idx="5882" formatCode="m/d/yyyy">
                  <c:v>38821</c:v>
                </c:pt>
                <c:pt idx="5883" formatCode="m/d/yyyy">
                  <c:v>38824</c:v>
                </c:pt>
                <c:pt idx="5884" formatCode="m/d/yyyy">
                  <c:v>38825</c:v>
                </c:pt>
                <c:pt idx="5885" formatCode="m/d/yyyy">
                  <c:v>38826</c:v>
                </c:pt>
                <c:pt idx="5886" formatCode="m/d/yyyy">
                  <c:v>38827</c:v>
                </c:pt>
                <c:pt idx="5887" formatCode="m/d/yyyy">
                  <c:v>38828</c:v>
                </c:pt>
                <c:pt idx="5888" formatCode="m/d/yyyy">
                  <c:v>38831</c:v>
                </c:pt>
                <c:pt idx="5889" formatCode="m/d/yyyy">
                  <c:v>38832</c:v>
                </c:pt>
                <c:pt idx="5890" formatCode="m/d/yyyy">
                  <c:v>38833</c:v>
                </c:pt>
                <c:pt idx="5891" formatCode="m/d/yyyy">
                  <c:v>38834</c:v>
                </c:pt>
                <c:pt idx="5892" formatCode="m/d/yyyy">
                  <c:v>38835</c:v>
                </c:pt>
                <c:pt idx="5893" formatCode="m/d/yyyy">
                  <c:v>38838</c:v>
                </c:pt>
                <c:pt idx="5894" formatCode="m/d/yyyy">
                  <c:v>38839</c:v>
                </c:pt>
                <c:pt idx="5895" formatCode="m/d/yyyy">
                  <c:v>38840</c:v>
                </c:pt>
                <c:pt idx="5896" formatCode="m/d/yyyy">
                  <c:v>38841</c:v>
                </c:pt>
                <c:pt idx="5897" formatCode="m/d/yyyy">
                  <c:v>38842</c:v>
                </c:pt>
                <c:pt idx="5898" formatCode="m/d/yyyy">
                  <c:v>38845</c:v>
                </c:pt>
                <c:pt idx="5899" formatCode="m/d/yyyy">
                  <c:v>38846</c:v>
                </c:pt>
                <c:pt idx="5900" formatCode="m/d/yyyy">
                  <c:v>38847</c:v>
                </c:pt>
                <c:pt idx="5901" formatCode="m/d/yyyy">
                  <c:v>38848</c:v>
                </c:pt>
                <c:pt idx="5902" formatCode="m/d/yyyy">
                  <c:v>38849</c:v>
                </c:pt>
                <c:pt idx="5903" formatCode="m/d/yyyy">
                  <c:v>38852</c:v>
                </c:pt>
                <c:pt idx="5904" formatCode="m/d/yyyy">
                  <c:v>38853</c:v>
                </c:pt>
                <c:pt idx="5905" formatCode="m/d/yyyy">
                  <c:v>38854</c:v>
                </c:pt>
                <c:pt idx="5906" formatCode="m/d/yyyy">
                  <c:v>38855</c:v>
                </c:pt>
                <c:pt idx="5907" formatCode="m/d/yyyy">
                  <c:v>38856</c:v>
                </c:pt>
                <c:pt idx="5908" formatCode="m/d/yyyy">
                  <c:v>38859</c:v>
                </c:pt>
                <c:pt idx="5909" formatCode="m/d/yyyy">
                  <c:v>38860</c:v>
                </c:pt>
                <c:pt idx="5910" formatCode="m/d/yyyy">
                  <c:v>38861</c:v>
                </c:pt>
                <c:pt idx="5911" formatCode="m/d/yyyy">
                  <c:v>38862</c:v>
                </c:pt>
                <c:pt idx="5912" formatCode="m/d/yyyy">
                  <c:v>38863</c:v>
                </c:pt>
                <c:pt idx="5913" formatCode="m/d/yyyy">
                  <c:v>38866</c:v>
                </c:pt>
                <c:pt idx="5914" formatCode="m/d/yyyy">
                  <c:v>38867</c:v>
                </c:pt>
                <c:pt idx="5915" formatCode="m/d/yyyy">
                  <c:v>38868</c:v>
                </c:pt>
                <c:pt idx="5916" formatCode="m/d/yyyy">
                  <c:v>38869</c:v>
                </c:pt>
                <c:pt idx="5917" formatCode="m/d/yyyy">
                  <c:v>38870</c:v>
                </c:pt>
                <c:pt idx="5918" formatCode="m/d/yyyy">
                  <c:v>38873</c:v>
                </c:pt>
                <c:pt idx="5919" formatCode="m/d/yyyy">
                  <c:v>38874</c:v>
                </c:pt>
                <c:pt idx="5920" formatCode="m/d/yyyy">
                  <c:v>38875</c:v>
                </c:pt>
                <c:pt idx="5921" formatCode="m/d/yyyy">
                  <c:v>38876</c:v>
                </c:pt>
                <c:pt idx="5922" formatCode="m/d/yyyy">
                  <c:v>38877</c:v>
                </c:pt>
                <c:pt idx="5923" formatCode="m/d/yyyy">
                  <c:v>38880</c:v>
                </c:pt>
                <c:pt idx="5924" formatCode="m/d/yyyy">
                  <c:v>38881</c:v>
                </c:pt>
                <c:pt idx="5925" formatCode="m/d/yyyy">
                  <c:v>38882</c:v>
                </c:pt>
                <c:pt idx="5926" formatCode="m/d/yyyy">
                  <c:v>38883</c:v>
                </c:pt>
                <c:pt idx="5927" formatCode="m/d/yyyy">
                  <c:v>38884</c:v>
                </c:pt>
                <c:pt idx="5928" formatCode="m/d/yyyy">
                  <c:v>38887</c:v>
                </c:pt>
                <c:pt idx="5929" formatCode="m/d/yyyy">
                  <c:v>38888</c:v>
                </c:pt>
                <c:pt idx="5930" formatCode="m/d/yyyy">
                  <c:v>38889</c:v>
                </c:pt>
                <c:pt idx="5931" formatCode="m/d/yyyy">
                  <c:v>38890</c:v>
                </c:pt>
                <c:pt idx="5932" formatCode="m/d/yyyy">
                  <c:v>38891</c:v>
                </c:pt>
                <c:pt idx="5933" formatCode="m/d/yyyy">
                  <c:v>38894</c:v>
                </c:pt>
                <c:pt idx="5934" formatCode="m/d/yyyy">
                  <c:v>38895</c:v>
                </c:pt>
                <c:pt idx="5935" formatCode="m/d/yyyy">
                  <c:v>38896</c:v>
                </c:pt>
                <c:pt idx="5936" formatCode="m/d/yyyy">
                  <c:v>38897</c:v>
                </c:pt>
                <c:pt idx="5937" formatCode="m/d/yyyy">
                  <c:v>38898</c:v>
                </c:pt>
                <c:pt idx="5938" formatCode="m/d/yyyy">
                  <c:v>38901</c:v>
                </c:pt>
                <c:pt idx="5939" formatCode="m/d/yyyy">
                  <c:v>38902</c:v>
                </c:pt>
                <c:pt idx="5940" formatCode="m/d/yyyy">
                  <c:v>38903</c:v>
                </c:pt>
                <c:pt idx="5941" formatCode="m/d/yyyy">
                  <c:v>38904</c:v>
                </c:pt>
                <c:pt idx="5942" formatCode="m/d/yyyy">
                  <c:v>38905</c:v>
                </c:pt>
                <c:pt idx="5943" formatCode="m/d/yyyy">
                  <c:v>38908</c:v>
                </c:pt>
                <c:pt idx="5944" formatCode="m/d/yyyy">
                  <c:v>38909</c:v>
                </c:pt>
                <c:pt idx="5945" formatCode="m/d/yyyy">
                  <c:v>38910</c:v>
                </c:pt>
                <c:pt idx="5946" formatCode="m/d/yyyy">
                  <c:v>38911</c:v>
                </c:pt>
                <c:pt idx="5947" formatCode="m/d/yyyy">
                  <c:v>38912</c:v>
                </c:pt>
                <c:pt idx="5948" formatCode="m/d/yyyy">
                  <c:v>38915</c:v>
                </c:pt>
                <c:pt idx="5949" formatCode="m/d/yyyy">
                  <c:v>38916</c:v>
                </c:pt>
                <c:pt idx="5950" formatCode="m/d/yyyy">
                  <c:v>38917</c:v>
                </c:pt>
                <c:pt idx="5951" formatCode="m/d/yyyy">
                  <c:v>38918</c:v>
                </c:pt>
                <c:pt idx="5952" formatCode="m/d/yyyy">
                  <c:v>38919</c:v>
                </c:pt>
                <c:pt idx="5953" formatCode="m/d/yyyy">
                  <c:v>38922</c:v>
                </c:pt>
                <c:pt idx="5954" formatCode="m/d/yyyy">
                  <c:v>38923</c:v>
                </c:pt>
                <c:pt idx="5955" formatCode="m/d/yyyy">
                  <c:v>38924</c:v>
                </c:pt>
                <c:pt idx="5956" formatCode="m/d/yyyy">
                  <c:v>38925</c:v>
                </c:pt>
                <c:pt idx="5957" formatCode="m/d/yyyy">
                  <c:v>38926</c:v>
                </c:pt>
                <c:pt idx="5958" formatCode="m/d/yyyy">
                  <c:v>38929</c:v>
                </c:pt>
                <c:pt idx="5959" formatCode="m/d/yyyy">
                  <c:v>38930</c:v>
                </c:pt>
                <c:pt idx="5960" formatCode="m/d/yyyy">
                  <c:v>38931</c:v>
                </c:pt>
                <c:pt idx="5961" formatCode="m/d/yyyy">
                  <c:v>38932</c:v>
                </c:pt>
                <c:pt idx="5962" formatCode="m/d/yyyy">
                  <c:v>38933</c:v>
                </c:pt>
                <c:pt idx="5963" formatCode="m/d/yyyy">
                  <c:v>38936</c:v>
                </c:pt>
                <c:pt idx="5964" formatCode="m/d/yyyy">
                  <c:v>38937</c:v>
                </c:pt>
                <c:pt idx="5965" formatCode="m/d/yyyy">
                  <c:v>38938</c:v>
                </c:pt>
                <c:pt idx="5966" formatCode="m/d/yyyy">
                  <c:v>38939</c:v>
                </c:pt>
                <c:pt idx="5967" formatCode="m/d/yyyy">
                  <c:v>38940</c:v>
                </c:pt>
                <c:pt idx="5968" formatCode="m/d/yyyy">
                  <c:v>38943</c:v>
                </c:pt>
                <c:pt idx="5969" formatCode="m/d/yyyy">
                  <c:v>38944</c:v>
                </c:pt>
                <c:pt idx="5970" formatCode="m/d/yyyy">
                  <c:v>38945</c:v>
                </c:pt>
                <c:pt idx="5971" formatCode="m/d/yyyy">
                  <c:v>38946</c:v>
                </c:pt>
                <c:pt idx="5972" formatCode="m/d/yyyy">
                  <c:v>38947</c:v>
                </c:pt>
                <c:pt idx="5973" formatCode="m/d/yyyy">
                  <c:v>38950</c:v>
                </c:pt>
                <c:pt idx="5974" formatCode="m/d/yyyy">
                  <c:v>38951</c:v>
                </c:pt>
                <c:pt idx="5975" formatCode="m/d/yyyy">
                  <c:v>38952</c:v>
                </c:pt>
                <c:pt idx="5976" formatCode="m/d/yyyy">
                  <c:v>38953</c:v>
                </c:pt>
                <c:pt idx="5977" formatCode="m/d/yyyy">
                  <c:v>38954</c:v>
                </c:pt>
                <c:pt idx="5978" formatCode="m/d/yyyy">
                  <c:v>38957</c:v>
                </c:pt>
                <c:pt idx="5979" formatCode="m/d/yyyy">
                  <c:v>38958</c:v>
                </c:pt>
                <c:pt idx="5980" formatCode="m/d/yyyy">
                  <c:v>38959</c:v>
                </c:pt>
                <c:pt idx="5981" formatCode="m/d/yyyy">
                  <c:v>38960</c:v>
                </c:pt>
                <c:pt idx="5982" formatCode="m/d/yyyy">
                  <c:v>38961</c:v>
                </c:pt>
                <c:pt idx="5983" formatCode="m/d/yyyy">
                  <c:v>38964</c:v>
                </c:pt>
                <c:pt idx="5984" formatCode="m/d/yyyy">
                  <c:v>38965</c:v>
                </c:pt>
                <c:pt idx="5985" formatCode="m/d/yyyy">
                  <c:v>38966</c:v>
                </c:pt>
                <c:pt idx="5986" formatCode="m/d/yyyy">
                  <c:v>38967</c:v>
                </c:pt>
                <c:pt idx="5987" formatCode="m/d/yyyy">
                  <c:v>38968</c:v>
                </c:pt>
                <c:pt idx="5988" formatCode="m/d/yyyy">
                  <c:v>38971</c:v>
                </c:pt>
                <c:pt idx="5989" formatCode="m/d/yyyy">
                  <c:v>38972</c:v>
                </c:pt>
                <c:pt idx="5990" formatCode="m/d/yyyy">
                  <c:v>38973</c:v>
                </c:pt>
                <c:pt idx="5991" formatCode="m/d/yyyy">
                  <c:v>38974</c:v>
                </c:pt>
                <c:pt idx="5992" formatCode="m/d/yyyy">
                  <c:v>38975</c:v>
                </c:pt>
                <c:pt idx="5993" formatCode="m/d/yyyy">
                  <c:v>38978</c:v>
                </c:pt>
                <c:pt idx="5994" formatCode="m/d/yyyy">
                  <c:v>38979</c:v>
                </c:pt>
                <c:pt idx="5995" formatCode="m/d/yyyy">
                  <c:v>38980</c:v>
                </c:pt>
                <c:pt idx="5996" formatCode="m/d/yyyy">
                  <c:v>38981</c:v>
                </c:pt>
                <c:pt idx="5997" formatCode="m/d/yyyy">
                  <c:v>38982</c:v>
                </c:pt>
                <c:pt idx="5998" formatCode="m/d/yyyy">
                  <c:v>38985</c:v>
                </c:pt>
                <c:pt idx="5999" formatCode="m/d/yyyy">
                  <c:v>38986</c:v>
                </c:pt>
                <c:pt idx="6000" formatCode="m/d/yyyy">
                  <c:v>38987</c:v>
                </c:pt>
                <c:pt idx="6001" formatCode="m/d/yyyy">
                  <c:v>38988</c:v>
                </c:pt>
                <c:pt idx="6002" formatCode="m/d/yyyy">
                  <c:v>38989</c:v>
                </c:pt>
                <c:pt idx="6003" formatCode="m/d/yyyy">
                  <c:v>38992</c:v>
                </c:pt>
                <c:pt idx="6004" formatCode="m/d/yyyy">
                  <c:v>38993</c:v>
                </c:pt>
                <c:pt idx="6005" formatCode="m/d/yyyy">
                  <c:v>38994</c:v>
                </c:pt>
                <c:pt idx="6006" formatCode="m/d/yyyy">
                  <c:v>38995</c:v>
                </c:pt>
                <c:pt idx="6007" formatCode="m/d/yyyy">
                  <c:v>38996</c:v>
                </c:pt>
                <c:pt idx="6008" formatCode="m/d/yyyy">
                  <c:v>38999</c:v>
                </c:pt>
                <c:pt idx="6009" formatCode="m/d/yyyy">
                  <c:v>39000</c:v>
                </c:pt>
                <c:pt idx="6010" formatCode="m/d/yyyy">
                  <c:v>39001</c:v>
                </c:pt>
                <c:pt idx="6011" formatCode="m/d/yyyy">
                  <c:v>39002</c:v>
                </c:pt>
                <c:pt idx="6012" formatCode="m/d/yyyy">
                  <c:v>39003</c:v>
                </c:pt>
                <c:pt idx="6013" formatCode="m/d/yyyy">
                  <c:v>39006</c:v>
                </c:pt>
                <c:pt idx="6014" formatCode="m/d/yyyy">
                  <c:v>39007</c:v>
                </c:pt>
                <c:pt idx="6015" formatCode="m/d/yyyy">
                  <c:v>39008</c:v>
                </c:pt>
                <c:pt idx="6016" formatCode="m/d/yyyy">
                  <c:v>39009</c:v>
                </c:pt>
                <c:pt idx="6017" formatCode="m/d/yyyy">
                  <c:v>39010</c:v>
                </c:pt>
                <c:pt idx="6018" formatCode="m/d/yyyy">
                  <c:v>39013</c:v>
                </c:pt>
                <c:pt idx="6019" formatCode="m/d/yyyy">
                  <c:v>39014</c:v>
                </c:pt>
                <c:pt idx="6020" formatCode="m/d/yyyy">
                  <c:v>39015</c:v>
                </c:pt>
                <c:pt idx="6021" formatCode="m/d/yyyy">
                  <c:v>39016</c:v>
                </c:pt>
                <c:pt idx="6022" formatCode="m/d/yyyy">
                  <c:v>39017</c:v>
                </c:pt>
                <c:pt idx="6023" formatCode="m/d/yyyy">
                  <c:v>39020</c:v>
                </c:pt>
                <c:pt idx="6024" formatCode="m/d/yyyy">
                  <c:v>39021</c:v>
                </c:pt>
                <c:pt idx="6025" formatCode="m/d/yyyy">
                  <c:v>39022</c:v>
                </c:pt>
                <c:pt idx="6026" formatCode="m/d/yyyy">
                  <c:v>39023</c:v>
                </c:pt>
                <c:pt idx="6027" formatCode="m/d/yyyy">
                  <c:v>39024</c:v>
                </c:pt>
                <c:pt idx="6028" formatCode="m/d/yyyy">
                  <c:v>39027</c:v>
                </c:pt>
                <c:pt idx="6029" formatCode="m/d/yyyy">
                  <c:v>39028</c:v>
                </c:pt>
                <c:pt idx="6030" formatCode="m/d/yyyy">
                  <c:v>39029</c:v>
                </c:pt>
                <c:pt idx="6031" formatCode="m/d/yyyy">
                  <c:v>39030</c:v>
                </c:pt>
                <c:pt idx="6032" formatCode="m/d/yyyy">
                  <c:v>39031</c:v>
                </c:pt>
                <c:pt idx="6033" formatCode="m/d/yyyy">
                  <c:v>39034</c:v>
                </c:pt>
                <c:pt idx="6034" formatCode="m/d/yyyy">
                  <c:v>39035</c:v>
                </c:pt>
                <c:pt idx="6035" formatCode="m/d/yyyy">
                  <c:v>39036</c:v>
                </c:pt>
                <c:pt idx="6036" formatCode="m/d/yyyy">
                  <c:v>39037</c:v>
                </c:pt>
                <c:pt idx="6037" formatCode="m/d/yyyy">
                  <c:v>39038</c:v>
                </c:pt>
                <c:pt idx="6038" formatCode="m/d/yyyy">
                  <c:v>39041</c:v>
                </c:pt>
                <c:pt idx="6039" formatCode="m/d/yyyy">
                  <c:v>39042</c:v>
                </c:pt>
                <c:pt idx="6040" formatCode="m/d/yyyy">
                  <c:v>39043</c:v>
                </c:pt>
                <c:pt idx="6041" formatCode="m/d/yyyy">
                  <c:v>39044</c:v>
                </c:pt>
                <c:pt idx="6042" formatCode="m/d/yyyy">
                  <c:v>39045</c:v>
                </c:pt>
                <c:pt idx="6043" formatCode="m/d/yyyy">
                  <c:v>39048</c:v>
                </c:pt>
                <c:pt idx="6044" formatCode="m/d/yyyy">
                  <c:v>39049</c:v>
                </c:pt>
                <c:pt idx="6045" formatCode="m/d/yyyy">
                  <c:v>39050</c:v>
                </c:pt>
                <c:pt idx="6046" formatCode="m/d/yyyy">
                  <c:v>39051</c:v>
                </c:pt>
                <c:pt idx="6047" formatCode="m/d/yyyy">
                  <c:v>39052</c:v>
                </c:pt>
                <c:pt idx="6048" formatCode="m/d/yyyy">
                  <c:v>39055</c:v>
                </c:pt>
                <c:pt idx="6049" formatCode="m/d/yyyy">
                  <c:v>39056</c:v>
                </c:pt>
                <c:pt idx="6050" formatCode="m/d/yyyy">
                  <c:v>39057</c:v>
                </c:pt>
                <c:pt idx="6051" formatCode="m/d/yyyy">
                  <c:v>39058</c:v>
                </c:pt>
                <c:pt idx="6052" formatCode="m/d/yyyy">
                  <c:v>39059</c:v>
                </c:pt>
                <c:pt idx="6053" formatCode="m/d/yyyy">
                  <c:v>39062</c:v>
                </c:pt>
                <c:pt idx="6054" formatCode="m/d/yyyy">
                  <c:v>39063</c:v>
                </c:pt>
                <c:pt idx="6055" formatCode="m/d/yyyy">
                  <c:v>39064</c:v>
                </c:pt>
                <c:pt idx="6056" formatCode="m/d/yyyy">
                  <c:v>39065</c:v>
                </c:pt>
                <c:pt idx="6057" formatCode="m/d/yyyy">
                  <c:v>39066</c:v>
                </c:pt>
                <c:pt idx="6058" formatCode="m/d/yyyy">
                  <c:v>39069</c:v>
                </c:pt>
                <c:pt idx="6059" formatCode="m/d/yyyy">
                  <c:v>39070</c:v>
                </c:pt>
                <c:pt idx="6060" formatCode="m/d/yyyy">
                  <c:v>39071</c:v>
                </c:pt>
                <c:pt idx="6061" formatCode="m/d/yyyy">
                  <c:v>39072</c:v>
                </c:pt>
                <c:pt idx="6062" formatCode="m/d/yyyy">
                  <c:v>39073</c:v>
                </c:pt>
                <c:pt idx="6063" formatCode="m/d/yyyy">
                  <c:v>39076</c:v>
                </c:pt>
                <c:pt idx="6064" formatCode="m/d/yyyy">
                  <c:v>39077</c:v>
                </c:pt>
                <c:pt idx="6065" formatCode="m/d/yyyy">
                  <c:v>39078</c:v>
                </c:pt>
                <c:pt idx="6066" formatCode="m/d/yyyy">
                  <c:v>39079</c:v>
                </c:pt>
                <c:pt idx="6067" formatCode="m/d/yyyy">
                  <c:v>39080</c:v>
                </c:pt>
                <c:pt idx="6068" formatCode="m/d/yyyy">
                  <c:v>39084</c:v>
                </c:pt>
                <c:pt idx="6069" formatCode="m/d/yyyy">
                  <c:v>39085</c:v>
                </c:pt>
                <c:pt idx="6070" formatCode="m/d/yyyy">
                  <c:v>39086</c:v>
                </c:pt>
                <c:pt idx="6071" formatCode="m/d/yyyy">
                  <c:v>39087</c:v>
                </c:pt>
                <c:pt idx="6072" formatCode="m/d/yyyy">
                  <c:v>39090</c:v>
                </c:pt>
                <c:pt idx="6073" formatCode="m/d/yyyy">
                  <c:v>39091</c:v>
                </c:pt>
                <c:pt idx="6074" formatCode="m/d/yyyy">
                  <c:v>39092</c:v>
                </c:pt>
                <c:pt idx="6075" formatCode="m/d/yyyy">
                  <c:v>39093</c:v>
                </c:pt>
                <c:pt idx="6076" formatCode="m/d/yyyy">
                  <c:v>39094</c:v>
                </c:pt>
                <c:pt idx="6077" formatCode="m/d/yyyy">
                  <c:v>39097</c:v>
                </c:pt>
                <c:pt idx="6078" formatCode="m/d/yyyy">
                  <c:v>39098</c:v>
                </c:pt>
                <c:pt idx="6079" formatCode="m/d/yyyy">
                  <c:v>39099</c:v>
                </c:pt>
                <c:pt idx="6080" formatCode="m/d/yyyy">
                  <c:v>39100</c:v>
                </c:pt>
                <c:pt idx="6081" formatCode="m/d/yyyy">
                  <c:v>39101</c:v>
                </c:pt>
                <c:pt idx="6082" formatCode="m/d/yyyy">
                  <c:v>39104</c:v>
                </c:pt>
                <c:pt idx="6083" formatCode="m/d/yyyy">
                  <c:v>39105</c:v>
                </c:pt>
                <c:pt idx="6084" formatCode="m/d/yyyy">
                  <c:v>39106</c:v>
                </c:pt>
                <c:pt idx="6085" formatCode="m/d/yyyy">
                  <c:v>39107</c:v>
                </c:pt>
                <c:pt idx="6086" formatCode="m/d/yyyy">
                  <c:v>39108</c:v>
                </c:pt>
                <c:pt idx="6087" formatCode="m/d/yyyy">
                  <c:v>39111</c:v>
                </c:pt>
                <c:pt idx="6088" formatCode="m/d/yyyy">
                  <c:v>39112</c:v>
                </c:pt>
                <c:pt idx="6089" formatCode="m/d/yyyy">
                  <c:v>39113</c:v>
                </c:pt>
                <c:pt idx="6090" formatCode="m/d/yyyy">
                  <c:v>39114</c:v>
                </c:pt>
                <c:pt idx="6091" formatCode="m/d/yyyy">
                  <c:v>39115</c:v>
                </c:pt>
                <c:pt idx="6092" formatCode="m/d/yyyy">
                  <c:v>39118</c:v>
                </c:pt>
                <c:pt idx="6093" formatCode="m/d/yyyy">
                  <c:v>39119</c:v>
                </c:pt>
                <c:pt idx="6094" formatCode="m/d/yyyy">
                  <c:v>39120</c:v>
                </c:pt>
                <c:pt idx="6095" formatCode="m/d/yyyy">
                  <c:v>39121</c:v>
                </c:pt>
                <c:pt idx="6096" formatCode="m/d/yyyy">
                  <c:v>39122</c:v>
                </c:pt>
                <c:pt idx="6097" formatCode="m/d/yyyy">
                  <c:v>39125</c:v>
                </c:pt>
                <c:pt idx="6098" formatCode="m/d/yyyy">
                  <c:v>39126</c:v>
                </c:pt>
                <c:pt idx="6099" formatCode="m/d/yyyy">
                  <c:v>39127</c:v>
                </c:pt>
                <c:pt idx="6100" formatCode="m/d/yyyy">
                  <c:v>39128</c:v>
                </c:pt>
                <c:pt idx="6101" formatCode="m/d/yyyy">
                  <c:v>39129</c:v>
                </c:pt>
                <c:pt idx="6102" formatCode="m/d/yyyy">
                  <c:v>39132</c:v>
                </c:pt>
                <c:pt idx="6103" formatCode="m/d/yyyy">
                  <c:v>39133</c:v>
                </c:pt>
                <c:pt idx="6104" formatCode="m/d/yyyy">
                  <c:v>39134</c:v>
                </c:pt>
                <c:pt idx="6105" formatCode="m/d/yyyy">
                  <c:v>39135</c:v>
                </c:pt>
                <c:pt idx="6106" formatCode="m/d/yyyy">
                  <c:v>39136</c:v>
                </c:pt>
                <c:pt idx="6107" formatCode="m/d/yyyy">
                  <c:v>39139</c:v>
                </c:pt>
                <c:pt idx="6108" formatCode="m/d/yyyy">
                  <c:v>39140</c:v>
                </c:pt>
                <c:pt idx="6109" formatCode="m/d/yyyy">
                  <c:v>39141</c:v>
                </c:pt>
                <c:pt idx="6110" formatCode="m/d/yyyy">
                  <c:v>39142</c:v>
                </c:pt>
                <c:pt idx="6111" formatCode="m/d/yyyy">
                  <c:v>39143</c:v>
                </c:pt>
                <c:pt idx="6112" formatCode="m/d/yyyy">
                  <c:v>39146</c:v>
                </c:pt>
                <c:pt idx="6113" formatCode="m/d/yyyy">
                  <c:v>39147</c:v>
                </c:pt>
                <c:pt idx="6114" formatCode="m/d/yyyy">
                  <c:v>39148</c:v>
                </c:pt>
                <c:pt idx="6115" formatCode="m/d/yyyy">
                  <c:v>39149</c:v>
                </c:pt>
                <c:pt idx="6116" formatCode="m/d/yyyy">
                  <c:v>39150</c:v>
                </c:pt>
                <c:pt idx="6117" formatCode="m/d/yyyy">
                  <c:v>39153</c:v>
                </c:pt>
                <c:pt idx="6118" formatCode="m/d/yyyy">
                  <c:v>39154</c:v>
                </c:pt>
                <c:pt idx="6119" formatCode="m/d/yyyy">
                  <c:v>39155</c:v>
                </c:pt>
                <c:pt idx="6120" formatCode="m/d/yyyy">
                  <c:v>39156</c:v>
                </c:pt>
                <c:pt idx="6121" formatCode="m/d/yyyy">
                  <c:v>39157</c:v>
                </c:pt>
                <c:pt idx="6122" formatCode="m/d/yyyy">
                  <c:v>39160</c:v>
                </c:pt>
                <c:pt idx="6123" formatCode="m/d/yyyy">
                  <c:v>39161</c:v>
                </c:pt>
                <c:pt idx="6124" formatCode="m/d/yyyy">
                  <c:v>39162</c:v>
                </c:pt>
                <c:pt idx="6125" formatCode="m/d/yyyy">
                  <c:v>39163</c:v>
                </c:pt>
                <c:pt idx="6126" formatCode="m/d/yyyy">
                  <c:v>39164</c:v>
                </c:pt>
                <c:pt idx="6127" formatCode="m/d/yyyy">
                  <c:v>39167</c:v>
                </c:pt>
                <c:pt idx="6128" formatCode="m/d/yyyy">
                  <c:v>39168</c:v>
                </c:pt>
                <c:pt idx="6129" formatCode="m/d/yyyy">
                  <c:v>39169</c:v>
                </c:pt>
                <c:pt idx="6130" formatCode="m/d/yyyy">
                  <c:v>39170</c:v>
                </c:pt>
                <c:pt idx="6131" formatCode="m/d/yyyy">
                  <c:v>39171</c:v>
                </c:pt>
                <c:pt idx="6132" formatCode="m/d/yyyy">
                  <c:v>39174</c:v>
                </c:pt>
                <c:pt idx="6133" formatCode="m/d/yyyy">
                  <c:v>39175</c:v>
                </c:pt>
                <c:pt idx="6134" formatCode="m/d/yyyy">
                  <c:v>39176</c:v>
                </c:pt>
                <c:pt idx="6135" formatCode="m/d/yyyy">
                  <c:v>39177</c:v>
                </c:pt>
                <c:pt idx="6136" formatCode="m/d/yyyy">
                  <c:v>39178</c:v>
                </c:pt>
                <c:pt idx="6137" formatCode="m/d/yyyy">
                  <c:v>39181</c:v>
                </c:pt>
                <c:pt idx="6138" formatCode="m/d/yyyy">
                  <c:v>39182</c:v>
                </c:pt>
                <c:pt idx="6139" formatCode="m/d/yyyy">
                  <c:v>39183</c:v>
                </c:pt>
                <c:pt idx="6140" formatCode="m/d/yyyy">
                  <c:v>39184</c:v>
                </c:pt>
                <c:pt idx="6141" formatCode="m/d/yyyy">
                  <c:v>39185</c:v>
                </c:pt>
                <c:pt idx="6142" formatCode="m/d/yyyy">
                  <c:v>39188</c:v>
                </c:pt>
                <c:pt idx="6143" formatCode="m/d/yyyy">
                  <c:v>39189</c:v>
                </c:pt>
                <c:pt idx="6144" formatCode="m/d/yyyy">
                  <c:v>39190</c:v>
                </c:pt>
                <c:pt idx="6145" formatCode="m/d/yyyy">
                  <c:v>39191</c:v>
                </c:pt>
                <c:pt idx="6146" formatCode="m/d/yyyy">
                  <c:v>39192</c:v>
                </c:pt>
                <c:pt idx="6147" formatCode="m/d/yyyy">
                  <c:v>39195</c:v>
                </c:pt>
                <c:pt idx="6148" formatCode="m/d/yyyy">
                  <c:v>39196</c:v>
                </c:pt>
                <c:pt idx="6149" formatCode="m/d/yyyy">
                  <c:v>39197</c:v>
                </c:pt>
                <c:pt idx="6150" formatCode="m/d/yyyy">
                  <c:v>39198</c:v>
                </c:pt>
                <c:pt idx="6151" formatCode="m/d/yyyy">
                  <c:v>39199</c:v>
                </c:pt>
                <c:pt idx="6152" formatCode="m/d/yyyy">
                  <c:v>39202</c:v>
                </c:pt>
                <c:pt idx="6153" formatCode="m/d/yyyy">
                  <c:v>39203</c:v>
                </c:pt>
                <c:pt idx="6154" formatCode="m/d/yyyy">
                  <c:v>39204</c:v>
                </c:pt>
                <c:pt idx="6155" formatCode="m/d/yyyy">
                  <c:v>39205</c:v>
                </c:pt>
                <c:pt idx="6156" formatCode="m/d/yyyy">
                  <c:v>39206</c:v>
                </c:pt>
                <c:pt idx="6157" formatCode="m/d/yyyy">
                  <c:v>39209</c:v>
                </c:pt>
                <c:pt idx="6158" formatCode="m/d/yyyy">
                  <c:v>39210</c:v>
                </c:pt>
                <c:pt idx="6159" formatCode="m/d/yyyy">
                  <c:v>39211</c:v>
                </c:pt>
                <c:pt idx="6160" formatCode="m/d/yyyy">
                  <c:v>39212</c:v>
                </c:pt>
                <c:pt idx="6161" formatCode="m/d/yyyy">
                  <c:v>39213</c:v>
                </c:pt>
                <c:pt idx="6162" formatCode="m/d/yyyy">
                  <c:v>39216</c:v>
                </c:pt>
                <c:pt idx="6163" formatCode="m/d/yyyy">
                  <c:v>39217</c:v>
                </c:pt>
                <c:pt idx="6164" formatCode="m/d/yyyy">
                  <c:v>39218</c:v>
                </c:pt>
                <c:pt idx="6165" formatCode="m/d/yyyy">
                  <c:v>39219</c:v>
                </c:pt>
                <c:pt idx="6166" formatCode="m/d/yyyy">
                  <c:v>39220</c:v>
                </c:pt>
                <c:pt idx="6167" formatCode="m/d/yyyy">
                  <c:v>39223</c:v>
                </c:pt>
                <c:pt idx="6168" formatCode="m/d/yyyy">
                  <c:v>39224</c:v>
                </c:pt>
                <c:pt idx="6169" formatCode="m/d/yyyy">
                  <c:v>39225</c:v>
                </c:pt>
                <c:pt idx="6170" formatCode="m/d/yyyy">
                  <c:v>39226</c:v>
                </c:pt>
                <c:pt idx="6171" formatCode="m/d/yyyy">
                  <c:v>39227</c:v>
                </c:pt>
                <c:pt idx="6172" formatCode="m/d/yyyy">
                  <c:v>39230</c:v>
                </c:pt>
                <c:pt idx="6173" formatCode="m/d/yyyy">
                  <c:v>39231</c:v>
                </c:pt>
                <c:pt idx="6174" formatCode="m/d/yyyy">
                  <c:v>39232</c:v>
                </c:pt>
                <c:pt idx="6175" formatCode="m/d/yyyy">
                  <c:v>39233</c:v>
                </c:pt>
                <c:pt idx="6176" formatCode="m/d/yyyy">
                  <c:v>39234</c:v>
                </c:pt>
                <c:pt idx="6177" formatCode="m/d/yyyy">
                  <c:v>39237</c:v>
                </c:pt>
                <c:pt idx="6178" formatCode="m/d/yyyy">
                  <c:v>39238</c:v>
                </c:pt>
                <c:pt idx="6179" formatCode="m/d/yyyy">
                  <c:v>39239</c:v>
                </c:pt>
                <c:pt idx="6180" formatCode="m/d/yyyy">
                  <c:v>39240</c:v>
                </c:pt>
                <c:pt idx="6181" formatCode="m/d/yyyy">
                  <c:v>39241</c:v>
                </c:pt>
                <c:pt idx="6182" formatCode="m/d/yyyy">
                  <c:v>39244</c:v>
                </c:pt>
                <c:pt idx="6183" formatCode="m/d/yyyy">
                  <c:v>39245</c:v>
                </c:pt>
                <c:pt idx="6184" formatCode="m/d/yyyy">
                  <c:v>39246</c:v>
                </c:pt>
                <c:pt idx="6185" formatCode="m/d/yyyy">
                  <c:v>39247</c:v>
                </c:pt>
                <c:pt idx="6186" formatCode="m/d/yyyy">
                  <c:v>39248</c:v>
                </c:pt>
                <c:pt idx="6187" formatCode="m/d/yyyy">
                  <c:v>39251</c:v>
                </c:pt>
                <c:pt idx="6188" formatCode="m/d/yyyy">
                  <c:v>39252</c:v>
                </c:pt>
                <c:pt idx="6189" formatCode="m/d/yyyy">
                  <c:v>39253</c:v>
                </c:pt>
                <c:pt idx="6190" formatCode="m/d/yyyy">
                  <c:v>39254</c:v>
                </c:pt>
                <c:pt idx="6191" formatCode="m/d/yyyy">
                  <c:v>39255</c:v>
                </c:pt>
                <c:pt idx="6192" formatCode="m/d/yyyy">
                  <c:v>39258</c:v>
                </c:pt>
                <c:pt idx="6193" formatCode="m/d/yyyy">
                  <c:v>39259</c:v>
                </c:pt>
                <c:pt idx="6194" formatCode="m/d/yyyy">
                  <c:v>39260</c:v>
                </c:pt>
                <c:pt idx="6195" formatCode="m/d/yyyy">
                  <c:v>39261</c:v>
                </c:pt>
                <c:pt idx="6196" formatCode="m/d/yyyy">
                  <c:v>39262</c:v>
                </c:pt>
                <c:pt idx="6197" formatCode="m/d/yyyy">
                  <c:v>39265</c:v>
                </c:pt>
                <c:pt idx="6198" formatCode="m/d/yyyy">
                  <c:v>39266</c:v>
                </c:pt>
                <c:pt idx="6199" formatCode="m/d/yyyy">
                  <c:v>39267</c:v>
                </c:pt>
                <c:pt idx="6200" formatCode="m/d/yyyy">
                  <c:v>39268</c:v>
                </c:pt>
                <c:pt idx="6201" formatCode="m/d/yyyy">
                  <c:v>39269</c:v>
                </c:pt>
                <c:pt idx="6202" formatCode="m/d/yyyy">
                  <c:v>39272</c:v>
                </c:pt>
                <c:pt idx="6203" formatCode="m/d/yyyy">
                  <c:v>39273</c:v>
                </c:pt>
                <c:pt idx="6204" formatCode="m/d/yyyy">
                  <c:v>39274</c:v>
                </c:pt>
                <c:pt idx="6205" formatCode="m/d/yyyy">
                  <c:v>39275</c:v>
                </c:pt>
                <c:pt idx="6206" formatCode="m/d/yyyy">
                  <c:v>39276</c:v>
                </c:pt>
                <c:pt idx="6207" formatCode="m/d/yyyy">
                  <c:v>39279</c:v>
                </c:pt>
                <c:pt idx="6208" formatCode="m/d/yyyy">
                  <c:v>39280</c:v>
                </c:pt>
                <c:pt idx="6209" formatCode="m/d/yyyy">
                  <c:v>39281</c:v>
                </c:pt>
                <c:pt idx="6210" formatCode="m/d/yyyy">
                  <c:v>39282</c:v>
                </c:pt>
                <c:pt idx="6211" formatCode="m/d/yyyy">
                  <c:v>39283</c:v>
                </c:pt>
                <c:pt idx="6212" formatCode="m/d/yyyy">
                  <c:v>39286</c:v>
                </c:pt>
                <c:pt idx="6213" formatCode="m/d/yyyy">
                  <c:v>39287</c:v>
                </c:pt>
                <c:pt idx="6214" formatCode="m/d/yyyy">
                  <c:v>39288</c:v>
                </c:pt>
                <c:pt idx="6215" formatCode="m/d/yyyy">
                  <c:v>39289</c:v>
                </c:pt>
                <c:pt idx="6216" formatCode="m/d/yyyy">
                  <c:v>39290</c:v>
                </c:pt>
                <c:pt idx="6217" formatCode="m/d/yyyy">
                  <c:v>39293</c:v>
                </c:pt>
                <c:pt idx="6218" formatCode="m/d/yyyy">
                  <c:v>39294</c:v>
                </c:pt>
                <c:pt idx="6219" formatCode="m/d/yyyy">
                  <c:v>39295</c:v>
                </c:pt>
                <c:pt idx="6220" formatCode="m/d/yyyy">
                  <c:v>39296</c:v>
                </c:pt>
                <c:pt idx="6221" formatCode="m/d/yyyy">
                  <c:v>39297</c:v>
                </c:pt>
                <c:pt idx="6222" formatCode="m/d/yyyy">
                  <c:v>39300</c:v>
                </c:pt>
                <c:pt idx="6223" formatCode="m/d/yyyy">
                  <c:v>39301</c:v>
                </c:pt>
                <c:pt idx="6224" formatCode="m/d/yyyy">
                  <c:v>39302</c:v>
                </c:pt>
                <c:pt idx="6225" formatCode="m/d/yyyy">
                  <c:v>39303</c:v>
                </c:pt>
                <c:pt idx="6226" formatCode="m/d/yyyy">
                  <c:v>39304</c:v>
                </c:pt>
                <c:pt idx="6227" formatCode="m/d/yyyy">
                  <c:v>39307</c:v>
                </c:pt>
                <c:pt idx="6228" formatCode="m/d/yyyy">
                  <c:v>39308</c:v>
                </c:pt>
                <c:pt idx="6229" formatCode="m/d/yyyy">
                  <c:v>39309</c:v>
                </c:pt>
                <c:pt idx="6230" formatCode="m/d/yyyy">
                  <c:v>39310</c:v>
                </c:pt>
                <c:pt idx="6231" formatCode="m/d/yyyy">
                  <c:v>39311</c:v>
                </c:pt>
                <c:pt idx="6232" formatCode="m/d/yyyy">
                  <c:v>39314</c:v>
                </c:pt>
                <c:pt idx="6233" formatCode="m/d/yyyy">
                  <c:v>39315</c:v>
                </c:pt>
                <c:pt idx="6234" formatCode="m/d/yyyy">
                  <c:v>39316</c:v>
                </c:pt>
                <c:pt idx="6235" formatCode="m/d/yyyy">
                  <c:v>39317</c:v>
                </c:pt>
                <c:pt idx="6236" formatCode="m/d/yyyy">
                  <c:v>39318</c:v>
                </c:pt>
                <c:pt idx="6237" formatCode="m/d/yyyy">
                  <c:v>39321</c:v>
                </c:pt>
                <c:pt idx="6238" formatCode="m/d/yyyy">
                  <c:v>39322</c:v>
                </c:pt>
                <c:pt idx="6239" formatCode="m/d/yyyy">
                  <c:v>39323</c:v>
                </c:pt>
                <c:pt idx="6240" formatCode="m/d/yyyy">
                  <c:v>39324</c:v>
                </c:pt>
                <c:pt idx="6241" formatCode="m/d/yyyy">
                  <c:v>39325</c:v>
                </c:pt>
                <c:pt idx="6242" formatCode="m/d/yyyy">
                  <c:v>39328</c:v>
                </c:pt>
                <c:pt idx="6243" formatCode="m/d/yyyy">
                  <c:v>39329</c:v>
                </c:pt>
                <c:pt idx="6244" formatCode="m/d/yyyy">
                  <c:v>39330</c:v>
                </c:pt>
                <c:pt idx="6245" formatCode="m/d/yyyy">
                  <c:v>39331</c:v>
                </c:pt>
                <c:pt idx="6246" formatCode="m/d/yyyy">
                  <c:v>39332</c:v>
                </c:pt>
                <c:pt idx="6247" formatCode="m/d/yyyy">
                  <c:v>39335</c:v>
                </c:pt>
                <c:pt idx="6248" formatCode="m/d/yyyy">
                  <c:v>39336</c:v>
                </c:pt>
                <c:pt idx="6249" formatCode="m/d/yyyy">
                  <c:v>39337</c:v>
                </c:pt>
                <c:pt idx="6250" formatCode="m/d/yyyy">
                  <c:v>39338</c:v>
                </c:pt>
                <c:pt idx="6251" formatCode="m/d/yyyy">
                  <c:v>39339</c:v>
                </c:pt>
                <c:pt idx="6252" formatCode="m/d/yyyy">
                  <c:v>39342</c:v>
                </c:pt>
                <c:pt idx="6253" formatCode="m/d/yyyy">
                  <c:v>39343</c:v>
                </c:pt>
                <c:pt idx="6254" formatCode="m/d/yyyy">
                  <c:v>39344</c:v>
                </c:pt>
                <c:pt idx="6255" formatCode="m/d/yyyy">
                  <c:v>39345</c:v>
                </c:pt>
                <c:pt idx="6256" formatCode="m/d/yyyy">
                  <c:v>39346</c:v>
                </c:pt>
                <c:pt idx="6257" formatCode="m/d/yyyy">
                  <c:v>39349</c:v>
                </c:pt>
                <c:pt idx="6258" formatCode="m/d/yyyy">
                  <c:v>39350</c:v>
                </c:pt>
                <c:pt idx="6259" formatCode="m/d/yyyy">
                  <c:v>39351</c:v>
                </c:pt>
                <c:pt idx="6260" formatCode="m/d/yyyy">
                  <c:v>39352</c:v>
                </c:pt>
                <c:pt idx="6261" formatCode="m/d/yyyy">
                  <c:v>39353</c:v>
                </c:pt>
                <c:pt idx="6262" formatCode="m/d/yyyy">
                  <c:v>39356</c:v>
                </c:pt>
                <c:pt idx="6263" formatCode="m/d/yyyy">
                  <c:v>39357</c:v>
                </c:pt>
                <c:pt idx="6264" formatCode="m/d/yyyy">
                  <c:v>39358</c:v>
                </c:pt>
                <c:pt idx="6265" formatCode="m/d/yyyy">
                  <c:v>39359</c:v>
                </c:pt>
                <c:pt idx="6266" formatCode="m/d/yyyy">
                  <c:v>39360</c:v>
                </c:pt>
                <c:pt idx="6267" formatCode="m/d/yyyy">
                  <c:v>39363</c:v>
                </c:pt>
                <c:pt idx="6268" formatCode="m/d/yyyy">
                  <c:v>39364</c:v>
                </c:pt>
                <c:pt idx="6269" formatCode="m/d/yyyy">
                  <c:v>39365</c:v>
                </c:pt>
                <c:pt idx="6270" formatCode="m/d/yyyy">
                  <c:v>39366</c:v>
                </c:pt>
                <c:pt idx="6271" formatCode="m/d/yyyy">
                  <c:v>39367</c:v>
                </c:pt>
                <c:pt idx="6272" formatCode="m/d/yyyy">
                  <c:v>39370</c:v>
                </c:pt>
                <c:pt idx="6273" formatCode="m/d/yyyy">
                  <c:v>39371</c:v>
                </c:pt>
                <c:pt idx="6274" formatCode="m/d/yyyy">
                  <c:v>39372</c:v>
                </c:pt>
                <c:pt idx="6275" formatCode="m/d/yyyy">
                  <c:v>39373</c:v>
                </c:pt>
                <c:pt idx="6276" formatCode="m/d/yyyy">
                  <c:v>39374</c:v>
                </c:pt>
                <c:pt idx="6277" formatCode="m/d/yyyy">
                  <c:v>39377</c:v>
                </c:pt>
                <c:pt idx="6278" formatCode="m/d/yyyy">
                  <c:v>39378</c:v>
                </c:pt>
                <c:pt idx="6279" formatCode="m/d/yyyy">
                  <c:v>39379</c:v>
                </c:pt>
                <c:pt idx="6280" formatCode="m/d/yyyy">
                  <c:v>39380</c:v>
                </c:pt>
                <c:pt idx="6281" formatCode="m/d/yyyy">
                  <c:v>39381</c:v>
                </c:pt>
                <c:pt idx="6282" formatCode="m/d/yyyy">
                  <c:v>39384</c:v>
                </c:pt>
                <c:pt idx="6283" formatCode="m/d/yyyy">
                  <c:v>39385</c:v>
                </c:pt>
                <c:pt idx="6284" formatCode="m/d/yyyy">
                  <c:v>39386</c:v>
                </c:pt>
                <c:pt idx="6285" formatCode="m/d/yyyy">
                  <c:v>39387</c:v>
                </c:pt>
                <c:pt idx="6286" formatCode="m/d/yyyy">
                  <c:v>39388</c:v>
                </c:pt>
                <c:pt idx="6287" formatCode="m/d/yyyy">
                  <c:v>39391</c:v>
                </c:pt>
                <c:pt idx="6288" formatCode="m/d/yyyy">
                  <c:v>39392</c:v>
                </c:pt>
                <c:pt idx="6289" formatCode="m/d/yyyy">
                  <c:v>39393</c:v>
                </c:pt>
                <c:pt idx="6290" formatCode="m/d/yyyy">
                  <c:v>39394</c:v>
                </c:pt>
                <c:pt idx="6291" formatCode="m/d/yyyy">
                  <c:v>39395</c:v>
                </c:pt>
                <c:pt idx="6292" formatCode="m/d/yyyy">
                  <c:v>39398</c:v>
                </c:pt>
                <c:pt idx="6293" formatCode="m/d/yyyy">
                  <c:v>39399</c:v>
                </c:pt>
                <c:pt idx="6294" formatCode="m/d/yyyy">
                  <c:v>39400</c:v>
                </c:pt>
                <c:pt idx="6295" formatCode="m/d/yyyy">
                  <c:v>39401</c:v>
                </c:pt>
                <c:pt idx="6296" formatCode="m/d/yyyy">
                  <c:v>39402</c:v>
                </c:pt>
                <c:pt idx="6297" formatCode="m/d/yyyy">
                  <c:v>39405</c:v>
                </c:pt>
                <c:pt idx="6298" formatCode="m/d/yyyy">
                  <c:v>39406</c:v>
                </c:pt>
                <c:pt idx="6299" formatCode="m/d/yyyy">
                  <c:v>39407</c:v>
                </c:pt>
                <c:pt idx="6300" formatCode="m/d/yyyy">
                  <c:v>39408</c:v>
                </c:pt>
                <c:pt idx="6301" formatCode="m/d/yyyy">
                  <c:v>39409</c:v>
                </c:pt>
                <c:pt idx="6302" formatCode="m/d/yyyy">
                  <c:v>39412</c:v>
                </c:pt>
                <c:pt idx="6303" formatCode="m/d/yyyy">
                  <c:v>39413</c:v>
                </c:pt>
                <c:pt idx="6304" formatCode="m/d/yyyy">
                  <c:v>39414</c:v>
                </c:pt>
                <c:pt idx="6305" formatCode="m/d/yyyy">
                  <c:v>39415</c:v>
                </c:pt>
                <c:pt idx="6306" formatCode="m/d/yyyy">
                  <c:v>39416</c:v>
                </c:pt>
                <c:pt idx="6307" formatCode="m/d/yyyy">
                  <c:v>39419</c:v>
                </c:pt>
                <c:pt idx="6308" formatCode="m/d/yyyy">
                  <c:v>39420</c:v>
                </c:pt>
                <c:pt idx="6309" formatCode="m/d/yyyy">
                  <c:v>39421</c:v>
                </c:pt>
                <c:pt idx="6310" formatCode="m/d/yyyy">
                  <c:v>39422</c:v>
                </c:pt>
                <c:pt idx="6311" formatCode="m/d/yyyy">
                  <c:v>39423</c:v>
                </c:pt>
                <c:pt idx="6312" formatCode="m/d/yyyy">
                  <c:v>39426</c:v>
                </c:pt>
                <c:pt idx="6313" formatCode="m/d/yyyy">
                  <c:v>39427</c:v>
                </c:pt>
                <c:pt idx="6314" formatCode="m/d/yyyy">
                  <c:v>39428</c:v>
                </c:pt>
                <c:pt idx="6315" formatCode="m/d/yyyy">
                  <c:v>39429</c:v>
                </c:pt>
                <c:pt idx="6316" formatCode="m/d/yyyy">
                  <c:v>39430</c:v>
                </c:pt>
                <c:pt idx="6317" formatCode="m/d/yyyy">
                  <c:v>39433</c:v>
                </c:pt>
                <c:pt idx="6318" formatCode="m/d/yyyy">
                  <c:v>39434</c:v>
                </c:pt>
                <c:pt idx="6319" formatCode="m/d/yyyy">
                  <c:v>39435</c:v>
                </c:pt>
                <c:pt idx="6320" formatCode="m/d/yyyy">
                  <c:v>39436</c:v>
                </c:pt>
                <c:pt idx="6321" formatCode="m/d/yyyy">
                  <c:v>39437</c:v>
                </c:pt>
                <c:pt idx="6322" formatCode="m/d/yyyy">
                  <c:v>39440</c:v>
                </c:pt>
                <c:pt idx="6323" formatCode="m/d/yyyy">
                  <c:v>39441</c:v>
                </c:pt>
                <c:pt idx="6324" formatCode="m/d/yyyy">
                  <c:v>39442</c:v>
                </c:pt>
                <c:pt idx="6325" formatCode="m/d/yyyy">
                  <c:v>39443</c:v>
                </c:pt>
                <c:pt idx="6326" formatCode="m/d/yyyy">
                  <c:v>39444</c:v>
                </c:pt>
                <c:pt idx="6327" formatCode="m/d/yyyy">
                  <c:v>39447</c:v>
                </c:pt>
                <c:pt idx="6328" formatCode="m/d/yyyy">
                  <c:v>39449</c:v>
                </c:pt>
                <c:pt idx="6329" formatCode="m/d/yyyy">
                  <c:v>39450</c:v>
                </c:pt>
                <c:pt idx="6330" formatCode="m/d/yyyy">
                  <c:v>39451</c:v>
                </c:pt>
                <c:pt idx="6331" formatCode="m/d/yyyy">
                  <c:v>39454</c:v>
                </c:pt>
                <c:pt idx="6332" formatCode="m/d/yyyy">
                  <c:v>39455</c:v>
                </c:pt>
                <c:pt idx="6333" formatCode="m/d/yyyy">
                  <c:v>39456</c:v>
                </c:pt>
                <c:pt idx="6334" formatCode="m/d/yyyy">
                  <c:v>39457</c:v>
                </c:pt>
                <c:pt idx="6335" formatCode="m/d/yyyy">
                  <c:v>39458</c:v>
                </c:pt>
                <c:pt idx="6336" formatCode="m/d/yyyy">
                  <c:v>39461</c:v>
                </c:pt>
                <c:pt idx="6337" formatCode="m/d/yyyy">
                  <c:v>39462</c:v>
                </c:pt>
                <c:pt idx="6338" formatCode="m/d/yyyy">
                  <c:v>39463</c:v>
                </c:pt>
                <c:pt idx="6339" formatCode="m/d/yyyy">
                  <c:v>39464</c:v>
                </c:pt>
                <c:pt idx="6340" formatCode="m/d/yyyy">
                  <c:v>39465</c:v>
                </c:pt>
                <c:pt idx="6341" formatCode="m/d/yyyy">
                  <c:v>39468</c:v>
                </c:pt>
                <c:pt idx="6342" formatCode="m/d/yyyy">
                  <c:v>39469</c:v>
                </c:pt>
                <c:pt idx="6343" formatCode="m/d/yyyy">
                  <c:v>39470</c:v>
                </c:pt>
                <c:pt idx="6344" formatCode="m/d/yyyy">
                  <c:v>39471</c:v>
                </c:pt>
                <c:pt idx="6345" formatCode="m/d/yyyy">
                  <c:v>39472</c:v>
                </c:pt>
                <c:pt idx="6346" formatCode="m/d/yyyy">
                  <c:v>39475</c:v>
                </c:pt>
                <c:pt idx="6347" formatCode="m/d/yyyy">
                  <c:v>39476</c:v>
                </c:pt>
                <c:pt idx="6348" formatCode="m/d/yyyy">
                  <c:v>39477</c:v>
                </c:pt>
                <c:pt idx="6349" formatCode="m/d/yyyy">
                  <c:v>39478</c:v>
                </c:pt>
                <c:pt idx="6350" formatCode="m/d/yyyy">
                  <c:v>39479</c:v>
                </c:pt>
                <c:pt idx="6351" formatCode="m/d/yyyy">
                  <c:v>39482</c:v>
                </c:pt>
                <c:pt idx="6352" formatCode="m/d/yyyy">
                  <c:v>39483</c:v>
                </c:pt>
                <c:pt idx="6353" formatCode="m/d/yyyy">
                  <c:v>39484</c:v>
                </c:pt>
                <c:pt idx="6354" formatCode="m/d/yyyy">
                  <c:v>39485</c:v>
                </c:pt>
                <c:pt idx="6355" formatCode="m/d/yyyy">
                  <c:v>39486</c:v>
                </c:pt>
                <c:pt idx="6356" formatCode="m/d/yyyy">
                  <c:v>39489</c:v>
                </c:pt>
                <c:pt idx="6357" formatCode="m/d/yyyy">
                  <c:v>39490</c:v>
                </c:pt>
                <c:pt idx="6358" formatCode="m/d/yyyy">
                  <c:v>39491</c:v>
                </c:pt>
                <c:pt idx="6359" formatCode="m/d/yyyy">
                  <c:v>39492</c:v>
                </c:pt>
                <c:pt idx="6360" formatCode="m/d/yyyy">
                  <c:v>39493</c:v>
                </c:pt>
                <c:pt idx="6361" formatCode="m/d/yyyy">
                  <c:v>39496</c:v>
                </c:pt>
                <c:pt idx="6362" formatCode="m/d/yyyy">
                  <c:v>39497</c:v>
                </c:pt>
                <c:pt idx="6363" formatCode="m/d/yyyy">
                  <c:v>39498</c:v>
                </c:pt>
                <c:pt idx="6364" formatCode="m/d/yyyy">
                  <c:v>39499</c:v>
                </c:pt>
                <c:pt idx="6365" formatCode="m/d/yyyy">
                  <c:v>39500</c:v>
                </c:pt>
                <c:pt idx="6366" formatCode="m/d/yyyy">
                  <c:v>39503</c:v>
                </c:pt>
                <c:pt idx="6367" formatCode="m/d/yyyy">
                  <c:v>39504</c:v>
                </c:pt>
                <c:pt idx="6368" formatCode="m/d/yyyy">
                  <c:v>39505</c:v>
                </c:pt>
                <c:pt idx="6369" formatCode="m/d/yyyy">
                  <c:v>39506</c:v>
                </c:pt>
                <c:pt idx="6370" formatCode="m/d/yyyy">
                  <c:v>39507</c:v>
                </c:pt>
                <c:pt idx="6371" formatCode="m/d/yyyy">
                  <c:v>39510</c:v>
                </c:pt>
                <c:pt idx="6372" formatCode="m/d/yyyy">
                  <c:v>39511</c:v>
                </c:pt>
                <c:pt idx="6373" formatCode="m/d/yyyy">
                  <c:v>39512</c:v>
                </c:pt>
                <c:pt idx="6374" formatCode="m/d/yyyy">
                  <c:v>39513</c:v>
                </c:pt>
                <c:pt idx="6375" formatCode="m/d/yyyy">
                  <c:v>39514</c:v>
                </c:pt>
                <c:pt idx="6376" formatCode="m/d/yyyy">
                  <c:v>39517</c:v>
                </c:pt>
                <c:pt idx="6377" formatCode="m/d/yyyy">
                  <c:v>39518</c:v>
                </c:pt>
                <c:pt idx="6378" formatCode="m/d/yyyy">
                  <c:v>39519</c:v>
                </c:pt>
                <c:pt idx="6379" formatCode="m/d/yyyy">
                  <c:v>39520</c:v>
                </c:pt>
                <c:pt idx="6380" formatCode="m/d/yyyy">
                  <c:v>39521</c:v>
                </c:pt>
                <c:pt idx="6381" formatCode="m/d/yyyy">
                  <c:v>39524</c:v>
                </c:pt>
                <c:pt idx="6382" formatCode="m/d/yyyy">
                  <c:v>39525</c:v>
                </c:pt>
                <c:pt idx="6383" formatCode="m/d/yyyy">
                  <c:v>39526</c:v>
                </c:pt>
                <c:pt idx="6384" formatCode="m/d/yyyy">
                  <c:v>39527</c:v>
                </c:pt>
                <c:pt idx="6385" formatCode="m/d/yyyy">
                  <c:v>39528</c:v>
                </c:pt>
                <c:pt idx="6386" formatCode="m/d/yyyy">
                  <c:v>39531</c:v>
                </c:pt>
                <c:pt idx="6387" formatCode="m/d/yyyy">
                  <c:v>39532</c:v>
                </c:pt>
                <c:pt idx="6388" formatCode="m/d/yyyy">
                  <c:v>39533</c:v>
                </c:pt>
                <c:pt idx="6389" formatCode="m/d/yyyy">
                  <c:v>39534</c:v>
                </c:pt>
                <c:pt idx="6390" formatCode="m/d/yyyy">
                  <c:v>39535</c:v>
                </c:pt>
                <c:pt idx="6391" formatCode="m/d/yyyy">
                  <c:v>39538</c:v>
                </c:pt>
                <c:pt idx="6392" formatCode="m/d/yyyy">
                  <c:v>39539</c:v>
                </c:pt>
                <c:pt idx="6393" formatCode="m/d/yyyy">
                  <c:v>39540</c:v>
                </c:pt>
                <c:pt idx="6394" formatCode="m/d/yyyy">
                  <c:v>39541</c:v>
                </c:pt>
                <c:pt idx="6395" formatCode="m/d/yyyy">
                  <c:v>39542</c:v>
                </c:pt>
                <c:pt idx="6396" formatCode="m/d/yyyy">
                  <c:v>39545</c:v>
                </c:pt>
                <c:pt idx="6397" formatCode="m/d/yyyy">
                  <c:v>39546</c:v>
                </c:pt>
                <c:pt idx="6398" formatCode="m/d/yyyy">
                  <c:v>39547</c:v>
                </c:pt>
                <c:pt idx="6399" formatCode="m/d/yyyy">
                  <c:v>39548</c:v>
                </c:pt>
                <c:pt idx="6400" formatCode="m/d/yyyy">
                  <c:v>39549</c:v>
                </c:pt>
                <c:pt idx="6401" formatCode="m/d/yyyy">
                  <c:v>39552</c:v>
                </c:pt>
                <c:pt idx="6402" formatCode="m/d/yyyy">
                  <c:v>39553</c:v>
                </c:pt>
                <c:pt idx="6403" formatCode="m/d/yyyy">
                  <c:v>39554</c:v>
                </c:pt>
                <c:pt idx="6404" formatCode="m/d/yyyy">
                  <c:v>39555</c:v>
                </c:pt>
                <c:pt idx="6405" formatCode="m/d/yyyy">
                  <c:v>39556</c:v>
                </c:pt>
                <c:pt idx="6406" formatCode="m/d/yyyy">
                  <c:v>39559</c:v>
                </c:pt>
                <c:pt idx="6407" formatCode="m/d/yyyy">
                  <c:v>39560</c:v>
                </c:pt>
                <c:pt idx="6408" formatCode="m/d/yyyy">
                  <c:v>39561</c:v>
                </c:pt>
                <c:pt idx="6409" formatCode="m/d/yyyy">
                  <c:v>39562</c:v>
                </c:pt>
                <c:pt idx="6410" formatCode="m/d/yyyy">
                  <c:v>39563</c:v>
                </c:pt>
                <c:pt idx="6411" formatCode="m/d/yyyy">
                  <c:v>39566</c:v>
                </c:pt>
                <c:pt idx="6412" formatCode="m/d/yyyy">
                  <c:v>39567</c:v>
                </c:pt>
                <c:pt idx="6413" formatCode="m/d/yyyy">
                  <c:v>39568</c:v>
                </c:pt>
                <c:pt idx="6414" formatCode="m/d/yyyy">
                  <c:v>39569</c:v>
                </c:pt>
                <c:pt idx="6415" formatCode="m/d/yyyy">
                  <c:v>39570</c:v>
                </c:pt>
                <c:pt idx="6416" formatCode="m/d/yyyy">
                  <c:v>39573</c:v>
                </c:pt>
                <c:pt idx="6417" formatCode="m/d/yyyy">
                  <c:v>39574</c:v>
                </c:pt>
                <c:pt idx="6418" formatCode="m/d/yyyy">
                  <c:v>39575</c:v>
                </c:pt>
                <c:pt idx="6419" formatCode="m/d/yyyy">
                  <c:v>39576</c:v>
                </c:pt>
                <c:pt idx="6420" formatCode="m/d/yyyy">
                  <c:v>39577</c:v>
                </c:pt>
                <c:pt idx="6421" formatCode="m/d/yyyy">
                  <c:v>39580</c:v>
                </c:pt>
                <c:pt idx="6422" formatCode="m/d/yyyy">
                  <c:v>39581</c:v>
                </c:pt>
                <c:pt idx="6423" formatCode="m/d/yyyy">
                  <c:v>39582</c:v>
                </c:pt>
                <c:pt idx="6424" formatCode="m/d/yyyy">
                  <c:v>39583</c:v>
                </c:pt>
                <c:pt idx="6425" formatCode="m/d/yyyy">
                  <c:v>39584</c:v>
                </c:pt>
                <c:pt idx="6426" formatCode="m/d/yyyy">
                  <c:v>39587</c:v>
                </c:pt>
                <c:pt idx="6427" formatCode="m/d/yyyy">
                  <c:v>39588</c:v>
                </c:pt>
                <c:pt idx="6428" formatCode="m/d/yyyy">
                  <c:v>39589</c:v>
                </c:pt>
                <c:pt idx="6429" formatCode="m/d/yyyy">
                  <c:v>39590</c:v>
                </c:pt>
                <c:pt idx="6430" formatCode="m/d/yyyy">
                  <c:v>39591</c:v>
                </c:pt>
                <c:pt idx="6431" formatCode="m/d/yyyy">
                  <c:v>39594</c:v>
                </c:pt>
                <c:pt idx="6432" formatCode="m/d/yyyy">
                  <c:v>39595</c:v>
                </c:pt>
                <c:pt idx="6433" formatCode="m/d/yyyy">
                  <c:v>39596</c:v>
                </c:pt>
                <c:pt idx="6434" formatCode="m/d/yyyy">
                  <c:v>39597</c:v>
                </c:pt>
                <c:pt idx="6435" formatCode="m/d/yyyy">
                  <c:v>39598</c:v>
                </c:pt>
                <c:pt idx="6436" formatCode="m/d/yyyy">
                  <c:v>39601</c:v>
                </c:pt>
                <c:pt idx="6437" formatCode="m/d/yyyy">
                  <c:v>39602</c:v>
                </c:pt>
                <c:pt idx="6438" formatCode="m/d/yyyy">
                  <c:v>39603</c:v>
                </c:pt>
                <c:pt idx="6439" formatCode="m/d/yyyy">
                  <c:v>39604</c:v>
                </c:pt>
                <c:pt idx="6440" formatCode="m/d/yyyy">
                  <c:v>39605</c:v>
                </c:pt>
                <c:pt idx="6441" formatCode="m/d/yyyy">
                  <c:v>39608</c:v>
                </c:pt>
                <c:pt idx="6442" formatCode="m/d/yyyy">
                  <c:v>39609</c:v>
                </c:pt>
                <c:pt idx="6443" formatCode="m/d/yyyy">
                  <c:v>39610</c:v>
                </c:pt>
                <c:pt idx="6444" formatCode="m/d/yyyy">
                  <c:v>39611</c:v>
                </c:pt>
                <c:pt idx="6445" formatCode="m/d/yyyy">
                  <c:v>39612</c:v>
                </c:pt>
                <c:pt idx="6446" formatCode="m/d/yyyy">
                  <c:v>39615</c:v>
                </c:pt>
                <c:pt idx="6447" formatCode="m/d/yyyy">
                  <c:v>39616</c:v>
                </c:pt>
                <c:pt idx="6448" formatCode="m/d/yyyy">
                  <c:v>39617</c:v>
                </c:pt>
                <c:pt idx="6449" formatCode="m/d/yyyy">
                  <c:v>39618</c:v>
                </c:pt>
                <c:pt idx="6450" formatCode="m/d/yyyy">
                  <c:v>39619</c:v>
                </c:pt>
                <c:pt idx="6451" formatCode="m/d/yyyy">
                  <c:v>39622</c:v>
                </c:pt>
                <c:pt idx="6452" formatCode="m/d/yyyy">
                  <c:v>39623</c:v>
                </c:pt>
                <c:pt idx="6453" formatCode="m/d/yyyy">
                  <c:v>39624</c:v>
                </c:pt>
                <c:pt idx="6454" formatCode="m/d/yyyy">
                  <c:v>39625</c:v>
                </c:pt>
                <c:pt idx="6455" formatCode="m/d/yyyy">
                  <c:v>39626</c:v>
                </c:pt>
                <c:pt idx="6456" formatCode="m/d/yyyy">
                  <c:v>39629</c:v>
                </c:pt>
                <c:pt idx="6457" formatCode="m/d/yyyy">
                  <c:v>39630</c:v>
                </c:pt>
                <c:pt idx="6458" formatCode="m/d/yyyy">
                  <c:v>39631</c:v>
                </c:pt>
                <c:pt idx="6459" formatCode="m/d/yyyy">
                  <c:v>39632</c:v>
                </c:pt>
                <c:pt idx="6460" formatCode="m/d/yyyy">
                  <c:v>39633</c:v>
                </c:pt>
                <c:pt idx="6461" formatCode="m/d/yyyy">
                  <c:v>39636</c:v>
                </c:pt>
                <c:pt idx="6462" formatCode="m/d/yyyy">
                  <c:v>39637</c:v>
                </c:pt>
                <c:pt idx="6463" formatCode="m/d/yyyy">
                  <c:v>39638</c:v>
                </c:pt>
                <c:pt idx="6464" formatCode="m/d/yyyy">
                  <c:v>39639</c:v>
                </c:pt>
                <c:pt idx="6465" formatCode="m/d/yyyy">
                  <c:v>39640</c:v>
                </c:pt>
                <c:pt idx="6466" formatCode="m/d/yyyy">
                  <c:v>39643</c:v>
                </c:pt>
                <c:pt idx="6467" formatCode="m/d/yyyy">
                  <c:v>39644</c:v>
                </c:pt>
                <c:pt idx="6468" formatCode="m/d/yyyy">
                  <c:v>39645</c:v>
                </c:pt>
                <c:pt idx="6469" formatCode="m/d/yyyy">
                  <c:v>39646</c:v>
                </c:pt>
                <c:pt idx="6470" formatCode="m/d/yyyy">
                  <c:v>39647</c:v>
                </c:pt>
                <c:pt idx="6471" formatCode="m/d/yyyy">
                  <c:v>39650</c:v>
                </c:pt>
                <c:pt idx="6472" formatCode="m/d/yyyy">
                  <c:v>39651</c:v>
                </c:pt>
                <c:pt idx="6473" formatCode="m/d/yyyy">
                  <c:v>39652</c:v>
                </c:pt>
                <c:pt idx="6474" formatCode="m/d/yyyy">
                  <c:v>39653</c:v>
                </c:pt>
                <c:pt idx="6475" formatCode="m/d/yyyy">
                  <c:v>39654</c:v>
                </c:pt>
                <c:pt idx="6476" formatCode="m/d/yyyy">
                  <c:v>39657</c:v>
                </c:pt>
                <c:pt idx="6477" formatCode="m/d/yyyy">
                  <c:v>39658</c:v>
                </c:pt>
                <c:pt idx="6478" formatCode="m/d/yyyy">
                  <c:v>39659</c:v>
                </c:pt>
                <c:pt idx="6479" formatCode="m/d/yyyy">
                  <c:v>39660</c:v>
                </c:pt>
                <c:pt idx="6480" formatCode="m/d/yyyy">
                  <c:v>39661</c:v>
                </c:pt>
                <c:pt idx="6481" formatCode="m/d/yyyy">
                  <c:v>39664</c:v>
                </c:pt>
                <c:pt idx="6482" formatCode="m/d/yyyy">
                  <c:v>39665</c:v>
                </c:pt>
                <c:pt idx="6483" formatCode="m/d/yyyy">
                  <c:v>39666</c:v>
                </c:pt>
                <c:pt idx="6484" formatCode="m/d/yyyy">
                  <c:v>39667</c:v>
                </c:pt>
                <c:pt idx="6485" formatCode="m/d/yyyy">
                  <c:v>39668</c:v>
                </c:pt>
                <c:pt idx="6486" formatCode="m/d/yyyy">
                  <c:v>39671</c:v>
                </c:pt>
                <c:pt idx="6487" formatCode="m/d/yyyy">
                  <c:v>39672</c:v>
                </c:pt>
                <c:pt idx="6488" formatCode="m/d/yyyy">
                  <c:v>39673</c:v>
                </c:pt>
                <c:pt idx="6489" formatCode="m/d/yyyy">
                  <c:v>39674</c:v>
                </c:pt>
                <c:pt idx="6490" formatCode="m/d/yyyy">
                  <c:v>39675</c:v>
                </c:pt>
                <c:pt idx="6491" formatCode="m/d/yyyy">
                  <c:v>39678</c:v>
                </c:pt>
                <c:pt idx="6492" formatCode="m/d/yyyy">
                  <c:v>39679</c:v>
                </c:pt>
                <c:pt idx="6493" formatCode="m/d/yyyy">
                  <c:v>39680</c:v>
                </c:pt>
                <c:pt idx="6494" formatCode="m/d/yyyy">
                  <c:v>39681</c:v>
                </c:pt>
                <c:pt idx="6495" formatCode="m/d/yyyy">
                  <c:v>39682</c:v>
                </c:pt>
                <c:pt idx="6496" formatCode="m/d/yyyy">
                  <c:v>39685</c:v>
                </c:pt>
                <c:pt idx="6497" formatCode="m/d/yyyy">
                  <c:v>39686</c:v>
                </c:pt>
                <c:pt idx="6498" formatCode="m/d/yyyy">
                  <c:v>39687</c:v>
                </c:pt>
                <c:pt idx="6499" formatCode="m/d/yyyy">
                  <c:v>39688</c:v>
                </c:pt>
                <c:pt idx="6500" formatCode="m/d/yyyy">
                  <c:v>39689</c:v>
                </c:pt>
                <c:pt idx="6501" formatCode="m/d/yyyy">
                  <c:v>39692</c:v>
                </c:pt>
                <c:pt idx="6502" formatCode="m/d/yyyy">
                  <c:v>39693</c:v>
                </c:pt>
                <c:pt idx="6503" formatCode="m/d/yyyy">
                  <c:v>39694</c:v>
                </c:pt>
                <c:pt idx="6504" formatCode="m/d/yyyy">
                  <c:v>39695</c:v>
                </c:pt>
                <c:pt idx="6505" formatCode="m/d/yyyy">
                  <c:v>39696</c:v>
                </c:pt>
                <c:pt idx="6506" formatCode="m/d/yyyy">
                  <c:v>39699</c:v>
                </c:pt>
                <c:pt idx="6507" formatCode="m/d/yyyy">
                  <c:v>39700</c:v>
                </c:pt>
                <c:pt idx="6508" formatCode="m/d/yyyy">
                  <c:v>39701</c:v>
                </c:pt>
                <c:pt idx="6509" formatCode="m/d/yyyy">
                  <c:v>39702</c:v>
                </c:pt>
                <c:pt idx="6510" formatCode="m/d/yyyy">
                  <c:v>39703</c:v>
                </c:pt>
                <c:pt idx="6511" formatCode="m/d/yyyy">
                  <c:v>39706</c:v>
                </c:pt>
                <c:pt idx="6512" formatCode="m/d/yyyy">
                  <c:v>39707</c:v>
                </c:pt>
                <c:pt idx="6513" formatCode="m/d/yyyy">
                  <c:v>39708</c:v>
                </c:pt>
                <c:pt idx="6514" formatCode="m/d/yyyy">
                  <c:v>39709</c:v>
                </c:pt>
                <c:pt idx="6515" formatCode="m/d/yyyy">
                  <c:v>39710</c:v>
                </c:pt>
                <c:pt idx="6516" formatCode="m/d/yyyy">
                  <c:v>39713</c:v>
                </c:pt>
                <c:pt idx="6517" formatCode="m/d/yyyy">
                  <c:v>39714</c:v>
                </c:pt>
                <c:pt idx="6518" formatCode="m/d/yyyy">
                  <c:v>39715</c:v>
                </c:pt>
                <c:pt idx="6519" formatCode="m/d/yyyy">
                  <c:v>39716</c:v>
                </c:pt>
                <c:pt idx="6520" formatCode="m/d/yyyy">
                  <c:v>39717</c:v>
                </c:pt>
                <c:pt idx="6521" formatCode="m/d/yyyy">
                  <c:v>39720</c:v>
                </c:pt>
                <c:pt idx="6522" formatCode="m/d/yyyy">
                  <c:v>39721</c:v>
                </c:pt>
                <c:pt idx="6523" formatCode="m/d/yyyy">
                  <c:v>39722</c:v>
                </c:pt>
                <c:pt idx="6524" formatCode="m/d/yyyy">
                  <c:v>39723</c:v>
                </c:pt>
                <c:pt idx="6525" formatCode="m/d/yyyy">
                  <c:v>39724</c:v>
                </c:pt>
                <c:pt idx="6526" formatCode="m/d/yyyy">
                  <c:v>39727</c:v>
                </c:pt>
                <c:pt idx="6527" formatCode="m/d/yyyy">
                  <c:v>39728</c:v>
                </c:pt>
                <c:pt idx="6528" formatCode="m/d/yyyy">
                  <c:v>39729</c:v>
                </c:pt>
                <c:pt idx="6529" formatCode="m/d/yyyy">
                  <c:v>39730</c:v>
                </c:pt>
                <c:pt idx="6530" formatCode="m/d/yyyy">
                  <c:v>39731</c:v>
                </c:pt>
                <c:pt idx="6531" formatCode="m/d/yyyy">
                  <c:v>39734</c:v>
                </c:pt>
                <c:pt idx="6532" formatCode="m/d/yyyy">
                  <c:v>39735</c:v>
                </c:pt>
                <c:pt idx="6533" formatCode="m/d/yyyy">
                  <c:v>39736</c:v>
                </c:pt>
                <c:pt idx="6534" formatCode="m/d/yyyy">
                  <c:v>39737</c:v>
                </c:pt>
                <c:pt idx="6535" formatCode="m/d/yyyy">
                  <c:v>39738</c:v>
                </c:pt>
                <c:pt idx="6536" formatCode="m/d/yyyy">
                  <c:v>39741</c:v>
                </c:pt>
                <c:pt idx="6537" formatCode="m/d/yyyy">
                  <c:v>39742</c:v>
                </c:pt>
                <c:pt idx="6538" formatCode="m/d/yyyy">
                  <c:v>39743</c:v>
                </c:pt>
                <c:pt idx="6539" formatCode="m/d/yyyy">
                  <c:v>39744</c:v>
                </c:pt>
                <c:pt idx="6540" formatCode="m/d/yyyy">
                  <c:v>39745</c:v>
                </c:pt>
                <c:pt idx="6541" formatCode="m/d/yyyy">
                  <c:v>39748</c:v>
                </c:pt>
                <c:pt idx="6542" formatCode="m/d/yyyy">
                  <c:v>39749</c:v>
                </c:pt>
                <c:pt idx="6543" formatCode="m/d/yyyy">
                  <c:v>39750</c:v>
                </c:pt>
                <c:pt idx="6544" formatCode="m/d/yyyy">
                  <c:v>39751</c:v>
                </c:pt>
                <c:pt idx="6545" formatCode="m/d/yyyy">
                  <c:v>39752</c:v>
                </c:pt>
                <c:pt idx="6546" formatCode="m/d/yyyy">
                  <c:v>39755</c:v>
                </c:pt>
                <c:pt idx="6547" formatCode="m/d/yyyy">
                  <c:v>39756</c:v>
                </c:pt>
                <c:pt idx="6548" formatCode="m/d/yyyy">
                  <c:v>39757</c:v>
                </c:pt>
                <c:pt idx="6549" formatCode="m/d/yyyy">
                  <c:v>39758</c:v>
                </c:pt>
                <c:pt idx="6550" formatCode="m/d/yyyy">
                  <c:v>39759</c:v>
                </c:pt>
                <c:pt idx="6551" formatCode="m/d/yyyy">
                  <c:v>39762</c:v>
                </c:pt>
                <c:pt idx="6552" formatCode="m/d/yyyy">
                  <c:v>39763</c:v>
                </c:pt>
                <c:pt idx="6553" formatCode="m/d/yyyy">
                  <c:v>39764</c:v>
                </c:pt>
                <c:pt idx="6554" formatCode="m/d/yyyy">
                  <c:v>39765</c:v>
                </c:pt>
                <c:pt idx="6555" formatCode="m/d/yyyy">
                  <c:v>39766</c:v>
                </c:pt>
                <c:pt idx="6556" formatCode="m/d/yyyy">
                  <c:v>39769</c:v>
                </c:pt>
                <c:pt idx="6557" formatCode="m/d/yyyy">
                  <c:v>39770</c:v>
                </c:pt>
                <c:pt idx="6558" formatCode="m/d/yyyy">
                  <c:v>39771</c:v>
                </c:pt>
                <c:pt idx="6559" formatCode="m/d/yyyy">
                  <c:v>39772</c:v>
                </c:pt>
                <c:pt idx="6560" formatCode="m/d/yyyy">
                  <c:v>39773</c:v>
                </c:pt>
                <c:pt idx="6561" formatCode="m/d/yyyy">
                  <c:v>39776</c:v>
                </c:pt>
                <c:pt idx="6562" formatCode="m/d/yyyy">
                  <c:v>39777</c:v>
                </c:pt>
                <c:pt idx="6563" formatCode="m/d/yyyy">
                  <c:v>39778</c:v>
                </c:pt>
                <c:pt idx="6564" formatCode="m/d/yyyy">
                  <c:v>39779</c:v>
                </c:pt>
                <c:pt idx="6565" formatCode="m/d/yyyy">
                  <c:v>39780</c:v>
                </c:pt>
                <c:pt idx="6566" formatCode="m/d/yyyy">
                  <c:v>39783</c:v>
                </c:pt>
                <c:pt idx="6567" formatCode="m/d/yyyy">
                  <c:v>39784</c:v>
                </c:pt>
                <c:pt idx="6568" formatCode="m/d/yyyy">
                  <c:v>39785</c:v>
                </c:pt>
                <c:pt idx="6569" formatCode="m/d/yyyy">
                  <c:v>39786</c:v>
                </c:pt>
                <c:pt idx="6570" formatCode="m/d/yyyy">
                  <c:v>39787</c:v>
                </c:pt>
                <c:pt idx="6571" formatCode="m/d/yyyy">
                  <c:v>39790</c:v>
                </c:pt>
                <c:pt idx="6572" formatCode="m/d/yyyy">
                  <c:v>39791</c:v>
                </c:pt>
                <c:pt idx="6573" formatCode="m/d/yyyy">
                  <c:v>39792</c:v>
                </c:pt>
                <c:pt idx="6574" formatCode="m/d/yyyy">
                  <c:v>39793</c:v>
                </c:pt>
                <c:pt idx="6575" formatCode="m/d/yyyy">
                  <c:v>39794</c:v>
                </c:pt>
                <c:pt idx="6576" formatCode="m/d/yyyy">
                  <c:v>39797</c:v>
                </c:pt>
                <c:pt idx="6577" formatCode="m/d/yyyy">
                  <c:v>39798</c:v>
                </c:pt>
                <c:pt idx="6578" formatCode="m/d/yyyy">
                  <c:v>39799</c:v>
                </c:pt>
                <c:pt idx="6579" formatCode="m/d/yyyy">
                  <c:v>39800</c:v>
                </c:pt>
                <c:pt idx="6580" formatCode="m/d/yyyy">
                  <c:v>39801</c:v>
                </c:pt>
                <c:pt idx="6581" formatCode="m/d/yyyy">
                  <c:v>39804</c:v>
                </c:pt>
                <c:pt idx="6582" formatCode="m/d/yyyy">
                  <c:v>39805</c:v>
                </c:pt>
                <c:pt idx="6583" formatCode="m/d/yyyy">
                  <c:v>39806</c:v>
                </c:pt>
                <c:pt idx="6584" formatCode="m/d/yyyy">
                  <c:v>39807</c:v>
                </c:pt>
                <c:pt idx="6585" formatCode="m/d/yyyy">
                  <c:v>39808</c:v>
                </c:pt>
                <c:pt idx="6586" formatCode="m/d/yyyy">
                  <c:v>39811</c:v>
                </c:pt>
                <c:pt idx="6587" formatCode="m/d/yyyy">
                  <c:v>39812</c:v>
                </c:pt>
                <c:pt idx="6588" formatCode="m/d/yyyy">
                  <c:v>39813</c:v>
                </c:pt>
                <c:pt idx="6589" formatCode="m/d/yyyy">
                  <c:v>39814</c:v>
                </c:pt>
                <c:pt idx="6590" formatCode="m/d/yyyy">
                  <c:v>39815</c:v>
                </c:pt>
                <c:pt idx="6591" formatCode="m/d/yyyy">
                  <c:v>39818</c:v>
                </c:pt>
                <c:pt idx="6592" formatCode="m/d/yyyy">
                  <c:v>39819</c:v>
                </c:pt>
                <c:pt idx="6593" formatCode="m/d/yyyy">
                  <c:v>39820</c:v>
                </c:pt>
                <c:pt idx="6594" formatCode="m/d/yyyy">
                  <c:v>39821</c:v>
                </c:pt>
                <c:pt idx="6595" formatCode="m/d/yyyy">
                  <c:v>39822</c:v>
                </c:pt>
                <c:pt idx="6596" formatCode="m/d/yyyy">
                  <c:v>39825</c:v>
                </c:pt>
                <c:pt idx="6597" formatCode="m/d/yyyy">
                  <c:v>39826</c:v>
                </c:pt>
                <c:pt idx="6598" formatCode="m/d/yyyy">
                  <c:v>39827</c:v>
                </c:pt>
                <c:pt idx="6599" formatCode="m/d/yyyy">
                  <c:v>39828</c:v>
                </c:pt>
                <c:pt idx="6600" formatCode="m/d/yyyy">
                  <c:v>39829</c:v>
                </c:pt>
                <c:pt idx="6601" formatCode="m/d/yyyy">
                  <c:v>39832</c:v>
                </c:pt>
                <c:pt idx="6602" formatCode="m/d/yyyy">
                  <c:v>39833</c:v>
                </c:pt>
                <c:pt idx="6603" formatCode="m/d/yyyy">
                  <c:v>39834</c:v>
                </c:pt>
                <c:pt idx="6604" formatCode="m/d/yyyy">
                  <c:v>39835</c:v>
                </c:pt>
                <c:pt idx="6605" formatCode="m/d/yyyy">
                  <c:v>39836</c:v>
                </c:pt>
                <c:pt idx="6606" formatCode="m/d/yyyy">
                  <c:v>39839</c:v>
                </c:pt>
                <c:pt idx="6607" formatCode="m/d/yyyy">
                  <c:v>39840</c:v>
                </c:pt>
                <c:pt idx="6608" formatCode="m/d/yyyy">
                  <c:v>39841</c:v>
                </c:pt>
                <c:pt idx="6609" formatCode="m/d/yyyy">
                  <c:v>39842</c:v>
                </c:pt>
                <c:pt idx="6610" formatCode="m/d/yyyy">
                  <c:v>39843</c:v>
                </c:pt>
                <c:pt idx="6611" formatCode="m/d/yyyy">
                  <c:v>39846</c:v>
                </c:pt>
                <c:pt idx="6612" formatCode="m/d/yyyy">
                  <c:v>39847</c:v>
                </c:pt>
                <c:pt idx="6613" formatCode="m/d/yyyy">
                  <c:v>39848</c:v>
                </c:pt>
                <c:pt idx="6614" formatCode="m/d/yyyy">
                  <c:v>39849</c:v>
                </c:pt>
                <c:pt idx="6615" formatCode="m/d/yyyy">
                  <c:v>39850</c:v>
                </c:pt>
                <c:pt idx="6616" formatCode="m/d/yyyy">
                  <c:v>39853</c:v>
                </c:pt>
                <c:pt idx="6617" formatCode="m/d/yyyy">
                  <c:v>39854</c:v>
                </c:pt>
                <c:pt idx="6618" formatCode="m/d/yyyy">
                  <c:v>39855</c:v>
                </c:pt>
                <c:pt idx="6619" formatCode="m/d/yyyy">
                  <c:v>39856</c:v>
                </c:pt>
                <c:pt idx="6620" formatCode="m/d/yyyy">
                  <c:v>39857</c:v>
                </c:pt>
                <c:pt idx="6621" formatCode="m/d/yyyy">
                  <c:v>39860</c:v>
                </c:pt>
                <c:pt idx="6622" formatCode="m/d/yyyy">
                  <c:v>39861</c:v>
                </c:pt>
                <c:pt idx="6623" formatCode="m/d/yyyy">
                  <c:v>39862</c:v>
                </c:pt>
                <c:pt idx="6624" formatCode="m/d/yyyy">
                  <c:v>39863</c:v>
                </c:pt>
                <c:pt idx="6625" formatCode="m/d/yyyy">
                  <c:v>39864</c:v>
                </c:pt>
                <c:pt idx="6626" formatCode="m/d/yyyy">
                  <c:v>39867</c:v>
                </c:pt>
                <c:pt idx="6627" formatCode="m/d/yyyy">
                  <c:v>39868</c:v>
                </c:pt>
                <c:pt idx="6628" formatCode="m/d/yyyy">
                  <c:v>39869</c:v>
                </c:pt>
                <c:pt idx="6629" formatCode="m/d/yyyy">
                  <c:v>39870</c:v>
                </c:pt>
                <c:pt idx="6630" formatCode="m/d/yyyy">
                  <c:v>39871</c:v>
                </c:pt>
                <c:pt idx="6631" formatCode="m/d/yyyy">
                  <c:v>39874</c:v>
                </c:pt>
                <c:pt idx="6632" formatCode="m/d/yyyy">
                  <c:v>39875</c:v>
                </c:pt>
                <c:pt idx="6633" formatCode="m/d/yyyy">
                  <c:v>39876</c:v>
                </c:pt>
                <c:pt idx="6634" formatCode="m/d/yyyy">
                  <c:v>39877</c:v>
                </c:pt>
                <c:pt idx="6635" formatCode="m/d/yyyy">
                  <c:v>39878</c:v>
                </c:pt>
                <c:pt idx="6636" formatCode="m/d/yyyy">
                  <c:v>39881</c:v>
                </c:pt>
                <c:pt idx="6637" formatCode="m/d/yyyy">
                  <c:v>39882</c:v>
                </c:pt>
                <c:pt idx="6638" formatCode="m/d/yyyy">
                  <c:v>39883</c:v>
                </c:pt>
                <c:pt idx="6639" formatCode="m/d/yyyy">
                  <c:v>39884</c:v>
                </c:pt>
                <c:pt idx="6640" formatCode="m/d/yyyy">
                  <c:v>39885</c:v>
                </c:pt>
                <c:pt idx="6641" formatCode="m/d/yyyy">
                  <c:v>39888</c:v>
                </c:pt>
                <c:pt idx="6642" formatCode="m/d/yyyy">
                  <c:v>39889</c:v>
                </c:pt>
                <c:pt idx="6643" formatCode="m/d/yyyy">
                  <c:v>39890</c:v>
                </c:pt>
                <c:pt idx="6644" formatCode="m/d/yyyy">
                  <c:v>39891</c:v>
                </c:pt>
                <c:pt idx="6645" formatCode="m/d/yyyy">
                  <c:v>39892</c:v>
                </c:pt>
                <c:pt idx="6646" formatCode="m/d/yyyy">
                  <c:v>39895</c:v>
                </c:pt>
                <c:pt idx="6647" formatCode="m/d/yyyy">
                  <c:v>39896</c:v>
                </c:pt>
                <c:pt idx="6648" formatCode="m/d/yyyy">
                  <c:v>39897</c:v>
                </c:pt>
                <c:pt idx="6649" formatCode="m/d/yyyy">
                  <c:v>39898</c:v>
                </c:pt>
                <c:pt idx="6650" formatCode="m/d/yyyy">
                  <c:v>39899</c:v>
                </c:pt>
                <c:pt idx="6651" formatCode="m/d/yyyy">
                  <c:v>39902</c:v>
                </c:pt>
                <c:pt idx="6652" formatCode="m/d/yyyy">
                  <c:v>39903</c:v>
                </c:pt>
                <c:pt idx="6653" formatCode="m/d/yyyy">
                  <c:v>39904</c:v>
                </c:pt>
                <c:pt idx="6654" formatCode="m/d/yyyy">
                  <c:v>39905</c:v>
                </c:pt>
                <c:pt idx="6655" formatCode="m/d/yyyy">
                  <c:v>39906</c:v>
                </c:pt>
                <c:pt idx="6656" formatCode="m/d/yyyy">
                  <c:v>39909</c:v>
                </c:pt>
                <c:pt idx="6657" formatCode="m/d/yyyy">
                  <c:v>39910</c:v>
                </c:pt>
                <c:pt idx="6658" formatCode="m/d/yyyy">
                  <c:v>39911</c:v>
                </c:pt>
                <c:pt idx="6659" formatCode="m/d/yyyy">
                  <c:v>39912</c:v>
                </c:pt>
                <c:pt idx="6660" formatCode="m/d/yyyy">
                  <c:v>39913</c:v>
                </c:pt>
                <c:pt idx="6661" formatCode="m/d/yyyy">
                  <c:v>39916</c:v>
                </c:pt>
                <c:pt idx="6662" formatCode="m/d/yyyy">
                  <c:v>39917</c:v>
                </c:pt>
                <c:pt idx="6663" formatCode="m/d/yyyy">
                  <c:v>39918</c:v>
                </c:pt>
                <c:pt idx="6664" formatCode="m/d/yyyy">
                  <c:v>39919</c:v>
                </c:pt>
                <c:pt idx="6665" formatCode="m/d/yyyy">
                  <c:v>39920</c:v>
                </c:pt>
                <c:pt idx="6666" formatCode="m/d/yyyy">
                  <c:v>39923</c:v>
                </c:pt>
                <c:pt idx="6667" formatCode="m/d/yyyy">
                  <c:v>39924</c:v>
                </c:pt>
                <c:pt idx="6668" formatCode="m/d/yyyy">
                  <c:v>39925</c:v>
                </c:pt>
                <c:pt idx="6669" formatCode="m/d/yyyy">
                  <c:v>39926</c:v>
                </c:pt>
                <c:pt idx="6670" formatCode="m/d/yyyy">
                  <c:v>39927</c:v>
                </c:pt>
                <c:pt idx="6671" formatCode="m/d/yyyy">
                  <c:v>39930</c:v>
                </c:pt>
                <c:pt idx="6672" formatCode="m/d/yyyy">
                  <c:v>39931</c:v>
                </c:pt>
                <c:pt idx="6673" formatCode="m/d/yyyy">
                  <c:v>39932</c:v>
                </c:pt>
                <c:pt idx="6674" formatCode="m/d/yyyy">
                  <c:v>39933</c:v>
                </c:pt>
                <c:pt idx="6675" formatCode="m/d/yyyy">
                  <c:v>39934</c:v>
                </c:pt>
                <c:pt idx="6676" formatCode="m/d/yyyy">
                  <c:v>39937</c:v>
                </c:pt>
                <c:pt idx="6677" formatCode="m/d/yyyy">
                  <c:v>39938</c:v>
                </c:pt>
                <c:pt idx="6678" formatCode="m/d/yyyy">
                  <c:v>39939</c:v>
                </c:pt>
                <c:pt idx="6679" formatCode="m/d/yyyy">
                  <c:v>39940</c:v>
                </c:pt>
                <c:pt idx="6680" formatCode="m/d/yyyy">
                  <c:v>39941</c:v>
                </c:pt>
                <c:pt idx="6681" formatCode="m/d/yyyy">
                  <c:v>39944</c:v>
                </c:pt>
                <c:pt idx="6682" formatCode="m/d/yyyy">
                  <c:v>39945</c:v>
                </c:pt>
                <c:pt idx="6683" formatCode="m/d/yyyy">
                  <c:v>39946</c:v>
                </c:pt>
                <c:pt idx="6684" formatCode="m/d/yyyy">
                  <c:v>39947</c:v>
                </c:pt>
                <c:pt idx="6685" formatCode="m/d/yyyy">
                  <c:v>39948</c:v>
                </c:pt>
                <c:pt idx="6686" formatCode="m/d/yyyy">
                  <c:v>39951</c:v>
                </c:pt>
                <c:pt idx="6687" formatCode="m/d/yyyy">
                  <c:v>39952</c:v>
                </c:pt>
                <c:pt idx="6688" formatCode="m/d/yyyy">
                  <c:v>39953</c:v>
                </c:pt>
                <c:pt idx="6689" formatCode="m/d/yyyy">
                  <c:v>39954</c:v>
                </c:pt>
                <c:pt idx="6690" formatCode="m/d/yyyy">
                  <c:v>39955</c:v>
                </c:pt>
                <c:pt idx="6691" formatCode="m/d/yyyy">
                  <c:v>39958</c:v>
                </c:pt>
                <c:pt idx="6692" formatCode="m/d/yyyy">
                  <c:v>39959</c:v>
                </c:pt>
                <c:pt idx="6693" formatCode="m/d/yyyy">
                  <c:v>39960</c:v>
                </c:pt>
                <c:pt idx="6694" formatCode="m/d/yyyy">
                  <c:v>39961</c:v>
                </c:pt>
                <c:pt idx="6695" formatCode="m/d/yyyy">
                  <c:v>39962</c:v>
                </c:pt>
                <c:pt idx="6696" formatCode="m/d/yyyy">
                  <c:v>39965</c:v>
                </c:pt>
                <c:pt idx="6697" formatCode="m/d/yyyy">
                  <c:v>39966</c:v>
                </c:pt>
                <c:pt idx="6698" formatCode="m/d/yyyy">
                  <c:v>39967</c:v>
                </c:pt>
                <c:pt idx="6699" formatCode="m/d/yyyy">
                  <c:v>39968</c:v>
                </c:pt>
                <c:pt idx="6700" formatCode="m/d/yyyy">
                  <c:v>39969</c:v>
                </c:pt>
                <c:pt idx="6701" formatCode="m/d/yyyy">
                  <c:v>39972</c:v>
                </c:pt>
                <c:pt idx="6702" formatCode="m/d/yyyy">
                  <c:v>39973</c:v>
                </c:pt>
                <c:pt idx="6703" formatCode="m/d/yyyy">
                  <c:v>39974</c:v>
                </c:pt>
                <c:pt idx="6704" formatCode="m/d/yyyy">
                  <c:v>39975</c:v>
                </c:pt>
                <c:pt idx="6705" formatCode="m/d/yyyy">
                  <c:v>39976</c:v>
                </c:pt>
                <c:pt idx="6706" formatCode="m/d/yyyy">
                  <c:v>39979</c:v>
                </c:pt>
                <c:pt idx="6707" formatCode="m/d/yyyy">
                  <c:v>39980</c:v>
                </c:pt>
                <c:pt idx="6708" formatCode="m/d/yyyy">
                  <c:v>39981</c:v>
                </c:pt>
                <c:pt idx="6709" formatCode="m/d/yyyy">
                  <c:v>39982</c:v>
                </c:pt>
                <c:pt idx="6710" formatCode="m/d/yyyy">
                  <c:v>39983</c:v>
                </c:pt>
                <c:pt idx="6711" formatCode="m/d/yyyy">
                  <c:v>39986</c:v>
                </c:pt>
                <c:pt idx="6712" formatCode="m/d/yyyy">
                  <c:v>39987</c:v>
                </c:pt>
                <c:pt idx="6713" formatCode="m/d/yyyy">
                  <c:v>39988</c:v>
                </c:pt>
                <c:pt idx="6714" formatCode="m/d/yyyy">
                  <c:v>39989</c:v>
                </c:pt>
                <c:pt idx="6715" formatCode="m/d/yyyy">
                  <c:v>39990</c:v>
                </c:pt>
                <c:pt idx="6716" formatCode="m/d/yyyy">
                  <c:v>39993</c:v>
                </c:pt>
                <c:pt idx="6717" formatCode="m/d/yyyy">
                  <c:v>39994</c:v>
                </c:pt>
                <c:pt idx="6718" formatCode="m/d/yyyy">
                  <c:v>39995</c:v>
                </c:pt>
                <c:pt idx="6719" formatCode="m/d/yyyy">
                  <c:v>39996</c:v>
                </c:pt>
                <c:pt idx="6720" formatCode="m/d/yyyy">
                  <c:v>39997</c:v>
                </c:pt>
                <c:pt idx="6721" formatCode="m/d/yyyy">
                  <c:v>40000</c:v>
                </c:pt>
                <c:pt idx="6722" formatCode="m/d/yyyy">
                  <c:v>40001</c:v>
                </c:pt>
                <c:pt idx="6723" formatCode="m/d/yyyy">
                  <c:v>40002</c:v>
                </c:pt>
                <c:pt idx="6724" formatCode="m/d/yyyy">
                  <c:v>40003</c:v>
                </c:pt>
                <c:pt idx="6725" formatCode="m/d/yyyy">
                  <c:v>40004</c:v>
                </c:pt>
                <c:pt idx="6726" formatCode="m/d/yyyy">
                  <c:v>40007</c:v>
                </c:pt>
                <c:pt idx="6727" formatCode="m/d/yyyy">
                  <c:v>40008</c:v>
                </c:pt>
                <c:pt idx="6728" formatCode="m/d/yyyy">
                  <c:v>40009</c:v>
                </c:pt>
                <c:pt idx="6729" formatCode="m/d/yyyy">
                  <c:v>40010</c:v>
                </c:pt>
                <c:pt idx="6730" formatCode="m/d/yyyy">
                  <c:v>40011</c:v>
                </c:pt>
                <c:pt idx="6731" formatCode="m/d/yyyy">
                  <c:v>40014</c:v>
                </c:pt>
                <c:pt idx="6732" formatCode="m/d/yyyy">
                  <c:v>40015</c:v>
                </c:pt>
                <c:pt idx="6733" formatCode="m/d/yyyy">
                  <c:v>40016</c:v>
                </c:pt>
                <c:pt idx="6734" formatCode="m/d/yyyy">
                  <c:v>40017</c:v>
                </c:pt>
                <c:pt idx="6735" formatCode="m/d/yyyy">
                  <c:v>40018</c:v>
                </c:pt>
                <c:pt idx="6736" formatCode="m/d/yyyy">
                  <c:v>40021</c:v>
                </c:pt>
                <c:pt idx="6737" formatCode="m/d/yyyy">
                  <c:v>40022</c:v>
                </c:pt>
                <c:pt idx="6738" formatCode="m/d/yyyy">
                  <c:v>40023</c:v>
                </c:pt>
                <c:pt idx="6739" formatCode="m/d/yyyy">
                  <c:v>40024</c:v>
                </c:pt>
                <c:pt idx="6740" formatCode="m/d/yyyy">
                  <c:v>40025</c:v>
                </c:pt>
                <c:pt idx="6741" formatCode="m/d/yyyy">
                  <c:v>40028</c:v>
                </c:pt>
                <c:pt idx="6742" formatCode="m/d/yyyy">
                  <c:v>40029</c:v>
                </c:pt>
                <c:pt idx="6743" formatCode="m/d/yyyy">
                  <c:v>40030</c:v>
                </c:pt>
                <c:pt idx="6744" formatCode="m/d/yyyy">
                  <c:v>40031</c:v>
                </c:pt>
                <c:pt idx="6745" formatCode="m/d/yyyy">
                  <c:v>40032</c:v>
                </c:pt>
                <c:pt idx="6746" formatCode="m/d/yyyy">
                  <c:v>40035</c:v>
                </c:pt>
                <c:pt idx="6747" formatCode="m/d/yyyy">
                  <c:v>40036</c:v>
                </c:pt>
                <c:pt idx="6748" formatCode="m/d/yyyy">
                  <c:v>40037</c:v>
                </c:pt>
                <c:pt idx="6749" formatCode="m/d/yyyy">
                  <c:v>40038</c:v>
                </c:pt>
                <c:pt idx="6750" formatCode="m/d/yyyy">
                  <c:v>40039</c:v>
                </c:pt>
                <c:pt idx="6751" formatCode="m/d/yyyy">
                  <c:v>40042</c:v>
                </c:pt>
                <c:pt idx="6752" formatCode="m/d/yyyy">
                  <c:v>40043</c:v>
                </c:pt>
                <c:pt idx="6753" formatCode="m/d/yyyy">
                  <c:v>40044</c:v>
                </c:pt>
                <c:pt idx="6754" formatCode="m/d/yyyy">
                  <c:v>40045</c:v>
                </c:pt>
                <c:pt idx="6755" formatCode="m/d/yyyy">
                  <c:v>40046</c:v>
                </c:pt>
                <c:pt idx="6756" formatCode="m/d/yyyy">
                  <c:v>40049</c:v>
                </c:pt>
                <c:pt idx="6757" formatCode="m/d/yyyy">
                  <c:v>40050</c:v>
                </c:pt>
                <c:pt idx="6758" formatCode="m/d/yyyy">
                  <c:v>40051</c:v>
                </c:pt>
                <c:pt idx="6759" formatCode="m/d/yyyy">
                  <c:v>40052</c:v>
                </c:pt>
                <c:pt idx="6760" formatCode="m/d/yyyy">
                  <c:v>40053</c:v>
                </c:pt>
                <c:pt idx="6761" formatCode="m/d/yyyy">
                  <c:v>40056</c:v>
                </c:pt>
                <c:pt idx="6762" formatCode="m/d/yyyy">
                  <c:v>40057</c:v>
                </c:pt>
                <c:pt idx="6763" formatCode="m/d/yyyy">
                  <c:v>40058</c:v>
                </c:pt>
                <c:pt idx="6764" formatCode="m/d/yyyy">
                  <c:v>40059</c:v>
                </c:pt>
                <c:pt idx="6765" formatCode="m/d/yyyy">
                  <c:v>40060</c:v>
                </c:pt>
                <c:pt idx="6766" formatCode="m/d/yyyy">
                  <c:v>40063</c:v>
                </c:pt>
                <c:pt idx="6767" formatCode="m/d/yyyy">
                  <c:v>40064</c:v>
                </c:pt>
                <c:pt idx="6768" formatCode="m/d/yyyy">
                  <c:v>40065</c:v>
                </c:pt>
                <c:pt idx="6769" formatCode="m/d/yyyy">
                  <c:v>40066</c:v>
                </c:pt>
                <c:pt idx="6770" formatCode="m/d/yyyy">
                  <c:v>40067</c:v>
                </c:pt>
                <c:pt idx="6771" formatCode="m/d/yyyy">
                  <c:v>40070</c:v>
                </c:pt>
                <c:pt idx="6772" formatCode="m/d/yyyy">
                  <c:v>40071</c:v>
                </c:pt>
                <c:pt idx="6773" formatCode="m/d/yyyy">
                  <c:v>40072</c:v>
                </c:pt>
                <c:pt idx="6774" formatCode="m/d/yyyy">
                  <c:v>40073</c:v>
                </c:pt>
                <c:pt idx="6775" formatCode="m/d/yyyy">
                  <c:v>40074</c:v>
                </c:pt>
                <c:pt idx="6776" formatCode="m/d/yyyy">
                  <c:v>40077</c:v>
                </c:pt>
                <c:pt idx="6777" formatCode="m/d/yyyy">
                  <c:v>40078</c:v>
                </c:pt>
                <c:pt idx="6778" formatCode="m/d/yyyy">
                  <c:v>40079</c:v>
                </c:pt>
                <c:pt idx="6779" formatCode="m/d/yyyy">
                  <c:v>40080</c:v>
                </c:pt>
                <c:pt idx="6780" formatCode="m/d/yyyy">
                  <c:v>40081</c:v>
                </c:pt>
                <c:pt idx="6781" formatCode="m/d/yyyy">
                  <c:v>40084</c:v>
                </c:pt>
                <c:pt idx="6782" formatCode="m/d/yyyy">
                  <c:v>40085</c:v>
                </c:pt>
                <c:pt idx="6783" formatCode="m/d/yyyy">
                  <c:v>40086</c:v>
                </c:pt>
                <c:pt idx="6784" formatCode="m/d/yyyy">
                  <c:v>40087</c:v>
                </c:pt>
                <c:pt idx="6785" formatCode="m/d/yyyy">
                  <c:v>40088</c:v>
                </c:pt>
                <c:pt idx="6786" formatCode="m/d/yyyy">
                  <c:v>40091</c:v>
                </c:pt>
                <c:pt idx="6787" formatCode="m/d/yyyy">
                  <c:v>40092</c:v>
                </c:pt>
                <c:pt idx="6788" formatCode="m/d/yyyy">
                  <c:v>40093</c:v>
                </c:pt>
                <c:pt idx="6789" formatCode="m/d/yyyy">
                  <c:v>40094</c:v>
                </c:pt>
                <c:pt idx="6790" formatCode="m/d/yyyy">
                  <c:v>40095</c:v>
                </c:pt>
                <c:pt idx="6791" formatCode="m/d/yyyy">
                  <c:v>40098</c:v>
                </c:pt>
                <c:pt idx="6792" formatCode="m/d/yyyy">
                  <c:v>40099</c:v>
                </c:pt>
                <c:pt idx="6793" formatCode="m/d/yyyy">
                  <c:v>40100</c:v>
                </c:pt>
                <c:pt idx="6794" formatCode="m/d/yyyy">
                  <c:v>40101</c:v>
                </c:pt>
                <c:pt idx="6795" formatCode="m/d/yyyy">
                  <c:v>40102</c:v>
                </c:pt>
                <c:pt idx="6796" formatCode="m/d/yyyy">
                  <c:v>40105</c:v>
                </c:pt>
                <c:pt idx="6797" formatCode="m/d/yyyy">
                  <c:v>40106</c:v>
                </c:pt>
                <c:pt idx="6798" formatCode="m/d/yyyy">
                  <c:v>40107</c:v>
                </c:pt>
                <c:pt idx="6799" formatCode="m/d/yyyy">
                  <c:v>40108</c:v>
                </c:pt>
                <c:pt idx="6800" formatCode="m/d/yyyy">
                  <c:v>40109</c:v>
                </c:pt>
                <c:pt idx="6801" formatCode="m/d/yyyy">
                  <c:v>40112</c:v>
                </c:pt>
                <c:pt idx="6802" formatCode="m/d/yyyy">
                  <c:v>40113</c:v>
                </c:pt>
                <c:pt idx="6803" formatCode="m/d/yyyy">
                  <c:v>40114</c:v>
                </c:pt>
                <c:pt idx="6804" formatCode="m/d/yyyy">
                  <c:v>40115</c:v>
                </c:pt>
                <c:pt idx="6805" formatCode="m/d/yyyy">
                  <c:v>40116</c:v>
                </c:pt>
                <c:pt idx="6806" formatCode="m/d/yyyy">
                  <c:v>40119</c:v>
                </c:pt>
                <c:pt idx="6807" formatCode="m/d/yyyy">
                  <c:v>40120</c:v>
                </c:pt>
                <c:pt idx="6808" formatCode="m/d/yyyy">
                  <c:v>40121</c:v>
                </c:pt>
                <c:pt idx="6809" formatCode="m/d/yyyy">
                  <c:v>40122</c:v>
                </c:pt>
                <c:pt idx="6810" formatCode="m/d/yyyy">
                  <c:v>40123</c:v>
                </c:pt>
                <c:pt idx="6811" formatCode="m/d/yyyy">
                  <c:v>40126</c:v>
                </c:pt>
                <c:pt idx="6812" formatCode="m/d/yyyy">
                  <c:v>40127</c:v>
                </c:pt>
                <c:pt idx="6813" formatCode="m/d/yyyy">
                  <c:v>40128</c:v>
                </c:pt>
                <c:pt idx="6814" formatCode="m/d/yyyy">
                  <c:v>40129</c:v>
                </c:pt>
                <c:pt idx="6815" formatCode="m/d/yyyy">
                  <c:v>40130</c:v>
                </c:pt>
                <c:pt idx="6816" formatCode="m/d/yyyy">
                  <c:v>40133</c:v>
                </c:pt>
                <c:pt idx="6817" formatCode="m/d/yyyy">
                  <c:v>40134</c:v>
                </c:pt>
                <c:pt idx="6818" formatCode="m/d/yyyy">
                  <c:v>40135</c:v>
                </c:pt>
                <c:pt idx="6819" formatCode="m/d/yyyy">
                  <c:v>40136</c:v>
                </c:pt>
                <c:pt idx="6820" formatCode="m/d/yyyy">
                  <c:v>40137</c:v>
                </c:pt>
                <c:pt idx="6821" formatCode="m/d/yyyy">
                  <c:v>40140</c:v>
                </c:pt>
                <c:pt idx="6822" formatCode="m/d/yyyy">
                  <c:v>40141</c:v>
                </c:pt>
                <c:pt idx="6823" formatCode="m/d/yyyy">
                  <c:v>40142</c:v>
                </c:pt>
                <c:pt idx="6824" formatCode="m/d/yyyy">
                  <c:v>40143</c:v>
                </c:pt>
                <c:pt idx="6825" formatCode="m/d/yyyy">
                  <c:v>40144</c:v>
                </c:pt>
                <c:pt idx="6826" formatCode="m/d/yyyy">
                  <c:v>40147</c:v>
                </c:pt>
                <c:pt idx="6827" formatCode="m/d/yyyy">
                  <c:v>40148</c:v>
                </c:pt>
                <c:pt idx="6828" formatCode="m/d/yyyy">
                  <c:v>40149</c:v>
                </c:pt>
                <c:pt idx="6829" formatCode="m/d/yyyy">
                  <c:v>40150</c:v>
                </c:pt>
                <c:pt idx="6830" formatCode="m/d/yyyy">
                  <c:v>40151</c:v>
                </c:pt>
                <c:pt idx="6831" formatCode="m/d/yyyy">
                  <c:v>40154</c:v>
                </c:pt>
                <c:pt idx="6832" formatCode="m/d/yyyy">
                  <c:v>40155</c:v>
                </c:pt>
                <c:pt idx="6833" formatCode="m/d/yyyy">
                  <c:v>40156</c:v>
                </c:pt>
                <c:pt idx="6834" formatCode="m/d/yyyy">
                  <c:v>40157</c:v>
                </c:pt>
                <c:pt idx="6835" formatCode="m/d/yyyy">
                  <c:v>40158</c:v>
                </c:pt>
                <c:pt idx="6836" formatCode="m/d/yyyy">
                  <c:v>40161</c:v>
                </c:pt>
                <c:pt idx="6837" formatCode="m/d/yyyy">
                  <c:v>40162</c:v>
                </c:pt>
                <c:pt idx="6838" formatCode="m/d/yyyy">
                  <c:v>40163</c:v>
                </c:pt>
                <c:pt idx="6839" formatCode="m/d/yyyy">
                  <c:v>40164</c:v>
                </c:pt>
                <c:pt idx="6840" formatCode="m/d/yyyy">
                  <c:v>40165</c:v>
                </c:pt>
                <c:pt idx="6841" formatCode="m/d/yyyy">
                  <c:v>40168</c:v>
                </c:pt>
                <c:pt idx="6842" formatCode="m/d/yyyy">
                  <c:v>40169</c:v>
                </c:pt>
                <c:pt idx="6843" formatCode="m/d/yyyy">
                  <c:v>40170</c:v>
                </c:pt>
                <c:pt idx="6844" formatCode="m/d/yyyy">
                  <c:v>40171</c:v>
                </c:pt>
                <c:pt idx="6845" formatCode="m/d/yyyy">
                  <c:v>40172</c:v>
                </c:pt>
                <c:pt idx="6846" formatCode="m/d/yyyy">
                  <c:v>40175</c:v>
                </c:pt>
                <c:pt idx="6847" formatCode="m/d/yyyy">
                  <c:v>40176</c:v>
                </c:pt>
                <c:pt idx="6848" formatCode="m/d/yyyy">
                  <c:v>40177</c:v>
                </c:pt>
                <c:pt idx="6849" formatCode="m/d/yyyy">
                  <c:v>40178</c:v>
                </c:pt>
                <c:pt idx="6850" formatCode="m/d/yyyy">
                  <c:v>40179</c:v>
                </c:pt>
                <c:pt idx="6851" formatCode="m/d/yyyy">
                  <c:v>40182</c:v>
                </c:pt>
                <c:pt idx="6852" formatCode="m/d/yyyy">
                  <c:v>40183</c:v>
                </c:pt>
                <c:pt idx="6853" formatCode="m/d/yyyy">
                  <c:v>40184</c:v>
                </c:pt>
                <c:pt idx="6854" formatCode="m/d/yyyy">
                  <c:v>40185</c:v>
                </c:pt>
                <c:pt idx="6855" formatCode="m/d/yyyy">
                  <c:v>40186</c:v>
                </c:pt>
                <c:pt idx="6856" formatCode="m/d/yyyy">
                  <c:v>40189</c:v>
                </c:pt>
                <c:pt idx="6857" formatCode="m/d/yyyy">
                  <c:v>40190</c:v>
                </c:pt>
                <c:pt idx="6858" formatCode="m/d/yyyy">
                  <c:v>40191</c:v>
                </c:pt>
                <c:pt idx="6859" formatCode="m/d/yyyy">
                  <c:v>40192</c:v>
                </c:pt>
                <c:pt idx="6860" formatCode="m/d/yyyy">
                  <c:v>40193</c:v>
                </c:pt>
                <c:pt idx="6861" formatCode="m/d/yyyy">
                  <c:v>40196</c:v>
                </c:pt>
                <c:pt idx="6862" formatCode="m/d/yyyy">
                  <c:v>40197</c:v>
                </c:pt>
                <c:pt idx="6863" formatCode="m/d/yyyy">
                  <c:v>40198</c:v>
                </c:pt>
                <c:pt idx="6864" formatCode="m/d/yyyy">
                  <c:v>40199</c:v>
                </c:pt>
                <c:pt idx="6865" formatCode="m/d/yyyy">
                  <c:v>40200</c:v>
                </c:pt>
                <c:pt idx="6866" formatCode="m/d/yyyy">
                  <c:v>40203</c:v>
                </c:pt>
                <c:pt idx="6867" formatCode="m/d/yyyy">
                  <c:v>40204</c:v>
                </c:pt>
                <c:pt idx="6868" formatCode="m/d/yyyy">
                  <c:v>40205</c:v>
                </c:pt>
                <c:pt idx="6869" formatCode="m/d/yyyy">
                  <c:v>40206</c:v>
                </c:pt>
                <c:pt idx="6870" formatCode="m/d/yyyy">
                  <c:v>40207</c:v>
                </c:pt>
                <c:pt idx="6871" formatCode="m/d/yyyy">
                  <c:v>40210</c:v>
                </c:pt>
                <c:pt idx="6872" formatCode="m/d/yyyy">
                  <c:v>40211</c:v>
                </c:pt>
                <c:pt idx="6873" formatCode="m/d/yyyy">
                  <c:v>40212</c:v>
                </c:pt>
                <c:pt idx="6874" formatCode="m/d/yyyy">
                  <c:v>40213</c:v>
                </c:pt>
                <c:pt idx="6875" formatCode="m/d/yyyy">
                  <c:v>40214</c:v>
                </c:pt>
                <c:pt idx="6876" formatCode="m/d/yyyy">
                  <c:v>40217</c:v>
                </c:pt>
                <c:pt idx="6877" formatCode="m/d/yyyy">
                  <c:v>40218</c:v>
                </c:pt>
                <c:pt idx="6878" formatCode="m/d/yyyy">
                  <c:v>40219</c:v>
                </c:pt>
                <c:pt idx="6879" formatCode="m/d/yyyy">
                  <c:v>40220</c:v>
                </c:pt>
                <c:pt idx="6880" formatCode="m/d/yyyy">
                  <c:v>40221</c:v>
                </c:pt>
                <c:pt idx="6881" formatCode="m/d/yyyy">
                  <c:v>40224</c:v>
                </c:pt>
                <c:pt idx="6882" formatCode="m/d/yyyy">
                  <c:v>40225</c:v>
                </c:pt>
                <c:pt idx="6883" formatCode="m/d/yyyy">
                  <c:v>40226</c:v>
                </c:pt>
                <c:pt idx="6884" formatCode="m/d/yyyy">
                  <c:v>40227</c:v>
                </c:pt>
                <c:pt idx="6885" formatCode="m/d/yyyy">
                  <c:v>40228</c:v>
                </c:pt>
                <c:pt idx="6886" formatCode="m/d/yyyy">
                  <c:v>40231</c:v>
                </c:pt>
                <c:pt idx="6887" formatCode="m/d/yyyy">
                  <c:v>40232</c:v>
                </c:pt>
                <c:pt idx="6888" formatCode="m/d/yyyy">
                  <c:v>40233</c:v>
                </c:pt>
                <c:pt idx="6889" formatCode="m/d/yyyy">
                  <c:v>40234</c:v>
                </c:pt>
                <c:pt idx="6890" formatCode="m/d/yyyy">
                  <c:v>40235</c:v>
                </c:pt>
                <c:pt idx="6891" formatCode="m/d/yyyy">
                  <c:v>40238</c:v>
                </c:pt>
                <c:pt idx="6892" formatCode="m/d/yyyy">
                  <c:v>40239</c:v>
                </c:pt>
                <c:pt idx="6893" formatCode="m/d/yyyy">
                  <c:v>40240</c:v>
                </c:pt>
                <c:pt idx="6894" formatCode="m/d/yyyy">
                  <c:v>40241</c:v>
                </c:pt>
                <c:pt idx="6895" formatCode="m/d/yyyy">
                  <c:v>40242</c:v>
                </c:pt>
                <c:pt idx="6896" formatCode="m/d/yyyy">
                  <c:v>40245</c:v>
                </c:pt>
                <c:pt idx="6897" formatCode="m/d/yyyy">
                  <c:v>40246</c:v>
                </c:pt>
                <c:pt idx="6898" formatCode="m/d/yyyy">
                  <c:v>40247</c:v>
                </c:pt>
                <c:pt idx="6899" formatCode="m/d/yyyy">
                  <c:v>40248</c:v>
                </c:pt>
                <c:pt idx="6900" formatCode="m/d/yyyy">
                  <c:v>40249</c:v>
                </c:pt>
                <c:pt idx="6901" formatCode="m/d/yyyy">
                  <c:v>40252</c:v>
                </c:pt>
                <c:pt idx="6902" formatCode="m/d/yyyy">
                  <c:v>40253</c:v>
                </c:pt>
                <c:pt idx="6903" formatCode="m/d/yyyy">
                  <c:v>40254</c:v>
                </c:pt>
                <c:pt idx="6904" formatCode="m/d/yyyy">
                  <c:v>40255</c:v>
                </c:pt>
                <c:pt idx="6905" formatCode="m/d/yyyy">
                  <c:v>40256</c:v>
                </c:pt>
                <c:pt idx="6906" formatCode="m/d/yyyy">
                  <c:v>40259</c:v>
                </c:pt>
                <c:pt idx="6907" formatCode="m/d/yyyy">
                  <c:v>40260</c:v>
                </c:pt>
                <c:pt idx="6908" formatCode="m/d/yyyy">
                  <c:v>40261</c:v>
                </c:pt>
                <c:pt idx="6909" formatCode="m/d/yyyy">
                  <c:v>40262</c:v>
                </c:pt>
                <c:pt idx="6910" formatCode="m/d/yyyy">
                  <c:v>40263</c:v>
                </c:pt>
                <c:pt idx="6911" formatCode="m/d/yyyy">
                  <c:v>40266</c:v>
                </c:pt>
                <c:pt idx="6912" formatCode="m/d/yyyy">
                  <c:v>40267</c:v>
                </c:pt>
                <c:pt idx="6913" formatCode="m/d/yyyy">
                  <c:v>40268</c:v>
                </c:pt>
                <c:pt idx="6914" formatCode="m/d/yyyy">
                  <c:v>40269</c:v>
                </c:pt>
                <c:pt idx="6915" formatCode="m/d/yyyy">
                  <c:v>40270</c:v>
                </c:pt>
                <c:pt idx="6916" formatCode="m/d/yyyy">
                  <c:v>40273</c:v>
                </c:pt>
                <c:pt idx="6917" formatCode="m/d/yyyy">
                  <c:v>40274</c:v>
                </c:pt>
                <c:pt idx="6918" formatCode="m/d/yyyy">
                  <c:v>40275</c:v>
                </c:pt>
                <c:pt idx="6919" formatCode="m/d/yyyy">
                  <c:v>40276</c:v>
                </c:pt>
                <c:pt idx="6920" formatCode="m/d/yyyy">
                  <c:v>40277</c:v>
                </c:pt>
                <c:pt idx="6921" formatCode="m/d/yyyy">
                  <c:v>40280</c:v>
                </c:pt>
                <c:pt idx="6922" formatCode="m/d/yyyy">
                  <c:v>40281</c:v>
                </c:pt>
                <c:pt idx="6923" formatCode="m/d/yyyy">
                  <c:v>40282</c:v>
                </c:pt>
                <c:pt idx="6924" formatCode="m/d/yyyy">
                  <c:v>40283</c:v>
                </c:pt>
                <c:pt idx="6925" formatCode="m/d/yyyy">
                  <c:v>40284</c:v>
                </c:pt>
                <c:pt idx="6926" formatCode="m/d/yyyy">
                  <c:v>40287</c:v>
                </c:pt>
                <c:pt idx="6927" formatCode="m/d/yyyy">
                  <c:v>40288</c:v>
                </c:pt>
                <c:pt idx="6928" formatCode="m/d/yyyy">
                  <c:v>40289</c:v>
                </c:pt>
                <c:pt idx="6929" formatCode="m/d/yyyy">
                  <c:v>40290</c:v>
                </c:pt>
                <c:pt idx="6930" formatCode="m/d/yyyy">
                  <c:v>40291</c:v>
                </c:pt>
                <c:pt idx="6931" formatCode="m/d/yyyy">
                  <c:v>40294</c:v>
                </c:pt>
                <c:pt idx="6932" formatCode="m/d/yyyy">
                  <c:v>40295</c:v>
                </c:pt>
                <c:pt idx="6933" formatCode="m/d/yyyy">
                  <c:v>40296</c:v>
                </c:pt>
                <c:pt idx="6934" formatCode="m/d/yyyy">
                  <c:v>40297</c:v>
                </c:pt>
                <c:pt idx="6935" formatCode="m/d/yyyy">
                  <c:v>40298</c:v>
                </c:pt>
                <c:pt idx="6936" formatCode="m/d/yyyy">
                  <c:v>40301</c:v>
                </c:pt>
                <c:pt idx="6937" formatCode="m/d/yyyy">
                  <c:v>40302</c:v>
                </c:pt>
                <c:pt idx="6938" formatCode="m/d/yyyy">
                  <c:v>40303</c:v>
                </c:pt>
                <c:pt idx="6939" formatCode="m/d/yyyy">
                  <c:v>40304</c:v>
                </c:pt>
                <c:pt idx="6940" formatCode="m/d/yyyy">
                  <c:v>40305</c:v>
                </c:pt>
                <c:pt idx="6941" formatCode="m/d/yyyy">
                  <c:v>40308</c:v>
                </c:pt>
                <c:pt idx="6942" formatCode="m/d/yyyy">
                  <c:v>40309</c:v>
                </c:pt>
                <c:pt idx="6943" formatCode="m/d/yyyy">
                  <c:v>40310</c:v>
                </c:pt>
                <c:pt idx="6944" formatCode="m/d/yyyy">
                  <c:v>40311</c:v>
                </c:pt>
                <c:pt idx="6945" formatCode="m/d/yyyy">
                  <c:v>40312</c:v>
                </c:pt>
                <c:pt idx="6946" formatCode="m/d/yyyy">
                  <c:v>40315</c:v>
                </c:pt>
                <c:pt idx="6947" formatCode="m/d/yyyy">
                  <c:v>40316</c:v>
                </c:pt>
                <c:pt idx="6948" formatCode="m/d/yyyy">
                  <c:v>40317</c:v>
                </c:pt>
                <c:pt idx="6949" formatCode="m/d/yyyy">
                  <c:v>40318</c:v>
                </c:pt>
                <c:pt idx="6950" formatCode="m/d/yyyy">
                  <c:v>40319</c:v>
                </c:pt>
                <c:pt idx="6951" formatCode="m/d/yyyy">
                  <c:v>40322</c:v>
                </c:pt>
                <c:pt idx="6952" formatCode="m/d/yyyy">
                  <c:v>40323</c:v>
                </c:pt>
                <c:pt idx="6953" formatCode="m/d/yyyy">
                  <c:v>40324</c:v>
                </c:pt>
                <c:pt idx="6954" formatCode="m/d/yyyy">
                  <c:v>40325</c:v>
                </c:pt>
                <c:pt idx="6955" formatCode="m/d/yyyy">
                  <c:v>40326</c:v>
                </c:pt>
                <c:pt idx="6956" formatCode="m/d/yyyy">
                  <c:v>40329</c:v>
                </c:pt>
                <c:pt idx="6957" formatCode="m/d/yyyy">
                  <c:v>40330</c:v>
                </c:pt>
                <c:pt idx="6958" formatCode="m/d/yyyy">
                  <c:v>40331</c:v>
                </c:pt>
                <c:pt idx="6959" formatCode="m/d/yyyy">
                  <c:v>40332</c:v>
                </c:pt>
                <c:pt idx="6960" formatCode="m/d/yyyy">
                  <c:v>40333</c:v>
                </c:pt>
                <c:pt idx="6961" formatCode="m/d/yyyy">
                  <c:v>40336</c:v>
                </c:pt>
                <c:pt idx="6962" formatCode="m/d/yyyy">
                  <c:v>40337</c:v>
                </c:pt>
                <c:pt idx="6963" formatCode="m/d/yyyy">
                  <c:v>40338</c:v>
                </c:pt>
                <c:pt idx="6964" formatCode="m/d/yyyy">
                  <c:v>40339</c:v>
                </c:pt>
                <c:pt idx="6965" formatCode="m/d/yyyy">
                  <c:v>40340</c:v>
                </c:pt>
                <c:pt idx="6966" formatCode="m/d/yyyy">
                  <c:v>40343</c:v>
                </c:pt>
                <c:pt idx="6967" formatCode="m/d/yyyy">
                  <c:v>40344</c:v>
                </c:pt>
                <c:pt idx="6968" formatCode="m/d/yyyy">
                  <c:v>40345</c:v>
                </c:pt>
                <c:pt idx="6969" formatCode="m/d/yyyy">
                  <c:v>40346</c:v>
                </c:pt>
                <c:pt idx="6970" formatCode="m/d/yyyy">
                  <c:v>40347</c:v>
                </c:pt>
                <c:pt idx="6971" formatCode="m/d/yyyy">
                  <c:v>40350</c:v>
                </c:pt>
                <c:pt idx="6972" formatCode="m/d/yyyy">
                  <c:v>40351</c:v>
                </c:pt>
                <c:pt idx="6973" formatCode="m/d/yyyy">
                  <c:v>40352</c:v>
                </c:pt>
                <c:pt idx="6974" formatCode="m/d/yyyy">
                  <c:v>40353</c:v>
                </c:pt>
                <c:pt idx="6975" formatCode="m/d/yyyy">
                  <c:v>40354</c:v>
                </c:pt>
                <c:pt idx="6976" formatCode="m/d/yyyy">
                  <c:v>40357</c:v>
                </c:pt>
                <c:pt idx="6977" formatCode="m/d/yyyy">
                  <c:v>40358</c:v>
                </c:pt>
                <c:pt idx="6978" formatCode="m/d/yyyy">
                  <c:v>40359</c:v>
                </c:pt>
                <c:pt idx="6979" formatCode="m/d/yyyy">
                  <c:v>40360</c:v>
                </c:pt>
                <c:pt idx="6980" formatCode="m/d/yyyy">
                  <c:v>40361</c:v>
                </c:pt>
                <c:pt idx="6981" formatCode="m/d/yyyy">
                  <c:v>40364</c:v>
                </c:pt>
                <c:pt idx="6982" formatCode="m/d/yyyy">
                  <c:v>40365</c:v>
                </c:pt>
                <c:pt idx="6983" formatCode="m/d/yyyy">
                  <c:v>40366</c:v>
                </c:pt>
                <c:pt idx="6984" formatCode="m/d/yyyy">
                  <c:v>40367</c:v>
                </c:pt>
                <c:pt idx="6985" formatCode="m/d/yyyy">
                  <c:v>40368</c:v>
                </c:pt>
                <c:pt idx="6986" formatCode="m/d/yyyy">
                  <c:v>40371</c:v>
                </c:pt>
                <c:pt idx="6987" formatCode="m/d/yyyy">
                  <c:v>40372</c:v>
                </c:pt>
                <c:pt idx="6988" formatCode="m/d/yyyy">
                  <c:v>40373</c:v>
                </c:pt>
                <c:pt idx="6989" formatCode="m/d/yyyy">
                  <c:v>40374</c:v>
                </c:pt>
                <c:pt idx="6990" formatCode="m/d/yyyy">
                  <c:v>40375</c:v>
                </c:pt>
                <c:pt idx="6991" formatCode="m/d/yyyy">
                  <c:v>40378</c:v>
                </c:pt>
                <c:pt idx="6992" formatCode="m/d/yyyy">
                  <c:v>40379</c:v>
                </c:pt>
                <c:pt idx="6993" formatCode="m/d/yyyy">
                  <c:v>40380</c:v>
                </c:pt>
                <c:pt idx="6994" formatCode="m/d/yyyy">
                  <c:v>40381</c:v>
                </c:pt>
                <c:pt idx="6995" formatCode="m/d/yyyy">
                  <c:v>40382</c:v>
                </c:pt>
                <c:pt idx="6996" formatCode="m/d/yyyy">
                  <c:v>40385</c:v>
                </c:pt>
                <c:pt idx="6997" formatCode="m/d/yyyy">
                  <c:v>40386</c:v>
                </c:pt>
                <c:pt idx="6998" formatCode="m/d/yyyy">
                  <c:v>40387</c:v>
                </c:pt>
                <c:pt idx="6999" formatCode="m/d/yyyy">
                  <c:v>40388</c:v>
                </c:pt>
                <c:pt idx="7000" formatCode="m/d/yyyy">
                  <c:v>40389</c:v>
                </c:pt>
                <c:pt idx="7001" formatCode="m/d/yyyy">
                  <c:v>40392</c:v>
                </c:pt>
                <c:pt idx="7002" formatCode="m/d/yyyy">
                  <c:v>40393</c:v>
                </c:pt>
                <c:pt idx="7003" formatCode="m/d/yyyy">
                  <c:v>40394</c:v>
                </c:pt>
                <c:pt idx="7004" formatCode="m/d/yyyy">
                  <c:v>40395</c:v>
                </c:pt>
                <c:pt idx="7005" formatCode="m/d/yyyy">
                  <c:v>40396</c:v>
                </c:pt>
                <c:pt idx="7006" formatCode="m/d/yyyy">
                  <c:v>40399</c:v>
                </c:pt>
                <c:pt idx="7007" formatCode="m/d/yyyy">
                  <c:v>40400</c:v>
                </c:pt>
                <c:pt idx="7008" formatCode="m/d/yyyy">
                  <c:v>40401</c:v>
                </c:pt>
                <c:pt idx="7009" formatCode="m/d/yyyy">
                  <c:v>40402</c:v>
                </c:pt>
                <c:pt idx="7010" formatCode="m/d/yyyy">
                  <c:v>40403</c:v>
                </c:pt>
                <c:pt idx="7011" formatCode="m/d/yyyy">
                  <c:v>40406</c:v>
                </c:pt>
                <c:pt idx="7012" formatCode="m/d/yyyy">
                  <c:v>40407</c:v>
                </c:pt>
                <c:pt idx="7013" formatCode="m/d/yyyy">
                  <c:v>40408</c:v>
                </c:pt>
                <c:pt idx="7014" formatCode="m/d/yyyy">
                  <c:v>40409</c:v>
                </c:pt>
                <c:pt idx="7015" formatCode="m/d/yyyy">
                  <c:v>40410</c:v>
                </c:pt>
                <c:pt idx="7016" formatCode="m/d/yyyy">
                  <c:v>40413</c:v>
                </c:pt>
                <c:pt idx="7017" formatCode="m/d/yyyy">
                  <c:v>40414</c:v>
                </c:pt>
                <c:pt idx="7018" formatCode="m/d/yyyy">
                  <c:v>40415</c:v>
                </c:pt>
                <c:pt idx="7019" formatCode="m/d/yyyy">
                  <c:v>40416</c:v>
                </c:pt>
                <c:pt idx="7020" formatCode="m/d/yyyy">
                  <c:v>40417</c:v>
                </c:pt>
                <c:pt idx="7021" formatCode="m/d/yyyy">
                  <c:v>40420</c:v>
                </c:pt>
                <c:pt idx="7022" formatCode="m/d/yyyy">
                  <c:v>40421</c:v>
                </c:pt>
                <c:pt idx="7023" formatCode="m/d/yyyy">
                  <c:v>40422</c:v>
                </c:pt>
                <c:pt idx="7024" formatCode="m/d/yyyy">
                  <c:v>40423</c:v>
                </c:pt>
                <c:pt idx="7025" formatCode="m/d/yyyy">
                  <c:v>40424</c:v>
                </c:pt>
                <c:pt idx="7026" formatCode="m/d/yyyy">
                  <c:v>40427</c:v>
                </c:pt>
                <c:pt idx="7027" formatCode="m/d/yyyy">
                  <c:v>40428</c:v>
                </c:pt>
                <c:pt idx="7028" formatCode="m/d/yyyy">
                  <c:v>40429</c:v>
                </c:pt>
                <c:pt idx="7029" formatCode="m/d/yyyy">
                  <c:v>40430</c:v>
                </c:pt>
                <c:pt idx="7030" formatCode="m/d/yyyy">
                  <c:v>40431</c:v>
                </c:pt>
                <c:pt idx="7031" formatCode="m/d/yyyy">
                  <c:v>40434</c:v>
                </c:pt>
                <c:pt idx="7032" formatCode="m/d/yyyy">
                  <c:v>40435</c:v>
                </c:pt>
                <c:pt idx="7033" formatCode="m/d/yyyy">
                  <c:v>40436</c:v>
                </c:pt>
                <c:pt idx="7034" formatCode="m/d/yyyy">
                  <c:v>40437</c:v>
                </c:pt>
                <c:pt idx="7035" formatCode="m/d/yyyy">
                  <c:v>40438</c:v>
                </c:pt>
                <c:pt idx="7036" formatCode="m/d/yyyy">
                  <c:v>40441</c:v>
                </c:pt>
                <c:pt idx="7037" formatCode="m/d/yyyy">
                  <c:v>40442</c:v>
                </c:pt>
                <c:pt idx="7038" formatCode="m/d/yyyy">
                  <c:v>40443</c:v>
                </c:pt>
                <c:pt idx="7039" formatCode="m/d/yyyy">
                  <c:v>40444</c:v>
                </c:pt>
                <c:pt idx="7040" formatCode="m/d/yyyy">
                  <c:v>40445</c:v>
                </c:pt>
                <c:pt idx="7041" formatCode="m/d/yyyy">
                  <c:v>40448</c:v>
                </c:pt>
                <c:pt idx="7042" formatCode="m/d/yyyy">
                  <c:v>40449</c:v>
                </c:pt>
                <c:pt idx="7043" formatCode="m/d/yyyy">
                  <c:v>40450</c:v>
                </c:pt>
                <c:pt idx="7044" formatCode="m/d/yyyy">
                  <c:v>40451</c:v>
                </c:pt>
                <c:pt idx="7045" formatCode="m/d/yyyy">
                  <c:v>40452</c:v>
                </c:pt>
                <c:pt idx="7046" formatCode="m/d/yyyy">
                  <c:v>40455</c:v>
                </c:pt>
                <c:pt idx="7047" formatCode="m/d/yyyy">
                  <c:v>40456</c:v>
                </c:pt>
                <c:pt idx="7048" formatCode="m/d/yyyy">
                  <c:v>40457</c:v>
                </c:pt>
                <c:pt idx="7049" formatCode="m/d/yyyy">
                  <c:v>40458</c:v>
                </c:pt>
                <c:pt idx="7050" formatCode="m/d/yyyy">
                  <c:v>40459</c:v>
                </c:pt>
                <c:pt idx="7051" formatCode="m/d/yyyy">
                  <c:v>40462</c:v>
                </c:pt>
                <c:pt idx="7052" formatCode="m/d/yyyy">
                  <c:v>40463</c:v>
                </c:pt>
                <c:pt idx="7053" formatCode="m/d/yyyy">
                  <c:v>40464</c:v>
                </c:pt>
                <c:pt idx="7054" formatCode="m/d/yyyy">
                  <c:v>40465</c:v>
                </c:pt>
                <c:pt idx="7055" formatCode="m/d/yyyy">
                  <c:v>40466</c:v>
                </c:pt>
                <c:pt idx="7056" formatCode="m/d/yyyy">
                  <c:v>40469</c:v>
                </c:pt>
                <c:pt idx="7057" formatCode="m/d/yyyy">
                  <c:v>40470</c:v>
                </c:pt>
                <c:pt idx="7058" formatCode="m/d/yyyy">
                  <c:v>40471</c:v>
                </c:pt>
                <c:pt idx="7059" formatCode="m/d/yyyy">
                  <c:v>40472</c:v>
                </c:pt>
                <c:pt idx="7060" formatCode="m/d/yyyy">
                  <c:v>40473</c:v>
                </c:pt>
                <c:pt idx="7061" formatCode="m/d/yyyy">
                  <c:v>40476</c:v>
                </c:pt>
                <c:pt idx="7062" formatCode="m/d/yyyy">
                  <c:v>40477</c:v>
                </c:pt>
                <c:pt idx="7063" formatCode="m/d/yyyy">
                  <c:v>40478</c:v>
                </c:pt>
                <c:pt idx="7064" formatCode="m/d/yyyy">
                  <c:v>40479</c:v>
                </c:pt>
                <c:pt idx="7065" formatCode="m/d/yyyy">
                  <c:v>40480</c:v>
                </c:pt>
                <c:pt idx="7066" formatCode="m/d/yyyy">
                  <c:v>40483</c:v>
                </c:pt>
                <c:pt idx="7067" formatCode="m/d/yyyy">
                  <c:v>40484</c:v>
                </c:pt>
                <c:pt idx="7068" formatCode="m/d/yyyy">
                  <c:v>40485</c:v>
                </c:pt>
                <c:pt idx="7069" formatCode="m/d/yyyy">
                  <c:v>40486</c:v>
                </c:pt>
                <c:pt idx="7070" formatCode="m/d/yyyy">
                  <c:v>40487</c:v>
                </c:pt>
                <c:pt idx="7071" formatCode="m/d/yyyy">
                  <c:v>40490</c:v>
                </c:pt>
                <c:pt idx="7072" formatCode="m/d/yyyy">
                  <c:v>40491</c:v>
                </c:pt>
                <c:pt idx="7073" formatCode="m/d/yyyy">
                  <c:v>40492</c:v>
                </c:pt>
                <c:pt idx="7074" formatCode="m/d/yyyy">
                  <c:v>40493</c:v>
                </c:pt>
                <c:pt idx="7075" formatCode="m/d/yyyy">
                  <c:v>40494</c:v>
                </c:pt>
                <c:pt idx="7076" formatCode="m/d/yyyy">
                  <c:v>40497</c:v>
                </c:pt>
                <c:pt idx="7077" formatCode="m/d/yyyy">
                  <c:v>40498</c:v>
                </c:pt>
                <c:pt idx="7078" formatCode="m/d/yyyy">
                  <c:v>40499</c:v>
                </c:pt>
                <c:pt idx="7079" formatCode="m/d/yyyy">
                  <c:v>40500</c:v>
                </c:pt>
                <c:pt idx="7080" formatCode="m/d/yyyy">
                  <c:v>40501</c:v>
                </c:pt>
                <c:pt idx="7081" formatCode="m/d/yyyy">
                  <c:v>40504</c:v>
                </c:pt>
                <c:pt idx="7082" formatCode="m/d/yyyy">
                  <c:v>40505</c:v>
                </c:pt>
                <c:pt idx="7083" formatCode="m/d/yyyy">
                  <c:v>40506</c:v>
                </c:pt>
                <c:pt idx="7084" formatCode="m/d/yyyy">
                  <c:v>40507</c:v>
                </c:pt>
                <c:pt idx="7085" formatCode="m/d/yyyy">
                  <c:v>40508</c:v>
                </c:pt>
                <c:pt idx="7086" formatCode="m/d/yyyy">
                  <c:v>40511</c:v>
                </c:pt>
                <c:pt idx="7087" formatCode="m/d/yyyy">
                  <c:v>40512</c:v>
                </c:pt>
                <c:pt idx="7088" formatCode="m/d/yyyy">
                  <c:v>40513</c:v>
                </c:pt>
                <c:pt idx="7089" formatCode="m/d/yyyy">
                  <c:v>40514</c:v>
                </c:pt>
                <c:pt idx="7090" formatCode="m/d/yyyy">
                  <c:v>40515</c:v>
                </c:pt>
                <c:pt idx="7091" formatCode="m/d/yyyy">
                  <c:v>40518</c:v>
                </c:pt>
                <c:pt idx="7092" formatCode="m/d/yyyy">
                  <c:v>40519</c:v>
                </c:pt>
                <c:pt idx="7093" formatCode="m/d/yyyy">
                  <c:v>40520</c:v>
                </c:pt>
                <c:pt idx="7094" formatCode="m/d/yyyy">
                  <c:v>40521</c:v>
                </c:pt>
                <c:pt idx="7095" formatCode="m/d/yyyy">
                  <c:v>40522</c:v>
                </c:pt>
                <c:pt idx="7096" formatCode="m/d/yyyy">
                  <c:v>40525</c:v>
                </c:pt>
                <c:pt idx="7097" formatCode="m/d/yyyy">
                  <c:v>40526</c:v>
                </c:pt>
                <c:pt idx="7098" formatCode="m/d/yyyy">
                  <c:v>40527</c:v>
                </c:pt>
                <c:pt idx="7099" formatCode="m/d/yyyy">
                  <c:v>40528</c:v>
                </c:pt>
                <c:pt idx="7100" formatCode="m/d/yyyy">
                  <c:v>40529</c:v>
                </c:pt>
                <c:pt idx="7101" formatCode="m/d/yyyy">
                  <c:v>40532</c:v>
                </c:pt>
                <c:pt idx="7102" formatCode="m/d/yyyy">
                  <c:v>40533</c:v>
                </c:pt>
                <c:pt idx="7103" formatCode="m/d/yyyy">
                  <c:v>40534</c:v>
                </c:pt>
                <c:pt idx="7104" formatCode="m/d/yyyy">
                  <c:v>40535</c:v>
                </c:pt>
                <c:pt idx="7105" formatCode="m/d/yyyy">
                  <c:v>40536</c:v>
                </c:pt>
                <c:pt idx="7106" formatCode="m/d/yyyy">
                  <c:v>40539</c:v>
                </c:pt>
                <c:pt idx="7107" formatCode="m/d/yyyy">
                  <c:v>40540</c:v>
                </c:pt>
                <c:pt idx="7108" formatCode="m/d/yyyy">
                  <c:v>40541</c:v>
                </c:pt>
                <c:pt idx="7109" formatCode="m/d/yyyy">
                  <c:v>40542</c:v>
                </c:pt>
                <c:pt idx="7110" formatCode="m/d/yyyy">
                  <c:v>40543</c:v>
                </c:pt>
                <c:pt idx="7111" formatCode="m/d/yyyy">
                  <c:v>40546</c:v>
                </c:pt>
                <c:pt idx="7112" formatCode="m/d/yyyy">
                  <c:v>40547</c:v>
                </c:pt>
                <c:pt idx="7113" formatCode="m/d/yyyy">
                  <c:v>40548</c:v>
                </c:pt>
                <c:pt idx="7114" formatCode="m/d/yyyy">
                  <c:v>40549</c:v>
                </c:pt>
                <c:pt idx="7115" formatCode="m/d/yyyy">
                  <c:v>40550</c:v>
                </c:pt>
                <c:pt idx="7116" formatCode="m/d/yyyy">
                  <c:v>40553</c:v>
                </c:pt>
                <c:pt idx="7117" formatCode="m/d/yyyy">
                  <c:v>40554</c:v>
                </c:pt>
                <c:pt idx="7118" formatCode="m/d/yyyy">
                  <c:v>40555</c:v>
                </c:pt>
                <c:pt idx="7119" formatCode="m/d/yyyy">
                  <c:v>40556</c:v>
                </c:pt>
                <c:pt idx="7120" formatCode="m/d/yyyy">
                  <c:v>40557</c:v>
                </c:pt>
                <c:pt idx="7121" formatCode="m/d/yyyy">
                  <c:v>40560</c:v>
                </c:pt>
                <c:pt idx="7122" formatCode="m/d/yyyy">
                  <c:v>40561</c:v>
                </c:pt>
                <c:pt idx="7123" formatCode="m/d/yyyy">
                  <c:v>40562</c:v>
                </c:pt>
                <c:pt idx="7124" formatCode="m/d/yyyy">
                  <c:v>40563</c:v>
                </c:pt>
                <c:pt idx="7125" formatCode="m/d/yyyy">
                  <c:v>40564</c:v>
                </c:pt>
                <c:pt idx="7126" formatCode="m/d/yyyy">
                  <c:v>40567</c:v>
                </c:pt>
                <c:pt idx="7127" formatCode="m/d/yyyy">
                  <c:v>40568</c:v>
                </c:pt>
                <c:pt idx="7128" formatCode="m/d/yyyy">
                  <c:v>40569</c:v>
                </c:pt>
                <c:pt idx="7129" formatCode="m/d/yyyy">
                  <c:v>40570</c:v>
                </c:pt>
                <c:pt idx="7130" formatCode="m/d/yyyy">
                  <c:v>40571</c:v>
                </c:pt>
                <c:pt idx="7131" formatCode="m/d/yyyy">
                  <c:v>40574</c:v>
                </c:pt>
                <c:pt idx="7132" formatCode="m/d/yyyy">
                  <c:v>40575</c:v>
                </c:pt>
                <c:pt idx="7133" formatCode="m/d/yyyy">
                  <c:v>40576</c:v>
                </c:pt>
                <c:pt idx="7134" formatCode="m/d/yyyy">
                  <c:v>40577</c:v>
                </c:pt>
                <c:pt idx="7135" formatCode="m/d/yyyy">
                  <c:v>40578</c:v>
                </c:pt>
                <c:pt idx="7136" formatCode="m/d/yyyy">
                  <c:v>40581</c:v>
                </c:pt>
                <c:pt idx="7137" formatCode="m/d/yyyy">
                  <c:v>40582</c:v>
                </c:pt>
                <c:pt idx="7138" formatCode="m/d/yyyy">
                  <c:v>40583</c:v>
                </c:pt>
                <c:pt idx="7139" formatCode="m/d/yyyy">
                  <c:v>40584</c:v>
                </c:pt>
                <c:pt idx="7140" formatCode="m/d/yyyy">
                  <c:v>40585</c:v>
                </c:pt>
                <c:pt idx="7141" formatCode="m/d/yyyy">
                  <c:v>40588</c:v>
                </c:pt>
                <c:pt idx="7142" formatCode="m/d/yyyy">
                  <c:v>40589</c:v>
                </c:pt>
                <c:pt idx="7143" formatCode="m/d/yyyy">
                  <c:v>40590</c:v>
                </c:pt>
                <c:pt idx="7144" formatCode="m/d/yyyy">
                  <c:v>40591</c:v>
                </c:pt>
                <c:pt idx="7145" formatCode="m/d/yyyy">
                  <c:v>40592</c:v>
                </c:pt>
                <c:pt idx="7146" formatCode="m/d/yyyy">
                  <c:v>40595</c:v>
                </c:pt>
                <c:pt idx="7147" formatCode="m/d/yyyy">
                  <c:v>40596</c:v>
                </c:pt>
                <c:pt idx="7148" formatCode="m/d/yyyy">
                  <c:v>40597</c:v>
                </c:pt>
                <c:pt idx="7149" formatCode="m/d/yyyy">
                  <c:v>40598</c:v>
                </c:pt>
                <c:pt idx="7150" formatCode="m/d/yyyy">
                  <c:v>40599</c:v>
                </c:pt>
                <c:pt idx="7151" formatCode="m/d/yyyy">
                  <c:v>40602</c:v>
                </c:pt>
                <c:pt idx="7152" formatCode="m/d/yyyy">
                  <c:v>40603</c:v>
                </c:pt>
                <c:pt idx="7153" formatCode="m/d/yyyy">
                  <c:v>40604</c:v>
                </c:pt>
                <c:pt idx="7154" formatCode="m/d/yyyy">
                  <c:v>40605</c:v>
                </c:pt>
                <c:pt idx="7155" formatCode="m/d/yyyy">
                  <c:v>40606</c:v>
                </c:pt>
                <c:pt idx="7156" formatCode="m/d/yyyy">
                  <c:v>40609</c:v>
                </c:pt>
                <c:pt idx="7157" formatCode="m/d/yyyy">
                  <c:v>40610</c:v>
                </c:pt>
                <c:pt idx="7158" formatCode="m/d/yyyy">
                  <c:v>40611</c:v>
                </c:pt>
                <c:pt idx="7159" formatCode="m/d/yyyy">
                  <c:v>40612</c:v>
                </c:pt>
                <c:pt idx="7160" formatCode="m/d/yyyy">
                  <c:v>40613</c:v>
                </c:pt>
                <c:pt idx="7161" formatCode="m/d/yyyy">
                  <c:v>40616</c:v>
                </c:pt>
                <c:pt idx="7162" formatCode="m/d/yyyy">
                  <c:v>40617</c:v>
                </c:pt>
                <c:pt idx="7163" formatCode="m/d/yyyy">
                  <c:v>40618</c:v>
                </c:pt>
                <c:pt idx="7164" formatCode="m/d/yyyy">
                  <c:v>40619</c:v>
                </c:pt>
                <c:pt idx="7165" formatCode="m/d/yyyy">
                  <c:v>40620</c:v>
                </c:pt>
                <c:pt idx="7166" formatCode="m/d/yyyy">
                  <c:v>40623</c:v>
                </c:pt>
                <c:pt idx="7167" formatCode="m/d/yyyy">
                  <c:v>40624</c:v>
                </c:pt>
                <c:pt idx="7168" formatCode="m/d/yyyy">
                  <c:v>40625</c:v>
                </c:pt>
                <c:pt idx="7169" formatCode="m/d/yyyy">
                  <c:v>40626</c:v>
                </c:pt>
                <c:pt idx="7170" formatCode="m/d/yyyy">
                  <c:v>40627</c:v>
                </c:pt>
                <c:pt idx="7171" formatCode="m/d/yyyy">
                  <c:v>40630</c:v>
                </c:pt>
                <c:pt idx="7172" formatCode="m/d/yyyy">
                  <c:v>40631</c:v>
                </c:pt>
                <c:pt idx="7173" formatCode="m/d/yyyy">
                  <c:v>40632</c:v>
                </c:pt>
                <c:pt idx="7174" formatCode="m/d/yyyy">
                  <c:v>40633</c:v>
                </c:pt>
                <c:pt idx="7175" formatCode="m/d/yyyy">
                  <c:v>40634</c:v>
                </c:pt>
                <c:pt idx="7176" formatCode="m/d/yyyy">
                  <c:v>40637</c:v>
                </c:pt>
                <c:pt idx="7177" formatCode="m/d/yyyy">
                  <c:v>40638</c:v>
                </c:pt>
                <c:pt idx="7178" formatCode="m/d/yyyy">
                  <c:v>40639</c:v>
                </c:pt>
                <c:pt idx="7179" formatCode="m/d/yyyy">
                  <c:v>40640</c:v>
                </c:pt>
                <c:pt idx="7180" formatCode="m/d/yyyy">
                  <c:v>40641</c:v>
                </c:pt>
                <c:pt idx="7181" formatCode="m/d/yyyy">
                  <c:v>40644</c:v>
                </c:pt>
                <c:pt idx="7182" formatCode="m/d/yyyy">
                  <c:v>40645</c:v>
                </c:pt>
                <c:pt idx="7183" formatCode="m/d/yyyy">
                  <c:v>40646</c:v>
                </c:pt>
                <c:pt idx="7184" formatCode="m/d/yyyy">
                  <c:v>40647</c:v>
                </c:pt>
                <c:pt idx="7185" formatCode="m/d/yyyy">
                  <c:v>40648</c:v>
                </c:pt>
                <c:pt idx="7186" formatCode="m/d/yyyy">
                  <c:v>40651</c:v>
                </c:pt>
                <c:pt idx="7187" formatCode="m/d/yyyy">
                  <c:v>40652</c:v>
                </c:pt>
                <c:pt idx="7188" formatCode="m/d/yyyy">
                  <c:v>40653</c:v>
                </c:pt>
                <c:pt idx="7189" formatCode="m/d/yyyy">
                  <c:v>40654</c:v>
                </c:pt>
                <c:pt idx="7190" formatCode="m/d/yyyy">
                  <c:v>40655</c:v>
                </c:pt>
                <c:pt idx="7191" formatCode="m/d/yyyy">
                  <c:v>40658</c:v>
                </c:pt>
                <c:pt idx="7192" formatCode="m/d/yyyy">
                  <c:v>40659</c:v>
                </c:pt>
                <c:pt idx="7193" formatCode="m/d/yyyy">
                  <c:v>40660</c:v>
                </c:pt>
                <c:pt idx="7194" formatCode="m/d/yyyy">
                  <c:v>40661</c:v>
                </c:pt>
                <c:pt idx="7195" formatCode="m/d/yyyy">
                  <c:v>40662</c:v>
                </c:pt>
                <c:pt idx="7196" formatCode="m/d/yyyy">
                  <c:v>40665</c:v>
                </c:pt>
                <c:pt idx="7197" formatCode="m/d/yyyy">
                  <c:v>40666</c:v>
                </c:pt>
                <c:pt idx="7198" formatCode="m/d/yyyy">
                  <c:v>40667</c:v>
                </c:pt>
                <c:pt idx="7199" formatCode="m/d/yyyy">
                  <c:v>40668</c:v>
                </c:pt>
                <c:pt idx="7200" formatCode="m/d/yyyy">
                  <c:v>40669</c:v>
                </c:pt>
                <c:pt idx="7201" formatCode="m/d/yyyy">
                  <c:v>40672</c:v>
                </c:pt>
                <c:pt idx="7202" formatCode="m/d/yyyy">
                  <c:v>40673</c:v>
                </c:pt>
                <c:pt idx="7203" formatCode="m/d/yyyy">
                  <c:v>40674</c:v>
                </c:pt>
                <c:pt idx="7204" formatCode="m/d/yyyy">
                  <c:v>40675</c:v>
                </c:pt>
                <c:pt idx="7205" formatCode="m/d/yyyy">
                  <c:v>40676</c:v>
                </c:pt>
                <c:pt idx="7206" formatCode="m/d/yyyy">
                  <c:v>40679</c:v>
                </c:pt>
                <c:pt idx="7207" formatCode="m/d/yyyy">
                  <c:v>40680</c:v>
                </c:pt>
                <c:pt idx="7208" formatCode="m/d/yyyy">
                  <c:v>40681</c:v>
                </c:pt>
                <c:pt idx="7209" formatCode="m/d/yyyy">
                  <c:v>40682</c:v>
                </c:pt>
                <c:pt idx="7210" formatCode="m/d/yyyy">
                  <c:v>40683</c:v>
                </c:pt>
                <c:pt idx="7211" formatCode="m/d/yyyy">
                  <c:v>40686</c:v>
                </c:pt>
                <c:pt idx="7212" formatCode="m/d/yyyy">
                  <c:v>40687</c:v>
                </c:pt>
                <c:pt idx="7213" formatCode="m/d/yyyy">
                  <c:v>40688</c:v>
                </c:pt>
                <c:pt idx="7214" formatCode="m/d/yyyy">
                  <c:v>40689</c:v>
                </c:pt>
                <c:pt idx="7215" formatCode="m/d/yyyy">
                  <c:v>40690</c:v>
                </c:pt>
                <c:pt idx="7216" formatCode="m/d/yyyy">
                  <c:v>40693</c:v>
                </c:pt>
                <c:pt idx="7217" formatCode="m/d/yyyy">
                  <c:v>40694</c:v>
                </c:pt>
                <c:pt idx="7218" formatCode="m/d/yyyy">
                  <c:v>40695</c:v>
                </c:pt>
                <c:pt idx="7219" formatCode="m/d/yyyy">
                  <c:v>40696</c:v>
                </c:pt>
                <c:pt idx="7220" formatCode="m/d/yyyy">
                  <c:v>40697</c:v>
                </c:pt>
                <c:pt idx="7221" formatCode="m/d/yyyy">
                  <c:v>40700</c:v>
                </c:pt>
                <c:pt idx="7222" formatCode="m/d/yyyy">
                  <c:v>40701</c:v>
                </c:pt>
                <c:pt idx="7223" formatCode="m/d/yyyy">
                  <c:v>40702</c:v>
                </c:pt>
                <c:pt idx="7224" formatCode="m/d/yyyy">
                  <c:v>40703</c:v>
                </c:pt>
                <c:pt idx="7225" formatCode="m/d/yyyy">
                  <c:v>40704</c:v>
                </c:pt>
                <c:pt idx="7226" formatCode="m/d/yyyy">
                  <c:v>40707</c:v>
                </c:pt>
                <c:pt idx="7227" formatCode="m/d/yyyy">
                  <c:v>40708</c:v>
                </c:pt>
                <c:pt idx="7228" formatCode="m/d/yyyy">
                  <c:v>40709</c:v>
                </c:pt>
                <c:pt idx="7229" formatCode="m/d/yyyy">
                  <c:v>40710</c:v>
                </c:pt>
                <c:pt idx="7230" formatCode="m/d/yyyy">
                  <c:v>40711</c:v>
                </c:pt>
                <c:pt idx="7231" formatCode="m/d/yyyy">
                  <c:v>40714</c:v>
                </c:pt>
                <c:pt idx="7232" formatCode="m/d/yyyy">
                  <c:v>40715</c:v>
                </c:pt>
                <c:pt idx="7233" formatCode="m/d/yyyy">
                  <c:v>40716</c:v>
                </c:pt>
                <c:pt idx="7234" formatCode="m/d/yyyy">
                  <c:v>40717</c:v>
                </c:pt>
                <c:pt idx="7235" formatCode="m/d/yyyy">
                  <c:v>40718</c:v>
                </c:pt>
                <c:pt idx="7236" formatCode="m/d/yyyy">
                  <c:v>40721</c:v>
                </c:pt>
                <c:pt idx="7237" formatCode="m/d/yyyy">
                  <c:v>40722</c:v>
                </c:pt>
                <c:pt idx="7238" formatCode="m/d/yyyy">
                  <c:v>40723</c:v>
                </c:pt>
                <c:pt idx="7239" formatCode="m/d/yyyy">
                  <c:v>40724</c:v>
                </c:pt>
                <c:pt idx="7240" formatCode="m/d/yyyy">
                  <c:v>40725</c:v>
                </c:pt>
                <c:pt idx="7241" formatCode="m/d/yyyy">
                  <c:v>40728</c:v>
                </c:pt>
                <c:pt idx="7242" formatCode="m/d/yyyy">
                  <c:v>40729</c:v>
                </c:pt>
                <c:pt idx="7243" formatCode="m/d/yyyy">
                  <c:v>40730</c:v>
                </c:pt>
                <c:pt idx="7244" formatCode="m/d/yyyy">
                  <c:v>40731</c:v>
                </c:pt>
                <c:pt idx="7245" formatCode="m/d/yyyy">
                  <c:v>40732</c:v>
                </c:pt>
                <c:pt idx="7246" formatCode="m/d/yyyy">
                  <c:v>40735</c:v>
                </c:pt>
                <c:pt idx="7247" formatCode="m/d/yyyy">
                  <c:v>40736</c:v>
                </c:pt>
                <c:pt idx="7248" formatCode="m/d/yyyy">
                  <c:v>40737</c:v>
                </c:pt>
                <c:pt idx="7249" formatCode="m/d/yyyy">
                  <c:v>40738</c:v>
                </c:pt>
                <c:pt idx="7250" formatCode="m/d/yyyy">
                  <c:v>40739</c:v>
                </c:pt>
                <c:pt idx="7251" formatCode="m/d/yyyy">
                  <c:v>40742</c:v>
                </c:pt>
                <c:pt idx="7252" formatCode="m/d/yyyy">
                  <c:v>40743</c:v>
                </c:pt>
                <c:pt idx="7253" formatCode="m/d/yyyy">
                  <c:v>40744</c:v>
                </c:pt>
                <c:pt idx="7254" formatCode="m/d/yyyy">
                  <c:v>40745</c:v>
                </c:pt>
                <c:pt idx="7255" formatCode="m/d/yyyy">
                  <c:v>40746</c:v>
                </c:pt>
                <c:pt idx="7256" formatCode="m/d/yyyy">
                  <c:v>40749</c:v>
                </c:pt>
                <c:pt idx="7257" formatCode="m/d/yyyy">
                  <c:v>40750</c:v>
                </c:pt>
                <c:pt idx="7258" formatCode="m/d/yyyy">
                  <c:v>40751</c:v>
                </c:pt>
                <c:pt idx="7259" formatCode="m/d/yyyy">
                  <c:v>40752</c:v>
                </c:pt>
                <c:pt idx="7260" formatCode="m/d/yyyy">
                  <c:v>40753</c:v>
                </c:pt>
                <c:pt idx="7261" formatCode="m/d/yyyy">
                  <c:v>40756</c:v>
                </c:pt>
                <c:pt idx="7262" formatCode="m/d/yyyy">
                  <c:v>40757</c:v>
                </c:pt>
                <c:pt idx="7263" formatCode="m/d/yyyy">
                  <c:v>40758</c:v>
                </c:pt>
                <c:pt idx="7264" formatCode="m/d/yyyy">
                  <c:v>40759</c:v>
                </c:pt>
                <c:pt idx="7265" formatCode="m/d/yyyy">
                  <c:v>40760</c:v>
                </c:pt>
                <c:pt idx="7266" formatCode="m/d/yyyy">
                  <c:v>40763</c:v>
                </c:pt>
                <c:pt idx="7267" formatCode="m/d/yyyy">
                  <c:v>40764</c:v>
                </c:pt>
                <c:pt idx="7268" formatCode="m/d/yyyy">
                  <c:v>40765</c:v>
                </c:pt>
                <c:pt idx="7269" formatCode="m/d/yyyy">
                  <c:v>40766</c:v>
                </c:pt>
                <c:pt idx="7270" formatCode="m/d/yyyy">
                  <c:v>40767</c:v>
                </c:pt>
                <c:pt idx="7271" formatCode="m/d/yyyy">
                  <c:v>40770</c:v>
                </c:pt>
                <c:pt idx="7272" formatCode="m/d/yyyy">
                  <c:v>40771</c:v>
                </c:pt>
                <c:pt idx="7273" formatCode="m/d/yyyy">
                  <c:v>40772</c:v>
                </c:pt>
                <c:pt idx="7274" formatCode="m/d/yyyy">
                  <c:v>40773</c:v>
                </c:pt>
                <c:pt idx="7275" formatCode="m/d/yyyy">
                  <c:v>40774</c:v>
                </c:pt>
                <c:pt idx="7276" formatCode="m/d/yyyy">
                  <c:v>40777</c:v>
                </c:pt>
                <c:pt idx="7277" formatCode="m/d/yyyy">
                  <c:v>40778</c:v>
                </c:pt>
                <c:pt idx="7278" formatCode="m/d/yyyy">
                  <c:v>40779</c:v>
                </c:pt>
                <c:pt idx="7279" formatCode="m/d/yyyy">
                  <c:v>40780</c:v>
                </c:pt>
                <c:pt idx="7280" formatCode="m/d/yyyy">
                  <c:v>40781</c:v>
                </c:pt>
                <c:pt idx="7281" formatCode="m/d/yyyy">
                  <c:v>40784</c:v>
                </c:pt>
                <c:pt idx="7282" formatCode="m/d/yyyy">
                  <c:v>40785</c:v>
                </c:pt>
                <c:pt idx="7283" formatCode="m/d/yyyy">
                  <c:v>40786</c:v>
                </c:pt>
                <c:pt idx="7284" formatCode="m/d/yyyy">
                  <c:v>40787</c:v>
                </c:pt>
                <c:pt idx="7285" formatCode="m/d/yyyy">
                  <c:v>40788</c:v>
                </c:pt>
                <c:pt idx="7286" formatCode="m/d/yyyy">
                  <c:v>40791</c:v>
                </c:pt>
                <c:pt idx="7287" formatCode="m/d/yyyy">
                  <c:v>40792</c:v>
                </c:pt>
                <c:pt idx="7288" formatCode="m/d/yyyy">
                  <c:v>40793</c:v>
                </c:pt>
                <c:pt idx="7289" formatCode="m/d/yyyy">
                  <c:v>40794</c:v>
                </c:pt>
                <c:pt idx="7290" formatCode="m/d/yyyy">
                  <c:v>40795</c:v>
                </c:pt>
                <c:pt idx="7291" formatCode="m/d/yyyy">
                  <c:v>40798</c:v>
                </c:pt>
                <c:pt idx="7292" formatCode="m/d/yyyy">
                  <c:v>40799</c:v>
                </c:pt>
                <c:pt idx="7293" formatCode="m/d/yyyy">
                  <c:v>40800</c:v>
                </c:pt>
                <c:pt idx="7294" formatCode="m/d/yyyy">
                  <c:v>40801</c:v>
                </c:pt>
                <c:pt idx="7295" formatCode="m/d/yyyy">
                  <c:v>40802</c:v>
                </c:pt>
                <c:pt idx="7296" formatCode="m/d/yyyy">
                  <c:v>40805</c:v>
                </c:pt>
                <c:pt idx="7297" formatCode="m/d/yyyy">
                  <c:v>40806</c:v>
                </c:pt>
                <c:pt idx="7298" formatCode="m/d/yyyy">
                  <c:v>40807</c:v>
                </c:pt>
                <c:pt idx="7299" formatCode="m/d/yyyy">
                  <c:v>40808</c:v>
                </c:pt>
                <c:pt idx="7300" formatCode="m/d/yyyy">
                  <c:v>40809</c:v>
                </c:pt>
                <c:pt idx="7301" formatCode="m/d/yyyy">
                  <c:v>40812</c:v>
                </c:pt>
                <c:pt idx="7302" formatCode="m/d/yyyy">
                  <c:v>40813</c:v>
                </c:pt>
                <c:pt idx="7303" formatCode="m/d/yyyy">
                  <c:v>40814</c:v>
                </c:pt>
                <c:pt idx="7304" formatCode="m/d/yyyy">
                  <c:v>40815</c:v>
                </c:pt>
                <c:pt idx="7305" formatCode="m/d/yyyy">
                  <c:v>40816</c:v>
                </c:pt>
                <c:pt idx="7306" formatCode="m/d/yyyy">
                  <c:v>40819</c:v>
                </c:pt>
                <c:pt idx="7307" formatCode="m/d/yyyy">
                  <c:v>40820</c:v>
                </c:pt>
                <c:pt idx="7308" formatCode="m/d/yyyy">
                  <c:v>40821</c:v>
                </c:pt>
                <c:pt idx="7309" formatCode="m/d/yyyy">
                  <c:v>40822</c:v>
                </c:pt>
                <c:pt idx="7310" formatCode="m/d/yyyy">
                  <c:v>40823</c:v>
                </c:pt>
                <c:pt idx="7311" formatCode="m/d/yyyy">
                  <c:v>40826</c:v>
                </c:pt>
                <c:pt idx="7312" formatCode="m/d/yyyy">
                  <c:v>40827</c:v>
                </c:pt>
                <c:pt idx="7313" formatCode="m/d/yyyy">
                  <c:v>40828</c:v>
                </c:pt>
                <c:pt idx="7314" formatCode="m/d/yyyy">
                  <c:v>40829</c:v>
                </c:pt>
                <c:pt idx="7315" formatCode="m/d/yyyy">
                  <c:v>40830</c:v>
                </c:pt>
                <c:pt idx="7316" formatCode="m/d/yyyy">
                  <c:v>40833</c:v>
                </c:pt>
                <c:pt idx="7317" formatCode="m/d/yyyy">
                  <c:v>40834</c:v>
                </c:pt>
                <c:pt idx="7318" formatCode="m/d/yyyy">
                  <c:v>40835</c:v>
                </c:pt>
                <c:pt idx="7319" formatCode="m/d/yyyy">
                  <c:v>40836</c:v>
                </c:pt>
                <c:pt idx="7320" formatCode="m/d/yyyy">
                  <c:v>40837</c:v>
                </c:pt>
                <c:pt idx="7321" formatCode="m/d/yyyy">
                  <c:v>40840</c:v>
                </c:pt>
                <c:pt idx="7322" formatCode="m/d/yyyy">
                  <c:v>40841</c:v>
                </c:pt>
                <c:pt idx="7323" formatCode="m/d/yyyy">
                  <c:v>40842</c:v>
                </c:pt>
                <c:pt idx="7324" formatCode="m/d/yyyy">
                  <c:v>40843</c:v>
                </c:pt>
                <c:pt idx="7325" formatCode="m/d/yyyy">
                  <c:v>40844</c:v>
                </c:pt>
                <c:pt idx="7326" formatCode="m/d/yyyy">
                  <c:v>40847</c:v>
                </c:pt>
                <c:pt idx="7327" formatCode="m/d/yyyy">
                  <c:v>40848</c:v>
                </c:pt>
                <c:pt idx="7328" formatCode="m/d/yyyy">
                  <c:v>40849</c:v>
                </c:pt>
                <c:pt idx="7329" formatCode="m/d/yyyy">
                  <c:v>40850</c:v>
                </c:pt>
                <c:pt idx="7330" formatCode="m/d/yyyy">
                  <c:v>40851</c:v>
                </c:pt>
                <c:pt idx="7331" formatCode="m/d/yyyy">
                  <c:v>40854</c:v>
                </c:pt>
                <c:pt idx="7332" formatCode="m/d/yyyy">
                  <c:v>40855</c:v>
                </c:pt>
                <c:pt idx="7333" formatCode="m/d/yyyy">
                  <c:v>40856</c:v>
                </c:pt>
                <c:pt idx="7334" formatCode="m/d/yyyy">
                  <c:v>40857</c:v>
                </c:pt>
                <c:pt idx="7335" formatCode="m/d/yyyy">
                  <c:v>40858</c:v>
                </c:pt>
                <c:pt idx="7336" formatCode="m/d/yyyy">
                  <c:v>40861</c:v>
                </c:pt>
                <c:pt idx="7337" formatCode="m/d/yyyy">
                  <c:v>40862</c:v>
                </c:pt>
                <c:pt idx="7338" formatCode="m/d/yyyy">
                  <c:v>40863</c:v>
                </c:pt>
                <c:pt idx="7339" formatCode="m/d/yyyy">
                  <c:v>40864</c:v>
                </c:pt>
                <c:pt idx="7340" formatCode="m/d/yyyy">
                  <c:v>40865</c:v>
                </c:pt>
                <c:pt idx="7341" formatCode="m/d/yyyy">
                  <c:v>40868</c:v>
                </c:pt>
                <c:pt idx="7342" formatCode="m/d/yyyy">
                  <c:v>40869</c:v>
                </c:pt>
                <c:pt idx="7343" formatCode="m/d/yyyy">
                  <c:v>40870</c:v>
                </c:pt>
                <c:pt idx="7344" formatCode="m/d/yyyy">
                  <c:v>40871</c:v>
                </c:pt>
                <c:pt idx="7345" formatCode="m/d/yyyy">
                  <c:v>40872</c:v>
                </c:pt>
                <c:pt idx="7346" formatCode="m/d/yyyy">
                  <c:v>40875</c:v>
                </c:pt>
                <c:pt idx="7347" formatCode="m/d/yyyy">
                  <c:v>40876</c:v>
                </c:pt>
                <c:pt idx="7348" formatCode="m/d/yyyy">
                  <c:v>40877</c:v>
                </c:pt>
                <c:pt idx="7349" formatCode="m/d/yyyy">
                  <c:v>40878</c:v>
                </c:pt>
                <c:pt idx="7350" formatCode="m/d/yyyy">
                  <c:v>40879</c:v>
                </c:pt>
                <c:pt idx="7351" formatCode="m/d/yyyy">
                  <c:v>40882</c:v>
                </c:pt>
                <c:pt idx="7352" formatCode="m/d/yyyy">
                  <c:v>40883</c:v>
                </c:pt>
                <c:pt idx="7353" formatCode="m/d/yyyy">
                  <c:v>40884</c:v>
                </c:pt>
                <c:pt idx="7354" formatCode="m/d/yyyy">
                  <c:v>40885</c:v>
                </c:pt>
                <c:pt idx="7355" formatCode="m/d/yyyy">
                  <c:v>40886</c:v>
                </c:pt>
                <c:pt idx="7356" formatCode="m/d/yyyy">
                  <c:v>40889</c:v>
                </c:pt>
                <c:pt idx="7357" formatCode="m/d/yyyy">
                  <c:v>40890</c:v>
                </c:pt>
                <c:pt idx="7358" formatCode="m/d/yyyy">
                  <c:v>40891</c:v>
                </c:pt>
                <c:pt idx="7359" formatCode="m/d/yyyy">
                  <c:v>40892</c:v>
                </c:pt>
                <c:pt idx="7360" formatCode="m/d/yyyy">
                  <c:v>40893</c:v>
                </c:pt>
                <c:pt idx="7361" formatCode="m/d/yyyy">
                  <c:v>40896</c:v>
                </c:pt>
                <c:pt idx="7362" formatCode="m/d/yyyy">
                  <c:v>40897</c:v>
                </c:pt>
                <c:pt idx="7363" formatCode="m/d/yyyy">
                  <c:v>40898</c:v>
                </c:pt>
                <c:pt idx="7364" formatCode="m/d/yyyy">
                  <c:v>40899</c:v>
                </c:pt>
                <c:pt idx="7365" formatCode="m/d/yyyy">
                  <c:v>40900</c:v>
                </c:pt>
                <c:pt idx="7366" formatCode="m/d/yyyy">
                  <c:v>40903</c:v>
                </c:pt>
                <c:pt idx="7367" formatCode="m/d/yyyy">
                  <c:v>40904</c:v>
                </c:pt>
                <c:pt idx="7368" formatCode="m/d/yyyy">
                  <c:v>40905</c:v>
                </c:pt>
                <c:pt idx="7369" formatCode="m/d/yyyy">
                  <c:v>40906</c:v>
                </c:pt>
                <c:pt idx="7370" formatCode="m/d/yyyy">
                  <c:v>40907</c:v>
                </c:pt>
                <c:pt idx="7371" formatCode="m/d/yyyy">
                  <c:v>40910</c:v>
                </c:pt>
                <c:pt idx="7372" formatCode="m/d/yyyy">
                  <c:v>40911</c:v>
                </c:pt>
                <c:pt idx="7373" formatCode="m/d/yyyy">
                  <c:v>40912</c:v>
                </c:pt>
                <c:pt idx="7374" formatCode="m/d/yyyy">
                  <c:v>40913</c:v>
                </c:pt>
                <c:pt idx="7375" formatCode="m/d/yyyy">
                  <c:v>40914</c:v>
                </c:pt>
                <c:pt idx="7376" formatCode="m/d/yyyy">
                  <c:v>40917</c:v>
                </c:pt>
                <c:pt idx="7377" formatCode="m/d/yyyy">
                  <c:v>40918</c:v>
                </c:pt>
                <c:pt idx="7378" formatCode="m/d/yyyy">
                  <c:v>40919</c:v>
                </c:pt>
                <c:pt idx="7379" formatCode="m/d/yyyy">
                  <c:v>40920</c:v>
                </c:pt>
                <c:pt idx="7380" formatCode="m/d/yyyy">
                  <c:v>40921</c:v>
                </c:pt>
                <c:pt idx="7381" formatCode="m/d/yyyy">
                  <c:v>40924</c:v>
                </c:pt>
                <c:pt idx="7382" formatCode="m/d/yyyy">
                  <c:v>40925</c:v>
                </c:pt>
                <c:pt idx="7383" formatCode="m/d/yyyy">
                  <c:v>40926</c:v>
                </c:pt>
                <c:pt idx="7384" formatCode="m/d/yyyy">
                  <c:v>40927</c:v>
                </c:pt>
                <c:pt idx="7385" formatCode="m/d/yyyy">
                  <c:v>40928</c:v>
                </c:pt>
                <c:pt idx="7386" formatCode="m/d/yyyy">
                  <c:v>40931</c:v>
                </c:pt>
                <c:pt idx="7387" formatCode="m/d/yyyy">
                  <c:v>40932</c:v>
                </c:pt>
                <c:pt idx="7388" formatCode="m/d/yyyy">
                  <c:v>40933</c:v>
                </c:pt>
                <c:pt idx="7389" formatCode="m/d/yyyy">
                  <c:v>40934</c:v>
                </c:pt>
                <c:pt idx="7390" formatCode="m/d/yyyy">
                  <c:v>40935</c:v>
                </c:pt>
                <c:pt idx="7391" formatCode="m/d/yyyy">
                  <c:v>40938</c:v>
                </c:pt>
                <c:pt idx="7392" formatCode="m/d/yyyy">
                  <c:v>40939</c:v>
                </c:pt>
                <c:pt idx="7393" formatCode="m/d/yyyy">
                  <c:v>40940</c:v>
                </c:pt>
                <c:pt idx="7394" formatCode="m/d/yyyy">
                  <c:v>40941</c:v>
                </c:pt>
                <c:pt idx="7395" formatCode="m/d/yyyy">
                  <c:v>40942</c:v>
                </c:pt>
                <c:pt idx="7396" formatCode="m/d/yyyy">
                  <c:v>40945</c:v>
                </c:pt>
                <c:pt idx="7397" formatCode="m/d/yyyy">
                  <c:v>40946</c:v>
                </c:pt>
                <c:pt idx="7398" formatCode="m/d/yyyy">
                  <c:v>40947</c:v>
                </c:pt>
                <c:pt idx="7399" formatCode="m/d/yyyy">
                  <c:v>40948</c:v>
                </c:pt>
                <c:pt idx="7400" formatCode="m/d/yyyy">
                  <c:v>40949</c:v>
                </c:pt>
                <c:pt idx="7401" formatCode="m/d/yyyy">
                  <c:v>40952</c:v>
                </c:pt>
                <c:pt idx="7402" formatCode="m/d/yyyy">
                  <c:v>40953</c:v>
                </c:pt>
                <c:pt idx="7403" formatCode="m/d/yyyy">
                  <c:v>40954</c:v>
                </c:pt>
                <c:pt idx="7404" formatCode="m/d/yyyy">
                  <c:v>40955</c:v>
                </c:pt>
                <c:pt idx="7405" formatCode="m/d/yyyy">
                  <c:v>40956</c:v>
                </c:pt>
                <c:pt idx="7406" formatCode="m/d/yyyy">
                  <c:v>40959</c:v>
                </c:pt>
                <c:pt idx="7407" formatCode="m/d/yyyy">
                  <c:v>40960</c:v>
                </c:pt>
                <c:pt idx="7408" formatCode="m/d/yyyy">
                  <c:v>40961</c:v>
                </c:pt>
                <c:pt idx="7409" formatCode="m/d/yyyy">
                  <c:v>40962</c:v>
                </c:pt>
                <c:pt idx="7410" formatCode="m/d/yyyy">
                  <c:v>40963</c:v>
                </c:pt>
                <c:pt idx="7411" formatCode="m/d/yyyy">
                  <c:v>40966</c:v>
                </c:pt>
                <c:pt idx="7412" formatCode="m/d/yyyy">
                  <c:v>40967</c:v>
                </c:pt>
                <c:pt idx="7413" formatCode="m/d/yyyy">
                  <c:v>40968</c:v>
                </c:pt>
                <c:pt idx="7414" formatCode="m/d/yyyy">
                  <c:v>40969</c:v>
                </c:pt>
                <c:pt idx="7415" formatCode="m/d/yyyy">
                  <c:v>40970</c:v>
                </c:pt>
                <c:pt idx="7416" formatCode="m/d/yyyy">
                  <c:v>40973</c:v>
                </c:pt>
                <c:pt idx="7417" formatCode="m/d/yyyy">
                  <c:v>40974</c:v>
                </c:pt>
                <c:pt idx="7418" formatCode="m/d/yyyy">
                  <c:v>40975</c:v>
                </c:pt>
                <c:pt idx="7419" formatCode="m/d/yyyy">
                  <c:v>40976</c:v>
                </c:pt>
                <c:pt idx="7420" formatCode="m/d/yyyy">
                  <c:v>40977</c:v>
                </c:pt>
                <c:pt idx="7421" formatCode="m/d/yyyy">
                  <c:v>40980</c:v>
                </c:pt>
                <c:pt idx="7422" formatCode="m/d/yyyy">
                  <c:v>40981</c:v>
                </c:pt>
                <c:pt idx="7423" formatCode="m/d/yyyy">
                  <c:v>40982</c:v>
                </c:pt>
                <c:pt idx="7424" formatCode="m/d/yyyy">
                  <c:v>40983</c:v>
                </c:pt>
                <c:pt idx="7425" formatCode="m/d/yyyy">
                  <c:v>40984</c:v>
                </c:pt>
                <c:pt idx="7426" formatCode="m/d/yyyy">
                  <c:v>40987</c:v>
                </c:pt>
                <c:pt idx="7427" formatCode="m/d/yyyy">
                  <c:v>40988</c:v>
                </c:pt>
                <c:pt idx="7428" formatCode="m/d/yyyy">
                  <c:v>40989</c:v>
                </c:pt>
                <c:pt idx="7429" formatCode="m/d/yyyy">
                  <c:v>40990</c:v>
                </c:pt>
                <c:pt idx="7430" formatCode="m/d/yyyy">
                  <c:v>40991</c:v>
                </c:pt>
                <c:pt idx="7431" formatCode="m/d/yyyy">
                  <c:v>40994</c:v>
                </c:pt>
                <c:pt idx="7432" formatCode="m/d/yyyy">
                  <c:v>40995</c:v>
                </c:pt>
                <c:pt idx="7433" formatCode="m/d/yyyy">
                  <c:v>40996</c:v>
                </c:pt>
                <c:pt idx="7434" formatCode="m/d/yyyy">
                  <c:v>40997</c:v>
                </c:pt>
                <c:pt idx="7435" formatCode="m/d/yyyy">
                  <c:v>40998</c:v>
                </c:pt>
                <c:pt idx="7436" formatCode="m/d/yyyy">
                  <c:v>41001</c:v>
                </c:pt>
                <c:pt idx="7437" formatCode="m/d/yyyy">
                  <c:v>41002</c:v>
                </c:pt>
                <c:pt idx="7438" formatCode="m/d/yyyy">
                  <c:v>41003</c:v>
                </c:pt>
                <c:pt idx="7439" formatCode="m/d/yyyy">
                  <c:v>41004</c:v>
                </c:pt>
                <c:pt idx="7440" formatCode="m/d/yyyy">
                  <c:v>41005</c:v>
                </c:pt>
                <c:pt idx="7441" formatCode="m/d/yyyy">
                  <c:v>41008</c:v>
                </c:pt>
                <c:pt idx="7442" formatCode="m/d/yyyy">
                  <c:v>41009</c:v>
                </c:pt>
                <c:pt idx="7443" formatCode="m/d/yyyy">
                  <c:v>41010</c:v>
                </c:pt>
                <c:pt idx="7444" formatCode="m/d/yyyy">
                  <c:v>41011</c:v>
                </c:pt>
                <c:pt idx="7445" formatCode="m/d/yyyy">
                  <c:v>41012</c:v>
                </c:pt>
                <c:pt idx="7446" formatCode="m/d/yyyy">
                  <c:v>41015</c:v>
                </c:pt>
                <c:pt idx="7447" formatCode="m/d/yyyy">
                  <c:v>41016</c:v>
                </c:pt>
                <c:pt idx="7448" formatCode="m/d/yyyy">
                  <c:v>41017</c:v>
                </c:pt>
                <c:pt idx="7449" formatCode="m/d/yyyy">
                  <c:v>41018</c:v>
                </c:pt>
                <c:pt idx="7450" formatCode="m/d/yyyy">
                  <c:v>41019</c:v>
                </c:pt>
                <c:pt idx="7451" formatCode="m/d/yyyy">
                  <c:v>41022</c:v>
                </c:pt>
                <c:pt idx="7452" formatCode="m/d/yyyy">
                  <c:v>41023</c:v>
                </c:pt>
                <c:pt idx="7453" formatCode="m/d/yyyy">
                  <c:v>41024</c:v>
                </c:pt>
                <c:pt idx="7454" formatCode="m/d/yyyy">
                  <c:v>41025</c:v>
                </c:pt>
                <c:pt idx="7455" formatCode="m/d/yyyy">
                  <c:v>41026</c:v>
                </c:pt>
                <c:pt idx="7456" formatCode="m/d/yyyy">
                  <c:v>41029</c:v>
                </c:pt>
                <c:pt idx="7457" formatCode="m/d/yyyy">
                  <c:v>41030</c:v>
                </c:pt>
                <c:pt idx="7458" formatCode="m/d/yyyy">
                  <c:v>41031</c:v>
                </c:pt>
                <c:pt idx="7459" formatCode="m/d/yyyy">
                  <c:v>41032</c:v>
                </c:pt>
                <c:pt idx="7460" formatCode="m/d/yyyy">
                  <c:v>41033</c:v>
                </c:pt>
                <c:pt idx="7461" formatCode="m/d/yyyy">
                  <c:v>41036</c:v>
                </c:pt>
                <c:pt idx="7462" formatCode="m/d/yyyy">
                  <c:v>41037</c:v>
                </c:pt>
                <c:pt idx="7463" formatCode="m/d/yyyy">
                  <c:v>41038</c:v>
                </c:pt>
                <c:pt idx="7464" formatCode="m/d/yyyy">
                  <c:v>41039</c:v>
                </c:pt>
                <c:pt idx="7465" formatCode="m/d/yyyy">
                  <c:v>41040</c:v>
                </c:pt>
                <c:pt idx="7466" formatCode="m/d/yyyy">
                  <c:v>41043</c:v>
                </c:pt>
                <c:pt idx="7467" formatCode="m/d/yyyy">
                  <c:v>41044</c:v>
                </c:pt>
                <c:pt idx="7468" formatCode="m/d/yyyy">
                  <c:v>41045</c:v>
                </c:pt>
                <c:pt idx="7469" formatCode="m/d/yyyy">
                  <c:v>41046</c:v>
                </c:pt>
                <c:pt idx="7470" formatCode="m/d/yyyy">
                  <c:v>41047</c:v>
                </c:pt>
                <c:pt idx="7471" formatCode="m/d/yyyy">
                  <c:v>41050</c:v>
                </c:pt>
                <c:pt idx="7472" formatCode="m/d/yyyy">
                  <c:v>41051</c:v>
                </c:pt>
                <c:pt idx="7473" formatCode="m/d/yyyy">
                  <c:v>41052</c:v>
                </c:pt>
                <c:pt idx="7474" formatCode="m/d/yyyy">
                  <c:v>41053</c:v>
                </c:pt>
                <c:pt idx="7475" formatCode="m/d/yyyy">
                  <c:v>41054</c:v>
                </c:pt>
                <c:pt idx="7476" formatCode="m/d/yyyy">
                  <c:v>41057</c:v>
                </c:pt>
                <c:pt idx="7477" formatCode="m/d/yyyy">
                  <c:v>41058</c:v>
                </c:pt>
                <c:pt idx="7478" formatCode="m/d/yyyy">
                  <c:v>41059</c:v>
                </c:pt>
                <c:pt idx="7479" formatCode="m/d/yyyy">
                  <c:v>41060</c:v>
                </c:pt>
                <c:pt idx="7480" formatCode="m/d/yyyy">
                  <c:v>41061</c:v>
                </c:pt>
                <c:pt idx="7481" formatCode="m/d/yyyy">
                  <c:v>41064</c:v>
                </c:pt>
                <c:pt idx="7482" formatCode="m/d/yyyy">
                  <c:v>41065</c:v>
                </c:pt>
                <c:pt idx="7483" formatCode="m/d/yyyy">
                  <c:v>41066</c:v>
                </c:pt>
                <c:pt idx="7484" formatCode="m/d/yyyy">
                  <c:v>41067</c:v>
                </c:pt>
                <c:pt idx="7485" formatCode="m/d/yyyy">
                  <c:v>41068</c:v>
                </c:pt>
                <c:pt idx="7486" formatCode="m/d/yyyy">
                  <c:v>41071</c:v>
                </c:pt>
                <c:pt idx="7487" formatCode="m/d/yyyy">
                  <c:v>41072</c:v>
                </c:pt>
                <c:pt idx="7488" formatCode="m/d/yyyy">
                  <c:v>41073</c:v>
                </c:pt>
                <c:pt idx="7489" formatCode="m/d/yyyy">
                  <c:v>41074</c:v>
                </c:pt>
                <c:pt idx="7490" formatCode="m/d/yyyy">
                  <c:v>41075</c:v>
                </c:pt>
                <c:pt idx="7491" formatCode="m/d/yyyy">
                  <c:v>41078</c:v>
                </c:pt>
                <c:pt idx="7492" formatCode="m/d/yyyy">
                  <c:v>41079</c:v>
                </c:pt>
                <c:pt idx="7493" formatCode="m/d/yyyy">
                  <c:v>41080</c:v>
                </c:pt>
                <c:pt idx="7494" formatCode="m/d/yyyy">
                  <c:v>41081</c:v>
                </c:pt>
                <c:pt idx="7495" formatCode="m/d/yyyy">
                  <c:v>41082</c:v>
                </c:pt>
                <c:pt idx="7496" formatCode="m/d/yyyy">
                  <c:v>41085</c:v>
                </c:pt>
                <c:pt idx="7497" formatCode="m/d/yyyy">
                  <c:v>41086</c:v>
                </c:pt>
                <c:pt idx="7498" formatCode="m/d/yyyy">
                  <c:v>41087</c:v>
                </c:pt>
                <c:pt idx="7499" formatCode="m/d/yyyy">
                  <c:v>41088</c:v>
                </c:pt>
                <c:pt idx="7500" formatCode="m/d/yyyy">
                  <c:v>41089</c:v>
                </c:pt>
                <c:pt idx="7501" formatCode="m/d/yyyy">
                  <c:v>41092</c:v>
                </c:pt>
                <c:pt idx="7502" formatCode="m/d/yyyy">
                  <c:v>41093</c:v>
                </c:pt>
                <c:pt idx="7503" formatCode="m/d/yyyy">
                  <c:v>41094</c:v>
                </c:pt>
                <c:pt idx="7504" formatCode="m/d/yyyy">
                  <c:v>41095</c:v>
                </c:pt>
                <c:pt idx="7505" formatCode="m/d/yyyy">
                  <c:v>41096</c:v>
                </c:pt>
                <c:pt idx="7506" formatCode="m/d/yyyy">
                  <c:v>41099</c:v>
                </c:pt>
                <c:pt idx="7507" formatCode="m/d/yyyy">
                  <c:v>41100</c:v>
                </c:pt>
                <c:pt idx="7508" formatCode="m/d/yyyy">
                  <c:v>41101</c:v>
                </c:pt>
                <c:pt idx="7509" formatCode="m/d/yyyy">
                  <c:v>41102</c:v>
                </c:pt>
                <c:pt idx="7510" formatCode="m/d/yyyy">
                  <c:v>41103</c:v>
                </c:pt>
                <c:pt idx="7511" formatCode="m/d/yyyy">
                  <c:v>41106</c:v>
                </c:pt>
                <c:pt idx="7512" formatCode="m/d/yyyy">
                  <c:v>41107</c:v>
                </c:pt>
                <c:pt idx="7513" formatCode="m/d/yyyy">
                  <c:v>41108</c:v>
                </c:pt>
                <c:pt idx="7514" formatCode="m/d/yyyy">
                  <c:v>41109</c:v>
                </c:pt>
                <c:pt idx="7515" formatCode="m/d/yyyy">
                  <c:v>41110</c:v>
                </c:pt>
                <c:pt idx="7516" formatCode="m/d/yyyy">
                  <c:v>41113</c:v>
                </c:pt>
                <c:pt idx="7517" formatCode="m/d/yyyy">
                  <c:v>41114</c:v>
                </c:pt>
                <c:pt idx="7518" formatCode="m/d/yyyy">
                  <c:v>41115</c:v>
                </c:pt>
                <c:pt idx="7519" formatCode="m/d/yyyy">
                  <c:v>41116</c:v>
                </c:pt>
                <c:pt idx="7520" formatCode="m/d/yyyy">
                  <c:v>41117</c:v>
                </c:pt>
                <c:pt idx="7521" formatCode="m/d/yyyy">
                  <c:v>41120</c:v>
                </c:pt>
                <c:pt idx="7522" formatCode="m/d/yyyy">
                  <c:v>41121</c:v>
                </c:pt>
                <c:pt idx="7523" formatCode="m/d/yyyy">
                  <c:v>41122</c:v>
                </c:pt>
                <c:pt idx="7524" formatCode="m/d/yyyy">
                  <c:v>41123</c:v>
                </c:pt>
                <c:pt idx="7525" formatCode="m/d/yyyy">
                  <c:v>41124</c:v>
                </c:pt>
                <c:pt idx="7526" formatCode="m/d/yyyy">
                  <c:v>41127</c:v>
                </c:pt>
                <c:pt idx="7527" formatCode="m/d/yyyy">
                  <c:v>41128</c:v>
                </c:pt>
                <c:pt idx="7528" formatCode="m/d/yyyy">
                  <c:v>41129</c:v>
                </c:pt>
                <c:pt idx="7529" formatCode="m/d/yyyy">
                  <c:v>41130</c:v>
                </c:pt>
                <c:pt idx="7530" formatCode="m/d/yyyy">
                  <c:v>41131</c:v>
                </c:pt>
                <c:pt idx="7531" formatCode="m/d/yyyy">
                  <c:v>41134</c:v>
                </c:pt>
                <c:pt idx="7532" formatCode="m/d/yyyy">
                  <c:v>41135</c:v>
                </c:pt>
                <c:pt idx="7533" formatCode="m/d/yyyy">
                  <c:v>41136</c:v>
                </c:pt>
                <c:pt idx="7534" formatCode="m/d/yyyy">
                  <c:v>41137</c:v>
                </c:pt>
                <c:pt idx="7535" formatCode="m/d/yyyy">
                  <c:v>41138</c:v>
                </c:pt>
                <c:pt idx="7536" formatCode="m/d/yyyy">
                  <c:v>41141</c:v>
                </c:pt>
                <c:pt idx="7537" formatCode="m/d/yyyy">
                  <c:v>41142</c:v>
                </c:pt>
                <c:pt idx="7538" formatCode="m/d/yyyy">
                  <c:v>41143</c:v>
                </c:pt>
                <c:pt idx="7539" formatCode="m/d/yyyy">
                  <c:v>41144</c:v>
                </c:pt>
                <c:pt idx="7540" formatCode="m/d/yyyy">
                  <c:v>41145</c:v>
                </c:pt>
                <c:pt idx="7541" formatCode="m/d/yyyy">
                  <c:v>41148</c:v>
                </c:pt>
                <c:pt idx="7542" formatCode="m/d/yyyy">
                  <c:v>41149</c:v>
                </c:pt>
                <c:pt idx="7543" formatCode="m/d/yyyy">
                  <c:v>41150</c:v>
                </c:pt>
                <c:pt idx="7544" formatCode="m/d/yyyy">
                  <c:v>41151</c:v>
                </c:pt>
                <c:pt idx="7545" formatCode="m/d/yyyy">
                  <c:v>41152</c:v>
                </c:pt>
                <c:pt idx="7546" formatCode="m/d/yyyy">
                  <c:v>41155</c:v>
                </c:pt>
                <c:pt idx="7547" formatCode="m/d/yyyy">
                  <c:v>41156</c:v>
                </c:pt>
                <c:pt idx="7548" formatCode="m/d/yyyy">
                  <c:v>41157</c:v>
                </c:pt>
                <c:pt idx="7549" formatCode="m/d/yyyy">
                  <c:v>41158</c:v>
                </c:pt>
                <c:pt idx="7550" formatCode="m/d/yyyy">
                  <c:v>41159</c:v>
                </c:pt>
                <c:pt idx="7551" formatCode="m/d/yyyy">
                  <c:v>41162</c:v>
                </c:pt>
                <c:pt idx="7552" formatCode="m/d/yyyy">
                  <c:v>41163</c:v>
                </c:pt>
                <c:pt idx="7553" formatCode="m/d/yyyy">
                  <c:v>41164</c:v>
                </c:pt>
                <c:pt idx="7554" formatCode="m/d/yyyy">
                  <c:v>41165</c:v>
                </c:pt>
                <c:pt idx="7555" formatCode="m/d/yyyy">
                  <c:v>41166</c:v>
                </c:pt>
                <c:pt idx="7556" formatCode="m/d/yyyy">
                  <c:v>41169</c:v>
                </c:pt>
                <c:pt idx="7557" formatCode="m/d/yyyy">
                  <c:v>41170</c:v>
                </c:pt>
                <c:pt idx="7558" formatCode="m/d/yyyy">
                  <c:v>41171</c:v>
                </c:pt>
                <c:pt idx="7559" formatCode="m/d/yyyy">
                  <c:v>41172</c:v>
                </c:pt>
                <c:pt idx="7560" formatCode="m/d/yyyy">
                  <c:v>41173</c:v>
                </c:pt>
                <c:pt idx="7561" formatCode="m/d/yyyy">
                  <c:v>41176</c:v>
                </c:pt>
                <c:pt idx="7562" formatCode="m/d/yyyy">
                  <c:v>41177</c:v>
                </c:pt>
                <c:pt idx="7563" formatCode="m/d/yyyy">
                  <c:v>41178</c:v>
                </c:pt>
                <c:pt idx="7564" formatCode="m/d/yyyy">
                  <c:v>41179</c:v>
                </c:pt>
                <c:pt idx="7565" formatCode="m/d/yyyy">
                  <c:v>41180</c:v>
                </c:pt>
                <c:pt idx="7566" formatCode="m/d/yyyy">
                  <c:v>41183</c:v>
                </c:pt>
                <c:pt idx="7567" formatCode="m/d/yyyy">
                  <c:v>41184</c:v>
                </c:pt>
                <c:pt idx="7568" formatCode="m/d/yyyy">
                  <c:v>41185</c:v>
                </c:pt>
                <c:pt idx="7569" formatCode="m/d/yyyy">
                  <c:v>41186</c:v>
                </c:pt>
                <c:pt idx="7570" formatCode="m/d/yyyy">
                  <c:v>41187</c:v>
                </c:pt>
                <c:pt idx="7571" formatCode="m/d/yyyy">
                  <c:v>41190</c:v>
                </c:pt>
                <c:pt idx="7572" formatCode="m/d/yyyy">
                  <c:v>41191</c:v>
                </c:pt>
                <c:pt idx="7573" formatCode="m/d/yyyy">
                  <c:v>41192</c:v>
                </c:pt>
                <c:pt idx="7574" formatCode="m/d/yyyy">
                  <c:v>41193</c:v>
                </c:pt>
                <c:pt idx="7575" formatCode="m/d/yyyy">
                  <c:v>41194</c:v>
                </c:pt>
                <c:pt idx="7576" formatCode="m/d/yyyy">
                  <c:v>41197</c:v>
                </c:pt>
                <c:pt idx="7577" formatCode="m/d/yyyy">
                  <c:v>41198</c:v>
                </c:pt>
                <c:pt idx="7578" formatCode="m/d/yyyy">
                  <c:v>41199</c:v>
                </c:pt>
                <c:pt idx="7579" formatCode="m/d/yyyy">
                  <c:v>41200</c:v>
                </c:pt>
                <c:pt idx="7580" formatCode="m/d/yyyy">
                  <c:v>41201</c:v>
                </c:pt>
                <c:pt idx="7581" formatCode="m/d/yyyy">
                  <c:v>41204</c:v>
                </c:pt>
                <c:pt idx="7582" formatCode="m/d/yyyy">
                  <c:v>41205</c:v>
                </c:pt>
                <c:pt idx="7583" formatCode="m/d/yyyy">
                  <c:v>41206</c:v>
                </c:pt>
                <c:pt idx="7584" formatCode="m/d/yyyy">
                  <c:v>41207</c:v>
                </c:pt>
                <c:pt idx="7585" formatCode="m/d/yyyy">
                  <c:v>41208</c:v>
                </c:pt>
                <c:pt idx="7586" formatCode="m/d/yyyy">
                  <c:v>41211</c:v>
                </c:pt>
                <c:pt idx="7587" formatCode="m/d/yyyy">
                  <c:v>41212</c:v>
                </c:pt>
                <c:pt idx="7588" formatCode="m/d/yyyy">
                  <c:v>41213</c:v>
                </c:pt>
                <c:pt idx="7589" formatCode="m/d/yyyy">
                  <c:v>41214</c:v>
                </c:pt>
                <c:pt idx="7590" formatCode="m/d/yyyy">
                  <c:v>41215</c:v>
                </c:pt>
                <c:pt idx="7591" formatCode="m/d/yyyy">
                  <c:v>41218</c:v>
                </c:pt>
                <c:pt idx="7592" formatCode="m/d/yyyy">
                  <c:v>41219</c:v>
                </c:pt>
                <c:pt idx="7593" formatCode="m/d/yyyy">
                  <c:v>41220</c:v>
                </c:pt>
                <c:pt idx="7594" formatCode="m/d/yyyy">
                  <c:v>41221</c:v>
                </c:pt>
                <c:pt idx="7595" formatCode="m/d/yyyy">
                  <c:v>41222</c:v>
                </c:pt>
                <c:pt idx="7596" formatCode="m/d/yyyy">
                  <c:v>41225</c:v>
                </c:pt>
                <c:pt idx="7597" formatCode="m/d/yyyy">
                  <c:v>41226</c:v>
                </c:pt>
                <c:pt idx="7598" formatCode="m/d/yyyy">
                  <c:v>41227</c:v>
                </c:pt>
                <c:pt idx="7599" formatCode="m/d/yyyy">
                  <c:v>41228</c:v>
                </c:pt>
                <c:pt idx="7600" formatCode="m/d/yyyy">
                  <c:v>41229</c:v>
                </c:pt>
                <c:pt idx="7601" formatCode="m/d/yyyy">
                  <c:v>41232</c:v>
                </c:pt>
                <c:pt idx="7602" formatCode="m/d/yyyy">
                  <c:v>41233</c:v>
                </c:pt>
                <c:pt idx="7603" formatCode="m/d/yyyy">
                  <c:v>41234</c:v>
                </c:pt>
                <c:pt idx="7604" formatCode="m/d/yyyy">
                  <c:v>41235</c:v>
                </c:pt>
                <c:pt idx="7605" formatCode="m/d/yyyy">
                  <c:v>41236</c:v>
                </c:pt>
                <c:pt idx="7606" formatCode="m/d/yyyy">
                  <c:v>41239</c:v>
                </c:pt>
                <c:pt idx="7607" formatCode="m/d/yyyy">
                  <c:v>41240</c:v>
                </c:pt>
                <c:pt idx="7608" formatCode="m/d/yyyy">
                  <c:v>41241</c:v>
                </c:pt>
                <c:pt idx="7609" formatCode="m/d/yyyy">
                  <c:v>41242</c:v>
                </c:pt>
                <c:pt idx="7610" formatCode="m/d/yyyy">
                  <c:v>41243</c:v>
                </c:pt>
                <c:pt idx="7611" formatCode="m/d/yyyy">
                  <c:v>41246</c:v>
                </c:pt>
                <c:pt idx="7612" formatCode="m/d/yyyy">
                  <c:v>41247</c:v>
                </c:pt>
                <c:pt idx="7613" formatCode="m/d/yyyy">
                  <c:v>41248</c:v>
                </c:pt>
                <c:pt idx="7614" formatCode="m/d/yyyy">
                  <c:v>41249</c:v>
                </c:pt>
                <c:pt idx="7615" formatCode="m/d/yyyy">
                  <c:v>41250</c:v>
                </c:pt>
                <c:pt idx="7616" formatCode="m/d/yyyy">
                  <c:v>41253</c:v>
                </c:pt>
                <c:pt idx="7617" formatCode="m/d/yyyy">
                  <c:v>41254</c:v>
                </c:pt>
                <c:pt idx="7618" formatCode="m/d/yyyy">
                  <c:v>41255</c:v>
                </c:pt>
                <c:pt idx="7619" formatCode="m/d/yyyy">
                  <c:v>41256</c:v>
                </c:pt>
                <c:pt idx="7620" formatCode="m/d/yyyy">
                  <c:v>41257</c:v>
                </c:pt>
                <c:pt idx="7621" formatCode="m/d/yyyy">
                  <c:v>41260</c:v>
                </c:pt>
                <c:pt idx="7622" formatCode="m/d/yyyy">
                  <c:v>41261</c:v>
                </c:pt>
                <c:pt idx="7623" formatCode="m/d/yyyy">
                  <c:v>41262</c:v>
                </c:pt>
                <c:pt idx="7624" formatCode="m/d/yyyy">
                  <c:v>41263</c:v>
                </c:pt>
                <c:pt idx="7625" formatCode="m/d/yyyy">
                  <c:v>41264</c:v>
                </c:pt>
                <c:pt idx="7626" formatCode="m/d/yyyy">
                  <c:v>41267</c:v>
                </c:pt>
                <c:pt idx="7627" formatCode="m/d/yyyy">
                  <c:v>41268</c:v>
                </c:pt>
                <c:pt idx="7628" formatCode="m/d/yyyy">
                  <c:v>41269</c:v>
                </c:pt>
                <c:pt idx="7629" formatCode="m/d/yyyy">
                  <c:v>41270</c:v>
                </c:pt>
                <c:pt idx="7630" formatCode="m/d/yyyy">
                  <c:v>41271</c:v>
                </c:pt>
                <c:pt idx="7631" formatCode="m/d/yyyy">
                  <c:v>41274</c:v>
                </c:pt>
                <c:pt idx="7632" formatCode="m/d/yyyy">
                  <c:v>41275</c:v>
                </c:pt>
                <c:pt idx="7633" formatCode="m/d/yyyy">
                  <c:v>41276</c:v>
                </c:pt>
                <c:pt idx="7634" formatCode="m/d/yyyy">
                  <c:v>41277</c:v>
                </c:pt>
                <c:pt idx="7635" formatCode="m/d/yyyy">
                  <c:v>41278</c:v>
                </c:pt>
                <c:pt idx="7636" formatCode="m/d/yyyy">
                  <c:v>41281</c:v>
                </c:pt>
                <c:pt idx="7637" formatCode="m/d/yyyy">
                  <c:v>41282</c:v>
                </c:pt>
                <c:pt idx="7638" formatCode="m/d/yyyy">
                  <c:v>41283</c:v>
                </c:pt>
                <c:pt idx="7639" formatCode="m/d/yyyy">
                  <c:v>41284</c:v>
                </c:pt>
                <c:pt idx="7640" formatCode="m/d/yyyy">
                  <c:v>41285</c:v>
                </c:pt>
                <c:pt idx="7641" formatCode="m/d/yyyy">
                  <c:v>41288</c:v>
                </c:pt>
                <c:pt idx="7642" formatCode="m/d/yyyy">
                  <c:v>41289</c:v>
                </c:pt>
                <c:pt idx="7643" formatCode="m/d/yyyy">
                  <c:v>41290</c:v>
                </c:pt>
                <c:pt idx="7644" formatCode="m/d/yyyy">
                  <c:v>41291</c:v>
                </c:pt>
                <c:pt idx="7645" formatCode="m/d/yyyy">
                  <c:v>41292</c:v>
                </c:pt>
                <c:pt idx="7646" formatCode="m/d/yyyy">
                  <c:v>41295</c:v>
                </c:pt>
                <c:pt idx="7647" formatCode="m/d/yyyy">
                  <c:v>41296</c:v>
                </c:pt>
                <c:pt idx="7648" formatCode="m/d/yyyy">
                  <c:v>41297</c:v>
                </c:pt>
                <c:pt idx="7649" formatCode="m/d/yyyy">
                  <c:v>41298</c:v>
                </c:pt>
                <c:pt idx="7650" formatCode="m/d/yyyy">
                  <c:v>41299</c:v>
                </c:pt>
                <c:pt idx="7651" formatCode="m/d/yyyy">
                  <c:v>41302</c:v>
                </c:pt>
                <c:pt idx="7652" formatCode="m/d/yyyy">
                  <c:v>41303</c:v>
                </c:pt>
                <c:pt idx="7653" formatCode="m/d/yyyy">
                  <c:v>41304</c:v>
                </c:pt>
                <c:pt idx="7654" formatCode="m/d/yyyy">
                  <c:v>41305</c:v>
                </c:pt>
                <c:pt idx="7655" formatCode="m/d/yyyy">
                  <c:v>41306</c:v>
                </c:pt>
                <c:pt idx="7656" formatCode="m/d/yyyy">
                  <c:v>41309</c:v>
                </c:pt>
                <c:pt idx="7657" formatCode="m/d/yyyy">
                  <c:v>41310</c:v>
                </c:pt>
                <c:pt idx="7658" formatCode="m/d/yyyy">
                  <c:v>41311</c:v>
                </c:pt>
                <c:pt idx="7659" formatCode="m/d/yyyy">
                  <c:v>41312</c:v>
                </c:pt>
                <c:pt idx="7660" formatCode="m/d/yyyy">
                  <c:v>41313</c:v>
                </c:pt>
                <c:pt idx="7661" formatCode="m/d/yyyy">
                  <c:v>41316</c:v>
                </c:pt>
                <c:pt idx="7662" formatCode="m/d/yyyy">
                  <c:v>41317</c:v>
                </c:pt>
                <c:pt idx="7663" formatCode="m/d/yyyy">
                  <c:v>41318</c:v>
                </c:pt>
                <c:pt idx="7664" formatCode="m/d/yyyy">
                  <c:v>41319</c:v>
                </c:pt>
                <c:pt idx="7665" formatCode="m/d/yyyy">
                  <c:v>41320</c:v>
                </c:pt>
                <c:pt idx="7666" formatCode="m/d/yyyy">
                  <c:v>41323</c:v>
                </c:pt>
                <c:pt idx="7667" formatCode="m/d/yyyy">
                  <c:v>41324</c:v>
                </c:pt>
                <c:pt idx="7668" formatCode="m/d/yyyy">
                  <c:v>41325</c:v>
                </c:pt>
                <c:pt idx="7669" formatCode="m/d/yyyy">
                  <c:v>41326</c:v>
                </c:pt>
                <c:pt idx="7670" formatCode="m/d/yyyy">
                  <c:v>41327</c:v>
                </c:pt>
                <c:pt idx="7671" formatCode="m/d/yyyy">
                  <c:v>41330</c:v>
                </c:pt>
                <c:pt idx="7672" formatCode="m/d/yyyy">
                  <c:v>41331</c:v>
                </c:pt>
                <c:pt idx="7673" formatCode="m/d/yyyy">
                  <c:v>41332</c:v>
                </c:pt>
                <c:pt idx="7674" formatCode="m/d/yyyy">
                  <c:v>41333</c:v>
                </c:pt>
                <c:pt idx="7675" formatCode="m/d/yyyy">
                  <c:v>41334</c:v>
                </c:pt>
                <c:pt idx="7676" formatCode="m/d/yyyy">
                  <c:v>41337</c:v>
                </c:pt>
                <c:pt idx="7677" formatCode="m/d/yyyy">
                  <c:v>41338</c:v>
                </c:pt>
                <c:pt idx="7678" formatCode="m/d/yyyy">
                  <c:v>41339</c:v>
                </c:pt>
                <c:pt idx="7679" formatCode="m/d/yyyy">
                  <c:v>41340</c:v>
                </c:pt>
                <c:pt idx="7680" formatCode="m/d/yyyy">
                  <c:v>41341</c:v>
                </c:pt>
                <c:pt idx="7681" formatCode="m/d/yyyy">
                  <c:v>41344</c:v>
                </c:pt>
                <c:pt idx="7682" formatCode="m/d/yyyy">
                  <c:v>41345</c:v>
                </c:pt>
                <c:pt idx="7683" formatCode="m/d/yyyy">
                  <c:v>41346</c:v>
                </c:pt>
                <c:pt idx="7684" formatCode="m/d/yyyy">
                  <c:v>41347</c:v>
                </c:pt>
                <c:pt idx="7685" formatCode="m/d/yyyy">
                  <c:v>41348</c:v>
                </c:pt>
                <c:pt idx="7686" formatCode="m/d/yyyy">
                  <c:v>41351</c:v>
                </c:pt>
                <c:pt idx="7687" formatCode="m/d/yyyy">
                  <c:v>41352</c:v>
                </c:pt>
                <c:pt idx="7688" formatCode="m/d/yyyy">
                  <c:v>41353</c:v>
                </c:pt>
                <c:pt idx="7689" formatCode="m/d/yyyy">
                  <c:v>41354</c:v>
                </c:pt>
                <c:pt idx="7690" formatCode="m/d/yyyy">
                  <c:v>41355</c:v>
                </c:pt>
                <c:pt idx="7691" formatCode="m/d/yyyy">
                  <c:v>41358</c:v>
                </c:pt>
                <c:pt idx="7692" formatCode="m/d/yyyy">
                  <c:v>41359</c:v>
                </c:pt>
                <c:pt idx="7693" formatCode="m/d/yyyy">
                  <c:v>41360</c:v>
                </c:pt>
                <c:pt idx="7694" formatCode="m/d/yyyy">
                  <c:v>41361</c:v>
                </c:pt>
                <c:pt idx="7695" formatCode="m/d/yyyy">
                  <c:v>41362</c:v>
                </c:pt>
                <c:pt idx="7696" formatCode="m/d/yyyy">
                  <c:v>41365</c:v>
                </c:pt>
                <c:pt idx="7697" formatCode="m/d/yyyy">
                  <c:v>41366</c:v>
                </c:pt>
                <c:pt idx="7698" formatCode="m/d/yyyy">
                  <c:v>41367</c:v>
                </c:pt>
                <c:pt idx="7699" formatCode="m/d/yyyy">
                  <c:v>41368</c:v>
                </c:pt>
                <c:pt idx="7700" formatCode="m/d/yyyy">
                  <c:v>41369</c:v>
                </c:pt>
                <c:pt idx="7701" formatCode="m/d/yyyy">
                  <c:v>41372</c:v>
                </c:pt>
                <c:pt idx="7702" formatCode="m/d/yyyy">
                  <c:v>41373</c:v>
                </c:pt>
                <c:pt idx="7703" formatCode="m/d/yyyy">
                  <c:v>41374</c:v>
                </c:pt>
                <c:pt idx="7704" formatCode="m/d/yyyy">
                  <c:v>41375</c:v>
                </c:pt>
                <c:pt idx="7705" formatCode="m/d/yyyy">
                  <c:v>41376</c:v>
                </c:pt>
                <c:pt idx="7706" formatCode="m/d/yyyy">
                  <c:v>41379</c:v>
                </c:pt>
                <c:pt idx="7707" formatCode="m/d/yyyy">
                  <c:v>41380</c:v>
                </c:pt>
                <c:pt idx="7708" formatCode="m/d/yyyy">
                  <c:v>41381</c:v>
                </c:pt>
                <c:pt idx="7709" formatCode="m/d/yyyy">
                  <c:v>41382</c:v>
                </c:pt>
                <c:pt idx="7710" formatCode="m/d/yyyy">
                  <c:v>41383</c:v>
                </c:pt>
                <c:pt idx="7711" formatCode="m/d/yyyy">
                  <c:v>41386</c:v>
                </c:pt>
                <c:pt idx="7712" formatCode="m/d/yyyy">
                  <c:v>41387</c:v>
                </c:pt>
                <c:pt idx="7713" formatCode="m/d/yyyy">
                  <c:v>41388</c:v>
                </c:pt>
                <c:pt idx="7714" formatCode="m/d/yyyy">
                  <c:v>41389</c:v>
                </c:pt>
                <c:pt idx="7715" formatCode="m/d/yyyy">
                  <c:v>41390</c:v>
                </c:pt>
                <c:pt idx="7716" formatCode="m/d/yyyy">
                  <c:v>41393</c:v>
                </c:pt>
                <c:pt idx="7717" formatCode="m/d/yyyy">
                  <c:v>41394</c:v>
                </c:pt>
                <c:pt idx="7718" formatCode="m/d/yyyy">
                  <c:v>41395</c:v>
                </c:pt>
                <c:pt idx="7719" formatCode="m/d/yyyy">
                  <c:v>41396</c:v>
                </c:pt>
                <c:pt idx="7720" formatCode="m/d/yyyy">
                  <c:v>41397</c:v>
                </c:pt>
                <c:pt idx="7721" formatCode="m/d/yyyy">
                  <c:v>41400</c:v>
                </c:pt>
                <c:pt idx="7722" formatCode="m/d/yyyy">
                  <c:v>41401</c:v>
                </c:pt>
                <c:pt idx="7723" formatCode="m/d/yyyy">
                  <c:v>41402</c:v>
                </c:pt>
                <c:pt idx="7724" formatCode="m/d/yyyy">
                  <c:v>41403</c:v>
                </c:pt>
                <c:pt idx="7725" formatCode="m/d/yyyy">
                  <c:v>41404</c:v>
                </c:pt>
                <c:pt idx="7726" formatCode="m/d/yyyy">
                  <c:v>41407</c:v>
                </c:pt>
                <c:pt idx="7727" formatCode="m/d/yyyy">
                  <c:v>41408</c:v>
                </c:pt>
                <c:pt idx="7728" formatCode="m/d/yyyy">
                  <c:v>41409</c:v>
                </c:pt>
                <c:pt idx="7729" formatCode="m/d/yyyy">
                  <c:v>41410</c:v>
                </c:pt>
                <c:pt idx="7730" formatCode="m/d/yyyy">
                  <c:v>41411</c:v>
                </c:pt>
                <c:pt idx="7731" formatCode="m/d/yyyy">
                  <c:v>41414</c:v>
                </c:pt>
                <c:pt idx="7732" formatCode="m/d/yyyy">
                  <c:v>41415</c:v>
                </c:pt>
                <c:pt idx="7733" formatCode="m/d/yyyy">
                  <c:v>41416</c:v>
                </c:pt>
                <c:pt idx="7734" formatCode="m/d/yyyy">
                  <c:v>41417</c:v>
                </c:pt>
                <c:pt idx="7735" formatCode="m/d/yyyy">
                  <c:v>41418</c:v>
                </c:pt>
                <c:pt idx="7736" formatCode="m/d/yyyy">
                  <c:v>41421</c:v>
                </c:pt>
                <c:pt idx="7737" formatCode="m/d/yyyy">
                  <c:v>41422</c:v>
                </c:pt>
                <c:pt idx="7738" formatCode="m/d/yyyy">
                  <c:v>41423</c:v>
                </c:pt>
                <c:pt idx="7739" formatCode="m/d/yyyy">
                  <c:v>41424</c:v>
                </c:pt>
                <c:pt idx="7740" formatCode="m/d/yyyy">
                  <c:v>41425</c:v>
                </c:pt>
                <c:pt idx="7741" formatCode="m/d/yyyy">
                  <c:v>41428</c:v>
                </c:pt>
                <c:pt idx="7742" formatCode="m/d/yyyy">
                  <c:v>41429</c:v>
                </c:pt>
                <c:pt idx="7743" formatCode="m/d/yyyy">
                  <c:v>41430</c:v>
                </c:pt>
                <c:pt idx="7744" formatCode="m/d/yyyy">
                  <c:v>41431</c:v>
                </c:pt>
                <c:pt idx="7745" formatCode="m/d/yyyy">
                  <c:v>41432</c:v>
                </c:pt>
                <c:pt idx="7746" formatCode="m/d/yyyy">
                  <c:v>41435</c:v>
                </c:pt>
                <c:pt idx="7747" formatCode="m/d/yyyy">
                  <c:v>41436</c:v>
                </c:pt>
                <c:pt idx="7748" formatCode="m/d/yyyy">
                  <c:v>41437</c:v>
                </c:pt>
                <c:pt idx="7749" formatCode="m/d/yyyy">
                  <c:v>41438</c:v>
                </c:pt>
                <c:pt idx="7750" formatCode="m/d/yyyy">
                  <c:v>41439</c:v>
                </c:pt>
                <c:pt idx="7751" formatCode="m/d/yyyy">
                  <c:v>41442</c:v>
                </c:pt>
                <c:pt idx="7752" formatCode="m/d/yyyy">
                  <c:v>41443</c:v>
                </c:pt>
                <c:pt idx="7753" formatCode="m/d/yyyy">
                  <c:v>41444</c:v>
                </c:pt>
                <c:pt idx="7754" formatCode="m/d/yyyy">
                  <c:v>41445</c:v>
                </c:pt>
                <c:pt idx="7755" formatCode="m/d/yyyy">
                  <c:v>41446</c:v>
                </c:pt>
                <c:pt idx="7756" formatCode="m/d/yyyy">
                  <c:v>41449</c:v>
                </c:pt>
                <c:pt idx="7757" formatCode="m/d/yyyy">
                  <c:v>41450</c:v>
                </c:pt>
                <c:pt idx="7758" formatCode="m/d/yyyy">
                  <c:v>41451</c:v>
                </c:pt>
                <c:pt idx="7759" formatCode="m/d/yyyy">
                  <c:v>41452</c:v>
                </c:pt>
                <c:pt idx="7760" formatCode="m/d/yyyy">
                  <c:v>41453</c:v>
                </c:pt>
                <c:pt idx="7761" formatCode="m/d/yyyy">
                  <c:v>41456</c:v>
                </c:pt>
                <c:pt idx="7762" formatCode="m/d/yyyy">
                  <c:v>41457</c:v>
                </c:pt>
                <c:pt idx="7763" formatCode="m/d/yyyy">
                  <c:v>41458</c:v>
                </c:pt>
                <c:pt idx="7764" formatCode="m/d/yyyy">
                  <c:v>41459</c:v>
                </c:pt>
                <c:pt idx="7765" formatCode="m/d/yyyy">
                  <c:v>41460</c:v>
                </c:pt>
                <c:pt idx="7766" formatCode="m/d/yyyy">
                  <c:v>41463</c:v>
                </c:pt>
                <c:pt idx="7767" formatCode="m/d/yyyy">
                  <c:v>41464</c:v>
                </c:pt>
                <c:pt idx="7768" formatCode="m/d/yyyy">
                  <c:v>41465</c:v>
                </c:pt>
                <c:pt idx="7769" formatCode="m/d/yyyy">
                  <c:v>41466</c:v>
                </c:pt>
                <c:pt idx="7770" formatCode="m/d/yyyy">
                  <c:v>41467</c:v>
                </c:pt>
                <c:pt idx="7771" formatCode="m/d/yyyy">
                  <c:v>41470</c:v>
                </c:pt>
                <c:pt idx="7772" formatCode="m/d/yyyy">
                  <c:v>41471</c:v>
                </c:pt>
                <c:pt idx="7773" formatCode="m/d/yyyy">
                  <c:v>41472</c:v>
                </c:pt>
                <c:pt idx="7774" formatCode="m/d/yyyy">
                  <c:v>41473</c:v>
                </c:pt>
                <c:pt idx="7775" formatCode="m/d/yyyy">
                  <c:v>41474</c:v>
                </c:pt>
                <c:pt idx="7776" formatCode="m/d/yyyy">
                  <c:v>41477</c:v>
                </c:pt>
                <c:pt idx="7777" formatCode="m/d/yyyy">
                  <c:v>41478</c:v>
                </c:pt>
                <c:pt idx="7778" formatCode="m/d/yyyy">
                  <c:v>41479</c:v>
                </c:pt>
                <c:pt idx="7779" formatCode="m/d/yyyy">
                  <c:v>41480</c:v>
                </c:pt>
                <c:pt idx="7780" formatCode="m/d/yyyy">
                  <c:v>41481</c:v>
                </c:pt>
                <c:pt idx="7781" formatCode="m/d/yyyy">
                  <c:v>41484</c:v>
                </c:pt>
                <c:pt idx="7782" formatCode="m/d/yyyy">
                  <c:v>41485</c:v>
                </c:pt>
                <c:pt idx="7783" formatCode="m/d/yyyy">
                  <c:v>41486</c:v>
                </c:pt>
                <c:pt idx="7784" formatCode="m/d/yyyy">
                  <c:v>41487</c:v>
                </c:pt>
                <c:pt idx="7785" formatCode="m/d/yyyy">
                  <c:v>41488</c:v>
                </c:pt>
                <c:pt idx="7786" formatCode="m/d/yyyy">
                  <c:v>41491</c:v>
                </c:pt>
                <c:pt idx="7787" formatCode="m/d/yyyy">
                  <c:v>41492</c:v>
                </c:pt>
                <c:pt idx="7788" formatCode="m/d/yyyy">
                  <c:v>41493</c:v>
                </c:pt>
                <c:pt idx="7789" formatCode="m/d/yyyy">
                  <c:v>41494</c:v>
                </c:pt>
                <c:pt idx="7790" formatCode="m/d/yyyy">
                  <c:v>41495</c:v>
                </c:pt>
                <c:pt idx="7791" formatCode="m/d/yyyy">
                  <c:v>41498</c:v>
                </c:pt>
                <c:pt idx="7792" formatCode="m/d/yyyy">
                  <c:v>41499</c:v>
                </c:pt>
                <c:pt idx="7793" formatCode="m/d/yyyy">
                  <c:v>41500</c:v>
                </c:pt>
                <c:pt idx="7794" formatCode="m/d/yyyy">
                  <c:v>41501</c:v>
                </c:pt>
                <c:pt idx="7795" formatCode="m/d/yyyy">
                  <c:v>41502</c:v>
                </c:pt>
                <c:pt idx="7796" formatCode="m/d/yyyy">
                  <c:v>41505</c:v>
                </c:pt>
                <c:pt idx="7797" formatCode="m/d/yyyy">
                  <c:v>41506</c:v>
                </c:pt>
                <c:pt idx="7798" formatCode="m/d/yyyy">
                  <c:v>41507</c:v>
                </c:pt>
                <c:pt idx="7799" formatCode="m/d/yyyy">
                  <c:v>41508</c:v>
                </c:pt>
                <c:pt idx="7800" formatCode="m/d/yyyy">
                  <c:v>41509</c:v>
                </c:pt>
                <c:pt idx="7801" formatCode="m/d/yyyy">
                  <c:v>41512</c:v>
                </c:pt>
                <c:pt idx="7802" formatCode="m/d/yyyy">
                  <c:v>41513</c:v>
                </c:pt>
                <c:pt idx="7803" formatCode="m/d/yyyy">
                  <c:v>41514</c:v>
                </c:pt>
                <c:pt idx="7804" formatCode="m/d/yyyy">
                  <c:v>41515</c:v>
                </c:pt>
                <c:pt idx="7805" formatCode="m/d/yyyy">
                  <c:v>41516</c:v>
                </c:pt>
                <c:pt idx="7806" formatCode="m/d/yyyy">
                  <c:v>41519</c:v>
                </c:pt>
                <c:pt idx="7807" formatCode="m/d/yyyy">
                  <c:v>41520</c:v>
                </c:pt>
                <c:pt idx="7808" formatCode="m/d/yyyy">
                  <c:v>41521</c:v>
                </c:pt>
                <c:pt idx="7809" formatCode="m/d/yyyy">
                  <c:v>41522</c:v>
                </c:pt>
                <c:pt idx="7810" formatCode="m/d/yyyy">
                  <c:v>41523</c:v>
                </c:pt>
                <c:pt idx="7811" formatCode="m/d/yyyy">
                  <c:v>41526</c:v>
                </c:pt>
                <c:pt idx="7812" formatCode="m/d/yyyy">
                  <c:v>41527</c:v>
                </c:pt>
                <c:pt idx="7813" formatCode="m/d/yyyy">
                  <c:v>41528</c:v>
                </c:pt>
                <c:pt idx="7814" formatCode="m/d/yyyy">
                  <c:v>41529</c:v>
                </c:pt>
                <c:pt idx="7815" formatCode="m/d/yyyy">
                  <c:v>41530</c:v>
                </c:pt>
                <c:pt idx="7816" formatCode="m/d/yyyy">
                  <c:v>41533</c:v>
                </c:pt>
                <c:pt idx="7817" formatCode="m/d/yyyy">
                  <c:v>41534</c:v>
                </c:pt>
                <c:pt idx="7818" formatCode="m/d/yyyy">
                  <c:v>41535</c:v>
                </c:pt>
                <c:pt idx="7819" formatCode="m/d/yyyy">
                  <c:v>41536</c:v>
                </c:pt>
                <c:pt idx="7820" formatCode="m/d/yyyy">
                  <c:v>41537</c:v>
                </c:pt>
                <c:pt idx="7821" formatCode="m/d/yyyy">
                  <c:v>41540</c:v>
                </c:pt>
                <c:pt idx="7822" formatCode="m/d/yyyy">
                  <c:v>41541</c:v>
                </c:pt>
                <c:pt idx="7823" formatCode="m/d/yyyy">
                  <c:v>41542</c:v>
                </c:pt>
                <c:pt idx="7824" formatCode="m/d/yyyy">
                  <c:v>41543</c:v>
                </c:pt>
                <c:pt idx="7825" formatCode="m/d/yyyy">
                  <c:v>41544</c:v>
                </c:pt>
                <c:pt idx="7826" formatCode="m/d/yyyy">
                  <c:v>41547</c:v>
                </c:pt>
                <c:pt idx="7827" formatCode="m/d/yyyy">
                  <c:v>41548</c:v>
                </c:pt>
                <c:pt idx="7828" formatCode="m/d/yyyy">
                  <c:v>41549</c:v>
                </c:pt>
                <c:pt idx="7829" formatCode="m/d/yyyy">
                  <c:v>41550</c:v>
                </c:pt>
                <c:pt idx="7830" formatCode="m/d/yyyy">
                  <c:v>41551</c:v>
                </c:pt>
                <c:pt idx="7831" formatCode="m/d/yyyy">
                  <c:v>41554</c:v>
                </c:pt>
                <c:pt idx="7832" formatCode="m/d/yyyy">
                  <c:v>41555</c:v>
                </c:pt>
                <c:pt idx="7833" formatCode="m/d/yyyy">
                  <c:v>41556</c:v>
                </c:pt>
                <c:pt idx="7834" formatCode="m/d/yyyy">
                  <c:v>41557</c:v>
                </c:pt>
                <c:pt idx="7835" formatCode="m/d/yyyy">
                  <c:v>41558</c:v>
                </c:pt>
                <c:pt idx="7836" formatCode="m/d/yyyy">
                  <c:v>41561</c:v>
                </c:pt>
                <c:pt idx="7837" formatCode="m/d/yyyy">
                  <c:v>41562</c:v>
                </c:pt>
                <c:pt idx="7838" formatCode="m/d/yyyy">
                  <c:v>41563</c:v>
                </c:pt>
                <c:pt idx="7839" formatCode="m/d/yyyy">
                  <c:v>41564</c:v>
                </c:pt>
                <c:pt idx="7840" formatCode="m/d/yyyy">
                  <c:v>41565</c:v>
                </c:pt>
                <c:pt idx="7841" formatCode="m/d/yyyy">
                  <c:v>41568</c:v>
                </c:pt>
                <c:pt idx="7842" formatCode="m/d/yyyy">
                  <c:v>41569</c:v>
                </c:pt>
                <c:pt idx="7843" formatCode="m/d/yyyy">
                  <c:v>41570</c:v>
                </c:pt>
                <c:pt idx="7844" formatCode="m/d/yyyy">
                  <c:v>41571</c:v>
                </c:pt>
                <c:pt idx="7845" formatCode="m/d/yyyy">
                  <c:v>41572</c:v>
                </c:pt>
                <c:pt idx="7846" formatCode="m/d/yyyy">
                  <c:v>41575</c:v>
                </c:pt>
                <c:pt idx="7847" formatCode="m/d/yyyy">
                  <c:v>41576</c:v>
                </c:pt>
                <c:pt idx="7848" formatCode="m/d/yyyy">
                  <c:v>41577</c:v>
                </c:pt>
                <c:pt idx="7849" formatCode="m/d/yyyy">
                  <c:v>41578</c:v>
                </c:pt>
                <c:pt idx="7850" formatCode="m/d/yyyy">
                  <c:v>41579</c:v>
                </c:pt>
                <c:pt idx="7851" formatCode="m/d/yyyy">
                  <c:v>41582</c:v>
                </c:pt>
                <c:pt idx="7852" formatCode="m/d/yyyy">
                  <c:v>41583</c:v>
                </c:pt>
                <c:pt idx="7853" formatCode="m/d/yyyy">
                  <c:v>41584</c:v>
                </c:pt>
                <c:pt idx="7854" formatCode="m/d/yyyy">
                  <c:v>41585</c:v>
                </c:pt>
                <c:pt idx="7855" formatCode="m/d/yyyy">
                  <c:v>41586</c:v>
                </c:pt>
                <c:pt idx="7856" formatCode="m/d/yyyy">
                  <c:v>41589</c:v>
                </c:pt>
                <c:pt idx="7857" formatCode="m/d/yyyy">
                  <c:v>41590</c:v>
                </c:pt>
                <c:pt idx="7858" formatCode="m/d/yyyy">
                  <c:v>41591</c:v>
                </c:pt>
                <c:pt idx="7859" formatCode="m/d/yyyy">
                  <c:v>41592</c:v>
                </c:pt>
                <c:pt idx="7860" formatCode="m/d/yyyy">
                  <c:v>41593</c:v>
                </c:pt>
                <c:pt idx="7861" formatCode="m/d/yyyy">
                  <c:v>41596</c:v>
                </c:pt>
                <c:pt idx="7862" formatCode="m/d/yyyy">
                  <c:v>41597</c:v>
                </c:pt>
                <c:pt idx="7863" formatCode="m/d/yyyy">
                  <c:v>41598</c:v>
                </c:pt>
                <c:pt idx="7864" formatCode="m/d/yyyy">
                  <c:v>41599</c:v>
                </c:pt>
                <c:pt idx="7865" formatCode="m/d/yyyy">
                  <c:v>41600</c:v>
                </c:pt>
                <c:pt idx="7866" formatCode="m/d/yyyy">
                  <c:v>41603</c:v>
                </c:pt>
                <c:pt idx="7867" formatCode="m/d/yyyy">
                  <c:v>41604</c:v>
                </c:pt>
                <c:pt idx="7868" formatCode="m/d/yyyy">
                  <c:v>41605</c:v>
                </c:pt>
                <c:pt idx="7869" formatCode="m/d/yyyy">
                  <c:v>41606</c:v>
                </c:pt>
                <c:pt idx="7870" formatCode="m/d/yyyy">
                  <c:v>41607</c:v>
                </c:pt>
                <c:pt idx="7871" formatCode="m/d/yyyy">
                  <c:v>41610</c:v>
                </c:pt>
                <c:pt idx="7872" formatCode="m/d/yyyy">
                  <c:v>41611</c:v>
                </c:pt>
                <c:pt idx="7873" formatCode="m/d/yyyy">
                  <c:v>41612</c:v>
                </c:pt>
                <c:pt idx="7874" formatCode="m/d/yyyy">
                  <c:v>41613</c:v>
                </c:pt>
                <c:pt idx="7875" formatCode="m/d/yyyy">
                  <c:v>41614</c:v>
                </c:pt>
                <c:pt idx="7876" formatCode="m/d/yyyy">
                  <c:v>41617</c:v>
                </c:pt>
                <c:pt idx="7877" formatCode="m/d/yyyy">
                  <c:v>41618</c:v>
                </c:pt>
                <c:pt idx="7878" formatCode="m/d/yyyy">
                  <c:v>41619</c:v>
                </c:pt>
                <c:pt idx="7879" formatCode="m/d/yyyy">
                  <c:v>41620</c:v>
                </c:pt>
                <c:pt idx="7880" formatCode="m/d/yyyy">
                  <c:v>41621</c:v>
                </c:pt>
                <c:pt idx="7881" formatCode="m/d/yyyy">
                  <c:v>41624</c:v>
                </c:pt>
                <c:pt idx="7882" formatCode="m/d/yyyy">
                  <c:v>41625</c:v>
                </c:pt>
                <c:pt idx="7883" formatCode="m/d/yyyy">
                  <c:v>41626</c:v>
                </c:pt>
                <c:pt idx="7884" formatCode="m/d/yyyy">
                  <c:v>41627</c:v>
                </c:pt>
                <c:pt idx="7885" formatCode="m/d/yyyy">
                  <c:v>41628</c:v>
                </c:pt>
                <c:pt idx="7886" formatCode="m/d/yyyy">
                  <c:v>41631</c:v>
                </c:pt>
                <c:pt idx="7887" formatCode="m/d/yyyy">
                  <c:v>41632</c:v>
                </c:pt>
                <c:pt idx="7888" formatCode="m/d/yyyy">
                  <c:v>41633</c:v>
                </c:pt>
                <c:pt idx="7889" formatCode="m/d/yyyy">
                  <c:v>41634</c:v>
                </c:pt>
                <c:pt idx="7890" formatCode="m/d/yyyy">
                  <c:v>41635</c:v>
                </c:pt>
                <c:pt idx="7891" formatCode="m/d/yyyy">
                  <c:v>41638</c:v>
                </c:pt>
                <c:pt idx="7892" formatCode="m/d/yyyy">
                  <c:v>41639</c:v>
                </c:pt>
                <c:pt idx="7893" formatCode="m/d/yyyy">
                  <c:v>41641</c:v>
                </c:pt>
                <c:pt idx="7894" formatCode="m/d/yyyy">
                  <c:v>41642</c:v>
                </c:pt>
                <c:pt idx="7895" formatCode="m/d/yyyy">
                  <c:v>41645</c:v>
                </c:pt>
                <c:pt idx="7896" formatCode="m/d/yyyy">
                  <c:v>41646</c:v>
                </c:pt>
                <c:pt idx="7897" formatCode="m/d/yyyy">
                  <c:v>41647</c:v>
                </c:pt>
                <c:pt idx="7898" formatCode="m/d/yyyy">
                  <c:v>41648</c:v>
                </c:pt>
                <c:pt idx="7899" formatCode="m/d/yyyy">
                  <c:v>41649</c:v>
                </c:pt>
                <c:pt idx="7900" formatCode="m/d/yyyy">
                  <c:v>41652</c:v>
                </c:pt>
                <c:pt idx="7901" formatCode="m/d/yyyy">
                  <c:v>41653</c:v>
                </c:pt>
                <c:pt idx="7902" formatCode="m/d/yyyy">
                  <c:v>41654</c:v>
                </c:pt>
                <c:pt idx="7903" formatCode="m/d/yyyy">
                  <c:v>41655</c:v>
                </c:pt>
                <c:pt idx="7904" formatCode="m/d/yyyy">
                  <c:v>41656</c:v>
                </c:pt>
                <c:pt idx="7905" formatCode="m/d/yyyy">
                  <c:v>41659</c:v>
                </c:pt>
                <c:pt idx="7906" formatCode="m/d/yyyy">
                  <c:v>41660</c:v>
                </c:pt>
                <c:pt idx="7907" formatCode="m/d/yyyy">
                  <c:v>41661</c:v>
                </c:pt>
                <c:pt idx="7908" formatCode="m/d/yyyy">
                  <c:v>41662</c:v>
                </c:pt>
                <c:pt idx="7909" formatCode="m/d/yyyy">
                  <c:v>41663</c:v>
                </c:pt>
                <c:pt idx="7910" formatCode="m/d/yyyy">
                  <c:v>41666</c:v>
                </c:pt>
                <c:pt idx="7911" formatCode="m/d/yyyy">
                  <c:v>41667</c:v>
                </c:pt>
                <c:pt idx="7912" formatCode="m/d/yyyy">
                  <c:v>41668</c:v>
                </c:pt>
                <c:pt idx="7913" formatCode="m/d/yyyy">
                  <c:v>41669</c:v>
                </c:pt>
                <c:pt idx="7914" formatCode="m/d/yyyy">
                  <c:v>41670</c:v>
                </c:pt>
                <c:pt idx="7915" formatCode="m/d/yyyy">
                  <c:v>41673</c:v>
                </c:pt>
                <c:pt idx="7916" formatCode="m/d/yyyy">
                  <c:v>41674</c:v>
                </c:pt>
                <c:pt idx="7917" formatCode="m/d/yyyy">
                  <c:v>41675</c:v>
                </c:pt>
                <c:pt idx="7918" formatCode="m/d/yyyy">
                  <c:v>41676</c:v>
                </c:pt>
                <c:pt idx="7919" formatCode="m/d/yyyy">
                  <c:v>41677</c:v>
                </c:pt>
                <c:pt idx="7920" formatCode="m/d/yyyy">
                  <c:v>41680</c:v>
                </c:pt>
                <c:pt idx="7921" formatCode="m/d/yyyy">
                  <c:v>41681</c:v>
                </c:pt>
                <c:pt idx="7922" formatCode="m/d/yyyy">
                  <c:v>41682</c:v>
                </c:pt>
                <c:pt idx="7923" formatCode="m/d/yyyy">
                  <c:v>41683</c:v>
                </c:pt>
                <c:pt idx="7924" formatCode="m/d/yyyy">
                  <c:v>41684</c:v>
                </c:pt>
                <c:pt idx="7925" formatCode="m/d/yyyy">
                  <c:v>41687</c:v>
                </c:pt>
                <c:pt idx="7926" formatCode="m/d/yyyy">
                  <c:v>41688</c:v>
                </c:pt>
                <c:pt idx="7927" formatCode="m/d/yyyy">
                  <c:v>41689</c:v>
                </c:pt>
                <c:pt idx="7928" formatCode="m/d/yyyy">
                  <c:v>41690</c:v>
                </c:pt>
                <c:pt idx="7929" formatCode="m/d/yyyy">
                  <c:v>41691</c:v>
                </c:pt>
                <c:pt idx="7930" formatCode="m/d/yyyy">
                  <c:v>41694</c:v>
                </c:pt>
                <c:pt idx="7931" formatCode="m/d/yyyy">
                  <c:v>41695</c:v>
                </c:pt>
                <c:pt idx="7932" formatCode="m/d/yyyy">
                  <c:v>41696</c:v>
                </c:pt>
                <c:pt idx="7933" formatCode="m/d/yyyy">
                  <c:v>41697</c:v>
                </c:pt>
                <c:pt idx="7934" formatCode="m/d/yyyy">
                  <c:v>41698</c:v>
                </c:pt>
                <c:pt idx="7935" formatCode="m/d/yyyy">
                  <c:v>41701</c:v>
                </c:pt>
                <c:pt idx="7936" formatCode="m/d/yyyy">
                  <c:v>41702</c:v>
                </c:pt>
                <c:pt idx="7937" formatCode="m/d/yyyy">
                  <c:v>41703</c:v>
                </c:pt>
                <c:pt idx="7938" formatCode="m/d/yyyy">
                  <c:v>41704</c:v>
                </c:pt>
                <c:pt idx="7939" formatCode="m/d/yyyy">
                  <c:v>41705</c:v>
                </c:pt>
                <c:pt idx="7940" formatCode="m/d/yyyy">
                  <c:v>41708</c:v>
                </c:pt>
                <c:pt idx="7941" formatCode="m/d/yyyy">
                  <c:v>41709</c:v>
                </c:pt>
                <c:pt idx="7942" formatCode="m/d/yyyy">
                  <c:v>41710</c:v>
                </c:pt>
                <c:pt idx="7943" formatCode="m/d/yyyy">
                  <c:v>41711</c:v>
                </c:pt>
                <c:pt idx="7944" formatCode="m/d/yyyy">
                  <c:v>41712</c:v>
                </c:pt>
                <c:pt idx="7945" formatCode="m/d/yyyy">
                  <c:v>41715</c:v>
                </c:pt>
                <c:pt idx="7946" formatCode="m/d/yyyy">
                  <c:v>41716</c:v>
                </c:pt>
                <c:pt idx="7947" formatCode="m/d/yyyy">
                  <c:v>41717</c:v>
                </c:pt>
                <c:pt idx="7948" formatCode="m/d/yyyy">
                  <c:v>41718</c:v>
                </c:pt>
                <c:pt idx="7949" formatCode="m/d/yyyy">
                  <c:v>41719</c:v>
                </c:pt>
                <c:pt idx="7950" formatCode="m/d/yyyy">
                  <c:v>41722</c:v>
                </c:pt>
                <c:pt idx="7951" formatCode="m/d/yyyy">
                  <c:v>41723</c:v>
                </c:pt>
                <c:pt idx="7952" formatCode="m/d/yyyy">
                  <c:v>41724</c:v>
                </c:pt>
                <c:pt idx="7953" formatCode="m/d/yyyy">
                  <c:v>41725</c:v>
                </c:pt>
                <c:pt idx="7954" formatCode="m/d/yyyy">
                  <c:v>41726</c:v>
                </c:pt>
                <c:pt idx="7955" formatCode="m/d/yyyy">
                  <c:v>41729</c:v>
                </c:pt>
                <c:pt idx="7956" formatCode="m/d/yyyy">
                  <c:v>41730</c:v>
                </c:pt>
                <c:pt idx="7957" formatCode="m/d/yyyy">
                  <c:v>41731</c:v>
                </c:pt>
                <c:pt idx="7958" formatCode="m/d/yyyy">
                  <c:v>41732</c:v>
                </c:pt>
                <c:pt idx="7959" formatCode="m/d/yyyy">
                  <c:v>41733</c:v>
                </c:pt>
                <c:pt idx="7960" formatCode="m/d/yyyy">
                  <c:v>41736</c:v>
                </c:pt>
                <c:pt idx="7961" formatCode="m/d/yyyy">
                  <c:v>41737</c:v>
                </c:pt>
                <c:pt idx="7962" formatCode="m/d/yyyy">
                  <c:v>41738</c:v>
                </c:pt>
                <c:pt idx="7963" formatCode="m/d/yyyy">
                  <c:v>41739</c:v>
                </c:pt>
                <c:pt idx="7964" formatCode="m/d/yyyy">
                  <c:v>41740</c:v>
                </c:pt>
                <c:pt idx="7965" formatCode="m/d/yyyy">
                  <c:v>41743</c:v>
                </c:pt>
                <c:pt idx="7966" formatCode="m/d/yyyy">
                  <c:v>41744</c:v>
                </c:pt>
                <c:pt idx="7967" formatCode="m/d/yyyy">
                  <c:v>41745</c:v>
                </c:pt>
                <c:pt idx="7968" formatCode="m/d/yyyy">
                  <c:v>41746</c:v>
                </c:pt>
                <c:pt idx="7969" formatCode="m/d/yyyy">
                  <c:v>41747</c:v>
                </c:pt>
                <c:pt idx="7970" formatCode="m/d/yyyy">
                  <c:v>41750</c:v>
                </c:pt>
                <c:pt idx="7971" formatCode="m/d/yyyy">
                  <c:v>41751</c:v>
                </c:pt>
                <c:pt idx="7972" formatCode="m/d/yyyy">
                  <c:v>41752</c:v>
                </c:pt>
                <c:pt idx="7973" formatCode="m/d/yyyy">
                  <c:v>41753</c:v>
                </c:pt>
                <c:pt idx="7974" formatCode="m/d/yyyy">
                  <c:v>41754</c:v>
                </c:pt>
                <c:pt idx="7975" formatCode="m/d/yyyy">
                  <c:v>41757</c:v>
                </c:pt>
                <c:pt idx="7976" formatCode="m/d/yyyy">
                  <c:v>41758</c:v>
                </c:pt>
                <c:pt idx="7977" formatCode="m/d/yyyy">
                  <c:v>41759</c:v>
                </c:pt>
                <c:pt idx="7978" formatCode="m/d/yyyy">
                  <c:v>41760</c:v>
                </c:pt>
                <c:pt idx="7979" formatCode="m/d/yyyy">
                  <c:v>41761</c:v>
                </c:pt>
                <c:pt idx="7980" formatCode="m/d/yyyy">
                  <c:v>41764</c:v>
                </c:pt>
                <c:pt idx="7981" formatCode="m/d/yyyy">
                  <c:v>41765</c:v>
                </c:pt>
                <c:pt idx="7982" formatCode="m/d/yyyy">
                  <c:v>41766</c:v>
                </c:pt>
                <c:pt idx="7983" formatCode="m/d/yyyy">
                  <c:v>41767</c:v>
                </c:pt>
                <c:pt idx="7984" formatCode="m/d/yyyy">
                  <c:v>41768</c:v>
                </c:pt>
                <c:pt idx="7985" formatCode="m/d/yyyy">
                  <c:v>41771</c:v>
                </c:pt>
                <c:pt idx="7986" formatCode="m/d/yyyy">
                  <c:v>41772</c:v>
                </c:pt>
                <c:pt idx="7987" formatCode="m/d/yyyy">
                  <c:v>41773</c:v>
                </c:pt>
                <c:pt idx="7988" formatCode="m/d/yyyy">
                  <c:v>41774</c:v>
                </c:pt>
                <c:pt idx="7989" formatCode="m/d/yyyy">
                  <c:v>41775</c:v>
                </c:pt>
                <c:pt idx="7990" formatCode="m/d/yyyy">
                  <c:v>41778</c:v>
                </c:pt>
                <c:pt idx="7991" formatCode="m/d/yyyy">
                  <c:v>41779</c:v>
                </c:pt>
                <c:pt idx="7992" formatCode="m/d/yyyy">
                  <c:v>41780</c:v>
                </c:pt>
                <c:pt idx="7993" formatCode="m/d/yyyy">
                  <c:v>41781</c:v>
                </c:pt>
                <c:pt idx="7994" formatCode="m/d/yyyy">
                  <c:v>41782</c:v>
                </c:pt>
                <c:pt idx="7995" formatCode="m/d/yyyy">
                  <c:v>41785</c:v>
                </c:pt>
                <c:pt idx="7996" formatCode="m/d/yyyy">
                  <c:v>41786</c:v>
                </c:pt>
                <c:pt idx="7997" formatCode="m/d/yyyy">
                  <c:v>41787</c:v>
                </c:pt>
                <c:pt idx="7998" formatCode="m/d/yyyy">
                  <c:v>41788</c:v>
                </c:pt>
                <c:pt idx="7999" formatCode="m/d/yyyy">
                  <c:v>41789</c:v>
                </c:pt>
                <c:pt idx="8000" formatCode="m/d/yyyy">
                  <c:v>41792</c:v>
                </c:pt>
                <c:pt idx="8001" formatCode="m/d/yyyy">
                  <c:v>41793</c:v>
                </c:pt>
                <c:pt idx="8002" formatCode="m/d/yyyy">
                  <c:v>41794</c:v>
                </c:pt>
                <c:pt idx="8003" formatCode="m/d/yyyy">
                  <c:v>41795</c:v>
                </c:pt>
                <c:pt idx="8004" formatCode="m/d/yyyy">
                  <c:v>41796</c:v>
                </c:pt>
                <c:pt idx="8005" formatCode="m/d/yyyy">
                  <c:v>41799</c:v>
                </c:pt>
                <c:pt idx="8006" formatCode="m/d/yyyy">
                  <c:v>41800</c:v>
                </c:pt>
                <c:pt idx="8007" formatCode="m/d/yyyy">
                  <c:v>41801</c:v>
                </c:pt>
                <c:pt idx="8008" formatCode="m/d/yyyy">
                  <c:v>41802</c:v>
                </c:pt>
                <c:pt idx="8009" formatCode="m/d/yyyy">
                  <c:v>41803</c:v>
                </c:pt>
                <c:pt idx="8010" formatCode="m/d/yyyy">
                  <c:v>41806</c:v>
                </c:pt>
                <c:pt idx="8011" formatCode="m/d/yyyy">
                  <c:v>41807</c:v>
                </c:pt>
                <c:pt idx="8012" formatCode="m/d/yyyy">
                  <c:v>41808</c:v>
                </c:pt>
                <c:pt idx="8013" formatCode="m/d/yyyy">
                  <c:v>41809</c:v>
                </c:pt>
                <c:pt idx="8014" formatCode="m/d/yyyy">
                  <c:v>41810</c:v>
                </c:pt>
                <c:pt idx="8015" formatCode="m/d/yyyy">
                  <c:v>41813</c:v>
                </c:pt>
                <c:pt idx="8016" formatCode="m/d/yyyy">
                  <c:v>41814</c:v>
                </c:pt>
                <c:pt idx="8017" formatCode="m/d/yyyy">
                  <c:v>41815</c:v>
                </c:pt>
                <c:pt idx="8018" formatCode="m/d/yyyy">
                  <c:v>41816</c:v>
                </c:pt>
                <c:pt idx="8019" formatCode="m/d/yyyy">
                  <c:v>41817</c:v>
                </c:pt>
                <c:pt idx="8020" formatCode="m/d/yyyy">
                  <c:v>41820</c:v>
                </c:pt>
                <c:pt idx="8021" formatCode="m/d/yyyy">
                  <c:v>41821</c:v>
                </c:pt>
                <c:pt idx="8022" formatCode="m/d/yyyy">
                  <c:v>41822</c:v>
                </c:pt>
                <c:pt idx="8023" formatCode="m/d/yyyy">
                  <c:v>41823</c:v>
                </c:pt>
                <c:pt idx="8024" formatCode="m/d/yyyy">
                  <c:v>41824</c:v>
                </c:pt>
                <c:pt idx="8025" formatCode="m/d/yyyy">
                  <c:v>41827</c:v>
                </c:pt>
                <c:pt idx="8026" formatCode="m/d/yyyy">
                  <c:v>41828</c:v>
                </c:pt>
                <c:pt idx="8027" formatCode="m/d/yyyy">
                  <c:v>41829</c:v>
                </c:pt>
                <c:pt idx="8028" formatCode="m/d/yyyy">
                  <c:v>41830</c:v>
                </c:pt>
                <c:pt idx="8029" formatCode="m/d/yyyy">
                  <c:v>41831</c:v>
                </c:pt>
                <c:pt idx="8030" formatCode="m/d/yyyy">
                  <c:v>41834</c:v>
                </c:pt>
                <c:pt idx="8031" formatCode="m/d/yyyy">
                  <c:v>41835</c:v>
                </c:pt>
                <c:pt idx="8032" formatCode="m/d/yyyy">
                  <c:v>41836</c:v>
                </c:pt>
                <c:pt idx="8033" formatCode="m/d/yyyy">
                  <c:v>41837</c:v>
                </c:pt>
                <c:pt idx="8034" formatCode="m/d/yyyy">
                  <c:v>41838</c:v>
                </c:pt>
                <c:pt idx="8035" formatCode="m/d/yyyy">
                  <c:v>41841</c:v>
                </c:pt>
                <c:pt idx="8036" formatCode="m/d/yyyy">
                  <c:v>41842</c:v>
                </c:pt>
                <c:pt idx="8037" formatCode="m/d/yyyy">
                  <c:v>41843</c:v>
                </c:pt>
                <c:pt idx="8038" formatCode="m/d/yyyy">
                  <c:v>41844</c:v>
                </c:pt>
                <c:pt idx="8039" formatCode="m/d/yyyy">
                  <c:v>41845</c:v>
                </c:pt>
                <c:pt idx="8040" formatCode="m/d/yyyy">
                  <c:v>41848</c:v>
                </c:pt>
                <c:pt idx="8041" formatCode="m/d/yyyy">
                  <c:v>41849</c:v>
                </c:pt>
                <c:pt idx="8042" formatCode="m/d/yyyy">
                  <c:v>41850</c:v>
                </c:pt>
                <c:pt idx="8043" formatCode="m/d/yyyy">
                  <c:v>41851</c:v>
                </c:pt>
                <c:pt idx="8044" formatCode="m/d/yyyy">
                  <c:v>41852</c:v>
                </c:pt>
                <c:pt idx="8045" formatCode="m/d/yyyy">
                  <c:v>41855</c:v>
                </c:pt>
                <c:pt idx="8046" formatCode="m/d/yyyy">
                  <c:v>41856</c:v>
                </c:pt>
                <c:pt idx="8047" formatCode="m/d/yyyy">
                  <c:v>41857</c:v>
                </c:pt>
                <c:pt idx="8048" formatCode="m/d/yyyy">
                  <c:v>41858</c:v>
                </c:pt>
                <c:pt idx="8049" formatCode="m/d/yyyy">
                  <c:v>41859</c:v>
                </c:pt>
                <c:pt idx="8050" formatCode="m/d/yyyy">
                  <c:v>41862</c:v>
                </c:pt>
                <c:pt idx="8051" formatCode="m/d/yyyy">
                  <c:v>41863</c:v>
                </c:pt>
                <c:pt idx="8052" formatCode="m/d/yyyy">
                  <c:v>41864</c:v>
                </c:pt>
                <c:pt idx="8053" formatCode="m/d/yyyy">
                  <c:v>41865</c:v>
                </c:pt>
                <c:pt idx="8054" formatCode="m/d/yyyy">
                  <c:v>41866</c:v>
                </c:pt>
                <c:pt idx="8055" formatCode="m/d/yyyy">
                  <c:v>41869</c:v>
                </c:pt>
                <c:pt idx="8056" formatCode="m/d/yyyy">
                  <c:v>41870</c:v>
                </c:pt>
                <c:pt idx="8057" formatCode="m/d/yyyy">
                  <c:v>41871</c:v>
                </c:pt>
                <c:pt idx="8058" formatCode="m/d/yyyy">
                  <c:v>41872</c:v>
                </c:pt>
                <c:pt idx="8059" formatCode="m/d/yyyy">
                  <c:v>41873</c:v>
                </c:pt>
                <c:pt idx="8060" formatCode="m/d/yyyy">
                  <c:v>41876</c:v>
                </c:pt>
                <c:pt idx="8061" formatCode="m/d/yyyy">
                  <c:v>41877</c:v>
                </c:pt>
                <c:pt idx="8062" formatCode="m/d/yyyy">
                  <c:v>41878</c:v>
                </c:pt>
                <c:pt idx="8063" formatCode="m/d/yyyy">
                  <c:v>41879</c:v>
                </c:pt>
                <c:pt idx="8064" formatCode="m/d/yyyy">
                  <c:v>41880</c:v>
                </c:pt>
                <c:pt idx="8065" formatCode="m/d/yyyy">
                  <c:v>41883</c:v>
                </c:pt>
                <c:pt idx="8066" formatCode="m/d/yyyy">
                  <c:v>41884</c:v>
                </c:pt>
                <c:pt idx="8067" formatCode="m/d/yyyy">
                  <c:v>41885</c:v>
                </c:pt>
                <c:pt idx="8068" formatCode="m/d/yyyy">
                  <c:v>41886</c:v>
                </c:pt>
                <c:pt idx="8069" formatCode="m/d/yyyy">
                  <c:v>41887</c:v>
                </c:pt>
                <c:pt idx="8070" formatCode="m/d/yyyy">
                  <c:v>41890</c:v>
                </c:pt>
                <c:pt idx="8071" formatCode="m/d/yyyy">
                  <c:v>41891</c:v>
                </c:pt>
                <c:pt idx="8072" formatCode="m/d/yyyy">
                  <c:v>41892</c:v>
                </c:pt>
                <c:pt idx="8073" formatCode="m/d/yyyy">
                  <c:v>41893</c:v>
                </c:pt>
                <c:pt idx="8074" formatCode="m/d/yyyy">
                  <c:v>41894</c:v>
                </c:pt>
                <c:pt idx="8075" formatCode="m/d/yyyy">
                  <c:v>41897</c:v>
                </c:pt>
                <c:pt idx="8076" formatCode="m/d/yyyy">
                  <c:v>41898</c:v>
                </c:pt>
                <c:pt idx="8077" formatCode="m/d/yyyy">
                  <c:v>41899</c:v>
                </c:pt>
                <c:pt idx="8078" formatCode="m/d/yyyy">
                  <c:v>41900</c:v>
                </c:pt>
                <c:pt idx="8079" formatCode="m/d/yyyy">
                  <c:v>41901</c:v>
                </c:pt>
                <c:pt idx="8080" formatCode="m/d/yyyy">
                  <c:v>41904</c:v>
                </c:pt>
                <c:pt idx="8081" formatCode="m/d/yyyy">
                  <c:v>41905</c:v>
                </c:pt>
                <c:pt idx="8082" formatCode="m/d/yyyy">
                  <c:v>41906</c:v>
                </c:pt>
                <c:pt idx="8083" formatCode="m/d/yyyy">
                  <c:v>41907</c:v>
                </c:pt>
                <c:pt idx="8084" formatCode="m/d/yyyy">
                  <c:v>41908</c:v>
                </c:pt>
                <c:pt idx="8085" formatCode="m/d/yyyy">
                  <c:v>41911</c:v>
                </c:pt>
                <c:pt idx="8086" formatCode="m/d/yyyy">
                  <c:v>41912</c:v>
                </c:pt>
                <c:pt idx="8087" formatCode="m/d/yyyy">
                  <c:v>41913</c:v>
                </c:pt>
                <c:pt idx="8088" formatCode="m/d/yyyy">
                  <c:v>41914</c:v>
                </c:pt>
                <c:pt idx="8089" formatCode="m/d/yyyy">
                  <c:v>41915</c:v>
                </c:pt>
                <c:pt idx="8090" formatCode="m/d/yyyy">
                  <c:v>41918</c:v>
                </c:pt>
                <c:pt idx="8091" formatCode="m/d/yyyy">
                  <c:v>41919</c:v>
                </c:pt>
                <c:pt idx="8092" formatCode="m/d/yyyy">
                  <c:v>41920</c:v>
                </c:pt>
                <c:pt idx="8093" formatCode="m/d/yyyy">
                  <c:v>41921</c:v>
                </c:pt>
                <c:pt idx="8094" formatCode="m/d/yyyy">
                  <c:v>41922</c:v>
                </c:pt>
                <c:pt idx="8095" formatCode="m/d/yyyy">
                  <c:v>41925</c:v>
                </c:pt>
                <c:pt idx="8096" formatCode="m/d/yyyy">
                  <c:v>41926</c:v>
                </c:pt>
                <c:pt idx="8097" formatCode="m/d/yyyy">
                  <c:v>41927</c:v>
                </c:pt>
                <c:pt idx="8098" formatCode="m/d/yyyy">
                  <c:v>41928</c:v>
                </c:pt>
                <c:pt idx="8099" formatCode="m/d/yyyy">
                  <c:v>41929</c:v>
                </c:pt>
                <c:pt idx="8100" formatCode="m/d/yyyy">
                  <c:v>41932</c:v>
                </c:pt>
                <c:pt idx="8101" formatCode="m/d/yyyy">
                  <c:v>41933</c:v>
                </c:pt>
                <c:pt idx="8102" formatCode="m/d/yyyy">
                  <c:v>41934</c:v>
                </c:pt>
                <c:pt idx="8103" formatCode="m/d/yyyy">
                  <c:v>41935</c:v>
                </c:pt>
                <c:pt idx="8104" formatCode="m/d/yyyy">
                  <c:v>41936</c:v>
                </c:pt>
                <c:pt idx="8105" formatCode="m/d/yyyy">
                  <c:v>41939</c:v>
                </c:pt>
                <c:pt idx="8106" formatCode="m/d/yyyy">
                  <c:v>41940</c:v>
                </c:pt>
                <c:pt idx="8107" formatCode="m/d/yyyy">
                  <c:v>41941</c:v>
                </c:pt>
                <c:pt idx="8108" formatCode="m/d/yyyy">
                  <c:v>41942</c:v>
                </c:pt>
                <c:pt idx="8109" formatCode="m/d/yyyy">
                  <c:v>41943</c:v>
                </c:pt>
                <c:pt idx="8110" formatCode="m/d/yyyy">
                  <c:v>41946</c:v>
                </c:pt>
                <c:pt idx="8111" formatCode="m/d/yyyy">
                  <c:v>41947</c:v>
                </c:pt>
                <c:pt idx="8112" formatCode="m/d/yyyy">
                  <c:v>41948</c:v>
                </c:pt>
                <c:pt idx="8113" formatCode="m/d/yyyy">
                  <c:v>41949</c:v>
                </c:pt>
                <c:pt idx="8114" formatCode="m/d/yyyy">
                  <c:v>41950</c:v>
                </c:pt>
                <c:pt idx="8115" formatCode="m/d/yyyy">
                  <c:v>41953</c:v>
                </c:pt>
                <c:pt idx="8116" formatCode="m/d/yyyy">
                  <c:v>41954</c:v>
                </c:pt>
                <c:pt idx="8117" formatCode="m/d/yyyy">
                  <c:v>41955</c:v>
                </c:pt>
                <c:pt idx="8118" formatCode="m/d/yyyy">
                  <c:v>41956</c:v>
                </c:pt>
                <c:pt idx="8119" formatCode="m/d/yyyy">
                  <c:v>41957</c:v>
                </c:pt>
                <c:pt idx="8120" formatCode="m/d/yyyy">
                  <c:v>41960</c:v>
                </c:pt>
                <c:pt idx="8121" formatCode="m/d/yyyy">
                  <c:v>41961</c:v>
                </c:pt>
                <c:pt idx="8122" formatCode="m/d/yyyy">
                  <c:v>41962</c:v>
                </c:pt>
                <c:pt idx="8123" formatCode="m/d/yyyy">
                  <c:v>41963</c:v>
                </c:pt>
                <c:pt idx="8124" formatCode="m/d/yyyy">
                  <c:v>41964</c:v>
                </c:pt>
                <c:pt idx="8125" formatCode="m/d/yyyy">
                  <c:v>41967</c:v>
                </c:pt>
                <c:pt idx="8126" formatCode="m/d/yyyy">
                  <c:v>41968</c:v>
                </c:pt>
                <c:pt idx="8127" formatCode="m/d/yyyy">
                  <c:v>41969</c:v>
                </c:pt>
                <c:pt idx="8128" formatCode="m/d/yyyy">
                  <c:v>41970</c:v>
                </c:pt>
                <c:pt idx="8129" formatCode="m/d/yyyy">
                  <c:v>41971</c:v>
                </c:pt>
                <c:pt idx="8130" formatCode="m/d/yyyy">
                  <c:v>41974</c:v>
                </c:pt>
                <c:pt idx="8131" formatCode="m/d/yyyy">
                  <c:v>41975</c:v>
                </c:pt>
                <c:pt idx="8132" formatCode="m/d/yyyy">
                  <c:v>41976</c:v>
                </c:pt>
                <c:pt idx="8133" formatCode="m/d/yyyy">
                  <c:v>41977</c:v>
                </c:pt>
                <c:pt idx="8134" formatCode="m/d/yyyy">
                  <c:v>41978</c:v>
                </c:pt>
                <c:pt idx="8135" formatCode="m/d/yyyy">
                  <c:v>41981</c:v>
                </c:pt>
                <c:pt idx="8136" formatCode="m/d/yyyy">
                  <c:v>41982</c:v>
                </c:pt>
                <c:pt idx="8137" formatCode="m/d/yyyy">
                  <c:v>41983</c:v>
                </c:pt>
                <c:pt idx="8138" formatCode="m/d/yyyy">
                  <c:v>41984</c:v>
                </c:pt>
                <c:pt idx="8139" formatCode="m/d/yyyy">
                  <c:v>41985</c:v>
                </c:pt>
                <c:pt idx="8140" formatCode="m/d/yyyy">
                  <c:v>41988</c:v>
                </c:pt>
                <c:pt idx="8141" formatCode="m/d/yyyy">
                  <c:v>41989</c:v>
                </c:pt>
                <c:pt idx="8142" formatCode="m/d/yyyy">
                  <c:v>41990</c:v>
                </c:pt>
                <c:pt idx="8143" formatCode="m/d/yyyy">
                  <c:v>41991</c:v>
                </c:pt>
                <c:pt idx="8144" formatCode="m/d/yyyy">
                  <c:v>41992</c:v>
                </c:pt>
                <c:pt idx="8145" formatCode="m/d/yyyy">
                  <c:v>41995</c:v>
                </c:pt>
                <c:pt idx="8146" formatCode="m/d/yyyy">
                  <c:v>41996</c:v>
                </c:pt>
                <c:pt idx="8147" formatCode="m/d/yyyy">
                  <c:v>41997</c:v>
                </c:pt>
                <c:pt idx="8148" formatCode="m/d/yyyy">
                  <c:v>41998</c:v>
                </c:pt>
                <c:pt idx="8149" formatCode="m/d/yyyy">
                  <c:v>41999</c:v>
                </c:pt>
                <c:pt idx="8150" formatCode="m/d/yyyy">
                  <c:v>42002</c:v>
                </c:pt>
                <c:pt idx="8151" formatCode="m/d/yyyy">
                  <c:v>42003</c:v>
                </c:pt>
                <c:pt idx="8152" formatCode="m/d/yyyy">
                  <c:v>42004</c:v>
                </c:pt>
                <c:pt idx="8153" formatCode="m/d/yyyy">
                  <c:v>42005</c:v>
                </c:pt>
                <c:pt idx="8154" formatCode="m/d/yyyy">
                  <c:v>42006</c:v>
                </c:pt>
                <c:pt idx="8155" formatCode="m/d/yyyy">
                  <c:v>42009</c:v>
                </c:pt>
                <c:pt idx="8156" formatCode="m/d/yyyy">
                  <c:v>42010</c:v>
                </c:pt>
                <c:pt idx="8157" formatCode="m/d/yyyy">
                  <c:v>42011</c:v>
                </c:pt>
                <c:pt idx="8158" formatCode="m/d/yyyy">
                  <c:v>42012</c:v>
                </c:pt>
                <c:pt idx="8159" formatCode="m/d/yyyy">
                  <c:v>42013</c:v>
                </c:pt>
                <c:pt idx="8160" formatCode="m/d/yyyy">
                  <c:v>42016</c:v>
                </c:pt>
                <c:pt idx="8161" formatCode="m/d/yyyy">
                  <c:v>42017</c:v>
                </c:pt>
                <c:pt idx="8162" formatCode="m/d/yyyy">
                  <c:v>42018</c:v>
                </c:pt>
                <c:pt idx="8163" formatCode="m/d/yyyy">
                  <c:v>42019</c:v>
                </c:pt>
                <c:pt idx="8164" formatCode="m/d/yyyy">
                  <c:v>42020</c:v>
                </c:pt>
                <c:pt idx="8165" formatCode="m/d/yyyy">
                  <c:v>42023</c:v>
                </c:pt>
                <c:pt idx="8166" formatCode="m/d/yyyy">
                  <c:v>42024</c:v>
                </c:pt>
                <c:pt idx="8167" formatCode="m/d/yyyy">
                  <c:v>42025</c:v>
                </c:pt>
                <c:pt idx="8168" formatCode="m/d/yyyy">
                  <c:v>42026</c:v>
                </c:pt>
                <c:pt idx="8169" formatCode="m/d/yyyy">
                  <c:v>42027</c:v>
                </c:pt>
                <c:pt idx="8170" formatCode="m/d/yyyy">
                  <c:v>42030</c:v>
                </c:pt>
                <c:pt idx="8171" formatCode="m/d/yyyy">
                  <c:v>42031</c:v>
                </c:pt>
                <c:pt idx="8172" formatCode="m/d/yyyy">
                  <c:v>42032</c:v>
                </c:pt>
                <c:pt idx="8173" formatCode="m/d/yyyy">
                  <c:v>42033</c:v>
                </c:pt>
                <c:pt idx="8174" formatCode="m/d/yyyy">
                  <c:v>42034</c:v>
                </c:pt>
                <c:pt idx="8175" formatCode="m/d/yyyy">
                  <c:v>42037</c:v>
                </c:pt>
                <c:pt idx="8176" formatCode="m/d/yyyy">
                  <c:v>42038</c:v>
                </c:pt>
                <c:pt idx="8177" formatCode="m/d/yyyy">
                  <c:v>42039</c:v>
                </c:pt>
                <c:pt idx="8178" formatCode="m/d/yyyy">
                  <c:v>42040</c:v>
                </c:pt>
                <c:pt idx="8179" formatCode="m/d/yyyy">
                  <c:v>42041</c:v>
                </c:pt>
                <c:pt idx="8180" formatCode="m/d/yyyy">
                  <c:v>42044</c:v>
                </c:pt>
                <c:pt idx="8181" formatCode="m/d/yyyy">
                  <c:v>42045</c:v>
                </c:pt>
                <c:pt idx="8182" formatCode="m/d/yyyy">
                  <c:v>42046</c:v>
                </c:pt>
                <c:pt idx="8183" formatCode="m/d/yyyy">
                  <c:v>42047</c:v>
                </c:pt>
                <c:pt idx="8184" formatCode="m/d/yyyy">
                  <c:v>42048</c:v>
                </c:pt>
                <c:pt idx="8185" formatCode="m/d/yyyy">
                  <c:v>42051</c:v>
                </c:pt>
                <c:pt idx="8186" formatCode="m/d/yyyy">
                  <c:v>42052</c:v>
                </c:pt>
                <c:pt idx="8187" formatCode="m/d/yyyy">
                  <c:v>42053</c:v>
                </c:pt>
                <c:pt idx="8188" formatCode="m/d/yyyy">
                  <c:v>42054</c:v>
                </c:pt>
                <c:pt idx="8189" formatCode="m/d/yyyy">
                  <c:v>42055</c:v>
                </c:pt>
                <c:pt idx="8190" formatCode="m/d/yyyy">
                  <c:v>42058</c:v>
                </c:pt>
                <c:pt idx="8191" formatCode="m/d/yyyy">
                  <c:v>42059</c:v>
                </c:pt>
                <c:pt idx="8192" formatCode="m/d/yyyy">
                  <c:v>42060</c:v>
                </c:pt>
                <c:pt idx="8193" formatCode="m/d/yyyy">
                  <c:v>42061</c:v>
                </c:pt>
                <c:pt idx="8194" formatCode="m/d/yyyy">
                  <c:v>42062</c:v>
                </c:pt>
                <c:pt idx="8195" formatCode="m/d/yyyy">
                  <c:v>42065</c:v>
                </c:pt>
                <c:pt idx="8196" formatCode="m/d/yyyy">
                  <c:v>42066</c:v>
                </c:pt>
                <c:pt idx="8197" formatCode="m/d/yyyy">
                  <c:v>42067</c:v>
                </c:pt>
                <c:pt idx="8198" formatCode="m/d/yyyy">
                  <c:v>42068</c:v>
                </c:pt>
                <c:pt idx="8199" formatCode="m/d/yyyy">
                  <c:v>42069</c:v>
                </c:pt>
                <c:pt idx="8200" formatCode="m/d/yyyy">
                  <c:v>42072</c:v>
                </c:pt>
                <c:pt idx="8201" formatCode="m/d/yyyy">
                  <c:v>42073</c:v>
                </c:pt>
                <c:pt idx="8202" formatCode="m/d/yyyy">
                  <c:v>42074</c:v>
                </c:pt>
                <c:pt idx="8203" formatCode="m/d/yyyy">
                  <c:v>42075</c:v>
                </c:pt>
                <c:pt idx="8204" formatCode="m/d/yyyy">
                  <c:v>42076</c:v>
                </c:pt>
                <c:pt idx="8205" formatCode="m/d/yyyy">
                  <c:v>42079</c:v>
                </c:pt>
                <c:pt idx="8206" formatCode="m/d/yyyy">
                  <c:v>42080</c:v>
                </c:pt>
                <c:pt idx="8207" formatCode="m/d/yyyy">
                  <c:v>42081</c:v>
                </c:pt>
                <c:pt idx="8208" formatCode="m/d/yyyy">
                  <c:v>42082</c:v>
                </c:pt>
                <c:pt idx="8209" formatCode="m/d/yyyy">
                  <c:v>42083</c:v>
                </c:pt>
                <c:pt idx="8210" formatCode="m/d/yyyy">
                  <c:v>42086</c:v>
                </c:pt>
                <c:pt idx="8211" formatCode="m/d/yyyy">
                  <c:v>42087</c:v>
                </c:pt>
                <c:pt idx="8212" formatCode="m/d/yyyy">
                  <c:v>42088</c:v>
                </c:pt>
                <c:pt idx="8213" formatCode="m/d/yyyy">
                  <c:v>42089</c:v>
                </c:pt>
                <c:pt idx="8214" formatCode="m/d/yyyy">
                  <c:v>42090</c:v>
                </c:pt>
                <c:pt idx="8215" formatCode="m/d/yyyy">
                  <c:v>42093</c:v>
                </c:pt>
                <c:pt idx="8216" formatCode="m/d/yyyy">
                  <c:v>42094</c:v>
                </c:pt>
                <c:pt idx="8217" formatCode="m/d/yyyy">
                  <c:v>42095</c:v>
                </c:pt>
                <c:pt idx="8218" formatCode="m/d/yyyy">
                  <c:v>42096</c:v>
                </c:pt>
                <c:pt idx="8219" formatCode="m/d/yyyy">
                  <c:v>42097</c:v>
                </c:pt>
                <c:pt idx="8220" formatCode="m/d/yyyy">
                  <c:v>42100</c:v>
                </c:pt>
                <c:pt idx="8221" formatCode="m/d/yyyy">
                  <c:v>42101</c:v>
                </c:pt>
                <c:pt idx="8222" formatCode="m/d/yyyy">
                  <c:v>42102</c:v>
                </c:pt>
                <c:pt idx="8223" formatCode="m/d/yyyy">
                  <c:v>42103</c:v>
                </c:pt>
                <c:pt idx="8224" formatCode="m/d/yyyy">
                  <c:v>42104</c:v>
                </c:pt>
                <c:pt idx="8225" formatCode="m/d/yyyy">
                  <c:v>42107</c:v>
                </c:pt>
                <c:pt idx="8226" formatCode="m/d/yyyy">
                  <c:v>42108</c:v>
                </c:pt>
                <c:pt idx="8227" formatCode="m/d/yyyy">
                  <c:v>42109</c:v>
                </c:pt>
                <c:pt idx="8228" formatCode="m/d/yyyy">
                  <c:v>42110</c:v>
                </c:pt>
                <c:pt idx="8229" formatCode="m/d/yyyy">
                  <c:v>42111</c:v>
                </c:pt>
                <c:pt idx="8230" formatCode="m/d/yyyy">
                  <c:v>42114</c:v>
                </c:pt>
                <c:pt idx="8231" formatCode="m/d/yyyy">
                  <c:v>42115</c:v>
                </c:pt>
                <c:pt idx="8232" formatCode="m/d/yyyy">
                  <c:v>42116</c:v>
                </c:pt>
                <c:pt idx="8233" formatCode="m/d/yyyy">
                  <c:v>42117</c:v>
                </c:pt>
                <c:pt idx="8234" formatCode="m/d/yyyy">
                  <c:v>42118</c:v>
                </c:pt>
                <c:pt idx="8235" formatCode="m/d/yyyy">
                  <c:v>42121</c:v>
                </c:pt>
                <c:pt idx="8236" formatCode="m/d/yyyy">
                  <c:v>42122</c:v>
                </c:pt>
                <c:pt idx="8237" formatCode="m/d/yyyy">
                  <c:v>42123</c:v>
                </c:pt>
                <c:pt idx="8238" formatCode="m/d/yyyy">
                  <c:v>42124</c:v>
                </c:pt>
                <c:pt idx="8239" formatCode="m/d/yyyy">
                  <c:v>42125</c:v>
                </c:pt>
                <c:pt idx="8240" formatCode="m/d/yyyy">
                  <c:v>42128</c:v>
                </c:pt>
                <c:pt idx="8241" formatCode="m/d/yyyy">
                  <c:v>42129</c:v>
                </c:pt>
                <c:pt idx="8242" formatCode="m/d/yyyy">
                  <c:v>42130</c:v>
                </c:pt>
                <c:pt idx="8243" formatCode="m/d/yyyy">
                  <c:v>42131</c:v>
                </c:pt>
                <c:pt idx="8244" formatCode="m/d/yyyy">
                  <c:v>42132</c:v>
                </c:pt>
                <c:pt idx="8245" formatCode="m/d/yyyy">
                  <c:v>42135</c:v>
                </c:pt>
                <c:pt idx="8246" formatCode="m/d/yyyy">
                  <c:v>42136</c:v>
                </c:pt>
                <c:pt idx="8247" formatCode="m/d/yyyy">
                  <c:v>42137</c:v>
                </c:pt>
                <c:pt idx="8248" formatCode="m/d/yyyy">
                  <c:v>42138</c:v>
                </c:pt>
                <c:pt idx="8249" formatCode="m/d/yyyy">
                  <c:v>42139</c:v>
                </c:pt>
                <c:pt idx="8250" formatCode="m/d/yyyy">
                  <c:v>42142</c:v>
                </c:pt>
                <c:pt idx="8251" formatCode="m/d/yyyy">
                  <c:v>42143</c:v>
                </c:pt>
                <c:pt idx="8252" formatCode="m/d/yyyy">
                  <c:v>42144</c:v>
                </c:pt>
                <c:pt idx="8253" formatCode="m/d/yyyy">
                  <c:v>42145</c:v>
                </c:pt>
                <c:pt idx="8254" formatCode="m/d/yyyy">
                  <c:v>42146</c:v>
                </c:pt>
                <c:pt idx="8255" formatCode="m/d/yyyy">
                  <c:v>42149</c:v>
                </c:pt>
                <c:pt idx="8256" formatCode="m/d/yyyy">
                  <c:v>42150</c:v>
                </c:pt>
                <c:pt idx="8257" formatCode="m/d/yyyy">
                  <c:v>42151</c:v>
                </c:pt>
                <c:pt idx="8258" formatCode="m/d/yyyy">
                  <c:v>42152</c:v>
                </c:pt>
                <c:pt idx="8259" formatCode="m/d/yyyy">
                  <c:v>42153</c:v>
                </c:pt>
                <c:pt idx="8260" formatCode="m/d/yyyy">
                  <c:v>42156</c:v>
                </c:pt>
                <c:pt idx="8261" formatCode="m/d/yyyy">
                  <c:v>42157</c:v>
                </c:pt>
                <c:pt idx="8262" formatCode="m/d/yyyy">
                  <c:v>42158</c:v>
                </c:pt>
                <c:pt idx="8263" formatCode="m/d/yyyy">
                  <c:v>42159</c:v>
                </c:pt>
                <c:pt idx="8264" formatCode="m/d/yyyy">
                  <c:v>42160</c:v>
                </c:pt>
                <c:pt idx="8265" formatCode="m/d/yyyy">
                  <c:v>42163</c:v>
                </c:pt>
                <c:pt idx="8266" formatCode="m/d/yyyy">
                  <c:v>42164</c:v>
                </c:pt>
                <c:pt idx="8267" formatCode="m/d/yyyy">
                  <c:v>42165</c:v>
                </c:pt>
                <c:pt idx="8268" formatCode="m/d/yyyy">
                  <c:v>42166</c:v>
                </c:pt>
                <c:pt idx="8269" formatCode="m/d/yyyy">
                  <c:v>42167</c:v>
                </c:pt>
                <c:pt idx="8270" formatCode="m/d/yyyy">
                  <c:v>42170</c:v>
                </c:pt>
                <c:pt idx="8271" formatCode="m/d/yyyy">
                  <c:v>42171</c:v>
                </c:pt>
                <c:pt idx="8272" formatCode="m/d/yyyy">
                  <c:v>42172</c:v>
                </c:pt>
                <c:pt idx="8273" formatCode="m/d/yyyy">
                  <c:v>42173</c:v>
                </c:pt>
                <c:pt idx="8274" formatCode="m/d/yyyy">
                  <c:v>42174</c:v>
                </c:pt>
                <c:pt idx="8275" formatCode="m/d/yyyy">
                  <c:v>42177</c:v>
                </c:pt>
                <c:pt idx="8276" formatCode="m/d/yyyy">
                  <c:v>42178</c:v>
                </c:pt>
                <c:pt idx="8277" formatCode="m/d/yyyy">
                  <c:v>42179</c:v>
                </c:pt>
                <c:pt idx="8278" formatCode="m/d/yyyy">
                  <c:v>42180</c:v>
                </c:pt>
                <c:pt idx="8279" formatCode="m/d/yyyy">
                  <c:v>42181</c:v>
                </c:pt>
                <c:pt idx="8280" formatCode="m/d/yyyy">
                  <c:v>42184</c:v>
                </c:pt>
                <c:pt idx="8281" formatCode="m/d/yyyy">
                  <c:v>42185</c:v>
                </c:pt>
                <c:pt idx="8282" formatCode="m/d/yyyy">
                  <c:v>42186</c:v>
                </c:pt>
                <c:pt idx="8283" formatCode="m/d/yyyy">
                  <c:v>42187</c:v>
                </c:pt>
                <c:pt idx="8284" formatCode="m/d/yyyy">
                  <c:v>42188</c:v>
                </c:pt>
                <c:pt idx="8285" formatCode="m/d/yyyy">
                  <c:v>42191</c:v>
                </c:pt>
                <c:pt idx="8286" formatCode="m/d/yyyy">
                  <c:v>42192</c:v>
                </c:pt>
                <c:pt idx="8287" formatCode="m/d/yyyy">
                  <c:v>42193</c:v>
                </c:pt>
                <c:pt idx="8288" formatCode="m/d/yyyy">
                  <c:v>42194</c:v>
                </c:pt>
                <c:pt idx="8289" formatCode="m/d/yyyy">
                  <c:v>42195</c:v>
                </c:pt>
                <c:pt idx="8290" formatCode="m/d/yyyy">
                  <c:v>42198</c:v>
                </c:pt>
                <c:pt idx="8291" formatCode="m/d/yyyy">
                  <c:v>42199</c:v>
                </c:pt>
                <c:pt idx="8292" formatCode="m/d/yyyy">
                  <c:v>42200</c:v>
                </c:pt>
                <c:pt idx="8293" formatCode="m/d/yyyy">
                  <c:v>42201</c:v>
                </c:pt>
                <c:pt idx="8294" formatCode="m/d/yyyy">
                  <c:v>42202</c:v>
                </c:pt>
                <c:pt idx="8295" formatCode="m/d/yyyy">
                  <c:v>42205</c:v>
                </c:pt>
                <c:pt idx="8296" formatCode="m/d/yyyy">
                  <c:v>42206</c:v>
                </c:pt>
                <c:pt idx="8297" formatCode="m/d/yyyy">
                  <c:v>42207</c:v>
                </c:pt>
                <c:pt idx="8298" formatCode="m/d/yyyy">
                  <c:v>42208</c:v>
                </c:pt>
                <c:pt idx="8299" formatCode="m/d/yyyy">
                  <c:v>42209</c:v>
                </c:pt>
                <c:pt idx="8300" formatCode="m/d/yyyy">
                  <c:v>42212</c:v>
                </c:pt>
                <c:pt idx="8301" formatCode="m/d/yyyy">
                  <c:v>42213</c:v>
                </c:pt>
                <c:pt idx="8302" formatCode="m/d/yyyy">
                  <c:v>42214</c:v>
                </c:pt>
                <c:pt idx="8303" formatCode="m/d/yyyy">
                  <c:v>42215</c:v>
                </c:pt>
                <c:pt idx="8304" formatCode="m/d/yyyy">
                  <c:v>42216</c:v>
                </c:pt>
                <c:pt idx="8305" formatCode="m/d/yyyy">
                  <c:v>42219</c:v>
                </c:pt>
                <c:pt idx="8306" formatCode="m/d/yyyy">
                  <c:v>42220</c:v>
                </c:pt>
                <c:pt idx="8307" formatCode="m/d/yyyy">
                  <c:v>42221</c:v>
                </c:pt>
                <c:pt idx="8308" formatCode="m/d/yyyy">
                  <c:v>42222</c:v>
                </c:pt>
                <c:pt idx="8309" formatCode="m/d/yyyy">
                  <c:v>42223</c:v>
                </c:pt>
                <c:pt idx="8310" formatCode="m/d/yyyy">
                  <c:v>42226</c:v>
                </c:pt>
                <c:pt idx="8311" formatCode="m/d/yyyy">
                  <c:v>42227</c:v>
                </c:pt>
                <c:pt idx="8312" formatCode="m/d/yyyy">
                  <c:v>42228</c:v>
                </c:pt>
                <c:pt idx="8313" formatCode="m/d/yyyy">
                  <c:v>42229</c:v>
                </c:pt>
                <c:pt idx="8314" formatCode="m/d/yyyy">
                  <c:v>42230</c:v>
                </c:pt>
                <c:pt idx="8315" formatCode="m/d/yyyy">
                  <c:v>42233</c:v>
                </c:pt>
                <c:pt idx="8316" formatCode="m/d/yyyy">
                  <c:v>42234</c:v>
                </c:pt>
                <c:pt idx="8317" formatCode="m/d/yyyy">
                  <c:v>42235</c:v>
                </c:pt>
                <c:pt idx="8318" formatCode="m/d/yyyy">
                  <c:v>42236</c:v>
                </c:pt>
                <c:pt idx="8319" formatCode="m/d/yyyy">
                  <c:v>42237</c:v>
                </c:pt>
                <c:pt idx="8320" formatCode="m/d/yyyy">
                  <c:v>42240</c:v>
                </c:pt>
                <c:pt idx="8321" formatCode="m/d/yyyy">
                  <c:v>42241</c:v>
                </c:pt>
                <c:pt idx="8322" formatCode="m/d/yyyy">
                  <c:v>42242</c:v>
                </c:pt>
                <c:pt idx="8323" formatCode="m/d/yyyy">
                  <c:v>42243</c:v>
                </c:pt>
                <c:pt idx="8324" formatCode="m/d/yyyy">
                  <c:v>42244</c:v>
                </c:pt>
                <c:pt idx="8325" formatCode="m/d/yyyy">
                  <c:v>42247</c:v>
                </c:pt>
                <c:pt idx="8326" formatCode="m/d/yyyy">
                  <c:v>42248</c:v>
                </c:pt>
                <c:pt idx="8327" formatCode="m/d/yyyy">
                  <c:v>42249</c:v>
                </c:pt>
                <c:pt idx="8328" formatCode="m/d/yyyy">
                  <c:v>42250</c:v>
                </c:pt>
                <c:pt idx="8329" formatCode="m/d/yyyy">
                  <c:v>42251</c:v>
                </c:pt>
                <c:pt idx="8330" formatCode="m/d/yyyy">
                  <c:v>42254</c:v>
                </c:pt>
                <c:pt idx="8331" formatCode="m/d/yyyy">
                  <c:v>42255</c:v>
                </c:pt>
                <c:pt idx="8332" formatCode="m/d/yyyy">
                  <c:v>42256</c:v>
                </c:pt>
                <c:pt idx="8333" formatCode="m/d/yyyy">
                  <c:v>42257</c:v>
                </c:pt>
                <c:pt idx="8334" formatCode="m/d/yyyy">
                  <c:v>42258</c:v>
                </c:pt>
                <c:pt idx="8335" formatCode="m/d/yyyy">
                  <c:v>42261</c:v>
                </c:pt>
                <c:pt idx="8336" formatCode="m/d/yyyy">
                  <c:v>42262</c:v>
                </c:pt>
                <c:pt idx="8337" formatCode="m/d/yyyy">
                  <c:v>42263</c:v>
                </c:pt>
                <c:pt idx="8338" formatCode="m/d/yyyy">
                  <c:v>42264</c:v>
                </c:pt>
                <c:pt idx="8339" formatCode="m/d/yyyy">
                  <c:v>42265</c:v>
                </c:pt>
                <c:pt idx="8340" formatCode="m/d/yyyy">
                  <c:v>42268</c:v>
                </c:pt>
                <c:pt idx="8341" formatCode="m/d/yyyy">
                  <c:v>42269</c:v>
                </c:pt>
                <c:pt idx="8342" formatCode="m/d/yyyy">
                  <c:v>42270</c:v>
                </c:pt>
                <c:pt idx="8343" formatCode="m/d/yyyy">
                  <c:v>42271</c:v>
                </c:pt>
                <c:pt idx="8344" formatCode="m/d/yyyy">
                  <c:v>42272</c:v>
                </c:pt>
                <c:pt idx="8345" formatCode="m/d/yyyy">
                  <c:v>42275</c:v>
                </c:pt>
                <c:pt idx="8346" formatCode="m/d/yyyy">
                  <c:v>42276</c:v>
                </c:pt>
                <c:pt idx="8347" formatCode="m/d/yyyy">
                  <c:v>42277</c:v>
                </c:pt>
                <c:pt idx="8348" formatCode="m/d/yyyy">
                  <c:v>42278</c:v>
                </c:pt>
                <c:pt idx="8349" formatCode="m/d/yyyy">
                  <c:v>42279</c:v>
                </c:pt>
                <c:pt idx="8350" formatCode="m/d/yyyy">
                  <c:v>42282</c:v>
                </c:pt>
                <c:pt idx="8351" formatCode="m/d/yyyy">
                  <c:v>42283</c:v>
                </c:pt>
                <c:pt idx="8352" formatCode="m/d/yyyy">
                  <c:v>42284</c:v>
                </c:pt>
                <c:pt idx="8353" formatCode="m/d/yyyy">
                  <c:v>42285</c:v>
                </c:pt>
                <c:pt idx="8354" formatCode="m/d/yyyy">
                  <c:v>42286</c:v>
                </c:pt>
                <c:pt idx="8355" formatCode="m/d/yyyy">
                  <c:v>42289</c:v>
                </c:pt>
                <c:pt idx="8356" formatCode="m/d/yyyy">
                  <c:v>42290</c:v>
                </c:pt>
                <c:pt idx="8357" formatCode="m/d/yyyy">
                  <c:v>42291</c:v>
                </c:pt>
                <c:pt idx="8358" formatCode="m/d/yyyy">
                  <c:v>42292</c:v>
                </c:pt>
                <c:pt idx="8359" formatCode="m/d/yyyy">
                  <c:v>42293</c:v>
                </c:pt>
                <c:pt idx="8360" formatCode="m/d/yyyy">
                  <c:v>42296</c:v>
                </c:pt>
                <c:pt idx="8361" formatCode="m/d/yyyy">
                  <c:v>42297</c:v>
                </c:pt>
                <c:pt idx="8362" formatCode="m/d/yyyy">
                  <c:v>42298</c:v>
                </c:pt>
                <c:pt idx="8363" formatCode="m/d/yyyy">
                  <c:v>42299</c:v>
                </c:pt>
                <c:pt idx="8364" formatCode="m/d/yyyy">
                  <c:v>42300</c:v>
                </c:pt>
                <c:pt idx="8365" formatCode="m/d/yyyy">
                  <c:v>42303</c:v>
                </c:pt>
                <c:pt idx="8366" formatCode="m/d/yyyy">
                  <c:v>42304</c:v>
                </c:pt>
                <c:pt idx="8367" formatCode="m/d/yyyy">
                  <c:v>42305</c:v>
                </c:pt>
                <c:pt idx="8368" formatCode="m/d/yyyy">
                  <c:v>42306</c:v>
                </c:pt>
                <c:pt idx="8369" formatCode="m/d/yyyy">
                  <c:v>42307</c:v>
                </c:pt>
                <c:pt idx="8370" formatCode="m/d/yyyy">
                  <c:v>42310</c:v>
                </c:pt>
                <c:pt idx="8371" formatCode="m/d/yyyy">
                  <c:v>42311</c:v>
                </c:pt>
                <c:pt idx="8372" formatCode="m/d/yyyy">
                  <c:v>42312</c:v>
                </c:pt>
                <c:pt idx="8373" formatCode="m/d/yyyy">
                  <c:v>42313</c:v>
                </c:pt>
                <c:pt idx="8374" formatCode="m/d/yyyy">
                  <c:v>42314</c:v>
                </c:pt>
                <c:pt idx="8375" formatCode="m/d/yyyy">
                  <c:v>42317</c:v>
                </c:pt>
                <c:pt idx="8376" formatCode="m/d/yyyy">
                  <c:v>42318</c:v>
                </c:pt>
                <c:pt idx="8377" formatCode="m/d/yyyy">
                  <c:v>42319</c:v>
                </c:pt>
                <c:pt idx="8378" formatCode="m/d/yyyy">
                  <c:v>42320</c:v>
                </c:pt>
                <c:pt idx="8379" formatCode="m/d/yyyy">
                  <c:v>42321</c:v>
                </c:pt>
                <c:pt idx="8380" formatCode="m/d/yyyy">
                  <c:v>42324</c:v>
                </c:pt>
                <c:pt idx="8381" formatCode="m/d/yyyy">
                  <c:v>42325</c:v>
                </c:pt>
                <c:pt idx="8382" formatCode="m/d/yyyy">
                  <c:v>42326</c:v>
                </c:pt>
                <c:pt idx="8383" formatCode="m/d/yyyy">
                  <c:v>42327</c:v>
                </c:pt>
                <c:pt idx="8384" formatCode="m/d/yyyy">
                  <c:v>42328</c:v>
                </c:pt>
                <c:pt idx="8385" formatCode="m/d/yyyy">
                  <c:v>42331</c:v>
                </c:pt>
                <c:pt idx="8386" formatCode="m/d/yyyy">
                  <c:v>42332</c:v>
                </c:pt>
                <c:pt idx="8387" formatCode="m/d/yyyy">
                  <c:v>42333</c:v>
                </c:pt>
                <c:pt idx="8388" formatCode="m/d/yyyy">
                  <c:v>42334</c:v>
                </c:pt>
                <c:pt idx="8389" formatCode="m/d/yyyy">
                  <c:v>42335</c:v>
                </c:pt>
                <c:pt idx="8390" formatCode="m/d/yyyy">
                  <c:v>42338</c:v>
                </c:pt>
                <c:pt idx="8391" formatCode="m/d/yyyy">
                  <c:v>42339</c:v>
                </c:pt>
                <c:pt idx="8392" formatCode="m/d/yyyy">
                  <c:v>42340</c:v>
                </c:pt>
                <c:pt idx="8393" formatCode="m/d/yyyy">
                  <c:v>42341</c:v>
                </c:pt>
                <c:pt idx="8394" formatCode="m/d/yyyy">
                  <c:v>42342</c:v>
                </c:pt>
                <c:pt idx="8395" formatCode="m/d/yyyy">
                  <c:v>42345</c:v>
                </c:pt>
                <c:pt idx="8396" formatCode="m/d/yyyy">
                  <c:v>42346</c:v>
                </c:pt>
                <c:pt idx="8397" formatCode="m/d/yyyy">
                  <c:v>42347</c:v>
                </c:pt>
                <c:pt idx="8398" formatCode="m/d/yyyy">
                  <c:v>42348</c:v>
                </c:pt>
                <c:pt idx="8399" formatCode="m/d/yyyy">
                  <c:v>42349</c:v>
                </c:pt>
                <c:pt idx="8400" formatCode="m/d/yyyy">
                  <c:v>42352</c:v>
                </c:pt>
                <c:pt idx="8401" formatCode="m/d/yyyy">
                  <c:v>42353</c:v>
                </c:pt>
                <c:pt idx="8402" formatCode="m/d/yyyy">
                  <c:v>42354</c:v>
                </c:pt>
                <c:pt idx="8403" formatCode="m/d/yyyy">
                  <c:v>42355</c:v>
                </c:pt>
                <c:pt idx="8404" formatCode="m/d/yyyy">
                  <c:v>42356</c:v>
                </c:pt>
                <c:pt idx="8405" formatCode="m/d/yyyy">
                  <c:v>42359</c:v>
                </c:pt>
                <c:pt idx="8406" formatCode="m/d/yyyy">
                  <c:v>42360</c:v>
                </c:pt>
                <c:pt idx="8407" formatCode="m/d/yyyy">
                  <c:v>42361</c:v>
                </c:pt>
                <c:pt idx="8408" formatCode="m/d/yyyy">
                  <c:v>42362</c:v>
                </c:pt>
                <c:pt idx="8409" formatCode="m/d/yyyy">
                  <c:v>42363</c:v>
                </c:pt>
                <c:pt idx="8410" formatCode="m/d/yyyy">
                  <c:v>42366</c:v>
                </c:pt>
                <c:pt idx="8411" formatCode="m/d/yyyy">
                  <c:v>42367</c:v>
                </c:pt>
                <c:pt idx="8412" formatCode="m/d/yyyy">
                  <c:v>42368</c:v>
                </c:pt>
                <c:pt idx="8413" formatCode="m/d/yyyy">
                  <c:v>42369</c:v>
                </c:pt>
                <c:pt idx="8414" formatCode="m/d/yyyy">
                  <c:v>42370</c:v>
                </c:pt>
                <c:pt idx="8415" formatCode="m/d/yyyy">
                  <c:v>42373</c:v>
                </c:pt>
                <c:pt idx="8416" formatCode="m/d/yyyy">
                  <c:v>42374</c:v>
                </c:pt>
                <c:pt idx="8417" formatCode="m/d/yyyy">
                  <c:v>42375</c:v>
                </c:pt>
                <c:pt idx="8418" formatCode="m/d/yyyy">
                  <c:v>42376</c:v>
                </c:pt>
                <c:pt idx="8419" formatCode="m/d/yyyy">
                  <c:v>42377</c:v>
                </c:pt>
                <c:pt idx="8420" formatCode="m/d/yyyy">
                  <c:v>42380</c:v>
                </c:pt>
                <c:pt idx="8421" formatCode="m/d/yyyy">
                  <c:v>42381</c:v>
                </c:pt>
                <c:pt idx="8422" formatCode="m/d/yyyy">
                  <c:v>42382</c:v>
                </c:pt>
                <c:pt idx="8423" formatCode="m/d/yyyy">
                  <c:v>42383</c:v>
                </c:pt>
                <c:pt idx="8424" formatCode="m/d/yyyy">
                  <c:v>42384</c:v>
                </c:pt>
                <c:pt idx="8425" formatCode="m/d/yyyy">
                  <c:v>42387</c:v>
                </c:pt>
                <c:pt idx="8426" formatCode="m/d/yyyy">
                  <c:v>42388</c:v>
                </c:pt>
                <c:pt idx="8427" formatCode="m/d/yyyy">
                  <c:v>42389</c:v>
                </c:pt>
                <c:pt idx="8428" formatCode="m/d/yyyy">
                  <c:v>42390</c:v>
                </c:pt>
                <c:pt idx="8429" formatCode="m/d/yyyy">
                  <c:v>42391</c:v>
                </c:pt>
                <c:pt idx="8430" formatCode="m/d/yyyy">
                  <c:v>42394</c:v>
                </c:pt>
                <c:pt idx="8431" formatCode="m/d/yyyy">
                  <c:v>42395</c:v>
                </c:pt>
                <c:pt idx="8432" formatCode="m/d/yyyy">
                  <c:v>42396</c:v>
                </c:pt>
                <c:pt idx="8433" formatCode="m/d/yyyy">
                  <c:v>42397</c:v>
                </c:pt>
                <c:pt idx="8434" formatCode="m/d/yyyy">
                  <c:v>42398</c:v>
                </c:pt>
                <c:pt idx="8435" formatCode="m/d/yyyy">
                  <c:v>42401</c:v>
                </c:pt>
                <c:pt idx="8436" formatCode="m/d/yyyy">
                  <c:v>42402</c:v>
                </c:pt>
                <c:pt idx="8437" formatCode="m/d/yyyy">
                  <c:v>42403</c:v>
                </c:pt>
                <c:pt idx="8438" formatCode="m/d/yyyy">
                  <c:v>42404</c:v>
                </c:pt>
                <c:pt idx="8439" formatCode="m/d/yyyy">
                  <c:v>42405</c:v>
                </c:pt>
                <c:pt idx="8440" formatCode="m/d/yyyy">
                  <c:v>42408</c:v>
                </c:pt>
                <c:pt idx="8441" formatCode="m/d/yyyy">
                  <c:v>42409</c:v>
                </c:pt>
                <c:pt idx="8442" formatCode="m/d/yyyy">
                  <c:v>42410</c:v>
                </c:pt>
                <c:pt idx="8443" formatCode="m/d/yyyy">
                  <c:v>42411</c:v>
                </c:pt>
                <c:pt idx="8444" formatCode="m/d/yyyy">
                  <c:v>42412</c:v>
                </c:pt>
                <c:pt idx="8445" formatCode="m/d/yyyy">
                  <c:v>42415</c:v>
                </c:pt>
                <c:pt idx="8446" formatCode="m/d/yyyy">
                  <c:v>42416</c:v>
                </c:pt>
                <c:pt idx="8447" formatCode="m/d/yyyy">
                  <c:v>42417</c:v>
                </c:pt>
                <c:pt idx="8448" formatCode="m/d/yyyy">
                  <c:v>42418</c:v>
                </c:pt>
                <c:pt idx="8449" formatCode="m/d/yyyy">
                  <c:v>42419</c:v>
                </c:pt>
                <c:pt idx="8450" formatCode="m/d/yyyy">
                  <c:v>42422</c:v>
                </c:pt>
                <c:pt idx="8451" formatCode="m/d/yyyy">
                  <c:v>42423</c:v>
                </c:pt>
                <c:pt idx="8452" formatCode="m/d/yyyy">
                  <c:v>42424</c:v>
                </c:pt>
                <c:pt idx="8453" formatCode="m/d/yyyy">
                  <c:v>42425</c:v>
                </c:pt>
                <c:pt idx="8454" formatCode="m/d/yyyy">
                  <c:v>42426</c:v>
                </c:pt>
                <c:pt idx="8455" formatCode="m/d/yyyy">
                  <c:v>42429</c:v>
                </c:pt>
                <c:pt idx="8456" formatCode="m/d/yyyy">
                  <c:v>42430</c:v>
                </c:pt>
                <c:pt idx="8457" formatCode="m/d/yyyy">
                  <c:v>42431</c:v>
                </c:pt>
                <c:pt idx="8458" formatCode="m/d/yyyy">
                  <c:v>42432</c:v>
                </c:pt>
                <c:pt idx="8459" formatCode="m/d/yyyy">
                  <c:v>42433</c:v>
                </c:pt>
                <c:pt idx="8460" formatCode="m/d/yyyy">
                  <c:v>42436</c:v>
                </c:pt>
                <c:pt idx="8461" formatCode="m/d/yyyy">
                  <c:v>42437</c:v>
                </c:pt>
                <c:pt idx="8462" formatCode="m/d/yyyy">
                  <c:v>42438</c:v>
                </c:pt>
                <c:pt idx="8463" formatCode="m/d/yyyy">
                  <c:v>42439</c:v>
                </c:pt>
                <c:pt idx="8464" formatCode="m/d/yyyy">
                  <c:v>42440</c:v>
                </c:pt>
                <c:pt idx="8465" formatCode="m/d/yyyy">
                  <c:v>42443</c:v>
                </c:pt>
                <c:pt idx="8466" formatCode="m/d/yyyy">
                  <c:v>42444</c:v>
                </c:pt>
                <c:pt idx="8467" formatCode="m/d/yyyy">
                  <c:v>42445</c:v>
                </c:pt>
                <c:pt idx="8468" formatCode="m/d/yyyy">
                  <c:v>42446</c:v>
                </c:pt>
                <c:pt idx="8469" formatCode="m/d/yyyy">
                  <c:v>42447</c:v>
                </c:pt>
                <c:pt idx="8470" formatCode="m/d/yyyy">
                  <c:v>42450</c:v>
                </c:pt>
                <c:pt idx="8471" formatCode="m/d/yyyy">
                  <c:v>42451</c:v>
                </c:pt>
                <c:pt idx="8472" formatCode="m/d/yyyy">
                  <c:v>42452</c:v>
                </c:pt>
                <c:pt idx="8473" formatCode="m/d/yyyy">
                  <c:v>42453</c:v>
                </c:pt>
                <c:pt idx="8474" formatCode="m/d/yyyy">
                  <c:v>42454</c:v>
                </c:pt>
                <c:pt idx="8475" formatCode="m/d/yyyy">
                  <c:v>42457</c:v>
                </c:pt>
                <c:pt idx="8476" formatCode="m/d/yyyy">
                  <c:v>42458</c:v>
                </c:pt>
                <c:pt idx="8477" formatCode="m/d/yyyy">
                  <c:v>42459</c:v>
                </c:pt>
                <c:pt idx="8478" formatCode="m/d/yyyy">
                  <c:v>42460</c:v>
                </c:pt>
              </c:numCache>
            </c:numRef>
          </c:cat>
          <c:val>
            <c:numRef>
              <c:f>油価データ!$D$5:$D$8483</c:f>
              <c:numCache>
                <c:formatCode>0.00_ </c:formatCode>
                <c:ptCount val="8479"/>
                <c:pt idx="0">
                  <c:v>29.399999618530273</c:v>
                </c:pt>
                <c:pt idx="1">
                  <c:v>29.270000457763672</c:v>
                </c:pt>
                <c:pt idx="2">
                  <c:v>29.440000534057617</c:v>
                </c:pt>
                <c:pt idx="3">
                  <c:v>29.709999084472656</c:v>
                </c:pt>
                <c:pt idx="4">
                  <c:v>29.899999618530273</c:v>
                </c:pt>
                <c:pt idx="5">
                  <c:v>30.170000076293945</c:v>
                </c:pt>
                <c:pt idx="6">
                  <c:v>30.379999160766602</c:v>
                </c:pt>
                <c:pt idx="7">
                  <c:v>30.25</c:v>
                </c:pt>
                <c:pt idx="8">
                  <c:v>30.829999923706055</c:v>
                </c:pt>
                <c:pt idx="9">
                  <c:v>30.819999694824219</c:v>
                </c:pt>
                <c:pt idx="10">
                  <c:v>30.819999694824219</c:v>
                </c:pt>
                <c:pt idx="11">
                  <c:v>30.479999542236328</c:v>
                </c:pt>
                <c:pt idx="12">
                  <c:v>30.75</c:v>
                </c:pt>
                <c:pt idx="13">
                  <c:v>30.75</c:v>
                </c:pt>
                <c:pt idx="14">
                  <c:v>30.700000762939453</c:v>
                </c:pt>
                <c:pt idx="15">
                  <c:v>30.680000305175781</c:v>
                </c:pt>
                <c:pt idx="16">
                  <c:v>30.75</c:v>
                </c:pt>
                <c:pt idx="17">
                  <c:v>30.840000152587891</c:v>
                </c:pt>
                <c:pt idx="18">
                  <c:v>30.709999084472656</c:v>
                </c:pt>
                <c:pt idx="19">
                  <c:v>30.780000686645508</c:v>
                </c:pt>
                <c:pt idx="20">
                  <c:v>30.739999771118164</c:v>
                </c:pt>
                <c:pt idx="21">
                  <c:v>30.629999160766602</c:v>
                </c:pt>
                <c:pt idx="22">
                  <c:v>30.610000610351563</c:v>
                </c:pt>
                <c:pt idx="23">
                  <c:v>30.5</c:v>
                </c:pt>
                <c:pt idx="24">
                  <c:v>30.420000076293945</c:v>
                </c:pt>
                <c:pt idx="25">
                  <c:v>30.200000762939453</c:v>
                </c:pt>
                <c:pt idx="26">
                  <c:v>30.120000839233398</c:v>
                </c:pt>
                <c:pt idx="27">
                  <c:v>30.100000381469727</c:v>
                </c:pt>
                <c:pt idx="28">
                  <c:v>30.309999465942383</c:v>
                </c:pt>
                <c:pt idx="29">
                  <c:v>29.969999313354492</c:v>
                </c:pt>
                <c:pt idx="30">
                  <c:v>29.719999313354492</c:v>
                </c:pt>
                <c:pt idx="31">
                  <c:v>29.799999237060547</c:v>
                </c:pt>
                <c:pt idx="32">
                  <c:v>30.120000839233398</c:v>
                </c:pt>
                <c:pt idx="33">
                  <c:v>29.909999847412109</c:v>
                </c:pt>
                <c:pt idx="34">
                  <c:v>29.75</c:v>
                </c:pt>
                <c:pt idx="35">
                  <c:v>29.950000762939453</c:v>
                </c:pt>
                <c:pt idx="36">
                  <c:v>30.299999237060547</c:v>
                </c:pt>
                <c:pt idx="37">
                  <c:v>30.270000457763672</c:v>
                </c:pt>
                <c:pt idx="38">
                  <c:v>30.049999237060547</c:v>
                </c:pt>
                <c:pt idx="39">
                  <c:v>30.25</c:v>
                </c:pt>
                <c:pt idx="40">
                  <c:v>30.309999465942383</c:v>
                </c:pt>
                <c:pt idx="41">
                  <c:v>30.190000534057617</c:v>
                </c:pt>
                <c:pt idx="42">
                  <c:v>30.25</c:v>
                </c:pt>
                <c:pt idx="43">
                  <c:v>30.329999923706055</c:v>
                </c:pt>
                <c:pt idx="44">
                  <c:v>30.399999618530273</c:v>
                </c:pt>
                <c:pt idx="45">
                  <c:v>30.360000610351563</c:v>
                </c:pt>
                <c:pt idx="46">
                  <c:v>30.350000381469727</c:v>
                </c:pt>
                <c:pt idx="47">
                  <c:v>30.579999923706055</c:v>
                </c:pt>
                <c:pt idx="48">
                  <c:v>30.600000381469727</c:v>
                </c:pt>
                <c:pt idx="49">
                  <c:v>30.489999771118164</c:v>
                </c:pt>
                <c:pt idx="50">
                  <c:v>30.770000457763672</c:v>
                </c:pt>
                <c:pt idx="51">
                  <c:v>31</c:v>
                </c:pt>
                <c:pt idx="52">
                  <c:v>31</c:v>
                </c:pt>
                <c:pt idx="53">
                  <c:v>31.299999237060547</c:v>
                </c:pt>
                <c:pt idx="54">
                  <c:v>31.600000381469727</c:v>
                </c:pt>
                <c:pt idx="55">
                  <c:v>31.399999618530273</c:v>
                </c:pt>
                <c:pt idx="56">
                  <c:v>31.420000076293945</c:v>
                </c:pt>
                <c:pt idx="57">
                  <c:v>31.180000305175781</c:v>
                </c:pt>
                <c:pt idx="58">
                  <c:v>30.950000762939453</c:v>
                </c:pt>
                <c:pt idx="59">
                  <c:v>31.100000381469727</c:v>
                </c:pt>
                <c:pt idx="60">
                  <c:v>31.200000762939453</c:v>
                </c:pt>
                <c:pt idx="61">
                  <c:v>31.200000762939453</c:v>
                </c:pt>
                <c:pt idx="62">
                  <c:v>31.239999771118164</c:v>
                </c:pt>
                <c:pt idx="63">
                  <c:v>31.200000762939453</c:v>
                </c:pt>
                <c:pt idx="64">
                  <c:v>31.379999160766602</c:v>
                </c:pt>
                <c:pt idx="65">
                  <c:v>31.350000381469727</c:v>
                </c:pt>
                <c:pt idx="66">
                  <c:v>31.270000457763672</c:v>
                </c:pt>
                <c:pt idx="67">
                  <c:v>31.200000762939453</c:v>
                </c:pt>
                <c:pt idx="68">
                  <c:v>31.399999618530273</c:v>
                </c:pt>
                <c:pt idx="69">
                  <c:v>31.399999618530273</c:v>
                </c:pt>
                <c:pt idx="70">
                  <c:v>31.639999389648438</c:v>
                </c:pt>
                <c:pt idx="71">
                  <c:v>31.719999313354492</c:v>
                </c:pt>
                <c:pt idx="72">
                  <c:v>31.870000839233398</c:v>
                </c:pt>
                <c:pt idx="73">
                  <c:v>31.850000381469727</c:v>
                </c:pt>
                <c:pt idx="74">
                  <c:v>31.700000762939453</c:v>
                </c:pt>
                <c:pt idx="75">
                  <c:v>31.700000762939453</c:v>
                </c:pt>
                <c:pt idx="76">
                  <c:v>31.620000839233398</c:v>
                </c:pt>
                <c:pt idx="77">
                  <c:v>31.649999618530273</c:v>
                </c:pt>
                <c:pt idx="78">
                  <c:v>31.530000686645508</c:v>
                </c:pt>
                <c:pt idx="79">
                  <c:v>31.459999084472656</c:v>
                </c:pt>
                <c:pt idx="80">
                  <c:v>31.399999618530273</c:v>
                </c:pt>
                <c:pt idx="81">
                  <c:v>31.530000686645508</c:v>
                </c:pt>
                <c:pt idx="82">
                  <c:v>31.729999542236328</c:v>
                </c:pt>
                <c:pt idx="83">
                  <c:v>31.819999694824219</c:v>
                </c:pt>
                <c:pt idx="84">
                  <c:v>32</c:v>
                </c:pt>
                <c:pt idx="85">
                  <c:v>32.119998931884766</c:v>
                </c:pt>
                <c:pt idx="86">
                  <c:v>32.200000762939453</c:v>
                </c:pt>
                <c:pt idx="87">
                  <c:v>32.200000762939453</c:v>
                </c:pt>
                <c:pt idx="88">
                  <c:v>32.139999389648438</c:v>
                </c:pt>
                <c:pt idx="89">
                  <c:v>32.150001525878906</c:v>
                </c:pt>
                <c:pt idx="90">
                  <c:v>32.049999237060547</c:v>
                </c:pt>
                <c:pt idx="91">
                  <c:v>31.940000534057617</c:v>
                </c:pt>
                <c:pt idx="92">
                  <c:v>32.139999389648438</c:v>
                </c:pt>
                <c:pt idx="93">
                  <c:v>31.950000762939453</c:v>
                </c:pt>
                <c:pt idx="94">
                  <c:v>31.989999771118164</c:v>
                </c:pt>
                <c:pt idx="95">
                  <c:v>32</c:v>
                </c:pt>
                <c:pt idx="96">
                  <c:v>31.979999542236328</c:v>
                </c:pt>
                <c:pt idx="97">
                  <c:v>31.870000839233398</c:v>
                </c:pt>
                <c:pt idx="98">
                  <c:v>31.719999313354492</c:v>
                </c:pt>
                <c:pt idx="99">
                  <c:v>31.649999618530273</c:v>
                </c:pt>
                <c:pt idx="100">
                  <c:v>31.530000686645508</c:v>
                </c:pt>
                <c:pt idx="101">
                  <c:v>31.649999618530273</c:v>
                </c:pt>
                <c:pt idx="102">
                  <c:v>31.569999694824219</c:v>
                </c:pt>
                <c:pt idx="103">
                  <c:v>31.729999542236328</c:v>
                </c:pt>
                <c:pt idx="104">
                  <c:v>31.799999237060547</c:v>
                </c:pt>
                <c:pt idx="105">
                  <c:v>31.659999847412109</c:v>
                </c:pt>
                <c:pt idx="106">
                  <c:v>31.680000305175781</c:v>
                </c:pt>
                <c:pt idx="107">
                  <c:v>31.590000152587891</c:v>
                </c:pt>
                <c:pt idx="108">
                  <c:v>31.600000381469727</c:v>
                </c:pt>
                <c:pt idx="109">
                  <c:v>31.569999694824219</c:v>
                </c:pt>
                <c:pt idx="110">
                  <c:v>31.360000610351563</c:v>
                </c:pt>
                <c:pt idx="111">
                  <c:v>31.379999160766602</c:v>
                </c:pt>
                <c:pt idx="112">
                  <c:v>31.340000152587891</c:v>
                </c:pt>
                <c:pt idx="113">
                  <c:v>31.209999084472656</c:v>
                </c:pt>
                <c:pt idx="114">
                  <c:v>31.149999618530273</c:v>
                </c:pt>
                <c:pt idx="115">
                  <c:v>31.229999542236328</c:v>
                </c:pt>
                <c:pt idx="116">
                  <c:v>31.399999618530273</c:v>
                </c:pt>
                <c:pt idx="117">
                  <c:v>31.479999542236328</c:v>
                </c:pt>
                <c:pt idx="118">
                  <c:v>31.549999237060547</c:v>
                </c:pt>
                <c:pt idx="119">
                  <c:v>31.479999542236328</c:v>
                </c:pt>
                <c:pt idx="120">
                  <c:v>31.329999923706055</c:v>
                </c:pt>
                <c:pt idx="121">
                  <c:v>31.389999389648438</c:v>
                </c:pt>
                <c:pt idx="122">
                  <c:v>31.299999237060547</c:v>
                </c:pt>
                <c:pt idx="123">
                  <c:v>31.299999237060547</c:v>
                </c:pt>
                <c:pt idx="124">
                  <c:v>31.219999313354492</c:v>
                </c:pt>
                <c:pt idx="125">
                  <c:v>31.110000610351563</c:v>
                </c:pt>
                <c:pt idx="126">
                  <c:v>30.760000228881836</c:v>
                </c:pt>
                <c:pt idx="127">
                  <c:v>30.600000381469727</c:v>
                </c:pt>
                <c:pt idx="128">
                  <c:v>30.360000610351563</c:v>
                </c:pt>
                <c:pt idx="129">
                  <c:v>29.920000076293945</c:v>
                </c:pt>
                <c:pt idx="130">
                  <c:v>30.180000305175781</c:v>
                </c:pt>
                <c:pt idx="131">
                  <c:v>30.200000762939453</c:v>
                </c:pt>
                <c:pt idx="132">
                  <c:v>30.260000228881836</c:v>
                </c:pt>
                <c:pt idx="133">
                  <c:v>30.469999313354492</c:v>
                </c:pt>
                <c:pt idx="134">
                  <c:v>30.850000381469727</c:v>
                </c:pt>
                <c:pt idx="135">
                  <c:v>30.569999694824219</c:v>
                </c:pt>
                <c:pt idx="136">
                  <c:v>30.520000457763672</c:v>
                </c:pt>
                <c:pt idx="137">
                  <c:v>30.659999847412109</c:v>
                </c:pt>
                <c:pt idx="138">
                  <c:v>30.549999237060547</c:v>
                </c:pt>
                <c:pt idx="139">
                  <c:v>30.610000610351563</c:v>
                </c:pt>
                <c:pt idx="140">
                  <c:v>30.680000305175781</c:v>
                </c:pt>
                <c:pt idx="141">
                  <c:v>30.319999694824219</c:v>
                </c:pt>
                <c:pt idx="142">
                  <c:v>30.299999237060547</c:v>
                </c:pt>
                <c:pt idx="143">
                  <c:v>30.329999923706055</c:v>
                </c:pt>
                <c:pt idx="144">
                  <c:v>30.440000534057617</c:v>
                </c:pt>
                <c:pt idx="145">
                  <c:v>30.430000305175781</c:v>
                </c:pt>
                <c:pt idx="146">
                  <c:v>30.229999542236328</c:v>
                </c:pt>
                <c:pt idx="147">
                  <c:v>30.309999465942383</c:v>
                </c:pt>
                <c:pt idx="148">
                  <c:v>30.260000228881836</c:v>
                </c:pt>
                <c:pt idx="149">
                  <c:v>30.370000839233398</c:v>
                </c:pt>
                <c:pt idx="150">
                  <c:v>30.379999160766602</c:v>
                </c:pt>
                <c:pt idx="151">
                  <c:v>30.350000381469727</c:v>
                </c:pt>
                <c:pt idx="152">
                  <c:v>30.420000076293945</c:v>
                </c:pt>
                <c:pt idx="153">
                  <c:v>30.459999084472656</c:v>
                </c:pt>
                <c:pt idx="154">
                  <c:v>30.389999389648438</c:v>
                </c:pt>
                <c:pt idx="155">
                  <c:v>30.379999160766602</c:v>
                </c:pt>
                <c:pt idx="156">
                  <c:v>30.379999160766602</c:v>
                </c:pt>
                <c:pt idx="157">
                  <c:v>30.260000228881836</c:v>
                </c:pt>
                <c:pt idx="158">
                  <c:v>30.139999389648438</c:v>
                </c:pt>
                <c:pt idx="159">
                  <c:v>30.149999618530273</c:v>
                </c:pt>
                <c:pt idx="160">
                  <c:v>30.170000076293945</c:v>
                </c:pt>
                <c:pt idx="161">
                  <c:v>29.950000762939453</c:v>
                </c:pt>
                <c:pt idx="162">
                  <c:v>28.979999542236328</c:v>
                </c:pt>
                <c:pt idx="163">
                  <c:v>29.190000534057617</c:v>
                </c:pt>
                <c:pt idx="164">
                  <c:v>29.139999389648437</c:v>
                </c:pt>
                <c:pt idx="165">
                  <c:v>29.040000915527344</c:v>
                </c:pt>
                <c:pt idx="166">
                  <c:v>29.190000534057617</c:v>
                </c:pt>
                <c:pt idx="167">
                  <c:v>29.690000534057617</c:v>
                </c:pt>
                <c:pt idx="168">
                  <c:v>29.389999389648438</c:v>
                </c:pt>
                <c:pt idx="169">
                  <c:v>29.229999542236328</c:v>
                </c:pt>
                <c:pt idx="170">
                  <c:v>29.280000686645508</c:v>
                </c:pt>
                <c:pt idx="171">
                  <c:v>29.379999160766602</c:v>
                </c:pt>
                <c:pt idx="172">
                  <c:v>29.299999237060547</c:v>
                </c:pt>
                <c:pt idx="173">
                  <c:v>29.290000915527344</c:v>
                </c:pt>
                <c:pt idx="174">
                  <c:v>29.059999465942383</c:v>
                </c:pt>
                <c:pt idx="175">
                  <c:v>29.270000457763672</c:v>
                </c:pt>
                <c:pt idx="176">
                  <c:v>29.309999465942383</c:v>
                </c:pt>
                <c:pt idx="177">
                  <c:v>29.270000457763672</c:v>
                </c:pt>
                <c:pt idx="178">
                  <c:v>29.209999084472656</c:v>
                </c:pt>
                <c:pt idx="179">
                  <c:v>29.280000686645508</c:v>
                </c:pt>
                <c:pt idx="180">
                  <c:v>29.110000610351563</c:v>
                </c:pt>
                <c:pt idx="181">
                  <c:v>28.569999694824219</c:v>
                </c:pt>
                <c:pt idx="182">
                  <c:v>28.379999160766602</c:v>
                </c:pt>
                <c:pt idx="183">
                  <c:v>28.760000228881836</c:v>
                </c:pt>
                <c:pt idx="184">
                  <c:v>28.879999160766602</c:v>
                </c:pt>
                <c:pt idx="185">
                  <c:v>29.079999923706055</c:v>
                </c:pt>
                <c:pt idx="186">
                  <c:v>29.440000534057617</c:v>
                </c:pt>
                <c:pt idx="187">
                  <c:v>29.850000381469727</c:v>
                </c:pt>
                <c:pt idx="188">
                  <c:v>29.979999542236328</c:v>
                </c:pt>
                <c:pt idx="189">
                  <c:v>29.659999847412109</c:v>
                </c:pt>
                <c:pt idx="190">
                  <c:v>29.600000381469727</c:v>
                </c:pt>
                <c:pt idx="191">
                  <c:v>29.399999618530273</c:v>
                </c:pt>
                <c:pt idx="192">
                  <c:v>29.5</c:v>
                </c:pt>
                <c:pt idx="193">
                  <c:v>29.299999237060547</c:v>
                </c:pt>
                <c:pt idx="194">
                  <c:v>29.180000305175781</c:v>
                </c:pt>
                <c:pt idx="195">
                  <c:v>29.469999313354492</c:v>
                </c:pt>
                <c:pt idx="196">
                  <c:v>29.450000762939453</c:v>
                </c:pt>
                <c:pt idx="197">
                  <c:v>29.459999084472656</c:v>
                </c:pt>
                <c:pt idx="198">
                  <c:v>29.510000228881836</c:v>
                </c:pt>
                <c:pt idx="199">
                  <c:v>29.579999923706055</c:v>
                </c:pt>
                <c:pt idx="200">
                  <c:v>29.719999313354492</c:v>
                </c:pt>
                <c:pt idx="201">
                  <c:v>29.569999694824219</c:v>
                </c:pt>
                <c:pt idx="202">
                  <c:v>29.790000915527344</c:v>
                </c:pt>
                <c:pt idx="203">
                  <c:v>29.989999771118164</c:v>
                </c:pt>
                <c:pt idx="204">
                  <c:v>29.889999389648438</c:v>
                </c:pt>
                <c:pt idx="205">
                  <c:v>29.520000457763672</c:v>
                </c:pt>
                <c:pt idx="206">
                  <c:v>29.700000762939453</c:v>
                </c:pt>
                <c:pt idx="207">
                  <c:v>29.780000686645508</c:v>
                </c:pt>
                <c:pt idx="208">
                  <c:v>29.950000762939453</c:v>
                </c:pt>
                <c:pt idx="209">
                  <c:v>30.139999389648438</c:v>
                </c:pt>
                <c:pt idx="210">
                  <c:v>29.889999389648438</c:v>
                </c:pt>
                <c:pt idx="211">
                  <c:v>29.979999542236328</c:v>
                </c:pt>
                <c:pt idx="212">
                  <c:v>30.299999237060547</c:v>
                </c:pt>
                <c:pt idx="213">
                  <c:v>30.190000534057617</c:v>
                </c:pt>
                <c:pt idx="214">
                  <c:v>30.110000610351563</c:v>
                </c:pt>
                <c:pt idx="215">
                  <c:v>30.159999847412109</c:v>
                </c:pt>
                <c:pt idx="216">
                  <c:v>30.040000915527344</c:v>
                </c:pt>
                <c:pt idx="217">
                  <c:v>30.040000915527344</c:v>
                </c:pt>
                <c:pt idx="218">
                  <c:v>29.829999923706055</c:v>
                </c:pt>
                <c:pt idx="219">
                  <c:v>29.829999923706055</c:v>
                </c:pt>
                <c:pt idx="220">
                  <c:v>29.629999160766602</c:v>
                </c:pt>
                <c:pt idx="221">
                  <c:v>29.739999771118164</c:v>
                </c:pt>
                <c:pt idx="222">
                  <c:v>29.829999923706055</c:v>
                </c:pt>
                <c:pt idx="223">
                  <c:v>29.909999847412109</c:v>
                </c:pt>
                <c:pt idx="224">
                  <c:v>29.899999618530273</c:v>
                </c:pt>
                <c:pt idx="225">
                  <c:v>29.790000915527344</c:v>
                </c:pt>
                <c:pt idx="226">
                  <c:v>29.790000915527344</c:v>
                </c:pt>
                <c:pt idx="227">
                  <c:v>29.920000076293945</c:v>
                </c:pt>
                <c:pt idx="228">
                  <c:v>30.100000381469727</c:v>
                </c:pt>
                <c:pt idx="229">
                  <c:v>30.790000915527344</c:v>
                </c:pt>
                <c:pt idx="230">
                  <c:v>30.450000762939453</c:v>
                </c:pt>
                <c:pt idx="231">
                  <c:v>30.549999237060547</c:v>
                </c:pt>
                <c:pt idx="232">
                  <c:v>30.729999542236328</c:v>
                </c:pt>
                <c:pt idx="233">
                  <c:v>30.700000762939453</c:v>
                </c:pt>
                <c:pt idx="234">
                  <c:v>30.780000686645508</c:v>
                </c:pt>
                <c:pt idx="235">
                  <c:v>30.729999542236328</c:v>
                </c:pt>
                <c:pt idx="236">
                  <c:v>30.75</c:v>
                </c:pt>
                <c:pt idx="237">
                  <c:v>30.799999237060547</c:v>
                </c:pt>
                <c:pt idx="238">
                  <c:v>30.989999771118164</c:v>
                </c:pt>
                <c:pt idx="239">
                  <c:v>30.909999847412109</c:v>
                </c:pt>
                <c:pt idx="240">
                  <c:v>30.860000610351562</c:v>
                </c:pt>
                <c:pt idx="241">
                  <c:v>30.909999847412109</c:v>
                </c:pt>
                <c:pt idx="242">
                  <c:v>30.870000839233398</c:v>
                </c:pt>
                <c:pt idx="243">
                  <c:v>30.639999389648438</c:v>
                </c:pt>
                <c:pt idx="244">
                  <c:v>30.489999771118164</c:v>
                </c:pt>
                <c:pt idx="245">
                  <c:v>30.520000457763672</c:v>
                </c:pt>
                <c:pt idx="246">
                  <c:v>30.420000076293945</c:v>
                </c:pt>
                <c:pt idx="247">
                  <c:v>30.549999237060547</c:v>
                </c:pt>
                <c:pt idx="248">
                  <c:v>30.610000610351563</c:v>
                </c:pt>
                <c:pt idx="249">
                  <c:v>30.590000152587891</c:v>
                </c:pt>
                <c:pt idx="250">
                  <c:v>30.719999313354492</c:v>
                </c:pt>
                <c:pt idx="251">
                  <c:v>30.649999618530273</c:v>
                </c:pt>
                <c:pt idx="252">
                  <c:v>30.860000610351562</c:v>
                </c:pt>
                <c:pt idx="253">
                  <c:v>30.850000381469727</c:v>
                </c:pt>
                <c:pt idx="254">
                  <c:v>30.799999237060547</c:v>
                </c:pt>
                <c:pt idx="255">
                  <c:v>30.850000381469727</c:v>
                </c:pt>
                <c:pt idx="256">
                  <c:v>30.809999465942383</c:v>
                </c:pt>
                <c:pt idx="257">
                  <c:v>30.780000686645508</c:v>
                </c:pt>
                <c:pt idx="258">
                  <c:v>30.75</c:v>
                </c:pt>
                <c:pt idx="259">
                  <c:v>30.719999313354492</c:v>
                </c:pt>
                <c:pt idx="260">
                  <c:v>30.780000686645508</c:v>
                </c:pt>
                <c:pt idx="261">
                  <c:v>30.799999237060547</c:v>
                </c:pt>
                <c:pt idx="262">
                  <c:v>30.700000762939453</c:v>
                </c:pt>
                <c:pt idx="263">
                  <c:v>30.680000305175781</c:v>
                </c:pt>
                <c:pt idx="264">
                  <c:v>30.690000534057617</c:v>
                </c:pt>
                <c:pt idx="265">
                  <c:v>30.659999847412109</c:v>
                </c:pt>
                <c:pt idx="266">
                  <c:v>30.5</c:v>
                </c:pt>
                <c:pt idx="267">
                  <c:v>30.520000457763672</c:v>
                </c:pt>
                <c:pt idx="268">
                  <c:v>30.569999694824219</c:v>
                </c:pt>
                <c:pt idx="269">
                  <c:v>30.629999160766602</c:v>
                </c:pt>
                <c:pt idx="270">
                  <c:v>30.549999237060547</c:v>
                </c:pt>
                <c:pt idx="271">
                  <c:v>30.479999542236328</c:v>
                </c:pt>
                <c:pt idx="272">
                  <c:v>30.430000305175781</c:v>
                </c:pt>
                <c:pt idx="273">
                  <c:v>30.260000228881836</c:v>
                </c:pt>
                <c:pt idx="274">
                  <c:v>30.290000915527344</c:v>
                </c:pt>
                <c:pt idx="275">
                  <c:v>30.170000076293945</c:v>
                </c:pt>
                <c:pt idx="276">
                  <c:v>30.159999847412109</c:v>
                </c:pt>
                <c:pt idx="277">
                  <c:v>30.25</c:v>
                </c:pt>
                <c:pt idx="278">
                  <c:v>30.159999847412109</c:v>
                </c:pt>
                <c:pt idx="279">
                  <c:v>30.219999313354492</c:v>
                </c:pt>
                <c:pt idx="280">
                  <c:v>30.340000152587891</c:v>
                </c:pt>
                <c:pt idx="281">
                  <c:v>30.340000152587891</c:v>
                </c:pt>
                <c:pt idx="282">
                  <c:v>30.360000610351563</c:v>
                </c:pt>
                <c:pt idx="283">
                  <c:v>30.590000152587891</c:v>
                </c:pt>
                <c:pt idx="284">
                  <c:v>30.600000381469727</c:v>
                </c:pt>
                <c:pt idx="285">
                  <c:v>30.979999542236328</c:v>
                </c:pt>
                <c:pt idx="286">
                  <c:v>30.729999542236328</c:v>
                </c:pt>
                <c:pt idx="287">
                  <c:v>30.75</c:v>
                </c:pt>
                <c:pt idx="288">
                  <c:v>30.930000305175781</c:v>
                </c:pt>
                <c:pt idx="289">
                  <c:v>30.670000076293945</c:v>
                </c:pt>
                <c:pt idx="290">
                  <c:v>30.600000381469727</c:v>
                </c:pt>
                <c:pt idx="291">
                  <c:v>30.75</c:v>
                </c:pt>
                <c:pt idx="292">
                  <c:v>30.879999160766602</c:v>
                </c:pt>
                <c:pt idx="293">
                  <c:v>30.709999084472656</c:v>
                </c:pt>
                <c:pt idx="294">
                  <c:v>30.809999465942383</c:v>
                </c:pt>
                <c:pt idx="295">
                  <c:v>30.829999923706055</c:v>
                </c:pt>
                <c:pt idx="296">
                  <c:v>30.700000762939453</c:v>
                </c:pt>
                <c:pt idx="297">
                  <c:v>30.75</c:v>
                </c:pt>
                <c:pt idx="298">
                  <c:v>30.729999542236328</c:v>
                </c:pt>
                <c:pt idx="299">
                  <c:v>30.549999237060547</c:v>
                </c:pt>
                <c:pt idx="300">
                  <c:v>30.399999618530273</c:v>
                </c:pt>
                <c:pt idx="301">
                  <c:v>30.370000839233398</c:v>
                </c:pt>
                <c:pt idx="302">
                  <c:v>30.149999618530273</c:v>
                </c:pt>
                <c:pt idx="303">
                  <c:v>30.170000076293945</c:v>
                </c:pt>
                <c:pt idx="304">
                  <c:v>30.100000381469727</c:v>
                </c:pt>
                <c:pt idx="305">
                  <c:v>30.180000305175781</c:v>
                </c:pt>
                <c:pt idx="306">
                  <c:v>30.030000686645508</c:v>
                </c:pt>
                <c:pt idx="307">
                  <c:v>29.790000915527344</c:v>
                </c:pt>
                <c:pt idx="308">
                  <c:v>29.870000839233398</c:v>
                </c:pt>
                <c:pt idx="309">
                  <c:v>29.739999771118164</c:v>
                </c:pt>
                <c:pt idx="310">
                  <c:v>29.340000152587891</c:v>
                </c:pt>
                <c:pt idx="311">
                  <c:v>29.260000228881836</c:v>
                </c:pt>
                <c:pt idx="312">
                  <c:v>29.549999237060547</c:v>
                </c:pt>
                <c:pt idx="313">
                  <c:v>29.360000610351563</c:v>
                </c:pt>
                <c:pt idx="314">
                  <c:v>29.25</c:v>
                </c:pt>
                <c:pt idx="315">
                  <c:v>29.559999465942383</c:v>
                </c:pt>
                <c:pt idx="316">
                  <c:v>29.75</c:v>
                </c:pt>
                <c:pt idx="317">
                  <c:v>29.590000152587891</c:v>
                </c:pt>
                <c:pt idx="318">
                  <c:v>29.5</c:v>
                </c:pt>
                <c:pt idx="319">
                  <c:v>29.569999694824219</c:v>
                </c:pt>
                <c:pt idx="320">
                  <c:v>29.649999618530273</c:v>
                </c:pt>
                <c:pt idx="321">
                  <c:v>29.469999313354492</c:v>
                </c:pt>
                <c:pt idx="322">
                  <c:v>29.399999618530273</c:v>
                </c:pt>
                <c:pt idx="323">
                  <c:v>29.350000381469727</c:v>
                </c:pt>
                <c:pt idx="324">
                  <c:v>29.079999923706055</c:v>
                </c:pt>
                <c:pt idx="325">
                  <c:v>28.950000762939453</c:v>
                </c:pt>
                <c:pt idx="326">
                  <c:v>28.879999160766602</c:v>
                </c:pt>
                <c:pt idx="327">
                  <c:v>28.989999771118164</c:v>
                </c:pt>
                <c:pt idx="328">
                  <c:v>28.819999694824219</c:v>
                </c:pt>
                <c:pt idx="329">
                  <c:v>28.690000534057617</c:v>
                </c:pt>
                <c:pt idx="330">
                  <c:v>28.479999542236328</c:v>
                </c:pt>
                <c:pt idx="331">
                  <c:v>28.350000381469727</c:v>
                </c:pt>
                <c:pt idx="332">
                  <c:v>28.149999618530273</c:v>
                </c:pt>
                <c:pt idx="333">
                  <c:v>28</c:v>
                </c:pt>
                <c:pt idx="334">
                  <c:v>27.770000457763672</c:v>
                </c:pt>
                <c:pt idx="335">
                  <c:v>27.700000762939453</c:v>
                </c:pt>
                <c:pt idx="336">
                  <c:v>27.639999389648438</c:v>
                </c:pt>
                <c:pt idx="337">
                  <c:v>27.600000381469727</c:v>
                </c:pt>
                <c:pt idx="338">
                  <c:v>28.129999160766602</c:v>
                </c:pt>
                <c:pt idx="339">
                  <c:v>29.069999694824219</c:v>
                </c:pt>
                <c:pt idx="340">
                  <c:v>28.780000686645508</c:v>
                </c:pt>
                <c:pt idx="341">
                  <c:v>29.120000839233398</c:v>
                </c:pt>
                <c:pt idx="342">
                  <c:v>29.309999465942383</c:v>
                </c:pt>
                <c:pt idx="343">
                  <c:v>29.379999160766602</c:v>
                </c:pt>
                <c:pt idx="344">
                  <c:v>29.350000381469727</c:v>
                </c:pt>
                <c:pt idx="345">
                  <c:v>29.079999923706055</c:v>
                </c:pt>
                <c:pt idx="346">
                  <c:v>29.149999618530273</c:v>
                </c:pt>
                <c:pt idx="347">
                  <c:v>29.25</c:v>
                </c:pt>
                <c:pt idx="348">
                  <c:v>29.190000534057617</c:v>
                </c:pt>
                <c:pt idx="349">
                  <c:v>28.989999771118164</c:v>
                </c:pt>
                <c:pt idx="350">
                  <c:v>29.030000686645508</c:v>
                </c:pt>
                <c:pt idx="351">
                  <c:v>29.440000534057617</c:v>
                </c:pt>
                <c:pt idx="352">
                  <c:v>29.680000305175781</c:v>
                </c:pt>
                <c:pt idx="353">
                  <c:v>29.879999160766602</c:v>
                </c:pt>
                <c:pt idx="354">
                  <c:v>29.770000457763672</c:v>
                </c:pt>
                <c:pt idx="355">
                  <c:v>29.909999847412109</c:v>
                </c:pt>
                <c:pt idx="356">
                  <c:v>29.860000610351563</c:v>
                </c:pt>
                <c:pt idx="357">
                  <c:v>29.870000839233398</c:v>
                </c:pt>
                <c:pt idx="358">
                  <c:v>29.75</c:v>
                </c:pt>
                <c:pt idx="359">
                  <c:v>29.280000686645508</c:v>
                </c:pt>
                <c:pt idx="360">
                  <c:v>29.229999542236328</c:v>
                </c:pt>
                <c:pt idx="361">
                  <c:v>29.040000915527344</c:v>
                </c:pt>
                <c:pt idx="362">
                  <c:v>28.879999160766602</c:v>
                </c:pt>
                <c:pt idx="363">
                  <c:v>29.280000686645508</c:v>
                </c:pt>
                <c:pt idx="364">
                  <c:v>29.219999313354492</c:v>
                </c:pt>
                <c:pt idx="365">
                  <c:v>29.360000610351563</c:v>
                </c:pt>
                <c:pt idx="366">
                  <c:v>29.530000686645508</c:v>
                </c:pt>
                <c:pt idx="367">
                  <c:v>29.329999923706055</c:v>
                </c:pt>
                <c:pt idx="368">
                  <c:v>29.350000381469727</c:v>
                </c:pt>
                <c:pt idx="369">
                  <c:v>29.280000686645508</c:v>
                </c:pt>
                <c:pt idx="370">
                  <c:v>29.200000762939453</c:v>
                </c:pt>
                <c:pt idx="371">
                  <c:v>29.239999771118164</c:v>
                </c:pt>
                <c:pt idx="372">
                  <c:v>29.620000839233398</c:v>
                </c:pt>
                <c:pt idx="373">
                  <c:v>29.579999923706055</c:v>
                </c:pt>
                <c:pt idx="374">
                  <c:v>29.469999313354492</c:v>
                </c:pt>
                <c:pt idx="375">
                  <c:v>29.479999542236328</c:v>
                </c:pt>
                <c:pt idx="376">
                  <c:v>29.549999237060547</c:v>
                </c:pt>
                <c:pt idx="377">
                  <c:v>29.540000915527344</c:v>
                </c:pt>
                <c:pt idx="378">
                  <c:v>29.579999923706055</c:v>
                </c:pt>
                <c:pt idx="379">
                  <c:v>29.659999847412109</c:v>
                </c:pt>
                <c:pt idx="380">
                  <c:v>29.690000534057617</c:v>
                </c:pt>
                <c:pt idx="381">
                  <c:v>29.620000839233398</c:v>
                </c:pt>
                <c:pt idx="382">
                  <c:v>29.540000915527344</c:v>
                </c:pt>
                <c:pt idx="383">
                  <c:v>29.469999313354492</c:v>
                </c:pt>
                <c:pt idx="384">
                  <c:v>29.399999618530273</c:v>
                </c:pt>
                <c:pt idx="385">
                  <c:v>29.370000839233398</c:v>
                </c:pt>
                <c:pt idx="386">
                  <c:v>29.450000762939453</c:v>
                </c:pt>
                <c:pt idx="387">
                  <c:v>29.329999923706055</c:v>
                </c:pt>
                <c:pt idx="388">
                  <c:v>29.280000686645508</c:v>
                </c:pt>
                <c:pt idx="389">
                  <c:v>29.059999465942383</c:v>
                </c:pt>
                <c:pt idx="390">
                  <c:v>28.790000915527344</c:v>
                </c:pt>
                <c:pt idx="391">
                  <c:v>28.670000076293945</c:v>
                </c:pt>
                <c:pt idx="392">
                  <c:v>27.850000381469727</c:v>
                </c:pt>
                <c:pt idx="393">
                  <c:v>27.540000915527344</c:v>
                </c:pt>
                <c:pt idx="394">
                  <c:v>27.700000762939453</c:v>
                </c:pt>
                <c:pt idx="395">
                  <c:v>28.450000762939453</c:v>
                </c:pt>
                <c:pt idx="396">
                  <c:v>28.360000610351563</c:v>
                </c:pt>
                <c:pt idx="397">
                  <c:v>28.510000228881836</c:v>
                </c:pt>
                <c:pt idx="398">
                  <c:v>28.649999618530273</c:v>
                </c:pt>
                <c:pt idx="399">
                  <c:v>28.579999923706055</c:v>
                </c:pt>
                <c:pt idx="400">
                  <c:v>28.409999847412109</c:v>
                </c:pt>
                <c:pt idx="401">
                  <c:v>28.219999313354492</c:v>
                </c:pt>
                <c:pt idx="402">
                  <c:v>28.459999084472656</c:v>
                </c:pt>
                <c:pt idx="403">
                  <c:v>28.739999771118164</c:v>
                </c:pt>
                <c:pt idx="404">
                  <c:v>28.649999618530273</c:v>
                </c:pt>
                <c:pt idx="405">
                  <c:v>28.549999237060547</c:v>
                </c:pt>
                <c:pt idx="406">
                  <c:v>28.700000762939453</c:v>
                </c:pt>
                <c:pt idx="407">
                  <c:v>28.729999542236328</c:v>
                </c:pt>
                <c:pt idx="408">
                  <c:v>28.680000305175781</c:v>
                </c:pt>
                <c:pt idx="409">
                  <c:v>28.530000686645508</c:v>
                </c:pt>
                <c:pt idx="410">
                  <c:v>28.420000076293945</c:v>
                </c:pt>
                <c:pt idx="411">
                  <c:v>28.459999084472656</c:v>
                </c:pt>
                <c:pt idx="412">
                  <c:v>28.440000534057617</c:v>
                </c:pt>
                <c:pt idx="413">
                  <c:v>28.229999542236328</c:v>
                </c:pt>
                <c:pt idx="414">
                  <c:v>28.079999923706055</c:v>
                </c:pt>
                <c:pt idx="415">
                  <c:v>27.829999923706055</c:v>
                </c:pt>
                <c:pt idx="416">
                  <c:v>27.850000381469727</c:v>
                </c:pt>
                <c:pt idx="417">
                  <c:v>27.739999771118164</c:v>
                </c:pt>
                <c:pt idx="418">
                  <c:v>27.159999847412109</c:v>
                </c:pt>
                <c:pt idx="419">
                  <c:v>27.309999465942383</c:v>
                </c:pt>
                <c:pt idx="420">
                  <c:v>27.319999694824219</c:v>
                </c:pt>
                <c:pt idx="421">
                  <c:v>27.479999542236328</c:v>
                </c:pt>
                <c:pt idx="422">
                  <c:v>27.309999465942383</c:v>
                </c:pt>
                <c:pt idx="423">
                  <c:v>27.299999237060547</c:v>
                </c:pt>
                <c:pt idx="424">
                  <c:v>27.520000457763672</c:v>
                </c:pt>
                <c:pt idx="425">
                  <c:v>27.700000762939453</c:v>
                </c:pt>
                <c:pt idx="426">
                  <c:v>27.680000305175781</c:v>
                </c:pt>
                <c:pt idx="427">
                  <c:v>27.459999084472656</c:v>
                </c:pt>
                <c:pt idx="428">
                  <c:v>27.450000762939453</c:v>
                </c:pt>
                <c:pt idx="429">
                  <c:v>27.25</c:v>
                </c:pt>
                <c:pt idx="430">
                  <c:v>26.719999313354492</c:v>
                </c:pt>
                <c:pt idx="431">
                  <c:v>26.569999694824219</c:v>
                </c:pt>
                <c:pt idx="432">
                  <c:v>26.450000762939453</c:v>
                </c:pt>
                <c:pt idx="433">
                  <c:v>26.799999237060547</c:v>
                </c:pt>
                <c:pt idx="434">
                  <c:v>26.790000915527344</c:v>
                </c:pt>
                <c:pt idx="435">
                  <c:v>26.379999160766602</c:v>
                </c:pt>
                <c:pt idx="436">
                  <c:v>26.329999923706055</c:v>
                </c:pt>
                <c:pt idx="437">
                  <c:v>26.5</c:v>
                </c:pt>
                <c:pt idx="438">
                  <c:v>26.790000915527344</c:v>
                </c:pt>
                <c:pt idx="439">
                  <c:v>26.340000152587891</c:v>
                </c:pt>
                <c:pt idx="440">
                  <c:v>26.409999847412109</c:v>
                </c:pt>
                <c:pt idx="441">
                  <c:v>25.920000076293945</c:v>
                </c:pt>
                <c:pt idx="442">
                  <c:v>25.840000152587891</c:v>
                </c:pt>
                <c:pt idx="443">
                  <c:v>25.180000305175781</c:v>
                </c:pt>
                <c:pt idx="444">
                  <c:v>25.559999465942383</c:v>
                </c:pt>
                <c:pt idx="445">
                  <c:v>25.479999542236328</c:v>
                </c:pt>
                <c:pt idx="446">
                  <c:v>25.430000305175781</c:v>
                </c:pt>
                <c:pt idx="447">
                  <c:v>25.760000228881836</c:v>
                </c:pt>
                <c:pt idx="448">
                  <c:v>25.770000457763672</c:v>
                </c:pt>
                <c:pt idx="449">
                  <c:v>26.120000839233398</c:v>
                </c:pt>
                <c:pt idx="450">
                  <c:v>25.909999847412109</c:v>
                </c:pt>
                <c:pt idx="451">
                  <c:v>25.620000839233398</c:v>
                </c:pt>
                <c:pt idx="452">
                  <c:v>25.690000534057617</c:v>
                </c:pt>
                <c:pt idx="453">
                  <c:v>25.680000305175781</c:v>
                </c:pt>
                <c:pt idx="454">
                  <c:v>25.969999313354492</c:v>
                </c:pt>
                <c:pt idx="455">
                  <c:v>25.549999237060547</c:v>
                </c:pt>
                <c:pt idx="456">
                  <c:v>25.379999160766602</c:v>
                </c:pt>
                <c:pt idx="457">
                  <c:v>25.280000686645508</c:v>
                </c:pt>
                <c:pt idx="458">
                  <c:v>25.25</c:v>
                </c:pt>
                <c:pt idx="459">
                  <c:v>25.229999542236328</c:v>
                </c:pt>
                <c:pt idx="460">
                  <c:v>25.379999160766602</c:v>
                </c:pt>
                <c:pt idx="461">
                  <c:v>25.670000076293945</c:v>
                </c:pt>
                <c:pt idx="462">
                  <c:v>26.409999847412109</c:v>
                </c:pt>
                <c:pt idx="463">
                  <c:v>26.739999771118164</c:v>
                </c:pt>
                <c:pt idx="464">
                  <c:v>26.520000457763672</c:v>
                </c:pt>
                <c:pt idx="465">
                  <c:v>26.780000686645508</c:v>
                </c:pt>
                <c:pt idx="466">
                  <c:v>27.069999694824219</c:v>
                </c:pt>
                <c:pt idx="467">
                  <c:v>27.209999084472656</c:v>
                </c:pt>
                <c:pt idx="468">
                  <c:v>27.590000152587891</c:v>
                </c:pt>
                <c:pt idx="469">
                  <c:v>28.059999465942383</c:v>
                </c:pt>
                <c:pt idx="470">
                  <c:v>27.360000610351563</c:v>
                </c:pt>
                <c:pt idx="471">
                  <c:v>27.850000381469727</c:v>
                </c:pt>
                <c:pt idx="472">
                  <c:v>27.799999237060547</c:v>
                </c:pt>
                <c:pt idx="473">
                  <c:v>27.799999237060547</c:v>
                </c:pt>
                <c:pt idx="474">
                  <c:v>27.290000915527344</c:v>
                </c:pt>
                <c:pt idx="475">
                  <c:v>27.180000305175781</c:v>
                </c:pt>
                <c:pt idx="476">
                  <c:v>27.139999389648437</c:v>
                </c:pt>
                <c:pt idx="477">
                  <c:v>26.760000228881836</c:v>
                </c:pt>
                <c:pt idx="478">
                  <c:v>26.440000534057617</c:v>
                </c:pt>
                <c:pt idx="479">
                  <c:v>26.790000915527344</c:v>
                </c:pt>
                <c:pt idx="480">
                  <c:v>26.690000534057617</c:v>
                </c:pt>
                <c:pt idx="481">
                  <c:v>26.729999542236328</c:v>
                </c:pt>
                <c:pt idx="482">
                  <c:v>27.200000762939453</c:v>
                </c:pt>
                <c:pt idx="483">
                  <c:v>27.739999771118164</c:v>
                </c:pt>
                <c:pt idx="484">
                  <c:v>27.549999237060547</c:v>
                </c:pt>
                <c:pt idx="485">
                  <c:v>27.770000457763672</c:v>
                </c:pt>
                <c:pt idx="486">
                  <c:v>28.079999923706055</c:v>
                </c:pt>
                <c:pt idx="487">
                  <c:v>27.739999771118164</c:v>
                </c:pt>
                <c:pt idx="488">
                  <c:v>27.569999694824219</c:v>
                </c:pt>
                <c:pt idx="489">
                  <c:v>27.920000076293945</c:v>
                </c:pt>
                <c:pt idx="490">
                  <c:v>28.059999465942383</c:v>
                </c:pt>
                <c:pt idx="491">
                  <c:v>28.190000534057617</c:v>
                </c:pt>
                <c:pt idx="492">
                  <c:v>28.319999694824219</c:v>
                </c:pt>
                <c:pt idx="493">
                  <c:v>28.850000381469727</c:v>
                </c:pt>
                <c:pt idx="494">
                  <c:v>28.799999237060547</c:v>
                </c:pt>
                <c:pt idx="495">
                  <c:v>28.979999542236328</c:v>
                </c:pt>
                <c:pt idx="496">
                  <c:v>28.340000152587891</c:v>
                </c:pt>
                <c:pt idx="497">
                  <c:v>28.239999771118164</c:v>
                </c:pt>
                <c:pt idx="498">
                  <c:v>28.090000152587891</c:v>
                </c:pt>
                <c:pt idx="499">
                  <c:v>28.450000762939453</c:v>
                </c:pt>
                <c:pt idx="500">
                  <c:v>28.159999847412109</c:v>
                </c:pt>
                <c:pt idx="501">
                  <c:v>28.25</c:v>
                </c:pt>
                <c:pt idx="502">
                  <c:v>28.290000915527344</c:v>
                </c:pt>
                <c:pt idx="503">
                  <c:v>28.719999313354492</c:v>
                </c:pt>
                <c:pt idx="504">
                  <c:v>28.850000381469727</c:v>
                </c:pt>
                <c:pt idx="505">
                  <c:v>28.819999694824219</c:v>
                </c:pt>
                <c:pt idx="506">
                  <c:v>28.899999618530273</c:v>
                </c:pt>
                <c:pt idx="507">
                  <c:v>29.090000152587891</c:v>
                </c:pt>
                <c:pt idx="508">
                  <c:v>29.049999237060547</c:v>
                </c:pt>
                <c:pt idx="509">
                  <c:v>29.239999771118164</c:v>
                </c:pt>
                <c:pt idx="510">
                  <c:v>28.940000534057617</c:v>
                </c:pt>
                <c:pt idx="511">
                  <c:v>28.680000305175781</c:v>
                </c:pt>
                <c:pt idx="512">
                  <c:v>29.139999389648437</c:v>
                </c:pt>
                <c:pt idx="513">
                  <c:v>29.040000915527344</c:v>
                </c:pt>
                <c:pt idx="514">
                  <c:v>28.950000762939453</c:v>
                </c:pt>
                <c:pt idx="515">
                  <c:v>29.020000457763672</c:v>
                </c:pt>
                <c:pt idx="516">
                  <c:v>29.309999465942383</c:v>
                </c:pt>
                <c:pt idx="517">
                  <c:v>29.799999237060547</c:v>
                </c:pt>
                <c:pt idx="518">
                  <c:v>28.319999694824219</c:v>
                </c:pt>
                <c:pt idx="519">
                  <c:v>27.930000305175781</c:v>
                </c:pt>
                <c:pt idx="520">
                  <c:v>27.870000839233398</c:v>
                </c:pt>
                <c:pt idx="521">
                  <c:v>27.940000534057617</c:v>
                </c:pt>
                <c:pt idx="522">
                  <c:v>27.659999847412109</c:v>
                </c:pt>
                <c:pt idx="523">
                  <c:v>27.629999160766602</c:v>
                </c:pt>
                <c:pt idx="524">
                  <c:v>27.329999923706055</c:v>
                </c:pt>
                <c:pt idx="525">
                  <c:v>27.360000610351563</c:v>
                </c:pt>
                <c:pt idx="526">
                  <c:v>27.290000915527344</c:v>
                </c:pt>
                <c:pt idx="527">
                  <c:v>27.190000534057617</c:v>
                </c:pt>
                <c:pt idx="528">
                  <c:v>27.309999465942383</c:v>
                </c:pt>
                <c:pt idx="529">
                  <c:v>27.170000076293945</c:v>
                </c:pt>
                <c:pt idx="530">
                  <c:v>27.579999923706055</c:v>
                </c:pt>
                <c:pt idx="531">
                  <c:v>27.379999160766602</c:v>
                </c:pt>
                <c:pt idx="532">
                  <c:v>27.590000152587891</c:v>
                </c:pt>
                <c:pt idx="533">
                  <c:v>27.659999847412109</c:v>
                </c:pt>
                <c:pt idx="534">
                  <c:v>27.790000915527344</c:v>
                </c:pt>
                <c:pt idx="535">
                  <c:v>27.930000305175781</c:v>
                </c:pt>
                <c:pt idx="536">
                  <c:v>27.799999237060547</c:v>
                </c:pt>
                <c:pt idx="537">
                  <c:v>27.899999618530273</c:v>
                </c:pt>
                <c:pt idx="538">
                  <c:v>28</c:v>
                </c:pt>
                <c:pt idx="539">
                  <c:v>27.100000381469727</c:v>
                </c:pt>
                <c:pt idx="540">
                  <c:v>27.600000381469727</c:v>
                </c:pt>
                <c:pt idx="541">
                  <c:v>27.700000762939453</c:v>
                </c:pt>
                <c:pt idx="542">
                  <c:v>27.569999694824219</c:v>
                </c:pt>
                <c:pt idx="543">
                  <c:v>27.639999389648438</c:v>
                </c:pt>
                <c:pt idx="544">
                  <c:v>27.920000076293945</c:v>
                </c:pt>
                <c:pt idx="545">
                  <c:v>27.840000152587891</c:v>
                </c:pt>
                <c:pt idx="546">
                  <c:v>27.479999542236328</c:v>
                </c:pt>
                <c:pt idx="547">
                  <c:v>27.469999313354492</c:v>
                </c:pt>
                <c:pt idx="548">
                  <c:v>27.020000457763672</c:v>
                </c:pt>
                <c:pt idx="549">
                  <c:v>27.079999923706055</c:v>
                </c:pt>
                <c:pt idx="550">
                  <c:v>26.920000076293945</c:v>
                </c:pt>
                <c:pt idx="551">
                  <c:v>26.809999465942383</c:v>
                </c:pt>
                <c:pt idx="552">
                  <c:v>26.950000762939453</c:v>
                </c:pt>
                <c:pt idx="553">
                  <c:v>27.010000228881836</c:v>
                </c:pt>
                <c:pt idx="554">
                  <c:v>27.409999847412109</c:v>
                </c:pt>
                <c:pt idx="555">
                  <c:v>27.290000915527344</c:v>
                </c:pt>
                <c:pt idx="556">
                  <c:v>27.229999542236328</c:v>
                </c:pt>
                <c:pt idx="557">
                  <c:v>27.219999313354492</c:v>
                </c:pt>
                <c:pt idx="558">
                  <c:v>27.299999237060547</c:v>
                </c:pt>
                <c:pt idx="559">
                  <c:v>27.200000762939453</c:v>
                </c:pt>
                <c:pt idx="560">
                  <c:v>26.920000076293945</c:v>
                </c:pt>
                <c:pt idx="561">
                  <c:v>26.889999389648437</c:v>
                </c:pt>
                <c:pt idx="562">
                  <c:v>26.75</c:v>
                </c:pt>
                <c:pt idx="563">
                  <c:v>26.840000152587891</c:v>
                </c:pt>
                <c:pt idx="564">
                  <c:v>27.090000152587891</c:v>
                </c:pt>
                <c:pt idx="565">
                  <c:v>26.870000839233398</c:v>
                </c:pt>
                <c:pt idx="566">
                  <c:v>26.680000305175781</c:v>
                </c:pt>
                <c:pt idx="567">
                  <c:v>26.840000152587891</c:v>
                </c:pt>
                <c:pt idx="568">
                  <c:v>26.909999847412109</c:v>
                </c:pt>
                <c:pt idx="569">
                  <c:v>26.989999771118164</c:v>
                </c:pt>
                <c:pt idx="570">
                  <c:v>27.450000762939453</c:v>
                </c:pt>
                <c:pt idx="571">
                  <c:v>27.549999237060547</c:v>
                </c:pt>
                <c:pt idx="572">
                  <c:v>27.370000839233398</c:v>
                </c:pt>
                <c:pt idx="573">
                  <c:v>27.110000610351563</c:v>
                </c:pt>
                <c:pt idx="574">
                  <c:v>27.309999465942383</c:v>
                </c:pt>
                <c:pt idx="575">
                  <c:v>27.370000839233398</c:v>
                </c:pt>
                <c:pt idx="576">
                  <c:v>27.479999542236328</c:v>
                </c:pt>
                <c:pt idx="577">
                  <c:v>27.489999771118164</c:v>
                </c:pt>
                <c:pt idx="578">
                  <c:v>27.399999618530273</c:v>
                </c:pt>
                <c:pt idx="579">
                  <c:v>27.700000762939453</c:v>
                </c:pt>
                <c:pt idx="580">
                  <c:v>27.159999847412109</c:v>
                </c:pt>
                <c:pt idx="581">
                  <c:v>27.340000152587891</c:v>
                </c:pt>
                <c:pt idx="582">
                  <c:v>27.309999465942383</c:v>
                </c:pt>
                <c:pt idx="583">
                  <c:v>27.299999237060547</c:v>
                </c:pt>
                <c:pt idx="584">
                  <c:v>27.360000610351563</c:v>
                </c:pt>
                <c:pt idx="585">
                  <c:v>27.340000152587891</c:v>
                </c:pt>
                <c:pt idx="586">
                  <c:v>27.120000839233398</c:v>
                </c:pt>
                <c:pt idx="587">
                  <c:v>27.190000534057617</c:v>
                </c:pt>
                <c:pt idx="588">
                  <c:v>27.309999465942383</c:v>
                </c:pt>
                <c:pt idx="589">
                  <c:v>27.329999923706055</c:v>
                </c:pt>
                <c:pt idx="590">
                  <c:v>27.260000228881836</c:v>
                </c:pt>
                <c:pt idx="591">
                  <c:v>27.270000457763672</c:v>
                </c:pt>
                <c:pt idx="592">
                  <c:v>27.309999465942383</c:v>
                </c:pt>
                <c:pt idx="593">
                  <c:v>27.370000839233398</c:v>
                </c:pt>
                <c:pt idx="594">
                  <c:v>27.579999923706055</c:v>
                </c:pt>
                <c:pt idx="595">
                  <c:v>27.610000610351563</c:v>
                </c:pt>
                <c:pt idx="596">
                  <c:v>27.729999542236328</c:v>
                </c:pt>
                <c:pt idx="597">
                  <c:v>28.059999465942383</c:v>
                </c:pt>
                <c:pt idx="598">
                  <c:v>28.030000686645508</c:v>
                </c:pt>
                <c:pt idx="599">
                  <c:v>27.989999771118164</c:v>
                </c:pt>
                <c:pt idx="600">
                  <c:v>28.090000152587891</c:v>
                </c:pt>
                <c:pt idx="601">
                  <c:v>27.879999160766602</c:v>
                </c:pt>
                <c:pt idx="602">
                  <c:v>27.969999313354492</c:v>
                </c:pt>
                <c:pt idx="603">
                  <c:v>27.950000762939453</c:v>
                </c:pt>
                <c:pt idx="604">
                  <c:v>28.100000381469727</c:v>
                </c:pt>
                <c:pt idx="605">
                  <c:v>28.079999923706055</c:v>
                </c:pt>
                <c:pt idx="606">
                  <c:v>28.100000381469727</c:v>
                </c:pt>
                <c:pt idx="607">
                  <c:v>27.940000534057617</c:v>
                </c:pt>
                <c:pt idx="608">
                  <c:v>28.079999923706055</c:v>
                </c:pt>
                <c:pt idx="609">
                  <c:v>28.280000686645508</c:v>
                </c:pt>
                <c:pt idx="610">
                  <c:v>28.270000457763672</c:v>
                </c:pt>
                <c:pt idx="611">
                  <c:v>27.969999313354492</c:v>
                </c:pt>
                <c:pt idx="612">
                  <c:v>27.75</c:v>
                </c:pt>
                <c:pt idx="613">
                  <c:v>27.639999389648438</c:v>
                </c:pt>
                <c:pt idx="614">
                  <c:v>27.889999389648438</c:v>
                </c:pt>
                <c:pt idx="615">
                  <c:v>27.879999160766602</c:v>
                </c:pt>
                <c:pt idx="616">
                  <c:v>28.040000915527344</c:v>
                </c:pt>
                <c:pt idx="617">
                  <c:v>28.010000228881836</c:v>
                </c:pt>
                <c:pt idx="618">
                  <c:v>27.920000076293945</c:v>
                </c:pt>
                <c:pt idx="619">
                  <c:v>28.079999923706055</c:v>
                </c:pt>
                <c:pt idx="620">
                  <c:v>28.100000381469727</c:v>
                </c:pt>
                <c:pt idx="621">
                  <c:v>28.200000762939453</c:v>
                </c:pt>
                <c:pt idx="622">
                  <c:v>28.719999313354492</c:v>
                </c:pt>
                <c:pt idx="623">
                  <c:v>28.049999237060547</c:v>
                </c:pt>
                <c:pt idx="624">
                  <c:v>28.229999542236328</c:v>
                </c:pt>
                <c:pt idx="625">
                  <c:v>28.420000076293945</c:v>
                </c:pt>
                <c:pt idx="626">
                  <c:v>28.899999618530273</c:v>
                </c:pt>
                <c:pt idx="627">
                  <c:v>28.930000305175781</c:v>
                </c:pt>
                <c:pt idx="628">
                  <c:v>29.079999923706055</c:v>
                </c:pt>
                <c:pt idx="629">
                  <c:v>29.030000686645508</c:v>
                </c:pt>
                <c:pt idx="630">
                  <c:v>29.260000228881836</c:v>
                </c:pt>
                <c:pt idx="631">
                  <c:v>29.309999465942383</c:v>
                </c:pt>
                <c:pt idx="632">
                  <c:v>29</c:v>
                </c:pt>
                <c:pt idx="633">
                  <c:v>29.159999847412109</c:v>
                </c:pt>
                <c:pt idx="634">
                  <c:v>29.270000457763672</c:v>
                </c:pt>
                <c:pt idx="635">
                  <c:v>28.979999542236328</c:v>
                </c:pt>
                <c:pt idx="636">
                  <c:v>28.659999847412109</c:v>
                </c:pt>
                <c:pt idx="637">
                  <c:v>28.729999542236328</c:v>
                </c:pt>
                <c:pt idx="638">
                  <c:v>29.059999465942383</c:v>
                </c:pt>
                <c:pt idx="639">
                  <c:v>29.350000381469727</c:v>
                </c:pt>
                <c:pt idx="640">
                  <c:v>29.360000610351563</c:v>
                </c:pt>
                <c:pt idx="641">
                  <c:v>29.549999237060547</c:v>
                </c:pt>
                <c:pt idx="642">
                  <c:v>29.520000457763672</c:v>
                </c:pt>
                <c:pt idx="643">
                  <c:v>29.969999313354492</c:v>
                </c:pt>
                <c:pt idx="644">
                  <c:v>30.280000686645508</c:v>
                </c:pt>
                <c:pt idx="645">
                  <c:v>29.329999923706055</c:v>
                </c:pt>
                <c:pt idx="646">
                  <c:v>29.590000152587891</c:v>
                </c:pt>
                <c:pt idx="647">
                  <c:v>29.649999618530273</c:v>
                </c:pt>
                <c:pt idx="648">
                  <c:v>30.170000076293945</c:v>
                </c:pt>
                <c:pt idx="649">
                  <c:v>30.219999313354492</c:v>
                </c:pt>
                <c:pt idx="650">
                  <c:v>30.120000839233398</c:v>
                </c:pt>
                <c:pt idx="651">
                  <c:v>30.379999160766602</c:v>
                </c:pt>
                <c:pt idx="652">
                  <c:v>30.389999389648438</c:v>
                </c:pt>
                <c:pt idx="653">
                  <c:v>30.190000534057617</c:v>
                </c:pt>
                <c:pt idx="654">
                  <c:v>29.959999084472656</c:v>
                </c:pt>
                <c:pt idx="655">
                  <c:v>30.340000152587891</c:v>
                </c:pt>
                <c:pt idx="656">
                  <c:v>30.389999389648438</c:v>
                </c:pt>
                <c:pt idx="657">
                  <c:v>30.450000762939453</c:v>
                </c:pt>
                <c:pt idx="658">
                  <c:v>30.690000534057617</c:v>
                </c:pt>
                <c:pt idx="659">
                  <c:v>30.819999694824219</c:v>
                </c:pt>
                <c:pt idx="660">
                  <c:v>31.040000915527344</c:v>
                </c:pt>
                <c:pt idx="661">
                  <c:v>31.350000381469727</c:v>
                </c:pt>
                <c:pt idx="662">
                  <c:v>30.969999313354492</c:v>
                </c:pt>
                <c:pt idx="663">
                  <c:v>30.930000305175781</c:v>
                </c:pt>
                <c:pt idx="664">
                  <c:v>31.309999465942383</c:v>
                </c:pt>
                <c:pt idx="665">
                  <c:v>31.719999313354492</c:v>
                </c:pt>
                <c:pt idx="666">
                  <c:v>30.819999694824219</c:v>
                </c:pt>
                <c:pt idx="667">
                  <c:v>30.909999847412109</c:v>
                </c:pt>
                <c:pt idx="668">
                  <c:v>31.010000228881836</c:v>
                </c:pt>
                <c:pt idx="669">
                  <c:v>30.739999771118164</c:v>
                </c:pt>
                <c:pt idx="670">
                  <c:v>29.75</c:v>
                </c:pt>
                <c:pt idx="671">
                  <c:v>29.75</c:v>
                </c:pt>
                <c:pt idx="672">
                  <c:v>29.059999465942383</c:v>
                </c:pt>
                <c:pt idx="673">
                  <c:v>28.639999389648437</c:v>
                </c:pt>
                <c:pt idx="674">
                  <c:v>28.879999160766602</c:v>
                </c:pt>
                <c:pt idx="675">
                  <c:v>28.739999771118164</c:v>
                </c:pt>
                <c:pt idx="676">
                  <c:v>27.510000228881836</c:v>
                </c:pt>
                <c:pt idx="677">
                  <c:v>25.229999542236328</c:v>
                </c:pt>
                <c:pt idx="678">
                  <c:v>26.780000686645508</c:v>
                </c:pt>
                <c:pt idx="679">
                  <c:v>27.25</c:v>
                </c:pt>
                <c:pt idx="680">
                  <c:v>27.370000839233398</c:v>
                </c:pt>
                <c:pt idx="681">
                  <c:v>27.270000457763672</c:v>
                </c:pt>
                <c:pt idx="682">
                  <c:v>26.420000076293945</c:v>
                </c:pt>
                <c:pt idx="683">
                  <c:v>26.530000686645508</c:v>
                </c:pt>
                <c:pt idx="684">
                  <c:v>26.069999694824219</c:v>
                </c:pt>
                <c:pt idx="685">
                  <c:v>25.770000457763672</c:v>
                </c:pt>
                <c:pt idx="686">
                  <c:v>25.569999694824219</c:v>
                </c:pt>
                <c:pt idx="687">
                  <c:v>26.219999313354492</c:v>
                </c:pt>
                <c:pt idx="688">
                  <c:v>26.889999389648437</c:v>
                </c:pt>
                <c:pt idx="689">
                  <c:v>26.659999847412109</c:v>
                </c:pt>
                <c:pt idx="690">
                  <c:v>26.299999237060547</c:v>
                </c:pt>
                <c:pt idx="691">
                  <c:v>25.559999465942383</c:v>
                </c:pt>
                <c:pt idx="692">
                  <c:v>25.969999313354492</c:v>
                </c:pt>
                <c:pt idx="693">
                  <c:v>26.569999694824219</c:v>
                </c:pt>
                <c:pt idx="694">
                  <c:v>26.200000762939453</c:v>
                </c:pt>
                <c:pt idx="695">
                  <c:v>25.930000305175781</c:v>
                </c:pt>
                <c:pt idx="696">
                  <c:v>25.899999618530273</c:v>
                </c:pt>
                <c:pt idx="697">
                  <c:v>25.790000915527344</c:v>
                </c:pt>
                <c:pt idx="698">
                  <c:v>25.079999923706055</c:v>
                </c:pt>
                <c:pt idx="699">
                  <c:v>24.959999084472656</c:v>
                </c:pt>
                <c:pt idx="700">
                  <c:v>25.149999618530273</c:v>
                </c:pt>
                <c:pt idx="701">
                  <c:v>24.110000610351563</c:v>
                </c:pt>
                <c:pt idx="702">
                  <c:v>23.530000686645508</c:v>
                </c:pt>
                <c:pt idx="703">
                  <c:v>21.270000457763672</c:v>
                </c:pt>
                <c:pt idx="704">
                  <c:v>20.590000152587891</c:v>
                </c:pt>
                <c:pt idx="705">
                  <c:v>20.590000152587891</c:v>
                </c:pt>
                <c:pt idx="706">
                  <c:v>19.819999694824219</c:v>
                </c:pt>
                <c:pt idx="707">
                  <c:v>19.5</c:v>
                </c:pt>
                <c:pt idx="708">
                  <c:v>20.829999923706055</c:v>
                </c:pt>
                <c:pt idx="709">
                  <c:v>20.170000076293945</c:v>
                </c:pt>
                <c:pt idx="710">
                  <c:v>19.659999847412109</c:v>
                </c:pt>
                <c:pt idx="711">
                  <c:v>19.659999847412109</c:v>
                </c:pt>
                <c:pt idx="712">
                  <c:v>18.829999923706055</c:v>
                </c:pt>
                <c:pt idx="713">
                  <c:v>17.360000610351562</c:v>
                </c:pt>
                <c:pt idx="714">
                  <c:v>15.439999580383301</c:v>
                </c:pt>
                <c:pt idx="715">
                  <c:v>16.159999847412109</c:v>
                </c:pt>
                <c:pt idx="716">
                  <c:v>16.450000762939453</c:v>
                </c:pt>
                <c:pt idx="717">
                  <c:v>17.680000305175781</c:v>
                </c:pt>
                <c:pt idx="718">
                  <c:v>16.780000686645508</c:v>
                </c:pt>
                <c:pt idx="719">
                  <c:v>16.549999237060547</c:v>
                </c:pt>
                <c:pt idx="720">
                  <c:v>15.729999542236328</c:v>
                </c:pt>
                <c:pt idx="721">
                  <c:v>16.469999313354492</c:v>
                </c:pt>
                <c:pt idx="722">
                  <c:v>16.010000228881836</c:v>
                </c:pt>
                <c:pt idx="723">
                  <c:v>14.770000457763672</c:v>
                </c:pt>
                <c:pt idx="724">
                  <c:v>15.119999885559082</c:v>
                </c:pt>
                <c:pt idx="725">
                  <c:v>14.170000076293945</c:v>
                </c:pt>
                <c:pt idx="726">
                  <c:v>13.529999732971191</c:v>
                </c:pt>
                <c:pt idx="727">
                  <c:v>15.109999656677246</c:v>
                </c:pt>
                <c:pt idx="728">
                  <c:v>14.550000190734863</c:v>
                </c:pt>
                <c:pt idx="729">
                  <c:v>14.600000381469727</c:v>
                </c:pt>
                <c:pt idx="730">
                  <c:v>13.949999809265137</c:v>
                </c:pt>
                <c:pt idx="731">
                  <c:v>13.260000228881836</c:v>
                </c:pt>
                <c:pt idx="732">
                  <c:v>12.270000457763672</c:v>
                </c:pt>
                <c:pt idx="733">
                  <c:v>11.979999542236328</c:v>
                </c:pt>
                <c:pt idx="734">
                  <c:v>12.090000152587891</c:v>
                </c:pt>
                <c:pt idx="735">
                  <c:v>13.159999847412109</c:v>
                </c:pt>
                <c:pt idx="736">
                  <c:v>12.279999732971191</c:v>
                </c:pt>
                <c:pt idx="737">
                  <c:v>12.850000381469727</c:v>
                </c:pt>
                <c:pt idx="738">
                  <c:v>13.100000381469727</c:v>
                </c:pt>
                <c:pt idx="739">
                  <c:v>14.010000228881836</c:v>
                </c:pt>
                <c:pt idx="740">
                  <c:v>12.649999618530273</c:v>
                </c:pt>
                <c:pt idx="741">
                  <c:v>12.720000267028809</c:v>
                </c:pt>
                <c:pt idx="742">
                  <c:v>13.199999809265137</c:v>
                </c:pt>
                <c:pt idx="743">
                  <c:v>13.729999542236328</c:v>
                </c:pt>
                <c:pt idx="744">
                  <c:v>13.279999732971191</c:v>
                </c:pt>
                <c:pt idx="745">
                  <c:v>12.779999732971191</c:v>
                </c:pt>
                <c:pt idx="746">
                  <c:v>13.939999580383301</c:v>
                </c:pt>
                <c:pt idx="747">
                  <c:v>12.130000114440918</c:v>
                </c:pt>
                <c:pt idx="748">
                  <c:v>12.25</c:v>
                </c:pt>
                <c:pt idx="749">
                  <c:v>12.020000457763672</c:v>
                </c:pt>
                <c:pt idx="750">
                  <c:v>11.439999580383301</c:v>
                </c:pt>
                <c:pt idx="751">
                  <c:v>10.420000076293945</c:v>
                </c:pt>
                <c:pt idx="752">
                  <c:v>11.270000457763672</c:v>
                </c:pt>
                <c:pt idx="753">
                  <c:v>11.520000457763672</c:v>
                </c:pt>
                <c:pt idx="754">
                  <c:v>11.75</c:v>
                </c:pt>
                <c:pt idx="755">
                  <c:v>12.739999771118164</c:v>
                </c:pt>
                <c:pt idx="756">
                  <c:v>14.329999923706055</c:v>
                </c:pt>
                <c:pt idx="757">
                  <c:v>12.470000267028809</c:v>
                </c:pt>
                <c:pt idx="758">
                  <c:v>13</c:v>
                </c:pt>
                <c:pt idx="759">
                  <c:v>13.479999542236328</c:v>
                </c:pt>
                <c:pt idx="760">
                  <c:v>13.609999656677246</c:v>
                </c:pt>
                <c:pt idx="761">
                  <c:v>12.970000267028809</c:v>
                </c:pt>
                <c:pt idx="762">
                  <c:v>12.699999809265137</c:v>
                </c:pt>
                <c:pt idx="763">
                  <c:v>11.430000305175781</c:v>
                </c:pt>
                <c:pt idx="764">
                  <c:v>11.829999923706055</c:v>
                </c:pt>
                <c:pt idx="765">
                  <c:v>11.920000076293945</c:v>
                </c:pt>
                <c:pt idx="766">
                  <c:v>12.569999694824219</c:v>
                </c:pt>
                <c:pt idx="767">
                  <c:v>13.199999809265137</c:v>
                </c:pt>
                <c:pt idx="768">
                  <c:v>13.210000038146973</c:v>
                </c:pt>
                <c:pt idx="769">
                  <c:v>12.979999542236328</c:v>
                </c:pt>
                <c:pt idx="770">
                  <c:v>13.390000343322754</c:v>
                </c:pt>
                <c:pt idx="771">
                  <c:v>13.359999656677246</c:v>
                </c:pt>
                <c:pt idx="772">
                  <c:v>13.510000228881836</c:v>
                </c:pt>
                <c:pt idx="773">
                  <c:v>13.340000152587891</c:v>
                </c:pt>
                <c:pt idx="774">
                  <c:v>13.810000419616699</c:v>
                </c:pt>
                <c:pt idx="775">
                  <c:v>14.729999542236328</c:v>
                </c:pt>
                <c:pt idx="776">
                  <c:v>14.329999923706055</c:v>
                </c:pt>
                <c:pt idx="777">
                  <c:v>14.319999694824219</c:v>
                </c:pt>
                <c:pt idx="778">
                  <c:v>15.210000038146973</c:v>
                </c:pt>
                <c:pt idx="779">
                  <c:v>15.739999771118164</c:v>
                </c:pt>
                <c:pt idx="780">
                  <c:v>15.859999656677246</c:v>
                </c:pt>
                <c:pt idx="781">
                  <c:v>15.770000457763672</c:v>
                </c:pt>
                <c:pt idx="782">
                  <c:v>15.890000343322754</c:v>
                </c:pt>
                <c:pt idx="783">
                  <c:v>15.510000228881836</c:v>
                </c:pt>
                <c:pt idx="784">
                  <c:v>15.680000305175781</c:v>
                </c:pt>
                <c:pt idx="785">
                  <c:v>16.159999847412109</c:v>
                </c:pt>
                <c:pt idx="786">
                  <c:v>17.159999847412109</c:v>
                </c:pt>
                <c:pt idx="787">
                  <c:v>16.040000915527344</c:v>
                </c:pt>
                <c:pt idx="788">
                  <c:v>14.819999694824219</c:v>
                </c:pt>
                <c:pt idx="789">
                  <c:v>15.159999847412109</c:v>
                </c:pt>
                <c:pt idx="790">
                  <c:v>15.590000152587891</c:v>
                </c:pt>
                <c:pt idx="791">
                  <c:v>15.100000381469727</c:v>
                </c:pt>
                <c:pt idx="792">
                  <c:v>14.829999923706055</c:v>
                </c:pt>
                <c:pt idx="793">
                  <c:v>14.539999961853027</c:v>
                </c:pt>
                <c:pt idx="794">
                  <c:v>14.300000190734863</c:v>
                </c:pt>
                <c:pt idx="795">
                  <c:v>13.810000419616699</c:v>
                </c:pt>
                <c:pt idx="796">
                  <c:v>13.869999885559082</c:v>
                </c:pt>
                <c:pt idx="797">
                  <c:v>13.100000381469727</c:v>
                </c:pt>
                <c:pt idx="798">
                  <c:v>13.229999542236328</c:v>
                </c:pt>
                <c:pt idx="799">
                  <c:v>12.760000228881836</c:v>
                </c:pt>
                <c:pt idx="800">
                  <c:v>12.630000114440918</c:v>
                </c:pt>
                <c:pt idx="801">
                  <c:v>12.560000419616699</c:v>
                </c:pt>
                <c:pt idx="802">
                  <c:v>13.489999771118164</c:v>
                </c:pt>
                <c:pt idx="803">
                  <c:v>13.659999847412109</c:v>
                </c:pt>
                <c:pt idx="804">
                  <c:v>13.810000419616699</c:v>
                </c:pt>
                <c:pt idx="805">
                  <c:v>13.659999847412109</c:v>
                </c:pt>
                <c:pt idx="806">
                  <c:v>13.739999771118164</c:v>
                </c:pt>
                <c:pt idx="807">
                  <c:v>13.649999618530273</c:v>
                </c:pt>
                <c:pt idx="808">
                  <c:v>13.760000228881836</c:v>
                </c:pt>
                <c:pt idx="809">
                  <c:v>14.689999580383301</c:v>
                </c:pt>
                <c:pt idx="810">
                  <c:v>13</c:v>
                </c:pt>
                <c:pt idx="811">
                  <c:v>12.880000114440918</c:v>
                </c:pt>
                <c:pt idx="812">
                  <c:v>13.260000228881836</c:v>
                </c:pt>
                <c:pt idx="813">
                  <c:v>13.140000343322754</c:v>
                </c:pt>
                <c:pt idx="814">
                  <c:v>13.399999618530273</c:v>
                </c:pt>
                <c:pt idx="815">
                  <c:v>12.779999732971191</c:v>
                </c:pt>
                <c:pt idx="816">
                  <c:v>12.380000114440918</c:v>
                </c:pt>
                <c:pt idx="817">
                  <c:v>11.989999771118164</c:v>
                </c:pt>
                <c:pt idx="818">
                  <c:v>11.189999580383301</c:v>
                </c:pt>
                <c:pt idx="819">
                  <c:v>11.220000267028809</c:v>
                </c:pt>
                <c:pt idx="820">
                  <c:v>10.770000457763672</c:v>
                </c:pt>
                <c:pt idx="821">
                  <c:v>11.25</c:v>
                </c:pt>
                <c:pt idx="822">
                  <c:v>11.130000114440918</c:v>
                </c:pt>
                <c:pt idx="823">
                  <c:v>11.039999961853027</c:v>
                </c:pt>
                <c:pt idx="824">
                  <c:v>12.109999656677246</c:v>
                </c:pt>
                <c:pt idx="825">
                  <c:v>12.609999656677246</c:v>
                </c:pt>
                <c:pt idx="826">
                  <c:v>12.399999618530273</c:v>
                </c:pt>
                <c:pt idx="827">
                  <c:v>12.859999656677246</c:v>
                </c:pt>
                <c:pt idx="828">
                  <c:v>13.090000152587891</c:v>
                </c:pt>
                <c:pt idx="829">
                  <c:v>11.069999694824219</c:v>
                </c:pt>
                <c:pt idx="830">
                  <c:v>10.850000381469727</c:v>
                </c:pt>
                <c:pt idx="831">
                  <c:v>11.050000190734863</c:v>
                </c:pt>
                <c:pt idx="832">
                  <c:v>10.899999618530273</c:v>
                </c:pt>
                <c:pt idx="833">
                  <c:v>11.069999694824219</c:v>
                </c:pt>
                <c:pt idx="834">
                  <c:v>11.409999847412109</c:v>
                </c:pt>
                <c:pt idx="835">
                  <c:v>11.729999542236328</c:v>
                </c:pt>
                <c:pt idx="836">
                  <c:v>11.149999618530273</c:v>
                </c:pt>
                <c:pt idx="837">
                  <c:v>11.550000190734863</c:v>
                </c:pt>
                <c:pt idx="838">
                  <c:v>13.289999961853027</c:v>
                </c:pt>
                <c:pt idx="839">
                  <c:v>15.020000457763672</c:v>
                </c:pt>
                <c:pt idx="840">
                  <c:v>14.970000267028809</c:v>
                </c:pt>
                <c:pt idx="841">
                  <c:v>15.319999694824219</c:v>
                </c:pt>
                <c:pt idx="842">
                  <c:v>14.829999923706055</c:v>
                </c:pt>
                <c:pt idx="843">
                  <c:v>14.909999847412109</c:v>
                </c:pt>
                <c:pt idx="844">
                  <c:v>15.350000381469727</c:v>
                </c:pt>
                <c:pt idx="845">
                  <c:v>15.279999732971191</c:v>
                </c:pt>
                <c:pt idx="846">
                  <c:v>15.420000076293945</c:v>
                </c:pt>
                <c:pt idx="847">
                  <c:v>15.819999694824219</c:v>
                </c:pt>
                <c:pt idx="848">
                  <c:v>15.609999656677246</c:v>
                </c:pt>
                <c:pt idx="849">
                  <c:v>14.869999885559082</c:v>
                </c:pt>
                <c:pt idx="850">
                  <c:v>15.260000228881836</c:v>
                </c:pt>
                <c:pt idx="851">
                  <c:v>15.460000038146973</c:v>
                </c:pt>
                <c:pt idx="852">
                  <c:v>15.489999771118164</c:v>
                </c:pt>
                <c:pt idx="853">
                  <c:v>15.510000228881836</c:v>
                </c:pt>
                <c:pt idx="854">
                  <c:v>15.829999923706055</c:v>
                </c:pt>
                <c:pt idx="855">
                  <c:v>15.789999961853027</c:v>
                </c:pt>
                <c:pt idx="856">
                  <c:v>15.810000419616699</c:v>
                </c:pt>
                <c:pt idx="857">
                  <c:v>15.899999618530273</c:v>
                </c:pt>
                <c:pt idx="858">
                  <c:v>16.459999084472656</c:v>
                </c:pt>
                <c:pt idx="859">
                  <c:v>16.129999160766602</c:v>
                </c:pt>
                <c:pt idx="860">
                  <c:v>16.209999084472656</c:v>
                </c:pt>
                <c:pt idx="861">
                  <c:v>16.370000839233398</c:v>
                </c:pt>
                <c:pt idx="862">
                  <c:v>15.619999885559082</c:v>
                </c:pt>
                <c:pt idx="863">
                  <c:v>15.270000457763672</c:v>
                </c:pt>
                <c:pt idx="864">
                  <c:v>14.880000114440918</c:v>
                </c:pt>
                <c:pt idx="865">
                  <c:v>14.989999771118164</c:v>
                </c:pt>
                <c:pt idx="866">
                  <c:v>15.060000419616699</c:v>
                </c:pt>
                <c:pt idx="867">
                  <c:v>14.340000152587891</c:v>
                </c:pt>
                <c:pt idx="868">
                  <c:v>13.970000267028809</c:v>
                </c:pt>
                <c:pt idx="869">
                  <c:v>14</c:v>
                </c:pt>
                <c:pt idx="870">
                  <c:v>14.560000419616699</c:v>
                </c:pt>
                <c:pt idx="871">
                  <c:v>14.479999542236328</c:v>
                </c:pt>
                <c:pt idx="872">
                  <c:v>13.970000267028809</c:v>
                </c:pt>
                <c:pt idx="873">
                  <c:v>14.449999809265137</c:v>
                </c:pt>
                <c:pt idx="874">
                  <c:v>14.569999694824219</c:v>
                </c:pt>
                <c:pt idx="875">
                  <c:v>14.270000457763672</c:v>
                </c:pt>
                <c:pt idx="876">
                  <c:v>14.430000305175781</c:v>
                </c:pt>
                <c:pt idx="877">
                  <c:v>14.890000343322754</c:v>
                </c:pt>
                <c:pt idx="878">
                  <c:v>14.770000457763672</c:v>
                </c:pt>
                <c:pt idx="879">
                  <c:v>15.159999847412109</c:v>
                </c:pt>
                <c:pt idx="880">
                  <c:v>15.359999656677246</c:v>
                </c:pt>
                <c:pt idx="881">
                  <c:v>14.869999885559082</c:v>
                </c:pt>
                <c:pt idx="882">
                  <c:v>14.819999694824219</c:v>
                </c:pt>
                <c:pt idx="883">
                  <c:v>15.399999618530273</c:v>
                </c:pt>
                <c:pt idx="884">
                  <c:v>15.409999847412109</c:v>
                </c:pt>
                <c:pt idx="885">
                  <c:v>15.100000381469727</c:v>
                </c:pt>
                <c:pt idx="886">
                  <c:v>14.930000305175781</c:v>
                </c:pt>
                <c:pt idx="887">
                  <c:v>14.369999885559082</c:v>
                </c:pt>
                <c:pt idx="888">
                  <c:v>14.600000381469727</c:v>
                </c:pt>
                <c:pt idx="889">
                  <c:v>14.850000381469727</c:v>
                </c:pt>
                <c:pt idx="890">
                  <c:v>14.529999732971191</c:v>
                </c:pt>
                <c:pt idx="891">
                  <c:v>14.800000190734863</c:v>
                </c:pt>
                <c:pt idx="892">
                  <c:v>15.130000114440918</c:v>
                </c:pt>
                <c:pt idx="893">
                  <c:v>15.189999580383301</c:v>
                </c:pt>
                <c:pt idx="894">
                  <c:v>15.189999580383301</c:v>
                </c:pt>
                <c:pt idx="895">
                  <c:v>15.079999923706055</c:v>
                </c:pt>
                <c:pt idx="896">
                  <c:v>15.020000457763672</c:v>
                </c:pt>
                <c:pt idx="897">
                  <c:v>14.409999847412109</c:v>
                </c:pt>
                <c:pt idx="898">
                  <c:v>14.130000114440918</c:v>
                </c:pt>
                <c:pt idx="899">
                  <c:v>13.729999542236328</c:v>
                </c:pt>
                <c:pt idx="900">
                  <c:v>15.039999961853027</c:v>
                </c:pt>
                <c:pt idx="901">
                  <c:v>15.270000457763672</c:v>
                </c:pt>
                <c:pt idx="902">
                  <c:v>14.710000038146973</c:v>
                </c:pt>
                <c:pt idx="903">
                  <c:v>14.960000038146973</c:v>
                </c:pt>
                <c:pt idx="904">
                  <c:v>14.960000038146973</c:v>
                </c:pt>
                <c:pt idx="905">
                  <c:v>15.079999923706055</c:v>
                </c:pt>
                <c:pt idx="906">
                  <c:v>15.149999618530273</c:v>
                </c:pt>
                <c:pt idx="907">
                  <c:v>15.340000152587891</c:v>
                </c:pt>
                <c:pt idx="908">
                  <c:v>15.409999847412109</c:v>
                </c:pt>
                <c:pt idx="909">
                  <c:v>15.350000381469727</c:v>
                </c:pt>
                <c:pt idx="910">
                  <c:v>15.510000228881836</c:v>
                </c:pt>
                <c:pt idx="911">
                  <c:v>15.640000343322754</c:v>
                </c:pt>
                <c:pt idx="912">
                  <c:v>15.619999885559082</c:v>
                </c:pt>
                <c:pt idx="913">
                  <c:v>15.590000152587891</c:v>
                </c:pt>
                <c:pt idx="914">
                  <c:v>15.479999542236328</c:v>
                </c:pt>
                <c:pt idx="915">
                  <c:v>15.079999923706055</c:v>
                </c:pt>
                <c:pt idx="916">
                  <c:v>15.380000114440918</c:v>
                </c:pt>
                <c:pt idx="917">
                  <c:v>14.989999771118164</c:v>
                </c:pt>
                <c:pt idx="918">
                  <c:v>14.949999809265137</c:v>
                </c:pt>
                <c:pt idx="919">
                  <c:v>15</c:v>
                </c:pt>
                <c:pt idx="920">
                  <c:v>15.310000419616699</c:v>
                </c:pt>
                <c:pt idx="921">
                  <c:v>15.189999580383301</c:v>
                </c:pt>
                <c:pt idx="922">
                  <c:v>15.119999885559082</c:v>
                </c:pt>
                <c:pt idx="923">
                  <c:v>15.199999809265137</c:v>
                </c:pt>
                <c:pt idx="924">
                  <c:v>15.130000114440918</c:v>
                </c:pt>
                <c:pt idx="925">
                  <c:v>15.029999732971191</c:v>
                </c:pt>
                <c:pt idx="926">
                  <c:v>15</c:v>
                </c:pt>
                <c:pt idx="927">
                  <c:v>15.130000114440918</c:v>
                </c:pt>
                <c:pt idx="928">
                  <c:v>15.5</c:v>
                </c:pt>
                <c:pt idx="929">
                  <c:v>16.100000381469727</c:v>
                </c:pt>
                <c:pt idx="930">
                  <c:v>16.360000610351562</c:v>
                </c:pt>
                <c:pt idx="931">
                  <c:v>16.100000381469727</c:v>
                </c:pt>
                <c:pt idx="932">
                  <c:v>15.859999656677246</c:v>
                </c:pt>
                <c:pt idx="933">
                  <c:v>16.059999465942383</c:v>
                </c:pt>
                <c:pt idx="934">
                  <c:v>16.209999084472656</c:v>
                </c:pt>
                <c:pt idx="935">
                  <c:v>16.209999084472656</c:v>
                </c:pt>
                <c:pt idx="936">
                  <c:v>16.909999847412109</c:v>
                </c:pt>
                <c:pt idx="937">
                  <c:v>17.270000457763672</c:v>
                </c:pt>
                <c:pt idx="938">
                  <c:v>17.649999618530273</c:v>
                </c:pt>
                <c:pt idx="939">
                  <c:v>17.649999618530273</c:v>
                </c:pt>
                <c:pt idx="940">
                  <c:v>17.940000534057617</c:v>
                </c:pt>
                <c:pt idx="941">
                  <c:v>18.129999160766602</c:v>
                </c:pt>
                <c:pt idx="942">
                  <c:v>17.950000762939453</c:v>
                </c:pt>
                <c:pt idx="943">
                  <c:v>18.219999313354492</c:v>
                </c:pt>
                <c:pt idx="944">
                  <c:v>18.25</c:v>
                </c:pt>
                <c:pt idx="945">
                  <c:v>18.569999694824219</c:v>
                </c:pt>
                <c:pt idx="946">
                  <c:v>18.770000457763672</c:v>
                </c:pt>
                <c:pt idx="947">
                  <c:v>19.010000228881836</c:v>
                </c:pt>
                <c:pt idx="948">
                  <c:v>18.889999389648438</c:v>
                </c:pt>
                <c:pt idx="949">
                  <c:v>19.129999160766602</c:v>
                </c:pt>
                <c:pt idx="950">
                  <c:v>19.139999389648438</c:v>
                </c:pt>
                <c:pt idx="951">
                  <c:v>19.100000381469727</c:v>
                </c:pt>
                <c:pt idx="952">
                  <c:v>18.700000762939453</c:v>
                </c:pt>
                <c:pt idx="953">
                  <c:v>18.719999313354492</c:v>
                </c:pt>
                <c:pt idx="954">
                  <c:v>18.690000534057617</c:v>
                </c:pt>
                <c:pt idx="955">
                  <c:v>18.870000839233398</c:v>
                </c:pt>
                <c:pt idx="956">
                  <c:v>18.760000228881836</c:v>
                </c:pt>
                <c:pt idx="957">
                  <c:v>18.639999389648437</c:v>
                </c:pt>
                <c:pt idx="958">
                  <c:v>18.469999313354492</c:v>
                </c:pt>
                <c:pt idx="959">
                  <c:v>18.579999923706055</c:v>
                </c:pt>
                <c:pt idx="960">
                  <c:v>18.659999847412109</c:v>
                </c:pt>
                <c:pt idx="961">
                  <c:v>18.75</c:v>
                </c:pt>
                <c:pt idx="962">
                  <c:v>18.540000915527344</c:v>
                </c:pt>
                <c:pt idx="963">
                  <c:v>18.360000610351563</c:v>
                </c:pt>
                <c:pt idx="964">
                  <c:v>18.260000228881836</c:v>
                </c:pt>
                <c:pt idx="965">
                  <c:v>18.579999923706055</c:v>
                </c:pt>
                <c:pt idx="966">
                  <c:v>18.440000534057617</c:v>
                </c:pt>
                <c:pt idx="967">
                  <c:v>18.340000152587891</c:v>
                </c:pt>
                <c:pt idx="968">
                  <c:v>18.450000762939453</c:v>
                </c:pt>
                <c:pt idx="969">
                  <c:v>18.059999465942383</c:v>
                </c:pt>
                <c:pt idx="970">
                  <c:v>17.979999542236328</c:v>
                </c:pt>
                <c:pt idx="971">
                  <c:v>17.850000381469727</c:v>
                </c:pt>
                <c:pt idx="972">
                  <c:v>17.790000915527344</c:v>
                </c:pt>
                <c:pt idx="973">
                  <c:v>17.399999618530273</c:v>
                </c:pt>
                <c:pt idx="974">
                  <c:v>17.440000534057617</c:v>
                </c:pt>
                <c:pt idx="975">
                  <c:v>17.770000457763672</c:v>
                </c:pt>
                <c:pt idx="976">
                  <c:v>17.770000457763672</c:v>
                </c:pt>
                <c:pt idx="977">
                  <c:v>17.770000457763672</c:v>
                </c:pt>
                <c:pt idx="978">
                  <c:v>16.399999618530273</c:v>
                </c:pt>
                <c:pt idx="979">
                  <c:v>16.780000686645508</c:v>
                </c:pt>
                <c:pt idx="980">
                  <c:v>16.600000381469727</c:v>
                </c:pt>
                <c:pt idx="981">
                  <c:v>16.389999389648437</c:v>
                </c:pt>
                <c:pt idx="982">
                  <c:v>17.350000381469727</c:v>
                </c:pt>
                <c:pt idx="983">
                  <c:v>17.510000228881836</c:v>
                </c:pt>
                <c:pt idx="984">
                  <c:v>17.75</c:v>
                </c:pt>
                <c:pt idx="985">
                  <c:v>18.129999160766602</c:v>
                </c:pt>
                <c:pt idx="986">
                  <c:v>18.040000915527344</c:v>
                </c:pt>
                <c:pt idx="987">
                  <c:v>18.120000839233398</c:v>
                </c:pt>
                <c:pt idx="988">
                  <c:v>18.350000381469727</c:v>
                </c:pt>
                <c:pt idx="989">
                  <c:v>18.389999389648438</c:v>
                </c:pt>
                <c:pt idx="990">
                  <c:v>18.360000610351563</c:v>
                </c:pt>
                <c:pt idx="991">
                  <c:v>18.639999389648437</c:v>
                </c:pt>
                <c:pt idx="992">
                  <c:v>18.870000839233398</c:v>
                </c:pt>
                <c:pt idx="993">
                  <c:v>18.690000534057617</c:v>
                </c:pt>
                <c:pt idx="994">
                  <c:v>18.600000381469727</c:v>
                </c:pt>
                <c:pt idx="995">
                  <c:v>18.670000076293945</c:v>
                </c:pt>
                <c:pt idx="996">
                  <c:v>18.670000076293945</c:v>
                </c:pt>
                <c:pt idx="997">
                  <c:v>18.670000076293945</c:v>
                </c:pt>
                <c:pt idx="998">
                  <c:v>18.670000076293945</c:v>
                </c:pt>
                <c:pt idx="999">
                  <c:v>18.629999160766602</c:v>
                </c:pt>
                <c:pt idx="1000">
                  <c:v>18.620000839233398</c:v>
                </c:pt>
                <c:pt idx="1001">
                  <c:v>18.690000534057617</c:v>
                </c:pt>
                <c:pt idx="1002">
                  <c:v>18.829999923706055</c:v>
                </c:pt>
                <c:pt idx="1003">
                  <c:v>18.780000686645508</c:v>
                </c:pt>
                <c:pt idx="1004">
                  <c:v>18.909999847412109</c:v>
                </c:pt>
                <c:pt idx="1005">
                  <c:v>18.700000762939453</c:v>
                </c:pt>
                <c:pt idx="1006">
                  <c:v>18.670000076293945</c:v>
                </c:pt>
                <c:pt idx="1007">
                  <c:v>18.840000152587891</c:v>
                </c:pt>
                <c:pt idx="1008">
                  <c:v>18.649999618530273</c:v>
                </c:pt>
                <c:pt idx="1009">
                  <c:v>18.590000152587891</c:v>
                </c:pt>
                <c:pt idx="1010">
                  <c:v>18.110000610351563</c:v>
                </c:pt>
                <c:pt idx="1011">
                  <c:v>18.010000228881836</c:v>
                </c:pt>
                <c:pt idx="1012">
                  <c:v>17.979999542236328</c:v>
                </c:pt>
                <c:pt idx="1013">
                  <c:v>18.469999313354492</c:v>
                </c:pt>
                <c:pt idx="1014">
                  <c:v>18.639999389648437</c:v>
                </c:pt>
                <c:pt idx="1015">
                  <c:v>18.649999618530273</c:v>
                </c:pt>
                <c:pt idx="1016">
                  <c:v>19.030000686645508</c:v>
                </c:pt>
                <c:pt idx="1017">
                  <c:v>19.030000686645508</c:v>
                </c:pt>
                <c:pt idx="1018">
                  <c:v>19.030000686645508</c:v>
                </c:pt>
                <c:pt idx="1019">
                  <c:v>18.680000305175781</c:v>
                </c:pt>
                <c:pt idx="1020">
                  <c:v>18.829999923706055</c:v>
                </c:pt>
                <c:pt idx="1021">
                  <c:v>18.840000152587891</c:v>
                </c:pt>
                <c:pt idx="1022">
                  <c:v>18.600000381469727</c:v>
                </c:pt>
                <c:pt idx="1023">
                  <c:v>18.729999542236328</c:v>
                </c:pt>
                <c:pt idx="1024">
                  <c:v>18.829999923706055</c:v>
                </c:pt>
                <c:pt idx="1025">
                  <c:v>18.920000076293945</c:v>
                </c:pt>
                <c:pt idx="1026">
                  <c:v>19.049999237060547</c:v>
                </c:pt>
                <c:pt idx="1027">
                  <c:v>19.229999542236328</c:v>
                </c:pt>
                <c:pt idx="1028">
                  <c:v>19.129999160766602</c:v>
                </c:pt>
                <c:pt idx="1029">
                  <c:v>19.260000228881836</c:v>
                </c:pt>
                <c:pt idx="1030">
                  <c:v>19.409999847412109</c:v>
                </c:pt>
                <c:pt idx="1031">
                  <c:v>19.270000457763672</c:v>
                </c:pt>
                <c:pt idx="1032">
                  <c:v>19.409999847412109</c:v>
                </c:pt>
                <c:pt idx="1033">
                  <c:v>19.559999465942383</c:v>
                </c:pt>
                <c:pt idx="1034">
                  <c:v>19.799999237060547</c:v>
                </c:pt>
                <c:pt idx="1035">
                  <c:v>19.889999389648437</c:v>
                </c:pt>
                <c:pt idx="1036">
                  <c:v>19.870000839233398</c:v>
                </c:pt>
                <c:pt idx="1037">
                  <c:v>19.870000839233398</c:v>
                </c:pt>
                <c:pt idx="1038">
                  <c:v>19.239999771118164</c:v>
                </c:pt>
                <c:pt idx="1039">
                  <c:v>19.350000381469727</c:v>
                </c:pt>
                <c:pt idx="1040">
                  <c:v>19.420000076293945</c:v>
                </c:pt>
                <c:pt idx="1041">
                  <c:v>19.370000839233398</c:v>
                </c:pt>
                <c:pt idx="1042">
                  <c:v>19.260000228881836</c:v>
                </c:pt>
                <c:pt idx="1043">
                  <c:v>19.379999160766602</c:v>
                </c:pt>
                <c:pt idx="1044">
                  <c:v>19.559999465942383</c:v>
                </c:pt>
                <c:pt idx="1045">
                  <c:v>19.690000534057617</c:v>
                </c:pt>
                <c:pt idx="1046">
                  <c:v>19.860000610351563</c:v>
                </c:pt>
                <c:pt idx="1047">
                  <c:v>19.809999465942383</c:v>
                </c:pt>
                <c:pt idx="1048">
                  <c:v>19.790000915527344</c:v>
                </c:pt>
                <c:pt idx="1049">
                  <c:v>19.899999618530273</c:v>
                </c:pt>
                <c:pt idx="1050">
                  <c:v>19.819999694824219</c:v>
                </c:pt>
                <c:pt idx="1051">
                  <c:v>19.819999694824219</c:v>
                </c:pt>
                <c:pt idx="1052">
                  <c:v>19.850000381469727</c:v>
                </c:pt>
                <c:pt idx="1053">
                  <c:v>19.909999847412109</c:v>
                </c:pt>
                <c:pt idx="1054">
                  <c:v>20.059999465942383</c:v>
                </c:pt>
                <c:pt idx="1055">
                  <c:v>20.270000457763672</c:v>
                </c:pt>
                <c:pt idx="1056">
                  <c:v>20.389999389648438</c:v>
                </c:pt>
                <c:pt idx="1057">
                  <c:v>20.520000457763672</c:v>
                </c:pt>
                <c:pt idx="1058">
                  <c:v>20.659999847412109</c:v>
                </c:pt>
                <c:pt idx="1059">
                  <c:v>20.479999542236328</c:v>
                </c:pt>
                <c:pt idx="1060">
                  <c:v>19.569999694824219</c:v>
                </c:pt>
                <c:pt idx="1061">
                  <c:v>19.399999618530273</c:v>
                </c:pt>
                <c:pt idx="1062">
                  <c:v>19.639999389648437</c:v>
                </c:pt>
                <c:pt idx="1063">
                  <c:v>20.239999771118164</c:v>
                </c:pt>
                <c:pt idx="1064">
                  <c:v>20.350000381469727</c:v>
                </c:pt>
                <c:pt idx="1065">
                  <c:v>20.290000915527344</c:v>
                </c:pt>
                <c:pt idx="1066">
                  <c:v>20.479999542236328</c:v>
                </c:pt>
                <c:pt idx="1067">
                  <c:v>20.610000610351562</c:v>
                </c:pt>
                <c:pt idx="1068">
                  <c:v>20.930000305175781</c:v>
                </c:pt>
                <c:pt idx="1069">
                  <c:v>20.739999771118164</c:v>
                </c:pt>
                <c:pt idx="1070">
                  <c:v>20.879999160766602</c:v>
                </c:pt>
                <c:pt idx="1071">
                  <c:v>21.229999542236328</c:v>
                </c:pt>
                <c:pt idx="1072">
                  <c:v>21.329999923706055</c:v>
                </c:pt>
                <c:pt idx="1073">
                  <c:v>21.399999618530273</c:v>
                </c:pt>
                <c:pt idx="1074">
                  <c:v>21.579999923706055</c:v>
                </c:pt>
                <c:pt idx="1075">
                  <c:v>22.149999618530273</c:v>
                </c:pt>
                <c:pt idx="1076">
                  <c:v>22.340000152587891</c:v>
                </c:pt>
                <c:pt idx="1077">
                  <c:v>22.389999389648438</c:v>
                </c:pt>
                <c:pt idx="1078">
                  <c:v>22.200000762939453</c:v>
                </c:pt>
                <c:pt idx="1079">
                  <c:v>21.700000762939453</c:v>
                </c:pt>
                <c:pt idx="1080">
                  <c:v>21.549999237060547</c:v>
                </c:pt>
                <c:pt idx="1081">
                  <c:v>21.229999542236328</c:v>
                </c:pt>
                <c:pt idx="1082">
                  <c:v>20.569999694824219</c:v>
                </c:pt>
                <c:pt idx="1083">
                  <c:v>20.489999771118164</c:v>
                </c:pt>
                <c:pt idx="1084">
                  <c:v>21.319999694824219</c:v>
                </c:pt>
                <c:pt idx="1085">
                  <c:v>21.440000534057617</c:v>
                </c:pt>
                <c:pt idx="1086">
                  <c:v>21.360000610351563</c:v>
                </c:pt>
                <c:pt idx="1087">
                  <c:v>21.370000839233398</c:v>
                </c:pt>
                <c:pt idx="1088">
                  <c:v>22.159999847412109</c:v>
                </c:pt>
                <c:pt idx="1089">
                  <c:v>21.969999313354492</c:v>
                </c:pt>
                <c:pt idx="1090">
                  <c:v>21.290000915527344</c:v>
                </c:pt>
                <c:pt idx="1091">
                  <c:v>21.139999389648438</c:v>
                </c:pt>
                <c:pt idx="1092">
                  <c:v>20.989999771118164</c:v>
                </c:pt>
                <c:pt idx="1093">
                  <c:v>20.729999542236328</c:v>
                </c:pt>
                <c:pt idx="1094">
                  <c:v>20.989999771118164</c:v>
                </c:pt>
                <c:pt idx="1095">
                  <c:v>20.989999771118164</c:v>
                </c:pt>
                <c:pt idx="1096">
                  <c:v>20.770000457763672</c:v>
                </c:pt>
                <c:pt idx="1097">
                  <c:v>20.569999694824219</c:v>
                </c:pt>
                <c:pt idx="1098">
                  <c:v>19.829999923706055</c:v>
                </c:pt>
                <c:pt idx="1099">
                  <c:v>19.899999618530273</c:v>
                </c:pt>
                <c:pt idx="1100">
                  <c:v>19.629999160766602</c:v>
                </c:pt>
                <c:pt idx="1101">
                  <c:v>19.420000076293945</c:v>
                </c:pt>
                <c:pt idx="1102">
                  <c:v>18.899999618530273</c:v>
                </c:pt>
                <c:pt idx="1103">
                  <c:v>18.600000381469727</c:v>
                </c:pt>
                <c:pt idx="1104">
                  <c:v>18.639999389648437</c:v>
                </c:pt>
                <c:pt idx="1105">
                  <c:v>19.459999084472656</c:v>
                </c:pt>
                <c:pt idx="1106">
                  <c:v>19.639999389648437</c:v>
                </c:pt>
                <c:pt idx="1107">
                  <c:v>19.389999389648438</c:v>
                </c:pt>
                <c:pt idx="1108">
                  <c:v>19.729999542236328</c:v>
                </c:pt>
                <c:pt idx="1109">
                  <c:v>19.629999160766602</c:v>
                </c:pt>
                <c:pt idx="1110">
                  <c:v>19.639999389648437</c:v>
                </c:pt>
                <c:pt idx="1111">
                  <c:v>19.5</c:v>
                </c:pt>
                <c:pt idx="1112">
                  <c:v>19.319999694824219</c:v>
                </c:pt>
                <c:pt idx="1113">
                  <c:v>18.940000534057617</c:v>
                </c:pt>
                <c:pt idx="1114">
                  <c:v>19.379999160766602</c:v>
                </c:pt>
                <c:pt idx="1115">
                  <c:v>19.670000076293945</c:v>
                </c:pt>
                <c:pt idx="1116">
                  <c:v>19.399999618530273</c:v>
                </c:pt>
                <c:pt idx="1117">
                  <c:v>19.610000610351562</c:v>
                </c:pt>
                <c:pt idx="1118">
                  <c:v>19.700000762939453</c:v>
                </c:pt>
                <c:pt idx="1119">
                  <c:v>19.729999542236328</c:v>
                </c:pt>
                <c:pt idx="1120">
                  <c:v>19.559999465942383</c:v>
                </c:pt>
                <c:pt idx="1121">
                  <c:v>19.549999237060547</c:v>
                </c:pt>
                <c:pt idx="1122">
                  <c:v>19.729999542236328</c:v>
                </c:pt>
                <c:pt idx="1123">
                  <c:v>19.25</c:v>
                </c:pt>
                <c:pt idx="1124">
                  <c:v>19.680000305175781</c:v>
                </c:pt>
                <c:pt idx="1125">
                  <c:v>19.649999618530273</c:v>
                </c:pt>
                <c:pt idx="1126">
                  <c:v>19.459999084472656</c:v>
                </c:pt>
                <c:pt idx="1127">
                  <c:v>19.450000762939453</c:v>
                </c:pt>
                <c:pt idx="1128">
                  <c:v>19.540000915527344</c:v>
                </c:pt>
                <c:pt idx="1129">
                  <c:v>19.590000152587891</c:v>
                </c:pt>
                <c:pt idx="1130">
                  <c:v>19.620000839233398</c:v>
                </c:pt>
                <c:pt idx="1131">
                  <c:v>19.860000610351563</c:v>
                </c:pt>
                <c:pt idx="1132">
                  <c:v>19.819999694824219</c:v>
                </c:pt>
                <c:pt idx="1133">
                  <c:v>19.440000534057617</c:v>
                </c:pt>
                <c:pt idx="1134">
                  <c:v>19.659999847412109</c:v>
                </c:pt>
                <c:pt idx="1135">
                  <c:v>19.590000152587891</c:v>
                </c:pt>
                <c:pt idx="1136">
                  <c:v>19.700000762939453</c:v>
                </c:pt>
                <c:pt idx="1137">
                  <c:v>19.649999618530273</c:v>
                </c:pt>
                <c:pt idx="1138">
                  <c:v>19.700000762939453</c:v>
                </c:pt>
                <c:pt idx="1139">
                  <c:v>19.770000457763672</c:v>
                </c:pt>
                <c:pt idx="1140">
                  <c:v>19.75</c:v>
                </c:pt>
                <c:pt idx="1141">
                  <c:v>20.219999313354492</c:v>
                </c:pt>
                <c:pt idx="1142">
                  <c:v>19.799999237060547</c:v>
                </c:pt>
                <c:pt idx="1143">
                  <c:v>19.870000839233398</c:v>
                </c:pt>
                <c:pt idx="1144">
                  <c:v>20.049999237060547</c:v>
                </c:pt>
                <c:pt idx="1145">
                  <c:v>20.200000762939453</c:v>
                </c:pt>
                <c:pt idx="1146">
                  <c:v>20.159999847412109</c:v>
                </c:pt>
                <c:pt idx="1147">
                  <c:v>19.989999771118164</c:v>
                </c:pt>
                <c:pt idx="1148">
                  <c:v>20.120000839233398</c:v>
                </c:pt>
                <c:pt idx="1149">
                  <c:v>20.079999923706055</c:v>
                </c:pt>
                <c:pt idx="1150">
                  <c:v>19.969999313354492</c:v>
                </c:pt>
                <c:pt idx="1151">
                  <c:v>19.959999084472656</c:v>
                </c:pt>
                <c:pt idx="1152">
                  <c:v>19.620000839233398</c:v>
                </c:pt>
                <c:pt idx="1153">
                  <c:v>19.489999771118164</c:v>
                </c:pt>
                <c:pt idx="1154">
                  <c:v>19.069999694824219</c:v>
                </c:pt>
                <c:pt idx="1155">
                  <c:v>18.979999542236328</c:v>
                </c:pt>
                <c:pt idx="1156">
                  <c:v>18.799999237060547</c:v>
                </c:pt>
                <c:pt idx="1157">
                  <c:v>18.629999160766602</c:v>
                </c:pt>
                <c:pt idx="1158">
                  <c:v>18.940000534057617</c:v>
                </c:pt>
                <c:pt idx="1159">
                  <c:v>18.899999618530273</c:v>
                </c:pt>
                <c:pt idx="1160">
                  <c:v>18.909999847412109</c:v>
                </c:pt>
                <c:pt idx="1161">
                  <c:v>18.930000305175781</c:v>
                </c:pt>
                <c:pt idx="1162">
                  <c:v>18.649999618530273</c:v>
                </c:pt>
                <c:pt idx="1163">
                  <c:v>18.399999618530273</c:v>
                </c:pt>
                <c:pt idx="1164">
                  <c:v>18.639999389648437</c:v>
                </c:pt>
                <c:pt idx="1165">
                  <c:v>18.569999694824219</c:v>
                </c:pt>
                <c:pt idx="1166">
                  <c:v>18.930000305175781</c:v>
                </c:pt>
                <c:pt idx="1167">
                  <c:v>18.780000686645508</c:v>
                </c:pt>
                <c:pt idx="1168">
                  <c:v>18.709999084472656</c:v>
                </c:pt>
                <c:pt idx="1169">
                  <c:v>18.620000839233398</c:v>
                </c:pt>
                <c:pt idx="1170">
                  <c:v>18.510000228881836</c:v>
                </c:pt>
                <c:pt idx="1171">
                  <c:v>18.459999084472656</c:v>
                </c:pt>
                <c:pt idx="1172">
                  <c:v>18.559999465942383</c:v>
                </c:pt>
                <c:pt idx="1173">
                  <c:v>18.870000839233398</c:v>
                </c:pt>
                <c:pt idx="1174">
                  <c:v>18.739999771118164</c:v>
                </c:pt>
                <c:pt idx="1175">
                  <c:v>18.25</c:v>
                </c:pt>
                <c:pt idx="1176">
                  <c:v>18.079999923706055</c:v>
                </c:pt>
                <c:pt idx="1177">
                  <c:v>18.549999237060547</c:v>
                </c:pt>
                <c:pt idx="1178">
                  <c:v>18.510000228881836</c:v>
                </c:pt>
                <c:pt idx="1179">
                  <c:v>18.309999465942383</c:v>
                </c:pt>
                <c:pt idx="1180">
                  <c:v>17.440000534057617</c:v>
                </c:pt>
                <c:pt idx="1181">
                  <c:v>16.629999160766602</c:v>
                </c:pt>
                <c:pt idx="1182">
                  <c:v>15.960000038146973</c:v>
                </c:pt>
                <c:pt idx="1183">
                  <c:v>15.840000152587891</c:v>
                </c:pt>
                <c:pt idx="1184">
                  <c:v>15.579999923706055</c:v>
                </c:pt>
                <c:pt idx="1185">
                  <c:v>15.159999847412109</c:v>
                </c:pt>
                <c:pt idx="1186">
                  <c:v>16.610000610351563</c:v>
                </c:pt>
                <c:pt idx="1187">
                  <c:v>16.639999389648437</c:v>
                </c:pt>
                <c:pt idx="1188">
                  <c:v>16.520000457763672</c:v>
                </c:pt>
                <c:pt idx="1189">
                  <c:v>16.420000076293945</c:v>
                </c:pt>
                <c:pt idx="1190">
                  <c:v>16.930000305175781</c:v>
                </c:pt>
                <c:pt idx="1191">
                  <c:v>16.889999389648438</c:v>
                </c:pt>
                <c:pt idx="1192">
                  <c:v>16.700000762939453</c:v>
                </c:pt>
                <c:pt idx="1193">
                  <c:v>17.690000534057617</c:v>
                </c:pt>
                <c:pt idx="1194">
                  <c:v>17.850000381469727</c:v>
                </c:pt>
                <c:pt idx="1195">
                  <c:v>17.819999694824219</c:v>
                </c:pt>
                <c:pt idx="1196">
                  <c:v>17.389999389648437</c:v>
                </c:pt>
                <c:pt idx="1197">
                  <c:v>17.309999465942383</c:v>
                </c:pt>
                <c:pt idx="1198">
                  <c:v>16.75</c:v>
                </c:pt>
                <c:pt idx="1199">
                  <c:v>16.629999160766602</c:v>
                </c:pt>
                <c:pt idx="1200">
                  <c:v>16.590000152587891</c:v>
                </c:pt>
                <c:pt idx="1201">
                  <c:v>17.209999084472656</c:v>
                </c:pt>
                <c:pt idx="1202">
                  <c:v>16.950000762939453</c:v>
                </c:pt>
                <c:pt idx="1203">
                  <c:v>17.329999923706055</c:v>
                </c:pt>
                <c:pt idx="1204">
                  <c:v>17.350000381469727</c:v>
                </c:pt>
                <c:pt idx="1205">
                  <c:v>17.25</c:v>
                </c:pt>
                <c:pt idx="1206">
                  <c:v>17.180000305175781</c:v>
                </c:pt>
                <c:pt idx="1207">
                  <c:v>17.010000228881836</c:v>
                </c:pt>
                <c:pt idx="1208">
                  <c:v>17.090000152587891</c:v>
                </c:pt>
                <c:pt idx="1209">
                  <c:v>17.040000915527344</c:v>
                </c:pt>
                <c:pt idx="1210">
                  <c:v>16.709999084472656</c:v>
                </c:pt>
                <c:pt idx="1211">
                  <c:v>16.959999084472656</c:v>
                </c:pt>
                <c:pt idx="1212">
                  <c:v>16.940000534057617</c:v>
                </c:pt>
                <c:pt idx="1213">
                  <c:v>16.819999694824219</c:v>
                </c:pt>
                <c:pt idx="1214">
                  <c:v>16.940000534057617</c:v>
                </c:pt>
                <c:pt idx="1215">
                  <c:v>17.139999389648438</c:v>
                </c:pt>
                <c:pt idx="1216">
                  <c:v>17.139999389648438</c:v>
                </c:pt>
                <c:pt idx="1217">
                  <c:v>17.280000686645508</c:v>
                </c:pt>
                <c:pt idx="1218">
                  <c:v>17.659999847412109</c:v>
                </c:pt>
                <c:pt idx="1219">
                  <c:v>17.420000076293945</c:v>
                </c:pt>
                <c:pt idx="1220">
                  <c:v>17.129999160766602</c:v>
                </c:pt>
                <c:pt idx="1221">
                  <c:v>17.110000610351563</c:v>
                </c:pt>
                <c:pt idx="1222">
                  <c:v>16.75</c:v>
                </c:pt>
                <c:pt idx="1223">
                  <c:v>16.670000076293945</c:v>
                </c:pt>
                <c:pt idx="1224">
                  <c:v>16.610000610351563</c:v>
                </c:pt>
                <c:pt idx="1225">
                  <c:v>16.450000762939453</c:v>
                </c:pt>
                <c:pt idx="1226">
                  <c:v>16.700000762939453</c:v>
                </c:pt>
                <c:pt idx="1227">
                  <c:v>16.620000839233398</c:v>
                </c:pt>
                <c:pt idx="1228">
                  <c:v>16.620000839233398</c:v>
                </c:pt>
                <c:pt idx="1229">
                  <c:v>16.459999084472656</c:v>
                </c:pt>
                <c:pt idx="1230">
                  <c:v>15.920000076293945</c:v>
                </c:pt>
                <c:pt idx="1231">
                  <c:v>15.779999732971191</c:v>
                </c:pt>
                <c:pt idx="1232">
                  <c:v>16.010000228881836</c:v>
                </c:pt>
                <c:pt idx="1233">
                  <c:v>15.720000267028809</c:v>
                </c:pt>
                <c:pt idx="1234">
                  <c:v>15.670000076293945</c:v>
                </c:pt>
                <c:pt idx="1235">
                  <c:v>15.5</c:v>
                </c:pt>
                <c:pt idx="1236">
                  <c:v>15.590000152587891</c:v>
                </c:pt>
                <c:pt idx="1237">
                  <c:v>15.369999885559082</c:v>
                </c:pt>
                <c:pt idx="1238">
                  <c:v>15.449999809265137</c:v>
                </c:pt>
                <c:pt idx="1239">
                  <c:v>15.489999771118164</c:v>
                </c:pt>
                <c:pt idx="1240">
                  <c:v>16</c:v>
                </c:pt>
                <c:pt idx="1241">
                  <c:v>16.290000915527344</c:v>
                </c:pt>
                <c:pt idx="1242">
                  <c:v>15.590000152587891</c:v>
                </c:pt>
                <c:pt idx="1243">
                  <c:v>15.680000305175781</c:v>
                </c:pt>
                <c:pt idx="1244">
                  <c:v>16</c:v>
                </c:pt>
                <c:pt idx="1245">
                  <c:v>16.280000686645508</c:v>
                </c:pt>
                <c:pt idx="1246">
                  <c:v>16.579999923706055</c:v>
                </c:pt>
                <c:pt idx="1247">
                  <c:v>16.489999771118164</c:v>
                </c:pt>
                <c:pt idx="1248">
                  <c:v>16.090000152587891</c:v>
                </c:pt>
                <c:pt idx="1249">
                  <c:v>16.090000152587891</c:v>
                </c:pt>
                <c:pt idx="1250">
                  <c:v>16.959999084472656</c:v>
                </c:pt>
                <c:pt idx="1251">
                  <c:v>17.030000686645508</c:v>
                </c:pt>
                <c:pt idx="1252">
                  <c:v>17.100000381469727</c:v>
                </c:pt>
                <c:pt idx="1253">
                  <c:v>16.979999542236328</c:v>
                </c:pt>
                <c:pt idx="1254">
                  <c:v>17.079999923706055</c:v>
                </c:pt>
                <c:pt idx="1255">
                  <c:v>17.079999923706055</c:v>
                </c:pt>
                <c:pt idx="1256">
                  <c:v>17.010000228881836</c:v>
                </c:pt>
                <c:pt idx="1257">
                  <c:v>16.790000915527344</c:v>
                </c:pt>
                <c:pt idx="1258">
                  <c:v>16.809999465942383</c:v>
                </c:pt>
                <c:pt idx="1259">
                  <c:v>17.059999465942383</c:v>
                </c:pt>
                <c:pt idx="1260">
                  <c:v>16.879999160766602</c:v>
                </c:pt>
                <c:pt idx="1261">
                  <c:v>17.889999389648438</c:v>
                </c:pt>
                <c:pt idx="1262">
                  <c:v>18.090000152587891</c:v>
                </c:pt>
                <c:pt idx="1263">
                  <c:v>18.120000839233398</c:v>
                </c:pt>
                <c:pt idx="1264">
                  <c:v>18.299999237060547</c:v>
                </c:pt>
                <c:pt idx="1265">
                  <c:v>18.370000839233398</c:v>
                </c:pt>
                <c:pt idx="1266">
                  <c:v>18.520000457763672</c:v>
                </c:pt>
                <c:pt idx="1267">
                  <c:v>18.030000686645508</c:v>
                </c:pt>
                <c:pt idx="1268">
                  <c:v>17.739999771118164</c:v>
                </c:pt>
                <c:pt idx="1269">
                  <c:v>17.739999771118164</c:v>
                </c:pt>
                <c:pt idx="1270">
                  <c:v>18.299999237060547</c:v>
                </c:pt>
                <c:pt idx="1271">
                  <c:v>18.399999618530273</c:v>
                </c:pt>
                <c:pt idx="1272">
                  <c:v>18.600000381469727</c:v>
                </c:pt>
                <c:pt idx="1273">
                  <c:v>18.270000457763672</c:v>
                </c:pt>
                <c:pt idx="1274">
                  <c:v>17.979999542236328</c:v>
                </c:pt>
                <c:pt idx="1275">
                  <c:v>17.989999771118164</c:v>
                </c:pt>
                <c:pt idx="1276">
                  <c:v>17.139999389648438</c:v>
                </c:pt>
                <c:pt idx="1277">
                  <c:v>17.370000839233398</c:v>
                </c:pt>
                <c:pt idx="1278">
                  <c:v>17.200000762939453</c:v>
                </c:pt>
                <c:pt idx="1279">
                  <c:v>17.389999389648437</c:v>
                </c:pt>
                <c:pt idx="1280">
                  <c:v>17.739999771118164</c:v>
                </c:pt>
                <c:pt idx="1281">
                  <c:v>17.540000915527344</c:v>
                </c:pt>
                <c:pt idx="1282">
                  <c:v>17.459999084472656</c:v>
                </c:pt>
                <c:pt idx="1283">
                  <c:v>17.489999771118164</c:v>
                </c:pt>
                <c:pt idx="1284">
                  <c:v>17.479999542236328</c:v>
                </c:pt>
                <c:pt idx="1285">
                  <c:v>17.489999771118164</c:v>
                </c:pt>
                <c:pt idx="1286">
                  <c:v>17.659999847412109</c:v>
                </c:pt>
                <c:pt idx="1287">
                  <c:v>17.760000228881836</c:v>
                </c:pt>
                <c:pt idx="1288">
                  <c:v>17.430000305175781</c:v>
                </c:pt>
                <c:pt idx="1289">
                  <c:v>17.450000762939453</c:v>
                </c:pt>
                <c:pt idx="1290">
                  <c:v>17.170000076293945</c:v>
                </c:pt>
                <c:pt idx="1291">
                  <c:v>17.170000076293945</c:v>
                </c:pt>
                <c:pt idx="1292">
                  <c:v>17.399999618530273</c:v>
                </c:pt>
                <c:pt idx="1293">
                  <c:v>17.370000839233398</c:v>
                </c:pt>
                <c:pt idx="1294">
                  <c:v>17.540000915527344</c:v>
                </c:pt>
                <c:pt idx="1295">
                  <c:v>17.430000305175781</c:v>
                </c:pt>
                <c:pt idx="1296">
                  <c:v>17.510000228881836</c:v>
                </c:pt>
                <c:pt idx="1297">
                  <c:v>17.579999923706055</c:v>
                </c:pt>
                <c:pt idx="1298">
                  <c:v>17.649999618530273</c:v>
                </c:pt>
                <c:pt idx="1299">
                  <c:v>17.5</c:v>
                </c:pt>
                <c:pt idx="1300">
                  <c:v>17.260000228881836</c:v>
                </c:pt>
                <c:pt idx="1301">
                  <c:v>17.370000839233398</c:v>
                </c:pt>
                <c:pt idx="1302">
                  <c:v>17.329999923706055</c:v>
                </c:pt>
                <c:pt idx="1303">
                  <c:v>17.069999694824219</c:v>
                </c:pt>
                <c:pt idx="1304">
                  <c:v>16.729999542236328</c:v>
                </c:pt>
                <c:pt idx="1305">
                  <c:v>16.430000305175781</c:v>
                </c:pt>
                <c:pt idx="1306">
                  <c:v>16.829999923706055</c:v>
                </c:pt>
                <c:pt idx="1307">
                  <c:v>16.530000686645508</c:v>
                </c:pt>
                <c:pt idx="1308">
                  <c:v>16.659999847412109</c:v>
                </c:pt>
                <c:pt idx="1309">
                  <c:v>16.450000762939453</c:v>
                </c:pt>
                <c:pt idx="1310">
                  <c:v>16</c:v>
                </c:pt>
                <c:pt idx="1311">
                  <c:v>15.890000343322754</c:v>
                </c:pt>
                <c:pt idx="1312">
                  <c:v>15.890000343322754</c:v>
                </c:pt>
                <c:pt idx="1313">
                  <c:v>16.370000839233398</c:v>
                </c:pt>
                <c:pt idx="1314">
                  <c:v>16.010000228881836</c:v>
                </c:pt>
                <c:pt idx="1315">
                  <c:v>15.859999656677246</c:v>
                </c:pt>
                <c:pt idx="1316">
                  <c:v>15.779999732971191</c:v>
                </c:pt>
                <c:pt idx="1317">
                  <c:v>15.430000305175781</c:v>
                </c:pt>
                <c:pt idx="1318">
                  <c:v>15.159999847412109</c:v>
                </c:pt>
                <c:pt idx="1319">
                  <c:v>14.939999580383301</c:v>
                </c:pt>
                <c:pt idx="1320">
                  <c:v>15.090000152587891</c:v>
                </c:pt>
                <c:pt idx="1321">
                  <c:v>15.359999656677246</c:v>
                </c:pt>
                <c:pt idx="1322">
                  <c:v>15.829999923706055</c:v>
                </c:pt>
                <c:pt idx="1323">
                  <c:v>15.460000038146973</c:v>
                </c:pt>
                <c:pt idx="1324">
                  <c:v>14.779999732971191</c:v>
                </c:pt>
                <c:pt idx="1325">
                  <c:v>14.720000267028809</c:v>
                </c:pt>
                <c:pt idx="1326">
                  <c:v>14.439999580383301</c:v>
                </c:pt>
                <c:pt idx="1327">
                  <c:v>14.760000228881836</c:v>
                </c:pt>
                <c:pt idx="1328">
                  <c:v>14.859999656677246</c:v>
                </c:pt>
                <c:pt idx="1329">
                  <c:v>15.699999809265137</c:v>
                </c:pt>
                <c:pt idx="1330">
                  <c:v>15.229999542236328</c:v>
                </c:pt>
                <c:pt idx="1331">
                  <c:v>15.659999847412109</c:v>
                </c:pt>
                <c:pt idx="1332">
                  <c:v>15.659999847412109</c:v>
                </c:pt>
                <c:pt idx="1333">
                  <c:v>16.379999160766602</c:v>
                </c:pt>
                <c:pt idx="1334">
                  <c:v>16.049999237060547</c:v>
                </c:pt>
                <c:pt idx="1335">
                  <c:v>15.960000038146973</c:v>
                </c:pt>
                <c:pt idx="1336">
                  <c:v>16.159999847412109</c:v>
                </c:pt>
                <c:pt idx="1337">
                  <c:v>16.149999618530273</c:v>
                </c:pt>
                <c:pt idx="1338">
                  <c:v>16.309999465942383</c:v>
                </c:pt>
                <c:pt idx="1339">
                  <c:v>16.079999923706055</c:v>
                </c:pt>
                <c:pt idx="1340">
                  <c:v>15.609999656677246</c:v>
                </c:pt>
                <c:pt idx="1341">
                  <c:v>15.260000228881836</c:v>
                </c:pt>
                <c:pt idx="1342">
                  <c:v>15.029999732971191</c:v>
                </c:pt>
                <c:pt idx="1343">
                  <c:v>15.260000228881836</c:v>
                </c:pt>
                <c:pt idx="1344">
                  <c:v>15.869999885559082</c:v>
                </c:pt>
                <c:pt idx="1345">
                  <c:v>15.680000305175781</c:v>
                </c:pt>
                <c:pt idx="1346">
                  <c:v>15.710000038146973</c:v>
                </c:pt>
                <c:pt idx="1347">
                  <c:v>15.760000228881836</c:v>
                </c:pt>
                <c:pt idx="1348">
                  <c:v>15.520000457763672</c:v>
                </c:pt>
                <c:pt idx="1349">
                  <c:v>15.609999656677246</c:v>
                </c:pt>
                <c:pt idx="1350">
                  <c:v>15.489999771118164</c:v>
                </c:pt>
                <c:pt idx="1351">
                  <c:v>15.470000267028809</c:v>
                </c:pt>
                <c:pt idx="1352">
                  <c:v>15.569999694824219</c:v>
                </c:pt>
                <c:pt idx="1353">
                  <c:v>15.729999542236328</c:v>
                </c:pt>
                <c:pt idx="1354">
                  <c:v>15.760000228881836</c:v>
                </c:pt>
                <c:pt idx="1355">
                  <c:v>15.760000228881836</c:v>
                </c:pt>
                <c:pt idx="1356">
                  <c:v>15.680000305175781</c:v>
                </c:pt>
                <c:pt idx="1357">
                  <c:v>15.310000419616699</c:v>
                </c:pt>
                <c:pt idx="1358">
                  <c:v>15.340000152587891</c:v>
                </c:pt>
                <c:pt idx="1359">
                  <c:v>15.220000267028809</c:v>
                </c:pt>
                <c:pt idx="1360">
                  <c:v>15.270000457763672</c:v>
                </c:pt>
                <c:pt idx="1361">
                  <c:v>15.180000305175781</c:v>
                </c:pt>
                <c:pt idx="1362">
                  <c:v>15.079999923706055</c:v>
                </c:pt>
                <c:pt idx="1363">
                  <c:v>14.789999961853027</c:v>
                </c:pt>
                <c:pt idx="1364">
                  <c:v>14.239999771118164</c:v>
                </c:pt>
                <c:pt idx="1365">
                  <c:v>14.159999847412109</c:v>
                </c:pt>
                <c:pt idx="1366">
                  <c:v>14.479999542236328</c:v>
                </c:pt>
                <c:pt idx="1367">
                  <c:v>14.180000305175781</c:v>
                </c:pt>
                <c:pt idx="1368">
                  <c:v>14.489999771118164</c:v>
                </c:pt>
                <c:pt idx="1369">
                  <c:v>14.560000419616699</c:v>
                </c:pt>
                <c:pt idx="1370">
                  <c:v>15.399999618530273</c:v>
                </c:pt>
                <c:pt idx="1371">
                  <c:v>14.899999618530273</c:v>
                </c:pt>
                <c:pt idx="1372">
                  <c:v>14.569999694824219</c:v>
                </c:pt>
                <c:pt idx="1373">
                  <c:v>14.729999542236328</c:v>
                </c:pt>
                <c:pt idx="1374">
                  <c:v>15.039999961853027</c:v>
                </c:pt>
                <c:pt idx="1375">
                  <c:v>15.020000457763672</c:v>
                </c:pt>
                <c:pt idx="1376">
                  <c:v>14.649999618530273</c:v>
                </c:pt>
                <c:pt idx="1377">
                  <c:v>14.180000305175781</c:v>
                </c:pt>
                <c:pt idx="1378">
                  <c:v>14.199999809265137</c:v>
                </c:pt>
                <c:pt idx="1379">
                  <c:v>14.140000343322754</c:v>
                </c:pt>
                <c:pt idx="1380">
                  <c:v>14.109999656677246</c:v>
                </c:pt>
                <c:pt idx="1381">
                  <c:v>13.920000076293945</c:v>
                </c:pt>
                <c:pt idx="1382">
                  <c:v>13.369999885559082</c:v>
                </c:pt>
                <c:pt idx="1383">
                  <c:v>13.060000419616699</c:v>
                </c:pt>
                <c:pt idx="1384">
                  <c:v>13.069999694824219</c:v>
                </c:pt>
                <c:pt idx="1385">
                  <c:v>12.600000381469727</c:v>
                </c:pt>
                <c:pt idx="1386">
                  <c:v>12.659999847412109</c:v>
                </c:pt>
                <c:pt idx="1387">
                  <c:v>12.939999580383301</c:v>
                </c:pt>
                <c:pt idx="1388">
                  <c:v>13.600000381469727</c:v>
                </c:pt>
                <c:pt idx="1389">
                  <c:v>13.550000190734863</c:v>
                </c:pt>
                <c:pt idx="1390">
                  <c:v>14.109999656677246</c:v>
                </c:pt>
                <c:pt idx="1391">
                  <c:v>14.210000038146973</c:v>
                </c:pt>
                <c:pt idx="1392">
                  <c:v>14.920000076293945</c:v>
                </c:pt>
                <c:pt idx="1393">
                  <c:v>15.210000038146973</c:v>
                </c:pt>
                <c:pt idx="1394">
                  <c:v>14.609999656677246</c:v>
                </c:pt>
                <c:pt idx="1395">
                  <c:v>15.399999618530273</c:v>
                </c:pt>
                <c:pt idx="1396">
                  <c:v>14.600000381469727</c:v>
                </c:pt>
                <c:pt idx="1397">
                  <c:v>14.600000381469727</c:v>
                </c:pt>
                <c:pt idx="1398">
                  <c:v>13.170000076293945</c:v>
                </c:pt>
                <c:pt idx="1399">
                  <c:v>13.260000228881836</c:v>
                </c:pt>
                <c:pt idx="1400">
                  <c:v>13.409999847412109</c:v>
                </c:pt>
                <c:pt idx="1401">
                  <c:v>13.680000305175781</c:v>
                </c:pt>
                <c:pt idx="1402">
                  <c:v>13.850000381469727</c:v>
                </c:pt>
                <c:pt idx="1403">
                  <c:v>13.579999923706055</c:v>
                </c:pt>
                <c:pt idx="1404">
                  <c:v>13.439999580383301</c:v>
                </c:pt>
                <c:pt idx="1405">
                  <c:v>13.75</c:v>
                </c:pt>
                <c:pt idx="1406">
                  <c:v>13.899999618530273</c:v>
                </c:pt>
                <c:pt idx="1407">
                  <c:v>14.039999961853027</c:v>
                </c:pt>
                <c:pt idx="1408">
                  <c:v>14.060000419616699</c:v>
                </c:pt>
                <c:pt idx="1409">
                  <c:v>13.800000190734863</c:v>
                </c:pt>
                <c:pt idx="1410">
                  <c:v>13.859999656677246</c:v>
                </c:pt>
                <c:pt idx="1411">
                  <c:v>13.979999542236328</c:v>
                </c:pt>
                <c:pt idx="1412">
                  <c:v>13.949999809265137</c:v>
                </c:pt>
                <c:pt idx="1413">
                  <c:v>14.270000457763672</c:v>
                </c:pt>
                <c:pt idx="1414">
                  <c:v>13.899999618530273</c:v>
                </c:pt>
                <c:pt idx="1415">
                  <c:v>13.670000076293945</c:v>
                </c:pt>
                <c:pt idx="1416">
                  <c:v>13.289999961853027</c:v>
                </c:pt>
                <c:pt idx="1417">
                  <c:v>13.600000381469727</c:v>
                </c:pt>
                <c:pt idx="1418">
                  <c:v>12.979999542236328</c:v>
                </c:pt>
                <c:pt idx="1419">
                  <c:v>13.859999656677246</c:v>
                </c:pt>
                <c:pt idx="1420">
                  <c:v>13.970000267028809</c:v>
                </c:pt>
                <c:pt idx="1421">
                  <c:v>15.029999732971191</c:v>
                </c:pt>
                <c:pt idx="1422">
                  <c:v>14.920000076293945</c:v>
                </c:pt>
                <c:pt idx="1423">
                  <c:v>15.319999694824219</c:v>
                </c:pt>
                <c:pt idx="1424">
                  <c:v>15.609999656677246</c:v>
                </c:pt>
                <c:pt idx="1425">
                  <c:v>15.640000343322754</c:v>
                </c:pt>
                <c:pt idx="1426">
                  <c:v>15.340000152587891</c:v>
                </c:pt>
                <c:pt idx="1427">
                  <c:v>15.460000038146973</c:v>
                </c:pt>
                <c:pt idx="1428">
                  <c:v>15.739999771118164</c:v>
                </c:pt>
                <c:pt idx="1429">
                  <c:v>15.439999580383301</c:v>
                </c:pt>
                <c:pt idx="1430">
                  <c:v>15.840000152587891</c:v>
                </c:pt>
                <c:pt idx="1431">
                  <c:v>16.059999465942383</c:v>
                </c:pt>
                <c:pt idx="1432">
                  <c:v>16</c:v>
                </c:pt>
                <c:pt idx="1433">
                  <c:v>16.370000839233398</c:v>
                </c:pt>
                <c:pt idx="1434">
                  <c:v>16.350000381469727</c:v>
                </c:pt>
                <c:pt idx="1435">
                  <c:v>16.719999313354492</c:v>
                </c:pt>
                <c:pt idx="1436">
                  <c:v>16.309999465942383</c:v>
                </c:pt>
                <c:pt idx="1437">
                  <c:v>17.729999542236328</c:v>
                </c:pt>
                <c:pt idx="1438">
                  <c:v>16.299999237060547</c:v>
                </c:pt>
                <c:pt idx="1439">
                  <c:v>16.489999771118164</c:v>
                </c:pt>
                <c:pt idx="1440">
                  <c:v>16.610000610351563</c:v>
                </c:pt>
                <c:pt idx="1441">
                  <c:v>16.950000762939453</c:v>
                </c:pt>
                <c:pt idx="1442">
                  <c:v>16.969999313354492</c:v>
                </c:pt>
                <c:pt idx="1443">
                  <c:v>16.770000457763672</c:v>
                </c:pt>
                <c:pt idx="1444">
                  <c:v>17.239999771118164</c:v>
                </c:pt>
                <c:pt idx="1445">
                  <c:v>17.360000610351562</c:v>
                </c:pt>
                <c:pt idx="1446">
                  <c:v>17.079999923706055</c:v>
                </c:pt>
                <c:pt idx="1447">
                  <c:v>17.420000076293945</c:v>
                </c:pt>
                <c:pt idx="1448">
                  <c:v>17.549999237060547</c:v>
                </c:pt>
                <c:pt idx="1449">
                  <c:v>17.719999313354492</c:v>
                </c:pt>
                <c:pt idx="1450">
                  <c:v>17.690000534057617</c:v>
                </c:pt>
                <c:pt idx="1451">
                  <c:v>18.139999389648438</c:v>
                </c:pt>
                <c:pt idx="1452">
                  <c:v>18.170000076293945</c:v>
                </c:pt>
                <c:pt idx="1453">
                  <c:v>18.479999542236328</c:v>
                </c:pt>
                <c:pt idx="1454">
                  <c:v>18.879999160766602</c:v>
                </c:pt>
                <c:pt idx="1455">
                  <c:v>18.950000762939453</c:v>
                </c:pt>
                <c:pt idx="1456">
                  <c:v>19.260000228881836</c:v>
                </c:pt>
                <c:pt idx="1457">
                  <c:v>19.280000686645508</c:v>
                </c:pt>
                <c:pt idx="1458">
                  <c:v>18.860000610351563</c:v>
                </c:pt>
                <c:pt idx="1459">
                  <c:v>18.860000610351563</c:v>
                </c:pt>
                <c:pt idx="1460">
                  <c:v>17.540000915527344</c:v>
                </c:pt>
                <c:pt idx="1461">
                  <c:v>18.120000839233398</c:v>
                </c:pt>
                <c:pt idx="1462">
                  <c:v>17.719999313354492</c:v>
                </c:pt>
                <c:pt idx="1463">
                  <c:v>17.739999771118164</c:v>
                </c:pt>
                <c:pt idx="1464">
                  <c:v>17.290000915527344</c:v>
                </c:pt>
                <c:pt idx="1465">
                  <c:v>17.030000686645508</c:v>
                </c:pt>
                <c:pt idx="1466">
                  <c:v>17.510000228881836</c:v>
                </c:pt>
                <c:pt idx="1467">
                  <c:v>17.729999542236328</c:v>
                </c:pt>
                <c:pt idx="1468">
                  <c:v>17.530000686645508</c:v>
                </c:pt>
                <c:pt idx="1469">
                  <c:v>17.379999160766602</c:v>
                </c:pt>
                <c:pt idx="1470">
                  <c:v>17.700000762939453</c:v>
                </c:pt>
                <c:pt idx="1471">
                  <c:v>17.489999771118164</c:v>
                </c:pt>
                <c:pt idx="1472">
                  <c:v>17.389999389648437</c:v>
                </c:pt>
                <c:pt idx="1473">
                  <c:v>17.110000610351563</c:v>
                </c:pt>
                <c:pt idx="1474">
                  <c:v>17.590000152587891</c:v>
                </c:pt>
                <c:pt idx="1475">
                  <c:v>17.420000076293945</c:v>
                </c:pt>
                <c:pt idx="1476">
                  <c:v>18.25</c:v>
                </c:pt>
                <c:pt idx="1477">
                  <c:v>18.329999923706055</c:v>
                </c:pt>
                <c:pt idx="1478">
                  <c:v>18.559999465942383</c:v>
                </c:pt>
                <c:pt idx="1479">
                  <c:v>18.590000152587891</c:v>
                </c:pt>
                <c:pt idx="1480">
                  <c:v>18.590000152587891</c:v>
                </c:pt>
                <c:pt idx="1481">
                  <c:v>17.829999923706055</c:v>
                </c:pt>
                <c:pt idx="1482">
                  <c:v>18.069999694824219</c:v>
                </c:pt>
                <c:pt idx="1483">
                  <c:v>18.139999389648438</c:v>
                </c:pt>
                <c:pt idx="1484">
                  <c:v>18.149999618530273</c:v>
                </c:pt>
                <c:pt idx="1485">
                  <c:v>18.280000686645508</c:v>
                </c:pt>
                <c:pt idx="1486">
                  <c:v>18.719999313354492</c:v>
                </c:pt>
                <c:pt idx="1487">
                  <c:v>18.559999465942383</c:v>
                </c:pt>
                <c:pt idx="1488">
                  <c:v>18.670000076293945</c:v>
                </c:pt>
                <c:pt idx="1489">
                  <c:v>18.299999237060547</c:v>
                </c:pt>
                <c:pt idx="1490">
                  <c:v>18.540000915527344</c:v>
                </c:pt>
                <c:pt idx="1491">
                  <c:v>18.520000457763672</c:v>
                </c:pt>
                <c:pt idx="1492">
                  <c:v>18.5</c:v>
                </c:pt>
                <c:pt idx="1493">
                  <c:v>19.030000686645508</c:v>
                </c:pt>
                <c:pt idx="1494">
                  <c:v>19.290000915527344</c:v>
                </c:pt>
                <c:pt idx="1495">
                  <c:v>19.770000457763672</c:v>
                </c:pt>
                <c:pt idx="1496">
                  <c:v>19.840000152587891</c:v>
                </c:pt>
                <c:pt idx="1497">
                  <c:v>20.329999923706055</c:v>
                </c:pt>
                <c:pt idx="1498">
                  <c:v>19.510000228881836</c:v>
                </c:pt>
                <c:pt idx="1499">
                  <c:v>19.510000228881836</c:v>
                </c:pt>
                <c:pt idx="1500">
                  <c:v>20.040000915527344</c:v>
                </c:pt>
                <c:pt idx="1501">
                  <c:v>20.149999618530273</c:v>
                </c:pt>
                <c:pt idx="1502">
                  <c:v>20.530000686645508</c:v>
                </c:pt>
                <c:pt idx="1503">
                  <c:v>19.909999847412109</c:v>
                </c:pt>
                <c:pt idx="1504">
                  <c:v>20.200000762939453</c:v>
                </c:pt>
                <c:pt idx="1505">
                  <c:v>20.809999465942383</c:v>
                </c:pt>
                <c:pt idx="1506">
                  <c:v>20.190000534057617</c:v>
                </c:pt>
                <c:pt idx="1507">
                  <c:v>19.950000762939453</c:v>
                </c:pt>
                <c:pt idx="1508">
                  <c:v>20.420000076293945</c:v>
                </c:pt>
                <c:pt idx="1509">
                  <c:v>19.989999771118164</c:v>
                </c:pt>
                <c:pt idx="1510">
                  <c:v>19.799999237060547</c:v>
                </c:pt>
                <c:pt idx="1511">
                  <c:v>20.020000457763672</c:v>
                </c:pt>
                <c:pt idx="1512">
                  <c:v>20.590000152587891</c:v>
                </c:pt>
                <c:pt idx="1513">
                  <c:v>20.629999160766602</c:v>
                </c:pt>
                <c:pt idx="1514">
                  <c:v>20.639999389648437</c:v>
                </c:pt>
                <c:pt idx="1515">
                  <c:v>20.290000915527344</c:v>
                </c:pt>
                <c:pt idx="1516">
                  <c:v>20.690000534057617</c:v>
                </c:pt>
                <c:pt idx="1517">
                  <c:v>21.219999313354492</c:v>
                </c:pt>
                <c:pt idx="1518">
                  <c:v>21.510000228881836</c:v>
                </c:pt>
                <c:pt idx="1519">
                  <c:v>22.610000610351563</c:v>
                </c:pt>
                <c:pt idx="1520">
                  <c:v>24.649999618530273</c:v>
                </c:pt>
                <c:pt idx="1521">
                  <c:v>24.649999618530273</c:v>
                </c:pt>
                <c:pt idx="1522">
                  <c:v>20.610000610351562</c:v>
                </c:pt>
                <c:pt idx="1523">
                  <c:v>21.409999847412109</c:v>
                </c:pt>
                <c:pt idx="1524">
                  <c:v>21.190000534057617</c:v>
                </c:pt>
                <c:pt idx="1525">
                  <c:v>20.920000076293945</c:v>
                </c:pt>
                <c:pt idx="1526">
                  <c:v>20.420000076293945</c:v>
                </c:pt>
                <c:pt idx="1527">
                  <c:v>20.659999847412109</c:v>
                </c:pt>
                <c:pt idx="1528">
                  <c:v>19.799999237060547</c:v>
                </c:pt>
                <c:pt idx="1529">
                  <c:v>20.100000381469727</c:v>
                </c:pt>
                <c:pt idx="1530">
                  <c:v>20.579999923706055</c:v>
                </c:pt>
                <c:pt idx="1531">
                  <c:v>20.020000457763672</c:v>
                </c:pt>
                <c:pt idx="1532">
                  <c:v>19.440000534057617</c:v>
                </c:pt>
                <c:pt idx="1533">
                  <c:v>19.760000228881836</c:v>
                </c:pt>
                <c:pt idx="1534">
                  <c:v>19.520000457763672</c:v>
                </c:pt>
                <c:pt idx="1535">
                  <c:v>20.059999465942383</c:v>
                </c:pt>
                <c:pt idx="1536">
                  <c:v>20.090000152587891</c:v>
                </c:pt>
                <c:pt idx="1537">
                  <c:v>20.510000228881836</c:v>
                </c:pt>
                <c:pt idx="1538">
                  <c:v>20.700000762939453</c:v>
                </c:pt>
                <c:pt idx="1539">
                  <c:v>20.129999160766602</c:v>
                </c:pt>
                <c:pt idx="1540">
                  <c:v>20.200000762939453</c:v>
                </c:pt>
                <c:pt idx="1541">
                  <c:v>20.600000381469727</c:v>
                </c:pt>
                <c:pt idx="1542">
                  <c:v>20.930000305175781</c:v>
                </c:pt>
                <c:pt idx="1543">
                  <c:v>20.930000305175781</c:v>
                </c:pt>
                <c:pt idx="1544">
                  <c:v>19.659999847412109</c:v>
                </c:pt>
                <c:pt idx="1545">
                  <c:v>19.479999542236328</c:v>
                </c:pt>
                <c:pt idx="1546">
                  <c:v>19.520000457763672</c:v>
                </c:pt>
                <c:pt idx="1547">
                  <c:v>19.950000762939453</c:v>
                </c:pt>
                <c:pt idx="1548">
                  <c:v>19.899999618530273</c:v>
                </c:pt>
                <c:pt idx="1549">
                  <c:v>19.809999465942383</c:v>
                </c:pt>
                <c:pt idx="1550">
                  <c:v>20.139999389648438</c:v>
                </c:pt>
                <c:pt idx="1551">
                  <c:v>20.520000457763672</c:v>
                </c:pt>
                <c:pt idx="1552">
                  <c:v>20.459999084472656</c:v>
                </c:pt>
                <c:pt idx="1553">
                  <c:v>19.670000076293945</c:v>
                </c:pt>
                <c:pt idx="1554">
                  <c:v>20</c:v>
                </c:pt>
                <c:pt idx="1555">
                  <c:v>19.879999160766602</c:v>
                </c:pt>
                <c:pt idx="1556">
                  <c:v>19.260000228881836</c:v>
                </c:pt>
                <c:pt idx="1557">
                  <c:v>19.340000152587891</c:v>
                </c:pt>
                <c:pt idx="1558">
                  <c:v>20.229999542236328</c:v>
                </c:pt>
                <c:pt idx="1559">
                  <c:v>20.569999694824219</c:v>
                </c:pt>
                <c:pt idx="1560">
                  <c:v>19.950000762939453</c:v>
                </c:pt>
                <c:pt idx="1561">
                  <c:v>20.860000610351563</c:v>
                </c:pt>
                <c:pt idx="1562">
                  <c:v>19.530000686645508</c:v>
                </c:pt>
                <c:pt idx="1563">
                  <c:v>19.530000686645508</c:v>
                </c:pt>
                <c:pt idx="1564">
                  <c:v>19.299999237060547</c:v>
                </c:pt>
                <c:pt idx="1565">
                  <c:v>19.709999084472656</c:v>
                </c:pt>
                <c:pt idx="1566">
                  <c:v>20.25</c:v>
                </c:pt>
                <c:pt idx="1567">
                  <c:v>20.479999542236328</c:v>
                </c:pt>
                <c:pt idx="1568">
                  <c:v>20.030000686645508</c:v>
                </c:pt>
                <c:pt idx="1569">
                  <c:v>20.260000228881836</c:v>
                </c:pt>
                <c:pt idx="1570">
                  <c:v>20.270000457763672</c:v>
                </c:pt>
                <c:pt idx="1571">
                  <c:v>20.790000915527344</c:v>
                </c:pt>
                <c:pt idx="1572">
                  <c:v>20.299999237060547</c:v>
                </c:pt>
                <c:pt idx="1573">
                  <c:v>20.75</c:v>
                </c:pt>
                <c:pt idx="1574">
                  <c:v>20.360000610351563</c:v>
                </c:pt>
                <c:pt idx="1575">
                  <c:v>20.530000686645508</c:v>
                </c:pt>
                <c:pt idx="1576">
                  <c:v>20.149999618530273</c:v>
                </c:pt>
                <c:pt idx="1577">
                  <c:v>20.350000381469727</c:v>
                </c:pt>
                <c:pt idx="1578">
                  <c:v>20.319999694824219</c:v>
                </c:pt>
                <c:pt idx="1579">
                  <c:v>20.450000762939453</c:v>
                </c:pt>
                <c:pt idx="1580">
                  <c:v>20.340000152587891</c:v>
                </c:pt>
                <c:pt idx="1581">
                  <c:v>19.850000381469727</c:v>
                </c:pt>
                <c:pt idx="1582">
                  <c:v>19.899999618530273</c:v>
                </c:pt>
                <c:pt idx="1583">
                  <c:v>19.510000228881836</c:v>
                </c:pt>
                <c:pt idx="1584">
                  <c:v>18.739999771118164</c:v>
                </c:pt>
                <c:pt idx="1585">
                  <c:v>18.540000915527344</c:v>
                </c:pt>
                <c:pt idx="1586">
                  <c:v>18.299999237060547</c:v>
                </c:pt>
                <c:pt idx="1587">
                  <c:v>18.120000839233398</c:v>
                </c:pt>
                <c:pt idx="1588">
                  <c:v>17.930000305175781</c:v>
                </c:pt>
                <c:pt idx="1589">
                  <c:v>18.309999465942383</c:v>
                </c:pt>
                <c:pt idx="1590">
                  <c:v>18.030000686645508</c:v>
                </c:pt>
                <c:pt idx="1591">
                  <c:v>18.280000686645508</c:v>
                </c:pt>
                <c:pt idx="1592">
                  <c:v>18.209999084472656</c:v>
                </c:pt>
                <c:pt idx="1593">
                  <c:v>18.030000686645508</c:v>
                </c:pt>
                <c:pt idx="1594">
                  <c:v>17.909999847412109</c:v>
                </c:pt>
                <c:pt idx="1595">
                  <c:v>18.120000839233398</c:v>
                </c:pt>
                <c:pt idx="1596">
                  <c:v>18.209999084472656</c:v>
                </c:pt>
                <c:pt idx="1597">
                  <c:v>18.590000152587891</c:v>
                </c:pt>
                <c:pt idx="1598">
                  <c:v>18.479999542236328</c:v>
                </c:pt>
                <c:pt idx="1599">
                  <c:v>18.579999923706055</c:v>
                </c:pt>
                <c:pt idx="1600">
                  <c:v>18.680000305175781</c:v>
                </c:pt>
                <c:pt idx="1601">
                  <c:v>18.969999313354492</c:v>
                </c:pt>
                <c:pt idx="1602">
                  <c:v>18.680000305175781</c:v>
                </c:pt>
                <c:pt idx="1603">
                  <c:v>18.799999237060547</c:v>
                </c:pt>
                <c:pt idx="1604">
                  <c:v>19.079999923706055</c:v>
                </c:pt>
                <c:pt idx="1605">
                  <c:v>19.079999923706055</c:v>
                </c:pt>
                <c:pt idx="1606">
                  <c:v>18.799999237060547</c:v>
                </c:pt>
                <c:pt idx="1607">
                  <c:v>18.610000610351563</c:v>
                </c:pt>
                <c:pt idx="1608">
                  <c:v>18.510000228881836</c:v>
                </c:pt>
                <c:pt idx="1609">
                  <c:v>18.639999389648437</c:v>
                </c:pt>
                <c:pt idx="1610">
                  <c:v>18.639999389648437</c:v>
                </c:pt>
                <c:pt idx="1611">
                  <c:v>18.829999923706055</c:v>
                </c:pt>
                <c:pt idx="1612">
                  <c:v>18.829999923706055</c:v>
                </c:pt>
                <c:pt idx="1613">
                  <c:v>18.850000381469727</c:v>
                </c:pt>
                <c:pt idx="1614">
                  <c:v>19.049999237060547</c:v>
                </c:pt>
                <c:pt idx="1615">
                  <c:v>19.280000686645508</c:v>
                </c:pt>
                <c:pt idx="1616">
                  <c:v>19.409999847412109</c:v>
                </c:pt>
                <c:pt idx="1617">
                  <c:v>19.75</c:v>
                </c:pt>
                <c:pt idx="1618">
                  <c:v>19.760000228881836</c:v>
                </c:pt>
                <c:pt idx="1619">
                  <c:v>19.700000762939453</c:v>
                </c:pt>
                <c:pt idx="1620">
                  <c:v>19.860000610351563</c:v>
                </c:pt>
                <c:pt idx="1621">
                  <c:v>19.719999313354492</c:v>
                </c:pt>
                <c:pt idx="1622">
                  <c:v>19.959999084472656</c:v>
                </c:pt>
                <c:pt idx="1623">
                  <c:v>19.879999160766602</c:v>
                </c:pt>
                <c:pt idx="1624">
                  <c:v>19.559999465942383</c:v>
                </c:pt>
                <c:pt idx="1625">
                  <c:v>19.639999389648437</c:v>
                </c:pt>
                <c:pt idx="1626">
                  <c:v>19.639999389648437</c:v>
                </c:pt>
                <c:pt idx="1627">
                  <c:v>19.280000686645508</c:v>
                </c:pt>
                <c:pt idx="1628">
                  <c:v>19.459999084472656</c:v>
                </c:pt>
                <c:pt idx="1629">
                  <c:v>19.530000686645508</c:v>
                </c:pt>
                <c:pt idx="1630">
                  <c:v>19.590000152587891</c:v>
                </c:pt>
                <c:pt idx="1631">
                  <c:v>19.860000610351563</c:v>
                </c:pt>
                <c:pt idx="1632">
                  <c:v>20.129999160766602</c:v>
                </c:pt>
                <c:pt idx="1633">
                  <c:v>20.010000228881836</c:v>
                </c:pt>
                <c:pt idx="1634">
                  <c:v>20.129999160766602</c:v>
                </c:pt>
                <c:pt idx="1635">
                  <c:v>20.149999618530273</c:v>
                </c:pt>
                <c:pt idx="1636">
                  <c:v>19.959999084472656</c:v>
                </c:pt>
                <c:pt idx="1637">
                  <c:v>19.870000839233398</c:v>
                </c:pt>
                <c:pt idx="1638">
                  <c:v>20.020000457763672</c:v>
                </c:pt>
                <c:pt idx="1639">
                  <c:v>20.170000076293945</c:v>
                </c:pt>
                <c:pt idx="1640">
                  <c:v>20.25</c:v>
                </c:pt>
                <c:pt idx="1641">
                  <c:v>20.469999313354492</c:v>
                </c:pt>
                <c:pt idx="1642">
                  <c:v>20.889999389648437</c:v>
                </c:pt>
                <c:pt idx="1643">
                  <c:v>20.590000152587891</c:v>
                </c:pt>
                <c:pt idx="1644">
                  <c:v>20.75</c:v>
                </c:pt>
                <c:pt idx="1645">
                  <c:v>20.559999465942383</c:v>
                </c:pt>
                <c:pt idx="1646">
                  <c:v>20.420000076293945</c:v>
                </c:pt>
                <c:pt idx="1647">
                  <c:v>19.979999542236328</c:v>
                </c:pt>
                <c:pt idx="1648">
                  <c:v>19.979999542236328</c:v>
                </c:pt>
                <c:pt idx="1649">
                  <c:v>19.719999313354492</c:v>
                </c:pt>
                <c:pt idx="1650">
                  <c:v>19.620000839233398</c:v>
                </c:pt>
                <c:pt idx="1651">
                  <c:v>19.379999160766602</c:v>
                </c:pt>
                <c:pt idx="1652">
                  <c:v>19.770000457763672</c:v>
                </c:pt>
                <c:pt idx="1653">
                  <c:v>19.719999313354492</c:v>
                </c:pt>
                <c:pt idx="1654">
                  <c:v>19.940000534057617</c:v>
                </c:pt>
                <c:pt idx="1655">
                  <c:v>20.069999694824219</c:v>
                </c:pt>
                <c:pt idx="1656">
                  <c:v>20.010000228881836</c:v>
                </c:pt>
                <c:pt idx="1657">
                  <c:v>20.209999084472656</c:v>
                </c:pt>
                <c:pt idx="1658">
                  <c:v>20.100000381469727</c:v>
                </c:pt>
                <c:pt idx="1659">
                  <c:v>20.020000457763672</c:v>
                </c:pt>
                <c:pt idx="1660">
                  <c:v>19.870000839233398</c:v>
                </c:pt>
                <c:pt idx="1661">
                  <c:v>19.920000076293945</c:v>
                </c:pt>
                <c:pt idx="1662">
                  <c:v>19.840000152587891</c:v>
                </c:pt>
                <c:pt idx="1663">
                  <c:v>19.590000152587891</c:v>
                </c:pt>
                <c:pt idx="1664">
                  <c:v>19.5</c:v>
                </c:pt>
                <c:pt idx="1665">
                  <c:v>19.670000076293945</c:v>
                </c:pt>
                <c:pt idx="1666">
                  <c:v>19.860000610351563</c:v>
                </c:pt>
                <c:pt idx="1667">
                  <c:v>19.909999847412109</c:v>
                </c:pt>
                <c:pt idx="1668">
                  <c:v>20.069999694824219</c:v>
                </c:pt>
                <c:pt idx="1669">
                  <c:v>19.959999084472656</c:v>
                </c:pt>
                <c:pt idx="1670">
                  <c:v>19.819999694824219</c:v>
                </c:pt>
                <c:pt idx="1671">
                  <c:v>19.819999694824219</c:v>
                </c:pt>
                <c:pt idx="1672">
                  <c:v>19.629999160766602</c:v>
                </c:pt>
                <c:pt idx="1673">
                  <c:v>19.25</c:v>
                </c:pt>
                <c:pt idx="1674">
                  <c:v>19.399999618530273</c:v>
                </c:pt>
                <c:pt idx="1675">
                  <c:v>19.889999389648437</c:v>
                </c:pt>
                <c:pt idx="1676">
                  <c:v>20.299999237060547</c:v>
                </c:pt>
                <c:pt idx="1677">
                  <c:v>20.25</c:v>
                </c:pt>
                <c:pt idx="1678">
                  <c:v>20.340000152587891</c:v>
                </c:pt>
                <c:pt idx="1679">
                  <c:v>20.469999313354492</c:v>
                </c:pt>
                <c:pt idx="1680">
                  <c:v>20.510000228881836</c:v>
                </c:pt>
                <c:pt idx="1681">
                  <c:v>20.479999542236328</c:v>
                </c:pt>
                <c:pt idx="1682">
                  <c:v>20.700000762939453</c:v>
                </c:pt>
                <c:pt idx="1683">
                  <c:v>20.649999618530273</c:v>
                </c:pt>
                <c:pt idx="1684">
                  <c:v>20.770000457763672</c:v>
                </c:pt>
                <c:pt idx="1685">
                  <c:v>20.649999618530273</c:v>
                </c:pt>
                <c:pt idx="1686">
                  <c:v>21.100000381469727</c:v>
                </c:pt>
                <c:pt idx="1687">
                  <c:v>22.219999313354492</c:v>
                </c:pt>
                <c:pt idx="1688">
                  <c:v>22.329999923706055</c:v>
                </c:pt>
                <c:pt idx="1689">
                  <c:v>21.209999084472656</c:v>
                </c:pt>
                <c:pt idx="1690">
                  <c:v>21.520000457763672</c:v>
                </c:pt>
                <c:pt idx="1691">
                  <c:v>21.290000915527344</c:v>
                </c:pt>
                <c:pt idx="1692">
                  <c:v>21.909999847412109</c:v>
                </c:pt>
                <c:pt idx="1693">
                  <c:v>21.780000686645508</c:v>
                </c:pt>
                <c:pt idx="1694">
                  <c:v>21.5</c:v>
                </c:pt>
                <c:pt idx="1695">
                  <c:v>21.819999694824219</c:v>
                </c:pt>
                <c:pt idx="1696">
                  <c:v>22.889999389648437</c:v>
                </c:pt>
                <c:pt idx="1697">
                  <c:v>23.680000305175781</c:v>
                </c:pt>
                <c:pt idx="1698">
                  <c:v>23.409999847412109</c:v>
                </c:pt>
                <c:pt idx="1699">
                  <c:v>23.079999923706055</c:v>
                </c:pt>
                <c:pt idx="1700">
                  <c:v>21.620000839233398</c:v>
                </c:pt>
                <c:pt idx="1701">
                  <c:v>22.069999694824219</c:v>
                </c:pt>
                <c:pt idx="1702">
                  <c:v>22.899999618530273</c:v>
                </c:pt>
                <c:pt idx="1703">
                  <c:v>23.139999389648438</c:v>
                </c:pt>
                <c:pt idx="1704">
                  <c:v>23.129999160766602</c:v>
                </c:pt>
                <c:pt idx="1705">
                  <c:v>22.360000610351563</c:v>
                </c:pt>
                <c:pt idx="1706">
                  <c:v>22.780000686645508</c:v>
                </c:pt>
                <c:pt idx="1707">
                  <c:v>22.100000381469727</c:v>
                </c:pt>
                <c:pt idx="1708">
                  <c:v>22.760000228881836</c:v>
                </c:pt>
                <c:pt idx="1709">
                  <c:v>23.670000076293945</c:v>
                </c:pt>
                <c:pt idx="1710">
                  <c:v>22.549999237060547</c:v>
                </c:pt>
                <c:pt idx="1711">
                  <c:v>21.600000381469727</c:v>
                </c:pt>
                <c:pt idx="1712">
                  <c:v>21.590000152587891</c:v>
                </c:pt>
                <c:pt idx="1713">
                  <c:v>22.239999771118164</c:v>
                </c:pt>
                <c:pt idx="1714">
                  <c:v>22.559999465942383</c:v>
                </c:pt>
                <c:pt idx="1715">
                  <c:v>22.799999237060547</c:v>
                </c:pt>
                <c:pt idx="1716">
                  <c:v>22.459999084472656</c:v>
                </c:pt>
                <c:pt idx="1717">
                  <c:v>22.680000305175781</c:v>
                </c:pt>
                <c:pt idx="1718">
                  <c:v>22.700000762939453</c:v>
                </c:pt>
                <c:pt idx="1719">
                  <c:v>23.020000457763672</c:v>
                </c:pt>
                <c:pt idx="1720">
                  <c:v>22.389999389648438</c:v>
                </c:pt>
                <c:pt idx="1721">
                  <c:v>22.510000228881836</c:v>
                </c:pt>
                <c:pt idx="1722">
                  <c:v>22.319999694824219</c:v>
                </c:pt>
                <c:pt idx="1723">
                  <c:v>22.090000152587891</c:v>
                </c:pt>
                <c:pt idx="1724">
                  <c:v>21.739999771118164</c:v>
                </c:pt>
                <c:pt idx="1725">
                  <c:v>22.030000686645508</c:v>
                </c:pt>
                <c:pt idx="1726">
                  <c:v>21.899999618530273</c:v>
                </c:pt>
                <c:pt idx="1727">
                  <c:v>22.069999694824219</c:v>
                </c:pt>
                <c:pt idx="1728">
                  <c:v>22.840000152587891</c:v>
                </c:pt>
                <c:pt idx="1729">
                  <c:v>22.420000076293945</c:v>
                </c:pt>
                <c:pt idx="1730">
                  <c:v>22.190000534057617</c:v>
                </c:pt>
                <c:pt idx="1731">
                  <c:v>21.739999771118164</c:v>
                </c:pt>
                <c:pt idx="1732">
                  <c:v>21.75</c:v>
                </c:pt>
                <c:pt idx="1733">
                  <c:v>21.420000076293945</c:v>
                </c:pt>
                <c:pt idx="1734">
                  <c:v>21.790000915527344</c:v>
                </c:pt>
                <c:pt idx="1735">
                  <c:v>21.579999923706055</c:v>
                </c:pt>
                <c:pt idx="1736">
                  <c:v>21.540000915527344</c:v>
                </c:pt>
                <c:pt idx="1737">
                  <c:v>21.170000076293945</c:v>
                </c:pt>
                <c:pt idx="1738">
                  <c:v>21.350000381469727</c:v>
                </c:pt>
                <c:pt idx="1739">
                  <c:v>21.579999923706055</c:v>
                </c:pt>
                <c:pt idx="1740">
                  <c:v>21.299999237060547</c:v>
                </c:pt>
                <c:pt idx="1741">
                  <c:v>20.930000305175781</c:v>
                </c:pt>
                <c:pt idx="1742">
                  <c:v>20.780000686645508</c:v>
                </c:pt>
                <c:pt idx="1743">
                  <c:v>20.430000305175781</c:v>
                </c:pt>
                <c:pt idx="1744">
                  <c:v>20.239999771118164</c:v>
                </c:pt>
                <c:pt idx="1745">
                  <c:v>20.219999313354492</c:v>
                </c:pt>
                <c:pt idx="1746">
                  <c:v>20.049999237060547</c:v>
                </c:pt>
                <c:pt idx="1747">
                  <c:v>20.379999160766602</c:v>
                </c:pt>
                <c:pt idx="1748">
                  <c:v>20.069999694824219</c:v>
                </c:pt>
                <c:pt idx="1749">
                  <c:v>19.600000381469727</c:v>
                </c:pt>
                <c:pt idx="1750">
                  <c:v>19.280000686645508</c:v>
                </c:pt>
                <c:pt idx="1751">
                  <c:v>19.959999084472656</c:v>
                </c:pt>
                <c:pt idx="1752">
                  <c:v>20</c:v>
                </c:pt>
                <c:pt idx="1753">
                  <c:v>20.389999389648438</c:v>
                </c:pt>
                <c:pt idx="1754">
                  <c:v>20.459999084472656</c:v>
                </c:pt>
                <c:pt idx="1755">
                  <c:v>20.479999542236328</c:v>
                </c:pt>
                <c:pt idx="1756">
                  <c:v>20.079999923706055</c:v>
                </c:pt>
                <c:pt idx="1757">
                  <c:v>20.030000686645508</c:v>
                </c:pt>
                <c:pt idx="1758">
                  <c:v>20.280000686645508</c:v>
                </c:pt>
                <c:pt idx="1759">
                  <c:v>20.479999542236328</c:v>
                </c:pt>
                <c:pt idx="1760">
                  <c:v>20.299999237060547</c:v>
                </c:pt>
                <c:pt idx="1761">
                  <c:v>19.780000686645508</c:v>
                </c:pt>
                <c:pt idx="1762">
                  <c:v>19.430000305175781</c:v>
                </c:pt>
                <c:pt idx="1763">
                  <c:v>19.149999618530273</c:v>
                </c:pt>
                <c:pt idx="1764">
                  <c:v>18.440000534057617</c:v>
                </c:pt>
                <c:pt idx="1765">
                  <c:v>17.680000305175781</c:v>
                </c:pt>
                <c:pt idx="1766">
                  <c:v>18.059999465942383</c:v>
                </c:pt>
                <c:pt idx="1767">
                  <c:v>17.780000686645508</c:v>
                </c:pt>
                <c:pt idx="1768">
                  <c:v>17.850000381469727</c:v>
                </c:pt>
                <c:pt idx="1769">
                  <c:v>17.440000534057617</c:v>
                </c:pt>
                <c:pt idx="1770">
                  <c:v>16.959999084472656</c:v>
                </c:pt>
                <c:pt idx="1771">
                  <c:v>18.059999465942383</c:v>
                </c:pt>
                <c:pt idx="1772">
                  <c:v>17.950000762939453</c:v>
                </c:pt>
                <c:pt idx="1773">
                  <c:v>19.069999694824219</c:v>
                </c:pt>
                <c:pt idx="1774">
                  <c:v>19</c:v>
                </c:pt>
                <c:pt idx="1775">
                  <c:v>18.659999847412109</c:v>
                </c:pt>
                <c:pt idx="1776">
                  <c:v>18.469999313354492</c:v>
                </c:pt>
                <c:pt idx="1777">
                  <c:v>18.540000915527344</c:v>
                </c:pt>
                <c:pt idx="1778">
                  <c:v>18.540000915527344</c:v>
                </c:pt>
                <c:pt idx="1779">
                  <c:v>18.809999465942383</c:v>
                </c:pt>
                <c:pt idx="1780">
                  <c:v>18.680000305175781</c:v>
                </c:pt>
                <c:pt idx="1781">
                  <c:v>17.989999771118164</c:v>
                </c:pt>
                <c:pt idx="1782">
                  <c:v>17.979999542236328</c:v>
                </c:pt>
                <c:pt idx="1783">
                  <c:v>18.270000457763672</c:v>
                </c:pt>
                <c:pt idx="1784">
                  <c:v>18.280000686645508</c:v>
                </c:pt>
                <c:pt idx="1785">
                  <c:v>18.989999771118164</c:v>
                </c:pt>
                <c:pt idx="1786">
                  <c:v>19.020000457763672</c:v>
                </c:pt>
                <c:pt idx="1787">
                  <c:v>18.950000762939453</c:v>
                </c:pt>
                <c:pt idx="1788">
                  <c:v>19.709999084472656</c:v>
                </c:pt>
                <c:pt idx="1789">
                  <c:v>19.590000152587891</c:v>
                </c:pt>
                <c:pt idx="1790">
                  <c:v>19.030000686645508</c:v>
                </c:pt>
                <c:pt idx="1791">
                  <c:v>18.870000839233398</c:v>
                </c:pt>
                <c:pt idx="1792">
                  <c:v>18.760000228881836</c:v>
                </c:pt>
                <c:pt idx="1793">
                  <c:v>18.260000228881836</c:v>
                </c:pt>
                <c:pt idx="1794">
                  <c:v>17.680000305175781</c:v>
                </c:pt>
                <c:pt idx="1795">
                  <c:v>17.680000305175781</c:v>
                </c:pt>
                <c:pt idx="1796">
                  <c:v>17.829999923706055</c:v>
                </c:pt>
                <c:pt idx="1797">
                  <c:v>17.799999237060547</c:v>
                </c:pt>
                <c:pt idx="1798">
                  <c:v>17.979999542236328</c:v>
                </c:pt>
                <c:pt idx="1799">
                  <c:v>18.079999923706055</c:v>
                </c:pt>
                <c:pt idx="1800">
                  <c:v>17.399999618530273</c:v>
                </c:pt>
                <c:pt idx="1801">
                  <c:v>17.5</c:v>
                </c:pt>
                <c:pt idx="1802">
                  <c:v>17.139999389648438</c:v>
                </c:pt>
                <c:pt idx="1803">
                  <c:v>16.680000305175781</c:v>
                </c:pt>
                <c:pt idx="1804">
                  <c:v>16.920000076293945</c:v>
                </c:pt>
                <c:pt idx="1805">
                  <c:v>16.670000076293945</c:v>
                </c:pt>
                <c:pt idx="1806">
                  <c:v>16.780000686645508</c:v>
                </c:pt>
                <c:pt idx="1807">
                  <c:v>16.819999694824219</c:v>
                </c:pt>
                <c:pt idx="1808">
                  <c:v>17.510000228881836</c:v>
                </c:pt>
                <c:pt idx="1809">
                  <c:v>17.579999923706055</c:v>
                </c:pt>
                <c:pt idx="1810">
                  <c:v>17.129999160766602</c:v>
                </c:pt>
                <c:pt idx="1811">
                  <c:v>16.620000839233398</c:v>
                </c:pt>
                <c:pt idx="1812">
                  <c:v>15.939999580383301</c:v>
                </c:pt>
                <c:pt idx="1813">
                  <c:v>15.649999618530273</c:v>
                </c:pt>
                <c:pt idx="1814">
                  <c:v>15.300000190734863</c:v>
                </c:pt>
                <c:pt idx="1815">
                  <c:v>17</c:v>
                </c:pt>
                <c:pt idx="1816">
                  <c:v>17.459999084472656</c:v>
                </c:pt>
                <c:pt idx="1817">
                  <c:v>17.379999160766602</c:v>
                </c:pt>
                <c:pt idx="1818">
                  <c:v>17.139999389648438</c:v>
                </c:pt>
                <c:pt idx="1819">
                  <c:v>16.680000305175781</c:v>
                </c:pt>
                <c:pt idx="1820">
                  <c:v>17.149999618530273</c:v>
                </c:pt>
                <c:pt idx="1821">
                  <c:v>17.069999694824219</c:v>
                </c:pt>
                <c:pt idx="1822">
                  <c:v>16.719999313354492</c:v>
                </c:pt>
                <c:pt idx="1823">
                  <c:v>16.799999237060547</c:v>
                </c:pt>
                <c:pt idx="1824">
                  <c:v>16.5</c:v>
                </c:pt>
                <c:pt idx="1825">
                  <c:v>16.469999313354492</c:v>
                </c:pt>
                <c:pt idx="1826">
                  <c:v>16.579999923706055</c:v>
                </c:pt>
                <c:pt idx="1827">
                  <c:v>16.940000534057617</c:v>
                </c:pt>
                <c:pt idx="1828">
                  <c:v>17.469999313354492</c:v>
                </c:pt>
                <c:pt idx="1829">
                  <c:v>18.459999084472656</c:v>
                </c:pt>
                <c:pt idx="1830">
                  <c:v>18.360000610351563</c:v>
                </c:pt>
                <c:pt idx="1831">
                  <c:v>18.670000076293945</c:v>
                </c:pt>
                <c:pt idx="1832">
                  <c:v>18.649999618530273</c:v>
                </c:pt>
                <c:pt idx="1833">
                  <c:v>18.549999237060547</c:v>
                </c:pt>
                <c:pt idx="1834">
                  <c:v>18.989999771118164</c:v>
                </c:pt>
                <c:pt idx="1835">
                  <c:v>19.610000610351562</c:v>
                </c:pt>
                <c:pt idx="1836">
                  <c:v>20.5</c:v>
                </c:pt>
                <c:pt idx="1837">
                  <c:v>20.559999465942383</c:v>
                </c:pt>
                <c:pt idx="1838">
                  <c:v>20.379999160766602</c:v>
                </c:pt>
                <c:pt idx="1839">
                  <c:v>20.299999237060547</c:v>
                </c:pt>
                <c:pt idx="1840">
                  <c:v>20.040000915527344</c:v>
                </c:pt>
                <c:pt idx="1841">
                  <c:v>20.209999084472656</c:v>
                </c:pt>
                <c:pt idx="1842">
                  <c:v>20.690000534057617</c:v>
                </c:pt>
                <c:pt idx="1843">
                  <c:v>21.540000915527344</c:v>
                </c:pt>
                <c:pt idx="1844">
                  <c:v>23.110000610351563</c:v>
                </c:pt>
                <c:pt idx="1845">
                  <c:v>24.489999771118164</c:v>
                </c:pt>
                <c:pt idx="1846">
                  <c:v>28.049999237060547</c:v>
                </c:pt>
                <c:pt idx="1847">
                  <c:v>28.309999465942383</c:v>
                </c:pt>
                <c:pt idx="1848">
                  <c:v>25.959999084472656</c:v>
                </c:pt>
                <c:pt idx="1849">
                  <c:v>25.670000076293945</c:v>
                </c:pt>
                <c:pt idx="1850">
                  <c:v>26.229999542236328</c:v>
                </c:pt>
                <c:pt idx="1851">
                  <c:v>26.770000457763672</c:v>
                </c:pt>
                <c:pt idx="1852">
                  <c:v>26.420000076293945</c:v>
                </c:pt>
                <c:pt idx="1853">
                  <c:v>26.459999084472656</c:v>
                </c:pt>
                <c:pt idx="1854">
                  <c:v>27.360000610351563</c:v>
                </c:pt>
                <c:pt idx="1855">
                  <c:v>28.629999160766602</c:v>
                </c:pt>
                <c:pt idx="1856">
                  <c:v>28.559999465942383</c:v>
                </c:pt>
                <c:pt idx="1857">
                  <c:v>28.409999847412109</c:v>
                </c:pt>
                <c:pt idx="1858">
                  <c:v>31.219999313354492</c:v>
                </c:pt>
                <c:pt idx="1859">
                  <c:v>31.930000305175781</c:v>
                </c:pt>
                <c:pt idx="1860">
                  <c:v>30.909999847412109</c:v>
                </c:pt>
                <c:pt idx="1861">
                  <c:v>26.909999847412109</c:v>
                </c:pt>
                <c:pt idx="1862">
                  <c:v>27.879999160766602</c:v>
                </c:pt>
                <c:pt idx="1863">
                  <c:v>25.920000076293945</c:v>
                </c:pt>
                <c:pt idx="1864">
                  <c:v>26.770000457763672</c:v>
                </c:pt>
                <c:pt idx="1865">
                  <c:v>27.319999694824219</c:v>
                </c:pt>
                <c:pt idx="1866">
                  <c:v>29.120000839233398</c:v>
                </c:pt>
                <c:pt idx="1867">
                  <c:v>29.770000457763672</c:v>
                </c:pt>
                <c:pt idx="1868">
                  <c:v>31.430000305175781</c:v>
                </c:pt>
                <c:pt idx="1869">
                  <c:v>30.040000915527344</c:v>
                </c:pt>
                <c:pt idx="1870">
                  <c:v>31.299999237060547</c:v>
                </c:pt>
                <c:pt idx="1871">
                  <c:v>30.760000228881836</c:v>
                </c:pt>
                <c:pt idx="1872">
                  <c:v>30.969999313354492</c:v>
                </c:pt>
                <c:pt idx="1873">
                  <c:v>31.069999694824219</c:v>
                </c:pt>
                <c:pt idx="1874">
                  <c:v>31.760000228881836</c:v>
                </c:pt>
                <c:pt idx="1875">
                  <c:v>33.630001068115234</c:v>
                </c:pt>
                <c:pt idx="1876">
                  <c:v>33.409999847412109</c:v>
                </c:pt>
                <c:pt idx="1877">
                  <c:v>33.180000305175781</c:v>
                </c:pt>
                <c:pt idx="1878">
                  <c:v>34.709999084472656</c:v>
                </c:pt>
                <c:pt idx="1879">
                  <c:v>35.430000305175781</c:v>
                </c:pt>
                <c:pt idx="1880">
                  <c:v>38.25</c:v>
                </c:pt>
                <c:pt idx="1881">
                  <c:v>37.529998779296875</c:v>
                </c:pt>
                <c:pt idx="1882">
                  <c:v>38.669998168945313</c:v>
                </c:pt>
                <c:pt idx="1883">
                  <c:v>39.540000915527344</c:v>
                </c:pt>
                <c:pt idx="1884">
                  <c:v>39.509998321533203</c:v>
                </c:pt>
                <c:pt idx="1885">
                  <c:v>37.090000152587891</c:v>
                </c:pt>
                <c:pt idx="1886">
                  <c:v>33.950000762939453</c:v>
                </c:pt>
                <c:pt idx="1887">
                  <c:v>37.319999694824219</c:v>
                </c:pt>
                <c:pt idx="1888">
                  <c:v>36.930000305175781</c:v>
                </c:pt>
                <c:pt idx="1889">
                  <c:v>37.990001678466797</c:v>
                </c:pt>
                <c:pt idx="1890">
                  <c:v>38.950000762939453</c:v>
                </c:pt>
                <c:pt idx="1891">
                  <c:v>40.400001525878906</c:v>
                </c:pt>
                <c:pt idx="1892">
                  <c:v>38.689998626708984</c:v>
                </c:pt>
                <c:pt idx="1893">
                  <c:v>40.419998168945313</c:v>
                </c:pt>
                <c:pt idx="1894">
                  <c:v>39.689998626708984</c:v>
                </c:pt>
                <c:pt idx="1895">
                  <c:v>37.950000762939453</c:v>
                </c:pt>
                <c:pt idx="1896">
                  <c:v>38.889999389648438</c:v>
                </c:pt>
                <c:pt idx="1897">
                  <c:v>36.720001220703125</c:v>
                </c:pt>
                <c:pt idx="1898">
                  <c:v>36.799999237060547</c:v>
                </c:pt>
                <c:pt idx="1899">
                  <c:v>33.790000915527344</c:v>
                </c:pt>
                <c:pt idx="1900">
                  <c:v>28.379999160766602</c:v>
                </c:pt>
                <c:pt idx="1901">
                  <c:v>29.370000839233398</c:v>
                </c:pt>
                <c:pt idx="1902">
                  <c:v>31.079999923706055</c:v>
                </c:pt>
                <c:pt idx="1903">
                  <c:v>34.25</c:v>
                </c:pt>
                <c:pt idx="1904">
                  <c:v>33.009998321533203</c:v>
                </c:pt>
                <c:pt idx="1905">
                  <c:v>34.680000305175781</c:v>
                </c:pt>
                <c:pt idx="1906">
                  <c:v>34.540000915527344</c:v>
                </c:pt>
                <c:pt idx="1907">
                  <c:v>35.229999542236328</c:v>
                </c:pt>
                <c:pt idx="1908">
                  <c:v>35.169998168945313</c:v>
                </c:pt>
                <c:pt idx="1909">
                  <c:v>34</c:v>
                </c:pt>
                <c:pt idx="1910">
                  <c:v>31.959999084472656</c:v>
                </c:pt>
                <c:pt idx="1911">
                  <c:v>32.630001068115234</c:v>
                </c:pt>
                <c:pt idx="1912">
                  <c:v>35.310001373291016</c:v>
                </c:pt>
                <c:pt idx="1913">
                  <c:v>35.529998779296875</c:v>
                </c:pt>
                <c:pt idx="1914">
                  <c:v>33.889999389648438</c:v>
                </c:pt>
                <c:pt idx="1915">
                  <c:v>31.870000839233398</c:v>
                </c:pt>
                <c:pt idx="1916">
                  <c:v>33.119998931884766</c:v>
                </c:pt>
                <c:pt idx="1917">
                  <c:v>31.159999847412109</c:v>
                </c:pt>
                <c:pt idx="1918">
                  <c:v>31.120000839233398</c:v>
                </c:pt>
                <c:pt idx="1919">
                  <c:v>29.780000686645508</c:v>
                </c:pt>
                <c:pt idx="1920">
                  <c:v>31.5</c:v>
                </c:pt>
                <c:pt idx="1921">
                  <c:v>31.5</c:v>
                </c:pt>
                <c:pt idx="1922">
                  <c:v>29.629999160766602</c:v>
                </c:pt>
                <c:pt idx="1923">
                  <c:v>31.899999618530273</c:v>
                </c:pt>
                <c:pt idx="1924">
                  <c:v>32.950000762939453</c:v>
                </c:pt>
                <c:pt idx="1925">
                  <c:v>32.860000610351562</c:v>
                </c:pt>
                <c:pt idx="1926">
                  <c:v>33.279998779296875</c:v>
                </c:pt>
                <c:pt idx="1927">
                  <c:v>32.909999847412109</c:v>
                </c:pt>
                <c:pt idx="1928">
                  <c:v>28.850000381469727</c:v>
                </c:pt>
                <c:pt idx="1929">
                  <c:v>29.149999618530273</c:v>
                </c:pt>
                <c:pt idx="1930">
                  <c:v>30.659999847412109</c:v>
                </c:pt>
                <c:pt idx="1931">
                  <c:v>27.290000915527344</c:v>
                </c:pt>
                <c:pt idx="1932">
                  <c:v>26.399999618530273</c:v>
                </c:pt>
                <c:pt idx="1933">
                  <c:v>26.579999923706055</c:v>
                </c:pt>
                <c:pt idx="1934">
                  <c:v>26.899999618530273</c:v>
                </c:pt>
                <c:pt idx="1935">
                  <c:v>26.409999847412109</c:v>
                </c:pt>
                <c:pt idx="1936">
                  <c:v>25.350000381469727</c:v>
                </c:pt>
                <c:pt idx="1937">
                  <c:v>26.420000076293945</c:v>
                </c:pt>
                <c:pt idx="1938">
                  <c:v>26.549999237060547</c:v>
                </c:pt>
                <c:pt idx="1939">
                  <c:v>27.049999237060547</c:v>
                </c:pt>
                <c:pt idx="1940">
                  <c:v>27.860000610351563</c:v>
                </c:pt>
                <c:pt idx="1941">
                  <c:v>26.930000305175781</c:v>
                </c:pt>
                <c:pt idx="1942">
                  <c:v>26.389999389648438</c:v>
                </c:pt>
                <c:pt idx="1943">
                  <c:v>25.920000076293945</c:v>
                </c:pt>
                <c:pt idx="1944">
                  <c:v>27.219999313354492</c:v>
                </c:pt>
                <c:pt idx="1945">
                  <c:v>27.010000228881836</c:v>
                </c:pt>
                <c:pt idx="1946">
                  <c:v>27.569999694824219</c:v>
                </c:pt>
                <c:pt idx="1947">
                  <c:v>28.440000534057617</c:v>
                </c:pt>
                <c:pt idx="1948">
                  <c:v>26.489999771118164</c:v>
                </c:pt>
                <c:pt idx="1949">
                  <c:v>25.479999542236328</c:v>
                </c:pt>
                <c:pt idx="1950">
                  <c:v>24.899999618530273</c:v>
                </c:pt>
                <c:pt idx="1951">
                  <c:v>27.649999618530273</c:v>
                </c:pt>
                <c:pt idx="1952">
                  <c:v>27.170000076293945</c:v>
                </c:pt>
                <c:pt idx="1953">
                  <c:v>27.260000228881836</c:v>
                </c:pt>
                <c:pt idx="1954">
                  <c:v>27.709999084472656</c:v>
                </c:pt>
                <c:pt idx="1955">
                  <c:v>27.290000915527344</c:v>
                </c:pt>
                <c:pt idx="1956">
                  <c:v>30.780000686645508</c:v>
                </c:pt>
                <c:pt idx="1957">
                  <c:v>30.069999694824219</c:v>
                </c:pt>
                <c:pt idx="1958">
                  <c:v>32</c:v>
                </c:pt>
                <c:pt idx="1959">
                  <c:v>21.440000534057617</c:v>
                </c:pt>
                <c:pt idx="1960">
                  <c:v>19.25</c:v>
                </c:pt>
                <c:pt idx="1961">
                  <c:v>21.299999237060547</c:v>
                </c:pt>
                <c:pt idx="1962">
                  <c:v>24.180000305175781</c:v>
                </c:pt>
                <c:pt idx="1963">
                  <c:v>22.040000915527344</c:v>
                </c:pt>
                <c:pt idx="1964">
                  <c:v>21.709999084472656</c:v>
                </c:pt>
                <c:pt idx="1965">
                  <c:v>21.350000381469727</c:v>
                </c:pt>
                <c:pt idx="1966">
                  <c:v>20.959999084472656</c:v>
                </c:pt>
                <c:pt idx="1967">
                  <c:v>21.850000381469727</c:v>
                </c:pt>
                <c:pt idx="1968">
                  <c:v>20.969999313354492</c:v>
                </c:pt>
                <c:pt idx="1969">
                  <c:v>21.540000915527344</c:v>
                </c:pt>
                <c:pt idx="1970">
                  <c:v>21.340000152587891</c:v>
                </c:pt>
                <c:pt idx="1971">
                  <c:v>21.139999389648438</c:v>
                </c:pt>
                <c:pt idx="1972">
                  <c:v>20.659999847412109</c:v>
                </c:pt>
                <c:pt idx="1973">
                  <c:v>21.489999771118164</c:v>
                </c:pt>
                <c:pt idx="1974">
                  <c:v>21.219999313354492</c:v>
                </c:pt>
                <c:pt idx="1975">
                  <c:v>21.920000076293945</c:v>
                </c:pt>
                <c:pt idx="1976">
                  <c:v>22.469999313354492</c:v>
                </c:pt>
                <c:pt idx="1977">
                  <c:v>22.930000305175781</c:v>
                </c:pt>
                <c:pt idx="1978">
                  <c:v>22.559999465942383</c:v>
                </c:pt>
                <c:pt idx="1979">
                  <c:v>22.319999694824219</c:v>
                </c:pt>
                <c:pt idx="1980">
                  <c:v>20.879999160766602</c:v>
                </c:pt>
                <c:pt idx="1981">
                  <c:v>20.069999694824219</c:v>
                </c:pt>
                <c:pt idx="1982">
                  <c:v>20.479999542236328</c:v>
                </c:pt>
                <c:pt idx="1983">
                  <c:v>18.5</c:v>
                </c:pt>
                <c:pt idx="1984">
                  <c:v>17.909999847412109</c:v>
                </c:pt>
                <c:pt idx="1985">
                  <c:v>17.940000534057617</c:v>
                </c:pt>
                <c:pt idx="1986">
                  <c:v>18.370000839233398</c:v>
                </c:pt>
                <c:pt idx="1987">
                  <c:v>18.860000610351563</c:v>
                </c:pt>
                <c:pt idx="1988">
                  <c:v>19.159999847412109</c:v>
                </c:pt>
                <c:pt idx="1989">
                  <c:v>19.379999160766602</c:v>
                </c:pt>
                <c:pt idx="1990">
                  <c:v>20.25</c:v>
                </c:pt>
                <c:pt idx="1991">
                  <c:v>20.430000305175781</c:v>
                </c:pt>
                <c:pt idx="1992">
                  <c:v>19.729999542236328</c:v>
                </c:pt>
                <c:pt idx="1993">
                  <c:v>19.420000076293945</c:v>
                </c:pt>
                <c:pt idx="1994">
                  <c:v>19.309999465942383</c:v>
                </c:pt>
                <c:pt idx="1995">
                  <c:v>18.989999771118164</c:v>
                </c:pt>
                <c:pt idx="1996">
                  <c:v>19.680000305175781</c:v>
                </c:pt>
                <c:pt idx="1997">
                  <c:v>20.450000762939453</c:v>
                </c:pt>
                <c:pt idx="1998">
                  <c:v>20.270000457763672</c:v>
                </c:pt>
                <c:pt idx="1999">
                  <c:v>20.010000228881836</c:v>
                </c:pt>
                <c:pt idx="2000">
                  <c:v>19.760000228881836</c:v>
                </c:pt>
                <c:pt idx="2001">
                  <c:v>20.610000610351562</c:v>
                </c:pt>
                <c:pt idx="2002">
                  <c:v>20.379999160766602</c:v>
                </c:pt>
                <c:pt idx="2003">
                  <c:v>20.489999771118164</c:v>
                </c:pt>
                <c:pt idx="2004">
                  <c:v>20.100000381469727</c:v>
                </c:pt>
                <c:pt idx="2005">
                  <c:v>19.620000839233398</c:v>
                </c:pt>
                <c:pt idx="2006">
                  <c:v>19.760000228881836</c:v>
                </c:pt>
                <c:pt idx="2007">
                  <c:v>19.409999847412109</c:v>
                </c:pt>
                <c:pt idx="2008">
                  <c:v>19.629999160766602</c:v>
                </c:pt>
                <c:pt idx="2009">
                  <c:v>19.290000915527344</c:v>
                </c:pt>
                <c:pt idx="2010">
                  <c:v>19.700000762939453</c:v>
                </c:pt>
                <c:pt idx="2011">
                  <c:v>19.469999313354492</c:v>
                </c:pt>
                <c:pt idx="2012">
                  <c:v>19.979999542236328</c:v>
                </c:pt>
                <c:pt idx="2013">
                  <c:v>19.959999084472656</c:v>
                </c:pt>
                <c:pt idx="2014">
                  <c:v>20.309999465942383</c:v>
                </c:pt>
                <c:pt idx="2015">
                  <c:v>20.260000228881836</c:v>
                </c:pt>
                <c:pt idx="2016">
                  <c:v>21.049999237060547</c:v>
                </c:pt>
                <c:pt idx="2017">
                  <c:v>20.889999389648437</c:v>
                </c:pt>
                <c:pt idx="2018">
                  <c:v>21.479999542236328</c:v>
                </c:pt>
                <c:pt idx="2019">
                  <c:v>21.909999847412109</c:v>
                </c:pt>
                <c:pt idx="2020">
                  <c:v>21.639999389648438</c:v>
                </c:pt>
                <c:pt idx="2021">
                  <c:v>21.709999084472656</c:v>
                </c:pt>
                <c:pt idx="2022">
                  <c:v>21.079999923706055</c:v>
                </c:pt>
                <c:pt idx="2023">
                  <c:v>21.129999160766602</c:v>
                </c:pt>
                <c:pt idx="2024">
                  <c:v>21.620000839233398</c:v>
                </c:pt>
                <c:pt idx="2025">
                  <c:v>20.879999160766602</c:v>
                </c:pt>
                <c:pt idx="2026">
                  <c:v>20.940000534057617</c:v>
                </c:pt>
                <c:pt idx="2027">
                  <c:v>21.149999618530273</c:v>
                </c:pt>
                <c:pt idx="2028">
                  <c:v>21.280000686645508</c:v>
                </c:pt>
                <c:pt idx="2029">
                  <c:v>21.260000228881836</c:v>
                </c:pt>
                <c:pt idx="2030">
                  <c:v>20.959999084472656</c:v>
                </c:pt>
                <c:pt idx="2031">
                  <c:v>21.25</c:v>
                </c:pt>
                <c:pt idx="2032">
                  <c:v>21.170000076293945</c:v>
                </c:pt>
                <c:pt idx="2033">
                  <c:v>21.370000839233398</c:v>
                </c:pt>
                <c:pt idx="2034">
                  <c:v>21.680000305175781</c:v>
                </c:pt>
                <c:pt idx="2035">
                  <c:v>21.629999160766602</c:v>
                </c:pt>
                <c:pt idx="2036">
                  <c:v>21.780000686645508</c:v>
                </c:pt>
                <c:pt idx="2037">
                  <c:v>21.930000305175781</c:v>
                </c:pt>
                <c:pt idx="2038">
                  <c:v>21.270000457763672</c:v>
                </c:pt>
                <c:pt idx="2039">
                  <c:v>20.909999847412109</c:v>
                </c:pt>
                <c:pt idx="2040">
                  <c:v>20.739999771118164</c:v>
                </c:pt>
                <c:pt idx="2041">
                  <c:v>20.920000076293945</c:v>
                </c:pt>
                <c:pt idx="2042">
                  <c:v>20.889999389648437</c:v>
                </c:pt>
                <c:pt idx="2043">
                  <c:v>21.180000305175781</c:v>
                </c:pt>
                <c:pt idx="2044">
                  <c:v>21.370000839233398</c:v>
                </c:pt>
                <c:pt idx="2045">
                  <c:v>21.399999618530273</c:v>
                </c:pt>
                <c:pt idx="2046">
                  <c:v>20.829999923706055</c:v>
                </c:pt>
                <c:pt idx="2047">
                  <c:v>21.020000457763672</c:v>
                </c:pt>
                <c:pt idx="2048">
                  <c:v>21.190000534057617</c:v>
                </c:pt>
                <c:pt idx="2049">
                  <c:v>21.329999923706055</c:v>
                </c:pt>
                <c:pt idx="2050">
                  <c:v>21.110000610351563</c:v>
                </c:pt>
                <c:pt idx="2051">
                  <c:v>21.319999694824219</c:v>
                </c:pt>
                <c:pt idx="2052">
                  <c:v>21.129999160766602</c:v>
                </c:pt>
                <c:pt idx="2053">
                  <c:v>21.129999160766602</c:v>
                </c:pt>
                <c:pt idx="2054">
                  <c:v>21.020000457763672</c:v>
                </c:pt>
                <c:pt idx="2055">
                  <c:v>20.469999313354492</c:v>
                </c:pt>
                <c:pt idx="2056">
                  <c:v>20.329999923706055</c:v>
                </c:pt>
                <c:pt idx="2057">
                  <c:v>20.280000686645508</c:v>
                </c:pt>
                <c:pt idx="2058">
                  <c:v>19.840000152587891</c:v>
                </c:pt>
                <c:pt idx="2059">
                  <c:v>19.959999084472656</c:v>
                </c:pt>
                <c:pt idx="2060">
                  <c:v>20.049999237060547</c:v>
                </c:pt>
                <c:pt idx="2061">
                  <c:v>19.709999084472656</c:v>
                </c:pt>
                <c:pt idx="2062">
                  <c:v>19.670000076293945</c:v>
                </c:pt>
                <c:pt idx="2063">
                  <c:v>19.940000534057617</c:v>
                </c:pt>
                <c:pt idx="2064">
                  <c:v>20.129999160766602</c:v>
                </c:pt>
                <c:pt idx="2065">
                  <c:v>19.989999771118164</c:v>
                </c:pt>
                <c:pt idx="2066">
                  <c:v>20.149999618530273</c:v>
                </c:pt>
                <c:pt idx="2067">
                  <c:v>20.229999542236328</c:v>
                </c:pt>
                <c:pt idx="2068">
                  <c:v>19.979999542236328</c:v>
                </c:pt>
                <c:pt idx="2069">
                  <c:v>20.049999237060547</c:v>
                </c:pt>
                <c:pt idx="2070">
                  <c:v>20.079999923706055</c:v>
                </c:pt>
                <c:pt idx="2071">
                  <c:v>20.479999542236328</c:v>
                </c:pt>
                <c:pt idx="2072">
                  <c:v>20.559999465942383</c:v>
                </c:pt>
                <c:pt idx="2073">
                  <c:v>20.760000228881836</c:v>
                </c:pt>
                <c:pt idx="2074">
                  <c:v>20.819999694824219</c:v>
                </c:pt>
                <c:pt idx="2075">
                  <c:v>20.670000076293945</c:v>
                </c:pt>
                <c:pt idx="2076">
                  <c:v>20.889999389648437</c:v>
                </c:pt>
                <c:pt idx="2077">
                  <c:v>21.239999771118164</c:v>
                </c:pt>
                <c:pt idx="2078">
                  <c:v>21.290000915527344</c:v>
                </c:pt>
                <c:pt idx="2079">
                  <c:v>21.430000305175781</c:v>
                </c:pt>
                <c:pt idx="2080">
                  <c:v>21.290000915527344</c:v>
                </c:pt>
                <c:pt idx="2081">
                  <c:v>21.719999313354492</c:v>
                </c:pt>
                <c:pt idx="2082">
                  <c:v>21.469999313354492</c:v>
                </c:pt>
                <c:pt idx="2083">
                  <c:v>21.649999618530273</c:v>
                </c:pt>
                <c:pt idx="2084">
                  <c:v>22.139999389648438</c:v>
                </c:pt>
                <c:pt idx="2085">
                  <c:v>21.940000534057617</c:v>
                </c:pt>
                <c:pt idx="2086">
                  <c:v>22.159999847412109</c:v>
                </c:pt>
                <c:pt idx="2087">
                  <c:v>21.719999313354492</c:v>
                </c:pt>
                <c:pt idx="2088">
                  <c:v>21.319999694824219</c:v>
                </c:pt>
                <c:pt idx="2089">
                  <c:v>21.520000457763672</c:v>
                </c:pt>
                <c:pt idx="2090">
                  <c:v>21.459999084472656</c:v>
                </c:pt>
                <c:pt idx="2091">
                  <c:v>21.479999542236328</c:v>
                </c:pt>
                <c:pt idx="2092">
                  <c:v>21.350000381469727</c:v>
                </c:pt>
                <c:pt idx="2093">
                  <c:v>21.420000076293945</c:v>
                </c:pt>
                <c:pt idx="2094">
                  <c:v>21.680000305175781</c:v>
                </c:pt>
                <c:pt idx="2095">
                  <c:v>21.270000457763672</c:v>
                </c:pt>
                <c:pt idx="2096">
                  <c:v>21.319999694824219</c:v>
                </c:pt>
                <c:pt idx="2097">
                  <c:v>21.469999313354492</c:v>
                </c:pt>
                <c:pt idx="2098">
                  <c:v>21.370000839233398</c:v>
                </c:pt>
                <c:pt idx="2099">
                  <c:v>21.360000610351563</c:v>
                </c:pt>
                <c:pt idx="2100">
                  <c:v>21.579999923706055</c:v>
                </c:pt>
                <c:pt idx="2101">
                  <c:v>21.620000839233398</c:v>
                </c:pt>
                <c:pt idx="2102">
                  <c:v>21.690000534057617</c:v>
                </c:pt>
                <c:pt idx="2103">
                  <c:v>21.579999923706055</c:v>
                </c:pt>
                <c:pt idx="2104">
                  <c:v>21.270000457763672</c:v>
                </c:pt>
                <c:pt idx="2105">
                  <c:v>21.440000534057617</c:v>
                </c:pt>
                <c:pt idx="2106">
                  <c:v>21.299999237060547</c:v>
                </c:pt>
                <c:pt idx="2107">
                  <c:v>22.469999313354492</c:v>
                </c:pt>
                <c:pt idx="2108">
                  <c:v>22.270000457763672</c:v>
                </c:pt>
                <c:pt idx="2109">
                  <c:v>21.549999237060547</c:v>
                </c:pt>
                <c:pt idx="2110">
                  <c:v>21.719999313354492</c:v>
                </c:pt>
                <c:pt idx="2111">
                  <c:v>21.809999465942383</c:v>
                </c:pt>
                <c:pt idx="2112">
                  <c:v>21.969999313354492</c:v>
                </c:pt>
                <c:pt idx="2113">
                  <c:v>21.979999542236328</c:v>
                </c:pt>
                <c:pt idx="2114">
                  <c:v>21.739999771118164</c:v>
                </c:pt>
                <c:pt idx="2115">
                  <c:v>21.969999313354492</c:v>
                </c:pt>
                <c:pt idx="2116">
                  <c:v>22.260000228881836</c:v>
                </c:pt>
                <c:pt idx="2117">
                  <c:v>22.239999771118164</c:v>
                </c:pt>
                <c:pt idx="2118">
                  <c:v>21.809999465942383</c:v>
                </c:pt>
                <c:pt idx="2119">
                  <c:v>21.690000534057617</c:v>
                </c:pt>
                <c:pt idx="2120">
                  <c:v>21.569999694824219</c:v>
                </c:pt>
                <c:pt idx="2121">
                  <c:v>21.329999923706055</c:v>
                </c:pt>
                <c:pt idx="2122">
                  <c:v>21.409999847412109</c:v>
                </c:pt>
                <c:pt idx="2123">
                  <c:v>21.639999389648438</c:v>
                </c:pt>
                <c:pt idx="2124">
                  <c:v>21.530000686645508</c:v>
                </c:pt>
                <c:pt idx="2125">
                  <c:v>21.680000305175781</c:v>
                </c:pt>
                <c:pt idx="2126">
                  <c:v>21.819999694824219</c:v>
                </c:pt>
                <c:pt idx="2127">
                  <c:v>21.620000839233398</c:v>
                </c:pt>
                <c:pt idx="2128">
                  <c:v>21.840000152587891</c:v>
                </c:pt>
                <c:pt idx="2129">
                  <c:v>21.760000228881836</c:v>
                </c:pt>
                <c:pt idx="2130">
                  <c:v>21.969999313354492</c:v>
                </c:pt>
                <c:pt idx="2131">
                  <c:v>22.069999694824219</c:v>
                </c:pt>
                <c:pt idx="2132">
                  <c:v>22.190000534057617</c:v>
                </c:pt>
                <c:pt idx="2133">
                  <c:v>22.209999084472656</c:v>
                </c:pt>
                <c:pt idx="2134">
                  <c:v>22.209999084472656</c:v>
                </c:pt>
                <c:pt idx="2135">
                  <c:v>22.319999694824219</c:v>
                </c:pt>
                <c:pt idx="2136">
                  <c:v>22.229999542236328</c:v>
                </c:pt>
                <c:pt idx="2137">
                  <c:v>22.219999313354492</c:v>
                </c:pt>
                <c:pt idx="2138">
                  <c:v>22.329999923706055</c:v>
                </c:pt>
                <c:pt idx="2139">
                  <c:v>22.670000076293945</c:v>
                </c:pt>
                <c:pt idx="2140">
                  <c:v>22.610000610351563</c:v>
                </c:pt>
                <c:pt idx="2141">
                  <c:v>22.979999542236328</c:v>
                </c:pt>
                <c:pt idx="2142">
                  <c:v>22.989999771118164</c:v>
                </c:pt>
                <c:pt idx="2143">
                  <c:v>23.159999847412109</c:v>
                </c:pt>
                <c:pt idx="2144">
                  <c:v>22.979999542236328</c:v>
                </c:pt>
                <c:pt idx="2145">
                  <c:v>23.090000152587891</c:v>
                </c:pt>
                <c:pt idx="2146">
                  <c:v>23.459999084472656</c:v>
                </c:pt>
                <c:pt idx="2147">
                  <c:v>23.860000610351563</c:v>
                </c:pt>
                <c:pt idx="2148">
                  <c:v>23.670000076293945</c:v>
                </c:pt>
                <c:pt idx="2149">
                  <c:v>23.930000305175781</c:v>
                </c:pt>
                <c:pt idx="2150">
                  <c:v>24.139999389648438</c:v>
                </c:pt>
                <c:pt idx="2151">
                  <c:v>24.040000915527344</c:v>
                </c:pt>
                <c:pt idx="2152">
                  <c:v>23.479999542236328</c:v>
                </c:pt>
                <c:pt idx="2153">
                  <c:v>23.260000228881836</c:v>
                </c:pt>
                <c:pt idx="2154">
                  <c:v>23.489999771118164</c:v>
                </c:pt>
                <c:pt idx="2155">
                  <c:v>23.120000839233398</c:v>
                </c:pt>
                <c:pt idx="2156">
                  <c:v>23.209999084472656</c:v>
                </c:pt>
                <c:pt idx="2157">
                  <c:v>23.110000610351563</c:v>
                </c:pt>
                <c:pt idx="2158">
                  <c:v>23.110000610351563</c:v>
                </c:pt>
                <c:pt idx="2159">
                  <c:v>23.370000839233398</c:v>
                </c:pt>
                <c:pt idx="2160">
                  <c:v>23.819999694824219</c:v>
                </c:pt>
                <c:pt idx="2161">
                  <c:v>23.799999237060547</c:v>
                </c:pt>
                <c:pt idx="2162">
                  <c:v>23.780000686645508</c:v>
                </c:pt>
                <c:pt idx="2163">
                  <c:v>23.399999618530273</c:v>
                </c:pt>
                <c:pt idx="2164">
                  <c:v>23.200000762939453</c:v>
                </c:pt>
                <c:pt idx="2165">
                  <c:v>23.010000228881836</c:v>
                </c:pt>
                <c:pt idx="2166">
                  <c:v>22.579999923706055</c:v>
                </c:pt>
                <c:pt idx="2167">
                  <c:v>22.5</c:v>
                </c:pt>
                <c:pt idx="2168">
                  <c:v>22.350000381469727</c:v>
                </c:pt>
                <c:pt idx="2169">
                  <c:v>22.520000457763672</c:v>
                </c:pt>
                <c:pt idx="2170">
                  <c:v>22.790000915527344</c:v>
                </c:pt>
                <c:pt idx="2171">
                  <c:v>22.399999618530273</c:v>
                </c:pt>
                <c:pt idx="2172">
                  <c:v>22</c:v>
                </c:pt>
                <c:pt idx="2173">
                  <c:v>22.219999313354492</c:v>
                </c:pt>
                <c:pt idx="2174">
                  <c:v>21.780000686645508</c:v>
                </c:pt>
                <c:pt idx="2175">
                  <c:v>21.209999084472656</c:v>
                </c:pt>
                <c:pt idx="2176">
                  <c:v>21.420000076293945</c:v>
                </c:pt>
                <c:pt idx="2177">
                  <c:v>21.020000457763672</c:v>
                </c:pt>
                <c:pt idx="2178">
                  <c:v>21.350000381469727</c:v>
                </c:pt>
                <c:pt idx="2179">
                  <c:v>21.479999542236328</c:v>
                </c:pt>
                <c:pt idx="2180">
                  <c:v>21.079999923706055</c:v>
                </c:pt>
                <c:pt idx="2181">
                  <c:v>20.510000228881836</c:v>
                </c:pt>
                <c:pt idx="2182">
                  <c:v>20.760000228881836</c:v>
                </c:pt>
                <c:pt idx="2183">
                  <c:v>20.389999389648438</c:v>
                </c:pt>
                <c:pt idx="2184">
                  <c:v>20.040000915527344</c:v>
                </c:pt>
                <c:pt idx="2185">
                  <c:v>19.420000076293945</c:v>
                </c:pt>
                <c:pt idx="2186">
                  <c:v>19.409999847412109</c:v>
                </c:pt>
                <c:pt idx="2187">
                  <c:v>19.510000228881836</c:v>
                </c:pt>
                <c:pt idx="2188">
                  <c:v>19.959999084472656</c:v>
                </c:pt>
                <c:pt idx="2189">
                  <c:v>20.049999237060547</c:v>
                </c:pt>
                <c:pt idx="2190">
                  <c:v>19.760000228881836</c:v>
                </c:pt>
                <c:pt idx="2191">
                  <c:v>19.450000762939453</c:v>
                </c:pt>
                <c:pt idx="2192">
                  <c:v>19.389999389648438</c:v>
                </c:pt>
                <c:pt idx="2193">
                  <c:v>19.129999160766602</c:v>
                </c:pt>
                <c:pt idx="2194">
                  <c:v>18.520000457763672</c:v>
                </c:pt>
                <c:pt idx="2195">
                  <c:v>18.780000686645508</c:v>
                </c:pt>
                <c:pt idx="2196">
                  <c:v>18.969999313354492</c:v>
                </c:pt>
                <c:pt idx="2197">
                  <c:v>18.5</c:v>
                </c:pt>
                <c:pt idx="2198">
                  <c:v>18.760000228881836</c:v>
                </c:pt>
                <c:pt idx="2199">
                  <c:v>18.649999618530273</c:v>
                </c:pt>
                <c:pt idx="2200">
                  <c:v>19.120000839233398</c:v>
                </c:pt>
                <c:pt idx="2201">
                  <c:v>19.489999771118164</c:v>
                </c:pt>
                <c:pt idx="2202">
                  <c:v>19.229999542236328</c:v>
                </c:pt>
                <c:pt idx="2203">
                  <c:v>19.209999084472656</c:v>
                </c:pt>
                <c:pt idx="2204">
                  <c:v>18.690000534057617</c:v>
                </c:pt>
                <c:pt idx="2205">
                  <c:v>17.870000839233398</c:v>
                </c:pt>
                <c:pt idx="2206">
                  <c:v>17.860000610351563</c:v>
                </c:pt>
                <c:pt idx="2207">
                  <c:v>18.229999542236328</c:v>
                </c:pt>
                <c:pt idx="2208">
                  <c:v>18.790000915527344</c:v>
                </c:pt>
                <c:pt idx="2209">
                  <c:v>18.469999313354492</c:v>
                </c:pt>
                <c:pt idx="2210">
                  <c:v>18.850000381469727</c:v>
                </c:pt>
                <c:pt idx="2211">
                  <c:v>18.909999847412109</c:v>
                </c:pt>
                <c:pt idx="2212">
                  <c:v>19.159999847412109</c:v>
                </c:pt>
                <c:pt idx="2213">
                  <c:v>18.889999389648438</c:v>
                </c:pt>
                <c:pt idx="2214">
                  <c:v>18.469999313354492</c:v>
                </c:pt>
                <c:pt idx="2215">
                  <c:v>18.940000534057617</c:v>
                </c:pt>
                <c:pt idx="2216">
                  <c:v>18.719999313354492</c:v>
                </c:pt>
                <c:pt idx="2217">
                  <c:v>19</c:v>
                </c:pt>
                <c:pt idx="2218">
                  <c:v>19.360000610351563</c:v>
                </c:pt>
                <c:pt idx="2219">
                  <c:v>19.170000076293945</c:v>
                </c:pt>
                <c:pt idx="2220">
                  <c:v>18.889999389648438</c:v>
                </c:pt>
                <c:pt idx="2221">
                  <c:v>18.940000534057617</c:v>
                </c:pt>
                <c:pt idx="2222">
                  <c:v>18.899999618530273</c:v>
                </c:pt>
                <c:pt idx="2223">
                  <c:v>18.959999084472656</c:v>
                </c:pt>
                <c:pt idx="2224">
                  <c:v>19.270000457763672</c:v>
                </c:pt>
                <c:pt idx="2225">
                  <c:v>19.5</c:v>
                </c:pt>
                <c:pt idx="2226">
                  <c:v>19.5</c:v>
                </c:pt>
                <c:pt idx="2227">
                  <c:v>19.870000839233398</c:v>
                </c:pt>
                <c:pt idx="2228">
                  <c:v>19.780000686645508</c:v>
                </c:pt>
                <c:pt idx="2229">
                  <c:v>19.280000686645508</c:v>
                </c:pt>
                <c:pt idx="2230">
                  <c:v>19.270000457763672</c:v>
                </c:pt>
                <c:pt idx="2231">
                  <c:v>19.680000305175781</c:v>
                </c:pt>
                <c:pt idx="2232">
                  <c:v>19.459999084472656</c:v>
                </c:pt>
                <c:pt idx="2233">
                  <c:v>18.120000839233398</c:v>
                </c:pt>
                <c:pt idx="2234">
                  <c:v>18.409999847412109</c:v>
                </c:pt>
                <c:pt idx="2235">
                  <c:v>18.540000915527344</c:v>
                </c:pt>
                <c:pt idx="2236">
                  <c:v>18.659999847412109</c:v>
                </c:pt>
                <c:pt idx="2237">
                  <c:v>18.430000305175781</c:v>
                </c:pt>
                <c:pt idx="2238">
                  <c:v>18.479999542236328</c:v>
                </c:pt>
                <c:pt idx="2239">
                  <c:v>18.459999084472656</c:v>
                </c:pt>
                <c:pt idx="2240">
                  <c:v>18.75</c:v>
                </c:pt>
                <c:pt idx="2241">
                  <c:v>18.680000305175781</c:v>
                </c:pt>
                <c:pt idx="2242">
                  <c:v>18.340000152587891</c:v>
                </c:pt>
                <c:pt idx="2243">
                  <c:v>18.639999389648437</c:v>
                </c:pt>
                <c:pt idx="2244">
                  <c:v>18.629999160766602</c:v>
                </c:pt>
                <c:pt idx="2245">
                  <c:v>18.549999237060547</c:v>
                </c:pt>
                <c:pt idx="2246">
                  <c:v>18.510000228881836</c:v>
                </c:pt>
                <c:pt idx="2247">
                  <c:v>18.670000076293945</c:v>
                </c:pt>
                <c:pt idx="2248">
                  <c:v>18.690000534057617</c:v>
                </c:pt>
                <c:pt idx="2249">
                  <c:v>18.5</c:v>
                </c:pt>
                <c:pt idx="2250">
                  <c:v>18.829999923706055</c:v>
                </c:pt>
                <c:pt idx="2251">
                  <c:v>19.180000305175781</c:v>
                </c:pt>
                <c:pt idx="2252">
                  <c:v>19.149999618530273</c:v>
                </c:pt>
                <c:pt idx="2253">
                  <c:v>19.239999771118164</c:v>
                </c:pt>
                <c:pt idx="2254">
                  <c:v>19.069999694824219</c:v>
                </c:pt>
                <c:pt idx="2255">
                  <c:v>19.290000915527344</c:v>
                </c:pt>
                <c:pt idx="2256">
                  <c:v>18.899999618530273</c:v>
                </c:pt>
                <c:pt idx="2257">
                  <c:v>19.129999160766602</c:v>
                </c:pt>
                <c:pt idx="2258">
                  <c:v>19.219999313354492</c:v>
                </c:pt>
                <c:pt idx="2259">
                  <c:v>19.190000534057617</c:v>
                </c:pt>
                <c:pt idx="2260">
                  <c:v>19.280000686645508</c:v>
                </c:pt>
                <c:pt idx="2261">
                  <c:v>19.159999847412109</c:v>
                </c:pt>
                <c:pt idx="2262">
                  <c:v>19.25</c:v>
                </c:pt>
                <c:pt idx="2263">
                  <c:v>19.440000534057617</c:v>
                </c:pt>
                <c:pt idx="2264">
                  <c:v>19.840000152587891</c:v>
                </c:pt>
                <c:pt idx="2265">
                  <c:v>19.799999237060547</c:v>
                </c:pt>
                <c:pt idx="2266">
                  <c:v>20.290000915527344</c:v>
                </c:pt>
                <c:pt idx="2267">
                  <c:v>20.450000762939453</c:v>
                </c:pt>
                <c:pt idx="2268">
                  <c:v>20.229999542236328</c:v>
                </c:pt>
                <c:pt idx="2269">
                  <c:v>20.620000839233398</c:v>
                </c:pt>
                <c:pt idx="2270">
                  <c:v>20.309999465942383</c:v>
                </c:pt>
                <c:pt idx="2271">
                  <c:v>20.440000534057617</c:v>
                </c:pt>
                <c:pt idx="2272">
                  <c:v>20.219999313354492</c:v>
                </c:pt>
                <c:pt idx="2273">
                  <c:v>19.860000610351563</c:v>
                </c:pt>
                <c:pt idx="2274">
                  <c:v>19.870000839233398</c:v>
                </c:pt>
                <c:pt idx="2275">
                  <c:v>20.209999084472656</c:v>
                </c:pt>
                <c:pt idx="2276">
                  <c:v>20.239999771118164</c:v>
                </c:pt>
                <c:pt idx="2277">
                  <c:v>20.25</c:v>
                </c:pt>
                <c:pt idx="2278">
                  <c:v>20.110000610351563</c:v>
                </c:pt>
                <c:pt idx="2279">
                  <c:v>20.110000610351563</c:v>
                </c:pt>
                <c:pt idx="2280">
                  <c:v>20.219999313354492</c:v>
                </c:pt>
                <c:pt idx="2281">
                  <c:v>20.290000915527344</c:v>
                </c:pt>
                <c:pt idx="2282">
                  <c:v>20.409999847412109</c:v>
                </c:pt>
                <c:pt idx="2283">
                  <c:v>20.770000457763672</c:v>
                </c:pt>
                <c:pt idx="2284">
                  <c:v>20.850000381469727</c:v>
                </c:pt>
                <c:pt idx="2285">
                  <c:v>20.850000381469727</c:v>
                </c:pt>
                <c:pt idx="2286">
                  <c:v>21.120000839233398</c:v>
                </c:pt>
                <c:pt idx="2287">
                  <c:v>20.799999237060547</c:v>
                </c:pt>
                <c:pt idx="2288">
                  <c:v>20.770000457763672</c:v>
                </c:pt>
                <c:pt idx="2289">
                  <c:v>20.709999084472656</c:v>
                </c:pt>
                <c:pt idx="2290">
                  <c:v>20.860000610351563</c:v>
                </c:pt>
                <c:pt idx="2291">
                  <c:v>21</c:v>
                </c:pt>
                <c:pt idx="2292">
                  <c:v>20.959999084472656</c:v>
                </c:pt>
                <c:pt idx="2293">
                  <c:v>20.760000228881836</c:v>
                </c:pt>
                <c:pt idx="2294">
                  <c:v>20.549999237060547</c:v>
                </c:pt>
                <c:pt idx="2295">
                  <c:v>20.690000534057617</c:v>
                </c:pt>
                <c:pt idx="2296">
                  <c:v>20.520000457763672</c:v>
                </c:pt>
                <c:pt idx="2297">
                  <c:v>20.120000839233398</c:v>
                </c:pt>
                <c:pt idx="2298">
                  <c:v>20.399999618530273</c:v>
                </c:pt>
                <c:pt idx="2299">
                  <c:v>20.899999618530273</c:v>
                </c:pt>
                <c:pt idx="2300">
                  <c:v>20.940000534057617</c:v>
                </c:pt>
                <c:pt idx="2301">
                  <c:v>22</c:v>
                </c:pt>
                <c:pt idx="2302">
                  <c:v>21.920000076293945</c:v>
                </c:pt>
                <c:pt idx="2303">
                  <c:v>21.950000762939453</c:v>
                </c:pt>
                <c:pt idx="2304">
                  <c:v>22.110000610351563</c:v>
                </c:pt>
                <c:pt idx="2305">
                  <c:v>22.030000686645508</c:v>
                </c:pt>
                <c:pt idx="2306">
                  <c:v>22.110000610351563</c:v>
                </c:pt>
                <c:pt idx="2307">
                  <c:v>22.430000305175781</c:v>
                </c:pt>
                <c:pt idx="2308">
                  <c:v>22.479999542236328</c:v>
                </c:pt>
                <c:pt idx="2309">
                  <c:v>22.620000839233398</c:v>
                </c:pt>
                <c:pt idx="2310">
                  <c:v>22.440000534057617</c:v>
                </c:pt>
                <c:pt idx="2311">
                  <c:v>22.319999694824219</c:v>
                </c:pt>
                <c:pt idx="2312">
                  <c:v>22.510000228881836</c:v>
                </c:pt>
                <c:pt idx="2313">
                  <c:v>22.350000381469727</c:v>
                </c:pt>
                <c:pt idx="2314">
                  <c:v>22.299999237060547</c:v>
                </c:pt>
                <c:pt idx="2315">
                  <c:v>22.360000610351563</c:v>
                </c:pt>
                <c:pt idx="2316">
                  <c:v>22.299999237060547</c:v>
                </c:pt>
                <c:pt idx="2317">
                  <c:v>22.290000915527344</c:v>
                </c:pt>
                <c:pt idx="2318">
                  <c:v>22.260000228881836</c:v>
                </c:pt>
                <c:pt idx="2319">
                  <c:v>22.260000228881836</c:v>
                </c:pt>
                <c:pt idx="2320">
                  <c:v>22.479999542236328</c:v>
                </c:pt>
                <c:pt idx="2321">
                  <c:v>22.590000152587891</c:v>
                </c:pt>
                <c:pt idx="2322">
                  <c:v>22.889999389648437</c:v>
                </c:pt>
                <c:pt idx="2323">
                  <c:v>22.579999923706055</c:v>
                </c:pt>
                <c:pt idx="2324">
                  <c:v>22.440000534057617</c:v>
                </c:pt>
                <c:pt idx="2325">
                  <c:v>22.239999771118164</c:v>
                </c:pt>
                <c:pt idx="2326">
                  <c:v>21.600000381469727</c:v>
                </c:pt>
                <c:pt idx="2327">
                  <c:v>21.860000610351563</c:v>
                </c:pt>
                <c:pt idx="2328">
                  <c:v>22.100000381469727</c:v>
                </c:pt>
                <c:pt idx="2329">
                  <c:v>21.889999389648437</c:v>
                </c:pt>
                <c:pt idx="2330">
                  <c:v>21.399999618530273</c:v>
                </c:pt>
                <c:pt idx="2331">
                  <c:v>21.409999847412109</c:v>
                </c:pt>
                <c:pt idx="2332">
                  <c:v>21.399999618530273</c:v>
                </c:pt>
                <c:pt idx="2333">
                  <c:v>21.280000686645508</c:v>
                </c:pt>
                <c:pt idx="2334">
                  <c:v>21.360000610351563</c:v>
                </c:pt>
                <c:pt idx="2335">
                  <c:v>21.459999084472656</c:v>
                </c:pt>
                <c:pt idx="2336">
                  <c:v>21.709999084472656</c:v>
                </c:pt>
                <c:pt idx="2337">
                  <c:v>21.790000915527344</c:v>
                </c:pt>
                <c:pt idx="2338">
                  <c:v>21.579999923706055</c:v>
                </c:pt>
                <c:pt idx="2339">
                  <c:v>21.790000915527344</c:v>
                </c:pt>
                <c:pt idx="2340">
                  <c:v>21.780000686645508</c:v>
                </c:pt>
                <c:pt idx="2341">
                  <c:v>21.840000152587891</c:v>
                </c:pt>
                <c:pt idx="2342">
                  <c:v>21.959999084472656</c:v>
                </c:pt>
                <c:pt idx="2343">
                  <c:v>21.979999542236328</c:v>
                </c:pt>
                <c:pt idx="2344">
                  <c:v>22.040000915527344</c:v>
                </c:pt>
                <c:pt idx="2345">
                  <c:v>22.049999237060547</c:v>
                </c:pt>
                <c:pt idx="2346">
                  <c:v>22</c:v>
                </c:pt>
                <c:pt idx="2347">
                  <c:v>21.829999923706055</c:v>
                </c:pt>
                <c:pt idx="2348">
                  <c:v>21.870000839233398</c:v>
                </c:pt>
                <c:pt idx="2349">
                  <c:v>21.579999923706055</c:v>
                </c:pt>
                <c:pt idx="2350">
                  <c:v>21.350000381469727</c:v>
                </c:pt>
                <c:pt idx="2351">
                  <c:v>21.180000305175781</c:v>
                </c:pt>
                <c:pt idx="2352">
                  <c:v>21.420000076293945</c:v>
                </c:pt>
                <c:pt idx="2353">
                  <c:v>21.219999313354492</c:v>
                </c:pt>
                <c:pt idx="2354">
                  <c:v>21.030000686645508</c:v>
                </c:pt>
                <c:pt idx="2355">
                  <c:v>20.909999847412109</c:v>
                </c:pt>
                <c:pt idx="2356">
                  <c:v>21.079999923706055</c:v>
                </c:pt>
                <c:pt idx="2357">
                  <c:v>21.340000152587891</c:v>
                </c:pt>
                <c:pt idx="2358">
                  <c:v>21.280000686645508</c:v>
                </c:pt>
                <c:pt idx="2359">
                  <c:v>21.450000762939453</c:v>
                </c:pt>
                <c:pt idx="2360">
                  <c:v>21.469999313354492</c:v>
                </c:pt>
                <c:pt idx="2361">
                  <c:v>21.370000839233398</c:v>
                </c:pt>
                <c:pt idx="2362">
                  <c:v>21.440000534057617</c:v>
                </c:pt>
                <c:pt idx="2363">
                  <c:v>21.079999923706055</c:v>
                </c:pt>
                <c:pt idx="2364">
                  <c:v>21.540000915527344</c:v>
                </c:pt>
                <c:pt idx="2365">
                  <c:v>21.149999618530273</c:v>
                </c:pt>
                <c:pt idx="2366">
                  <c:v>21.209999084472656</c:v>
                </c:pt>
                <c:pt idx="2367">
                  <c:v>21.129999160766602</c:v>
                </c:pt>
                <c:pt idx="2368">
                  <c:v>21.309999465942383</c:v>
                </c:pt>
                <c:pt idx="2369">
                  <c:v>21.479999542236328</c:v>
                </c:pt>
                <c:pt idx="2370">
                  <c:v>21.639999389648438</c:v>
                </c:pt>
                <c:pt idx="2371">
                  <c:v>21.690000534057617</c:v>
                </c:pt>
                <c:pt idx="2372">
                  <c:v>21.670000076293945</c:v>
                </c:pt>
                <c:pt idx="2373">
                  <c:v>21.770000457763672</c:v>
                </c:pt>
                <c:pt idx="2374">
                  <c:v>21.959999084472656</c:v>
                </c:pt>
                <c:pt idx="2375">
                  <c:v>21.989999771118164</c:v>
                </c:pt>
                <c:pt idx="2376">
                  <c:v>21.930000305175781</c:v>
                </c:pt>
                <c:pt idx="2377">
                  <c:v>22.010000228881836</c:v>
                </c:pt>
                <c:pt idx="2378">
                  <c:v>22.309999465942383</c:v>
                </c:pt>
                <c:pt idx="2379">
                  <c:v>22.180000305175781</c:v>
                </c:pt>
                <c:pt idx="2380">
                  <c:v>22.389999389648438</c:v>
                </c:pt>
                <c:pt idx="2381">
                  <c:v>22.299999237060547</c:v>
                </c:pt>
                <c:pt idx="2382">
                  <c:v>21.979999542236328</c:v>
                </c:pt>
                <c:pt idx="2383">
                  <c:v>21.920000076293945</c:v>
                </c:pt>
                <c:pt idx="2384">
                  <c:v>21.879999160766602</c:v>
                </c:pt>
                <c:pt idx="2385">
                  <c:v>22</c:v>
                </c:pt>
                <c:pt idx="2386">
                  <c:v>21.790000915527344</c:v>
                </c:pt>
                <c:pt idx="2387">
                  <c:v>21.680000305175781</c:v>
                </c:pt>
                <c:pt idx="2388">
                  <c:v>21.760000228881836</c:v>
                </c:pt>
                <c:pt idx="2389">
                  <c:v>21.670000076293945</c:v>
                </c:pt>
                <c:pt idx="2390">
                  <c:v>21.709999084472656</c:v>
                </c:pt>
                <c:pt idx="2391">
                  <c:v>21.829999923706055</c:v>
                </c:pt>
                <c:pt idx="2392">
                  <c:v>21.920000076293945</c:v>
                </c:pt>
                <c:pt idx="2393">
                  <c:v>21.770000457763672</c:v>
                </c:pt>
                <c:pt idx="2394">
                  <c:v>21.809999465942383</c:v>
                </c:pt>
                <c:pt idx="2395">
                  <c:v>21.889999389648437</c:v>
                </c:pt>
                <c:pt idx="2396">
                  <c:v>21.989999771118164</c:v>
                </c:pt>
                <c:pt idx="2397">
                  <c:v>22.370000839233398</c:v>
                </c:pt>
                <c:pt idx="2398">
                  <c:v>22.299999237060547</c:v>
                </c:pt>
                <c:pt idx="2399">
                  <c:v>22.090000152587891</c:v>
                </c:pt>
                <c:pt idx="2400">
                  <c:v>22.079999923706055</c:v>
                </c:pt>
                <c:pt idx="2401">
                  <c:v>22.329999923706055</c:v>
                </c:pt>
                <c:pt idx="2402">
                  <c:v>22.280000686645508</c:v>
                </c:pt>
                <c:pt idx="2403">
                  <c:v>22.139999389648438</c:v>
                </c:pt>
                <c:pt idx="2404">
                  <c:v>21.860000610351563</c:v>
                </c:pt>
                <c:pt idx="2405">
                  <c:v>21.610000610351562</c:v>
                </c:pt>
                <c:pt idx="2406">
                  <c:v>21.350000381469727</c:v>
                </c:pt>
                <c:pt idx="2407">
                  <c:v>21.190000534057617</c:v>
                </c:pt>
                <c:pt idx="2408">
                  <c:v>21.270000457763672</c:v>
                </c:pt>
                <c:pt idx="2409">
                  <c:v>21.020000457763672</c:v>
                </c:pt>
                <c:pt idx="2410">
                  <c:v>21.120000839233398</c:v>
                </c:pt>
                <c:pt idx="2411">
                  <c:v>20.709999084472656</c:v>
                </c:pt>
                <c:pt idx="2412">
                  <c:v>20.620000839233398</c:v>
                </c:pt>
                <c:pt idx="2413">
                  <c:v>20.770000457763672</c:v>
                </c:pt>
                <c:pt idx="2414">
                  <c:v>20.700000762939453</c:v>
                </c:pt>
                <c:pt idx="2415">
                  <c:v>20.329999923706055</c:v>
                </c:pt>
                <c:pt idx="2416">
                  <c:v>20.639999389648437</c:v>
                </c:pt>
                <c:pt idx="2417">
                  <c:v>20.299999237060547</c:v>
                </c:pt>
                <c:pt idx="2418">
                  <c:v>20.620000839233398</c:v>
                </c:pt>
                <c:pt idx="2419">
                  <c:v>20.469999313354492</c:v>
                </c:pt>
                <c:pt idx="2420">
                  <c:v>20.469999313354492</c:v>
                </c:pt>
                <c:pt idx="2421">
                  <c:v>20.209999084472656</c:v>
                </c:pt>
                <c:pt idx="2422">
                  <c:v>20.079999923706055</c:v>
                </c:pt>
                <c:pt idx="2423">
                  <c:v>20.370000839233398</c:v>
                </c:pt>
                <c:pt idx="2424">
                  <c:v>20.260000228881836</c:v>
                </c:pt>
                <c:pt idx="2425">
                  <c:v>20.190000534057617</c:v>
                </c:pt>
                <c:pt idx="2426">
                  <c:v>20.540000915527344</c:v>
                </c:pt>
                <c:pt idx="2427">
                  <c:v>20.399999618530273</c:v>
                </c:pt>
                <c:pt idx="2428">
                  <c:v>20.200000762939453</c:v>
                </c:pt>
                <c:pt idx="2429">
                  <c:v>20.219999313354492</c:v>
                </c:pt>
                <c:pt idx="2430">
                  <c:v>20.270000457763672</c:v>
                </c:pt>
                <c:pt idx="2431">
                  <c:v>19.889999389648437</c:v>
                </c:pt>
                <c:pt idx="2432">
                  <c:v>19.510000228881836</c:v>
                </c:pt>
                <c:pt idx="2433">
                  <c:v>19.450000762939453</c:v>
                </c:pt>
                <c:pt idx="2434">
                  <c:v>19.079999923706055</c:v>
                </c:pt>
                <c:pt idx="2435">
                  <c:v>18.940000534057617</c:v>
                </c:pt>
                <c:pt idx="2436">
                  <c:v>19.180000305175781</c:v>
                </c:pt>
                <c:pt idx="2437">
                  <c:v>18.840000152587891</c:v>
                </c:pt>
                <c:pt idx="2438">
                  <c:v>18.840000152587891</c:v>
                </c:pt>
                <c:pt idx="2439">
                  <c:v>19.280000686645508</c:v>
                </c:pt>
                <c:pt idx="2440">
                  <c:v>19.090000152587891</c:v>
                </c:pt>
                <c:pt idx="2441">
                  <c:v>19.090000152587891</c:v>
                </c:pt>
                <c:pt idx="2442">
                  <c:v>18.950000762939453</c:v>
                </c:pt>
                <c:pt idx="2443">
                  <c:v>19.409999847412109</c:v>
                </c:pt>
                <c:pt idx="2444">
                  <c:v>19.700000762939453</c:v>
                </c:pt>
                <c:pt idx="2445">
                  <c:v>19.829999923706055</c:v>
                </c:pt>
                <c:pt idx="2446">
                  <c:v>19.829999923706055</c:v>
                </c:pt>
                <c:pt idx="2447">
                  <c:v>19.840000152587891</c:v>
                </c:pt>
                <c:pt idx="2448">
                  <c:v>19.950000762939453</c:v>
                </c:pt>
                <c:pt idx="2449">
                  <c:v>19.819999694824219</c:v>
                </c:pt>
                <c:pt idx="2450">
                  <c:v>19.639999389648437</c:v>
                </c:pt>
                <c:pt idx="2451">
                  <c:v>19.590000152587891</c:v>
                </c:pt>
                <c:pt idx="2452">
                  <c:v>19.5</c:v>
                </c:pt>
                <c:pt idx="2453">
                  <c:v>19.040000915527344</c:v>
                </c:pt>
                <c:pt idx="2454">
                  <c:v>19.260000228881836</c:v>
                </c:pt>
                <c:pt idx="2455">
                  <c:v>19.040000915527344</c:v>
                </c:pt>
                <c:pt idx="2456">
                  <c:v>18.950000762939453</c:v>
                </c:pt>
                <c:pt idx="2457">
                  <c:v>18.879999160766602</c:v>
                </c:pt>
                <c:pt idx="2458">
                  <c:v>18.780000686645508</c:v>
                </c:pt>
                <c:pt idx="2459">
                  <c:v>18.379999160766602</c:v>
                </c:pt>
                <c:pt idx="2460">
                  <c:v>18.5</c:v>
                </c:pt>
                <c:pt idx="2461">
                  <c:v>18.700000762939453</c:v>
                </c:pt>
                <c:pt idx="2462">
                  <c:v>18.870000839233398</c:v>
                </c:pt>
                <c:pt idx="2463">
                  <c:v>18.870000839233398</c:v>
                </c:pt>
                <c:pt idx="2464">
                  <c:v>18.579999923706055</c:v>
                </c:pt>
                <c:pt idx="2465">
                  <c:v>18.329999923706055</c:v>
                </c:pt>
                <c:pt idx="2466">
                  <c:v>18.809999465942383</c:v>
                </c:pt>
                <c:pt idx="2467">
                  <c:v>18.829999923706055</c:v>
                </c:pt>
                <c:pt idx="2468">
                  <c:v>19.659999847412109</c:v>
                </c:pt>
                <c:pt idx="2469">
                  <c:v>19.639999389648437</c:v>
                </c:pt>
                <c:pt idx="2470">
                  <c:v>19.659999847412109</c:v>
                </c:pt>
                <c:pt idx="2471">
                  <c:v>20.409999847412109</c:v>
                </c:pt>
                <c:pt idx="2472">
                  <c:v>20.260000228881836</c:v>
                </c:pt>
                <c:pt idx="2473">
                  <c:v>20.309999465942383</c:v>
                </c:pt>
                <c:pt idx="2474">
                  <c:v>20</c:v>
                </c:pt>
                <c:pt idx="2475">
                  <c:v>19.930000305175781</c:v>
                </c:pt>
                <c:pt idx="2476">
                  <c:v>20.299999237060547</c:v>
                </c:pt>
                <c:pt idx="2477">
                  <c:v>20.209999084472656</c:v>
                </c:pt>
                <c:pt idx="2478">
                  <c:v>20.079999923706055</c:v>
                </c:pt>
                <c:pt idx="2479">
                  <c:v>20.049999237060547</c:v>
                </c:pt>
                <c:pt idx="2480">
                  <c:v>20.180000305175781</c:v>
                </c:pt>
                <c:pt idx="2481">
                  <c:v>20.260000228881836</c:v>
                </c:pt>
                <c:pt idx="2482">
                  <c:v>19.979999542236328</c:v>
                </c:pt>
                <c:pt idx="2483">
                  <c:v>19.530000686645508</c:v>
                </c:pt>
                <c:pt idx="2484">
                  <c:v>19.329999923706055</c:v>
                </c:pt>
                <c:pt idx="2485">
                  <c:v>19.420000076293945</c:v>
                </c:pt>
                <c:pt idx="2486">
                  <c:v>19.620000839233398</c:v>
                </c:pt>
                <c:pt idx="2487">
                  <c:v>20.020000457763672</c:v>
                </c:pt>
                <c:pt idx="2488">
                  <c:v>20.479999542236328</c:v>
                </c:pt>
                <c:pt idx="2489">
                  <c:v>20.530000686645508</c:v>
                </c:pt>
                <c:pt idx="2490">
                  <c:v>20.610000610351562</c:v>
                </c:pt>
                <c:pt idx="2491">
                  <c:v>20.600000381469727</c:v>
                </c:pt>
                <c:pt idx="2492">
                  <c:v>20.469999313354492</c:v>
                </c:pt>
                <c:pt idx="2493">
                  <c:v>20.479999542236328</c:v>
                </c:pt>
                <c:pt idx="2494">
                  <c:v>21.069999694824219</c:v>
                </c:pt>
                <c:pt idx="2495">
                  <c:v>20.930000305175781</c:v>
                </c:pt>
                <c:pt idx="2496">
                  <c:v>20.709999084472656</c:v>
                </c:pt>
                <c:pt idx="2497">
                  <c:v>20.680000305175781</c:v>
                </c:pt>
                <c:pt idx="2498">
                  <c:v>20.389999389648438</c:v>
                </c:pt>
                <c:pt idx="2499">
                  <c:v>20.129999160766602</c:v>
                </c:pt>
                <c:pt idx="2500">
                  <c:v>20.290000915527344</c:v>
                </c:pt>
                <c:pt idx="2501">
                  <c:v>20.159999847412109</c:v>
                </c:pt>
                <c:pt idx="2502">
                  <c:v>20.129999160766602</c:v>
                </c:pt>
                <c:pt idx="2503">
                  <c:v>20.170000076293945</c:v>
                </c:pt>
                <c:pt idx="2504">
                  <c:v>20.290000915527344</c:v>
                </c:pt>
                <c:pt idx="2505">
                  <c:v>20.079999923706055</c:v>
                </c:pt>
                <c:pt idx="2506">
                  <c:v>19.520000457763672</c:v>
                </c:pt>
                <c:pt idx="2507">
                  <c:v>20.030000686645508</c:v>
                </c:pt>
                <c:pt idx="2508">
                  <c:v>20.239999771118164</c:v>
                </c:pt>
                <c:pt idx="2509">
                  <c:v>20.409999847412109</c:v>
                </c:pt>
                <c:pt idx="2510">
                  <c:v>20.409999847412109</c:v>
                </c:pt>
                <c:pt idx="2511">
                  <c:v>20.290000915527344</c:v>
                </c:pt>
                <c:pt idx="2512">
                  <c:v>20.280000686645508</c:v>
                </c:pt>
                <c:pt idx="2513">
                  <c:v>20.440000534057617</c:v>
                </c:pt>
                <c:pt idx="2514">
                  <c:v>20.520000457763672</c:v>
                </c:pt>
                <c:pt idx="2515">
                  <c:v>20.649999618530273</c:v>
                </c:pt>
                <c:pt idx="2516">
                  <c:v>20.620000839233398</c:v>
                </c:pt>
                <c:pt idx="2517">
                  <c:v>20.299999237060547</c:v>
                </c:pt>
                <c:pt idx="2518">
                  <c:v>20.370000839233398</c:v>
                </c:pt>
                <c:pt idx="2519">
                  <c:v>20.219999313354492</c:v>
                </c:pt>
                <c:pt idx="2520">
                  <c:v>20.459999084472656</c:v>
                </c:pt>
                <c:pt idx="2521">
                  <c:v>20.459999084472656</c:v>
                </c:pt>
                <c:pt idx="2522">
                  <c:v>20.399999618530273</c:v>
                </c:pt>
                <c:pt idx="2523">
                  <c:v>20.219999313354492</c:v>
                </c:pt>
                <c:pt idx="2524">
                  <c:v>20.139999389648438</c:v>
                </c:pt>
                <c:pt idx="2525">
                  <c:v>19.989999771118164</c:v>
                </c:pt>
                <c:pt idx="2526">
                  <c:v>19.840000152587891</c:v>
                </c:pt>
                <c:pt idx="2527">
                  <c:v>20.370000839233398</c:v>
                </c:pt>
                <c:pt idx="2528">
                  <c:v>20.149999618530273</c:v>
                </c:pt>
                <c:pt idx="2529">
                  <c:v>20.340000152587891</c:v>
                </c:pt>
                <c:pt idx="2530">
                  <c:v>20.299999237060547</c:v>
                </c:pt>
                <c:pt idx="2531">
                  <c:v>20.180000305175781</c:v>
                </c:pt>
                <c:pt idx="2532">
                  <c:v>20.190000534057617</c:v>
                </c:pt>
                <c:pt idx="2533">
                  <c:v>20.579999923706055</c:v>
                </c:pt>
                <c:pt idx="2534">
                  <c:v>20.530000686645508</c:v>
                </c:pt>
                <c:pt idx="2535">
                  <c:v>20.569999694824219</c:v>
                </c:pt>
                <c:pt idx="2536">
                  <c:v>20.389999389648438</c:v>
                </c:pt>
                <c:pt idx="2537">
                  <c:v>20.459999084472656</c:v>
                </c:pt>
                <c:pt idx="2538">
                  <c:v>20.469999313354492</c:v>
                </c:pt>
                <c:pt idx="2539">
                  <c:v>20.440000534057617</c:v>
                </c:pt>
                <c:pt idx="2540">
                  <c:v>20.440000534057617</c:v>
                </c:pt>
                <c:pt idx="2541">
                  <c:v>20.340000152587891</c:v>
                </c:pt>
                <c:pt idx="2542">
                  <c:v>20.200000762939453</c:v>
                </c:pt>
                <c:pt idx="2543">
                  <c:v>19.780000686645508</c:v>
                </c:pt>
                <c:pt idx="2544">
                  <c:v>19.479999542236328</c:v>
                </c:pt>
                <c:pt idx="2545">
                  <c:v>19.510000228881836</c:v>
                </c:pt>
                <c:pt idx="2546">
                  <c:v>19.340000152587891</c:v>
                </c:pt>
                <c:pt idx="2547">
                  <c:v>19.149999618530273</c:v>
                </c:pt>
                <c:pt idx="2548">
                  <c:v>19.540000915527344</c:v>
                </c:pt>
                <c:pt idx="2549">
                  <c:v>19.879999160766602</c:v>
                </c:pt>
                <c:pt idx="2550">
                  <c:v>19.719999313354492</c:v>
                </c:pt>
                <c:pt idx="2551">
                  <c:v>19.899999618530273</c:v>
                </c:pt>
                <c:pt idx="2552">
                  <c:v>19.889999389648437</c:v>
                </c:pt>
                <c:pt idx="2553">
                  <c:v>20.059999465942383</c:v>
                </c:pt>
                <c:pt idx="2554">
                  <c:v>20.020000457763672</c:v>
                </c:pt>
                <c:pt idx="2555">
                  <c:v>20.239999771118164</c:v>
                </c:pt>
                <c:pt idx="2556">
                  <c:v>20.030000686645508</c:v>
                </c:pt>
                <c:pt idx="2557">
                  <c:v>19.739999771118164</c:v>
                </c:pt>
                <c:pt idx="2558">
                  <c:v>19.770000457763672</c:v>
                </c:pt>
                <c:pt idx="2559">
                  <c:v>19.540000915527344</c:v>
                </c:pt>
                <c:pt idx="2560">
                  <c:v>19.649999618530273</c:v>
                </c:pt>
                <c:pt idx="2561">
                  <c:v>19.639999389648437</c:v>
                </c:pt>
                <c:pt idx="2562">
                  <c:v>19.280000686645508</c:v>
                </c:pt>
                <c:pt idx="2563">
                  <c:v>18.979999542236328</c:v>
                </c:pt>
                <c:pt idx="2564">
                  <c:v>18.889999389648438</c:v>
                </c:pt>
                <c:pt idx="2565">
                  <c:v>18.579999923706055</c:v>
                </c:pt>
                <c:pt idx="2566">
                  <c:v>18.840000152587891</c:v>
                </c:pt>
                <c:pt idx="2567">
                  <c:v>18.700000762939453</c:v>
                </c:pt>
                <c:pt idx="2568">
                  <c:v>18.670000076293945</c:v>
                </c:pt>
                <c:pt idx="2569">
                  <c:v>18.620000839233398</c:v>
                </c:pt>
                <c:pt idx="2570">
                  <c:v>18.420000076293945</c:v>
                </c:pt>
                <c:pt idx="2571">
                  <c:v>18.860000610351563</c:v>
                </c:pt>
                <c:pt idx="2572">
                  <c:v>18.889999389648438</c:v>
                </c:pt>
                <c:pt idx="2573">
                  <c:v>18.840000152587891</c:v>
                </c:pt>
                <c:pt idx="2574">
                  <c:v>18.899999618530273</c:v>
                </c:pt>
                <c:pt idx="2575">
                  <c:v>19.010000228881836</c:v>
                </c:pt>
                <c:pt idx="2576">
                  <c:v>18.850000381469727</c:v>
                </c:pt>
                <c:pt idx="2577">
                  <c:v>18.450000762939453</c:v>
                </c:pt>
                <c:pt idx="2578">
                  <c:v>17.950000762939453</c:v>
                </c:pt>
                <c:pt idx="2579">
                  <c:v>18.290000915527344</c:v>
                </c:pt>
                <c:pt idx="2580">
                  <c:v>18.020000457763672</c:v>
                </c:pt>
                <c:pt idx="2581">
                  <c:v>17.790000915527344</c:v>
                </c:pt>
                <c:pt idx="2582">
                  <c:v>17.889999389648438</c:v>
                </c:pt>
                <c:pt idx="2583">
                  <c:v>18.100000381469727</c:v>
                </c:pt>
                <c:pt idx="2584">
                  <c:v>18.129999160766602</c:v>
                </c:pt>
                <c:pt idx="2585">
                  <c:v>17.489999771118164</c:v>
                </c:pt>
                <c:pt idx="2586">
                  <c:v>17.670000076293945</c:v>
                </c:pt>
                <c:pt idx="2587">
                  <c:v>17.209999084472656</c:v>
                </c:pt>
                <c:pt idx="2588">
                  <c:v>17.700000762939453</c:v>
                </c:pt>
                <c:pt idx="2589">
                  <c:v>17.090000152587891</c:v>
                </c:pt>
                <c:pt idx="2590">
                  <c:v>17.930000305175781</c:v>
                </c:pt>
                <c:pt idx="2591">
                  <c:v>17.629999160766602</c:v>
                </c:pt>
                <c:pt idx="2592">
                  <c:v>17.75</c:v>
                </c:pt>
                <c:pt idx="2593">
                  <c:v>18.069999694824219</c:v>
                </c:pt>
                <c:pt idx="2594">
                  <c:v>18.420000076293945</c:v>
                </c:pt>
                <c:pt idx="2595">
                  <c:v>18.229999542236328</c:v>
                </c:pt>
                <c:pt idx="2596">
                  <c:v>18.120000839233398</c:v>
                </c:pt>
                <c:pt idx="2597">
                  <c:v>17.879999160766602</c:v>
                </c:pt>
                <c:pt idx="2598">
                  <c:v>17.969999313354492</c:v>
                </c:pt>
                <c:pt idx="2599">
                  <c:v>17.850000381469727</c:v>
                </c:pt>
                <c:pt idx="2600">
                  <c:v>17.799999237060547</c:v>
                </c:pt>
                <c:pt idx="2601">
                  <c:v>17.569999694824219</c:v>
                </c:pt>
                <c:pt idx="2602">
                  <c:v>17.270000457763672</c:v>
                </c:pt>
                <c:pt idx="2603">
                  <c:v>17.549999237060547</c:v>
                </c:pt>
                <c:pt idx="2604">
                  <c:v>17.520000457763672</c:v>
                </c:pt>
                <c:pt idx="2605">
                  <c:v>17.879999160766602</c:v>
                </c:pt>
                <c:pt idx="2606">
                  <c:v>18.180000305175781</c:v>
                </c:pt>
                <c:pt idx="2607">
                  <c:v>18.139999389648438</c:v>
                </c:pt>
                <c:pt idx="2608">
                  <c:v>17.860000610351563</c:v>
                </c:pt>
                <c:pt idx="2609">
                  <c:v>17.920000076293945</c:v>
                </c:pt>
                <c:pt idx="2610">
                  <c:v>17.659999847412109</c:v>
                </c:pt>
                <c:pt idx="2611">
                  <c:v>17.649999618530273</c:v>
                </c:pt>
                <c:pt idx="2612">
                  <c:v>18.090000152587891</c:v>
                </c:pt>
                <c:pt idx="2613">
                  <c:v>18.530000686645508</c:v>
                </c:pt>
                <c:pt idx="2614">
                  <c:v>18.350000381469727</c:v>
                </c:pt>
                <c:pt idx="2615">
                  <c:v>18.319999694824219</c:v>
                </c:pt>
                <c:pt idx="2616">
                  <c:v>18.360000610351563</c:v>
                </c:pt>
                <c:pt idx="2617">
                  <c:v>18.799999237060547</c:v>
                </c:pt>
                <c:pt idx="2618">
                  <c:v>18.729999542236328</c:v>
                </c:pt>
                <c:pt idx="2619">
                  <c:v>18.290000915527344</c:v>
                </c:pt>
                <c:pt idx="2620">
                  <c:v>17.969999313354492</c:v>
                </c:pt>
                <c:pt idx="2621">
                  <c:v>17.969999313354492</c:v>
                </c:pt>
                <c:pt idx="2622">
                  <c:v>17.729999542236328</c:v>
                </c:pt>
                <c:pt idx="2623">
                  <c:v>17.069999694824219</c:v>
                </c:pt>
                <c:pt idx="2624">
                  <c:v>17.030000686645508</c:v>
                </c:pt>
                <c:pt idx="2625">
                  <c:v>16.969999313354492</c:v>
                </c:pt>
                <c:pt idx="2626">
                  <c:v>16.760000228881836</c:v>
                </c:pt>
                <c:pt idx="2627">
                  <c:v>16.950000762939453</c:v>
                </c:pt>
                <c:pt idx="2628">
                  <c:v>16.959999084472656</c:v>
                </c:pt>
                <c:pt idx="2629">
                  <c:v>16.860000610351563</c:v>
                </c:pt>
                <c:pt idx="2630">
                  <c:v>16.829999923706055</c:v>
                </c:pt>
                <c:pt idx="2631">
                  <c:v>17.069999694824219</c:v>
                </c:pt>
                <c:pt idx="2632">
                  <c:v>17.700000762939453</c:v>
                </c:pt>
                <c:pt idx="2633">
                  <c:v>18.120000839233398</c:v>
                </c:pt>
                <c:pt idx="2634">
                  <c:v>17.590000152587891</c:v>
                </c:pt>
                <c:pt idx="2635">
                  <c:v>17.629999160766602</c:v>
                </c:pt>
                <c:pt idx="2636">
                  <c:v>17.569999694824219</c:v>
                </c:pt>
                <c:pt idx="2637">
                  <c:v>17.729999542236328</c:v>
                </c:pt>
                <c:pt idx="2638">
                  <c:v>17.959999084472656</c:v>
                </c:pt>
                <c:pt idx="2639">
                  <c:v>18.670000076293945</c:v>
                </c:pt>
                <c:pt idx="2640">
                  <c:v>18.790000915527344</c:v>
                </c:pt>
                <c:pt idx="2641">
                  <c:v>18.629999160766602</c:v>
                </c:pt>
                <c:pt idx="2642">
                  <c:v>18.420000076293945</c:v>
                </c:pt>
                <c:pt idx="2643">
                  <c:v>18.389999389648438</c:v>
                </c:pt>
                <c:pt idx="2644">
                  <c:v>18.420000076293945</c:v>
                </c:pt>
                <c:pt idx="2645">
                  <c:v>18.489999771118164</c:v>
                </c:pt>
                <c:pt idx="2646">
                  <c:v>18.549999237060547</c:v>
                </c:pt>
                <c:pt idx="2647">
                  <c:v>18.770000457763672</c:v>
                </c:pt>
                <c:pt idx="2648">
                  <c:v>18.709999084472656</c:v>
                </c:pt>
                <c:pt idx="2649">
                  <c:v>18.639999389648437</c:v>
                </c:pt>
                <c:pt idx="2650">
                  <c:v>18.5</c:v>
                </c:pt>
                <c:pt idx="2651">
                  <c:v>18.270000457763672</c:v>
                </c:pt>
                <c:pt idx="2652">
                  <c:v>18.129999160766602</c:v>
                </c:pt>
                <c:pt idx="2653">
                  <c:v>18.059999465942383</c:v>
                </c:pt>
                <c:pt idx="2654">
                  <c:v>18.239999771118164</c:v>
                </c:pt>
                <c:pt idx="2655">
                  <c:v>18.350000381469727</c:v>
                </c:pt>
                <c:pt idx="2656">
                  <c:v>18.069999694824219</c:v>
                </c:pt>
                <c:pt idx="2657">
                  <c:v>17.510000228881836</c:v>
                </c:pt>
                <c:pt idx="2658">
                  <c:v>17.540000915527344</c:v>
                </c:pt>
                <c:pt idx="2659">
                  <c:v>17.649999618530273</c:v>
                </c:pt>
                <c:pt idx="2660">
                  <c:v>17.370000839233398</c:v>
                </c:pt>
                <c:pt idx="2661">
                  <c:v>16.920000076293945</c:v>
                </c:pt>
                <c:pt idx="2662">
                  <c:v>17.430000305175781</c:v>
                </c:pt>
                <c:pt idx="2663">
                  <c:v>17.120000839233398</c:v>
                </c:pt>
                <c:pt idx="2664">
                  <c:v>17.489999771118164</c:v>
                </c:pt>
                <c:pt idx="2665">
                  <c:v>17.399999618530273</c:v>
                </c:pt>
                <c:pt idx="2666">
                  <c:v>17.090000152587891</c:v>
                </c:pt>
                <c:pt idx="2667">
                  <c:v>16.709999084472656</c:v>
                </c:pt>
                <c:pt idx="2668">
                  <c:v>16.659999847412109</c:v>
                </c:pt>
                <c:pt idx="2669">
                  <c:v>16.549999237060547</c:v>
                </c:pt>
                <c:pt idx="2670">
                  <c:v>16.899999618530273</c:v>
                </c:pt>
                <c:pt idx="2671">
                  <c:v>16.719999313354492</c:v>
                </c:pt>
                <c:pt idx="2672">
                  <c:v>16.760000228881836</c:v>
                </c:pt>
                <c:pt idx="2673">
                  <c:v>16.770000457763672</c:v>
                </c:pt>
                <c:pt idx="2674">
                  <c:v>17.040000915527344</c:v>
                </c:pt>
                <c:pt idx="2675">
                  <c:v>16.690000534057617</c:v>
                </c:pt>
                <c:pt idx="2676">
                  <c:v>16.559999465942383</c:v>
                </c:pt>
                <c:pt idx="2677">
                  <c:v>17.100000381469727</c:v>
                </c:pt>
                <c:pt idx="2678">
                  <c:v>16.629999160766602</c:v>
                </c:pt>
                <c:pt idx="2679">
                  <c:v>16.379999160766602</c:v>
                </c:pt>
                <c:pt idx="2680">
                  <c:v>15.310000419616699</c:v>
                </c:pt>
                <c:pt idx="2681">
                  <c:v>15.430000305175781</c:v>
                </c:pt>
                <c:pt idx="2682">
                  <c:v>15.479999542236328</c:v>
                </c:pt>
                <c:pt idx="2683">
                  <c:v>14.949999809265137</c:v>
                </c:pt>
                <c:pt idx="2684">
                  <c:v>14.970000267028809</c:v>
                </c:pt>
                <c:pt idx="2685">
                  <c:v>14.569999694824219</c:v>
                </c:pt>
                <c:pt idx="2686">
                  <c:v>14.699999809265137</c:v>
                </c:pt>
                <c:pt idx="2687">
                  <c:v>14.590000152587891</c:v>
                </c:pt>
                <c:pt idx="2688">
                  <c:v>14.630000114440918</c:v>
                </c:pt>
                <c:pt idx="2689">
                  <c:v>15.069999694824219</c:v>
                </c:pt>
                <c:pt idx="2690">
                  <c:v>14.520000457763672</c:v>
                </c:pt>
                <c:pt idx="2691">
                  <c:v>14.520000457763672</c:v>
                </c:pt>
                <c:pt idx="2692">
                  <c:v>14.409999847412109</c:v>
                </c:pt>
                <c:pt idx="2693">
                  <c:v>14.229999542236328</c:v>
                </c:pt>
                <c:pt idx="2694">
                  <c:v>13.909999847412109</c:v>
                </c:pt>
                <c:pt idx="2695">
                  <c:v>14.180000305175781</c:v>
                </c:pt>
                <c:pt idx="2696">
                  <c:v>14.359999656677246</c:v>
                </c:pt>
                <c:pt idx="2697">
                  <c:v>14.770000457763672</c:v>
                </c:pt>
                <c:pt idx="2698">
                  <c:v>14.479999542236328</c:v>
                </c:pt>
                <c:pt idx="2699">
                  <c:v>14.130000114440918</c:v>
                </c:pt>
                <c:pt idx="2700">
                  <c:v>14.109999656677246</c:v>
                </c:pt>
                <c:pt idx="2701">
                  <c:v>14.439999580383301</c:v>
                </c:pt>
                <c:pt idx="2702">
                  <c:v>14.170000076293945</c:v>
                </c:pt>
                <c:pt idx="2703">
                  <c:v>14.560000419616699</c:v>
                </c:pt>
                <c:pt idx="2704">
                  <c:v>14.670000076293945</c:v>
                </c:pt>
                <c:pt idx="2705">
                  <c:v>15.340000152587891</c:v>
                </c:pt>
                <c:pt idx="2706">
                  <c:v>15.420000076293945</c:v>
                </c:pt>
                <c:pt idx="2707">
                  <c:v>15.319999694824219</c:v>
                </c:pt>
                <c:pt idx="2708">
                  <c:v>14.670000076293945</c:v>
                </c:pt>
                <c:pt idx="2709">
                  <c:v>14.850000381469727</c:v>
                </c:pt>
                <c:pt idx="2710">
                  <c:v>14.329999923706055</c:v>
                </c:pt>
                <c:pt idx="2711">
                  <c:v>14.510000228881836</c:v>
                </c:pt>
                <c:pt idx="2712">
                  <c:v>14.779999732971191</c:v>
                </c:pt>
                <c:pt idx="2713">
                  <c:v>15.100000381469727</c:v>
                </c:pt>
                <c:pt idx="2714">
                  <c:v>14.869999885559082</c:v>
                </c:pt>
                <c:pt idx="2715">
                  <c:v>15.220000267028809</c:v>
                </c:pt>
                <c:pt idx="2716">
                  <c:v>15.100000381469727</c:v>
                </c:pt>
                <c:pt idx="2717">
                  <c:v>14.939999580383301</c:v>
                </c:pt>
                <c:pt idx="2718">
                  <c:v>15.170000076293945</c:v>
                </c:pt>
                <c:pt idx="2719">
                  <c:v>15.170000076293945</c:v>
                </c:pt>
                <c:pt idx="2720">
                  <c:v>15.470000267028809</c:v>
                </c:pt>
                <c:pt idx="2721">
                  <c:v>15.420000076293945</c:v>
                </c:pt>
                <c:pt idx="2722">
                  <c:v>15.340000152587891</c:v>
                </c:pt>
                <c:pt idx="2723">
                  <c:v>15.189999580383301</c:v>
                </c:pt>
                <c:pt idx="2724">
                  <c:v>15.920000076293945</c:v>
                </c:pt>
                <c:pt idx="2725">
                  <c:v>16.040000915527344</c:v>
                </c:pt>
                <c:pt idx="2726">
                  <c:v>15.890000343322754</c:v>
                </c:pt>
                <c:pt idx="2727">
                  <c:v>15.630000114440918</c:v>
                </c:pt>
                <c:pt idx="2728">
                  <c:v>15.25</c:v>
                </c:pt>
                <c:pt idx="2729">
                  <c:v>15.210000038146973</c:v>
                </c:pt>
                <c:pt idx="2730">
                  <c:v>14.600000381469727</c:v>
                </c:pt>
                <c:pt idx="2731">
                  <c:v>14.560000419616699</c:v>
                </c:pt>
                <c:pt idx="2732">
                  <c:v>14.720000267028809</c:v>
                </c:pt>
                <c:pt idx="2733">
                  <c:v>14.130000114440918</c:v>
                </c:pt>
                <c:pt idx="2734">
                  <c:v>14.060000419616699</c:v>
                </c:pt>
                <c:pt idx="2735">
                  <c:v>13.930000305175781</c:v>
                </c:pt>
                <c:pt idx="2736">
                  <c:v>14.229999542236328</c:v>
                </c:pt>
                <c:pt idx="2737">
                  <c:v>14.210000038146973</c:v>
                </c:pt>
                <c:pt idx="2738">
                  <c:v>14.239999771118164</c:v>
                </c:pt>
                <c:pt idx="2739">
                  <c:v>14.409999847412109</c:v>
                </c:pt>
                <c:pt idx="2740">
                  <c:v>14.770000457763672</c:v>
                </c:pt>
                <c:pt idx="2741">
                  <c:v>14.569999694824219</c:v>
                </c:pt>
                <c:pt idx="2742">
                  <c:v>14.479999542236328</c:v>
                </c:pt>
                <c:pt idx="2743">
                  <c:v>14.670000076293945</c:v>
                </c:pt>
                <c:pt idx="2744">
                  <c:v>14.760000228881836</c:v>
                </c:pt>
                <c:pt idx="2745">
                  <c:v>14.75</c:v>
                </c:pt>
                <c:pt idx="2746">
                  <c:v>14.569999694824219</c:v>
                </c:pt>
                <c:pt idx="2747">
                  <c:v>14.100000381469727</c:v>
                </c:pt>
                <c:pt idx="2748">
                  <c:v>14.100000381469727</c:v>
                </c:pt>
                <c:pt idx="2749">
                  <c:v>14.180000305175781</c:v>
                </c:pt>
                <c:pt idx="2750">
                  <c:v>14.140000343322754</c:v>
                </c:pt>
                <c:pt idx="2751">
                  <c:v>14.439999580383301</c:v>
                </c:pt>
                <c:pt idx="2752">
                  <c:v>14.489999771118164</c:v>
                </c:pt>
                <c:pt idx="2753">
                  <c:v>14.829999923706055</c:v>
                </c:pt>
                <c:pt idx="2754">
                  <c:v>15.060000419616699</c:v>
                </c:pt>
                <c:pt idx="2755">
                  <c:v>14.819999694824219</c:v>
                </c:pt>
                <c:pt idx="2756">
                  <c:v>14.880000114440918</c:v>
                </c:pt>
                <c:pt idx="2757">
                  <c:v>15.369999885559082</c:v>
                </c:pt>
                <c:pt idx="2758">
                  <c:v>15.199999809265137</c:v>
                </c:pt>
                <c:pt idx="2759">
                  <c:v>14.899999618530273</c:v>
                </c:pt>
                <c:pt idx="2760">
                  <c:v>15.079999923706055</c:v>
                </c:pt>
                <c:pt idx="2761">
                  <c:v>15.130000114440918</c:v>
                </c:pt>
                <c:pt idx="2762">
                  <c:v>14.079999923706055</c:v>
                </c:pt>
                <c:pt idx="2763">
                  <c:v>14.319999694824219</c:v>
                </c:pt>
                <c:pt idx="2764">
                  <c:v>14.380000114440918</c:v>
                </c:pt>
                <c:pt idx="2765">
                  <c:v>14.789999961853027</c:v>
                </c:pt>
                <c:pt idx="2766">
                  <c:v>15.789999961853027</c:v>
                </c:pt>
                <c:pt idx="2767">
                  <c:v>15.739999771118164</c:v>
                </c:pt>
                <c:pt idx="2768">
                  <c:v>15.770000457763672</c:v>
                </c:pt>
                <c:pt idx="2769">
                  <c:v>15.579999923706055</c:v>
                </c:pt>
                <c:pt idx="2770">
                  <c:v>15.569999694824219</c:v>
                </c:pt>
                <c:pt idx="2771">
                  <c:v>15.869999885559082</c:v>
                </c:pt>
                <c:pt idx="2772">
                  <c:v>15.75</c:v>
                </c:pt>
                <c:pt idx="2773">
                  <c:v>15.970000267028809</c:v>
                </c:pt>
                <c:pt idx="2774">
                  <c:v>16.229999542236328</c:v>
                </c:pt>
                <c:pt idx="2775">
                  <c:v>16.579999923706055</c:v>
                </c:pt>
                <c:pt idx="2776">
                  <c:v>16.649999618530273</c:v>
                </c:pt>
                <c:pt idx="2777">
                  <c:v>16.489999771118164</c:v>
                </c:pt>
                <c:pt idx="2778">
                  <c:v>16.819999694824219</c:v>
                </c:pt>
                <c:pt idx="2779">
                  <c:v>16.629999160766602</c:v>
                </c:pt>
                <c:pt idx="2780">
                  <c:v>17.139999389648438</c:v>
                </c:pt>
                <c:pt idx="2781">
                  <c:v>17.239999771118164</c:v>
                </c:pt>
                <c:pt idx="2782">
                  <c:v>16.909999847412109</c:v>
                </c:pt>
                <c:pt idx="2783">
                  <c:v>16.569999694824219</c:v>
                </c:pt>
                <c:pt idx="2784">
                  <c:v>16.899999618530273</c:v>
                </c:pt>
                <c:pt idx="2785">
                  <c:v>17.159999847412109</c:v>
                </c:pt>
                <c:pt idx="2786">
                  <c:v>16.889999389648438</c:v>
                </c:pt>
                <c:pt idx="2787">
                  <c:v>16.860000610351563</c:v>
                </c:pt>
                <c:pt idx="2788">
                  <c:v>17.290000915527344</c:v>
                </c:pt>
                <c:pt idx="2789">
                  <c:v>17.700000762939453</c:v>
                </c:pt>
                <c:pt idx="2790">
                  <c:v>17.729999542236328</c:v>
                </c:pt>
                <c:pt idx="2791">
                  <c:v>17.610000610351563</c:v>
                </c:pt>
                <c:pt idx="2792">
                  <c:v>17.850000381469727</c:v>
                </c:pt>
                <c:pt idx="2793">
                  <c:v>18.280000686645508</c:v>
                </c:pt>
                <c:pt idx="2794">
                  <c:v>18.209999084472656</c:v>
                </c:pt>
                <c:pt idx="2795">
                  <c:v>18.059999465942383</c:v>
                </c:pt>
                <c:pt idx="2796">
                  <c:v>17.590000152587891</c:v>
                </c:pt>
                <c:pt idx="2797">
                  <c:v>17.989999771118164</c:v>
                </c:pt>
                <c:pt idx="2798">
                  <c:v>18.450000762939453</c:v>
                </c:pt>
                <c:pt idx="2799">
                  <c:v>18.920000076293945</c:v>
                </c:pt>
                <c:pt idx="2800">
                  <c:v>18.059999465942383</c:v>
                </c:pt>
                <c:pt idx="2801">
                  <c:v>17.920000076293945</c:v>
                </c:pt>
                <c:pt idx="2802">
                  <c:v>17.700000762939453</c:v>
                </c:pt>
                <c:pt idx="2803">
                  <c:v>17.739999771118164</c:v>
                </c:pt>
                <c:pt idx="2804">
                  <c:v>18.030000686645508</c:v>
                </c:pt>
                <c:pt idx="2805">
                  <c:v>18.309999465942383</c:v>
                </c:pt>
                <c:pt idx="2806">
                  <c:v>18.209999084472656</c:v>
                </c:pt>
                <c:pt idx="2807">
                  <c:v>18.229999542236328</c:v>
                </c:pt>
                <c:pt idx="2808">
                  <c:v>18.120000839233398</c:v>
                </c:pt>
                <c:pt idx="2809">
                  <c:v>18.110000610351563</c:v>
                </c:pt>
                <c:pt idx="2810">
                  <c:v>17.75</c:v>
                </c:pt>
                <c:pt idx="2811">
                  <c:v>18.340000152587891</c:v>
                </c:pt>
                <c:pt idx="2812">
                  <c:v>18.670000076293945</c:v>
                </c:pt>
                <c:pt idx="2813">
                  <c:v>18.479999542236328</c:v>
                </c:pt>
                <c:pt idx="2814">
                  <c:v>18.790000915527344</c:v>
                </c:pt>
                <c:pt idx="2815">
                  <c:v>18.950000762939453</c:v>
                </c:pt>
                <c:pt idx="2816">
                  <c:v>19.860000610351563</c:v>
                </c:pt>
                <c:pt idx="2817">
                  <c:v>19.909999847412109</c:v>
                </c:pt>
                <c:pt idx="2818">
                  <c:v>20.709999084472656</c:v>
                </c:pt>
                <c:pt idx="2819">
                  <c:v>20.75</c:v>
                </c:pt>
                <c:pt idx="2820">
                  <c:v>20.040000915527344</c:v>
                </c:pt>
                <c:pt idx="2821">
                  <c:v>19.370000839233398</c:v>
                </c:pt>
                <c:pt idx="2822">
                  <c:v>19.420000076293945</c:v>
                </c:pt>
                <c:pt idx="2823">
                  <c:v>19.319999694824219</c:v>
                </c:pt>
                <c:pt idx="2824">
                  <c:v>19.010000228881836</c:v>
                </c:pt>
                <c:pt idx="2825">
                  <c:v>19.270000457763672</c:v>
                </c:pt>
                <c:pt idx="2826">
                  <c:v>18.829999923706055</c:v>
                </c:pt>
                <c:pt idx="2827">
                  <c:v>19.370000839233398</c:v>
                </c:pt>
                <c:pt idx="2828">
                  <c:v>19.530000686645508</c:v>
                </c:pt>
                <c:pt idx="2829">
                  <c:v>19.620000839233398</c:v>
                </c:pt>
                <c:pt idx="2830">
                  <c:v>19.239999771118164</c:v>
                </c:pt>
                <c:pt idx="2831">
                  <c:v>19.120000839233398</c:v>
                </c:pt>
                <c:pt idx="2832">
                  <c:v>19.479999542236328</c:v>
                </c:pt>
                <c:pt idx="2833">
                  <c:v>20.180000305175781</c:v>
                </c:pt>
                <c:pt idx="2834">
                  <c:v>20.430000305175781</c:v>
                </c:pt>
                <c:pt idx="2835">
                  <c:v>20.149999618530273</c:v>
                </c:pt>
                <c:pt idx="2836">
                  <c:v>20.180000305175781</c:v>
                </c:pt>
                <c:pt idx="2837">
                  <c:v>19.889999389648437</c:v>
                </c:pt>
                <c:pt idx="2838">
                  <c:v>19.510000228881836</c:v>
                </c:pt>
                <c:pt idx="2839">
                  <c:v>19.459999084472656</c:v>
                </c:pt>
                <c:pt idx="2840">
                  <c:v>19.200000762939453</c:v>
                </c:pt>
                <c:pt idx="2841">
                  <c:v>19.389999389648438</c:v>
                </c:pt>
                <c:pt idx="2842">
                  <c:v>19.610000610351562</c:v>
                </c:pt>
                <c:pt idx="2843">
                  <c:v>19.409999847412109</c:v>
                </c:pt>
                <c:pt idx="2844">
                  <c:v>19.209999084472656</c:v>
                </c:pt>
                <c:pt idx="2845">
                  <c:v>19.459999084472656</c:v>
                </c:pt>
                <c:pt idx="2846">
                  <c:v>19.770000457763672</c:v>
                </c:pt>
                <c:pt idx="2847">
                  <c:v>20.299999237060547</c:v>
                </c:pt>
                <c:pt idx="2848">
                  <c:v>20.549999237060547</c:v>
                </c:pt>
                <c:pt idx="2849">
                  <c:v>20.139999389648438</c:v>
                </c:pt>
                <c:pt idx="2850">
                  <c:v>20.100000381469727</c:v>
                </c:pt>
                <c:pt idx="2851">
                  <c:v>20.139999389648438</c:v>
                </c:pt>
                <c:pt idx="2852">
                  <c:v>19.309999465942383</c:v>
                </c:pt>
                <c:pt idx="2853">
                  <c:v>19.420000076293945</c:v>
                </c:pt>
                <c:pt idx="2854">
                  <c:v>19.299999237060547</c:v>
                </c:pt>
                <c:pt idx="2855">
                  <c:v>18.959999084472656</c:v>
                </c:pt>
                <c:pt idx="2856">
                  <c:v>18.659999847412109</c:v>
                </c:pt>
                <c:pt idx="2857">
                  <c:v>18.049999237060547</c:v>
                </c:pt>
                <c:pt idx="2858">
                  <c:v>18.200000762939453</c:v>
                </c:pt>
                <c:pt idx="2859">
                  <c:v>17.729999542236328</c:v>
                </c:pt>
                <c:pt idx="2860">
                  <c:v>18.110000610351563</c:v>
                </c:pt>
                <c:pt idx="2861">
                  <c:v>17.719999313354492</c:v>
                </c:pt>
                <c:pt idx="2862">
                  <c:v>17.579999923706055</c:v>
                </c:pt>
                <c:pt idx="2863">
                  <c:v>16.870000839233398</c:v>
                </c:pt>
                <c:pt idx="2864">
                  <c:v>17.090000152587891</c:v>
                </c:pt>
                <c:pt idx="2865">
                  <c:v>17.489999771118164</c:v>
                </c:pt>
                <c:pt idx="2866">
                  <c:v>17.520000457763672</c:v>
                </c:pt>
                <c:pt idx="2867">
                  <c:v>17.139999389648438</c:v>
                </c:pt>
                <c:pt idx="2868">
                  <c:v>17.629999160766602</c:v>
                </c:pt>
                <c:pt idx="2869">
                  <c:v>17.450000762939453</c:v>
                </c:pt>
                <c:pt idx="2870">
                  <c:v>17.559999465942383</c:v>
                </c:pt>
                <c:pt idx="2871">
                  <c:v>17.469999313354492</c:v>
                </c:pt>
                <c:pt idx="2872">
                  <c:v>17.520000457763672</c:v>
                </c:pt>
                <c:pt idx="2873">
                  <c:v>17.620000839233398</c:v>
                </c:pt>
                <c:pt idx="2874">
                  <c:v>17.809999465942383</c:v>
                </c:pt>
                <c:pt idx="2875">
                  <c:v>17.670000076293945</c:v>
                </c:pt>
                <c:pt idx="2876">
                  <c:v>17.530000686645508</c:v>
                </c:pt>
                <c:pt idx="2877">
                  <c:v>17.389999389648437</c:v>
                </c:pt>
                <c:pt idx="2878">
                  <c:v>17.120000839233398</c:v>
                </c:pt>
                <c:pt idx="2879">
                  <c:v>16.709999084472656</c:v>
                </c:pt>
                <c:pt idx="2880">
                  <c:v>16.700000762939453</c:v>
                </c:pt>
                <c:pt idx="2881">
                  <c:v>16.829999923706055</c:v>
                </c:pt>
                <c:pt idx="2882">
                  <c:v>17.209999084472656</c:v>
                </c:pt>
                <c:pt idx="2883">
                  <c:v>17.239999771118164</c:v>
                </c:pt>
                <c:pt idx="2884">
                  <c:v>17.219999313354492</c:v>
                </c:pt>
                <c:pt idx="2885">
                  <c:v>17.670000076293945</c:v>
                </c:pt>
                <c:pt idx="2886">
                  <c:v>17.829999923706055</c:v>
                </c:pt>
                <c:pt idx="2887">
                  <c:v>17.670000076293945</c:v>
                </c:pt>
                <c:pt idx="2888">
                  <c:v>17.549999237060547</c:v>
                </c:pt>
                <c:pt idx="2889">
                  <c:v>17.680000305175781</c:v>
                </c:pt>
                <c:pt idx="2890">
                  <c:v>17.979999542236328</c:v>
                </c:pt>
                <c:pt idx="2891">
                  <c:v>18.389999389648438</c:v>
                </c:pt>
                <c:pt idx="2892">
                  <c:v>18.190000534057617</c:v>
                </c:pt>
                <c:pt idx="2893">
                  <c:v>18.079999923706055</c:v>
                </c:pt>
                <c:pt idx="2894">
                  <c:v>18.010000228881836</c:v>
                </c:pt>
                <c:pt idx="2895">
                  <c:v>18.25</c:v>
                </c:pt>
                <c:pt idx="2896">
                  <c:v>18.260000228881836</c:v>
                </c:pt>
                <c:pt idx="2897">
                  <c:v>17.989999771118164</c:v>
                </c:pt>
                <c:pt idx="2898">
                  <c:v>17.700000762939453</c:v>
                </c:pt>
                <c:pt idx="2899">
                  <c:v>17.190000534057617</c:v>
                </c:pt>
                <c:pt idx="2900">
                  <c:v>17.129999160766602</c:v>
                </c:pt>
                <c:pt idx="2901">
                  <c:v>16.969999313354492</c:v>
                </c:pt>
                <c:pt idx="2902">
                  <c:v>17.059999465942383</c:v>
                </c:pt>
                <c:pt idx="2903">
                  <c:v>17.219999313354492</c:v>
                </c:pt>
                <c:pt idx="2904">
                  <c:v>17.420000076293945</c:v>
                </c:pt>
                <c:pt idx="2905">
                  <c:v>17.540000915527344</c:v>
                </c:pt>
                <c:pt idx="2906">
                  <c:v>17.379999160766602</c:v>
                </c:pt>
                <c:pt idx="2907">
                  <c:v>17.450000762939453</c:v>
                </c:pt>
                <c:pt idx="2908">
                  <c:v>17.579999923706055</c:v>
                </c:pt>
                <c:pt idx="2909">
                  <c:v>17.950000762939453</c:v>
                </c:pt>
                <c:pt idx="2910">
                  <c:v>18.149999618530273</c:v>
                </c:pt>
                <c:pt idx="2911">
                  <c:v>18.229999542236328</c:v>
                </c:pt>
                <c:pt idx="2912">
                  <c:v>18.190000534057617</c:v>
                </c:pt>
                <c:pt idx="2913">
                  <c:v>18.680000305175781</c:v>
                </c:pt>
                <c:pt idx="2914">
                  <c:v>18.930000305175781</c:v>
                </c:pt>
                <c:pt idx="2915">
                  <c:v>18.899999618530273</c:v>
                </c:pt>
                <c:pt idx="2916">
                  <c:v>18.760000228881836</c:v>
                </c:pt>
                <c:pt idx="2917">
                  <c:v>18.389999389648438</c:v>
                </c:pt>
                <c:pt idx="2918">
                  <c:v>18.579999923706055</c:v>
                </c:pt>
                <c:pt idx="2919">
                  <c:v>18.159999847412109</c:v>
                </c:pt>
                <c:pt idx="2920">
                  <c:v>18.190000534057617</c:v>
                </c:pt>
                <c:pt idx="2921">
                  <c:v>18.040000915527344</c:v>
                </c:pt>
                <c:pt idx="2922">
                  <c:v>17.469999313354492</c:v>
                </c:pt>
                <c:pt idx="2923">
                  <c:v>17.579999923706055</c:v>
                </c:pt>
                <c:pt idx="2924">
                  <c:v>17.370000839233398</c:v>
                </c:pt>
                <c:pt idx="2925">
                  <c:v>17.649999618530273</c:v>
                </c:pt>
                <c:pt idx="2926">
                  <c:v>17.469999313354492</c:v>
                </c:pt>
                <c:pt idx="2927">
                  <c:v>17.559999465942383</c:v>
                </c:pt>
                <c:pt idx="2928">
                  <c:v>17.819999694824219</c:v>
                </c:pt>
                <c:pt idx="2929">
                  <c:v>18.149999618530273</c:v>
                </c:pt>
                <c:pt idx="2930">
                  <c:v>18.120000839233398</c:v>
                </c:pt>
                <c:pt idx="2931">
                  <c:v>18.049999237060547</c:v>
                </c:pt>
                <c:pt idx="2932">
                  <c:v>18.049999237060547</c:v>
                </c:pt>
                <c:pt idx="2933">
                  <c:v>17.819999694824219</c:v>
                </c:pt>
                <c:pt idx="2934">
                  <c:v>16.989999771118164</c:v>
                </c:pt>
                <c:pt idx="2935">
                  <c:v>16.850000381469727</c:v>
                </c:pt>
                <c:pt idx="2936">
                  <c:v>16.940000534057617</c:v>
                </c:pt>
                <c:pt idx="2937">
                  <c:v>16.870000839233398</c:v>
                </c:pt>
                <c:pt idx="2938">
                  <c:v>17.120000839233398</c:v>
                </c:pt>
                <c:pt idx="2939">
                  <c:v>17.129999160766602</c:v>
                </c:pt>
                <c:pt idx="2940">
                  <c:v>16.909999847412109</c:v>
                </c:pt>
                <c:pt idx="2941">
                  <c:v>16.909999847412109</c:v>
                </c:pt>
                <c:pt idx="2942">
                  <c:v>16.989999771118164</c:v>
                </c:pt>
                <c:pt idx="2943">
                  <c:v>16.729999542236328</c:v>
                </c:pt>
                <c:pt idx="2944">
                  <c:v>16.760000228881836</c:v>
                </c:pt>
                <c:pt idx="2945">
                  <c:v>16.909999847412109</c:v>
                </c:pt>
                <c:pt idx="2946">
                  <c:v>16.979999542236328</c:v>
                </c:pt>
                <c:pt idx="2947">
                  <c:v>17.020000457763672</c:v>
                </c:pt>
                <c:pt idx="2948">
                  <c:v>17.090000152587891</c:v>
                </c:pt>
                <c:pt idx="2949">
                  <c:v>17.350000381469727</c:v>
                </c:pt>
                <c:pt idx="2950">
                  <c:v>17.639999389648437</c:v>
                </c:pt>
                <c:pt idx="2951">
                  <c:v>17.790000915527344</c:v>
                </c:pt>
                <c:pt idx="2952">
                  <c:v>17.719999313354492</c:v>
                </c:pt>
                <c:pt idx="2953">
                  <c:v>17.760000228881836</c:v>
                </c:pt>
                <c:pt idx="2954" formatCode="0.00;&quot;▲ &quot;0.00">
                  <c:v>17.440000000000001</c:v>
                </c:pt>
                <c:pt idx="2955" formatCode="0.00;&quot;▲ &quot;0.00">
                  <c:v>17.48</c:v>
                </c:pt>
                <c:pt idx="2956" formatCode="0.00;&quot;▲ &quot;0.00">
                  <c:v>17.72</c:v>
                </c:pt>
                <c:pt idx="2957" formatCode="0.00;&quot;▲ &quot;0.00">
                  <c:v>17.670000000000002</c:v>
                </c:pt>
                <c:pt idx="2958" formatCode="0.00;&quot;▲ &quot;0.00">
                  <c:v>17.399999999999999</c:v>
                </c:pt>
                <c:pt idx="2959" formatCode="0.00;&quot;▲ &quot;0.00">
                  <c:v>17.37</c:v>
                </c:pt>
                <c:pt idx="2960" formatCode="0.00;&quot;▲ &quot;0.00">
                  <c:v>17.72</c:v>
                </c:pt>
                <c:pt idx="2961" formatCode="0.00;&quot;▲ &quot;0.00">
                  <c:v>17.72</c:v>
                </c:pt>
                <c:pt idx="2962" formatCode="0.00;&quot;▲ &quot;0.00">
                  <c:v>17.52</c:v>
                </c:pt>
                <c:pt idx="2963" formatCode="0.00;&quot;▲ &quot;0.00">
                  <c:v>17.88</c:v>
                </c:pt>
                <c:pt idx="2964" formatCode="0.00;&quot;▲ &quot;0.00">
                  <c:v>18.32</c:v>
                </c:pt>
                <c:pt idx="2965" formatCode="0.00;&quot;▲ &quot;0.00">
                  <c:v>18.73</c:v>
                </c:pt>
                <c:pt idx="2966" formatCode="0.00;&quot;▲ &quot;0.00">
                  <c:v>18.690000000000001</c:v>
                </c:pt>
                <c:pt idx="2967" formatCode="0.00;&quot;▲ &quot;0.00">
                  <c:v>18.649999999999999</c:v>
                </c:pt>
                <c:pt idx="2968" formatCode="0.00;&quot;▲ &quot;0.00">
                  <c:v>18.100000000000001</c:v>
                </c:pt>
                <c:pt idx="2969" formatCode="0.00;&quot;▲ &quot;0.00">
                  <c:v>18.39</c:v>
                </c:pt>
                <c:pt idx="2970" formatCode="0.00;&quot;▲ &quot;0.00">
                  <c:v>18.39</c:v>
                </c:pt>
                <c:pt idx="2971" formatCode="0.00;&quot;▲ &quot;0.00">
                  <c:v>18.239999999999998</c:v>
                </c:pt>
                <c:pt idx="2972" formatCode="0.00;&quot;▲ &quot;0.00">
                  <c:v>17.95</c:v>
                </c:pt>
                <c:pt idx="2973" formatCode="0.00;&quot;▲ &quot;0.00">
                  <c:v>18.09</c:v>
                </c:pt>
                <c:pt idx="2974" formatCode="0.00;&quot;▲ &quot;0.00">
                  <c:v>18.39</c:v>
                </c:pt>
                <c:pt idx="2975" formatCode="0.00;&quot;▲ &quot;0.00">
                  <c:v>18.52</c:v>
                </c:pt>
                <c:pt idx="2976" formatCode="0.00;&quot;▲ &quot;0.00">
                  <c:v>18.54</c:v>
                </c:pt>
                <c:pt idx="2977" formatCode="0.00;&quot;▲ &quot;0.00">
                  <c:v>18.78</c:v>
                </c:pt>
                <c:pt idx="2978" formatCode="0.00;&quot;▲ &quot;0.00">
                  <c:v>18.59</c:v>
                </c:pt>
                <c:pt idx="2979" formatCode="0.00;&quot;▲ &quot;0.00">
                  <c:v>18.46</c:v>
                </c:pt>
                <c:pt idx="2980" formatCode="0.00;&quot;▲ &quot;0.00">
                  <c:v>18.3</c:v>
                </c:pt>
                <c:pt idx="2981" formatCode="0.00;&quot;▲ &quot;0.00">
                  <c:v>18.239999999999998</c:v>
                </c:pt>
                <c:pt idx="2982" formatCode="0.00;&quot;▲ &quot;0.00">
                  <c:v>18.46</c:v>
                </c:pt>
                <c:pt idx="2983" formatCode="0.00;&quot;▲ &quot;0.00">
                  <c:v>18.27</c:v>
                </c:pt>
                <c:pt idx="2984" formatCode="0.00;&quot;▲ &quot;0.00">
                  <c:v>18.32</c:v>
                </c:pt>
                <c:pt idx="2985" formatCode="0.00;&quot;▲ &quot;0.00">
                  <c:v>18.420000000000002</c:v>
                </c:pt>
                <c:pt idx="2986" formatCode="0.00;&quot;▲ &quot;0.00">
                  <c:v>18.59</c:v>
                </c:pt>
                <c:pt idx="2987" formatCode="0.00;&quot;▲ &quot;0.00">
                  <c:v>18.91</c:v>
                </c:pt>
                <c:pt idx="2989" formatCode="0.00;&quot;▲ &quot;0.00">
                  <c:v>18.86</c:v>
                </c:pt>
                <c:pt idx="2990" formatCode="0.00;&quot;▲ &quot;0.00">
                  <c:v>18.63</c:v>
                </c:pt>
                <c:pt idx="2991" formatCode="0.00;&quot;▲ &quot;0.00">
                  <c:v>18.43</c:v>
                </c:pt>
                <c:pt idx="2992" formatCode="0.00;&quot;▲ &quot;0.00">
                  <c:v>18.690000000000001</c:v>
                </c:pt>
                <c:pt idx="2993" formatCode="0.00;&quot;▲ &quot;0.00">
                  <c:v>18.66</c:v>
                </c:pt>
                <c:pt idx="2994" formatCode="0.00;&quot;▲ &quot;0.00">
                  <c:v>18.489999999999998</c:v>
                </c:pt>
                <c:pt idx="2995" formatCode="0.00;&quot;▲ &quot;0.00">
                  <c:v>18.32</c:v>
                </c:pt>
                <c:pt idx="2996" formatCode="0.00;&quot;▲ &quot;0.00">
                  <c:v>18.350000000000001</c:v>
                </c:pt>
                <c:pt idx="2997" formatCode="0.00;&quot;▲ &quot;0.00">
                  <c:v>18.63</c:v>
                </c:pt>
                <c:pt idx="2998" formatCode="0.00;&quot;▲ &quot;0.00">
                  <c:v>18.59</c:v>
                </c:pt>
                <c:pt idx="2999" formatCode="0.00;&quot;▲ &quot;0.00">
                  <c:v>18.63</c:v>
                </c:pt>
                <c:pt idx="3000" formatCode="0.00;&quot;▲ &quot;0.00">
                  <c:v>18.329999999999998</c:v>
                </c:pt>
                <c:pt idx="3001" formatCode="0.00;&quot;▲ &quot;0.00">
                  <c:v>18.02</c:v>
                </c:pt>
                <c:pt idx="3002" formatCode="0.00;&quot;▲ &quot;0.00">
                  <c:v>17.91</c:v>
                </c:pt>
                <c:pt idx="3003" formatCode="0.00;&quot;▲ &quot;0.00">
                  <c:v>18.190000000000001</c:v>
                </c:pt>
                <c:pt idx="3004" formatCode="0.00;&quot;▲ &quot;0.00">
                  <c:v>17.940000000000001</c:v>
                </c:pt>
                <c:pt idx="3005" formatCode="0.00;&quot;▲ &quot;0.00">
                  <c:v>18.11</c:v>
                </c:pt>
                <c:pt idx="3006" formatCode="0.00;&quot;▲ &quot;0.00">
                  <c:v>18.16</c:v>
                </c:pt>
                <c:pt idx="3007" formatCode="0.00;&quot;▲ &quot;0.00">
                  <c:v>18.260000000000002</c:v>
                </c:pt>
                <c:pt idx="3008" formatCode="0.00;&quot;▲ &quot;0.00">
                  <c:v>18.559999999999999</c:v>
                </c:pt>
                <c:pt idx="3009" formatCode="0.00;&quot;▲ &quot;0.00">
                  <c:v>18.43</c:v>
                </c:pt>
                <c:pt idx="3010" formatCode="0.00;&quot;▲ &quot;0.00">
                  <c:v>18.96</c:v>
                </c:pt>
                <c:pt idx="3011" formatCode="0.00;&quot;▲ &quot;0.00">
                  <c:v>18.920000000000002</c:v>
                </c:pt>
                <c:pt idx="3012" formatCode="0.00;&quot;▲ &quot;0.00">
                  <c:v>18.78</c:v>
                </c:pt>
                <c:pt idx="3013" formatCode="0.00;&quot;▲ &quot;0.00">
                  <c:v>19.07</c:v>
                </c:pt>
                <c:pt idx="3014" formatCode="0.00;&quot;▲ &quot;0.00">
                  <c:v>19.05</c:v>
                </c:pt>
                <c:pt idx="3015" formatCode="0.00;&quot;▲ &quot;0.00">
                  <c:v>19.22</c:v>
                </c:pt>
                <c:pt idx="3016" formatCode="0.00;&quot;▲ &quot;0.00">
                  <c:v>19.149999999999999</c:v>
                </c:pt>
                <c:pt idx="3017" formatCode="0.00;&quot;▲ &quot;0.00">
                  <c:v>19.170000000000002</c:v>
                </c:pt>
                <c:pt idx="3018" formatCode="0.00;&quot;▲ &quot;0.00">
                  <c:v>19.03</c:v>
                </c:pt>
                <c:pt idx="3019" formatCode="0.00;&quot;▲ &quot;0.00">
                  <c:v>19.18</c:v>
                </c:pt>
                <c:pt idx="3020" formatCode="0.00;&quot;▲ &quot;0.00">
                  <c:v>19.559999999999999</c:v>
                </c:pt>
                <c:pt idx="3021" formatCode="0.00;&quot;▲ &quot;0.00">
                  <c:v>19.77</c:v>
                </c:pt>
                <c:pt idx="3022" formatCode="0.00;&quot;▲ &quot;0.00">
                  <c:v>19.670000000000002</c:v>
                </c:pt>
                <c:pt idx="3023" formatCode="0.00;&quot;▲ &quot;0.00">
                  <c:v>19.59</c:v>
                </c:pt>
                <c:pt idx="3024" formatCode="0.00;&quot;▲ &quot;0.00">
                  <c:v>19.88</c:v>
                </c:pt>
                <c:pt idx="3025" formatCode="0.00;&quot;▲ &quot;0.00">
                  <c:v>19.55</c:v>
                </c:pt>
                <c:pt idx="3026" formatCode="0.00;&quot;▲ &quot;0.00">
                  <c:v>19.149999999999999</c:v>
                </c:pt>
                <c:pt idx="3028" formatCode="0.00;&quot;▲ &quot;0.00">
                  <c:v>19.73</c:v>
                </c:pt>
                <c:pt idx="3029" formatCode="0.00;&quot;▲ &quot;0.00">
                  <c:v>20.05</c:v>
                </c:pt>
                <c:pt idx="3030" formatCode="0.00;&quot;▲ &quot;0.00">
                  <c:v>20.41</c:v>
                </c:pt>
                <c:pt idx="3031" formatCode="0.00;&quot;▲ &quot;0.00">
                  <c:v>20.52</c:v>
                </c:pt>
                <c:pt idx="3032" formatCode="0.00;&quot;▲ &quot;0.00">
                  <c:v>20.41</c:v>
                </c:pt>
                <c:pt idx="3033" formatCode="0.00;&quot;▲ &quot;0.00">
                  <c:v>20.12</c:v>
                </c:pt>
                <c:pt idx="3034" formatCode="0.00;&quot;▲ &quot;0.00">
                  <c:v>20.29</c:v>
                </c:pt>
                <c:pt idx="3035" formatCode="0.00;&quot;▲ &quot;0.00">
                  <c:v>20.149999999999999</c:v>
                </c:pt>
                <c:pt idx="3036" formatCode="0.00;&quot;▲ &quot;0.00">
                  <c:v>20.43</c:v>
                </c:pt>
                <c:pt idx="3037" formatCode="0.00;&quot;▲ &quot;0.00">
                  <c:v>20.38</c:v>
                </c:pt>
                <c:pt idx="3038" formatCode="0.00;&quot;▲ &quot;0.00">
                  <c:v>20.5</c:v>
                </c:pt>
                <c:pt idx="3039" formatCode="0.00;&quot;▲ &quot;0.00">
                  <c:v>20.09</c:v>
                </c:pt>
                <c:pt idx="3040" formatCode="0.00;&quot;▲ &quot;0.00">
                  <c:v>19.89</c:v>
                </c:pt>
                <c:pt idx="3041" formatCode="0.00;&quot;▲ &quot;0.00">
                  <c:v>20.29</c:v>
                </c:pt>
                <c:pt idx="3042" formatCode="0.00;&quot;▲ &quot;0.00">
                  <c:v>20.329999999999998</c:v>
                </c:pt>
                <c:pt idx="3043" formatCode="0.00;&quot;▲ &quot;0.00">
                  <c:v>20.29</c:v>
                </c:pt>
                <c:pt idx="3044" formatCode="0.00;&quot;▲ &quot;0.00">
                  <c:v>19.61</c:v>
                </c:pt>
                <c:pt idx="3045" formatCode="0.00;&quot;▲ &quot;0.00">
                  <c:v>19.75</c:v>
                </c:pt>
                <c:pt idx="3046" formatCode="0.00;&quot;▲ &quot;0.00">
                  <c:v>19.41</c:v>
                </c:pt>
                <c:pt idx="3047" formatCode="0.00;&quot;▲ &quot;0.00">
                  <c:v>19.52</c:v>
                </c:pt>
                <c:pt idx="3048" formatCode="0.00;&quot;▲ &quot;0.00">
                  <c:v>19.899999999999999</c:v>
                </c:pt>
                <c:pt idx="3049" formatCode="0.00;&quot;▲ &quot;0.00">
                  <c:v>20.079999999999998</c:v>
                </c:pt>
                <c:pt idx="3050" formatCode="0.00;&quot;▲ &quot;0.00">
                  <c:v>19.96</c:v>
                </c:pt>
                <c:pt idx="3051" formatCode="0.00;&quot;▲ &quot;0.00">
                  <c:v>20</c:v>
                </c:pt>
                <c:pt idx="3052" formatCode="0.00;&quot;▲ &quot;0.00">
                  <c:v>20.059999999999999</c:v>
                </c:pt>
                <c:pt idx="3053" formatCode="0.00;&quot;▲ &quot;0.00">
                  <c:v>19.809999999999999</c:v>
                </c:pt>
                <c:pt idx="3054" formatCode="0.00;&quot;▲ &quot;0.00">
                  <c:v>19.77</c:v>
                </c:pt>
                <c:pt idx="3055" formatCode="0.00;&quot;▲ &quot;0.00">
                  <c:v>19.41</c:v>
                </c:pt>
                <c:pt idx="3056" formatCode="0.00;&quot;▲ &quot;0.00">
                  <c:v>19.260000000000002</c:v>
                </c:pt>
                <c:pt idx="3057" formatCode="0.00;&quot;▲ &quot;0.00">
                  <c:v>18.690000000000001</c:v>
                </c:pt>
                <c:pt idx="3059" formatCode="0.00;&quot;▲ &quot;0.00">
                  <c:v>18.78</c:v>
                </c:pt>
                <c:pt idx="3060" formatCode="0.00;&quot;▲ &quot;0.00">
                  <c:v>18.89</c:v>
                </c:pt>
                <c:pt idx="3061" formatCode="0.00;&quot;▲ &quot;0.00">
                  <c:v>18.899999999999999</c:v>
                </c:pt>
                <c:pt idx="3062" formatCode="0.00;&quot;▲ &quot;0.00">
                  <c:v>19.14</c:v>
                </c:pt>
                <c:pt idx="3063" formatCode="0.00;&quot;▲ &quot;0.00">
                  <c:v>19.25</c:v>
                </c:pt>
                <c:pt idx="3064" formatCode="0.00;&quot;▲ &quot;0.00">
                  <c:v>19.059999999999999</c:v>
                </c:pt>
                <c:pt idx="3065" formatCode="0.00;&quot;▲ &quot;0.00">
                  <c:v>19.13</c:v>
                </c:pt>
                <c:pt idx="3066" formatCode="0.00;&quot;▲ &quot;0.00">
                  <c:v>18.91</c:v>
                </c:pt>
                <c:pt idx="3067" formatCode="0.00;&quot;▲ &quot;0.00">
                  <c:v>18.8</c:v>
                </c:pt>
                <c:pt idx="3068" formatCode="0.00;&quot;▲ &quot;0.00">
                  <c:v>18.86</c:v>
                </c:pt>
                <c:pt idx="3069" formatCode="0.00;&quot;▲ &quot;0.00">
                  <c:v>18.91</c:v>
                </c:pt>
                <c:pt idx="3070" formatCode="0.00;&quot;▲ &quot;0.00">
                  <c:v>19.05</c:v>
                </c:pt>
                <c:pt idx="3071" formatCode="0.00;&quot;▲ &quot;0.00">
                  <c:v>18.940000000000001</c:v>
                </c:pt>
                <c:pt idx="3072" formatCode="0.00;&quot;▲ &quot;0.00">
                  <c:v>18.84</c:v>
                </c:pt>
                <c:pt idx="3073" formatCode="0.00;&quot;▲ &quot;0.00">
                  <c:v>18.22</c:v>
                </c:pt>
                <c:pt idx="3074" formatCode="0.00;&quot;▲ &quot;0.00">
                  <c:v>18.010000000000002</c:v>
                </c:pt>
                <c:pt idx="3075" formatCode="0.00;&quot;▲ &quot;0.00">
                  <c:v>17.46</c:v>
                </c:pt>
                <c:pt idx="3076" formatCode="0.00;&quot;▲ &quot;0.00">
                  <c:v>17.5</c:v>
                </c:pt>
                <c:pt idx="3077" formatCode="0.00;&quot;▲ &quot;0.00">
                  <c:v>17.489999999999998</c:v>
                </c:pt>
                <c:pt idx="3078" formatCode="0.00;&quot;▲ &quot;0.00">
                  <c:v>17.64</c:v>
                </c:pt>
                <c:pt idx="3079" formatCode="0.00;&quot;▲ &quot;0.00">
                  <c:v>17.77</c:v>
                </c:pt>
                <c:pt idx="3080" formatCode="0.00;&quot;▲ &quot;0.00">
                  <c:v>17.97</c:v>
                </c:pt>
                <c:pt idx="3081" formatCode="0.00;&quot;▲ &quot;0.00">
                  <c:v>17.559999999999999</c:v>
                </c:pt>
                <c:pt idx="3082" formatCode="0.00;&quot;▲ &quot;0.00">
                  <c:v>17.399999999999999</c:v>
                </c:pt>
                <c:pt idx="3085" formatCode="0.00;&quot;▲ &quot;0.00">
                  <c:v>17.18</c:v>
                </c:pt>
                <c:pt idx="3086" formatCode="0.00;&quot;▲ &quot;0.00">
                  <c:v>17.37</c:v>
                </c:pt>
                <c:pt idx="3087" formatCode="0.00;&quot;▲ &quot;0.00">
                  <c:v>17.14</c:v>
                </c:pt>
                <c:pt idx="3088" formatCode="0.00;&quot;▲ &quot;0.00">
                  <c:v>17.34</c:v>
                </c:pt>
                <c:pt idx="3089" formatCode="0.00;&quot;▲ &quot;0.00">
                  <c:v>17.32</c:v>
                </c:pt>
                <c:pt idx="3090" formatCode="0.00;&quot;▲ &quot;0.00">
                  <c:v>17.489999999999998</c:v>
                </c:pt>
                <c:pt idx="3091" formatCode="0.00;&quot;▲ &quot;0.00">
                  <c:v>17.25</c:v>
                </c:pt>
                <c:pt idx="3092" formatCode="0.00;&quot;▲ &quot;0.00">
                  <c:v>17.32</c:v>
                </c:pt>
                <c:pt idx="3093" formatCode="0.00;&quot;▲ &quot;0.00">
                  <c:v>17.2</c:v>
                </c:pt>
                <c:pt idx="3094" formatCode="0.00;&quot;▲ &quot;0.00">
                  <c:v>17.350000000000001</c:v>
                </c:pt>
                <c:pt idx="3095" formatCode="0.00;&quot;▲ &quot;0.00">
                  <c:v>17.329999999999998</c:v>
                </c:pt>
                <c:pt idx="3096" formatCode="0.00;&quot;▲ &quot;0.00">
                  <c:v>17.010000000000002</c:v>
                </c:pt>
                <c:pt idx="3097" formatCode="0.00;&quot;▲ &quot;0.00">
                  <c:v>16.79</c:v>
                </c:pt>
                <c:pt idx="3098" formatCode="0.00;&quot;▲ &quot;0.00">
                  <c:v>16.88</c:v>
                </c:pt>
                <c:pt idx="3099" formatCode="0.00;&quot;▲ &quot;0.00">
                  <c:v>16.93</c:v>
                </c:pt>
                <c:pt idx="3100" formatCode="0.00;&quot;▲ &quot;0.00">
                  <c:v>17.5</c:v>
                </c:pt>
                <c:pt idx="3101" formatCode="0.00;&quot;▲ &quot;0.00">
                  <c:v>17.489999999999998</c:v>
                </c:pt>
                <c:pt idx="3102" formatCode="0.00;&quot;▲ &quot;0.00">
                  <c:v>17.43</c:v>
                </c:pt>
                <c:pt idx="3103" formatCode="0.00;&quot;▲ &quot;0.00">
                  <c:v>17.559999999999999</c:v>
                </c:pt>
                <c:pt idx="3104" formatCode="0.00;&quot;▲ &quot;0.00">
                  <c:v>17.7</c:v>
                </c:pt>
                <c:pt idx="3105" formatCode="0.00;&quot;▲ &quot;0.00">
                  <c:v>17.78</c:v>
                </c:pt>
                <c:pt idx="3106" formatCode="0.00;&quot;▲ &quot;0.00">
                  <c:v>17.72</c:v>
                </c:pt>
                <c:pt idx="3107" formatCode="0.00;&quot;▲ &quot;0.00">
                  <c:v>17.71</c:v>
                </c:pt>
                <c:pt idx="3108" formatCode="0.00;&quot;▲ &quot;0.00">
                  <c:v>17.649999999999999</c:v>
                </c:pt>
                <c:pt idx="3109" formatCode="0.00;&quot;▲ &quot;0.00">
                  <c:v>17.79</c:v>
                </c:pt>
                <c:pt idx="3110" formatCode="0.00;&quot;▲ &quot;0.00">
                  <c:v>17.78</c:v>
                </c:pt>
                <c:pt idx="3111" formatCode="0.00;&quot;▲ &quot;0.00">
                  <c:v>17.89</c:v>
                </c:pt>
                <c:pt idx="3112" formatCode="0.00;&quot;▲ &quot;0.00">
                  <c:v>17.86</c:v>
                </c:pt>
                <c:pt idx="3113" formatCode="0.00;&quot;▲ &quot;0.00">
                  <c:v>17.48</c:v>
                </c:pt>
                <c:pt idx="3114" formatCode="0.00;&quot;▲ &quot;0.00">
                  <c:v>17.47</c:v>
                </c:pt>
                <c:pt idx="3115" formatCode="0.00;&quot;▲ &quot;0.00">
                  <c:v>17.55</c:v>
                </c:pt>
                <c:pt idx="3116" formatCode="0.00;&quot;▲ &quot;0.00">
                  <c:v>17.66</c:v>
                </c:pt>
                <c:pt idx="3117" formatCode="0.00;&quot;▲ &quot;0.00">
                  <c:v>17.87</c:v>
                </c:pt>
                <c:pt idx="3118" formatCode="0.00;&quot;▲ &quot;0.00">
                  <c:v>18.25</c:v>
                </c:pt>
                <c:pt idx="3119" formatCode="0.00;&quot;▲ &quot;0.00">
                  <c:v>18.54</c:v>
                </c:pt>
                <c:pt idx="3120" formatCode="0.00;&quot;▲ &quot;0.00">
                  <c:v>18</c:v>
                </c:pt>
                <c:pt idx="3121" formatCode="0.00;&quot;▲ &quot;0.00">
                  <c:v>17.86</c:v>
                </c:pt>
                <c:pt idx="3122" formatCode="0.00;&quot;▲ &quot;0.00">
                  <c:v>17.86</c:v>
                </c:pt>
                <c:pt idx="3123" formatCode="0.00;&quot;▲ &quot;0.00">
                  <c:v>17.82</c:v>
                </c:pt>
                <c:pt idx="3124" formatCode="0.00;&quot;▲ &quot;0.00">
                  <c:v>17.82</c:v>
                </c:pt>
                <c:pt idx="3125" formatCode="0.00;&quot;▲ &quot;0.00">
                  <c:v>17.79</c:v>
                </c:pt>
                <c:pt idx="3126" formatCode="0.00;&quot;▲ &quot;0.00">
                  <c:v>17.84</c:v>
                </c:pt>
                <c:pt idx="3127" formatCode="0.00;&quot;▲ &quot;0.00">
                  <c:v>18.04</c:v>
                </c:pt>
                <c:pt idx="3129" formatCode="0.00;&quot;▲ &quot;0.00">
                  <c:v>18.579999999999998</c:v>
                </c:pt>
                <c:pt idx="3130" formatCode="0.00;&quot;▲ &quot;0.00">
                  <c:v>18.36</c:v>
                </c:pt>
                <c:pt idx="3131" formatCode="0.00;&quot;▲ &quot;0.00">
                  <c:v>18.27</c:v>
                </c:pt>
                <c:pt idx="3132" formatCode="0.00;&quot;▲ &quot;0.00">
                  <c:v>18.440000000000001</c:v>
                </c:pt>
                <c:pt idx="3133" formatCode="0.00;&quot;▲ &quot;0.00">
                  <c:v>18.47</c:v>
                </c:pt>
                <c:pt idx="3134" formatCode="0.00;&quot;▲ &quot;0.00">
                  <c:v>18.64</c:v>
                </c:pt>
                <c:pt idx="3135" formatCode="0.00;&quot;▲ &quot;0.00">
                  <c:v>18.54</c:v>
                </c:pt>
                <c:pt idx="3136" formatCode="0.00;&quot;▲ &quot;0.00">
                  <c:v>18.850000000000001</c:v>
                </c:pt>
                <c:pt idx="3137" formatCode="0.00;&quot;▲ &quot;0.00">
                  <c:v>18.920000000000002</c:v>
                </c:pt>
                <c:pt idx="3138" formatCode="0.00;&quot;▲ &quot;0.00">
                  <c:v>18.93</c:v>
                </c:pt>
                <c:pt idx="3139" formatCode="0.00;&quot;▲ &quot;0.00">
                  <c:v>18.95</c:v>
                </c:pt>
                <c:pt idx="3140" formatCode="0.00;&quot;▲ &quot;0.00">
                  <c:v>18.690000000000001</c:v>
                </c:pt>
                <c:pt idx="3141" formatCode="0.00;&quot;▲ &quot;0.00">
                  <c:v>17.559999999999999</c:v>
                </c:pt>
                <c:pt idx="3142" formatCode="0.00;&quot;▲ &quot;0.00">
                  <c:v>17.25</c:v>
                </c:pt>
                <c:pt idx="3143" formatCode="0.00;&quot;▲ &quot;0.00">
                  <c:v>17.47</c:v>
                </c:pt>
                <c:pt idx="3144" formatCode="0.00;&quot;▲ &quot;0.00">
                  <c:v>17.329999999999998</c:v>
                </c:pt>
                <c:pt idx="3145" formatCode="0.00;&quot;▲ &quot;0.00">
                  <c:v>17.57</c:v>
                </c:pt>
                <c:pt idx="3146" formatCode="0.00;&quot;▲ &quot;0.00">
                  <c:v>17.760000000000002</c:v>
                </c:pt>
                <c:pt idx="3147" formatCode="0.00;&quot;▲ &quot;0.00">
                  <c:v>17.54</c:v>
                </c:pt>
                <c:pt idx="3148" formatCode="0.00;&quot;▲ &quot;0.00">
                  <c:v>17.64</c:v>
                </c:pt>
                <c:pt idx="3149" formatCode="0.00;&quot;▲ &quot;0.00">
                  <c:v>17.559999999999999</c:v>
                </c:pt>
                <c:pt idx="3150" formatCode="0.00;&quot;▲ &quot;0.00">
                  <c:v>17.3</c:v>
                </c:pt>
                <c:pt idx="3151" formatCode="0.00;&quot;▲ &quot;0.00">
                  <c:v>16.87</c:v>
                </c:pt>
                <c:pt idx="3152" formatCode="0.00;&quot;▲ &quot;0.00">
                  <c:v>17.03</c:v>
                </c:pt>
                <c:pt idx="3153" formatCode="0.00;&quot;▲ &quot;0.00">
                  <c:v>17.309999999999999</c:v>
                </c:pt>
                <c:pt idx="3154" formatCode="0.00;&quot;▲ &quot;0.00">
                  <c:v>17.420000000000002</c:v>
                </c:pt>
                <c:pt idx="3155" formatCode="0.00;&quot;▲ &quot;0.00">
                  <c:v>17.29</c:v>
                </c:pt>
                <c:pt idx="3156" formatCode="0.00;&quot;▲ &quot;0.00">
                  <c:v>17.12</c:v>
                </c:pt>
                <c:pt idx="3157" formatCode="0.00;&quot;▲ &quot;0.00">
                  <c:v>17.41</c:v>
                </c:pt>
                <c:pt idx="3158" formatCode="0.00;&quot;▲ &quot;0.00">
                  <c:v>17.59</c:v>
                </c:pt>
                <c:pt idx="3159" formatCode="0.00;&quot;▲ &quot;0.00">
                  <c:v>17.68</c:v>
                </c:pt>
                <c:pt idx="3160" formatCode="0.00;&quot;▲ &quot;0.00">
                  <c:v>17.61</c:v>
                </c:pt>
                <c:pt idx="3161" formatCode="0.00;&quot;▲ &quot;0.00">
                  <c:v>17.32</c:v>
                </c:pt>
                <c:pt idx="3162" formatCode="0.00;&quot;▲ &quot;0.00">
                  <c:v>17.37</c:v>
                </c:pt>
                <c:pt idx="3163" formatCode="0.00;&quot;▲ &quot;0.00">
                  <c:v>17.21</c:v>
                </c:pt>
                <c:pt idx="3164" formatCode="0.00;&quot;▲ &quot;0.00">
                  <c:v>17.32</c:v>
                </c:pt>
                <c:pt idx="3165" formatCode="0.00;&quot;▲ &quot;0.00">
                  <c:v>17.32</c:v>
                </c:pt>
                <c:pt idx="3166" formatCode="0.00;&quot;▲ &quot;0.00">
                  <c:v>17.579999999999998</c:v>
                </c:pt>
                <c:pt idx="3167" formatCode="0.00;&quot;▲ &quot;0.00">
                  <c:v>17.54</c:v>
                </c:pt>
                <c:pt idx="3168" formatCode="0.00;&quot;▲ &quot;0.00">
                  <c:v>17.62</c:v>
                </c:pt>
                <c:pt idx="3169" formatCode="0.00;&quot;▲ &quot;0.00">
                  <c:v>17.64</c:v>
                </c:pt>
                <c:pt idx="3170" formatCode="0.00;&quot;▲ &quot;0.00">
                  <c:v>17.739999999999998</c:v>
                </c:pt>
                <c:pt idx="3171" formatCode="0.00;&quot;▲ &quot;0.00">
                  <c:v>17.98</c:v>
                </c:pt>
                <c:pt idx="3172" formatCode="0.00;&quot;▲ &quot;0.00">
                  <c:v>17.940000000000001</c:v>
                </c:pt>
                <c:pt idx="3173" formatCode="0.00;&quot;▲ &quot;0.00">
                  <c:v>17.71</c:v>
                </c:pt>
                <c:pt idx="3174" formatCode="0.00;&quot;▲ &quot;0.00">
                  <c:v>17.649999999999999</c:v>
                </c:pt>
                <c:pt idx="3175" formatCode="0.00;&quot;▲ &quot;0.00">
                  <c:v>17.82</c:v>
                </c:pt>
                <c:pt idx="3176" formatCode="0.00;&quot;▲ &quot;0.00">
                  <c:v>17.84</c:v>
                </c:pt>
                <c:pt idx="3177" formatCode="0.00;&quot;▲ &quot;0.00">
                  <c:v>17.829999999999998</c:v>
                </c:pt>
                <c:pt idx="3178" formatCode="0.00;&quot;▲ &quot;0.00">
                  <c:v>17.8</c:v>
                </c:pt>
                <c:pt idx="3179" formatCode="0.00;&quot;▲ &quot;0.00">
                  <c:v>17.82</c:v>
                </c:pt>
                <c:pt idx="3180" formatCode="0.00;&quot;▲ &quot;0.00">
                  <c:v>17.93</c:v>
                </c:pt>
                <c:pt idx="3181" formatCode="0.00;&quot;▲ &quot;0.00">
                  <c:v>18.190000000000001</c:v>
                </c:pt>
                <c:pt idx="3182" formatCode="0.00;&quot;▲ &quot;0.00">
                  <c:v>18.57</c:v>
                </c:pt>
                <c:pt idx="3183" formatCode="0.00;&quot;▲ &quot;0.00">
                  <c:v>18.059999999999999</c:v>
                </c:pt>
                <c:pt idx="3184" formatCode="0.00;&quot;▲ &quot;0.00">
                  <c:v>17.97</c:v>
                </c:pt>
                <c:pt idx="3185" formatCode="0.00;&quot;▲ &quot;0.00">
                  <c:v>17.96</c:v>
                </c:pt>
                <c:pt idx="3188" formatCode="0.00;&quot;▲ &quot;0.00">
                  <c:v>18.38</c:v>
                </c:pt>
                <c:pt idx="3189" formatCode="0.00;&quot;▲ &quot;0.00">
                  <c:v>18.329999999999998</c:v>
                </c:pt>
                <c:pt idx="3190" formatCode="0.00;&quot;▲ &quot;0.00">
                  <c:v>18.260000000000002</c:v>
                </c:pt>
                <c:pt idx="3191" formatCode="0.00;&quot;▲ &quot;0.00">
                  <c:v>18.18</c:v>
                </c:pt>
                <c:pt idx="3192" formatCode="0.00;&quot;▲ &quot;0.00">
                  <c:v>18.43</c:v>
                </c:pt>
                <c:pt idx="3193" formatCode="0.00;&quot;▲ &quot;0.00">
                  <c:v>18.63</c:v>
                </c:pt>
                <c:pt idx="3194" formatCode="0.00;&quot;▲ &quot;0.00">
                  <c:v>18.670000000000002</c:v>
                </c:pt>
                <c:pt idx="3195" formatCode="0.00;&quot;▲ &quot;0.00">
                  <c:v>18.77</c:v>
                </c:pt>
                <c:pt idx="3196" formatCode="0.00;&quot;▲ &quot;0.00">
                  <c:v>18.73</c:v>
                </c:pt>
                <c:pt idx="3197" formatCode="0.00;&quot;▲ &quot;0.00">
                  <c:v>18.97</c:v>
                </c:pt>
                <c:pt idx="3198" formatCode="0.00;&quot;▲ &quot;0.00">
                  <c:v>18.66</c:v>
                </c:pt>
                <c:pt idx="3199" formatCode="0.00;&quot;▲ &quot;0.00">
                  <c:v>18.73</c:v>
                </c:pt>
                <c:pt idx="3200" formatCode="0.00;&quot;▲ &quot;0.00">
                  <c:v>19</c:v>
                </c:pt>
                <c:pt idx="3201" formatCode="0.00;&quot;▲ &quot;0.00">
                  <c:v>19.11</c:v>
                </c:pt>
                <c:pt idx="3202" formatCode="0.00;&quot;▲ &quot;0.00">
                  <c:v>19.510000000000002</c:v>
                </c:pt>
                <c:pt idx="3203" formatCode="0.00;&quot;▲ &quot;0.00">
                  <c:v>19.670000000000002</c:v>
                </c:pt>
                <c:pt idx="3204" formatCode="0.00;&quot;▲ &quot;0.00">
                  <c:v>19.12</c:v>
                </c:pt>
                <c:pt idx="3205" formatCode="0.00;&quot;▲ &quot;0.00">
                  <c:v>18.97</c:v>
                </c:pt>
                <c:pt idx="3206" formatCode="0.00;&quot;▲ &quot;0.00">
                  <c:v>18.96</c:v>
                </c:pt>
                <c:pt idx="3207" formatCode="0.00;&quot;▲ &quot;0.00">
                  <c:v>19.14</c:v>
                </c:pt>
                <c:pt idx="3208" formatCode="0.00;&quot;▲ &quot;0.00">
                  <c:v>19.27</c:v>
                </c:pt>
                <c:pt idx="3209" formatCode="0.00;&quot;▲ &quot;0.00">
                  <c:v>19.5</c:v>
                </c:pt>
                <c:pt idx="3210" formatCode="0.00;&quot;▲ &quot;0.00">
                  <c:v>19.36</c:v>
                </c:pt>
                <c:pt idx="3211" formatCode="0.00;&quot;▲ &quot;0.00">
                  <c:v>19.55</c:v>
                </c:pt>
                <c:pt idx="3212" formatCode="0.00;&quot;▲ &quot;0.00">
                  <c:v>19.809999999999999</c:v>
                </c:pt>
                <c:pt idx="3213" formatCode="0.00;&quot;▲ &quot;0.00">
                  <c:v>19.89</c:v>
                </c:pt>
                <c:pt idx="3214" formatCode="0.00;&quot;▲ &quot;0.00">
                  <c:v>19.91</c:v>
                </c:pt>
                <c:pt idx="3215" formatCode="0.00;&quot;▲ &quot;0.00">
                  <c:v>20.260000000000002</c:v>
                </c:pt>
                <c:pt idx="3217" formatCode="0.00;&quot;▲ &quot;0.00">
                  <c:v>19.95</c:v>
                </c:pt>
                <c:pt idx="3218" formatCode="0.00;&quot;▲ &quot;0.00">
                  <c:v>19.670000000000002</c:v>
                </c:pt>
                <c:pt idx="3219" formatCode="0.00;&quot;▲ &quot;0.00">
                  <c:v>18.79</c:v>
                </c:pt>
                <c:pt idx="3220" formatCode="0.00;&quot;▲ &quot;0.00">
                  <c:v>18.25</c:v>
                </c:pt>
                <c:pt idx="3221" formatCode="0.00;&quot;▲ &quot;0.00">
                  <c:v>18.38</c:v>
                </c:pt>
                <c:pt idx="3222" formatCode="0.00;&quot;▲ &quot;0.00">
                  <c:v>18.05</c:v>
                </c:pt>
                <c:pt idx="3223" formatCode="0.00;&quot;▲ &quot;0.00">
                  <c:v>18.52</c:v>
                </c:pt>
                <c:pt idx="3224" formatCode="0.00;&quot;▲ &quot;0.00">
                  <c:v>19.18</c:v>
                </c:pt>
                <c:pt idx="3225" formatCode="0.00;&quot;▲ &quot;0.00">
                  <c:v>18.940000000000001</c:v>
                </c:pt>
                <c:pt idx="3226" formatCode="0.00;&quot;▲ &quot;0.00">
                  <c:v>18.62</c:v>
                </c:pt>
                <c:pt idx="3227" formatCode="0.00;&quot;▲ &quot;0.00">
                  <c:v>18.059999999999999</c:v>
                </c:pt>
                <c:pt idx="3228" formatCode="0.00;&quot;▲ &quot;0.00">
                  <c:v>18.28</c:v>
                </c:pt>
                <c:pt idx="3229" formatCode="0.00;&quot;▲ &quot;0.00">
                  <c:v>17.670000000000002</c:v>
                </c:pt>
                <c:pt idx="3230" formatCode="0.00;&quot;▲ &quot;0.00">
                  <c:v>17.73</c:v>
                </c:pt>
                <c:pt idx="3231" formatCode="0.00;&quot;▲ &quot;0.00">
                  <c:v>17.45</c:v>
                </c:pt>
                <c:pt idx="3232" formatCode="0.00;&quot;▲ &quot;0.00">
                  <c:v>17.559999999999999</c:v>
                </c:pt>
                <c:pt idx="3233" formatCode="0.00;&quot;▲ &quot;0.00">
                  <c:v>17.739999999999998</c:v>
                </c:pt>
                <c:pt idx="3234" formatCode="0.00;&quot;▲ &quot;0.00">
                  <c:v>17.71</c:v>
                </c:pt>
                <c:pt idx="3235" formatCode="0.00;&quot;▲ &quot;0.00">
                  <c:v>17.8</c:v>
                </c:pt>
                <c:pt idx="3236" formatCode="0.00;&quot;▲ &quot;0.00">
                  <c:v>17.54</c:v>
                </c:pt>
                <c:pt idx="3237" formatCode="0.00;&quot;▲ &quot;0.00">
                  <c:v>17.690000000000001</c:v>
                </c:pt>
                <c:pt idx="3238" formatCode="0.00;&quot;▲ &quot;0.00">
                  <c:v>17.739999999999998</c:v>
                </c:pt>
                <c:pt idx="3239" formatCode="0.00;&quot;▲ &quot;0.00">
                  <c:v>17.760000000000002</c:v>
                </c:pt>
                <c:pt idx="3240" formatCode="0.00;&quot;▲ &quot;0.00">
                  <c:v>17.78</c:v>
                </c:pt>
                <c:pt idx="3241" formatCode="0.00;&quot;▲ &quot;0.00">
                  <c:v>17.97</c:v>
                </c:pt>
                <c:pt idx="3242" formatCode="0.00;&quot;▲ &quot;0.00">
                  <c:v>18.91</c:v>
                </c:pt>
                <c:pt idx="3243" formatCode="0.00;&quot;▲ &quot;0.00">
                  <c:v>18.96</c:v>
                </c:pt>
                <c:pt idx="3244" formatCode="0.00;&quot;▲ &quot;0.00">
                  <c:v>19.04</c:v>
                </c:pt>
                <c:pt idx="3245" formatCode="0.00;&quot;▲ &quot;0.00">
                  <c:v>19.16</c:v>
                </c:pt>
                <c:pt idx="3247" formatCode="0.00;&quot;▲ &quot;0.00">
                  <c:v>21.05</c:v>
                </c:pt>
                <c:pt idx="3248" formatCode="0.00;&quot;▲ &quot;0.00">
                  <c:v>19.71</c:v>
                </c:pt>
                <c:pt idx="3249" formatCode="0.00;&quot;▲ &quot;0.00">
                  <c:v>19.850000000000001</c:v>
                </c:pt>
                <c:pt idx="3250" formatCode="0.00;&quot;▲ &quot;0.00">
                  <c:v>19.059999999999999</c:v>
                </c:pt>
                <c:pt idx="3251" formatCode="0.00;&quot;▲ &quot;0.00">
                  <c:v>19.39</c:v>
                </c:pt>
                <c:pt idx="3252" formatCode="0.00;&quot;▲ &quot;0.00">
                  <c:v>19.7</c:v>
                </c:pt>
                <c:pt idx="3253" formatCode="0.00;&quot;▲ &quot;0.00">
                  <c:v>19.29</c:v>
                </c:pt>
                <c:pt idx="3254" formatCode="0.00;&quot;▲ &quot;0.00">
                  <c:v>19.54</c:v>
                </c:pt>
                <c:pt idx="3255" formatCode="0.00;&quot;▲ &quot;0.00">
                  <c:v>19.440000000000001</c:v>
                </c:pt>
                <c:pt idx="3256" formatCode="0.00;&quot;▲ &quot;0.00">
                  <c:v>19.2</c:v>
                </c:pt>
                <c:pt idx="3257" formatCode="0.00;&quot;▲ &quot;0.00">
                  <c:v>19.54</c:v>
                </c:pt>
                <c:pt idx="3258" formatCode="0.00;&quot;▲ &quot;0.00">
                  <c:v>20.190000000000001</c:v>
                </c:pt>
                <c:pt idx="3259" formatCode="0.00;&quot;▲ &quot;0.00">
                  <c:v>19.809999999999999</c:v>
                </c:pt>
                <c:pt idx="3260" formatCode="0.00;&quot;▲ &quot;0.00">
                  <c:v>19.61</c:v>
                </c:pt>
                <c:pt idx="3261" formatCode="0.00;&quot;▲ &quot;0.00">
                  <c:v>19.91</c:v>
                </c:pt>
                <c:pt idx="3262" formatCode="0.00;&quot;▲ &quot;0.00">
                  <c:v>20.46</c:v>
                </c:pt>
                <c:pt idx="3263" formatCode="0.00;&quot;▲ &quot;0.00">
                  <c:v>20.58</c:v>
                </c:pt>
                <c:pt idx="3264" formatCode="0.00;&quot;▲ &quot;0.00">
                  <c:v>21.16</c:v>
                </c:pt>
                <c:pt idx="3265" formatCode="0.00;&quot;▲ &quot;0.00">
                  <c:v>21.99</c:v>
                </c:pt>
                <c:pt idx="3266" formatCode="0.00;&quot;▲ &quot;0.00">
                  <c:v>23.27</c:v>
                </c:pt>
                <c:pt idx="3267" formatCode="0.00;&quot;▲ &quot;0.00">
                  <c:v>24.34</c:v>
                </c:pt>
                <c:pt idx="3268" formatCode="0.00;&quot;▲ &quot;0.00">
                  <c:v>23.06</c:v>
                </c:pt>
                <c:pt idx="3269" formatCode="0.00;&quot;▲ &quot;0.00">
                  <c:v>21.05</c:v>
                </c:pt>
                <c:pt idx="3270" formatCode="0.00;&quot;▲ &quot;0.00">
                  <c:v>21.95</c:v>
                </c:pt>
                <c:pt idx="3271" formatCode="0.00;&quot;▲ &quot;0.00">
                  <c:v>22.4</c:v>
                </c:pt>
                <c:pt idx="3272" formatCode="0.00;&quot;▲ &quot;0.00">
                  <c:v>22.19</c:v>
                </c:pt>
                <c:pt idx="3273" formatCode="0.00;&quot;▲ &quot;0.00">
                  <c:v>21.79</c:v>
                </c:pt>
                <c:pt idx="3274" formatCode="0.00;&quot;▲ &quot;0.00">
                  <c:v>21.41</c:v>
                </c:pt>
                <c:pt idx="3275" formatCode="0.00;&quot;▲ &quot;0.00">
                  <c:v>21.47</c:v>
                </c:pt>
                <c:pt idx="3276" formatCode="0.00;&quot;▲ &quot;0.00">
                  <c:v>22.26</c:v>
                </c:pt>
                <c:pt idx="3277" formatCode="0.00;&quot;▲ &quot;0.00">
                  <c:v>22.7</c:v>
                </c:pt>
                <c:pt idx="3278" formatCode="0.00;&quot;▲ &quot;0.00">
                  <c:v>22.27</c:v>
                </c:pt>
                <c:pt idx="3279" formatCode="0.00;&quot;▲ &quot;0.00">
                  <c:v>22.75</c:v>
                </c:pt>
                <c:pt idx="3281" formatCode="0.00;&quot;▲ &quot;0.00">
                  <c:v>23.03</c:v>
                </c:pt>
                <c:pt idx="3282" formatCode="0.00;&quot;▲ &quot;0.00">
                  <c:v>23.06</c:v>
                </c:pt>
                <c:pt idx="3283" formatCode="0.00;&quot;▲ &quot;0.00">
                  <c:v>24.21</c:v>
                </c:pt>
                <c:pt idx="3284" formatCode="0.00;&quot;▲ &quot;0.00">
                  <c:v>25.34</c:v>
                </c:pt>
                <c:pt idx="3285" formatCode="0.00;&quot;▲ &quot;0.00">
                  <c:v>24.29</c:v>
                </c:pt>
                <c:pt idx="3286" formatCode="0.00;&quot;▲ &quot;0.00">
                  <c:v>25.06</c:v>
                </c:pt>
                <c:pt idx="3287" formatCode="0.00;&quot;▲ &quot;0.00">
                  <c:v>24.47</c:v>
                </c:pt>
                <c:pt idx="3288" formatCode="0.00;&quot;▲ &quot;0.00">
                  <c:v>24.67</c:v>
                </c:pt>
                <c:pt idx="3289" formatCode="0.00;&quot;▲ &quot;0.00">
                  <c:v>23.82</c:v>
                </c:pt>
                <c:pt idx="3290" formatCode="0.00;&quot;▲ &quot;0.00">
                  <c:v>23.95</c:v>
                </c:pt>
                <c:pt idx="3291" formatCode="0.00;&quot;▲ &quot;0.00">
                  <c:v>24.07</c:v>
                </c:pt>
                <c:pt idx="3292" formatCode="0.00;&quot;▲ &quot;0.00">
                  <c:v>22.7</c:v>
                </c:pt>
                <c:pt idx="3293" formatCode="0.00;&quot;▲ &quot;0.00">
                  <c:v>22.4</c:v>
                </c:pt>
                <c:pt idx="3294" formatCode="0.00;&quot;▲ &quot;0.00">
                  <c:v>22.2</c:v>
                </c:pt>
                <c:pt idx="3295" formatCode="0.00;&quot;▲ &quot;0.00">
                  <c:v>22.32</c:v>
                </c:pt>
                <c:pt idx="3296" formatCode="0.00;&quot;▲ &quot;0.00">
                  <c:v>22.43</c:v>
                </c:pt>
                <c:pt idx="3297" formatCode="0.00;&quot;▲ &quot;0.00">
                  <c:v>21.2</c:v>
                </c:pt>
                <c:pt idx="3298" formatCode="0.00;&quot;▲ &quot;0.00">
                  <c:v>20.81</c:v>
                </c:pt>
                <c:pt idx="3299" formatCode="0.00;&quot;▲ &quot;0.00">
                  <c:v>20.86</c:v>
                </c:pt>
                <c:pt idx="3300" formatCode="0.00;&quot;▲ &quot;0.00">
                  <c:v>21.18</c:v>
                </c:pt>
                <c:pt idx="3301" formatCode="0.00;&quot;▲ &quot;0.00">
                  <c:v>21.04</c:v>
                </c:pt>
                <c:pt idx="3302" formatCode="0.00;&quot;▲ &quot;0.00">
                  <c:v>21.11</c:v>
                </c:pt>
                <c:pt idx="3303" formatCode="0.00;&quot;▲ &quot;0.00">
                  <c:v>21</c:v>
                </c:pt>
                <c:pt idx="3304" formatCode="0.00;&quot;▲ &quot;0.00">
                  <c:v>20.68</c:v>
                </c:pt>
                <c:pt idx="3305" formatCode="0.00;&quot;▲ &quot;0.00">
                  <c:v>21.01</c:v>
                </c:pt>
                <c:pt idx="3306" formatCode="0.00;&quot;▲ &quot;0.00">
                  <c:v>21.36</c:v>
                </c:pt>
                <c:pt idx="3307" formatCode="0.00;&quot;▲ &quot;0.00">
                  <c:v>21.42</c:v>
                </c:pt>
                <c:pt idx="3308" formatCode="0.00;&quot;▲ &quot;0.00">
                  <c:v>21.48</c:v>
                </c:pt>
                <c:pt idx="3309" formatCode="0.00;&quot;▲ &quot;0.00">
                  <c:v>20.78</c:v>
                </c:pt>
                <c:pt idx="3310" formatCode="0.00;&quot;▲ &quot;0.00">
                  <c:v>20.64</c:v>
                </c:pt>
                <c:pt idx="3311" formatCode="0.00;&quot;▲ &quot;0.00">
                  <c:v>22.48</c:v>
                </c:pt>
                <c:pt idx="3312" formatCode="0.00;&quot;▲ &quot;0.00">
                  <c:v>22.65</c:v>
                </c:pt>
                <c:pt idx="3313" formatCode="0.00;&quot;▲ &quot;0.00">
                  <c:v>21.4</c:v>
                </c:pt>
                <c:pt idx="3314" formatCode="0.00;&quot;▲ &quot;0.00">
                  <c:v>21.23</c:v>
                </c:pt>
                <c:pt idx="3315" formatCode="0.00;&quot;▲ &quot;0.00">
                  <c:v>21.32</c:v>
                </c:pt>
                <c:pt idx="3317" formatCode="0.00;&quot;▲ &quot;0.00">
                  <c:v>21.11</c:v>
                </c:pt>
                <c:pt idx="3318" formatCode="0.00;&quot;▲ &quot;0.00">
                  <c:v>20.76</c:v>
                </c:pt>
                <c:pt idx="3319" formatCode="0.00;&quot;▲ &quot;0.00">
                  <c:v>19.940000000000001</c:v>
                </c:pt>
                <c:pt idx="3320" formatCode="0.00;&quot;▲ &quot;0.00">
                  <c:v>19.760000000000002</c:v>
                </c:pt>
                <c:pt idx="3321" formatCode="0.00;&quot;▲ &quot;0.00">
                  <c:v>19.850000000000001</c:v>
                </c:pt>
                <c:pt idx="3322" formatCode="0.00;&quot;▲ &quot;0.00">
                  <c:v>20.440000000000001</c:v>
                </c:pt>
                <c:pt idx="3323" formatCode="0.00;&quot;▲ &quot;0.00">
                  <c:v>19.72</c:v>
                </c:pt>
                <c:pt idx="3324" formatCode="0.00;&quot;▲ &quot;0.00">
                  <c:v>20.05</c:v>
                </c:pt>
                <c:pt idx="3325" formatCode="0.00;&quot;▲ &quot;0.00">
                  <c:v>20.28</c:v>
                </c:pt>
                <c:pt idx="3326" formatCode="0.00;&quot;▲ &quot;0.00">
                  <c:v>20.25</c:v>
                </c:pt>
                <c:pt idx="3327" formatCode="0.00;&quot;▲ &quot;0.00">
                  <c:v>20.100000000000001</c:v>
                </c:pt>
                <c:pt idx="3328" formatCode="0.00;&quot;▲ &quot;0.00">
                  <c:v>20.09</c:v>
                </c:pt>
                <c:pt idx="3329" formatCode="0.00;&quot;▲ &quot;0.00">
                  <c:v>20.010000000000002</c:v>
                </c:pt>
                <c:pt idx="3330" formatCode="0.00;&quot;▲ &quot;0.00">
                  <c:v>20.34</c:v>
                </c:pt>
                <c:pt idx="3331" formatCode="0.00;&quot;▲ &quot;0.00">
                  <c:v>22.14</c:v>
                </c:pt>
                <c:pt idx="3332" formatCode="0.00;&quot;▲ &quot;0.00">
                  <c:v>21.46</c:v>
                </c:pt>
                <c:pt idx="3333" formatCode="0.00;&quot;▲ &quot;0.00">
                  <c:v>20.76</c:v>
                </c:pt>
                <c:pt idx="3334" formatCode="0.00;&quot;▲ &quot;0.00">
                  <c:v>20.65</c:v>
                </c:pt>
                <c:pt idx="3335" formatCode="0.00;&quot;▲ &quot;0.00">
                  <c:v>19.920000000000002</c:v>
                </c:pt>
                <c:pt idx="3336" formatCode="0.00;&quot;▲ &quot;0.00">
                  <c:v>19.98</c:v>
                </c:pt>
                <c:pt idx="3337" formatCode="0.00;&quot;▲ &quot;0.00">
                  <c:v>19.96</c:v>
                </c:pt>
                <c:pt idx="3338" formatCode="0.00;&quot;▲ &quot;0.00">
                  <c:v>20.65</c:v>
                </c:pt>
                <c:pt idx="3339" formatCode="0.00;&quot;▲ &quot;0.00">
                  <c:v>21.02</c:v>
                </c:pt>
                <c:pt idx="3340" formatCode="0.00;&quot;▲ &quot;0.00">
                  <c:v>20.92</c:v>
                </c:pt>
                <c:pt idx="3341" formatCode="0.00;&quot;▲ &quot;0.00">
                  <c:v>21.53</c:v>
                </c:pt>
                <c:pt idx="3342" formatCode="0.00;&quot;▲ &quot;0.00">
                  <c:v>21.13</c:v>
                </c:pt>
                <c:pt idx="3343" formatCode="0.00;&quot;▲ &quot;0.00">
                  <c:v>21.21</c:v>
                </c:pt>
                <c:pt idx="3346" formatCode="0.00;&quot;▲ &quot;0.00">
                  <c:v>21.27</c:v>
                </c:pt>
                <c:pt idx="3347" formatCode="0.00;&quot;▲ &quot;0.00">
                  <c:v>21.41</c:v>
                </c:pt>
                <c:pt idx="3348" formatCode="0.00;&quot;▲ &quot;0.00">
                  <c:v>21.55</c:v>
                </c:pt>
                <c:pt idx="3349" formatCode="0.00;&quot;▲ &quot;0.00">
                  <c:v>21.95</c:v>
                </c:pt>
                <c:pt idx="3350" formatCode="0.00;&quot;▲ &quot;0.00">
                  <c:v>21.9</c:v>
                </c:pt>
                <c:pt idx="3351" formatCode="0.00;&quot;▲ &quot;0.00">
                  <c:v>22.48</c:v>
                </c:pt>
                <c:pt idx="3352" formatCode="0.00;&quot;▲ &quot;0.00">
                  <c:v>22.38</c:v>
                </c:pt>
                <c:pt idx="3353" formatCode="0.00;&quot;▲ &quot;0.00">
                  <c:v>21.8</c:v>
                </c:pt>
                <c:pt idx="3354" formatCode="0.00;&quot;▲ &quot;0.00">
                  <c:v>21.68</c:v>
                </c:pt>
                <c:pt idx="3355" formatCode="0.00;&quot;▲ &quot;0.00">
                  <c:v>21</c:v>
                </c:pt>
                <c:pt idx="3356" formatCode="0.00;&quot;▲ &quot;0.00">
                  <c:v>21.4</c:v>
                </c:pt>
                <c:pt idx="3357" formatCode="0.00;&quot;▲ &quot;0.00">
                  <c:v>21.01</c:v>
                </c:pt>
                <c:pt idx="3358" formatCode="0.00;&quot;▲ &quot;0.00">
                  <c:v>20.68</c:v>
                </c:pt>
                <c:pt idx="3359" formatCode="0.00;&quot;▲ &quot;0.00">
                  <c:v>20.74</c:v>
                </c:pt>
                <c:pt idx="3360" formatCode="0.00;&quot;▲ &quot;0.00">
                  <c:v>20.11</c:v>
                </c:pt>
                <c:pt idx="3361" formatCode="0.00;&quot;▲ &quot;0.00">
                  <c:v>20.28</c:v>
                </c:pt>
                <c:pt idx="3362" formatCode="0.00;&quot;▲ &quot;0.00">
                  <c:v>20.329999999999998</c:v>
                </c:pt>
                <c:pt idx="3363" formatCode="0.00;&quot;▲ &quot;0.00">
                  <c:v>20.420000000000002</c:v>
                </c:pt>
                <c:pt idx="3364" formatCode="0.00;&quot;▲ &quot;0.00">
                  <c:v>21.04</c:v>
                </c:pt>
                <c:pt idx="3365" formatCode="0.00;&quot;▲ &quot;0.00">
                  <c:v>21.34</c:v>
                </c:pt>
                <c:pt idx="3366" formatCode="0.00;&quot;▲ &quot;0.00">
                  <c:v>21.23</c:v>
                </c:pt>
                <c:pt idx="3367" formatCode="0.00;&quot;▲ &quot;0.00">
                  <c:v>21.13</c:v>
                </c:pt>
                <c:pt idx="3368" formatCode="0.00;&quot;▲ &quot;0.00">
                  <c:v>21.42</c:v>
                </c:pt>
                <c:pt idx="3369" formatCode="0.00;&quot;▲ &quot;0.00">
                  <c:v>21.55</c:v>
                </c:pt>
                <c:pt idx="3370" formatCode="0.00;&quot;▲ &quot;0.00">
                  <c:v>21.57</c:v>
                </c:pt>
                <c:pt idx="3371" formatCode="0.00;&quot;▲ &quot;0.00">
                  <c:v>22.22</c:v>
                </c:pt>
                <c:pt idx="3372" formatCode="0.00;&quot;▲ &quot;0.00">
                  <c:v>22.37</c:v>
                </c:pt>
                <c:pt idx="3373" formatCode="0.00;&quot;▲ &quot;0.00">
                  <c:v>22.12</c:v>
                </c:pt>
                <c:pt idx="3374" formatCode="0.00;&quot;▲ &quot;0.00">
                  <c:v>21.9</c:v>
                </c:pt>
                <c:pt idx="3375" formatCode="0.00;&quot;▲ &quot;0.00">
                  <c:v>22.66</c:v>
                </c:pt>
                <c:pt idx="3376" formatCode="0.00;&quot;▲ &quot;0.00">
                  <c:v>23.26</c:v>
                </c:pt>
                <c:pt idx="3377" formatCode="0.00;&quot;▲ &quot;0.00">
                  <c:v>22.86</c:v>
                </c:pt>
                <c:pt idx="3378" formatCode="0.00;&quot;▲ &quot;0.00">
                  <c:v>21.72</c:v>
                </c:pt>
                <c:pt idx="3379" formatCode="0.00;&quot;▲ &quot;0.00">
                  <c:v>22.3</c:v>
                </c:pt>
                <c:pt idx="3380" formatCode="0.00;&quot;▲ &quot;0.00">
                  <c:v>21.96</c:v>
                </c:pt>
                <c:pt idx="3381" formatCode="0.00;&quot;▲ &quot;0.00">
                  <c:v>21.62</c:v>
                </c:pt>
                <c:pt idx="3382" formatCode="0.00;&quot;▲ &quot;0.00">
                  <c:v>21.56</c:v>
                </c:pt>
                <c:pt idx="3383" formatCode="0.00;&quot;▲ &quot;0.00">
                  <c:v>21.71</c:v>
                </c:pt>
                <c:pt idx="3384" formatCode="0.00;&quot;▲ &quot;0.00">
                  <c:v>22.15</c:v>
                </c:pt>
                <c:pt idx="3385" formatCode="0.00;&quot;▲ &quot;0.00">
                  <c:v>22.25</c:v>
                </c:pt>
                <c:pt idx="3387" formatCode="0.00;&quot;▲ &quot;0.00">
                  <c:v>23.4</c:v>
                </c:pt>
                <c:pt idx="3388" formatCode="0.00;&quot;▲ &quot;0.00">
                  <c:v>23.24</c:v>
                </c:pt>
                <c:pt idx="3389" formatCode="0.00;&quot;▲ &quot;0.00">
                  <c:v>23.44</c:v>
                </c:pt>
                <c:pt idx="3390" formatCode="0.00;&quot;▲ &quot;0.00">
                  <c:v>23.85</c:v>
                </c:pt>
                <c:pt idx="3391" formatCode="0.00;&quot;▲ &quot;0.00">
                  <c:v>23.73</c:v>
                </c:pt>
                <c:pt idx="3392" formatCode="0.00;&quot;▲ &quot;0.00">
                  <c:v>24.12</c:v>
                </c:pt>
                <c:pt idx="3393" formatCode="0.00;&quot;▲ &quot;0.00">
                  <c:v>24.75</c:v>
                </c:pt>
                <c:pt idx="3394" formatCode="0.00;&quot;▲ &quot;0.00">
                  <c:v>25</c:v>
                </c:pt>
                <c:pt idx="3395" formatCode="0.00;&quot;▲ &quot;0.00">
                  <c:v>24.51</c:v>
                </c:pt>
                <c:pt idx="3396" formatCode="0.00;&quot;▲ &quot;0.00">
                  <c:v>23.19</c:v>
                </c:pt>
                <c:pt idx="3397" formatCode="0.00;&quot;▲ &quot;0.00">
                  <c:v>23.31</c:v>
                </c:pt>
                <c:pt idx="3398" formatCode="0.00;&quot;▲ &quot;0.00">
                  <c:v>23.89</c:v>
                </c:pt>
                <c:pt idx="3399" formatCode="0.00;&quot;▲ &quot;0.00">
                  <c:v>23.54</c:v>
                </c:pt>
                <c:pt idx="3400" formatCode="0.00;&quot;▲ &quot;0.00">
                  <c:v>23.63</c:v>
                </c:pt>
                <c:pt idx="3401" formatCode="0.00;&quot;▲ &quot;0.00">
                  <c:v>23.37</c:v>
                </c:pt>
                <c:pt idx="3402" formatCode="0.00;&quot;▲ &quot;0.00">
                  <c:v>24.07</c:v>
                </c:pt>
                <c:pt idx="3403" formatCode="0.00;&quot;▲ &quot;0.00">
                  <c:v>24.46</c:v>
                </c:pt>
                <c:pt idx="3404" formatCode="0.00;&quot;▲ &quot;0.00">
                  <c:v>24.16</c:v>
                </c:pt>
                <c:pt idx="3405" formatCode="0.00;&quot;▲ &quot;0.00">
                  <c:v>24.6</c:v>
                </c:pt>
                <c:pt idx="3406" formatCode="0.00;&quot;▲ &quot;0.00">
                  <c:v>24.38</c:v>
                </c:pt>
                <c:pt idx="3407" formatCode="0.00;&quot;▲ &quot;0.00">
                  <c:v>24.14</c:v>
                </c:pt>
                <c:pt idx="3408" formatCode="0.00;&quot;▲ &quot;0.00">
                  <c:v>24.05</c:v>
                </c:pt>
                <c:pt idx="3409" formatCode="0.00;&quot;▲ &quot;0.00">
                  <c:v>24.81</c:v>
                </c:pt>
                <c:pt idx="3410" formatCode="0.00;&quot;▲ &quot;0.00">
                  <c:v>24.73</c:v>
                </c:pt>
                <c:pt idx="3411" formatCode="0.00;&quot;▲ &quot;0.00">
                  <c:v>25.24</c:v>
                </c:pt>
                <c:pt idx="3412" formatCode="0.00;&quot;▲ &quot;0.00">
                  <c:v>25.54</c:v>
                </c:pt>
                <c:pt idx="3413" formatCode="0.00;&quot;▲ &quot;0.00">
                  <c:v>25.07</c:v>
                </c:pt>
                <c:pt idx="3414" formatCode="0.00;&quot;▲ &quot;0.00">
                  <c:v>24.26</c:v>
                </c:pt>
                <c:pt idx="3415" formatCode="0.00;&quot;▲ &quot;0.00">
                  <c:v>24.66</c:v>
                </c:pt>
                <c:pt idx="3416" formatCode="0.00;&quot;▲ &quot;0.00">
                  <c:v>25.62</c:v>
                </c:pt>
                <c:pt idx="3417" formatCode="0.00;&quot;▲ &quot;0.00">
                  <c:v>25.42</c:v>
                </c:pt>
                <c:pt idx="3418" formatCode="0.00;&quot;▲ &quot;0.00">
                  <c:v>25.17</c:v>
                </c:pt>
                <c:pt idx="3419" formatCode="0.00;&quot;▲ &quot;0.00">
                  <c:v>25.42</c:v>
                </c:pt>
                <c:pt idx="3420" formatCode="0.00;&quot;▲ &quot;0.00">
                  <c:v>25.79</c:v>
                </c:pt>
                <c:pt idx="3421" formatCode="0.00;&quot;▲ &quot;0.00">
                  <c:v>25.92</c:v>
                </c:pt>
                <c:pt idx="3422" formatCode="0.00;&quot;▲ &quot;0.00">
                  <c:v>25.75</c:v>
                </c:pt>
                <c:pt idx="3423" formatCode="0.00;&quot;▲ &quot;0.00">
                  <c:v>24.86</c:v>
                </c:pt>
                <c:pt idx="3424" formatCode="0.00;&quot;▲ &quot;0.00">
                  <c:v>24.51</c:v>
                </c:pt>
                <c:pt idx="3425" formatCode="0.00;&quot;▲ &quot;0.00">
                  <c:v>24.86</c:v>
                </c:pt>
                <c:pt idx="3426" formatCode="0.00;&quot;▲ &quot;0.00">
                  <c:v>24.85</c:v>
                </c:pt>
                <c:pt idx="3427" formatCode="0.00;&quot;▲ &quot;0.00">
                  <c:v>24.34</c:v>
                </c:pt>
                <c:pt idx="3428" formatCode="0.00;&quot;▲ &quot;0.00">
                  <c:v>24.28</c:v>
                </c:pt>
                <c:pt idx="3429" formatCode="0.00;&quot;▲ &quot;0.00">
                  <c:v>23.35</c:v>
                </c:pt>
                <c:pt idx="3430" formatCode="0.00;&quot;▲ &quot;0.00">
                  <c:v>23.03</c:v>
                </c:pt>
                <c:pt idx="3431" formatCode="0.00;&quot;▲ &quot;0.00">
                  <c:v>22.79</c:v>
                </c:pt>
                <c:pt idx="3432" formatCode="0.00;&quot;▲ &quot;0.00">
                  <c:v>22.64</c:v>
                </c:pt>
                <c:pt idx="3433" formatCode="0.00;&quot;▲ &quot;0.00">
                  <c:v>22.69</c:v>
                </c:pt>
                <c:pt idx="3434" formatCode="0.00;&quot;▲ &quot;0.00">
                  <c:v>22.74</c:v>
                </c:pt>
                <c:pt idx="3435" formatCode="0.00;&quot;▲ &quot;0.00">
                  <c:v>23.59</c:v>
                </c:pt>
                <c:pt idx="3436" formatCode="0.00;&quot;▲ &quot;0.00">
                  <c:v>23.37</c:v>
                </c:pt>
                <c:pt idx="3437" formatCode="0.00;&quot;▲ &quot;0.00">
                  <c:v>23.35</c:v>
                </c:pt>
                <c:pt idx="3438" formatCode="0.00;&quot;▲ &quot;0.00">
                  <c:v>24.12</c:v>
                </c:pt>
                <c:pt idx="3439" formatCode="0.00;&quot;▲ &quot;0.00">
                  <c:v>24.41</c:v>
                </c:pt>
                <c:pt idx="3440" formatCode="0.00;&quot;▲ &quot;0.00">
                  <c:v>24.17</c:v>
                </c:pt>
                <c:pt idx="3441" formatCode="0.00;&quot;▲ &quot;0.00">
                  <c:v>23.88</c:v>
                </c:pt>
                <c:pt idx="3442" formatCode="0.00;&quot;▲ &quot;0.00">
                  <c:v>24.49</c:v>
                </c:pt>
                <c:pt idx="3443" formatCode="0.00;&quot;▲ &quot;0.00">
                  <c:v>23.76</c:v>
                </c:pt>
                <c:pt idx="3444" formatCode="0.00;&quot;▲ &quot;0.00">
                  <c:v>23.84</c:v>
                </c:pt>
                <c:pt idx="3445" formatCode="0.00;&quot;▲ &quot;0.00">
                  <c:v>23.75</c:v>
                </c:pt>
                <c:pt idx="3446" formatCode="0.00;&quot;▲ &quot;0.00">
                  <c:v>23.49</c:v>
                </c:pt>
                <c:pt idx="3447" formatCode="0.00;&quot;▲ &quot;0.00">
                  <c:v>23.62</c:v>
                </c:pt>
                <c:pt idx="3448" formatCode="0.00;&quot;▲ &quot;0.00">
                  <c:v>23.75</c:v>
                </c:pt>
                <c:pt idx="3451" formatCode="0.00;&quot;▲ &quot;0.00">
                  <c:v>24.8</c:v>
                </c:pt>
                <c:pt idx="3452" formatCode="0.00;&quot;▲ &quot;0.00">
                  <c:v>24.93</c:v>
                </c:pt>
                <c:pt idx="3453" formatCode="0.00;&quot;▲ &quot;0.00">
                  <c:v>24.8</c:v>
                </c:pt>
                <c:pt idx="3454" formatCode="0.00;&quot;▲ &quot;0.00">
                  <c:v>25.58</c:v>
                </c:pt>
                <c:pt idx="3455" formatCode="0.00;&quot;▲ &quot;0.00">
                  <c:v>25.62</c:v>
                </c:pt>
                <c:pt idx="3456" formatCode="0.00;&quot;▲ &quot;0.00">
                  <c:v>25.3</c:v>
                </c:pt>
                <c:pt idx="3457" formatCode="0.00;&quot;▲ &quot;0.00">
                  <c:v>24.42</c:v>
                </c:pt>
                <c:pt idx="3458" formatCode="0.00;&quot;▲ &quot;0.00">
                  <c:v>23.38</c:v>
                </c:pt>
                <c:pt idx="3459" formatCode="0.00;&quot;▲ &quot;0.00">
                  <c:v>23.72</c:v>
                </c:pt>
                <c:pt idx="3460" formatCode="0.00;&quot;▲ &quot;0.00">
                  <c:v>24.47</c:v>
                </c:pt>
                <c:pt idx="3461" formatCode="0.00;&quot;▲ &quot;0.00">
                  <c:v>25.74</c:v>
                </c:pt>
                <c:pt idx="3462" formatCode="0.00;&quot;▲ &quot;0.00">
                  <c:v>25.71</c:v>
                </c:pt>
                <c:pt idx="3463" formatCode="0.00;&quot;▲ &quot;0.00">
                  <c:v>26.16</c:v>
                </c:pt>
                <c:pt idx="3464" formatCode="0.00;&quot;▲ &quot;0.00">
                  <c:v>26.57</c:v>
                </c:pt>
                <c:pt idx="3465" formatCode="0.00;&quot;▲ &quot;0.00">
                  <c:v>25.08</c:v>
                </c:pt>
                <c:pt idx="3466" formatCode="0.00;&quot;▲ &quot;0.00">
                  <c:v>24.79</c:v>
                </c:pt>
                <c:pt idx="3467" formatCode="0.00;&quot;▲ &quot;0.00">
                  <c:v>25.1</c:v>
                </c:pt>
                <c:pt idx="3468" formatCode="0.00;&quot;▲ &quot;0.00">
                  <c:v>24.92</c:v>
                </c:pt>
                <c:pt idx="3469" formatCode="0.00;&quot;▲ &quot;0.00">
                  <c:v>25.22</c:v>
                </c:pt>
                <c:pt idx="3470" formatCode="0.00;&quot;▲ &quot;0.00">
                  <c:v>25.37</c:v>
                </c:pt>
                <c:pt idx="3471" formatCode="0.00;&quot;▲ &quot;0.00">
                  <c:v>25.92</c:v>
                </c:pt>
                <c:pt idx="3472" formatCode="0.00;&quot;▲ &quot;0.00">
                  <c:v>25.69</c:v>
                </c:pt>
                <c:pt idx="3473" formatCode="0.00;&quot;▲ &quot;0.00">
                  <c:v>25.59</c:v>
                </c:pt>
                <c:pt idx="3474" formatCode="0.00;&quot;▲ &quot;0.00">
                  <c:v>26.37</c:v>
                </c:pt>
                <c:pt idx="3475" formatCode="0.00;&quot;▲ &quot;0.00">
                  <c:v>26.23</c:v>
                </c:pt>
                <c:pt idx="3476" formatCode="0.00;&quot;▲ &quot;0.00">
                  <c:v>26.62</c:v>
                </c:pt>
                <c:pt idx="3477" formatCode="0.00;&quot;▲ &quot;0.00">
                  <c:v>26.37</c:v>
                </c:pt>
                <c:pt idx="3478" formatCode="0.00;&quot;▲ &quot;0.00">
                  <c:v>26.09</c:v>
                </c:pt>
                <c:pt idx="3479" formatCode="0.00;&quot;▲ &quot;0.00">
                  <c:v>25.19</c:v>
                </c:pt>
                <c:pt idx="3480" formatCode="0.00;&quot;▲ &quot;0.00">
                  <c:v>25.11</c:v>
                </c:pt>
                <c:pt idx="3481" formatCode="0.00;&quot;▲ &quot;0.00">
                  <c:v>25.95</c:v>
                </c:pt>
                <c:pt idx="3482" formatCode="0.00;&quot;▲ &quot;0.00">
                  <c:v>25.52</c:v>
                </c:pt>
                <c:pt idx="3483" formatCode="0.00;&quot;▲ &quot;0.00">
                  <c:v>25.41</c:v>
                </c:pt>
                <c:pt idx="3484" formatCode="0.00;&quot;▲ &quot;0.00">
                  <c:v>25.23</c:v>
                </c:pt>
                <c:pt idx="3485" formatCode="0.00;&quot;▲ &quot;0.00">
                  <c:v>24.8</c:v>
                </c:pt>
                <c:pt idx="3486" formatCode="0.00;&quot;▲ &quot;0.00">
                  <c:v>24.24</c:v>
                </c:pt>
                <c:pt idx="3487" formatCode="0.00;&quot;▲ &quot;0.00">
                  <c:v>24.18</c:v>
                </c:pt>
                <c:pt idx="3488" formatCode="0.00;&quot;▲ &quot;0.00">
                  <c:v>24.05</c:v>
                </c:pt>
                <c:pt idx="3489" formatCode="0.00;&quot;▲ &quot;0.00">
                  <c:v>23.94</c:v>
                </c:pt>
                <c:pt idx="3490" formatCode="0.00;&quot;▲ &quot;0.00">
                  <c:v>23.9</c:v>
                </c:pt>
                <c:pt idx="3491" formatCode="0.00;&quot;▲ &quot;0.00">
                  <c:v>24.47</c:v>
                </c:pt>
                <c:pt idx="3492" formatCode="0.00;&quot;▲ &quot;0.00">
                  <c:v>24.87</c:v>
                </c:pt>
                <c:pt idx="3493" formatCode="0.00;&quot;▲ &quot;0.00">
                  <c:v>24.15</c:v>
                </c:pt>
                <c:pt idx="3494" formatCode="0.00;&quot;▲ &quot;0.00">
                  <c:v>24.15</c:v>
                </c:pt>
                <c:pt idx="3495" formatCode="0.00;&quot;▲ &quot;0.00">
                  <c:v>24.02</c:v>
                </c:pt>
                <c:pt idx="3496" formatCode="0.00;&quot;▲ &quot;0.00">
                  <c:v>23.91</c:v>
                </c:pt>
                <c:pt idx="3497" formatCode="0.00;&quot;▲ &quot;0.00">
                  <c:v>23.1</c:v>
                </c:pt>
                <c:pt idx="3498" formatCode="0.00;&quot;▲ &quot;0.00">
                  <c:v>22.23</c:v>
                </c:pt>
                <c:pt idx="3499" formatCode="0.00;&quot;▲ &quot;0.00">
                  <c:v>22.46</c:v>
                </c:pt>
                <c:pt idx="3500" formatCode="0.00;&quot;▲ &quot;0.00">
                  <c:v>22.42</c:v>
                </c:pt>
                <c:pt idx="3501" formatCode="0.00;&quot;▲ &quot;0.00">
                  <c:v>21.86</c:v>
                </c:pt>
                <c:pt idx="3502" formatCode="0.00;&quot;▲ &quot;0.00">
                  <c:v>22.02</c:v>
                </c:pt>
                <c:pt idx="3503" formatCode="0.00;&quot;▲ &quot;0.00">
                  <c:v>22.41</c:v>
                </c:pt>
                <c:pt idx="3505" formatCode="0.00;&quot;▲ &quot;0.00">
                  <c:v>22.52</c:v>
                </c:pt>
                <c:pt idx="3506" formatCode="0.00;&quot;▲ &quot;0.00">
                  <c:v>22.79</c:v>
                </c:pt>
                <c:pt idx="3507" formatCode="0.00;&quot;▲ &quot;0.00">
                  <c:v>21.98</c:v>
                </c:pt>
                <c:pt idx="3508" formatCode="0.00;&quot;▲ &quot;0.00">
                  <c:v>21.39</c:v>
                </c:pt>
                <c:pt idx="3509" formatCode="0.00;&quot;▲ &quot;0.00">
                  <c:v>20.71</c:v>
                </c:pt>
                <c:pt idx="3510" formatCode="0.00;&quot;▲ &quot;0.00">
                  <c:v>21</c:v>
                </c:pt>
                <c:pt idx="3511" formatCode="0.00;&quot;▲ &quot;0.00">
                  <c:v>21.11</c:v>
                </c:pt>
                <c:pt idx="3512" formatCode="0.00;&quot;▲ &quot;0.00">
                  <c:v>20.89</c:v>
                </c:pt>
                <c:pt idx="3513" formatCode="0.00;&quot;▲ &quot;0.00">
                  <c:v>20.3</c:v>
                </c:pt>
                <c:pt idx="3514" formatCode="0.00;&quot;▲ &quot;0.00">
                  <c:v>20.25</c:v>
                </c:pt>
                <c:pt idx="3515" formatCode="0.00;&quot;▲ &quot;0.00">
                  <c:v>20.66</c:v>
                </c:pt>
                <c:pt idx="3516" formatCode="0.00;&quot;▲ &quot;0.00">
                  <c:v>20.399999999999999</c:v>
                </c:pt>
                <c:pt idx="3517" formatCode="0.00;&quot;▲ &quot;0.00">
                  <c:v>20.94</c:v>
                </c:pt>
                <c:pt idx="3518" formatCode="0.00;&quot;▲ &quot;0.00">
                  <c:v>21.28</c:v>
                </c:pt>
                <c:pt idx="3519" formatCode="0.00;&quot;▲ &quot;0.00">
                  <c:v>20.49</c:v>
                </c:pt>
                <c:pt idx="3520" formatCode="0.00;&quot;▲ &quot;0.00">
                  <c:v>20.11</c:v>
                </c:pt>
                <c:pt idx="3521" formatCode="0.00;&quot;▲ &quot;0.00">
                  <c:v>20.62</c:v>
                </c:pt>
                <c:pt idx="3522" formatCode="0.00;&quot;▲ &quot;0.00">
                  <c:v>20.7</c:v>
                </c:pt>
                <c:pt idx="3523" formatCode="0.00;&quot;▲ &quot;0.00">
                  <c:v>21.29</c:v>
                </c:pt>
                <c:pt idx="3524" formatCode="0.00;&quot;▲ &quot;0.00">
                  <c:v>20.92</c:v>
                </c:pt>
                <c:pt idx="3525" formatCode="0.00;&quot;▲ &quot;0.00">
                  <c:v>22.06</c:v>
                </c:pt>
                <c:pt idx="3526" formatCode="0.00;&quot;▲ &quot;0.00">
                  <c:v>22.04</c:v>
                </c:pt>
                <c:pt idx="3527" formatCode="0.00;&quot;▲ &quot;0.00">
                  <c:v>22.32</c:v>
                </c:pt>
                <c:pt idx="3528" formatCode="0.00;&quot;▲ &quot;0.00">
                  <c:v>21.51</c:v>
                </c:pt>
                <c:pt idx="3529" formatCode="0.00;&quot;▲ &quot;0.00">
                  <c:v>21.06</c:v>
                </c:pt>
                <c:pt idx="3530" formatCode="0.00;&quot;▲ &quot;0.00">
                  <c:v>20.99</c:v>
                </c:pt>
                <c:pt idx="3531" formatCode="0.00;&quot;▲ &quot;0.00">
                  <c:v>20.64</c:v>
                </c:pt>
                <c:pt idx="3532" formatCode="0.00;&quot;▲ &quot;0.00">
                  <c:v>20.7</c:v>
                </c:pt>
                <c:pt idx="3534" formatCode="0.00;&quot;▲ &quot;0.00">
                  <c:v>20.41</c:v>
                </c:pt>
                <c:pt idx="3535" formatCode="0.00;&quot;▲ &quot;0.00">
                  <c:v>20.28</c:v>
                </c:pt>
                <c:pt idx="3536" formatCode="0.00;&quot;▲ &quot;0.00">
                  <c:v>19.47</c:v>
                </c:pt>
                <c:pt idx="3537" formatCode="0.00;&quot;▲ &quot;0.00">
                  <c:v>19.47</c:v>
                </c:pt>
                <c:pt idx="3538" formatCode="0.00;&quot;▲ &quot;0.00">
                  <c:v>19.12</c:v>
                </c:pt>
                <c:pt idx="3539" formatCode="0.00;&quot;▲ &quot;0.00">
                  <c:v>19.23</c:v>
                </c:pt>
                <c:pt idx="3540" formatCode="0.00;&quot;▲ &quot;0.00">
                  <c:v>19.350000000000001</c:v>
                </c:pt>
                <c:pt idx="3541" formatCode="0.00;&quot;▲ &quot;0.00">
                  <c:v>19.27</c:v>
                </c:pt>
                <c:pt idx="3542" formatCode="0.00;&quot;▲ &quot;0.00">
                  <c:v>19.57</c:v>
                </c:pt>
                <c:pt idx="3543" formatCode="0.00;&quot;▲ &quot;0.00">
                  <c:v>19.53</c:v>
                </c:pt>
                <c:pt idx="3544" formatCode="0.00;&quot;▲ &quot;0.00">
                  <c:v>19.899999999999999</c:v>
                </c:pt>
                <c:pt idx="3545" formatCode="0.00;&quot;▲ &quot;0.00">
                  <c:v>19.829999999999998</c:v>
                </c:pt>
                <c:pt idx="3546" formatCode="0.00;&quot;▲ &quot;0.00">
                  <c:v>19.350000000000001</c:v>
                </c:pt>
                <c:pt idx="3547" formatCode="0.00;&quot;▲ &quot;0.00">
                  <c:v>19.420000000000002</c:v>
                </c:pt>
                <c:pt idx="3548" formatCode="0.00;&quot;▲ &quot;0.00">
                  <c:v>19.91</c:v>
                </c:pt>
                <c:pt idx="3549" formatCode="0.00;&quot;▲ &quot;0.00">
                  <c:v>20.38</c:v>
                </c:pt>
                <c:pt idx="3550" formatCode="0.00;&quot;▲ &quot;0.00">
                  <c:v>19.600000000000001</c:v>
                </c:pt>
                <c:pt idx="3551" formatCode="0.00;&quot;▲ &quot;0.00">
                  <c:v>19.73</c:v>
                </c:pt>
                <c:pt idx="3552" formatCode="0.00;&quot;▲ &quot;0.00">
                  <c:v>20.03</c:v>
                </c:pt>
                <c:pt idx="3553" formatCode="0.00;&quot;▲ &quot;0.00">
                  <c:v>19.989999999999998</c:v>
                </c:pt>
                <c:pt idx="3554" formatCode="0.00;&quot;▲ &quot;0.00">
                  <c:v>19.91</c:v>
                </c:pt>
                <c:pt idx="3555" formatCode="0.00;&quot;▲ &quot;0.00">
                  <c:v>20.440000000000001</c:v>
                </c:pt>
                <c:pt idx="3556" formatCode="0.00;&quot;▲ &quot;0.00">
                  <c:v>20.21</c:v>
                </c:pt>
                <c:pt idx="3557" formatCode="0.00;&quot;▲ &quot;0.00">
                  <c:v>19.91</c:v>
                </c:pt>
                <c:pt idx="3558" formatCode="0.00;&quot;▲ &quot;0.00">
                  <c:v>19.600000000000001</c:v>
                </c:pt>
                <c:pt idx="3559" formatCode="0.00;&quot;▲ &quot;0.00">
                  <c:v>19.63</c:v>
                </c:pt>
                <c:pt idx="3560" formatCode="0.00;&quot;▲ &quot;0.00">
                  <c:v>19.66</c:v>
                </c:pt>
                <c:pt idx="3561" formatCode="0.00;&quot;▲ &quot;0.00">
                  <c:v>19.62</c:v>
                </c:pt>
                <c:pt idx="3562" formatCode="0.00;&quot;▲ &quot;0.00">
                  <c:v>20.34</c:v>
                </c:pt>
                <c:pt idx="3563" formatCode="0.00;&quot;▲ &quot;0.00">
                  <c:v>20.43</c:v>
                </c:pt>
                <c:pt idx="3564" formatCode="0.00;&quot;▲ &quot;0.00">
                  <c:v>21.38</c:v>
                </c:pt>
                <c:pt idx="3565" formatCode="0.00;&quot;▲ &quot;0.00">
                  <c:v>21.37</c:v>
                </c:pt>
                <c:pt idx="3566" formatCode="0.00;&quot;▲ &quot;0.00">
                  <c:v>21.39</c:v>
                </c:pt>
                <c:pt idx="3567" formatCode="0.00;&quot;▲ &quot;0.00">
                  <c:v>21.3</c:v>
                </c:pt>
                <c:pt idx="3568" formatCode="0.00;&quot;▲ &quot;0.00">
                  <c:v>22.12</c:v>
                </c:pt>
                <c:pt idx="3569" formatCode="0.00;&quot;▲ &quot;0.00">
                  <c:v>21.59</c:v>
                </c:pt>
                <c:pt idx="3570" formatCode="0.00;&quot;▲ &quot;0.00">
                  <c:v>21.19</c:v>
                </c:pt>
                <c:pt idx="3571" formatCode="0.00;&quot;▲ &quot;0.00">
                  <c:v>21.86</c:v>
                </c:pt>
                <c:pt idx="3572" formatCode="0.00;&quot;▲ &quot;0.00">
                  <c:v>21.86</c:v>
                </c:pt>
                <c:pt idx="3573" formatCode="0.00;&quot;▲ &quot;0.00">
                  <c:v>21.63</c:v>
                </c:pt>
                <c:pt idx="3575" formatCode="0.00;&quot;▲ &quot;0.00">
                  <c:v>20.79</c:v>
                </c:pt>
                <c:pt idx="3576" formatCode="0.00;&quot;▲ &quot;0.00">
                  <c:v>20.79</c:v>
                </c:pt>
                <c:pt idx="3577" formatCode="0.00;&quot;▲ &quot;0.00">
                  <c:v>20.97</c:v>
                </c:pt>
                <c:pt idx="3578" formatCode="0.00;&quot;▲ &quot;0.00">
                  <c:v>20.88</c:v>
                </c:pt>
                <c:pt idx="3579" formatCode="0.00;&quot;▲ &quot;0.00">
                  <c:v>20.98</c:v>
                </c:pt>
                <c:pt idx="3580" formatCode="0.00;&quot;▲ &quot;0.00">
                  <c:v>20.329999999999998</c:v>
                </c:pt>
                <c:pt idx="3581" formatCode="0.00;&quot;▲ &quot;0.00">
                  <c:v>20.12</c:v>
                </c:pt>
                <c:pt idx="3582" formatCode="0.00;&quot;▲ &quot;0.00">
                  <c:v>19.66</c:v>
                </c:pt>
                <c:pt idx="3583" formatCode="0.00;&quot;▲ &quot;0.00">
                  <c:v>18.79</c:v>
                </c:pt>
                <c:pt idx="3584" formatCode="0.00;&quot;▲ &quot;0.00">
                  <c:v>18.68</c:v>
                </c:pt>
                <c:pt idx="3585" formatCode="0.00;&quot;▲ &quot;0.00">
                  <c:v>18.670000000000002</c:v>
                </c:pt>
                <c:pt idx="3586" formatCode="0.00;&quot;▲ &quot;0.00">
                  <c:v>18.53</c:v>
                </c:pt>
                <c:pt idx="3587" formatCode="0.00;&quot;▲ &quot;0.00">
                  <c:v>18.690000000000001</c:v>
                </c:pt>
                <c:pt idx="3588" formatCode="0.00;&quot;▲ &quot;0.00">
                  <c:v>18.829999999999998</c:v>
                </c:pt>
                <c:pt idx="3589" formatCode="0.00;&quot;▲ &quot;0.00">
                  <c:v>19.010000000000002</c:v>
                </c:pt>
                <c:pt idx="3590" formatCode="0.00;&quot;▲ &quot;0.00">
                  <c:v>19.23</c:v>
                </c:pt>
                <c:pt idx="3591" formatCode="0.00;&quot;▲ &quot;0.00">
                  <c:v>18.79</c:v>
                </c:pt>
                <c:pt idx="3592" formatCode="0.00;&quot;▲ &quot;0.00">
                  <c:v>18.670000000000002</c:v>
                </c:pt>
                <c:pt idx="3593" formatCode="0.00;&quot;▲ &quot;0.00">
                  <c:v>18.55</c:v>
                </c:pt>
                <c:pt idx="3594" formatCode="0.00;&quot;▲ &quot;0.00">
                  <c:v>19.14</c:v>
                </c:pt>
                <c:pt idx="3595" formatCode="0.00;&quot;▲ &quot;0.00">
                  <c:v>19.03</c:v>
                </c:pt>
                <c:pt idx="3596" formatCode="0.00;&quot;▲ &quot;0.00">
                  <c:v>19.52</c:v>
                </c:pt>
                <c:pt idx="3597" formatCode="0.00;&quot;▲ &quot;0.00">
                  <c:v>19.09</c:v>
                </c:pt>
                <c:pt idx="3598" formatCode="0.00;&quot;▲ &quot;0.00">
                  <c:v>19.46</c:v>
                </c:pt>
                <c:pt idx="3599" formatCode="0.00;&quot;▲ &quot;0.00">
                  <c:v>19.8</c:v>
                </c:pt>
                <c:pt idx="3600" formatCode="0.00;&quot;▲ &quot;0.00">
                  <c:v>20.12</c:v>
                </c:pt>
                <c:pt idx="3601" formatCode="0.00;&quot;▲ &quot;0.00">
                  <c:v>20.34</c:v>
                </c:pt>
                <c:pt idx="3602" formatCode="0.00;&quot;▲ &quot;0.00">
                  <c:v>19.559999999999999</c:v>
                </c:pt>
                <c:pt idx="3604" formatCode="0.00;&quot;▲ &quot;0.00">
                  <c:v>19.52</c:v>
                </c:pt>
                <c:pt idx="3605" formatCode="0.00;&quot;▲ &quot;0.00">
                  <c:v>19.73</c:v>
                </c:pt>
                <c:pt idx="3606" formatCode="0.00;&quot;▲ &quot;0.00">
                  <c:v>19.46</c:v>
                </c:pt>
                <c:pt idx="3607" formatCode="0.00;&quot;▲ &quot;0.00">
                  <c:v>19.22</c:v>
                </c:pt>
                <c:pt idx="3608" formatCode="0.00;&quot;▲ &quot;0.00">
                  <c:v>19.329999999999998</c:v>
                </c:pt>
                <c:pt idx="3609" formatCode="0.00;&quot;▲ &quot;0.00">
                  <c:v>18.989999999999998</c:v>
                </c:pt>
                <c:pt idx="3610" formatCode="0.00;&quot;▲ &quot;0.00">
                  <c:v>19.670000000000002</c:v>
                </c:pt>
                <c:pt idx="3611" formatCode="0.00;&quot;▲ &quot;0.00">
                  <c:v>19.649999999999999</c:v>
                </c:pt>
                <c:pt idx="3612" formatCode="0.00;&quot;▲ &quot;0.00">
                  <c:v>19.989999999999998</c:v>
                </c:pt>
                <c:pt idx="3613" formatCode="0.00;&quot;▲ &quot;0.00">
                  <c:v>19.27</c:v>
                </c:pt>
                <c:pt idx="3614" formatCode="0.00;&quot;▲ &quot;0.00">
                  <c:v>19.18</c:v>
                </c:pt>
                <c:pt idx="3615" formatCode="0.00;&quot;▲ &quot;0.00">
                  <c:v>19.079999999999998</c:v>
                </c:pt>
                <c:pt idx="3616" formatCode="0.00;&quot;▲ &quot;0.00">
                  <c:v>19.63</c:v>
                </c:pt>
                <c:pt idx="3617" formatCode="0.00;&quot;▲ &quot;0.00">
                  <c:v>19.77</c:v>
                </c:pt>
                <c:pt idx="3618" formatCode="0.00;&quot;▲ &quot;0.00">
                  <c:v>19.89</c:v>
                </c:pt>
                <c:pt idx="3619" formatCode="0.00;&quot;▲ &quot;0.00">
                  <c:v>19.809999999999999</c:v>
                </c:pt>
                <c:pt idx="3620" formatCode="0.00;&quot;▲ &quot;0.00">
                  <c:v>19.850000000000001</c:v>
                </c:pt>
                <c:pt idx="3621" formatCode="0.00;&quot;▲ &quot;0.00">
                  <c:v>20.3</c:v>
                </c:pt>
                <c:pt idx="3622" formatCode="0.00;&quot;▲ &quot;0.00">
                  <c:v>20.14</c:v>
                </c:pt>
                <c:pt idx="3623" formatCode="0.00;&quot;▲ &quot;0.00">
                  <c:v>20.28</c:v>
                </c:pt>
                <c:pt idx="3624" formatCode="0.00;&quot;▲ &quot;0.00">
                  <c:v>20.75</c:v>
                </c:pt>
                <c:pt idx="3625" formatCode="0.00;&quot;▲ &quot;0.00">
                  <c:v>20.81</c:v>
                </c:pt>
                <c:pt idx="3626" formatCode="0.00;&quot;▲ &quot;0.00">
                  <c:v>20.46</c:v>
                </c:pt>
                <c:pt idx="3627" formatCode="0.00;&quot;▲ &quot;0.00">
                  <c:v>20.09</c:v>
                </c:pt>
                <c:pt idx="3628" formatCode="0.00;&quot;▲ &quot;0.00">
                  <c:v>19.54</c:v>
                </c:pt>
                <c:pt idx="3629" formatCode="0.00;&quot;▲ &quot;0.00">
                  <c:v>19.690000000000001</c:v>
                </c:pt>
                <c:pt idx="3630" formatCode="0.00;&quot;▲ &quot;0.00">
                  <c:v>19.989999999999998</c:v>
                </c:pt>
                <c:pt idx="3631" formatCode="0.00;&quot;▲ &quot;0.00">
                  <c:v>20.190000000000001</c:v>
                </c:pt>
                <c:pt idx="3632" formatCode="0.00;&quot;▲ &quot;0.00">
                  <c:v>20.079999999999998</c:v>
                </c:pt>
                <c:pt idx="3633" formatCode="0.00;&quot;▲ &quot;0.00">
                  <c:v>20.07</c:v>
                </c:pt>
                <c:pt idx="3634" formatCode="0.00;&quot;▲ &quot;0.00">
                  <c:v>19.91</c:v>
                </c:pt>
                <c:pt idx="3635" formatCode="0.00;&quot;▲ &quot;0.00">
                  <c:v>20.12</c:v>
                </c:pt>
                <c:pt idx="3636" formatCode="0.00;&quot;▲ &quot;0.00">
                  <c:v>20.059999999999999</c:v>
                </c:pt>
                <c:pt idx="3637" formatCode="0.00;&quot;▲ &quot;0.00">
                  <c:v>19.66</c:v>
                </c:pt>
                <c:pt idx="3638" formatCode="0.00;&quot;▲ &quot;0.00">
                  <c:v>19.7</c:v>
                </c:pt>
                <c:pt idx="3639" formatCode="0.00;&quot;▲ &quot;0.00">
                  <c:v>19.260000000000002</c:v>
                </c:pt>
                <c:pt idx="3640" formatCode="0.00;&quot;▲ &quot;0.00">
                  <c:v>19.28</c:v>
                </c:pt>
                <c:pt idx="3641" formatCode="0.00;&quot;▲ &quot;0.00">
                  <c:v>19.73</c:v>
                </c:pt>
                <c:pt idx="3642" formatCode="0.00;&quot;▲ &quot;0.00">
                  <c:v>19.579999999999998</c:v>
                </c:pt>
                <c:pt idx="3643" formatCode="0.00;&quot;▲ &quot;0.00">
                  <c:v>19.61</c:v>
                </c:pt>
                <c:pt idx="3645" formatCode="0.00;&quot;▲ &quot;0.00">
                  <c:v>19.649999999999999</c:v>
                </c:pt>
                <c:pt idx="3646" formatCode="0.00;&quot;▲ &quot;0.00">
                  <c:v>19.61</c:v>
                </c:pt>
                <c:pt idx="3647" formatCode="0.00;&quot;▲ &quot;0.00">
                  <c:v>19.399999999999999</c:v>
                </c:pt>
                <c:pt idx="3648" formatCode="0.00;&quot;▲ &quot;0.00">
                  <c:v>19.63</c:v>
                </c:pt>
                <c:pt idx="3649" formatCode="0.00;&quot;▲ &quot;0.00">
                  <c:v>19.45</c:v>
                </c:pt>
                <c:pt idx="3650" formatCode="0.00;&quot;▲ &quot;0.00">
                  <c:v>19.420000000000002</c:v>
                </c:pt>
                <c:pt idx="3651" formatCode="0.00;&quot;▲ &quot;0.00">
                  <c:v>19.420000000000002</c:v>
                </c:pt>
                <c:pt idx="3652" formatCode="0.00;&quot;▲ &quot;0.00">
                  <c:v>19.37</c:v>
                </c:pt>
                <c:pt idx="3653" formatCode="0.00;&quot;▲ &quot;0.00">
                  <c:v>19.32</c:v>
                </c:pt>
                <c:pt idx="3654" formatCode="0.00;&quot;▲ &quot;0.00">
                  <c:v>19.27</c:v>
                </c:pt>
                <c:pt idx="3655" formatCode="0.00;&quot;▲ &quot;0.00">
                  <c:v>19.61</c:v>
                </c:pt>
                <c:pt idx="3656" formatCode="0.00;&quot;▲ &quot;0.00">
                  <c:v>19.420000000000002</c:v>
                </c:pt>
                <c:pt idx="3657" formatCode="0.00;&quot;▲ &quot;0.00">
                  <c:v>19.38</c:v>
                </c:pt>
                <c:pt idx="3658" formatCode="0.00;&quot;▲ &quot;0.00">
                  <c:v>19.350000000000001</c:v>
                </c:pt>
                <c:pt idx="3659" formatCode="0.00;&quot;▲ &quot;0.00">
                  <c:v>19.600000000000001</c:v>
                </c:pt>
                <c:pt idx="3660" formatCode="0.00;&quot;▲ &quot;0.00">
                  <c:v>19.79</c:v>
                </c:pt>
                <c:pt idx="3661" formatCode="0.00;&quot;▲ &quot;0.00">
                  <c:v>19.940000000000001</c:v>
                </c:pt>
                <c:pt idx="3662" formatCode="0.00;&quot;▲ &quot;0.00">
                  <c:v>20.39</c:v>
                </c:pt>
                <c:pt idx="3663" formatCode="0.00;&quot;▲ &quot;0.00">
                  <c:v>20.87</c:v>
                </c:pt>
                <c:pt idx="3664" formatCode="0.00;&quot;▲ &quot;0.00">
                  <c:v>21.26</c:v>
                </c:pt>
                <c:pt idx="3665" formatCode="0.00;&quot;▲ &quot;0.00">
                  <c:v>21.18</c:v>
                </c:pt>
                <c:pt idx="3666" formatCode="0.00;&quot;▲ &quot;0.00">
                  <c:v>21.05</c:v>
                </c:pt>
                <c:pt idx="3667" formatCode="0.00;&quot;▲ &quot;0.00">
                  <c:v>21.77</c:v>
                </c:pt>
                <c:pt idx="3668" formatCode="0.00;&quot;▲ &quot;0.00">
                  <c:v>22.76</c:v>
                </c:pt>
                <c:pt idx="3669" formatCode="0.00;&quot;▲ &quot;0.00">
                  <c:v>21.93</c:v>
                </c:pt>
                <c:pt idx="3670" formatCode="0.00;&quot;▲ &quot;0.00">
                  <c:v>21.96</c:v>
                </c:pt>
                <c:pt idx="3671" formatCode="0.00;&quot;▲ &quot;0.00">
                  <c:v>22.18</c:v>
                </c:pt>
                <c:pt idx="3672" formatCode="0.00;&quot;▲ &quot;0.00">
                  <c:v>22.12</c:v>
                </c:pt>
                <c:pt idx="3673" formatCode="0.00;&quot;▲ &quot;0.00">
                  <c:v>22.1</c:v>
                </c:pt>
                <c:pt idx="3674" formatCode="0.00;&quot;▲ &quot;0.00">
                  <c:v>21.32</c:v>
                </c:pt>
                <c:pt idx="3675" formatCode="0.00;&quot;▲ &quot;0.00">
                  <c:v>20.7</c:v>
                </c:pt>
                <c:pt idx="3676" formatCode="0.00;&quot;▲ &quot;0.00">
                  <c:v>20.57</c:v>
                </c:pt>
                <c:pt idx="3677" formatCode="0.00;&quot;▲ &quot;0.00">
                  <c:v>20.97</c:v>
                </c:pt>
                <c:pt idx="3678" formatCode="0.00;&quot;▲ &quot;0.00">
                  <c:v>20.59</c:v>
                </c:pt>
                <c:pt idx="3679" formatCode="0.00;&quot;▲ &quot;0.00">
                  <c:v>20.7</c:v>
                </c:pt>
                <c:pt idx="3680" formatCode="0.00;&quot;▲ &quot;0.00">
                  <c:v>20.67</c:v>
                </c:pt>
                <c:pt idx="3681" formatCode="0.00;&quot;▲ &quot;0.00">
                  <c:v>21.42</c:v>
                </c:pt>
                <c:pt idx="3682" formatCode="0.00;&quot;▲ &quot;0.00">
                  <c:v>21.09</c:v>
                </c:pt>
                <c:pt idx="3683" formatCode="0.00;&quot;▲ &quot;0.00">
                  <c:v>20.97</c:v>
                </c:pt>
                <c:pt idx="3684" formatCode="0.00;&quot;▲ &quot;0.00">
                  <c:v>21.07</c:v>
                </c:pt>
                <c:pt idx="3685" formatCode="0.00;&quot;▲ &quot;0.00">
                  <c:v>20.46</c:v>
                </c:pt>
                <c:pt idx="3686" formatCode="0.00;&quot;▲ &quot;0.00">
                  <c:v>20.71</c:v>
                </c:pt>
                <c:pt idx="3687" formatCode="0.00;&quot;▲ &quot;0.00">
                  <c:v>21.22</c:v>
                </c:pt>
                <c:pt idx="3688" formatCode="0.00;&quot;▲ &quot;0.00">
                  <c:v>21.08</c:v>
                </c:pt>
                <c:pt idx="3689" formatCode="0.00;&quot;▲ &quot;0.00">
                  <c:v>20.96</c:v>
                </c:pt>
                <c:pt idx="3690" formatCode="0.00;&quot;▲ &quot;0.00">
                  <c:v>20.7</c:v>
                </c:pt>
                <c:pt idx="3691" formatCode="0.00;&quot;▲ &quot;0.00">
                  <c:v>20.309999999999999</c:v>
                </c:pt>
                <c:pt idx="3692" formatCode="0.00;&quot;▲ &quot;0.00">
                  <c:v>20.39</c:v>
                </c:pt>
                <c:pt idx="3693" formatCode="0.00;&quot;▲ &quot;0.00">
                  <c:v>20.77</c:v>
                </c:pt>
                <c:pt idx="3694" formatCode="0.00;&quot;▲ &quot;0.00">
                  <c:v>20.399999999999999</c:v>
                </c:pt>
                <c:pt idx="3695" formatCode="0.00;&quot;▲ &quot;0.00">
                  <c:v>20.51</c:v>
                </c:pt>
                <c:pt idx="3696" formatCode="0.00;&quot;▲ &quot;0.00">
                  <c:v>20.49</c:v>
                </c:pt>
                <c:pt idx="3697" formatCode="0.00;&quot;▲ &quot;0.00">
                  <c:v>20.7</c:v>
                </c:pt>
                <c:pt idx="3698" formatCode="0.00;&quot;▲ &quot;0.00">
                  <c:v>21</c:v>
                </c:pt>
                <c:pt idx="3699" formatCode="0.00;&quot;▲ &quot;0.00">
                  <c:v>20.260000000000002</c:v>
                </c:pt>
                <c:pt idx="3700" formatCode="0.00;&quot;▲ &quot;0.00">
                  <c:v>20.04</c:v>
                </c:pt>
                <c:pt idx="3701" formatCode="0.00;&quot;▲ &quot;0.00">
                  <c:v>19.8</c:v>
                </c:pt>
                <c:pt idx="3702" formatCode="0.00;&quot;▲ &quot;0.00">
                  <c:v>19.16</c:v>
                </c:pt>
                <c:pt idx="3703" formatCode="0.00;&quot;▲ &quot;0.00">
                  <c:v>19.760000000000002</c:v>
                </c:pt>
                <c:pt idx="3704" formatCode="0.00;&quot;▲ &quot;0.00">
                  <c:v>19.829999999999998</c:v>
                </c:pt>
                <c:pt idx="3705" formatCode="0.00;&quot;▲ &quot;0.00">
                  <c:v>19.73</c:v>
                </c:pt>
                <c:pt idx="3706" formatCode="0.00;&quot;▲ &quot;0.00">
                  <c:v>19.149999999999999</c:v>
                </c:pt>
                <c:pt idx="3709" formatCode="0.00;&quot;▲ &quot;0.00">
                  <c:v>18.66</c:v>
                </c:pt>
                <c:pt idx="3710" formatCode="0.00;&quot;▲ &quot;0.00">
                  <c:v>18.760000000000002</c:v>
                </c:pt>
                <c:pt idx="3711" formatCode="0.00;&quot;▲ &quot;0.00">
                  <c:v>18.8</c:v>
                </c:pt>
                <c:pt idx="3712" formatCode="0.00;&quot;▲ &quot;0.00">
                  <c:v>18.600000000000001</c:v>
                </c:pt>
                <c:pt idx="3713" formatCode="0.00;&quot;▲ &quot;0.00">
                  <c:v>18.71</c:v>
                </c:pt>
                <c:pt idx="3714" formatCode="0.00;&quot;▲ &quot;0.00">
                  <c:v>18.84</c:v>
                </c:pt>
                <c:pt idx="3715" formatCode="0.00;&quot;▲ &quot;0.00">
                  <c:v>18.670000000000002</c:v>
                </c:pt>
                <c:pt idx="3716" formatCode="0.00;&quot;▲ &quot;0.00">
                  <c:v>18.14</c:v>
                </c:pt>
                <c:pt idx="3717" formatCode="0.00;&quot;▲ &quot;0.00">
                  <c:v>18.149999999999999</c:v>
                </c:pt>
                <c:pt idx="3718" formatCode="0.00;&quot;▲ &quot;0.00">
                  <c:v>18.21</c:v>
                </c:pt>
                <c:pt idx="3719" formatCode="0.00;&quot;▲ &quot;0.00">
                  <c:v>18.170000000000002</c:v>
                </c:pt>
                <c:pt idx="3720" formatCode="0.00;&quot;▲ &quot;0.00">
                  <c:v>18.170000000000002</c:v>
                </c:pt>
                <c:pt idx="3721" formatCode="0.00;&quot;▲ &quot;0.00">
                  <c:v>18.190000000000001</c:v>
                </c:pt>
                <c:pt idx="3722" formatCode="0.00;&quot;▲ &quot;0.00">
                  <c:v>18.52</c:v>
                </c:pt>
                <c:pt idx="3723" formatCode="0.00;&quot;▲ &quot;0.00">
                  <c:v>18.39</c:v>
                </c:pt>
                <c:pt idx="3724" formatCode="0.00;&quot;▲ &quot;0.00">
                  <c:v>18.32</c:v>
                </c:pt>
                <c:pt idx="3725" formatCode="0.00;&quot;▲ &quot;0.00">
                  <c:v>18.329999999999998</c:v>
                </c:pt>
                <c:pt idx="3726" formatCode="0.00;&quot;▲ &quot;0.00">
                  <c:v>18.350000000000001</c:v>
                </c:pt>
                <c:pt idx="3727" formatCode="0.00;&quot;▲ &quot;0.00">
                  <c:v>18.2</c:v>
                </c:pt>
                <c:pt idx="3728" formatCode="0.00;&quot;▲ &quot;0.00">
                  <c:v>17.62</c:v>
                </c:pt>
                <c:pt idx="3729" formatCode="0.00;&quot;▲ &quot;0.00">
                  <c:v>17.600000000000001</c:v>
                </c:pt>
                <c:pt idx="3730" formatCode="0.00;&quot;▲ &quot;0.00">
                  <c:v>17.64</c:v>
                </c:pt>
                <c:pt idx="3731" formatCode="0.00;&quot;▲ &quot;0.00">
                  <c:v>17.43</c:v>
                </c:pt>
                <c:pt idx="3732" formatCode="0.00;&quot;▲ &quot;0.00">
                  <c:v>16.89</c:v>
                </c:pt>
                <c:pt idx="3733" formatCode="0.00;&quot;▲ &quot;0.00">
                  <c:v>16.91</c:v>
                </c:pt>
                <c:pt idx="3734" formatCode="0.00;&quot;▲ &quot;0.00">
                  <c:v>16.82</c:v>
                </c:pt>
                <c:pt idx="3735" formatCode="0.00;&quot;▲ &quot;0.00">
                  <c:v>16.97</c:v>
                </c:pt>
                <c:pt idx="3736" formatCode="0.00;&quot;▲ &quot;0.00">
                  <c:v>16.63</c:v>
                </c:pt>
                <c:pt idx="3737" formatCode="0.00;&quot;▲ &quot;0.00">
                  <c:v>16.47</c:v>
                </c:pt>
                <c:pt idx="3738" formatCode="0.00;&quot;▲ &quot;0.00">
                  <c:v>16.43</c:v>
                </c:pt>
                <c:pt idx="3739" formatCode="0.00;&quot;▲ &quot;0.00">
                  <c:v>16.45</c:v>
                </c:pt>
                <c:pt idx="3740" formatCode="0.00;&quot;▲ &quot;0.00">
                  <c:v>16.34</c:v>
                </c:pt>
                <c:pt idx="3741" formatCode="0.00;&quot;▲ &quot;0.00">
                  <c:v>16.510000000000002</c:v>
                </c:pt>
                <c:pt idx="3743" formatCode="0.00;&quot;▲ &quot;0.00">
                  <c:v>16.420000000000002</c:v>
                </c:pt>
                <c:pt idx="3744" formatCode="0.00;&quot;▲ &quot;0.00">
                  <c:v>16.36</c:v>
                </c:pt>
                <c:pt idx="3745" formatCode="0.00;&quot;▲ &quot;0.00">
                  <c:v>16.04</c:v>
                </c:pt>
                <c:pt idx="3746" formatCode="0.00;&quot;▲ &quot;0.00">
                  <c:v>15.74</c:v>
                </c:pt>
                <c:pt idx="3747" formatCode="0.00;&quot;▲ &quot;0.00">
                  <c:v>16.82</c:v>
                </c:pt>
                <c:pt idx="3748" formatCode="0.00;&quot;▲ &quot;0.00">
                  <c:v>16.98</c:v>
                </c:pt>
                <c:pt idx="3749" formatCode="0.00;&quot;▲ &quot;0.00">
                  <c:v>17.309999999999999</c:v>
                </c:pt>
                <c:pt idx="3750" formatCode="0.00;&quot;▲ &quot;0.00">
                  <c:v>17.82</c:v>
                </c:pt>
                <c:pt idx="3751" formatCode="0.00;&quot;▲ &quot;0.00">
                  <c:v>17.21</c:v>
                </c:pt>
                <c:pt idx="3752" formatCode="0.00;&quot;▲ &quot;0.00">
                  <c:v>17.05</c:v>
                </c:pt>
                <c:pt idx="3753" formatCode="0.00;&quot;▲ &quot;0.00">
                  <c:v>16.5</c:v>
                </c:pt>
                <c:pt idx="3754" formatCode="0.00;&quot;▲ &quot;0.00">
                  <c:v>16.37</c:v>
                </c:pt>
                <c:pt idx="3755" formatCode="0.00;&quot;▲ &quot;0.00">
                  <c:v>16.579999999999998</c:v>
                </c:pt>
                <c:pt idx="3756" formatCode="0.00;&quot;▲ &quot;0.00">
                  <c:v>16.7</c:v>
                </c:pt>
                <c:pt idx="3757" formatCode="0.00;&quot;▲ &quot;0.00">
                  <c:v>16.63</c:v>
                </c:pt>
                <c:pt idx="3758" formatCode="0.00;&quot;▲ &quot;0.00">
                  <c:v>16.43</c:v>
                </c:pt>
                <c:pt idx="3759" formatCode="0.00;&quot;▲ &quot;0.00">
                  <c:v>16.149999999999999</c:v>
                </c:pt>
                <c:pt idx="3760" formatCode="0.00;&quot;▲ &quot;0.00">
                  <c:v>15.96</c:v>
                </c:pt>
                <c:pt idx="3761" formatCode="0.00;&quot;▲ &quot;0.00">
                  <c:v>16.02</c:v>
                </c:pt>
                <c:pt idx="3763" formatCode="0.00;&quot;▲ &quot;0.00">
                  <c:v>15.66</c:v>
                </c:pt>
                <c:pt idx="3764" formatCode="0.00;&quot;▲ &quot;0.00">
                  <c:v>16.25</c:v>
                </c:pt>
                <c:pt idx="3765" formatCode="0.00;&quot;▲ &quot;0.00">
                  <c:v>16.16</c:v>
                </c:pt>
                <c:pt idx="3766" formatCode="0.00;&quot;▲ &quot;0.00">
                  <c:v>16.149999999999999</c:v>
                </c:pt>
                <c:pt idx="3767" formatCode="0.00;&quot;▲ &quot;0.00">
                  <c:v>15.37</c:v>
                </c:pt>
                <c:pt idx="3768" formatCode="0.00;&quot;▲ &quot;0.00">
                  <c:v>15.31</c:v>
                </c:pt>
                <c:pt idx="3769" formatCode="0.00;&quot;▲ &quot;0.00">
                  <c:v>15.45</c:v>
                </c:pt>
                <c:pt idx="3770" formatCode="0.00;&quot;▲ &quot;0.00">
                  <c:v>15.35</c:v>
                </c:pt>
                <c:pt idx="3771" formatCode="0.00;&quot;▲ &quot;0.00">
                  <c:v>15.44</c:v>
                </c:pt>
                <c:pt idx="3772" formatCode="0.00;&quot;▲ &quot;0.00">
                  <c:v>15.34</c:v>
                </c:pt>
                <c:pt idx="3773" formatCode="0.00;&quot;▲ &quot;0.00">
                  <c:v>15.27</c:v>
                </c:pt>
                <c:pt idx="3774" formatCode="0.00;&quot;▲ &quot;0.00">
                  <c:v>15.32</c:v>
                </c:pt>
                <c:pt idx="3775" formatCode="0.00;&quot;▲ &quot;0.00">
                  <c:v>15.33</c:v>
                </c:pt>
                <c:pt idx="3776" formatCode="0.00;&quot;▲ &quot;0.00">
                  <c:v>14.91</c:v>
                </c:pt>
                <c:pt idx="3777" formatCode="0.00;&quot;▲ &quot;0.00">
                  <c:v>14.33</c:v>
                </c:pt>
                <c:pt idx="3778" formatCode="0.00;&quot;▲ &quot;0.00">
                  <c:v>14.26</c:v>
                </c:pt>
                <c:pt idx="3779" formatCode="0.00;&quot;▲ &quot;0.00">
                  <c:v>14.18</c:v>
                </c:pt>
                <c:pt idx="3780" formatCode="0.00;&quot;▲ &quot;0.00">
                  <c:v>14.2</c:v>
                </c:pt>
                <c:pt idx="3781" formatCode="0.00;&quot;▲ &quot;0.00">
                  <c:v>14.06</c:v>
                </c:pt>
                <c:pt idx="3782" formatCode="0.00;&quot;▲ &quot;0.00">
                  <c:v>13.28</c:v>
                </c:pt>
                <c:pt idx="3783" formatCode="0.00;&quot;▲ &quot;0.00">
                  <c:v>13.21</c:v>
                </c:pt>
                <c:pt idx="3784" formatCode="0.00;&quot;▲ &quot;0.00">
                  <c:v>14.34</c:v>
                </c:pt>
                <c:pt idx="3785" formatCode="0.00;&quot;▲ &quot;0.00">
                  <c:v>14.31</c:v>
                </c:pt>
                <c:pt idx="3786" formatCode="0.00;&quot;▲ &quot;0.00">
                  <c:v>14.32</c:v>
                </c:pt>
                <c:pt idx="3787" formatCode="0.00;&quot;▲ &quot;0.00">
                  <c:v>16.510000000000002</c:v>
                </c:pt>
                <c:pt idx="3788" formatCode="0.00;&quot;▲ &quot;0.00">
                  <c:v>15.92</c:v>
                </c:pt>
                <c:pt idx="3789" formatCode="0.00;&quot;▲ &quot;0.00">
                  <c:v>16.48</c:v>
                </c:pt>
                <c:pt idx="3790" formatCode="0.00;&quot;▲ &quot;0.00">
                  <c:v>16.829999999999998</c:v>
                </c:pt>
                <c:pt idx="3791" formatCode="0.00;&quot;▲ &quot;0.00">
                  <c:v>16.760000000000002</c:v>
                </c:pt>
                <c:pt idx="3792" formatCode="0.00;&quot;▲ &quot;0.00">
                  <c:v>16.21</c:v>
                </c:pt>
                <c:pt idx="3793" formatCode="0.00;&quot;▲ &quot;0.00">
                  <c:v>15.61</c:v>
                </c:pt>
                <c:pt idx="3794" formatCode="0.00;&quot;▲ &quot;0.00">
                  <c:v>15.54</c:v>
                </c:pt>
                <c:pt idx="3795" formatCode="0.00;&quot;▲ &quot;0.00">
                  <c:v>15.74</c:v>
                </c:pt>
                <c:pt idx="3796" formatCode="0.00;&quot;▲ &quot;0.00">
                  <c:v>15.99</c:v>
                </c:pt>
                <c:pt idx="3797" formatCode="0.00;&quot;▲ &quot;0.00">
                  <c:v>15.45</c:v>
                </c:pt>
                <c:pt idx="3798" formatCode="0.00;&quot;▲ &quot;0.00">
                  <c:v>15.22</c:v>
                </c:pt>
                <c:pt idx="3799" formatCode="0.00;&quot;▲ &quot;0.00">
                  <c:v>15.55</c:v>
                </c:pt>
                <c:pt idx="3800" formatCode="0.00;&quot;▲ &quot;0.00">
                  <c:v>15.56</c:v>
                </c:pt>
                <c:pt idx="3802" formatCode="0.00;&quot;▲ &quot;0.00">
                  <c:v>15.32</c:v>
                </c:pt>
                <c:pt idx="3803" formatCode="0.00;&quot;▲ &quot;0.00">
                  <c:v>15.12</c:v>
                </c:pt>
                <c:pt idx="3804" formatCode="0.00;&quot;▲ &quot;0.00">
                  <c:v>15.46</c:v>
                </c:pt>
                <c:pt idx="3805" formatCode="0.00;&quot;▲ &quot;0.00">
                  <c:v>15.9</c:v>
                </c:pt>
                <c:pt idx="3806" formatCode="0.00;&quot;▲ &quot;0.00">
                  <c:v>15.46</c:v>
                </c:pt>
                <c:pt idx="3807" formatCode="0.00;&quot;▲ &quot;0.00">
                  <c:v>15.41</c:v>
                </c:pt>
                <c:pt idx="3808" formatCode="0.00;&quot;▲ &quot;0.00">
                  <c:v>15.45</c:v>
                </c:pt>
                <c:pt idx="3809" formatCode="0.00;&quot;▲ &quot;0.00">
                  <c:v>15.54</c:v>
                </c:pt>
                <c:pt idx="3810" formatCode="0.00;&quot;▲ &quot;0.00">
                  <c:v>15.19</c:v>
                </c:pt>
                <c:pt idx="3811" formatCode="0.00;&quot;▲ &quot;0.00">
                  <c:v>15.09</c:v>
                </c:pt>
                <c:pt idx="3812" formatCode="0.00;&quot;▲ &quot;0.00">
                  <c:v>15.32</c:v>
                </c:pt>
                <c:pt idx="3813" formatCode="0.00;&quot;▲ &quot;0.00">
                  <c:v>15.74</c:v>
                </c:pt>
                <c:pt idx="3814" formatCode="0.00;&quot;▲ &quot;0.00">
                  <c:v>15.32</c:v>
                </c:pt>
                <c:pt idx="3815" formatCode="0.00;&quot;▲ &quot;0.00">
                  <c:v>15.39</c:v>
                </c:pt>
                <c:pt idx="3816" formatCode="0.00;&quot;▲ &quot;0.00">
                  <c:v>16.13</c:v>
                </c:pt>
                <c:pt idx="3817" formatCode="0.00;&quot;▲ &quot;0.00">
                  <c:v>15.95</c:v>
                </c:pt>
                <c:pt idx="3818" formatCode="0.00;&quot;▲ &quot;0.00">
                  <c:v>15.47</c:v>
                </c:pt>
                <c:pt idx="3819" formatCode="0.00;&quot;▲ &quot;0.00">
                  <c:v>15.37</c:v>
                </c:pt>
                <c:pt idx="3820" formatCode="0.00;&quot;▲ &quot;0.00">
                  <c:v>15.24</c:v>
                </c:pt>
                <c:pt idx="3821" formatCode="0.00;&quot;▲ &quot;0.00">
                  <c:v>15.13</c:v>
                </c:pt>
                <c:pt idx="3822" formatCode="0.00;&quot;▲ &quot;0.00">
                  <c:v>15.17</c:v>
                </c:pt>
                <c:pt idx="3823" formatCode="0.00;&quot;▲ &quot;0.00">
                  <c:v>15.24</c:v>
                </c:pt>
                <c:pt idx="3824" formatCode="0.00;&quot;▲ &quot;0.00">
                  <c:v>14.95</c:v>
                </c:pt>
                <c:pt idx="3825" formatCode="0.00;&quot;▲ &quot;0.00">
                  <c:v>15.08</c:v>
                </c:pt>
                <c:pt idx="3826" formatCode="0.00;&quot;▲ &quot;0.00">
                  <c:v>14.47</c:v>
                </c:pt>
                <c:pt idx="3827" formatCode="0.00;&quot;▲ &quot;0.00">
                  <c:v>14.07</c:v>
                </c:pt>
                <c:pt idx="3828" formatCode="0.00;&quot;▲ &quot;0.00">
                  <c:v>12.96</c:v>
                </c:pt>
                <c:pt idx="3829" formatCode="0.00;&quot;▲ &quot;0.00">
                  <c:v>14.18</c:v>
                </c:pt>
                <c:pt idx="3830" formatCode="0.00;&quot;▲ &quot;0.00">
                  <c:v>14.63</c:v>
                </c:pt>
                <c:pt idx="3831" formatCode="0.00;&quot;▲ &quot;0.00">
                  <c:v>14.78</c:v>
                </c:pt>
                <c:pt idx="3833" formatCode="0.00;&quot;▲ &quot;0.00">
                  <c:v>14.82</c:v>
                </c:pt>
                <c:pt idx="3834" formatCode="0.00;&quot;▲ &quot;0.00">
                  <c:v>14.99</c:v>
                </c:pt>
                <c:pt idx="3835" formatCode="0.00;&quot;▲ &quot;0.00">
                  <c:v>14.85</c:v>
                </c:pt>
                <c:pt idx="3836" formatCode="0.00;&quot;▲ &quot;0.00">
                  <c:v>15.2</c:v>
                </c:pt>
                <c:pt idx="3837" formatCode="0.00;&quot;▲ &quot;0.00">
                  <c:v>14.96</c:v>
                </c:pt>
                <c:pt idx="3838" formatCode="0.00;&quot;▲ &quot;0.00">
                  <c:v>14.84</c:v>
                </c:pt>
                <c:pt idx="3839" formatCode="0.00;&quot;▲ &quot;0.00">
                  <c:v>14.81</c:v>
                </c:pt>
                <c:pt idx="3840" formatCode="0.00;&quot;▲ &quot;0.00">
                  <c:v>15.12</c:v>
                </c:pt>
                <c:pt idx="3841" formatCode="0.00;&quot;▲ &quot;0.00">
                  <c:v>15.07</c:v>
                </c:pt>
                <c:pt idx="3842" formatCode="0.00;&quot;▲ &quot;0.00">
                  <c:v>14.55</c:v>
                </c:pt>
                <c:pt idx="3843" formatCode="0.00;&quot;▲ &quot;0.00">
                  <c:v>13.85</c:v>
                </c:pt>
                <c:pt idx="3844" formatCode="0.00;&quot;▲ &quot;0.00">
                  <c:v>13.48</c:v>
                </c:pt>
                <c:pt idx="3845" formatCode="0.00;&quot;▲ &quot;0.00">
                  <c:v>12.75</c:v>
                </c:pt>
                <c:pt idx="3846" formatCode="0.00;&quot;▲ &quot;0.00">
                  <c:v>12.59</c:v>
                </c:pt>
                <c:pt idx="3847" formatCode="0.00;&quot;▲ &quot;0.00">
                  <c:v>11.56</c:v>
                </c:pt>
                <c:pt idx="3848" formatCode="0.00;&quot;▲ &quot;0.00">
                  <c:v>11.98</c:v>
                </c:pt>
                <c:pt idx="3849" formatCode="0.00;&quot;▲ &quot;0.00">
                  <c:v>12.6</c:v>
                </c:pt>
                <c:pt idx="3850" formatCode="0.00;&quot;▲ &quot;0.00">
                  <c:v>11.77</c:v>
                </c:pt>
                <c:pt idx="3851" formatCode="0.00;&quot;▲ &quot;0.00">
                  <c:v>11.84</c:v>
                </c:pt>
                <c:pt idx="3852" formatCode="0.00;&quot;▲ &quot;0.00">
                  <c:v>13.43</c:v>
                </c:pt>
                <c:pt idx="3853" formatCode="0.00;&quot;▲ &quot;0.00">
                  <c:v>14.52</c:v>
                </c:pt>
                <c:pt idx="3854" formatCode="0.00;&quot;▲ &quot;0.00">
                  <c:v>14.6</c:v>
                </c:pt>
                <c:pt idx="3855" formatCode="0.00;&quot;▲ &quot;0.00">
                  <c:v>14.03</c:v>
                </c:pt>
                <c:pt idx="3856" formatCode="0.00;&quot;▲ &quot;0.00">
                  <c:v>14.13</c:v>
                </c:pt>
                <c:pt idx="3857" formatCode="0.00;&quot;▲ &quot;0.00">
                  <c:v>14.07</c:v>
                </c:pt>
                <c:pt idx="3858" formatCode="0.00;&quot;▲ &quot;0.00">
                  <c:v>14.18</c:v>
                </c:pt>
                <c:pt idx="3859" formatCode="0.00;&quot;▲ &quot;0.00">
                  <c:v>14.37</c:v>
                </c:pt>
                <c:pt idx="3860" formatCode="0.00;&quot;▲ &quot;0.00">
                  <c:v>14.5</c:v>
                </c:pt>
                <c:pt idx="3862" formatCode="0.00;&quot;▲ &quot;0.00">
                  <c:v>13.92</c:v>
                </c:pt>
                <c:pt idx="3863" formatCode="0.00;&quot;▲ &quot;0.00">
                  <c:v>13.62</c:v>
                </c:pt>
                <c:pt idx="3864" formatCode="0.00;&quot;▲ &quot;0.00">
                  <c:v>13.85</c:v>
                </c:pt>
                <c:pt idx="3865" formatCode="0.00;&quot;▲ &quot;0.00">
                  <c:v>13.88</c:v>
                </c:pt>
                <c:pt idx="3866" formatCode="0.00;&quot;▲ &quot;0.00">
                  <c:v>13.87</c:v>
                </c:pt>
                <c:pt idx="3867" formatCode="0.00;&quot;▲ &quot;0.00">
                  <c:v>13.91</c:v>
                </c:pt>
                <c:pt idx="3868" formatCode="0.00;&quot;▲ &quot;0.00">
                  <c:v>14.55</c:v>
                </c:pt>
                <c:pt idx="3869" formatCode="0.00;&quot;▲ &quot;0.00">
                  <c:v>14.87</c:v>
                </c:pt>
                <c:pt idx="3870" formatCode="0.00;&quot;▲ &quot;0.00">
                  <c:v>14.52</c:v>
                </c:pt>
                <c:pt idx="3871" formatCode="0.00;&quot;▲ &quot;0.00">
                  <c:v>13.98</c:v>
                </c:pt>
                <c:pt idx="3872" formatCode="0.00;&quot;▲ &quot;0.00">
                  <c:v>13.34</c:v>
                </c:pt>
                <c:pt idx="3873" formatCode="0.00;&quot;▲ &quot;0.00">
                  <c:v>13.79</c:v>
                </c:pt>
                <c:pt idx="3874" formatCode="0.00;&quot;▲ &quot;0.00">
                  <c:v>14.16</c:v>
                </c:pt>
                <c:pt idx="3875" formatCode="0.00;&quot;▲ &quot;0.00">
                  <c:v>13.88</c:v>
                </c:pt>
                <c:pt idx="3876" formatCode="0.00;&quot;▲ &quot;0.00">
                  <c:v>13.87</c:v>
                </c:pt>
                <c:pt idx="3877" formatCode="0.00;&quot;▲ &quot;0.00">
                  <c:v>14.22</c:v>
                </c:pt>
                <c:pt idx="3878" formatCode="0.00;&quot;▲ &quot;0.00">
                  <c:v>14.27</c:v>
                </c:pt>
                <c:pt idx="3879" formatCode="0.00;&quot;▲ &quot;0.00">
                  <c:v>14.09</c:v>
                </c:pt>
                <c:pt idx="3880" formatCode="0.00;&quot;▲ &quot;0.00">
                  <c:v>14.21</c:v>
                </c:pt>
                <c:pt idx="3881" formatCode="0.00;&quot;▲ &quot;0.00">
                  <c:v>14.21</c:v>
                </c:pt>
                <c:pt idx="3882" formatCode="0.00;&quot;▲ &quot;0.00">
                  <c:v>13.7</c:v>
                </c:pt>
                <c:pt idx="3883" formatCode="0.00;&quot;▲ &quot;0.00">
                  <c:v>13.75</c:v>
                </c:pt>
                <c:pt idx="3884" formatCode="0.00;&quot;▲ &quot;0.00">
                  <c:v>13.68</c:v>
                </c:pt>
                <c:pt idx="3885" formatCode="0.00;&quot;▲ &quot;0.00">
                  <c:v>13.76</c:v>
                </c:pt>
                <c:pt idx="3886" formatCode="0.00;&quot;▲ &quot;0.00">
                  <c:v>13.8</c:v>
                </c:pt>
                <c:pt idx="3887" formatCode="0.00;&quot;▲ &quot;0.00">
                  <c:v>13.05</c:v>
                </c:pt>
                <c:pt idx="3888" formatCode="0.00;&quot;▲ &quot;0.00">
                  <c:v>12.76</c:v>
                </c:pt>
                <c:pt idx="3889" formatCode="0.00;&quot;▲ &quot;0.00">
                  <c:v>12.71</c:v>
                </c:pt>
                <c:pt idx="3890" formatCode="0.00;&quot;▲ &quot;0.00">
                  <c:v>13.21</c:v>
                </c:pt>
                <c:pt idx="3891" formatCode="0.00;&quot;▲ &quot;0.00">
                  <c:v>13.35</c:v>
                </c:pt>
                <c:pt idx="3892" formatCode="0.00;&quot;▲ &quot;0.00">
                  <c:v>13.2</c:v>
                </c:pt>
                <c:pt idx="3893" formatCode="0.00;&quot;▲ &quot;0.00">
                  <c:v>12.92</c:v>
                </c:pt>
                <c:pt idx="3894" formatCode="0.00;&quot;▲ &quot;0.00">
                  <c:v>13.16</c:v>
                </c:pt>
                <c:pt idx="3895" formatCode="0.00;&quot;▲ &quot;0.00">
                  <c:v>13.54</c:v>
                </c:pt>
                <c:pt idx="3896" formatCode="0.00;&quot;▲ &quot;0.00">
                  <c:v>13.37</c:v>
                </c:pt>
                <c:pt idx="3897" formatCode="0.00;&quot;▲ &quot;0.00">
                  <c:v>13.64</c:v>
                </c:pt>
                <c:pt idx="3898" formatCode="0.00;&quot;▲ &quot;0.00">
                  <c:v>13.77</c:v>
                </c:pt>
                <c:pt idx="3899" formatCode="0.00;&quot;▲ &quot;0.00">
                  <c:v>13.58</c:v>
                </c:pt>
                <c:pt idx="3900" formatCode="0.00;&quot;▲ &quot;0.00">
                  <c:v>13.23</c:v>
                </c:pt>
                <c:pt idx="3901" formatCode="0.00;&quot;▲ &quot;0.00">
                  <c:v>13.5</c:v>
                </c:pt>
                <c:pt idx="3902" formatCode="0.00;&quot;▲ &quot;0.00">
                  <c:v>13.34</c:v>
                </c:pt>
                <c:pt idx="3903" formatCode="0.00;&quot;▲ &quot;0.00">
                  <c:v>13.73</c:v>
                </c:pt>
                <c:pt idx="3904" formatCode="0.00;&quot;▲ &quot;0.00">
                  <c:v>13.67</c:v>
                </c:pt>
                <c:pt idx="3905" formatCode="0.00;&quot;▲ &quot;0.00">
                  <c:v>14.67</c:v>
                </c:pt>
                <c:pt idx="3906" formatCode="0.00;&quot;▲ &quot;0.00">
                  <c:v>14.59</c:v>
                </c:pt>
                <c:pt idx="3908" formatCode="0.00;&quot;▲ &quot;0.00">
                  <c:v>14.29</c:v>
                </c:pt>
                <c:pt idx="3909" formatCode="0.00;&quot;▲ &quot;0.00">
                  <c:v>14.12</c:v>
                </c:pt>
                <c:pt idx="3910" formatCode="0.00;&quot;▲ &quot;0.00">
                  <c:v>14.67</c:v>
                </c:pt>
                <c:pt idx="3911" formatCode="0.00;&quot;▲ &quot;0.00">
                  <c:v>14.34</c:v>
                </c:pt>
                <c:pt idx="3912" formatCode="0.00;&quot;▲ &quot;0.00">
                  <c:v>14.42</c:v>
                </c:pt>
                <c:pt idx="3913" formatCode="0.00;&quot;▲ &quot;0.00">
                  <c:v>14.57</c:v>
                </c:pt>
                <c:pt idx="3914" formatCode="0.00;&quot;▲ &quot;0.00">
                  <c:v>14.53</c:v>
                </c:pt>
                <c:pt idx="3915" formatCode="0.00;&quot;▲ &quot;0.00">
                  <c:v>14.86</c:v>
                </c:pt>
                <c:pt idx="3916" formatCode="0.00;&quot;▲ &quot;0.00">
                  <c:v>15.49</c:v>
                </c:pt>
                <c:pt idx="3917" formatCode="0.00;&quot;▲ &quot;0.00">
                  <c:v>15.49</c:v>
                </c:pt>
                <c:pt idx="3918" formatCode="0.00;&quot;▲ &quot;0.00">
                  <c:v>15.67</c:v>
                </c:pt>
                <c:pt idx="3919" formatCode="0.00;&quot;▲ &quot;0.00">
                  <c:v>15.81</c:v>
                </c:pt>
                <c:pt idx="3920" formatCode="0.00;&quot;▲ &quot;0.00">
                  <c:v>15.98</c:v>
                </c:pt>
                <c:pt idx="3921" formatCode="0.00;&quot;▲ &quot;0.00">
                  <c:v>15.75</c:v>
                </c:pt>
                <c:pt idx="3922" formatCode="0.00;&quot;▲ &quot;0.00">
                  <c:v>15.64</c:v>
                </c:pt>
                <c:pt idx="3923" formatCode="0.00;&quot;▲ &quot;0.00">
                  <c:v>15.98</c:v>
                </c:pt>
                <c:pt idx="3924" formatCode="0.00;&quot;▲ &quot;0.00">
                  <c:v>16.14</c:v>
                </c:pt>
                <c:pt idx="3925" formatCode="0.00;&quot;▲ &quot;0.00">
                  <c:v>15.43</c:v>
                </c:pt>
                <c:pt idx="3926" formatCode="0.00;&quot;▲ &quot;0.00">
                  <c:v>15.64</c:v>
                </c:pt>
                <c:pt idx="3927" formatCode="0.00;&quot;▲ &quot;0.00">
                  <c:v>15.39</c:v>
                </c:pt>
                <c:pt idx="3928" formatCode="0.00;&quot;▲ &quot;0.00">
                  <c:v>15.5</c:v>
                </c:pt>
                <c:pt idx="3929" formatCode="0.00;&quot;▲ &quot;0.00">
                  <c:v>15.06</c:v>
                </c:pt>
                <c:pt idx="3930" formatCode="0.00;&quot;▲ &quot;0.00">
                  <c:v>14.42</c:v>
                </c:pt>
                <c:pt idx="3931" formatCode="0.00;&quot;▲ &quot;0.00">
                  <c:v>14.58</c:v>
                </c:pt>
                <c:pt idx="3932" formatCode="0.00;&quot;▲ &quot;0.00">
                  <c:v>14.44</c:v>
                </c:pt>
                <c:pt idx="3933" formatCode="0.00;&quot;▲ &quot;0.00">
                  <c:v>14.23</c:v>
                </c:pt>
                <c:pt idx="3934" formatCode="0.00;&quot;▲ &quot;0.00">
                  <c:v>14.05</c:v>
                </c:pt>
                <c:pt idx="3935" formatCode="0.00;&quot;▲ &quot;0.00">
                  <c:v>14.05</c:v>
                </c:pt>
                <c:pt idx="3936" formatCode="0.00;&quot;▲ &quot;0.00">
                  <c:v>14.15</c:v>
                </c:pt>
                <c:pt idx="3937" formatCode="0.00;&quot;▲ &quot;0.00">
                  <c:v>13.35</c:v>
                </c:pt>
                <c:pt idx="3938" formatCode="0.00;&quot;▲ &quot;0.00">
                  <c:v>13.43</c:v>
                </c:pt>
                <c:pt idx="3939" formatCode="0.00;&quot;▲ &quot;0.00">
                  <c:v>14.08</c:v>
                </c:pt>
                <c:pt idx="3940" formatCode="0.00;&quot;▲ &quot;0.00">
                  <c:v>13.97</c:v>
                </c:pt>
                <c:pt idx="3941" formatCode="0.00;&quot;▲ &quot;0.00">
                  <c:v>14.05</c:v>
                </c:pt>
                <c:pt idx="3942" formatCode="0.00;&quot;▲ &quot;0.00">
                  <c:v>14.23</c:v>
                </c:pt>
                <c:pt idx="3943" formatCode="0.00;&quot;▲ &quot;0.00">
                  <c:v>14.13</c:v>
                </c:pt>
                <c:pt idx="3944" formatCode="0.00;&quot;▲ &quot;0.00">
                  <c:v>14.29</c:v>
                </c:pt>
                <c:pt idx="3945" formatCode="0.00;&quot;▲ &quot;0.00">
                  <c:v>14.24</c:v>
                </c:pt>
                <c:pt idx="3946" formatCode="0.00;&quot;▲ &quot;0.00">
                  <c:v>14.42</c:v>
                </c:pt>
                <c:pt idx="3947" formatCode="0.00;&quot;▲ &quot;0.00">
                  <c:v>14.36</c:v>
                </c:pt>
                <c:pt idx="3948" formatCode="0.00;&quot;▲ &quot;0.00">
                  <c:v>14.2</c:v>
                </c:pt>
                <c:pt idx="3949" formatCode="0.00;&quot;▲ &quot;0.00">
                  <c:v>14.14</c:v>
                </c:pt>
                <c:pt idx="3950" formatCode="0.00;&quot;▲ &quot;0.00">
                  <c:v>13.97</c:v>
                </c:pt>
                <c:pt idx="3951" formatCode="0.00;&quot;▲ &quot;0.00">
                  <c:v>13.87</c:v>
                </c:pt>
                <c:pt idx="3952" formatCode="0.00;&quot;▲ &quot;0.00">
                  <c:v>13.38</c:v>
                </c:pt>
                <c:pt idx="3953" formatCode="0.00;&quot;▲ &quot;0.00">
                  <c:v>13.52</c:v>
                </c:pt>
                <c:pt idx="3954" formatCode="0.00;&quot;▲ &quot;0.00">
                  <c:v>13.55</c:v>
                </c:pt>
                <c:pt idx="3955" formatCode="0.00;&quot;▲ &quot;0.00">
                  <c:v>13.84</c:v>
                </c:pt>
                <c:pt idx="3956" formatCode="0.00;&quot;▲ &quot;0.00">
                  <c:v>13.57</c:v>
                </c:pt>
                <c:pt idx="3957" formatCode="0.00;&quot;▲ &quot;0.00">
                  <c:v>12.82</c:v>
                </c:pt>
                <c:pt idx="3958" formatCode="0.00;&quot;▲ &quot;0.00">
                  <c:v>12.45</c:v>
                </c:pt>
                <c:pt idx="3959" formatCode="0.00;&quot;▲ &quot;0.00">
                  <c:v>12.14</c:v>
                </c:pt>
                <c:pt idx="3960" formatCode="0.00;&quot;▲ &quot;0.00">
                  <c:v>12.15</c:v>
                </c:pt>
                <c:pt idx="3961" formatCode="0.00;&quot;▲ &quot;0.00">
                  <c:v>12.14</c:v>
                </c:pt>
                <c:pt idx="3962" formatCode="0.00;&quot;▲ &quot;0.00">
                  <c:v>12.45</c:v>
                </c:pt>
                <c:pt idx="3963" formatCode="0.00;&quot;▲ &quot;0.00">
                  <c:v>12.12</c:v>
                </c:pt>
                <c:pt idx="3964" formatCode="0.00;&quot;▲ &quot;0.00">
                  <c:v>11.86</c:v>
                </c:pt>
                <c:pt idx="3967" formatCode="0.00;&quot;▲ &quot;0.00">
                  <c:v>11.22</c:v>
                </c:pt>
                <c:pt idx="3968" formatCode="0.00;&quot;▲ &quot;0.00">
                  <c:v>11.13</c:v>
                </c:pt>
                <c:pt idx="3969" formatCode="0.00;&quot;▲ &quot;0.00">
                  <c:v>11.24</c:v>
                </c:pt>
                <c:pt idx="3970" formatCode="0.00;&quot;▲ &quot;0.00">
                  <c:v>11.19</c:v>
                </c:pt>
                <c:pt idx="3971" formatCode="0.00;&quot;▲ &quot;0.00">
                  <c:v>11.17</c:v>
                </c:pt>
                <c:pt idx="3972" formatCode="0.00;&quot;▲ &quot;0.00">
                  <c:v>11.47</c:v>
                </c:pt>
                <c:pt idx="3973" formatCode="0.00;&quot;▲ &quot;0.00">
                  <c:v>11.3</c:v>
                </c:pt>
                <c:pt idx="3974" formatCode="0.00;&quot;▲ &quot;0.00">
                  <c:v>11.16</c:v>
                </c:pt>
                <c:pt idx="3975" formatCode="0.00;&quot;▲ &quot;0.00">
                  <c:v>10.72</c:v>
                </c:pt>
                <c:pt idx="3976" formatCode="0.00;&quot;▲ &quot;0.00">
                  <c:v>10.79</c:v>
                </c:pt>
                <c:pt idx="3977" formatCode="0.00;&quot;▲ &quot;0.00">
                  <c:v>11.29</c:v>
                </c:pt>
                <c:pt idx="3978" formatCode="0.00;&quot;▲ &quot;0.00">
                  <c:v>11.55</c:v>
                </c:pt>
                <c:pt idx="3979" formatCode="0.00;&quot;▲ &quot;0.00">
                  <c:v>12.38</c:v>
                </c:pt>
                <c:pt idx="3980" formatCode="0.00;&quot;▲ &quot;0.00">
                  <c:v>11.03</c:v>
                </c:pt>
                <c:pt idx="3981" formatCode="0.00;&quot;▲ &quot;0.00">
                  <c:v>10.95</c:v>
                </c:pt>
                <c:pt idx="3982" formatCode="0.00;&quot;▲ &quot;0.00">
                  <c:v>10.81</c:v>
                </c:pt>
                <c:pt idx="3983" formatCode="0.00;&quot;▲ &quot;0.00">
                  <c:v>11.12</c:v>
                </c:pt>
                <c:pt idx="3984" formatCode="0.00;&quot;▲ &quot;0.00">
                  <c:v>11.33</c:v>
                </c:pt>
                <c:pt idx="3985" formatCode="0.00;&quot;▲ &quot;0.00">
                  <c:v>11.23</c:v>
                </c:pt>
                <c:pt idx="3987" formatCode="0.00;&quot;▲ &quot;0.00">
                  <c:v>11.46</c:v>
                </c:pt>
                <c:pt idx="3988" formatCode="0.00;&quot;▲ &quot;0.00">
                  <c:v>11.72</c:v>
                </c:pt>
                <c:pt idx="3989" formatCode="0.00;&quot;▲ &quot;0.00">
                  <c:v>11.75</c:v>
                </c:pt>
                <c:pt idx="3990" formatCode="0.00;&quot;▲ &quot;0.00">
                  <c:v>12.05</c:v>
                </c:pt>
                <c:pt idx="3991" formatCode="0.00;&quot;▲ &quot;0.00">
                  <c:v>12.34</c:v>
                </c:pt>
                <c:pt idx="3992" formatCode="0.00;&quot;▲ &quot;0.00">
                  <c:v>11.99</c:v>
                </c:pt>
                <c:pt idx="3993" formatCode="0.00;&quot;▲ &quot;0.00">
                  <c:v>12.8</c:v>
                </c:pt>
                <c:pt idx="3994" formatCode="0.00;&quot;▲ &quot;0.00">
                  <c:v>13.09</c:v>
                </c:pt>
                <c:pt idx="3995" formatCode="0.00;&quot;▲ &quot;0.00">
                  <c:v>13.07</c:v>
                </c:pt>
                <c:pt idx="3996" formatCode="0.00;&quot;▲ &quot;0.00">
                  <c:v>13.44</c:v>
                </c:pt>
                <c:pt idx="3997" formatCode="0.00;&quot;▲ &quot;0.00">
                  <c:v>12.89</c:v>
                </c:pt>
                <c:pt idx="3998" formatCode="0.00;&quot;▲ &quot;0.00">
                  <c:v>12.31</c:v>
                </c:pt>
                <c:pt idx="3999" formatCode="0.00;&quot;▲ &quot;0.00">
                  <c:v>12.15</c:v>
                </c:pt>
                <c:pt idx="4000" formatCode="0.00;&quot;▲ &quot;0.00">
                  <c:v>12.11</c:v>
                </c:pt>
                <c:pt idx="4002" formatCode="0.00;&quot;▲ &quot;0.00">
                  <c:v>12.08</c:v>
                </c:pt>
                <c:pt idx="4003" formatCode="0.00;&quot;▲ &quot;0.00">
                  <c:v>11.81</c:v>
                </c:pt>
                <c:pt idx="4004" formatCode="0.00;&quot;▲ &quot;0.00">
                  <c:v>12.46</c:v>
                </c:pt>
                <c:pt idx="4005" formatCode="0.00;&quot;▲ &quot;0.00">
                  <c:v>12.69</c:v>
                </c:pt>
                <c:pt idx="4006" formatCode="0.00;&quot;▲ &quot;0.00">
                  <c:v>12.44</c:v>
                </c:pt>
                <c:pt idx="4007" formatCode="0.00;&quot;▲ &quot;0.00">
                  <c:v>12.06</c:v>
                </c:pt>
                <c:pt idx="4008" formatCode="0.00;&quot;▲ &quot;0.00">
                  <c:v>12.32</c:v>
                </c:pt>
                <c:pt idx="4009" formatCode="0.00;&quot;▲ &quot;0.00">
                  <c:v>12.45</c:v>
                </c:pt>
                <c:pt idx="4010" formatCode="0.00;&quot;▲ &quot;0.00">
                  <c:v>12.75</c:v>
                </c:pt>
                <c:pt idx="4011" formatCode="0.00;&quot;▲ &quot;0.00">
                  <c:v>12.37</c:v>
                </c:pt>
                <c:pt idx="4012" formatCode="0.00;&quot;▲ &quot;0.00">
                  <c:v>12.3</c:v>
                </c:pt>
                <c:pt idx="4013" formatCode="0.00;&quot;▲ &quot;0.00">
                  <c:v>12.38</c:v>
                </c:pt>
                <c:pt idx="4014" formatCode="0.00;&quot;▲ &quot;0.00">
                  <c:v>12.02</c:v>
                </c:pt>
                <c:pt idx="4015" formatCode="0.00;&quot;▲ &quot;0.00">
                  <c:v>11.8</c:v>
                </c:pt>
                <c:pt idx="4016" formatCode="0.00;&quot;▲ &quot;0.00">
                  <c:v>11.67</c:v>
                </c:pt>
                <c:pt idx="4017" formatCode="0.00;&quot;▲ &quot;0.00">
                  <c:v>11.68</c:v>
                </c:pt>
                <c:pt idx="4018" formatCode="0.00;&quot;▲ &quot;0.00">
                  <c:v>11.75</c:v>
                </c:pt>
                <c:pt idx="4019" formatCode="0.00;&quot;▲ &quot;0.00">
                  <c:v>11.85</c:v>
                </c:pt>
                <c:pt idx="4020" formatCode="0.00;&quot;▲ &quot;0.00">
                  <c:v>11.88</c:v>
                </c:pt>
                <c:pt idx="4022" formatCode="0.00;&quot;▲ &quot;0.00">
                  <c:v>11.37</c:v>
                </c:pt>
                <c:pt idx="4023" formatCode="0.00;&quot;▲ &quot;0.00">
                  <c:v>11.53</c:v>
                </c:pt>
                <c:pt idx="4024" formatCode="0.00;&quot;▲ &quot;0.00">
                  <c:v>12.04</c:v>
                </c:pt>
                <c:pt idx="4025" formatCode="0.00;&quot;▲ &quot;0.00">
                  <c:v>11.76</c:v>
                </c:pt>
                <c:pt idx="4026" formatCode="0.00;&quot;▲ &quot;0.00">
                  <c:v>11.96</c:v>
                </c:pt>
                <c:pt idx="4027" formatCode="0.00;&quot;▲ &quot;0.00">
                  <c:v>12.48</c:v>
                </c:pt>
                <c:pt idx="4028" formatCode="0.00;&quot;▲ &quot;0.00">
                  <c:v>12.61</c:v>
                </c:pt>
                <c:pt idx="4029" formatCode="0.00;&quot;▲ &quot;0.00">
                  <c:v>12.68</c:v>
                </c:pt>
                <c:pt idx="4030" formatCode="0.00;&quot;▲ &quot;0.00">
                  <c:v>12.27</c:v>
                </c:pt>
                <c:pt idx="4031" formatCode="0.00;&quot;▲ &quot;0.00">
                  <c:v>12.24</c:v>
                </c:pt>
                <c:pt idx="4032" formatCode="0.00;&quot;▲ &quot;0.00">
                  <c:v>12.51</c:v>
                </c:pt>
                <c:pt idx="4033" formatCode="0.00;&quot;▲ &quot;0.00">
                  <c:v>12.93</c:v>
                </c:pt>
                <c:pt idx="4034" formatCode="0.00;&quot;▲ &quot;0.00">
                  <c:v>13.35</c:v>
                </c:pt>
                <c:pt idx="4035" formatCode="0.00;&quot;▲ &quot;0.00">
                  <c:v>13.3</c:v>
                </c:pt>
                <c:pt idx="4036" formatCode="0.00;&quot;▲ &quot;0.00">
                  <c:v>13.63</c:v>
                </c:pt>
                <c:pt idx="4037" formatCode="0.00;&quot;▲ &quot;0.00">
                  <c:v>13.85</c:v>
                </c:pt>
                <c:pt idx="4038" formatCode="0.00;&quot;▲ &quot;0.00">
                  <c:v>14.69</c:v>
                </c:pt>
                <c:pt idx="4039" formatCode="0.00;&quot;▲ &quot;0.00">
                  <c:v>14.31</c:v>
                </c:pt>
                <c:pt idx="4040" formatCode="0.00;&quot;▲ &quot;0.00">
                  <c:v>14.49</c:v>
                </c:pt>
                <c:pt idx="4041" formatCode="0.00;&quot;▲ &quot;0.00">
                  <c:v>14.45</c:v>
                </c:pt>
                <c:pt idx="4042" formatCode="0.00;&quot;▲ &quot;0.00">
                  <c:v>14.46</c:v>
                </c:pt>
                <c:pt idx="4043" formatCode="0.00;&quot;▲ &quot;0.00">
                  <c:v>15.05</c:v>
                </c:pt>
                <c:pt idx="4044" formatCode="0.00;&quot;▲ &quot;0.00">
                  <c:v>15</c:v>
                </c:pt>
                <c:pt idx="4045" formatCode="0.00;&quot;▲ &quot;0.00">
                  <c:v>15.24</c:v>
                </c:pt>
                <c:pt idx="4046" formatCode="0.00;&quot;▲ &quot;0.00">
                  <c:v>15.5</c:v>
                </c:pt>
                <c:pt idx="4047" formatCode="0.00;&quot;▲ &quot;0.00">
                  <c:v>15.51</c:v>
                </c:pt>
                <c:pt idx="4048" formatCode="0.00;&quot;▲ &quot;0.00">
                  <c:v>15.34</c:v>
                </c:pt>
                <c:pt idx="4049" formatCode="0.00;&quot;▲ &quot;0.00">
                  <c:v>15.67</c:v>
                </c:pt>
                <c:pt idx="4050" formatCode="0.00;&quot;▲ &quot;0.00">
                  <c:v>16.170000000000002</c:v>
                </c:pt>
                <c:pt idx="4051" formatCode="0.00;&quot;▲ &quot;0.00">
                  <c:v>16.440000000000001</c:v>
                </c:pt>
                <c:pt idx="4052" formatCode="0.00;&quot;▲ &quot;0.00">
                  <c:v>16.8</c:v>
                </c:pt>
                <c:pt idx="4053" formatCode="0.00;&quot;▲ &quot;0.00">
                  <c:v>16.760000000000002</c:v>
                </c:pt>
                <c:pt idx="4054" formatCode="0.00;&quot;▲ &quot;0.00">
                  <c:v>16.64</c:v>
                </c:pt>
                <c:pt idx="4056" formatCode="0.00;&quot;▲ &quot;0.00">
                  <c:v>16.95</c:v>
                </c:pt>
                <c:pt idx="4057" formatCode="0.00;&quot;▲ &quot;0.00">
                  <c:v>16.809999999999999</c:v>
                </c:pt>
                <c:pt idx="4058" formatCode="0.00;&quot;▲ &quot;0.00">
                  <c:v>16.03</c:v>
                </c:pt>
                <c:pt idx="4059" formatCode="0.00;&quot;▲ &quot;0.00">
                  <c:v>15.83</c:v>
                </c:pt>
                <c:pt idx="4060" formatCode="0.00;&quot;▲ &quot;0.00">
                  <c:v>16.57</c:v>
                </c:pt>
                <c:pt idx="4061" formatCode="0.00;&quot;▲ &quot;0.00">
                  <c:v>16.399999999999999</c:v>
                </c:pt>
                <c:pt idx="4062" formatCode="0.00;&quot;▲ &quot;0.00">
                  <c:v>16.72</c:v>
                </c:pt>
                <c:pt idx="4063" formatCode="0.00;&quot;▲ &quot;0.00">
                  <c:v>16.47</c:v>
                </c:pt>
                <c:pt idx="4064" formatCode="0.00;&quot;▲ &quot;0.00">
                  <c:v>16.87</c:v>
                </c:pt>
                <c:pt idx="4065" formatCode="0.00;&quot;▲ &quot;0.00">
                  <c:v>17.329999999999998</c:v>
                </c:pt>
                <c:pt idx="4066" formatCode="0.00;&quot;▲ &quot;0.00">
                  <c:v>17.8</c:v>
                </c:pt>
                <c:pt idx="4067" formatCode="0.00;&quot;▲ &quot;0.00">
                  <c:v>17.78</c:v>
                </c:pt>
                <c:pt idx="4068" formatCode="0.00;&quot;▲ &quot;0.00">
                  <c:v>17.920000000000002</c:v>
                </c:pt>
                <c:pt idx="4069" formatCode="0.00;&quot;▲ &quot;0.00">
                  <c:v>18.18</c:v>
                </c:pt>
                <c:pt idx="4070" formatCode="0.00;&quot;▲ &quot;0.00">
                  <c:v>17.940000000000001</c:v>
                </c:pt>
                <c:pt idx="4071" formatCode="0.00;&quot;▲ &quot;0.00">
                  <c:v>17.66</c:v>
                </c:pt>
                <c:pt idx="4072" formatCode="0.00;&quot;▲ &quot;0.00">
                  <c:v>17.809999999999999</c:v>
                </c:pt>
                <c:pt idx="4073" formatCode="0.00;&quot;▲ &quot;0.00">
                  <c:v>18.45</c:v>
                </c:pt>
                <c:pt idx="4074" formatCode="0.00;&quot;▲ &quot;0.00">
                  <c:v>18.53</c:v>
                </c:pt>
                <c:pt idx="4075" formatCode="0.00;&quot;▲ &quot;0.00">
                  <c:v>18.66</c:v>
                </c:pt>
                <c:pt idx="4076" formatCode="0.00;&quot;▲ &quot;0.00">
                  <c:v>18.850000000000001</c:v>
                </c:pt>
                <c:pt idx="4077" formatCode="0.00;&quot;▲ &quot;0.00">
                  <c:v>18.920000000000002</c:v>
                </c:pt>
                <c:pt idx="4078" formatCode="0.00;&quot;▲ &quot;0.00">
                  <c:v>18.98</c:v>
                </c:pt>
                <c:pt idx="4079" formatCode="0.00;&quot;▲ &quot;0.00">
                  <c:v>18.32</c:v>
                </c:pt>
                <c:pt idx="4080" formatCode="0.00;&quot;▲ &quot;0.00">
                  <c:v>18.22</c:v>
                </c:pt>
                <c:pt idx="4081" formatCode="0.00;&quot;▲ &quot;0.00">
                  <c:v>18.5</c:v>
                </c:pt>
                <c:pt idx="4082" formatCode="0.00;&quot;▲ &quot;0.00">
                  <c:v>18.059999999999999</c:v>
                </c:pt>
                <c:pt idx="4083" formatCode="0.00;&quot;▲ &quot;0.00">
                  <c:v>17.57</c:v>
                </c:pt>
                <c:pt idx="4084" formatCode="0.00;&quot;▲ &quot;0.00">
                  <c:v>18.03</c:v>
                </c:pt>
                <c:pt idx="4085" formatCode="0.00;&quot;▲ &quot;0.00">
                  <c:v>18.04</c:v>
                </c:pt>
                <c:pt idx="4086" formatCode="0.00;&quot;▲ &quot;0.00">
                  <c:v>17.940000000000001</c:v>
                </c:pt>
                <c:pt idx="4087" formatCode="0.00;&quot;▲ &quot;0.00">
                  <c:v>17.11</c:v>
                </c:pt>
                <c:pt idx="4088" formatCode="0.00;&quot;▲ &quot;0.00">
                  <c:v>16.88</c:v>
                </c:pt>
                <c:pt idx="4089" formatCode="0.00;&quot;▲ &quot;0.00">
                  <c:v>17.03</c:v>
                </c:pt>
                <c:pt idx="4090" formatCode="0.00;&quot;▲ &quot;0.00">
                  <c:v>17.41</c:v>
                </c:pt>
                <c:pt idx="4091" formatCode="0.00;&quot;▲ &quot;0.00">
                  <c:v>17.059999999999999</c:v>
                </c:pt>
                <c:pt idx="4092" formatCode="0.00;&quot;▲ &quot;0.00">
                  <c:v>17.14</c:v>
                </c:pt>
                <c:pt idx="4093" formatCode="0.00;&quot;▲ &quot;0.00">
                  <c:v>17.350000000000001</c:v>
                </c:pt>
                <c:pt idx="4094" formatCode="0.00;&quot;▲ &quot;0.00">
                  <c:v>17.170000000000002</c:v>
                </c:pt>
                <c:pt idx="4095" formatCode="0.00;&quot;▲ &quot;0.00">
                  <c:v>16.84</c:v>
                </c:pt>
                <c:pt idx="4096" formatCode="0.00;&quot;▲ &quot;0.00">
                  <c:v>16.34</c:v>
                </c:pt>
                <c:pt idx="4097" formatCode="0.00;&quot;▲ &quot;0.00">
                  <c:v>16.649999999999999</c:v>
                </c:pt>
                <c:pt idx="4098" formatCode="0.00;&quot;▲ &quot;0.00">
                  <c:v>16.739999999999998</c:v>
                </c:pt>
                <c:pt idx="4099" formatCode="0.00;&quot;▲ &quot;0.00">
                  <c:v>17.32</c:v>
                </c:pt>
                <c:pt idx="4100" formatCode="0.00;&quot;▲ &quot;0.00">
                  <c:v>17.86</c:v>
                </c:pt>
                <c:pt idx="4101" formatCode="0.00;&quot;▲ &quot;0.00">
                  <c:v>17.66</c:v>
                </c:pt>
                <c:pt idx="4102" formatCode="0.00;&quot;▲ &quot;0.00">
                  <c:v>17.989999999999998</c:v>
                </c:pt>
                <c:pt idx="4103" formatCode="0.00;&quot;▲ &quot;0.00">
                  <c:v>17.850000000000001</c:v>
                </c:pt>
                <c:pt idx="4104" formatCode="0.00;&quot;▲ &quot;0.00">
                  <c:v>18.43</c:v>
                </c:pt>
                <c:pt idx="4105" formatCode="0.00;&quot;▲ &quot;0.00">
                  <c:v>18.329999999999998</c:v>
                </c:pt>
                <c:pt idx="4106" formatCode="0.00;&quot;▲ &quot;0.00">
                  <c:v>18.55</c:v>
                </c:pt>
                <c:pt idx="4107" formatCode="0.00;&quot;▲ &quot;0.00">
                  <c:v>17.940000000000001</c:v>
                </c:pt>
                <c:pt idx="4108" formatCode="0.00;&quot;▲ &quot;0.00">
                  <c:v>18.190000000000001</c:v>
                </c:pt>
                <c:pt idx="4109" formatCode="0.00;&quot;▲ &quot;0.00">
                  <c:v>17.989999999999998</c:v>
                </c:pt>
                <c:pt idx="4110" formatCode="0.00;&quot;▲ &quot;0.00">
                  <c:v>17.7</c:v>
                </c:pt>
                <c:pt idx="4111" formatCode="0.00;&quot;▲ &quot;0.00">
                  <c:v>17.61</c:v>
                </c:pt>
                <c:pt idx="4112" formatCode="0.00;&quot;▲ &quot;0.00">
                  <c:v>18.45</c:v>
                </c:pt>
                <c:pt idx="4113" formatCode="0.00;&quot;▲ &quot;0.00">
                  <c:v>18.29</c:v>
                </c:pt>
                <c:pt idx="4114" formatCode="0.00;&quot;▲ &quot;0.00">
                  <c:v>18.39</c:v>
                </c:pt>
                <c:pt idx="4115" formatCode="0.00;&quot;▲ &quot;0.00">
                  <c:v>18.23</c:v>
                </c:pt>
                <c:pt idx="4116" formatCode="0.00;&quot;▲ &quot;0.00">
                  <c:v>18.440000000000001</c:v>
                </c:pt>
                <c:pt idx="4117" formatCode="0.00;&quot;▲ &quot;0.00">
                  <c:v>19.29</c:v>
                </c:pt>
                <c:pt idx="4118" formatCode="0.00;&quot;▲ &quot;0.00">
                  <c:v>19.39</c:v>
                </c:pt>
                <c:pt idx="4119" formatCode="0.00;&quot;▲ &quot;0.00">
                  <c:v>19.690000000000001</c:v>
                </c:pt>
                <c:pt idx="4121" formatCode="0.00;&quot;▲ &quot;0.00">
                  <c:v>19.78</c:v>
                </c:pt>
                <c:pt idx="4122" formatCode="0.00;&quot;▲ &quot;0.00">
                  <c:v>19.77</c:v>
                </c:pt>
                <c:pt idx="4123" formatCode="0.00;&quot;▲ &quot;0.00">
                  <c:v>19.71</c:v>
                </c:pt>
                <c:pt idx="4124" formatCode="0.00;&quot;▲ &quot;0.00">
                  <c:v>19.940000000000001</c:v>
                </c:pt>
                <c:pt idx="4125" formatCode="0.00;&quot;▲ &quot;0.00">
                  <c:v>19.91</c:v>
                </c:pt>
                <c:pt idx="4126" formatCode="0.00;&quot;▲ &quot;0.00">
                  <c:v>20.149999999999999</c:v>
                </c:pt>
                <c:pt idx="4127" formatCode="0.00;&quot;▲ &quot;0.00">
                  <c:v>19.920000000000002</c:v>
                </c:pt>
                <c:pt idx="4128" formatCode="0.00;&quot;▲ &quot;0.00">
                  <c:v>20.16</c:v>
                </c:pt>
                <c:pt idx="4129" formatCode="0.00;&quot;▲ &quot;0.00">
                  <c:v>20.62</c:v>
                </c:pt>
                <c:pt idx="4130" formatCode="0.00;&quot;▲ &quot;0.00">
                  <c:v>20.440000000000001</c:v>
                </c:pt>
                <c:pt idx="4131" formatCode="0.00;&quot;▲ &quot;0.00">
                  <c:v>19.37</c:v>
                </c:pt>
                <c:pt idx="4132" formatCode="0.00;&quot;▲ &quot;0.00">
                  <c:v>19.649999999999999</c:v>
                </c:pt>
                <c:pt idx="4133" formatCode="0.00;&quot;▲ &quot;0.00">
                  <c:v>19.940000000000001</c:v>
                </c:pt>
                <c:pt idx="4134" formatCode="0.00;&quot;▲ &quot;0.00">
                  <c:v>20.63</c:v>
                </c:pt>
                <c:pt idx="4135" formatCode="0.00;&quot;▲ &quot;0.00">
                  <c:v>20.52</c:v>
                </c:pt>
                <c:pt idx="4136" formatCode="0.00;&quot;▲ &quot;0.00">
                  <c:v>20.38</c:v>
                </c:pt>
                <c:pt idx="4137" formatCode="0.00;&quot;▲ &quot;0.00">
                  <c:v>20.54</c:v>
                </c:pt>
                <c:pt idx="4138" formatCode="0.00;&quot;▲ &quot;0.00">
                  <c:v>20.97</c:v>
                </c:pt>
                <c:pt idx="4139" formatCode="0.00;&quot;▲ &quot;0.00">
                  <c:v>20.53</c:v>
                </c:pt>
                <c:pt idx="4140" formatCode="0.00;&quot;▲ &quot;0.00">
                  <c:v>20.45</c:v>
                </c:pt>
                <c:pt idx="4141" formatCode="0.00;&quot;▲ &quot;0.00">
                  <c:v>20.3</c:v>
                </c:pt>
                <c:pt idx="4142" formatCode="0.00;&quot;▲ &quot;0.00">
                  <c:v>20.440000000000001</c:v>
                </c:pt>
                <c:pt idx="4143" formatCode="0.00;&quot;▲ &quot;0.00">
                  <c:v>20.56</c:v>
                </c:pt>
                <c:pt idx="4144" formatCode="0.00;&quot;▲ &quot;0.00">
                  <c:v>20.88</c:v>
                </c:pt>
                <c:pt idx="4145" formatCode="0.00;&quot;▲ &quot;0.00">
                  <c:v>21.27</c:v>
                </c:pt>
                <c:pt idx="4146" formatCode="0.00;&quot;▲ &quot;0.00">
                  <c:v>21.3</c:v>
                </c:pt>
                <c:pt idx="4147" formatCode="0.00;&quot;▲ &quot;0.00">
                  <c:v>21.52</c:v>
                </c:pt>
                <c:pt idx="4148" formatCode="0.00;&quot;▲ &quot;0.00">
                  <c:v>21.48</c:v>
                </c:pt>
                <c:pt idx="4149" formatCode="0.00;&quot;▲ &quot;0.00">
                  <c:v>21.67</c:v>
                </c:pt>
                <c:pt idx="4150" formatCode="0.00;&quot;▲ &quot;0.00">
                  <c:v>21.36</c:v>
                </c:pt>
                <c:pt idx="4151" formatCode="0.00;&quot;▲ &quot;0.00">
                  <c:v>21.74</c:v>
                </c:pt>
                <c:pt idx="4152" formatCode="0.00;&quot;▲ &quot;0.00">
                  <c:v>21.52</c:v>
                </c:pt>
                <c:pt idx="4153" formatCode="0.00;&quot;▲ &quot;0.00">
                  <c:v>21.77</c:v>
                </c:pt>
                <c:pt idx="4154" formatCode="0.00;&quot;▲ &quot;0.00">
                  <c:v>21.65</c:v>
                </c:pt>
                <c:pt idx="4155" formatCode="0.00;&quot;▲ &quot;0.00">
                  <c:v>21.84</c:v>
                </c:pt>
                <c:pt idx="4156" formatCode="0.00;&quot;▲ &quot;0.00">
                  <c:v>21.47</c:v>
                </c:pt>
                <c:pt idx="4157" formatCode="0.00;&quot;▲ &quot;0.00">
                  <c:v>20.58</c:v>
                </c:pt>
                <c:pt idx="4158" formatCode="0.00;&quot;▲ &quot;0.00">
                  <c:v>20.95</c:v>
                </c:pt>
                <c:pt idx="4159" formatCode="0.00;&quot;▲ &quot;0.00">
                  <c:v>21.27</c:v>
                </c:pt>
                <c:pt idx="4160" formatCode="0.00;&quot;▲ &quot;0.00">
                  <c:v>22.01</c:v>
                </c:pt>
                <c:pt idx="4161" formatCode="0.00;&quot;▲ &quot;0.00">
                  <c:v>22.11</c:v>
                </c:pt>
                <c:pt idx="4162" formatCode="0.00;&quot;▲ &quot;0.00">
                  <c:v>21.99</c:v>
                </c:pt>
                <c:pt idx="4163" formatCode="0.00;&quot;▲ &quot;0.00">
                  <c:v>21.49</c:v>
                </c:pt>
                <c:pt idx="4164" formatCode="0.00;&quot;▲ &quot;0.00">
                  <c:v>22</c:v>
                </c:pt>
                <c:pt idx="4166" formatCode="0.00;&quot;▲ &quot;0.00">
                  <c:v>22.61</c:v>
                </c:pt>
                <c:pt idx="4167" formatCode="0.00;&quot;▲ &quot;0.00">
                  <c:v>22.66</c:v>
                </c:pt>
                <c:pt idx="4168" formatCode="0.00;&quot;▲ &quot;0.00">
                  <c:v>23.2</c:v>
                </c:pt>
                <c:pt idx="4169" formatCode="0.00;&quot;▲ &quot;0.00">
                  <c:v>23.55</c:v>
                </c:pt>
                <c:pt idx="4170" formatCode="0.00;&quot;▲ &quot;0.00">
                  <c:v>24.21</c:v>
                </c:pt>
                <c:pt idx="4171" formatCode="0.00;&quot;▲ &quot;0.00">
                  <c:v>23.86</c:v>
                </c:pt>
                <c:pt idx="4172" formatCode="0.00;&quot;▲ &quot;0.00">
                  <c:v>24.13</c:v>
                </c:pt>
                <c:pt idx="4173" formatCode="0.00;&quot;▲ &quot;0.00">
                  <c:v>24.51</c:v>
                </c:pt>
                <c:pt idx="4174" formatCode="0.00;&quot;▲ &quot;0.00">
                  <c:v>24.72</c:v>
                </c:pt>
                <c:pt idx="4175" formatCode="0.00;&quot;▲ &quot;0.00">
                  <c:v>24.29</c:v>
                </c:pt>
                <c:pt idx="4176" formatCode="0.00;&quot;▲ &quot;0.00">
                  <c:v>24.46</c:v>
                </c:pt>
                <c:pt idx="4177" formatCode="0.00;&quot;▲ &quot;0.00">
                  <c:v>24.12</c:v>
                </c:pt>
                <c:pt idx="4178" formatCode="0.00;&quot;▲ &quot;0.00">
                  <c:v>24.87</c:v>
                </c:pt>
                <c:pt idx="4179" formatCode="0.00;&quot;▲ &quot;0.00">
                  <c:v>24.76</c:v>
                </c:pt>
                <c:pt idx="4180" formatCode="0.00;&quot;▲ &quot;0.00">
                  <c:v>24.61</c:v>
                </c:pt>
                <c:pt idx="4181" formatCode="0.00;&quot;▲ &quot;0.00">
                  <c:v>24.33</c:v>
                </c:pt>
                <c:pt idx="4182" formatCode="0.00;&quot;▲ &quot;0.00">
                  <c:v>24.69</c:v>
                </c:pt>
                <c:pt idx="4183" formatCode="0.00;&quot;▲ &quot;0.00">
                  <c:v>24.51</c:v>
                </c:pt>
                <c:pt idx="4184" formatCode="0.00;&quot;▲ &quot;0.00">
                  <c:v>24.54</c:v>
                </c:pt>
                <c:pt idx="4185" formatCode="0.00;&quot;▲ &quot;0.00">
                  <c:v>23.76</c:v>
                </c:pt>
                <c:pt idx="4186" formatCode="0.00;&quot;▲ &quot;0.00">
                  <c:v>23.45</c:v>
                </c:pt>
                <c:pt idx="4187" formatCode="0.00;&quot;▲ &quot;0.00">
                  <c:v>23.27</c:v>
                </c:pt>
                <c:pt idx="4188" formatCode="0.00;&quot;▲ &quot;0.00">
                  <c:v>22.45</c:v>
                </c:pt>
                <c:pt idx="4189" formatCode="0.00;&quot;▲ &quot;0.00">
                  <c:v>20.9</c:v>
                </c:pt>
                <c:pt idx="4190" formatCode="0.00;&quot;▲ &quot;0.00">
                  <c:v>21.27</c:v>
                </c:pt>
                <c:pt idx="4191" formatCode="0.00;&quot;▲ &quot;0.00">
                  <c:v>22.3</c:v>
                </c:pt>
                <c:pt idx="4192" formatCode="0.00;&quot;▲ &quot;0.00">
                  <c:v>23.06</c:v>
                </c:pt>
                <c:pt idx="4193" formatCode="0.00;&quot;▲ &quot;0.00">
                  <c:v>22.45</c:v>
                </c:pt>
                <c:pt idx="4194" formatCode="0.00;&quot;▲ &quot;0.00">
                  <c:v>22.82</c:v>
                </c:pt>
                <c:pt idx="4195" formatCode="0.00;&quot;▲ &quot;0.00">
                  <c:v>22.53</c:v>
                </c:pt>
                <c:pt idx="4196" formatCode="0.00;&quot;▲ &quot;0.00">
                  <c:v>22.22</c:v>
                </c:pt>
                <c:pt idx="4197" formatCode="0.00;&quot;▲ &quot;0.00">
                  <c:v>22.2</c:v>
                </c:pt>
                <c:pt idx="4198" formatCode="0.00;&quot;▲ &quot;0.00">
                  <c:v>22.61</c:v>
                </c:pt>
                <c:pt idx="4199" formatCode="0.00;&quot;▲ &quot;0.00">
                  <c:v>23.45</c:v>
                </c:pt>
                <c:pt idx="4200" formatCode="0.00;&quot;▲ &quot;0.00">
                  <c:v>23.35</c:v>
                </c:pt>
                <c:pt idx="4201" formatCode="0.00;&quot;▲ &quot;0.00">
                  <c:v>23.19</c:v>
                </c:pt>
                <c:pt idx="4202" formatCode="0.00;&quot;▲ &quot;0.00">
                  <c:v>22.92</c:v>
                </c:pt>
                <c:pt idx="4203" formatCode="0.00;&quot;▲ &quot;0.00">
                  <c:v>21.68</c:v>
                </c:pt>
                <c:pt idx="4204" formatCode="0.00;&quot;▲ &quot;0.00">
                  <c:v>21.75</c:v>
                </c:pt>
                <c:pt idx="4205" formatCode="0.00;&quot;▲ &quot;0.00">
                  <c:v>22.51</c:v>
                </c:pt>
                <c:pt idx="4206" formatCode="0.00;&quot;▲ &quot;0.00">
                  <c:v>22.39</c:v>
                </c:pt>
                <c:pt idx="4207" formatCode="0.00;&quot;▲ &quot;0.00">
                  <c:v>22.56</c:v>
                </c:pt>
                <c:pt idx="4208" formatCode="0.00;&quot;▲ &quot;0.00">
                  <c:v>23.14</c:v>
                </c:pt>
                <c:pt idx="4209" formatCode="0.00;&quot;▲ &quot;0.00">
                  <c:v>23</c:v>
                </c:pt>
                <c:pt idx="4210" formatCode="0.00;&quot;▲ &quot;0.00">
                  <c:v>23.27</c:v>
                </c:pt>
                <c:pt idx="4211" formatCode="0.00;&quot;▲ &quot;0.00">
                  <c:v>24.03</c:v>
                </c:pt>
                <c:pt idx="4212" formatCode="0.00;&quot;▲ &quot;0.00">
                  <c:v>24.47</c:v>
                </c:pt>
                <c:pt idx="4213" formatCode="0.00;&quot;▲ &quot;0.00">
                  <c:v>24.33</c:v>
                </c:pt>
                <c:pt idx="4214" formatCode="0.00;&quot;▲ &quot;0.00">
                  <c:v>24.91</c:v>
                </c:pt>
                <c:pt idx="4215" formatCode="0.00;&quot;▲ &quot;0.00">
                  <c:v>25.13</c:v>
                </c:pt>
                <c:pt idx="4216" formatCode="0.00;&quot;▲ &quot;0.00">
                  <c:v>25.7</c:v>
                </c:pt>
                <c:pt idx="4217" formatCode="0.00;&quot;▲ &quot;0.00">
                  <c:v>26.6</c:v>
                </c:pt>
                <c:pt idx="4218" formatCode="0.00;&quot;▲ &quot;0.00">
                  <c:v>25.8</c:v>
                </c:pt>
                <c:pt idx="4219" formatCode="0.00;&quot;▲ &quot;0.00">
                  <c:v>26.56</c:v>
                </c:pt>
                <c:pt idx="4220" formatCode="0.00;&quot;▲ &quot;0.00">
                  <c:v>27.07</c:v>
                </c:pt>
                <c:pt idx="4221" formatCode="0.00;&quot;▲ &quot;0.00">
                  <c:v>26.44</c:v>
                </c:pt>
                <c:pt idx="4222" formatCode="0.00;&quot;▲ &quot;0.00">
                  <c:v>26.87</c:v>
                </c:pt>
                <c:pt idx="4225" formatCode="0.00;&quot;▲ &quot;0.00">
                  <c:v>25.96</c:v>
                </c:pt>
                <c:pt idx="4226" formatCode="0.00;&quot;▲ &quot;0.00">
                  <c:v>24.59</c:v>
                </c:pt>
                <c:pt idx="4227" formatCode="0.00;&quot;▲ &quot;0.00">
                  <c:v>25</c:v>
                </c:pt>
                <c:pt idx="4228" formatCode="0.00;&quot;▲ &quot;0.00">
                  <c:v>25.82</c:v>
                </c:pt>
                <c:pt idx="4229" formatCode="0.00;&quot;▲ &quot;0.00">
                  <c:v>25.81</c:v>
                </c:pt>
                <c:pt idx="4230" formatCode="0.00;&quot;▲ &quot;0.00">
                  <c:v>26.66</c:v>
                </c:pt>
                <c:pt idx="4231" formatCode="0.00;&quot;▲ &quot;0.00">
                  <c:v>26.22</c:v>
                </c:pt>
                <c:pt idx="4232" formatCode="0.00;&quot;▲ &quot;0.00">
                  <c:v>26.54</c:v>
                </c:pt>
                <c:pt idx="4233" formatCode="0.00;&quot;▲ &quot;0.00">
                  <c:v>26.15</c:v>
                </c:pt>
                <c:pt idx="4234" formatCode="0.00;&quot;▲ &quot;0.00">
                  <c:v>25.23</c:v>
                </c:pt>
                <c:pt idx="4235" formatCode="0.00;&quot;▲ &quot;0.00">
                  <c:v>25.38</c:v>
                </c:pt>
                <c:pt idx="4236" formatCode="0.00;&quot;▲ &quot;0.00">
                  <c:v>25.73</c:v>
                </c:pt>
                <c:pt idx="4237" formatCode="0.00;&quot;▲ &quot;0.00">
                  <c:v>26.36</c:v>
                </c:pt>
                <c:pt idx="4238" formatCode="0.00;&quot;▲ &quot;0.00">
                  <c:v>26.83</c:v>
                </c:pt>
                <c:pt idx="4239" formatCode="0.00;&quot;▲ &quot;0.00">
                  <c:v>26.74</c:v>
                </c:pt>
                <c:pt idx="4240" formatCode="0.00;&quot;▲ &quot;0.00">
                  <c:v>26.54</c:v>
                </c:pt>
                <c:pt idx="4241" formatCode="0.00;&quot;▲ &quot;0.00">
                  <c:v>26.26</c:v>
                </c:pt>
                <c:pt idx="4242" formatCode="0.00;&quot;▲ &quot;0.00">
                  <c:v>25.5</c:v>
                </c:pt>
                <c:pt idx="4243" formatCode="0.00;&quot;▲ &quot;0.00">
                  <c:v>25.87</c:v>
                </c:pt>
                <c:pt idx="4245" formatCode="0.00;&quot;▲ &quot;0.00">
                  <c:v>26.33</c:v>
                </c:pt>
                <c:pt idx="4246" formatCode="0.00;&quot;▲ &quot;0.00">
                  <c:v>26.82</c:v>
                </c:pt>
                <c:pt idx="4247" formatCode="0.00;&quot;▲ &quot;0.00">
                  <c:v>26.47</c:v>
                </c:pt>
                <c:pt idx="4248" formatCode="0.00;&quot;▲ &quot;0.00">
                  <c:v>25.6</c:v>
                </c:pt>
                <c:pt idx="4251" formatCode="0.00;&quot;▲ &quot;0.00">
                  <c:v>25.55</c:v>
                </c:pt>
                <c:pt idx="4252" formatCode="0.00;&quot;▲ &quot;0.00">
                  <c:v>24.91</c:v>
                </c:pt>
                <c:pt idx="4253" formatCode="0.00;&quot;▲ &quot;0.00">
                  <c:v>24.78</c:v>
                </c:pt>
                <c:pt idx="4254" formatCode="0.00;&quot;▲ &quot;0.00">
                  <c:v>24.22</c:v>
                </c:pt>
                <c:pt idx="4255" formatCode="0.00;&quot;▲ &quot;0.00">
                  <c:v>24.67</c:v>
                </c:pt>
                <c:pt idx="4256" formatCode="0.00;&quot;▲ &quot;0.00">
                  <c:v>25.77</c:v>
                </c:pt>
                <c:pt idx="4257" formatCode="0.00;&quot;▲ &quot;0.00">
                  <c:v>26.28</c:v>
                </c:pt>
                <c:pt idx="4258" formatCode="0.00;&quot;▲ &quot;0.00">
                  <c:v>26.69</c:v>
                </c:pt>
                <c:pt idx="4259" formatCode="0.00;&quot;▲ &quot;0.00">
                  <c:v>28.02</c:v>
                </c:pt>
                <c:pt idx="4261" formatCode="0.00;&quot;▲ &quot;0.00">
                  <c:v>28.85</c:v>
                </c:pt>
                <c:pt idx="4262" formatCode="0.00;&quot;▲ &quot;0.00">
                  <c:v>29.54</c:v>
                </c:pt>
                <c:pt idx="4263" formatCode="0.00;&quot;▲ &quot;0.00">
                  <c:v>29.66</c:v>
                </c:pt>
                <c:pt idx="4264" formatCode="0.00;&quot;▲ &quot;0.00">
                  <c:v>28.2</c:v>
                </c:pt>
                <c:pt idx="4265" formatCode="0.00;&quot;▲ &quot;0.00">
                  <c:v>27.83</c:v>
                </c:pt>
                <c:pt idx="4266" formatCode="0.00;&quot;▲ &quot;0.00">
                  <c:v>28.28</c:v>
                </c:pt>
                <c:pt idx="4267" formatCode="0.00;&quot;▲ &quot;0.00">
                  <c:v>27.84</c:v>
                </c:pt>
                <c:pt idx="4268" formatCode="0.00;&quot;▲ &quot;0.00">
                  <c:v>27.32</c:v>
                </c:pt>
                <c:pt idx="4269" formatCode="0.00;&quot;▲ &quot;0.00">
                  <c:v>27.22</c:v>
                </c:pt>
                <c:pt idx="4270" formatCode="0.00;&quot;▲ &quot;0.00">
                  <c:v>27.64</c:v>
                </c:pt>
                <c:pt idx="4271" formatCode="0.00;&quot;▲ &quot;0.00">
                  <c:v>28.22</c:v>
                </c:pt>
                <c:pt idx="4272" formatCode="0.00;&quot;▲ &quot;0.00">
                  <c:v>27.55</c:v>
                </c:pt>
                <c:pt idx="4273" formatCode="0.00;&quot;▲ &quot;0.00">
                  <c:v>28.03</c:v>
                </c:pt>
                <c:pt idx="4274" formatCode="0.00;&quot;▲ &quot;0.00">
                  <c:v>28.82</c:v>
                </c:pt>
                <c:pt idx="4275" formatCode="0.00;&quot;▲ &quot;0.00">
                  <c:v>28.45</c:v>
                </c:pt>
                <c:pt idx="4276" formatCode="0.00;&quot;▲ &quot;0.00">
                  <c:v>28.02</c:v>
                </c:pt>
                <c:pt idx="4277" formatCode="0.00;&quot;▲ &quot;0.00">
                  <c:v>28.77</c:v>
                </c:pt>
                <c:pt idx="4278" formatCode="0.00;&quot;▲ &quot;0.00">
                  <c:v>29.43</c:v>
                </c:pt>
                <c:pt idx="4279" formatCode="0.00;&quot;▲ &quot;0.00">
                  <c:v>29.44</c:v>
                </c:pt>
                <c:pt idx="4280" formatCode="0.00;&quot;▲ &quot;0.00">
                  <c:v>30.25</c:v>
                </c:pt>
                <c:pt idx="4281" formatCode="0.00;&quot;▲ &quot;0.00">
                  <c:v>30.06</c:v>
                </c:pt>
                <c:pt idx="4282" formatCode="0.00;&quot;▲ &quot;0.00">
                  <c:v>30.05</c:v>
                </c:pt>
                <c:pt idx="4283" formatCode="0.00;&quot;▲ &quot;0.00">
                  <c:v>29.46</c:v>
                </c:pt>
                <c:pt idx="4284" formatCode="0.00;&quot;▲ &quot;0.00">
                  <c:v>29.51</c:v>
                </c:pt>
                <c:pt idx="4286" formatCode="0.00;&quot;▲ &quot;0.00">
                  <c:v>29.62</c:v>
                </c:pt>
                <c:pt idx="4287" formatCode="0.00;&quot;▲ &quot;0.00">
                  <c:v>29.39</c:v>
                </c:pt>
                <c:pt idx="4288" formatCode="0.00;&quot;▲ &quot;0.00">
                  <c:v>29.97</c:v>
                </c:pt>
                <c:pt idx="4289" formatCode="0.00;&quot;▲ &quot;0.00">
                  <c:v>30.35</c:v>
                </c:pt>
                <c:pt idx="4290" formatCode="0.00;&quot;▲ &quot;0.00">
                  <c:v>30.13</c:v>
                </c:pt>
                <c:pt idx="4291" formatCode="0.00;&quot;▲ &quot;0.00">
                  <c:v>30.43</c:v>
                </c:pt>
                <c:pt idx="4292" formatCode="0.00;&quot;▲ &quot;0.00">
                  <c:v>31.77</c:v>
                </c:pt>
                <c:pt idx="4293" formatCode="0.00;&quot;▲ &quot;0.00">
                  <c:v>31.69</c:v>
                </c:pt>
                <c:pt idx="4294" formatCode="0.00;&quot;▲ &quot;0.00">
                  <c:v>31.51</c:v>
                </c:pt>
                <c:pt idx="4295" formatCode="0.00;&quot;▲ &quot;0.00">
                  <c:v>32.18</c:v>
                </c:pt>
                <c:pt idx="4296" formatCode="0.00;&quot;▲ &quot;0.00">
                  <c:v>34.130000000000003</c:v>
                </c:pt>
                <c:pt idx="4297" formatCode="0.00;&quot;▲ &quot;0.00">
                  <c:v>31.26</c:v>
                </c:pt>
                <c:pt idx="4298" formatCode="0.00;&quot;▲ &quot;0.00">
                  <c:v>31.69</c:v>
                </c:pt>
                <c:pt idx="4299" formatCode="0.00;&quot;▲ &quot;0.00">
                  <c:v>31.76</c:v>
                </c:pt>
                <c:pt idx="4300" formatCode="0.00;&quot;▲ &quot;0.00">
                  <c:v>32.020000000000003</c:v>
                </c:pt>
                <c:pt idx="4301" formatCode="0.00;&quot;▲ &quot;0.00">
                  <c:v>31.69</c:v>
                </c:pt>
                <c:pt idx="4302" formatCode="0.00;&quot;▲ &quot;0.00">
                  <c:v>30.72</c:v>
                </c:pt>
                <c:pt idx="4303" formatCode="0.00;&quot;▲ &quot;0.00">
                  <c:v>31.09</c:v>
                </c:pt>
                <c:pt idx="4304" formatCode="0.00;&quot;▲ &quot;0.00">
                  <c:v>30.91</c:v>
                </c:pt>
                <c:pt idx="4305" formatCode="0.00;&quot;▲ &quot;0.00">
                  <c:v>29.43</c:v>
                </c:pt>
                <c:pt idx="4306" formatCode="0.00;&quot;▲ &quot;0.00">
                  <c:v>28</c:v>
                </c:pt>
                <c:pt idx="4307" formatCode="0.00;&quot;▲ &quot;0.00">
                  <c:v>27.46</c:v>
                </c:pt>
                <c:pt idx="4308" formatCode="0.00;&quot;▲ &quot;0.00">
                  <c:v>27.31</c:v>
                </c:pt>
                <c:pt idx="4309" formatCode="0.00;&quot;▲ &quot;0.00">
                  <c:v>28.02</c:v>
                </c:pt>
                <c:pt idx="4310" formatCode="0.00;&quot;▲ &quot;0.00">
                  <c:v>27.79</c:v>
                </c:pt>
                <c:pt idx="4311" formatCode="0.00;&quot;▲ &quot;0.00">
                  <c:v>27.09</c:v>
                </c:pt>
                <c:pt idx="4312" formatCode="0.00;&quot;▲ &quot;0.00">
                  <c:v>26.45</c:v>
                </c:pt>
                <c:pt idx="4313" formatCode="0.00;&quot;▲ &quot;0.00">
                  <c:v>26.7</c:v>
                </c:pt>
                <c:pt idx="4314" formatCode="0.00;&quot;▲ &quot;0.00">
                  <c:v>26.9</c:v>
                </c:pt>
                <c:pt idx="4315" formatCode="0.00;&quot;▲ &quot;0.00">
                  <c:v>26.43</c:v>
                </c:pt>
                <c:pt idx="4316" formatCode="0.00;&quot;▲ &quot;0.00">
                  <c:v>25.45</c:v>
                </c:pt>
                <c:pt idx="4317" formatCode="0.00;&quot;▲ &quot;0.00">
                  <c:v>25.83</c:v>
                </c:pt>
                <c:pt idx="4318" formatCode="0.00;&quot;▲ &quot;0.00">
                  <c:v>25.69</c:v>
                </c:pt>
                <c:pt idx="4319" formatCode="0.00;&quot;▲ &quot;0.00">
                  <c:v>25.04</c:v>
                </c:pt>
                <c:pt idx="4320" formatCode="0.00;&quot;▲ &quot;0.00">
                  <c:v>23.85</c:v>
                </c:pt>
                <c:pt idx="4321" formatCode="0.00;&quot;▲ &quot;0.00">
                  <c:v>24.14</c:v>
                </c:pt>
                <c:pt idx="4322" formatCode="0.00;&quot;▲ &quot;0.00">
                  <c:v>25.41</c:v>
                </c:pt>
                <c:pt idx="4323" formatCode="0.00;&quot;▲ &quot;0.00">
                  <c:v>25.38</c:v>
                </c:pt>
                <c:pt idx="4324" formatCode="0.00;&quot;▲ &quot;0.00">
                  <c:v>25.57</c:v>
                </c:pt>
                <c:pt idx="4325" formatCode="0.00;&quot;▲ &quot;0.00">
                  <c:v>25.89</c:v>
                </c:pt>
                <c:pt idx="4326" formatCode="0.00;&quot;▲ &quot;0.00">
                  <c:v>26.11</c:v>
                </c:pt>
                <c:pt idx="4327" formatCode="0.00;&quot;▲ &quot;0.00">
                  <c:v>27.35</c:v>
                </c:pt>
                <c:pt idx="4328" formatCode="0.00;&quot;▲ &quot;0.00">
                  <c:v>25.88</c:v>
                </c:pt>
                <c:pt idx="4330" formatCode="0.00;&quot;▲ &quot;0.00">
                  <c:v>26.04</c:v>
                </c:pt>
                <c:pt idx="4331" formatCode="0.00;&quot;▲ &quot;0.00">
                  <c:v>25.33</c:v>
                </c:pt>
                <c:pt idx="4332" formatCode="0.00;&quot;▲ &quot;0.00">
                  <c:v>24.65</c:v>
                </c:pt>
                <c:pt idx="4333" formatCode="0.00;&quot;▲ &quot;0.00">
                  <c:v>25.42</c:v>
                </c:pt>
                <c:pt idx="4334" formatCode="0.00;&quot;▲ &quot;0.00">
                  <c:v>25.74</c:v>
                </c:pt>
                <c:pt idx="4335" formatCode="0.00;&quot;▲ &quot;0.00">
                  <c:v>25.87</c:v>
                </c:pt>
                <c:pt idx="4336" formatCode="0.00;&quot;▲ &quot;0.00">
                  <c:v>26.89</c:v>
                </c:pt>
                <c:pt idx="4337" formatCode="0.00;&quot;▲ &quot;0.00">
                  <c:v>26.75</c:v>
                </c:pt>
                <c:pt idx="4338" formatCode="0.00;&quot;▲ &quot;0.00">
                  <c:v>26.98</c:v>
                </c:pt>
                <c:pt idx="4339" formatCode="0.00;&quot;▲ &quot;0.00">
                  <c:v>27.29</c:v>
                </c:pt>
                <c:pt idx="4340" formatCode="0.00;&quot;▲ &quot;0.00">
                  <c:v>28.09</c:v>
                </c:pt>
                <c:pt idx="4341" formatCode="0.00;&quot;▲ &quot;0.00">
                  <c:v>28.65</c:v>
                </c:pt>
                <c:pt idx="4342" formatCode="0.00;&quot;▲ &quot;0.00">
                  <c:v>28.1</c:v>
                </c:pt>
                <c:pt idx="4343" formatCode="0.00;&quot;▲ &quot;0.00">
                  <c:v>29.11</c:v>
                </c:pt>
                <c:pt idx="4344" formatCode="0.00;&quot;▲ &quot;0.00">
                  <c:v>29.62</c:v>
                </c:pt>
                <c:pt idx="4345" formatCode="0.00;&quot;▲ &quot;0.00">
                  <c:v>29.92</c:v>
                </c:pt>
                <c:pt idx="4346" formatCode="0.00;&quot;▲ &quot;0.00">
                  <c:v>29.73</c:v>
                </c:pt>
                <c:pt idx="4347" formatCode="0.00;&quot;▲ &quot;0.00">
                  <c:v>29.32</c:v>
                </c:pt>
                <c:pt idx="4348" formatCode="0.00;&quot;▲ &quot;0.00">
                  <c:v>30.33</c:v>
                </c:pt>
                <c:pt idx="4349" formatCode="0.00;&quot;▲ &quot;0.00">
                  <c:v>29.89</c:v>
                </c:pt>
                <c:pt idx="4350" formatCode="0.00;&quot;▲ &quot;0.00">
                  <c:v>28.61</c:v>
                </c:pt>
                <c:pt idx="4351" formatCode="0.00;&quot;▲ &quot;0.00">
                  <c:v>28.78</c:v>
                </c:pt>
                <c:pt idx="4352" formatCode="0.00;&quot;▲ &quot;0.00">
                  <c:v>29.93</c:v>
                </c:pt>
                <c:pt idx="4353" formatCode="0.00;&quot;▲ &quot;0.00">
                  <c:v>30.51</c:v>
                </c:pt>
                <c:pt idx="4354" formatCode="0.00;&quot;▲ &quot;0.00">
                  <c:v>30</c:v>
                </c:pt>
                <c:pt idx="4356" formatCode="0.00;&quot;▲ &quot;0.00">
                  <c:v>30.35</c:v>
                </c:pt>
                <c:pt idx="4357" formatCode="0.00;&quot;▲ &quot;0.00">
                  <c:v>29.01</c:v>
                </c:pt>
                <c:pt idx="4358" formatCode="0.00;&quot;▲ &quot;0.00">
                  <c:v>30.14</c:v>
                </c:pt>
                <c:pt idx="4359" formatCode="0.00;&quot;▲ &quot;0.00">
                  <c:v>30.35</c:v>
                </c:pt>
                <c:pt idx="4360" formatCode="0.00;&quot;▲ &quot;0.00">
                  <c:v>29.7</c:v>
                </c:pt>
                <c:pt idx="4361" formatCode="0.00;&quot;▲ &quot;0.00">
                  <c:v>29.75</c:v>
                </c:pt>
                <c:pt idx="4362" formatCode="0.00;&quot;▲ &quot;0.00">
                  <c:v>29.95</c:v>
                </c:pt>
                <c:pt idx="4363" formatCode="0.00;&quot;▲ &quot;0.00">
                  <c:v>29.78</c:v>
                </c:pt>
                <c:pt idx="4364" formatCode="0.00;&quot;▲ &quot;0.00">
                  <c:v>30.2</c:v>
                </c:pt>
                <c:pt idx="4365" formatCode="0.00;&quot;▲ &quot;0.00">
                  <c:v>31.74</c:v>
                </c:pt>
                <c:pt idx="4366" formatCode="0.00;&quot;▲ &quot;0.00">
                  <c:v>32.56</c:v>
                </c:pt>
                <c:pt idx="4367" formatCode="0.00;&quot;▲ &quot;0.00">
                  <c:v>32.85</c:v>
                </c:pt>
                <c:pt idx="4368" formatCode="0.00;&quot;▲ &quot;0.00">
                  <c:v>32.950000000000003</c:v>
                </c:pt>
                <c:pt idx="4369" formatCode="0.00;&quot;▲ &quot;0.00">
                  <c:v>32.33</c:v>
                </c:pt>
                <c:pt idx="4370" formatCode="0.00;&quot;▲ &quot;0.00">
                  <c:v>31.69</c:v>
                </c:pt>
                <c:pt idx="4371" formatCode="0.00;&quot;▲ &quot;0.00">
                  <c:v>33.049999999999997</c:v>
                </c:pt>
                <c:pt idx="4372" formatCode="0.00;&quot;▲ &quot;0.00">
                  <c:v>31.37</c:v>
                </c:pt>
                <c:pt idx="4373" formatCode="0.00;&quot;▲ &quot;0.00">
                  <c:v>32.19</c:v>
                </c:pt>
                <c:pt idx="4374" formatCode="0.00;&quot;▲ &quot;0.00">
                  <c:v>32.25</c:v>
                </c:pt>
                <c:pt idx="4375" formatCode="0.00;&quot;▲ &quot;0.00">
                  <c:v>31.63</c:v>
                </c:pt>
                <c:pt idx="4376" formatCode="0.00;&quot;▲ &quot;0.00">
                  <c:v>32.06</c:v>
                </c:pt>
                <c:pt idx="4377" formatCode="0.00;&quot;▲ &quot;0.00">
                  <c:v>31.9</c:v>
                </c:pt>
                <c:pt idx="4378" formatCode="0.00;&quot;▲ &quot;0.00">
                  <c:v>32.72</c:v>
                </c:pt>
                <c:pt idx="4379" formatCode="0.00;&quot;▲ &quot;0.00">
                  <c:v>32.5</c:v>
                </c:pt>
                <c:pt idx="4382" formatCode="0.00;&quot;▲ &quot;0.00">
                  <c:v>30.67</c:v>
                </c:pt>
                <c:pt idx="4383" formatCode="0.00;&quot;▲ &quot;0.00">
                  <c:v>29.99</c:v>
                </c:pt>
                <c:pt idx="4384" formatCode="0.00;&quot;▲ &quot;0.00">
                  <c:v>30.28</c:v>
                </c:pt>
                <c:pt idx="4385" formatCode="0.00;&quot;▲ &quot;0.00">
                  <c:v>29.69</c:v>
                </c:pt>
                <c:pt idx="4386" formatCode="0.00;&quot;▲ &quot;0.00">
                  <c:v>29.7</c:v>
                </c:pt>
                <c:pt idx="4387" formatCode="0.00;&quot;▲ &quot;0.00">
                  <c:v>30.32</c:v>
                </c:pt>
                <c:pt idx="4388" formatCode="0.00;&quot;▲ &quot;0.00">
                  <c:v>31.47</c:v>
                </c:pt>
                <c:pt idx="4389" formatCode="0.00;&quot;▲ &quot;0.00">
                  <c:v>31.4</c:v>
                </c:pt>
                <c:pt idx="4390" formatCode="0.00;&quot;▲ &quot;0.00">
                  <c:v>30.83</c:v>
                </c:pt>
                <c:pt idx="4391" formatCode="0.00;&quot;▲ &quot;0.00">
                  <c:v>31.94</c:v>
                </c:pt>
                <c:pt idx="4392" formatCode="0.00;&quot;▲ &quot;0.00">
                  <c:v>31.42</c:v>
                </c:pt>
                <c:pt idx="4393" formatCode="0.00;&quot;▲ &quot;0.00">
                  <c:v>30.93</c:v>
                </c:pt>
                <c:pt idx="4394" formatCode="0.00;&quot;▲ &quot;0.00">
                  <c:v>28.56</c:v>
                </c:pt>
                <c:pt idx="4395" formatCode="0.00;&quot;▲ &quot;0.00">
                  <c:v>28.02</c:v>
                </c:pt>
                <c:pt idx="4396" formatCode="0.00;&quot;▲ &quot;0.00">
                  <c:v>27.95</c:v>
                </c:pt>
                <c:pt idx="4397" formatCode="0.00;&quot;▲ &quot;0.00">
                  <c:v>27.81</c:v>
                </c:pt>
                <c:pt idx="4398" formatCode="0.00;&quot;▲ &quot;0.00">
                  <c:v>28.02</c:v>
                </c:pt>
                <c:pt idx="4399" formatCode="0.00;&quot;▲ &quot;0.00">
                  <c:v>28.18</c:v>
                </c:pt>
                <c:pt idx="4400" formatCode="0.00;&quot;▲ &quot;0.00">
                  <c:v>27.43</c:v>
                </c:pt>
                <c:pt idx="4401" formatCode="0.00;&quot;▲ &quot;0.00">
                  <c:v>27.79</c:v>
                </c:pt>
                <c:pt idx="4402" formatCode="0.00;&quot;▲ &quot;0.00">
                  <c:v>28.26</c:v>
                </c:pt>
                <c:pt idx="4403" formatCode="0.00;&quot;▲ &quot;0.00">
                  <c:v>28.66</c:v>
                </c:pt>
                <c:pt idx="4404" formatCode="0.00;&quot;▲ &quot;0.00">
                  <c:v>29.96</c:v>
                </c:pt>
                <c:pt idx="4405" formatCode="0.00;&quot;▲ &quot;0.00">
                  <c:v>28.91</c:v>
                </c:pt>
                <c:pt idx="4406" formatCode="0.00;&quot;▲ &quot;0.00">
                  <c:v>29.12</c:v>
                </c:pt>
                <c:pt idx="4407" formatCode="0.00;&quot;▲ &quot;0.00">
                  <c:v>30.35</c:v>
                </c:pt>
                <c:pt idx="4408" formatCode="0.00;&quot;▲ &quot;0.00">
                  <c:v>31.34</c:v>
                </c:pt>
                <c:pt idx="4409" formatCode="0.00;&quot;▲ &quot;0.00">
                  <c:v>31.02</c:v>
                </c:pt>
                <c:pt idx="4410" formatCode="0.00;&quot;▲ &quot;0.00">
                  <c:v>31.94</c:v>
                </c:pt>
                <c:pt idx="4411" formatCode="0.00;&quot;▲ &quot;0.00">
                  <c:v>31.67</c:v>
                </c:pt>
                <c:pt idx="4412" formatCode="0.00;&quot;▲ &quot;0.00">
                  <c:v>31.8</c:v>
                </c:pt>
                <c:pt idx="4413" formatCode="0.00;&quot;▲ &quot;0.00">
                  <c:v>31.94</c:v>
                </c:pt>
                <c:pt idx="4414" formatCode="0.00;&quot;▲ &quot;0.00">
                  <c:v>31.99</c:v>
                </c:pt>
                <c:pt idx="4415" formatCode="0.00;&quot;▲ &quot;0.00">
                  <c:v>32.47</c:v>
                </c:pt>
                <c:pt idx="4416" formatCode="0.00;&quot;▲ &quot;0.00">
                  <c:v>31.22</c:v>
                </c:pt>
                <c:pt idx="4417" formatCode="0.00;&quot;▲ &quot;0.00">
                  <c:v>32.020000000000003</c:v>
                </c:pt>
                <c:pt idx="4418" formatCode="0.00;&quot;▲ &quot;0.00">
                  <c:v>31.63</c:v>
                </c:pt>
                <c:pt idx="4419" formatCode="0.00;&quot;▲ &quot;0.00">
                  <c:v>32.03</c:v>
                </c:pt>
                <c:pt idx="4420" formatCode="0.00;&quot;▲ &quot;0.00">
                  <c:v>32.869999999999997</c:v>
                </c:pt>
                <c:pt idx="4421" formatCode="0.00;&quot;▲ &quot;0.00">
                  <c:v>32.74</c:v>
                </c:pt>
                <c:pt idx="4422" formatCode="0.00;&quot;▲ &quot;0.00">
                  <c:v>33.32</c:v>
                </c:pt>
                <c:pt idx="4423" formatCode="0.00;&quot;▲ &quot;0.00">
                  <c:v>33.119999999999997</c:v>
                </c:pt>
                <c:pt idx="4424" formatCode="0.00;&quot;▲ &quot;0.00">
                  <c:v>33.380000000000003</c:v>
                </c:pt>
                <c:pt idx="4426" formatCode="0.00;&quot;▲ &quot;0.00">
                  <c:v>33.83</c:v>
                </c:pt>
                <c:pt idx="4427" formatCode="0.00;&quot;▲ &quot;0.00">
                  <c:v>34.9</c:v>
                </c:pt>
                <c:pt idx="4428" formatCode="0.00;&quot;▲ &quot;0.00">
                  <c:v>35.39</c:v>
                </c:pt>
                <c:pt idx="4429" formatCode="0.00;&quot;▲ &quot;0.00">
                  <c:v>33.630000000000003</c:v>
                </c:pt>
                <c:pt idx="4430" formatCode="0.00;&quot;▲ &quot;0.00">
                  <c:v>35.14</c:v>
                </c:pt>
                <c:pt idx="4431" formatCode="0.00;&quot;▲ &quot;0.00">
                  <c:v>34.28</c:v>
                </c:pt>
                <c:pt idx="4432" formatCode="0.00;&quot;▲ &quot;0.00">
                  <c:v>33.82</c:v>
                </c:pt>
                <c:pt idx="4433" formatCode="0.00;&quot;▲ &quot;0.00">
                  <c:v>34.07</c:v>
                </c:pt>
                <c:pt idx="4434" formatCode="0.00;&quot;▲ &quot;0.00">
                  <c:v>35.92</c:v>
                </c:pt>
                <c:pt idx="4435" formatCode="0.00;&quot;▲ &quot;0.00">
                  <c:v>36.880000000000003</c:v>
                </c:pt>
                <c:pt idx="4436" formatCode="0.00;&quot;▲ &quot;0.00">
                  <c:v>36.51</c:v>
                </c:pt>
                <c:pt idx="4437" formatCode="0.00;&quot;▲ &quot;0.00">
                  <c:v>37.200000000000003</c:v>
                </c:pt>
                <c:pt idx="4438" formatCode="0.00;&quot;▲ &quot;0.00">
                  <c:v>34</c:v>
                </c:pt>
                <c:pt idx="4439" formatCode="0.00;&quot;▲ &quot;0.00">
                  <c:v>32.68</c:v>
                </c:pt>
                <c:pt idx="4440" formatCode="0.00;&quot;▲ &quot;0.00">
                  <c:v>31.57</c:v>
                </c:pt>
                <c:pt idx="4441" formatCode="0.00;&quot;▲ &quot;0.00">
                  <c:v>31.5</c:v>
                </c:pt>
                <c:pt idx="4442" formatCode="0.00;&quot;▲ &quot;0.00">
                  <c:v>31.46</c:v>
                </c:pt>
                <c:pt idx="4443" formatCode="0.00;&quot;▲ &quot;0.00">
                  <c:v>30.34</c:v>
                </c:pt>
                <c:pt idx="4444" formatCode="0.00;&quot;▲ &quot;0.00">
                  <c:v>30.84</c:v>
                </c:pt>
                <c:pt idx="4445" formatCode="0.00;&quot;▲ &quot;0.00">
                  <c:v>32.18</c:v>
                </c:pt>
                <c:pt idx="4446" formatCode="0.00;&quot;▲ &quot;0.00">
                  <c:v>32.07</c:v>
                </c:pt>
                <c:pt idx="4447" formatCode="0.00;&quot;▲ &quot;0.00">
                  <c:v>31.43</c:v>
                </c:pt>
                <c:pt idx="4448" formatCode="0.00;&quot;▲ &quot;0.00">
                  <c:v>30.53</c:v>
                </c:pt>
                <c:pt idx="4449" formatCode="0.00;&quot;▲ &quot;0.00">
                  <c:v>30.86</c:v>
                </c:pt>
                <c:pt idx="4450" formatCode="0.00;&quot;▲ &quot;0.00">
                  <c:v>31.86</c:v>
                </c:pt>
                <c:pt idx="4451" formatCode="0.00;&quot;▲ &quot;0.00">
                  <c:v>33.18</c:v>
                </c:pt>
                <c:pt idx="4452" formatCode="0.00;&quot;▲ &quot;0.00">
                  <c:v>33.25</c:v>
                </c:pt>
                <c:pt idx="4453" formatCode="0.00;&quot;▲ &quot;0.00">
                  <c:v>36.06</c:v>
                </c:pt>
                <c:pt idx="4454" formatCode="0.00;&quot;▲ &quot;0.00">
                  <c:v>34.99</c:v>
                </c:pt>
                <c:pt idx="4455" formatCode="0.00;&quot;▲ &quot;0.00">
                  <c:v>32.92</c:v>
                </c:pt>
                <c:pt idx="4456" formatCode="0.00;&quot;▲ &quot;0.00">
                  <c:v>32.99</c:v>
                </c:pt>
                <c:pt idx="4457" formatCode="0.00;&quot;▲ &quot;0.00">
                  <c:v>33.479999999999997</c:v>
                </c:pt>
                <c:pt idx="4458" formatCode="0.00;&quot;▲ &quot;0.00">
                  <c:v>32.909999999999997</c:v>
                </c:pt>
                <c:pt idx="4459" formatCode="0.00;&quot;▲ &quot;0.00">
                  <c:v>33.75</c:v>
                </c:pt>
                <c:pt idx="4460" formatCode="0.00;&quot;▲ &quot;0.00">
                  <c:v>33.76</c:v>
                </c:pt>
                <c:pt idx="4461" formatCode="0.00;&quot;▲ &quot;0.00">
                  <c:v>33.369999999999997</c:v>
                </c:pt>
                <c:pt idx="4462" formatCode="0.00;&quot;▲ &quot;0.00">
                  <c:v>32.96</c:v>
                </c:pt>
                <c:pt idx="4463" formatCode="0.00;&quot;▲ &quot;0.00">
                  <c:v>33.71</c:v>
                </c:pt>
                <c:pt idx="4464" formatCode="0.00;&quot;▲ &quot;0.00">
                  <c:v>32.74</c:v>
                </c:pt>
                <c:pt idx="4465" formatCode="0.00;&quot;▲ &quot;0.00">
                  <c:v>32.81</c:v>
                </c:pt>
                <c:pt idx="4466" formatCode="0.00;&quot;▲ &quot;0.00">
                  <c:v>32.700000000000003</c:v>
                </c:pt>
                <c:pt idx="4467" formatCode="0.00;&quot;▲ &quot;0.00">
                  <c:v>33.25</c:v>
                </c:pt>
                <c:pt idx="4468" formatCode="0.00;&quot;▲ &quot;0.00">
                  <c:v>32.54</c:v>
                </c:pt>
                <c:pt idx="4469" formatCode="0.00;&quot;▲ &quot;0.00">
                  <c:v>32.71</c:v>
                </c:pt>
                <c:pt idx="4470" formatCode="0.00;&quot;▲ &quot;0.00">
                  <c:v>32.86</c:v>
                </c:pt>
                <c:pt idx="4471" formatCode="0.00;&quot;▲ &quot;0.00">
                  <c:v>33.4</c:v>
                </c:pt>
                <c:pt idx="4472" formatCode="0.00;&quot;▲ &quot;0.00">
                  <c:v>33.24</c:v>
                </c:pt>
                <c:pt idx="4473" formatCode="0.00;&quot;▲ &quot;0.00">
                  <c:v>33.92</c:v>
                </c:pt>
                <c:pt idx="4474" formatCode="0.00;&quot;▲ &quot;0.00">
                  <c:v>34.020000000000003</c:v>
                </c:pt>
                <c:pt idx="4475" formatCode="0.00;&quot;▲ &quot;0.00">
                  <c:v>34.47</c:v>
                </c:pt>
                <c:pt idx="4476" formatCode="0.00;&quot;▲ &quot;0.00">
                  <c:v>34.869999999999997</c:v>
                </c:pt>
                <c:pt idx="4477" formatCode="0.00;&quot;▲ &quot;0.00">
                  <c:v>35.58</c:v>
                </c:pt>
                <c:pt idx="4478" formatCode="0.00;&quot;▲ &quot;0.00">
                  <c:v>35.119999999999997</c:v>
                </c:pt>
                <c:pt idx="4479" formatCode="0.00;&quot;▲ &quot;0.00">
                  <c:v>35.450000000000003</c:v>
                </c:pt>
                <c:pt idx="4480" formatCode="0.00;&quot;▲ &quot;0.00">
                  <c:v>35.22</c:v>
                </c:pt>
                <c:pt idx="4481" formatCode="0.00;&quot;▲ &quot;0.00">
                  <c:v>35.159999999999997</c:v>
                </c:pt>
                <c:pt idx="4482" formatCode="0.00;&quot;▲ &quot;0.00">
                  <c:v>35.4</c:v>
                </c:pt>
                <c:pt idx="4485" formatCode="0.00;&quot;▲ &quot;0.00">
                  <c:v>35.380000000000003</c:v>
                </c:pt>
                <c:pt idx="4486" formatCode="0.00;&quot;▲ &quot;0.00">
                  <c:v>34.22</c:v>
                </c:pt>
                <c:pt idx="4487" formatCode="0.00;&quot;▲ &quot;0.00">
                  <c:v>34.630000000000003</c:v>
                </c:pt>
                <c:pt idx="4488" formatCode="0.00;&quot;▲ &quot;0.00">
                  <c:v>33.82</c:v>
                </c:pt>
                <c:pt idx="4489" formatCode="0.00;&quot;▲ &quot;0.00">
                  <c:v>32.020000000000003</c:v>
                </c:pt>
                <c:pt idx="4490" formatCode="0.00;&quot;▲ &quot;0.00">
                  <c:v>31.22</c:v>
                </c:pt>
                <c:pt idx="4491" formatCode="0.00;&quot;▲ &quot;0.00">
                  <c:v>29.53</c:v>
                </c:pt>
                <c:pt idx="4492" formatCode="0.00;&quot;▲ &quot;0.00">
                  <c:v>29.85</c:v>
                </c:pt>
                <c:pt idx="4493" formatCode="0.00;&quot;▲ &quot;0.00">
                  <c:v>29.35</c:v>
                </c:pt>
                <c:pt idx="4494" formatCode="0.00;&quot;▲ &quot;0.00">
                  <c:v>28.44</c:v>
                </c:pt>
                <c:pt idx="4495" formatCode="0.00;&quot;▲ &quot;0.00">
                  <c:v>29.5</c:v>
                </c:pt>
                <c:pt idx="4496" formatCode="0.00;&quot;▲ &quot;0.00">
                  <c:v>29.68</c:v>
                </c:pt>
                <c:pt idx="4497" formatCode="0.00;&quot;▲ &quot;0.00">
                  <c:v>28.74</c:v>
                </c:pt>
                <c:pt idx="4498" formatCode="0.00;&quot;▲ &quot;0.00">
                  <c:v>27.99</c:v>
                </c:pt>
                <c:pt idx="4499" formatCode="0.00;&quot;▲ &quot;0.00">
                  <c:v>28.87</c:v>
                </c:pt>
                <c:pt idx="4500" formatCode="0.00;&quot;▲ &quot;0.00">
                  <c:v>29.76</c:v>
                </c:pt>
                <c:pt idx="4501" formatCode="0.00;&quot;▲ &quot;0.00">
                  <c:v>29.33</c:v>
                </c:pt>
                <c:pt idx="4502" formatCode="0.00;&quot;▲ &quot;0.00">
                  <c:v>25.77</c:v>
                </c:pt>
                <c:pt idx="4503" formatCode="0.00;&quot;▲ &quot;0.00">
                  <c:v>25.98</c:v>
                </c:pt>
                <c:pt idx="4504" formatCode="0.00;&quot;▲ &quot;0.00">
                  <c:v>26.18</c:v>
                </c:pt>
                <c:pt idx="4506" formatCode="0.00;&quot;▲ &quot;0.00">
                  <c:v>26.64</c:v>
                </c:pt>
                <c:pt idx="4507" formatCode="0.00;&quot;▲ &quot;0.00">
                  <c:v>26.47</c:v>
                </c:pt>
                <c:pt idx="4508" formatCode="0.00;&quot;▲ &quot;0.00">
                  <c:v>25.85</c:v>
                </c:pt>
                <c:pt idx="4509" formatCode="0.00;&quot;▲ &quot;0.00">
                  <c:v>26.8</c:v>
                </c:pt>
                <c:pt idx="4510" formatCode="0.00;&quot;▲ &quot;0.00">
                  <c:v>27.21</c:v>
                </c:pt>
                <c:pt idx="4511" formatCode="0.00;&quot;▲ &quot;0.00">
                  <c:v>28</c:v>
                </c:pt>
                <c:pt idx="4512" formatCode="0.00;&quot;▲ &quot;0.00">
                  <c:v>28.14</c:v>
                </c:pt>
                <c:pt idx="4513" formatCode="0.00;&quot;▲ &quot;0.00">
                  <c:v>27.95</c:v>
                </c:pt>
                <c:pt idx="4514" formatCode="0.00;&quot;▲ &quot;0.00">
                  <c:v>27.32</c:v>
                </c:pt>
                <c:pt idx="4515" formatCode="0.00;&quot;▲ &quot;0.00">
                  <c:v>27.64</c:v>
                </c:pt>
                <c:pt idx="4516" formatCode="0.00;&quot;▲ &quot;0.00">
                  <c:v>29.48</c:v>
                </c:pt>
                <c:pt idx="4517" formatCode="0.00;&quot;▲ &quot;0.00">
                  <c:v>29.41</c:v>
                </c:pt>
                <c:pt idx="4518" formatCode="0.00;&quot;▲ &quot;0.00">
                  <c:v>30.05</c:v>
                </c:pt>
                <c:pt idx="4520" formatCode="0.00;&quot;▲ &quot;0.00">
                  <c:v>30.29</c:v>
                </c:pt>
                <c:pt idx="4521" formatCode="0.00;&quot;▲ &quot;0.00">
                  <c:v>29.6</c:v>
                </c:pt>
                <c:pt idx="4522" formatCode="0.00;&quot;▲ &quot;0.00">
                  <c:v>30.45</c:v>
                </c:pt>
                <c:pt idx="4523" formatCode="0.00;&quot;▲ &quot;0.00">
                  <c:v>32.19</c:v>
                </c:pt>
                <c:pt idx="4524" formatCode="0.00;&quot;▲ &quot;0.00">
                  <c:v>32.19</c:v>
                </c:pt>
                <c:pt idx="4525" formatCode="0.00;&quot;▲ &quot;0.00">
                  <c:v>29.57</c:v>
                </c:pt>
                <c:pt idx="4526" formatCode="0.00;&quot;▲ &quot;0.00">
                  <c:v>29.05</c:v>
                </c:pt>
                <c:pt idx="4527" formatCode="0.00;&quot;▲ &quot;0.00">
                  <c:v>29.36</c:v>
                </c:pt>
                <c:pt idx="4528" formatCode="0.00;&quot;▲ &quot;0.00">
                  <c:v>29.77</c:v>
                </c:pt>
                <c:pt idx="4529" formatCode="0.00;&quot;▲ &quot;0.00">
                  <c:v>29.06</c:v>
                </c:pt>
                <c:pt idx="4530" formatCode="0.00;&quot;▲ &quot;0.00">
                  <c:v>29.06</c:v>
                </c:pt>
                <c:pt idx="4531" formatCode="0.00;&quot;▲ &quot;0.00">
                  <c:v>28.66</c:v>
                </c:pt>
                <c:pt idx="4532" formatCode="0.00;&quot;▲ &quot;0.00">
                  <c:v>29.82</c:v>
                </c:pt>
                <c:pt idx="4533" formatCode="0.00;&quot;▲ &quot;0.00">
                  <c:v>31.19</c:v>
                </c:pt>
                <c:pt idx="4534" formatCode="0.00;&quot;▲ &quot;0.00">
                  <c:v>30.55</c:v>
                </c:pt>
                <c:pt idx="4535" formatCode="0.00;&quot;▲ &quot;0.00">
                  <c:v>30.35</c:v>
                </c:pt>
                <c:pt idx="4536" formatCode="0.00;&quot;▲ &quot;0.00">
                  <c:v>31.27</c:v>
                </c:pt>
                <c:pt idx="4537" formatCode="0.00;&quot;▲ &quot;0.00">
                  <c:v>31.59</c:v>
                </c:pt>
                <c:pt idx="4538" formatCode="0.00;&quot;▲ &quot;0.00">
                  <c:v>31.03</c:v>
                </c:pt>
                <c:pt idx="4539" formatCode="0.00;&quot;▲ &quot;0.00">
                  <c:v>30.51</c:v>
                </c:pt>
                <c:pt idx="4540" formatCode="0.00;&quot;▲ &quot;0.00">
                  <c:v>30.36</c:v>
                </c:pt>
                <c:pt idx="4541" formatCode="0.00;&quot;▲ &quot;0.00">
                  <c:v>29.71</c:v>
                </c:pt>
                <c:pt idx="4542" formatCode="0.00;&quot;▲ &quot;0.00">
                  <c:v>28.8</c:v>
                </c:pt>
                <c:pt idx="4543" formatCode="0.00;&quot;▲ &quot;0.00">
                  <c:v>29.16</c:v>
                </c:pt>
                <c:pt idx="4545" formatCode="0.00;&quot;▲ &quot;0.00">
                  <c:v>28.58</c:v>
                </c:pt>
                <c:pt idx="4546" formatCode="0.00;&quot;▲ &quot;0.00">
                  <c:v>28.53</c:v>
                </c:pt>
                <c:pt idx="4547" formatCode="0.00;&quot;▲ &quot;0.00">
                  <c:v>28.82</c:v>
                </c:pt>
                <c:pt idx="4548" formatCode="0.00;&quot;▲ &quot;0.00">
                  <c:v>29.04</c:v>
                </c:pt>
                <c:pt idx="4549" formatCode="0.00;&quot;▲ &quot;0.00">
                  <c:v>28.42</c:v>
                </c:pt>
                <c:pt idx="4550" formatCode="0.00;&quot;▲ &quot;0.00">
                  <c:v>28.13</c:v>
                </c:pt>
                <c:pt idx="4551" formatCode="0.00;&quot;▲ &quot;0.00">
                  <c:v>27.39</c:v>
                </c:pt>
                <c:pt idx="4552" formatCode="0.00;&quot;▲ &quot;0.00">
                  <c:v>27.62</c:v>
                </c:pt>
                <c:pt idx="4553" formatCode="0.00;&quot;▲ &quot;0.00">
                  <c:v>27.84</c:v>
                </c:pt>
                <c:pt idx="4554" formatCode="0.00;&quot;▲ &quot;0.00">
                  <c:v>28.6</c:v>
                </c:pt>
                <c:pt idx="4555" formatCode="0.00;&quot;▲ &quot;0.00">
                  <c:v>28.32</c:v>
                </c:pt>
                <c:pt idx="4556" formatCode="0.00;&quot;▲ &quot;0.00">
                  <c:v>29</c:v>
                </c:pt>
                <c:pt idx="4557" formatCode="0.00;&quot;▲ &quot;0.00">
                  <c:v>28.39</c:v>
                </c:pt>
                <c:pt idx="4558" formatCode="0.00;&quot;▲ &quot;0.00">
                  <c:v>28.01</c:v>
                </c:pt>
                <c:pt idx="4559" formatCode="0.00;&quot;▲ &quot;0.00">
                  <c:v>28</c:v>
                </c:pt>
                <c:pt idx="4560" formatCode="0.00;&quot;▲ &quot;0.00">
                  <c:v>27.59</c:v>
                </c:pt>
                <c:pt idx="4561" formatCode="0.00;&quot;▲ &quot;0.00">
                  <c:v>26.41</c:v>
                </c:pt>
                <c:pt idx="4562" formatCode="0.00;&quot;▲ &quot;0.00">
                  <c:v>26.55</c:v>
                </c:pt>
                <c:pt idx="4563" formatCode="0.00;&quot;▲ &quot;0.00">
                  <c:v>26.74</c:v>
                </c:pt>
                <c:pt idx="4564" formatCode="0.00;&quot;▲ &quot;0.00">
                  <c:v>26.15</c:v>
                </c:pt>
                <c:pt idx="4565" formatCode="0.00;&quot;▲ &quot;0.00">
                  <c:v>25.96</c:v>
                </c:pt>
                <c:pt idx="4566" formatCode="0.00;&quot;▲ &quot;0.00">
                  <c:v>26.8</c:v>
                </c:pt>
                <c:pt idx="4567" formatCode="0.00;&quot;▲ &quot;0.00">
                  <c:v>26.54</c:v>
                </c:pt>
                <c:pt idx="4568" formatCode="0.00;&quot;▲ &quot;0.00">
                  <c:v>27.3</c:v>
                </c:pt>
                <c:pt idx="4569" formatCode="0.00;&quot;▲ &quot;0.00">
                  <c:v>27.48</c:v>
                </c:pt>
                <c:pt idx="4570" formatCode="0.00;&quot;▲ &quot;0.00">
                  <c:v>27.75</c:v>
                </c:pt>
                <c:pt idx="4571" formatCode="0.00;&quot;▲ &quot;0.00">
                  <c:v>26.31</c:v>
                </c:pt>
                <c:pt idx="4572" formatCode="0.00;&quot;▲ &quot;0.00">
                  <c:v>26.32</c:v>
                </c:pt>
                <c:pt idx="4573" formatCode="0.00;&quot;▲ &quot;0.00">
                  <c:v>26.29</c:v>
                </c:pt>
                <c:pt idx="4574" formatCode="0.00;&quot;▲ &quot;0.00">
                  <c:v>25.59</c:v>
                </c:pt>
                <c:pt idx="4575" formatCode="0.00;&quot;▲ &quot;0.00">
                  <c:v>26.19</c:v>
                </c:pt>
                <c:pt idx="4576" formatCode="0.00;&quot;▲ &quot;0.00">
                  <c:v>27.12</c:v>
                </c:pt>
                <c:pt idx="4577" formatCode="0.00;&quot;▲ &quot;0.00">
                  <c:v>27.26</c:v>
                </c:pt>
                <c:pt idx="4578" formatCode="0.00;&quot;▲ &quot;0.00">
                  <c:v>27.06</c:v>
                </c:pt>
                <c:pt idx="4579" formatCode="0.00;&quot;▲ &quot;0.00">
                  <c:v>27.28</c:v>
                </c:pt>
                <c:pt idx="4580" formatCode="0.00;&quot;▲ &quot;0.00">
                  <c:v>28.48</c:v>
                </c:pt>
                <c:pt idx="4581" formatCode="0.00;&quot;▲ &quot;0.00">
                  <c:v>28.18</c:v>
                </c:pt>
                <c:pt idx="4582" formatCode="0.00;&quot;▲ &quot;0.00">
                  <c:v>28.25</c:v>
                </c:pt>
                <c:pt idx="4583" formatCode="0.00;&quot;▲ &quot;0.00">
                  <c:v>28.79</c:v>
                </c:pt>
                <c:pt idx="4584" formatCode="0.00;&quot;▲ &quot;0.00">
                  <c:v>28.24</c:v>
                </c:pt>
                <c:pt idx="4585" formatCode="0.00;&quot;▲ &quot;0.00">
                  <c:v>27.95</c:v>
                </c:pt>
                <c:pt idx="4586" formatCode="0.00;&quot;▲ &quot;0.00">
                  <c:v>27.82</c:v>
                </c:pt>
                <c:pt idx="4587" formatCode="0.00;&quot;▲ &quot;0.00">
                  <c:v>27.28</c:v>
                </c:pt>
                <c:pt idx="4588" formatCode="0.00;&quot;▲ &quot;0.00">
                  <c:v>27.61</c:v>
                </c:pt>
                <c:pt idx="4589" formatCode="0.00;&quot;▲ &quot;0.00">
                  <c:v>26.86</c:v>
                </c:pt>
                <c:pt idx="4590" formatCode="0.00;&quot;▲ &quot;0.00">
                  <c:v>27.29</c:v>
                </c:pt>
                <c:pt idx="4591" formatCode="0.00;&quot;▲ &quot;0.00">
                  <c:v>28.44</c:v>
                </c:pt>
                <c:pt idx="4592" formatCode="0.00;&quot;▲ &quot;0.00">
                  <c:v>28.27</c:v>
                </c:pt>
                <c:pt idx="4593" formatCode="0.00;&quot;▲ &quot;0.00">
                  <c:v>28.46</c:v>
                </c:pt>
                <c:pt idx="4594" formatCode="0.00;&quot;▲ &quot;0.00">
                  <c:v>28.94</c:v>
                </c:pt>
                <c:pt idx="4595" formatCode="0.00;&quot;▲ &quot;0.00">
                  <c:v>27.8</c:v>
                </c:pt>
                <c:pt idx="4596" formatCode="0.00;&quot;▲ &quot;0.00">
                  <c:v>28.45</c:v>
                </c:pt>
                <c:pt idx="4597" formatCode="0.00;&quot;▲ &quot;0.00">
                  <c:v>28.36</c:v>
                </c:pt>
                <c:pt idx="4598" formatCode="0.00;&quot;▲ &quot;0.00">
                  <c:v>27.77</c:v>
                </c:pt>
                <c:pt idx="4599" formatCode="0.00;&quot;▲ &quot;0.00">
                  <c:v>27.39</c:v>
                </c:pt>
                <c:pt idx="4600" formatCode="0.00;&quot;▲ &quot;0.00">
                  <c:v>28.23</c:v>
                </c:pt>
                <c:pt idx="4601" formatCode="0.00;&quot;▲ &quot;0.00">
                  <c:v>28.52</c:v>
                </c:pt>
                <c:pt idx="4602" formatCode="0.00;&quot;▲ &quot;0.00">
                  <c:v>28.55</c:v>
                </c:pt>
                <c:pt idx="4603" formatCode="0.00;&quot;▲ &quot;0.00">
                  <c:v>28.71</c:v>
                </c:pt>
                <c:pt idx="4604" formatCode="0.00;&quot;▲ &quot;0.00">
                  <c:v>28.98</c:v>
                </c:pt>
                <c:pt idx="4605" formatCode="0.00;&quot;▲ &quot;0.00">
                  <c:v>28.86</c:v>
                </c:pt>
                <c:pt idx="4606" formatCode="0.00;&quot;▲ &quot;0.00">
                  <c:v>28.91</c:v>
                </c:pt>
                <c:pt idx="4607" formatCode="0.00;&quot;▲ &quot;0.00">
                  <c:v>29.91</c:v>
                </c:pt>
                <c:pt idx="4608" formatCode="0.00;&quot;▲ &quot;0.00">
                  <c:v>29.98</c:v>
                </c:pt>
                <c:pt idx="4609" formatCode="0.00;&quot;▲ &quot;0.00">
                  <c:v>29.74</c:v>
                </c:pt>
                <c:pt idx="4610" formatCode="0.00;&quot;▲ &quot;0.00">
                  <c:v>29.58</c:v>
                </c:pt>
                <c:pt idx="4611" formatCode="0.00;&quot;▲ &quot;0.00">
                  <c:v>28.41</c:v>
                </c:pt>
                <c:pt idx="4612" formatCode="0.00;&quot;▲ &quot;0.00">
                  <c:v>28.38</c:v>
                </c:pt>
                <c:pt idx="4614" formatCode="0.00;&quot;▲ &quot;0.00">
                  <c:v>28.66</c:v>
                </c:pt>
                <c:pt idx="4615" formatCode="0.00;&quot;▲ &quot;0.00">
                  <c:v>28.55</c:v>
                </c:pt>
                <c:pt idx="4616" formatCode="0.00;&quot;▲ &quot;0.00">
                  <c:v>28.37</c:v>
                </c:pt>
                <c:pt idx="4617" formatCode="0.00;&quot;▲ &quot;0.00">
                  <c:v>27.93</c:v>
                </c:pt>
                <c:pt idx="4618" formatCode="0.00;&quot;▲ &quot;0.00">
                  <c:v>28.19</c:v>
                </c:pt>
                <c:pt idx="4619" formatCode="0.00;&quot;▲ &quot;0.00">
                  <c:v>28.24</c:v>
                </c:pt>
                <c:pt idx="4620" formatCode="0.00;&quot;▲ &quot;0.00">
                  <c:v>27.72</c:v>
                </c:pt>
                <c:pt idx="4621" formatCode="0.00;&quot;▲ &quot;0.00">
                  <c:v>27.75</c:v>
                </c:pt>
                <c:pt idx="4622" formatCode="0.00;&quot;▲ &quot;0.00">
                  <c:v>28.33</c:v>
                </c:pt>
                <c:pt idx="4623" formatCode="0.00;&quot;▲ &quot;0.00">
                  <c:v>29.04</c:v>
                </c:pt>
                <c:pt idx="4624" formatCode="0.00;&quot;▲ &quot;0.00">
                  <c:v>29.18</c:v>
                </c:pt>
                <c:pt idx="4625" formatCode="0.00;&quot;▲ &quot;0.00">
                  <c:v>28.84</c:v>
                </c:pt>
                <c:pt idx="4626" formatCode="0.00;&quot;▲ &quot;0.00">
                  <c:v>29.04</c:v>
                </c:pt>
                <c:pt idx="4627" formatCode="0.00;&quot;▲ &quot;0.00">
                  <c:v>28.51</c:v>
                </c:pt>
                <c:pt idx="4628" formatCode="0.00;&quot;▲ &quot;0.00">
                  <c:v>27.55</c:v>
                </c:pt>
                <c:pt idx="4629" formatCode="0.00;&quot;▲ &quot;0.00">
                  <c:v>27.48</c:v>
                </c:pt>
                <c:pt idx="4630" formatCode="0.00;&quot;▲ &quot;0.00">
                  <c:v>26.5</c:v>
                </c:pt>
                <c:pt idx="4631" formatCode="0.00;&quot;▲ &quot;0.00">
                  <c:v>26.56</c:v>
                </c:pt>
                <c:pt idx="4632" formatCode="0.00;&quot;▲ &quot;0.00">
                  <c:v>26.83</c:v>
                </c:pt>
                <c:pt idx="4633" formatCode="0.00;&quot;▲ &quot;0.00">
                  <c:v>27.25</c:v>
                </c:pt>
                <c:pt idx="4634" formatCode="0.00;&quot;▲ &quot;0.00">
                  <c:v>26.98</c:v>
                </c:pt>
                <c:pt idx="4635" formatCode="0.00;&quot;▲ &quot;0.00">
                  <c:v>25.61</c:v>
                </c:pt>
                <c:pt idx="4636" formatCode="0.00;&quot;▲ &quot;0.00">
                  <c:v>25.56</c:v>
                </c:pt>
                <c:pt idx="4637" formatCode="0.00;&quot;▲ &quot;0.00">
                  <c:v>26.25</c:v>
                </c:pt>
                <c:pt idx="4638" formatCode="0.00;&quot;▲ &quot;0.00">
                  <c:v>25.95</c:v>
                </c:pt>
                <c:pt idx="4639" formatCode="0.00;&quot;▲ &quot;0.00">
                  <c:v>26.24</c:v>
                </c:pt>
                <c:pt idx="4641" formatCode="0.00;&quot;▲ &quot;0.00">
                  <c:v>27.02</c:v>
                </c:pt>
                <c:pt idx="4642" formatCode="0.00;&quot;▲ &quot;0.00">
                  <c:v>28.21</c:v>
                </c:pt>
                <c:pt idx="4643" formatCode="0.00;&quot;▲ &quot;0.00">
                  <c:v>27.59</c:v>
                </c:pt>
                <c:pt idx="4644" formatCode="0.00;&quot;▲ &quot;0.00">
                  <c:v>27.49</c:v>
                </c:pt>
                <c:pt idx="4645" formatCode="0.00;&quot;▲ &quot;0.00">
                  <c:v>27.11</c:v>
                </c:pt>
                <c:pt idx="4646" formatCode="0.00;&quot;▲ &quot;0.00">
                  <c:v>26.8</c:v>
                </c:pt>
                <c:pt idx="4647" formatCode="0.00;&quot;▲ &quot;0.00">
                  <c:v>26.59</c:v>
                </c:pt>
                <c:pt idx="4648" formatCode="0.00;&quot;▲ &quot;0.00">
                  <c:v>26.06</c:v>
                </c:pt>
                <c:pt idx="4649" formatCode="0.00;&quot;▲ &quot;0.00">
                  <c:v>25.57</c:v>
                </c:pt>
                <c:pt idx="4650" formatCode="0.00;&quot;▲ &quot;0.00">
                  <c:v>24.89</c:v>
                </c:pt>
                <c:pt idx="4651" formatCode="0.00;&quot;▲ &quot;0.00">
                  <c:v>24.7</c:v>
                </c:pt>
                <c:pt idx="4652" formatCode="0.00;&quot;▲ &quot;0.00">
                  <c:v>25.59</c:v>
                </c:pt>
                <c:pt idx="4653" formatCode="0.00;&quot;▲ &quot;0.00">
                  <c:v>26.12</c:v>
                </c:pt>
                <c:pt idx="4654" formatCode="0.00;&quot;▲ &quot;0.00">
                  <c:v>26.31</c:v>
                </c:pt>
                <c:pt idx="4655" formatCode="0.00;&quot;▲ &quot;0.00">
                  <c:v>26.84</c:v>
                </c:pt>
                <c:pt idx="4656" formatCode="0.00;&quot;▲ &quot;0.00">
                  <c:v>26.73</c:v>
                </c:pt>
                <c:pt idx="4657" formatCode="0.00;&quot;▲ &quot;0.00">
                  <c:v>27.02</c:v>
                </c:pt>
                <c:pt idx="4658" formatCode="0.00;&quot;▲ &quot;0.00">
                  <c:v>26.63</c:v>
                </c:pt>
                <c:pt idx="4659" formatCode="0.00;&quot;▲ &quot;0.00">
                  <c:v>26.35</c:v>
                </c:pt>
                <c:pt idx="4660" formatCode="0.00;&quot;▲ &quot;0.00">
                  <c:v>26.77</c:v>
                </c:pt>
                <c:pt idx="4661" formatCode="0.00;&quot;▲ &quot;0.00">
                  <c:v>27.71</c:v>
                </c:pt>
                <c:pt idx="4662" formatCode="0.00;&quot;▲ &quot;0.00">
                  <c:v>27.62</c:v>
                </c:pt>
                <c:pt idx="4663" formatCode="0.00;&quot;▲ &quot;0.00">
                  <c:v>27.74</c:v>
                </c:pt>
                <c:pt idx="4664" formatCode="0.00;&quot;▲ &quot;0.00">
                  <c:v>27.94</c:v>
                </c:pt>
                <c:pt idx="4665" formatCode="0.00;&quot;▲ &quot;0.00">
                  <c:v>27.54</c:v>
                </c:pt>
                <c:pt idx="4666" formatCode="0.00;&quot;▲ &quot;0.00">
                  <c:v>27.64</c:v>
                </c:pt>
                <c:pt idx="4667" formatCode="0.00;&quot;▲ &quot;0.00">
                  <c:v>28.05</c:v>
                </c:pt>
                <c:pt idx="4668" formatCode="0.00;&quot;▲ &quot;0.00">
                  <c:v>27.82</c:v>
                </c:pt>
                <c:pt idx="4669" formatCode="0.00;&quot;▲ &quot;0.00">
                  <c:v>28.01</c:v>
                </c:pt>
                <c:pt idx="4670" formatCode="0.00;&quot;▲ &quot;0.00">
                  <c:v>27.56</c:v>
                </c:pt>
                <c:pt idx="4671" formatCode="0.00;&quot;▲ &quot;0.00">
                  <c:v>27.4</c:v>
                </c:pt>
                <c:pt idx="4672" formatCode="0.00;&quot;▲ &quot;0.00">
                  <c:v>26.68</c:v>
                </c:pt>
                <c:pt idx="4673" formatCode="0.00;&quot;▲ &quot;0.00">
                  <c:v>27.18</c:v>
                </c:pt>
                <c:pt idx="4674" formatCode="0.00;&quot;▲ &quot;0.00">
                  <c:v>27.91</c:v>
                </c:pt>
                <c:pt idx="4675" formatCode="0.00;&quot;▲ &quot;0.00">
                  <c:v>26.37</c:v>
                </c:pt>
                <c:pt idx="4676" formatCode="0.00;&quot;▲ &quot;0.00">
                  <c:v>26.63</c:v>
                </c:pt>
                <c:pt idx="4677" formatCode="0.00;&quot;▲ &quot;0.00">
                  <c:v>26.9</c:v>
                </c:pt>
                <c:pt idx="4678" formatCode="0.00;&quot;▲ &quot;0.00">
                  <c:v>26.67</c:v>
                </c:pt>
                <c:pt idx="4679" formatCode="0.00;&quot;▲ &quot;0.00">
                  <c:v>27.17</c:v>
                </c:pt>
                <c:pt idx="4680" formatCode="0.00;&quot;▲ &quot;0.00">
                  <c:v>27.05</c:v>
                </c:pt>
                <c:pt idx="4681" formatCode="0.00;&quot;▲ &quot;0.00">
                  <c:v>26.55</c:v>
                </c:pt>
                <c:pt idx="4682" formatCode="0.00;&quot;▲ &quot;0.00">
                  <c:v>27.2</c:v>
                </c:pt>
                <c:pt idx="4684" formatCode="0.00;&quot;▲ &quot;0.00">
                  <c:v>26.93</c:v>
                </c:pt>
                <c:pt idx="4685" formatCode="0.00;&quot;▲ &quot;0.00">
                  <c:v>26.95</c:v>
                </c:pt>
                <c:pt idx="4686" formatCode="0.00;&quot;▲ &quot;0.00">
                  <c:v>27.58</c:v>
                </c:pt>
                <c:pt idx="4687" formatCode="0.00;&quot;▲ &quot;0.00">
                  <c:v>28.03</c:v>
                </c:pt>
                <c:pt idx="4688" formatCode="0.00;&quot;▲ &quot;0.00">
                  <c:v>27.63</c:v>
                </c:pt>
                <c:pt idx="4692" formatCode="0.00;&quot;▲ &quot;0.00">
                  <c:v>29.52</c:v>
                </c:pt>
                <c:pt idx="4693" formatCode="0.00;&quot;▲ &quot;0.00">
                  <c:v>28.81</c:v>
                </c:pt>
                <c:pt idx="4694" formatCode="0.00;&quot;▲ &quot;0.00">
                  <c:v>27.7</c:v>
                </c:pt>
                <c:pt idx="4695" formatCode="0.00;&quot;▲ &quot;0.00">
                  <c:v>26.72</c:v>
                </c:pt>
                <c:pt idx="4696" formatCode="0.00;&quot;▲ &quot;0.00">
                  <c:v>26.59</c:v>
                </c:pt>
                <c:pt idx="4697" formatCode="0.00;&quot;▲ &quot;0.00">
                  <c:v>25.97</c:v>
                </c:pt>
                <c:pt idx="4698" formatCode="0.00;&quot;▲ &quot;0.00">
                  <c:v>22.01</c:v>
                </c:pt>
                <c:pt idx="4699" formatCode="0.00;&quot;▲ &quot;0.00">
                  <c:v>21.81</c:v>
                </c:pt>
                <c:pt idx="4700" formatCode="0.00;&quot;▲ &quot;0.00">
                  <c:v>22.38</c:v>
                </c:pt>
                <c:pt idx="4701" formatCode="0.00;&quot;▲ &quot;0.00">
                  <c:v>22.74</c:v>
                </c:pt>
                <c:pt idx="4702" formatCode="0.00;&quot;▲ &quot;0.00">
                  <c:v>23.43</c:v>
                </c:pt>
                <c:pt idx="4703" formatCode="0.00;&quot;▲ &quot;0.00">
                  <c:v>23.28</c:v>
                </c:pt>
                <c:pt idx="4704" formatCode="0.00;&quot;▲ &quot;0.00">
                  <c:v>22.79</c:v>
                </c:pt>
                <c:pt idx="4705" formatCode="0.00;&quot;▲ &quot;0.00">
                  <c:v>22.08</c:v>
                </c:pt>
                <c:pt idx="4706" formatCode="0.00;&quot;▲ &quot;0.00">
                  <c:v>22.63</c:v>
                </c:pt>
                <c:pt idx="4707" formatCode="0.00;&quot;▲ &quot;0.00">
                  <c:v>22.39</c:v>
                </c:pt>
                <c:pt idx="4708" formatCode="0.00;&quot;▲ &quot;0.00">
                  <c:v>22.45</c:v>
                </c:pt>
                <c:pt idx="4709" formatCode="0.00;&quot;▲ &quot;0.00">
                  <c:v>22.48</c:v>
                </c:pt>
                <c:pt idx="4710" formatCode="0.00;&quot;▲ &quot;0.00">
                  <c:v>22.53</c:v>
                </c:pt>
                <c:pt idx="4711" formatCode="0.00;&quot;▲ &quot;0.00">
                  <c:v>23.34</c:v>
                </c:pt>
                <c:pt idx="4712" formatCode="0.00;&quot;▲ &quot;0.00">
                  <c:v>22.5</c:v>
                </c:pt>
                <c:pt idx="4713" formatCode="0.00;&quot;▲ &quot;0.00">
                  <c:v>22.29</c:v>
                </c:pt>
                <c:pt idx="4714" formatCode="0.00;&quot;▲ &quot;0.00">
                  <c:v>22</c:v>
                </c:pt>
                <c:pt idx="4715" formatCode="0.00;&quot;▲ &quot;0.00">
                  <c:v>21.81</c:v>
                </c:pt>
                <c:pt idx="4716" formatCode="0.00;&quot;▲ &quot;0.00">
                  <c:v>21.31</c:v>
                </c:pt>
                <c:pt idx="4717" formatCode="0.00;&quot;▲ &quot;0.00">
                  <c:v>21.83</c:v>
                </c:pt>
                <c:pt idx="4718" formatCode="0.00;&quot;▲ &quot;0.00">
                  <c:v>21.76</c:v>
                </c:pt>
                <c:pt idx="4719" formatCode="0.00;&quot;▲ &quot;0.00">
                  <c:v>21.85</c:v>
                </c:pt>
                <c:pt idx="4720" formatCode="0.00;&quot;▲ &quot;0.00">
                  <c:v>22.33</c:v>
                </c:pt>
                <c:pt idx="4721" formatCode="0.00;&quot;▲ &quot;0.00">
                  <c:v>22.01</c:v>
                </c:pt>
                <c:pt idx="4722" formatCode="0.00;&quot;▲ &quot;0.00">
                  <c:v>22.03</c:v>
                </c:pt>
                <c:pt idx="4723" formatCode="0.00;&quot;▲ &quot;0.00">
                  <c:v>22.15</c:v>
                </c:pt>
                <c:pt idx="4724" formatCode="0.00;&quot;▲ &quot;0.00">
                  <c:v>21.87</c:v>
                </c:pt>
                <c:pt idx="4725" formatCode="0.00;&quot;▲ &quot;0.00">
                  <c:v>21.18</c:v>
                </c:pt>
                <c:pt idx="4726" formatCode="0.00;&quot;▲ &quot;0.00">
                  <c:v>20.39</c:v>
                </c:pt>
                <c:pt idx="4727" formatCode="0.00;&quot;▲ &quot;0.00">
                  <c:v>20.18</c:v>
                </c:pt>
                <c:pt idx="4728" formatCode="0.00;&quot;▲ &quot;0.00">
                  <c:v>20.02</c:v>
                </c:pt>
                <c:pt idx="4729" formatCode="0.00;&quot;▲ &quot;0.00">
                  <c:v>19.920000000000002</c:v>
                </c:pt>
                <c:pt idx="4730" formatCode="0.00;&quot;▲ &quot;0.00">
                  <c:v>20.09</c:v>
                </c:pt>
                <c:pt idx="4731" formatCode="0.00;&quot;▲ &quot;0.00">
                  <c:v>21.17</c:v>
                </c:pt>
                <c:pt idx="4732" formatCode="0.00;&quot;▲ &quot;0.00">
                  <c:v>22.22</c:v>
                </c:pt>
                <c:pt idx="4733" formatCode="0.00;&quot;▲ &quot;0.00">
                  <c:v>21.2</c:v>
                </c:pt>
                <c:pt idx="4734" formatCode="0.00;&quot;▲ &quot;0.00">
                  <c:v>21.67</c:v>
                </c:pt>
                <c:pt idx="4735" formatCode="0.00;&quot;▲ &quot;0.00">
                  <c:v>19.739999999999998</c:v>
                </c:pt>
                <c:pt idx="4736" formatCode="0.00;&quot;▲ &quot;0.00">
                  <c:v>17.45</c:v>
                </c:pt>
                <c:pt idx="4737" formatCode="0.00;&quot;▲ &quot;0.00">
                  <c:v>18.03</c:v>
                </c:pt>
                <c:pt idx="4738" formatCode="0.00;&quot;▲ &quot;0.00">
                  <c:v>17.72</c:v>
                </c:pt>
                <c:pt idx="4739" formatCode="0.00;&quot;▲ &quot;0.00">
                  <c:v>19.149999999999999</c:v>
                </c:pt>
                <c:pt idx="4740" formatCode="0.00;&quot;▲ &quot;0.00">
                  <c:v>18.96</c:v>
                </c:pt>
                <c:pt idx="4743" formatCode="0.00;&quot;▲ &quot;0.00">
                  <c:v>18.690000000000001</c:v>
                </c:pt>
                <c:pt idx="4744" formatCode="0.00;&quot;▲ &quot;0.00">
                  <c:v>19.48</c:v>
                </c:pt>
                <c:pt idx="4745" formatCode="0.00;&quot;▲ &quot;0.00">
                  <c:v>19.22</c:v>
                </c:pt>
                <c:pt idx="4746" formatCode="0.00;&quot;▲ &quot;0.00">
                  <c:v>18.62</c:v>
                </c:pt>
                <c:pt idx="4747" formatCode="0.00;&quot;▲ &quot;0.00">
                  <c:v>19.440000000000001</c:v>
                </c:pt>
                <c:pt idx="4748" formatCode="0.00;&quot;▲ &quot;0.00">
                  <c:v>20.09</c:v>
                </c:pt>
                <c:pt idx="4749" formatCode="0.00;&quot;▲ &quot;0.00">
                  <c:v>19.649999999999999</c:v>
                </c:pt>
                <c:pt idx="4750" formatCode="0.00;&quot;▲ &quot;0.00">
                  <c:v>19.489999999999998</c:v>
                </c:pt>
                <c:pt idx="4751" formatCode="0.00;&quot;▲ &quot;0.00">
                  <c:v>18.54</c:v>
                </c:pt>
                <c:pt idx="4752" formatCode="0.00;&quot;▲ &quot;0.00">
                  <c:v>19.04</c:v>
                </c:pt>
                <c:pt idx="4753" formatCode="0.00;&quot;▲ &quot;0.00">
                  <c:v>18.37</c:v>
                </c:pt>
                <c:pt idx="4754" formatCode="0.00;&quot;▲ &quot;0.00">
                  <c:v>18.079999999999998</c:v>
                </c:pt>
                <c:pt idx="4755" formatCode="0.00;&quot;▲ &quot;0.00">
                  <c:v>18.36</c:v>
                </c:pt>
                <c:pt idx="4756" formatCode="0.00;&quot;▲ &quot;0.00">
                  <c:v>18.12</c:v>
                </c:pt>
                <c:pt idx="4757" formatCode="0.00;&quot;▲ &quot;0.00">
                  <c:v>19.23</c:v>
                </c:pt>
                <c:pt idx="4758" formatCode="0.00;&quot;▲ &quot;0.00">
                  <c:v>19.22</c:v>
                </c:pt>
                <c:pt idx="4759" formatCode="0.00;&quot;▲ &quot;0.00">
                  <c:v>19.36</c:v>
                </c:pt>
                <c:pt idx="4760" formatCode="0.00;&quot;▲ &quot;0.00">
                  <c:v>19.8</c:v>
                </c:pt>
                <c:pt idx="4761" formatCode="0.00;&quot;▲ &quot;0.00">
                  <c:v>19.28</c:v>
                </c:pt>
                <c:pt idx="4762" formatCode="0.00;&quot;▲ &quot;0.00">
                  <c:v>19.62</c:v>
                </c:pt>
                <c:pt idx="4764" formatCode="0.00;&quot;▲ &quot;0.00">
                  <c:v>21.27</c:v>
                </c:pt>
                <c:pt idx="4765" formatCode="0.00;&quot;▲ &quot;0.00">
                  <c:v>20.9</c:v>
                </c:pt>
                <c:pt idx="4766" formatCode="0.00;&quot;▲ &quot;0.00">
                  <c:v>20.41</c:v>
                </c:pt>
                <c:pt idx="4767" formatCode="0.00;&quot;▲ &quot;0.00">
                  <c:v>19.84</c:v>
                </c:pt>
                <c:pt idx="4768" formatCode="0.00;&quot;▲ &quot;0.00">
                  <c:v>21.01</c:v>
                </c:pt>
                <c:pt idx="4769" formatCode="0.00;&quot;▲ &quot;0.00">
                  <c:v>20.37</c:v>
                </c:pt>
                <c:pt idx="4770" formatCode="0.00;&quot;▲ &quot;0.00">
                  <c:v>21.62</c:v>
                </c:pt>
                <c:pt idx="4771" formatCode="0.00;&quot;▲ &quot;0.00">
                  <c:v>21.48</c:v>
                </c:pt>
                <c:pt idx="4772" formatCode="0.00;&quot;▲ &quot;0.00">
                  <c:v>21.25</c:v>
                </c:pt>
                <c:pt idx="4773" formatCode="0.00;&quot;▲ &quot;0.00">
                  <c:v>20.18</c:v>
                </c:pt>
                <c:pt idx="4774" formatCode="0.00;&quot;▲ &quot;0.00">
                  <c:v>20.38</c:v>
                </c:pt>
                <c:pt idx="4775" formatCode="0.00;&quot;▲ &quot;0.00">
                  <c:v>19.68</c:v>
                </c:pt>
                <c:pt idx="4776" formatCode="0.00;&quot;▲ &quot;0.00">
                  <c:v>18.89</c:v>
                </c:pt>
                <c:pt idx="4777" formatCode="0.00;&quot;▲ &quot;0.00">
                  <c:v>18.899999999999999</c:v>
                </c:pt>
                <c:pt idx="4778" formatCode="0.00;&quot;▲ &quot;0.00">
                  <c:v>18.86</c:v>
                </c:pt>
                <c:pt idx="4779" formatCode="0.00;&quot;▲ &quot;0.00">
                  <c:v>17.97</c:v>
                </c:pt>
                <c:pt idx="4780" formatCode="0.00;&quot;▲ &quot;0.00">
                  <c:v>18</c:v>
                </c:pt>
                <c:pt idx="4782" formatCode="0.00;&quot;▲ &quot;0.00">
                  <c:v>18.34</c:v>
                </c:pt>
                <c:pt idx="4783" formatCode="0.00;&quot;▲ &quot;0.00">
                  <c:v>19.5</c:v>
                </c:pt>
                <c:pt idx="4784" formatCode="0.00;&quot;▲ &quot;0.00">
                  <c:v>19.7</c:v>
                </c:pt>
                <c:pt idx="4785" formatCode="0.00;&quot;▲ &quot;0.00">
                  <c:v>19.989999999999998</c:v>
                </c:pt>
                <c:pt idx="4786" formatCode="0.00;&quot;▲ &quot;0.00">
                  <c:v>20.05</c:v>
                </c:pt>
                <c:pt idx="4787" formatCode="0.00;&quot;▲ &quot;0.00">
                  <c:v>19.579999999999998</c:v>
                </c:pt>
                <c:pt idx="4788" formatCode="0.00;&quot;▲ &quot;0.00">
                  <c:v>19.079999999999998</c:v>
                </c:pt>
                <c:pt idx="4789" formatCode="0.00;&quot;▲ &quot;0.00">
                  <c:v>19.48</c:v>
                </c:pt>
                <c:pt idx="4790" formatCode="0.00;&quot;▲ &quot;0.00">
                  <c:v>20.38</c:v>
                </c:pt>
                <c:pt idx="4791" formatCode="0.00;&quot;▲ &quot;0.00">
                  <c:v>20.07</c:v>
                </c:pt>
                <c:pt idx="4792" formatCode="0.00;&quot;▲ &quot;0.00">
                  <c:v>20.07</c:v>
                </c:pt>
                <c:pt idx="4793" formatCode="0.00;&quot;▲ &quot;0.00">
                  <c:v>19.78</c:v>
                </c:pt>
                <c:pt idx="4794" formatCode="0.00;&quot;▲ &quot;0.00">
                  <c:v>19.64</c:v>
                </c:pt>
                <c:pt idx="4795" formatCode="0.00;&quot;▲ &quot;0.00">
                  <c:v>20.260000000000002</c:v>
                </c:pt>
                <c:pt idx="4796" formatCode="0.00;&quot;▲ &quot;0.00">
                  <c:v>21.41</c:v>
                </c:pt>
                <c:pt idx="4797" formatCode="0.00;&quot;▲ &quot;0.00">
                  <c:v>20.73</c:v>
                </c:pt>
                <c:pt idx="4798" formatCode="0.00;&quot;▲ &quot;0.00">
                  <c:v>21.18</c:v>
                </c:pt>
                <c:pt idx="4799" formatCode="0.00;&quot;▲ &quot;0.00">
                  <c:v>21.23</c:v>
                </c:pt>
                <c:pt idx="4800" formatCode="0.00;&quot;▲ &quot;0.00">
                  <c:v>21.5</c:v>
                </c:pt>
                <c:pt idx="4802" formatCode="0.00;&quot;▲ &quot;0.00">
                  <c:v>20.88</c:v>
                </c:pt>
                <c:pt idx="4803" formatCode="0.00;&quot;▲ &quot;0.00">
                  <c:v>20.29</c:v>
                </c:pt>
                <c:pt idx="4804" formatCode="0.00;&quot;▲ &quot;0.00">
                  <c:v>20.95</c:v>
                </c:pt>
                <c:pt idx="4805" formatCode="0.00;&quot;▲ &quot;0.00">
                  <c:v>21.07</c:v>
                </c:pt>
                <c:pt idx="4806" formatCode="0.00;&quot;▲ &quot;0.00">
                  <c:v>20.48</c:v>
                </c:pt>
                <c:pt idx="4807" formatCode="0.00;&quot;▲ &quot;0.00">
                  <c:v>21.41</c:v>
                </c:pt>
                <c:pt idx="4808" formatCode="0.00;&quot;▲ &quot;0.00">
                  <c:v>21.29</c:v>
                </c:pt>
                <c:pt idx="4809" formatCode="0.00;&quot;▲ &quot;0.00">
                  <c:v>21.74</c:v>
                </c:pt>
                <c:pt idx="4810" formatCode="0.00;&quot;▲ &quot;0.00">
                  <c:v>22.4</c:v>
                </c:pt>
                <c:pt idx="4811" formatCode="0.00;&quot;▲ &quot;0.00">
                  <c:v>22.45</c:v>
                </c:pt>
                <c:pt idx="4812" formatCode="0.00;&quot;▲ &quot;0.00">
                  <c:v>23.17</c:v>
                </c:pt>
                <c:pt idx="4813" formatCode="0.00;&quot;▲ &quot;0.00">
                  <c:v>23.15</c:v>
                </c:pt>
                <c:pt idx="4814" formatCode="0.00;&quot;▲ &quot;0.00">
                  <c:v>23.71</c:v>
                </c:pt>
                <c:pt idx="4815" formatCode="0.00;&quot;▲ &quot;0.00">
                  <c:v>23.84</c:v>
                </c:pt>
                <c:pt idx="4816" formatCode="0.00;&quot;▲ &quot;0.00">
                  <c:v>24.31</c:v>
                </c:pt>
                <c:pt idx="4817" formatCode="0.00;&quot;▲ &quot;0.00">
                  <c:v>24.2</c:v>
                </c:pt>
                <c:pt idx="4818" formatCode="0.00;&quot;▲ &quot;0.00">
                  <c:v>24.16</c:v>
                </c:pt>
                <c:pt idx="4819" formatCode="0.00;&quot;▲ &quot;0.00">
                  <c:v>24.56</c:v>
                </c:pt>
                <c:pt idx="4820" formatCode="0.00;&quot;▲ &quot;0.00">
                  <c:v>24.51</c:v>
                </c:pt>
                <c:pt idx="4821" formatCode="0.00;&quot;▲ &quot;0.00">
                  <c:v>25.11</c:v>
                </c:pt>
                <c:pt idx="4822" formatCode="0.00;&quot;▲ &quot;0.00">
                  <c:v>24.88</c:v>
                </c:pt>
                <c:pt idx="4823" formatCode="0.00;&quot;▲ &quot;0.00">
                  <c:v>24.9</c:v>
                </c:pt>
                <c:pt idx="4824" formatCode="0.00;&quot;▲ &quot;0.00">
                  <c:v>25.61</c:v>
                </c:pt>
                <c:pt idx="4825" formatCode="0.00;&quot;▲ &quot;0.00">
                  <c:v>25.35</c:v>
                </c:pt>
                <c:pt idx="4826" formatCode="0.00;&quot;▲ &quot;0.00">
                  <c:v>24.99</c:v>
                </c:pt>
                <c:pt idx="4827" formatCode="0.00;&quot;▲ &quot;0.00">
                  <c:v>25.36</c:v>
                </c:pt>
                <c:pt idx="4828" formatCode="0.00;&quot;▲ &quot;0.00">
                  <c:v>25.87</c:v>
                </c:pt>
                <c:pt idx="4829" formatCode="0.00;&quot;▲ &quot;0.00">
                  <c:v>26.31</c:v>
                </c:pt>
                <c:pt idx="4830" formatCode="0.00;&quot;▲ &quot;0.00">
                  <c:v>26.88</c:v>
                </c:pt>
                <c:pt idx="4831" formatCode="0.00;&quot;▲ &quot;0.00">
                  <c:v>27.71</c:v>
                </c:pt>
                <c:pt idx="4832" formatCode="0.00;&quot;▲ &quot;0.00">
                  <c:v>27.56</c:v>
                </c:pt>
                <c:pt idx="4833" formatCode="0.00;&quot;▲ &quot;0.00">
                  <c:v>26.58</c:v>
                </c:pt>
                <c:pt idx="4834" formatCode="0.00;&quot;▲ &quot;0.00">
                  <c:v>26.21</c:v>
                </c:pt>
                <c:pt idx="4835" formatCode="0.00;&quot;▲ &quot;0.00">
                  <c:v>26.54</c:v>
                </c:pt>
                <c:pt idx="4836" formatCode="0.00;&quot;▲ &quot;0.00">
                  <c:v>25.82</c:v>
                </c:pt>
                <c:pt idx="4837" formatCode="0.00;&quot;▲ &quot;0.00">
                  <c:v>26.13</c:v>
                </c:pt>
                <c:pt idx="4838" formatCode="0.00;&quot;▲ &quot;0.00">
                  <c:v>24.99</c:v>
                </c:pt>
                <c:pt idx="4839" formatCode="0.00;&quot;▲ &quot;0.00">
                  <c:v>23.47</c:v>
                </c:pt>
                <c:pt idx="4840" formatCode="0.00;&quot;▲ &quot;0.00">
                  <c:v>24.57</c:v>
                </c:pt>
                <c:pt idx="4841" formatCode="0.00;&quot;▲ &quot;0.00">
                  <c:v>24.75</c:v>
                </c:pt>
                <c:pt idx="4842" formatCode="0.00;&quot;▲ &quot;0.00">
                  <c:v>25.94</c:v>
                </c:pt>
                <c:pt idx="4843" formatCode="0.00;&quot;▲ &quot;0.00">
                  <c:v>26.18</c:v>
                </c:pt>
                <c:pt idx="4844" formatCode="0.00;&quot;▲ &quot;0.00">
                  <c:v>26.38</c:v>
                </c:pt>
                <c:pt idx="4845" formatCode="0.00;&quot;▲ &quot;0.00">
                  <c:v>26.27</c:v>
                </c:pt>
                <c:pt idx="4846" formatCode="0.00;&quot;▲ &quot;0.00">
                  <c:v>26.62</c:v>
                </c:pt>
                <c:pt idx="4847" formatCode="0.00;&quot;▲ &quot;0.00">
                  <c:v>26.38</c:v>
                </c:pt>
                <c:pt idx="4848" formatCode="0.00;&quot;▲ &quot;0.00">
                  <c:v>26.73</c:v>
                </c:pt>
                <c:pt idx="4849" formatCode="0.00;&quot;▲ &quot;0.00">
                  <c:v>27.11</c:v>
                </c:pt>
                <c:pt idx="4850" formatCode="0.00;&quot;▲ &quot;0.00">
                  <c:v>27.57</c:v>
                </c:pt>
                <c:pt idx="4851" formatCode="0.00;&quot;▲ &quot;0.00">
                  <c:v>27.29</c:v>
                </c:pt>
                <c:pt idx="4852" formatCode="0.00;&quot;▲ &quot;0.00">
                  <c:v>26.75</c:v>
                </c:pt>
                <c:pt idx="4853" formatCode="0.00;&quot;▲ &quot;0.00">
                  <c:v>26.24</c:v>
                </c:pt>
                <c:pt idx="4854" formatCode="0.00;&quot;▲ &quot;0.00">
                  <c:v>26.62</c:v>
                </c:pt>
                <c:pt idx="4855" formatCode="0.00;&quot;▲ &quot;0.00">
                  <c:v>26.12</c:v>
                </c:pt>
                <c:pt idx="4856" formatCode="0.00;&quot;▲ &quot;0.00">
                  <c:v>26.63</c:v>
                </c:pt>
                <c:pt idx="4857" formatCode="0.00;&quot;▲ &quot;0.00">
                  <c:v>27.85</c:v>
                </c:pt>
                <c:pt idx="4858" formatCode="0.00;&quot;▲ &quot;0.00">
                  <c:v>27.68</c:v>
                </c:pt>
                <c:pt idx="4859" formatCode="0.00;&quot;▲ &quot;0.00">
                  <c:v>27.99</c:v>
                </c:pt>
                <c:pt idx="4860" formatCode="0.00;&quot;▲ &quot;0.00">
                  <c:v>28.38</c:v>
                </c:pt>
                <c:pt idx="4861" formatCode="0.00;&quot;▲ &quot;0.00">
                  <c:v>29.36</c:v>
                </c:pt>
                <c:pt idx="4862" formatCode="0.00;&quot;▲ &quot;0.00">
                  <c:v>28.15</c:v>
                </c:pt>
                <c:pt idx="4863" formatCode="0.00;&quot;▲ &quot;0.00">
                  <c:v>27.95</c:v>
                </c:pt>
                <c:pt idx="4864" formatCode="0.00;&quot;▲ &quot;0.00">
                  <c:v>28.18</c:v>
                </c:pt>
                <c:pt idx="4865" formatCode="0.00;&quot;▲ &quot;0.00">
                  <c:v>28.33</c:v>
                </c:pt>
                <c:pt idx="4866" formatCode="0.00;&quot;▲ &quot;0.00">
                  <c:v>27.33</c:v>
                </c:pt>
                <c:pt idx="4867" formatCode="0.00;&quot;▲ &quot;0.00">
                  <c:v>26.37</c:v>
                </c:pt>
                <c:pt idx="4868" formatCode="0.00;&quot;▲ &quot;0.00">
                  <c:v>26.15</c:v>
                </c:pt>
                <c:pt idx="4869" formatCode="0.00;&quot;▲ &quot;0.00">
                  <c:v>25.88</c:v>
                </c:pt>
                <c:pt idx="4871" formatCode="0.00;&quot;▲ &quot;0.00">
                  <c:v>25.27</c:v>
                </c:pt>
                <c:pt idx="4872" formatCode="0.00;&quot;▲ &quot;0.00">
                  <c:v>25.76</c:v>
                </c:pt>
                <c:pt idx="4873" formatCode="0.00;&quot;▲ &quot;0.00">
                  <c:v>24.67</c:v>
                </c:pt>
                <c:pt idx="4874" formatCode="0.00;&quot;▲ &quot;0.00">
                  <c:v>25.31</c:v>
                </c:pt>
                <c:pt idx="4875" formatCode="0.00;&quot;▲ &quot;0.00">
                  <c:v>25.08</c:v>
                </c:pt>
                <c:pt idx="4876" formatCode="0.00;&quot;▲ &quot;0.00">
                  <c:v>25.33</c:v>
                </c:pt>
                <c:pt idx="4877" formatCode="0.00;&quot;▲ &quot;0.00">
                  <c:v>24.89</c:v>
                </c:pt>
                <c:pt idx="4878" formatCode="0.00;&quot;▲ &quot;0.00">
                  <c:v>24.79</c:v>
                </c:pt>
                <c:pt idx="4879" formatCode="0.00;&quot;▲ &quot;0.00">
                  <c:v>24.75</c:v>
                </c:pt>
                <c:pt idx="4880" formatCode="0.00;&quot;▲ &quot;0.00">
                  <c:v>24.29</c:v>
                </c:pt>
                <c:pt idx="4881" formatCode="0.00;&quot;▲ &quot;0.00">
                  <c:v>24.12</c:v>
                </c:pt>
                <c:pt idx="4882" formatCode="0.00;&quot;▲ &quot;0.00">
                  <c:v>24.64</c:v>
                </c:pt>
                <c:pt idx="4883" formatCode="0.00;&quot;▲ &quot;0.00">
                  <c:v>25.64</c:v>
                </c:pt>
                <c:pt idx="4884" formatCode="0.00;&quot;▲ &quot;0.00">
                  <c:v>25.94</c:v>
                </c:pt>
                <c:pt idx="4885" formatCode="0.00;&quot;▲ &quot;0.00">
                  <c:v>26.09</c:v>
                </c:pt>
                <c:pt idx="4886" formatCode="0.00;&quot;▲ &quot;0.00">
                  <c:v>25.43</c:v>
                </c:pt>
                <c:pt idx="4887" formatCode="0.00;&quot;▲ &quot;0.00">
                  <c:v>25.31</c:v>
                </c:pt>
                <c:pt idx="4888" formatCode="0.00;&quot;▲ &quot;0.00">
                  <c:v>25.53</c:v>
                </c:pt>
                <c:pt idx="4889" formatCode="0.00;&quot;▲ &quot;0.00">
                  <c:v>25.82</c:v>
                </c:pt>
                <c:pt idx="4890" formatCode="0.00;&quot;▲ &quot;0.00">
                  <c:v>26.47</c:v>
                </c:pt>
                <c:pt idx="4891" formatCode="0.00;&quot;▲ &quot;0.00">
                  <c:v>26.32</c:v>
                </c:pt>
                <c:pt idx="4892" formatCode="0.00;&quot;▲ &quot;0.00">
                  <c:v>26.76</c:v>
                </c:pt>
                <c:pt idx="4893" formatCode="0.00;&quot;▲ &quot;0.00">
                  <c:v>26.86</c:v>
                </c:pt>
                <c:pt idx="4894" formatCode="0.00;&quot;▲ &quot;0.00">
                  <c:v>26.86</c:v>
                </c:pt>
                <c:pt idx="4895" formatCode="0.00;&quot;▲ &quot;0.00">
                  <c:v>26.81</c:v>
                </c:pt>
                <c:pt idx="4896" formatCode="0.00;&quot;▲ &quot;0.00">
                  <c:v>26.77</c:v>
                </c:pt>
                <c:pt idx="4897" formatCode="0.00;&quot;▲ &quot;0.00">
                  <c:v>26.8</c:v>
                </c:pt>
                <c:pt idx="4900" formatCode="0.00;&quot;▲ &quot;0.00">
                  <c:v>26.07</c:v>
                </c:pt>
                <c:pt idx="4901" formatCode="0.00;&quot;▲ &quot;0.00">
                  <c:v>26.09</c:v>
                </c:pt>
                <c:pt idx="4902" formatCode="0.00;&quot;▲ &quot;0.00">
                  <c:v>26.77</c:v>
                </c:pt>
                <c:pt idx="4903" formatCode="0.00;&quot;▲ &quot;0.00">
                  <c:v>26.83</c:v>
                </c:pt>
                <c:pt idx="4904" formatCode="0.00;&quot;▲ &quot;0.00">
                  <c:v>27.48</c:v>
                </c:pt>
                <c:pt idx="4905" formatCode="0.00;&quot;▲ &quot;0.00">
                  <c:v>27.07</c:v>
                </c:pt>
                <c:pt idx="4906" formatCode="0.00;&quot;▲ &quot;0.00">
                  <c:v>27.75</c:v>
                </c:pt>
                <c:pt idx="4907" formatCode="0.00;&quot;▲ &quot;0.00">
                  <c:v>27.88</c:v>
                </c:pt>
                <c:pt idx="4908" formatCode="0.00;&quot;▲ &quot;0.00">
                  <c:v>27.57</c:v>
                </c:pt>
                <c:pt idx="4909" formatCode="0.00;&quot;▲ &quot;0.00">
                  <c:v>27.83</c:v>
                </c:pt>
                <c:pt idx="4910" formatCode="0.00;&quot;▲ &quot;0.00">
                  <c:v>26.6</c:v>
                </c:pt>
                <c:pt idx="4911" formatCode="0.00;&quot;▲ &quot;0.00">
                  <c:v>26.31</c:v>
                </c:pt>
                <c:pt idx="4912" formatCode="0.00;&quot;▲ &quot;0.00">
                  <c:v>26.87</c:v>
                </c:pt>
                <c:pt idx="4913" formatCode="0.00;&quot;▲ &quot;0.00">
                  <c:v>26.77</c:v>
                </c:pt>
                <c:pt idx="4914" formatCode="0.00;&quot;▲ &quot;0.00">
                  <c:v>26.54</c:v>
                </c:pt>
                <c:pt idx="4915" formatCode="0.00;&quot;▲ &quot;0.00">
                  <c:v>26.55</c:v>
                </c:pt>
                <c:pt idx="4916" formatCode="0.00;&quot;▲ &quot;0.00">
                  <c:v>27.36</c:v>
                </c:pt>
                <c:pt idx="4917" formatCode="0.00;&quot;▲ &quot;0.00">
                  <c:v>27.02</c:v>
                </c:pt>
                <c:pt idx="4918" formatCode="0.00;&quot;▲ &quot;0.00">
                  <c:v>26.47</c:v>
                </c:pt>
                <c:pt idx="4919" formatCode="0.00;&quot;▲ &quot;0.00">
                  <c:v>26.84</c:v>
                </c:pt>
                <c:pt idx="4920" formatCode="0.00;&quot;▲ &quot;0.00">
                  <c:v>26.58</c:v>
                </c:pt>
                <c:pt idx="4921" formatCode="0.00;&quot;▲ &quot;0.00">
                  <c:v>27.17</c:v>
                </c:pt>
                <c:pt idx="4922" formatCode="0.00;&quot;▲ &quot;0.00">
                  <c:v>26.5</c:v>
                </c:pt>
                <c:pt idx="4923" formatCode="0.00;&quot;▲ &quot;0.00">
                  <c:v>26.67</c:v>
                </c:pt>
                <c:pt idx="4924" formatCode="0.00;&quot;▲ &quot;0.00">
                  <c:v>26.86</c:v>
                </c:pt>
                <c:pt idx="4925" formatCode="0.00;&quot;▲ &quot;0.00">
                  <c:v>27.86</c:v>
                </c:pt>
                <c:pt idx="4926" formatCode="0.00;&quot;▲ &quot;0.00">
                  <c:v>27.9</c:v>
                </c:pt>
                <c:pt idx="4927" formatCode="0.00;&quot;▲ &quot;0.00">
                  <c:v>28.15</c:v>
                </c:pt>
                <c:pt idx="4928" formatCode="0.00;&quot;▲ &quot;0.00">
                  <c:v>29.06</c:v>
                </c:pt>
                <c:pt idx="4929" formatCode="0.00;&quot;▲ &quot;0.00">
                  <c:v>29.33</c:v>
                </c:pt>
                <c:pt idx="4930" formatCode="0.00;&quot;▲ &quot;0.00">
                  <c:v>29.84</c:v>
                </c:pt>
                <c:pt idx="4931" formatCode="0.00;&quot;▲ &quot;0.00">
                  <c:v>30.11</c:v>
                </c:pt>
                <c:pt idx="4932" formatCode="0.00;&quot;▲ &quot;0.00">
                  <c:v>29.24</c:v>
                </c:pt>
                <c:pt idx="4933" formatCode="0.00;&quot;▲ &quot;0.00">
                  <c:v>28.84</c:v>
                </c:pt>
                <c:pt idx="4934" formatCode="0.00;&quot;▲ &quot;0.00">
                  <c:v>28.63</c:v>
                </c:pt>
                <c:pt idx="4935" formatCode="0.00;&quot;▲ &quot;0.00">
                  <c:v>29.28</c:v>
                </c:pt>
                <c:pt idx="4936" formatCode="0.00;&quot;▲ &quot;0.00">
                  <c:v>28.83</c:v>
                </c:pt>
                <c:pt idx="4937" formatCode="0.00;&quot;▲ &quot;0.00">
                  <c:v>28.34</c:v>
                </c:pt>
                <c:pt idx="4938" formatCode="0.00;&quot;▲ &quot;0.00">
                  <c:v>28.92</c:v>
                </c:pt>
                <c:pt idx="4939" formatCode="0.00;&quot;▲ &quot;0.00">
                  <c:v>28.98</c:v>
                </c:pt>
                <c:pt idx="4941" formatCode="0.00;&quot;▲ &quot;0.00">
                  <c:v>27.79</c:v>
                </c:pt>
                <c:pt idx="4942" formatCode="0.00;&quot;▲ &quot;0.00">
                  <c:v>28.27</c:v>
                </c:pt>
                <c:pt idx="4943" formatCode="0.00;&quot;▲ &quot;0.00">
                  <c:v>28.98</c:v>
                </c:pt>
                <c:pt idx="4944" formatCode="0.00;&quot;▲ &quot;0.00">
                  <c:v>29.61</c:v>
                </c:pt>
                <c:pt idx="4945" formatCode="0.00;&quot;▲ &quot;0.00">
                  <c:v>29.73</c:v>
                </c:pt>
                <c:pt idx="4946" formatCode="0.00;&quot;▲ &quot;0.00">
                  <c:v>29.73</c:v>
                </c:pt>
                <c:pt idx="4947" formatCode="0.00;&quot;▲ &quot;0.00">
                  <c:v>29.77</c:v>
                </c:pt>
                <c:pt idx="4948" formatCode="0.00;&quot;▲ &quot;0.00">
                  <c:v>28.85</c:v>
                </c:pt>
                <c:pt idx="4949" formatCode="0.00;&quot;▲ &quot;0.00">
                  <c:v>29.81</c:v>
                </c:pt>
                <c:pt idx="4950" formatCode="0.00;&quot;▲ &quot;0.00">
                  <c:v>29.67</c:v>
                </c:pt>
                <c:pt idx="4951" formatCode="0.00;&quot;▲ &quot;0.00">
                  <c:v>29.08</c:v>
                </c:pt>
                <c:pt idx="4952" formatCode="0.00;&quot;▲ &quot;0.00">
                  <c:v>29.48</c:v>
                </c:pt>
                <c:pt idx="4953" formatCode="0.00;&quot;▲ &quot;0.00">
                  <c:v>29.5</c:v>
                </c:pt>
                <c:pt idx="4954" formatCode="0.00;&quot;▲ &quot;0.00">
                  <c:v>29.61</c:v>
                </c:pt>
                <c:pt idx="4955" formatCode="0.00;&quot;▲ &quot;0.00">
                  <c:v>30.71</c:v>
                </c:pt>
                <c:pt idx="4956" formatCode="0.00;&quot;▲ &quot;0.00">
                  <c:v>30.77</c:v>
                </c:pt>
                <c:pt idx="4957" formatCode="0.00;&quot;▲ &quot;0.00">
                  <c:v>30.64</c:v>
                </c:pt>
                <c:pt idx="4958" formatCode="0.00;&quot;▲ &quot;0.00">
                  <c:v>30.41</c:v>
                </c:pt>
                <c:pt idx="4959" formatCode="0.00;&quot;▲ &quot;0.00">
                  <c:v>30.54</c:v>
                </c:pt>
                <c:pt idx="4960" formatCode="0.00;&quot;▲ &quot;0.00">
                  <c:v>30.45</c:v>
                </c:pt>
                <c:pt idx="4961" formatCode="0.00;&quot;▲ &quot;0.00">
                  <c:v>30.83</c:v>
                </c:pt>
                <c:pt idx="4962" formatCode="0.00;&quot;▲ &quot;0.00">
                  <c:v>30.49</c:v>
                </c:pt>
                <c:pt idx="4963" formatCode="0.00;&quot;▲ &quot;0.00">
                  <c:v>29.76</c:v>
                </c:pt>
                <c:pt idx="4964" formatCode="0.00;&quot;▲ &quot;0.00">
                  <c:v>29.62</c:v>
                </c:pt>
                <c:pt idx="4965" formatCode="0.00;&quot;▲ &quot;0.00">
                  <c:v>29.64</c:v>
                </c:pt>
                <c:pt idx="4966" formatCode="0.00;&quot;▲ &quot;0.00">
                  <c:v>29.48</c:v>
                </c:pt>
                <c:pt idx="4967" formatCode="0.00;&quot;▲ &quot;0.00">
                  <c:v>29.35</c:v>
                </c:pt>
                <c:pt idx="4968" formatCode="0.00;&quot;▲ &quot;0.00">
                  <c:v>28.97</c:v>
                </c:pt>
                <c:pt idx="4969" formatCode="0.00;&quot;▲ &quot;0.00">
                  <c:v>29.37</c:v>
                </c:pt>
                <c:pt idx="4970" formatCode="0.00;&quot;▲ &quot;0.00">
                  <c:v>30.03</c:v>
                </c:pt>
                <c:pt idx="4971" formatCode="0.00;&quot;▲ &quot;0.00">
                  <c:v>29.72</c:v>
                </c:pt>
                <c:pt idx="4972" formatCode="0.00;&quot;▲ &quot;0.00">
                  <c:v>29.47</c:v>
                </c:pt>
                <c:pt idx="4973" formatCode="0.00;&quot;▲ &quot;0.00">
                  <c:v>29.62</c:v>
                </c:pt>
                <c:pt idx="4974" formatCode="0.00;&quot;▲ &quot;0.00">
                  <c:v>29.6</c:v>
                </c:pt>
                <c:pt idx="4975" formatCode="0.00;&quot;▲ &quot;0.00">
                  <c:v>28.37</c:v>
                </c:pt>
                <c:pt idx="4976" formatCode="0.00;&quot;▲ &quot;0.00">
                  <c:v>27.92</c:v>
                </c:pt>
                <c:pt idx="4977" formatCode="0.00;&quot;▲ &quot;0.00">
                  <c:v>28.18</c:v>
                </c:pt>
                <c:pt idx="4978" formatCode="0.00;&quot;▲ &quot;0.00">
                  <c:v>28.2</c:v>
                </c:pt>
                <c:pt idx="4979" formatCode="0.00;&quot;▲ &quot;0.00">
                  <c:v>27.05</c:v>
                </c:pt>
                <c:pt idx="4980" formatCode="0.00;&quot;▲ &quot;0.00">
                  <c:v>27.29</c:v>
                </c:pt>
                <c:pt idx="4981" formatCode="0.00;&quot;▲ &quot;0.00">
                  <c:v>26.86</c:v>
                </c:pt>
                <c:pt idx="4982" formatCode="0.00;&quot;▲ &quot;0.00">
                  <c:v>26.81</c:v>
                </c:pt>
                <c:pt idx="4983" formatCode="0.00;&quot;▲ &quot;0.00">
                  <c:v>27.22</c:v>
                </c:pt>
                <c:pt idx="4984" formatCode="0.00;&quot;▲ &quot;0.00">
                  <c:v>27.13</c:v>
                </c:pt>
                <c:pt idx="4985" formatCode="0.00;&quot;▲ &quot;0.00">
                  <c:v>26.95</c:v>
                </c:pt>
                <c:pt idx="4986" formatCode="0.00;&quot;▲ &quot;0.00">
                  <c:v>26.14</c:v>
                </c:pt>
                <c:pt idx="4987" formatCode="0.00;&quot;▲ &quot;0.00">
                  <c:v>25.77</c:v>
                </c:pt>
                <c:pt idx="4988" formatCode="0.00;&quot;▲ &quot;0.00">
                  <c:v>25.38</c:v>
                </c:pt>
                <c:pt idx="4989" formatCode="0.00;&quot;▲ &quot;0.00">
                  <c:v>25.78</c:v>
                </c:pt>
                <c:pt idx="4990" formatCode="0.00;&quot;▲ &quot;0.00">
                  <c:v>25.94</c:v>
                </c:pt>
                <c:pt idx="4991" formatCode="0.00;&quot;▲ &quot;0.00">
                  <c:v>25.9</c:v>
                </c:pt>
                <c:pt idx="4992" formatCode="0.00;&quot;▲ &quot;0.00">
                  <c:v>25.19</c:v>
                </c:pt>
                <c:pt idx="4993" formatCode="0.00;&quot;▲ &quot;0.00">
                  <c:v>25.29</c:v>
                </c:pt>
                <c:pt idx="4994" formatCode="0.00;&quot;▲ &quot;0.00">
                  <c:v>25.51</c:v>
                </c:pt>
                <c:pt idx="4995" formatCode="0.00;&quot;▲ &quot;0.00">
                  <c:v>26.71</c:v>
                </c:pt>
                <c:pt idx="4996" formatCode="0.00;&quot;▲ &quot;0.00">
                  <c:v>26.42</c:v>
                </c:pt>
                <c:pt idx="4997" formatCode="0.00;&quot;▲ &quot;0.00">
                  <c:v>26.98</c:v>
                </c:pt>
                <c:pt idx="4998" formatCode="0.00;&quot;▲ &quot;0.00">
                  <c:v>26.35</c:v>
                </c:pt>
                <c:pt idx="4999" formatCode="0.00;&quot;▲ &quot;0.00">
                  <c:v>26.76</c:v>
                </c:pt>
                <c:pt idx="5000" formatCode="0.00;&quot;▲ &quot;0.00">
                  <c:v>26.11</c:v>
                </c:pt>
                <c:pt idx="5001" formatCode="0.00;&quot;▲ &quot;0.00">
                  <c:v>26.4</c:v>
                </c:pt>
                <c:pt idx="5002" formatCode="0.00;&quot;▲ &quot;0.00">
                  <c:v>26.89</c:v>
                </c:pt>
                <c:pt idx="5005" formatCode="0.00;&quot;▲ &quot;0.00">
                  <c:v>27.24</c:v>
                </c:pt>
                <c:pt idx="5006" formatCode="0.00;&quot;▲ &quot;0.00">
                  <c:v>27.3</c:v>
                </c:pt>
                <c:pt idx="5007" formatCode="0.00;&quot;▲ &quot;0.00">
                  <c:v>26.71</c:v>
                </c:pt>
                <c:pt idx="5008" formatCode="0.00;&quot;▲ &quot;0.00">
                  <c:v>27.29</c:v>
                </c:pt>
                <c:pt idx="5009" formatCode="0.00;&quot;▲ &quot;0.00">
                  <c:v>26.93</c:v>
                </c:pt>
                <c:pt idx="5010" formatCode="0.00;&quot;▲ &quot;0.00">
                  <c:v>27.2</c:v>
                </c:pt>
                <c:pt idx="5011" formatCode="0.00;&quot;▲ &quot;0.00">
                  <c:v>27.74</c:v>
                </c:pt>
                <c:pt idx="5012" formatCode="0.00;&quot;▲ &quot;0.00">
                  <c:v>27.4</c:v>
                </c:pt>
                <c:pt idx="5013" formatCode="0.00;&quot;▲ &quot;0.00">
                  <c:v>28.01</c:v>
                </c:pt>
                <c:pt idx="5014" formatCode="0.00;&quot;▲ &quot;0.00">
                  <c:v>28.44</c:v>
                </c:pt>
                <c:pt idx="5015" formatCode="0.00;&quot;▲ &quot;0.00">
                  <c:v>30.1</c:v>
                </c:pt>
                <c:pt idx="5016" formatCode="0.00;&quot;▲ &quot;0.00">
                  <c:v>30.1</c:v>
                </c:pt>
                <c:pt idx="5017" formatCode="0.00;&quot;▲ &quot;0.00">
                  <c:v>30.44</c:v>
                </c:pt>
                <c:pt idx="5018" formatCode="0.00;&quot;▲ &quot;0.00">
                  <c:v>30.56</c:v>
                </c:pt>
                <c:pt idx="5019" formatCode="0.00;&quot;▲ &quot;0.00">
                  <c:v>30.3</c:v>
                </c:pt>
                <c:pt idx="5020" formatCode="0.00;&quot;▲ &quot;0.00">
                  <c:v>31.75</c:v>
                </c:pt>
                <c:pt idx="5021" formatCode="0.00;&quot;▲ &quot;0.00">
                  <c:v>31.97</c:v>
                </c:pt>
                <c:pt idx="5023" formatCode="0.00;&quot;▲ &quot;0.00">
                  <c:v>32.49</c:v>
                </c:pt>
                <c:pt idx="5024" formatCode="0.00;&quot;▲ &quot;0.00">
                  <c:v>32.72</c:v>
                </c:pt>
                <c:pt idx="5025" formatCode="0.00;&quot;▲ &quot;0.00">
                  <c:v>31.37</c:v>
                </c:pt>
                <c:pt idx="5026" formatCode="0.00;&quot;▲ &quot;0.00">
                  <c:v>31.2</c:v>
                </c:pt>
                <c:pt idx="5028" formatCode="0.00;&quot;▲ &quot;0.00">
                  <c:v>31.85</c:v>
                </c:pt>
                <c:pt idx="5029" formatCode="0.00;&quot;▲ &quot;0.00">
                  <c:v>33.08</c:v>
                </c:pt>
                <c:pt idx="5030" formatCode="0.00;&quot;▲ &quot;0.00">
                  <c:v>32.1</c:v>
                </c:pt>
                <c:pt idx="5031" formatCode="0.00;&quot;▲ &quot;0.00">
                  <c:v>31.08</c:v>
                </c:pt>
                <c:pt idx="5032" formatCode="0.00;&quot;▲ &quot;0.00">
                  <c:v>30.56</c:v>
                </c:pt>
                <c:pt idx="5033" formatCode="0.00;&quot;▲ &quot;0.00">
                  <c:v>31.99</c:v>
                </c:pt>
                <c:pt idx="5034" formatCode="0.00;&quot;▲ &quot;0.00">
                  <c:v>31.68</c:v>
                </c:pt>
                <c:pt idx="5035" formatCode="0.00;&quot;▲ &quot;0.00">
                  <c:v>32.26</c:v>
                </c:pt>
                <c:pt idx="5036" formatCode="0.00;&quot;▲ &quot;0.00">
                  <c:v>32.369999999999997</c:v>
                </c:pt>
                <c:pt idx="5037" formatCode="0.00;&quot;▲ &quot;0.00">
                  <c:v>33.21</c:v>
                </c:pt>
                <c:pt idx="5038" formatCode="0.00;&quot;▲ &quot;0.00">
                  <c:v>33.659999999999997</c:v>
                </c:pt>
                <c:pt idx="5039" formatCode="0.00;&quot;▲ &quot;0.00">
                  <c:v>33.909999999999997</c:v>
                </c:pt>
                <c:pt idx="5041" formatCode="0.00;&quot;▲ &quot;0.00">
                  <c:v>34.61</c:v>
                </c:pt>
                <c:pt idx="5042" formatCode="0.00;&quot;▲ &quot;0.00">
                  <c:v>32.85</c:v>
                </c:pt>
                <c:pt idx="5043" formatCode="0.00;&quot;▲ &quot;0.00">
                  <c:v>32.25</c:v>
                </c:pt>
                <c:pt idx="5044" formatCode="0.00;&quot;▲ &quot;0.00">
                  <c:v>33.28</c:v>
                </c:pt>
                <c:pt idx="5045" formatCode="0.00;&quot;▲ &quot;0.00">
                  <c:v>32.29</c:v>
                </c:pt>
                <c:pt idx="5046" formatCode="0.00;&quot;▲ &quot;0.00">
                  <c:v>32.67</c:v>
                </c:pt>
                <c:pt idx="5047" formatCode="0.00;&quot;▲ &quot;0.00">
                  <c:v>33.630000000000003</c:v>
                </c:pt>
                <c:pt idx="5048" formatCode="0.00;&quot;▲ &quot;0.00">
                  <c:v>33.85</c:v>
                </c:pt>
                <c:pt idx="5049" formatCode="0.00;&quot;▲ &quot;0.00">
                  <c:v>33.51</c:v>
                </c:pt>
                <c:pt idx="5050" formatCode="0.00;&quot;▲ &quot;0.00">
                  <c:v>32.76</c:v>
                </c:pt>
                <c:pt idx="5051" formatCode="0.00;&quot;▲ &quot;0.00">
                  <c:v>33.58</c:v>
                </c:pt>
                <c:pt idx="5052" formatCode="0.00;&quot;▲ &quot;0.00">
                  <c:v>33.93</c:v>
                </c:pt>
                <c:pt idx="5053" formatCode="0.00;&quot;▲ &quot;0.00">
                  <c:v>34.159999999999997</c:v>
                </c:pt>
                <c:pt idx="5054" formatCode="0.00;&quot;▲ &quot;0.00">
                  <c:v>35.119999999999997</c:v>
                </c:pt>
                <c:pt idx="5055" formatCode="0.00;&quot;▲ &quot;0.00">
                  <c:v>34.479999999999997</c:v>
                </c:pt>
                <c:pt idx="5056" formatCode="0.00;&quot;▲ &quot;0.00">
                  <c:v>35.44</c:v>
                </c:pt>
                <c:pt idx="5057" formatCode="0.00;&quot;▲ &quot;0.00">
                  <c:v>35.770000000000003</c:v>
                </c:pt>
                <c:pt idx="5058" formatCode="0.00;&quot;▲ &quot;0.00">
                  <c:v>36.36</c:v>
                </c:pt>
                <c:pt idx="5059" formatCode="0.00;&quot;▲ &quot;0.00">
                  <c:v>36.799999999999997</c:v>
                </c:pt>
                <c:pt idx="5061" formatCode="0.00;&quot;▲ &quot;0.00">
                  <c:v>36.96</c:v>
                </c:pt>
                <c:pt idx="5062" formatCode="0.00;&quot;▲ &quot;0.00">
                  <c:v>37.159999999999997</c:v>
                </c:pt>
                <c:pt idx="5063" formatCode="0.00;&quot;▲ &quot;0.00">
                  <c:v>36.79</c:v>
                </c:pt>
                <c:pt idx="5064" formatCode="0.00;&quot;▲ &quot;0.00">
                  <c:v>35.58</c:v>
                </c:pt>
                <c:pt idx="5065" formatCode="0.00;&quot;▲ &quot;0.00">
                  <c:v>36.479999999999997</c:v>
                </c:pt>
                <c:pt idx="5066" formatCode="0.00;&quot;▲ &quot;0.00">
                  <c:v>36.06</c:v>
                </c:pt>
                <c:pt idx="5067" formatCode="0.00;&quot;▲ &quot;0.00">
                  <c:v>37.700000000000003</c:v>
                </c:pt>
                <c:pt idx="5068" formatCode="0.00;&quot;▲ &quot;0.00">
                  <c:v>37.200000000000003</c:v>
                </c:pt>
                <c:pt idx="5069" formatCode="0.00;&quot;▲ &quot;0.00">
                  <c:v>36.6</c:v>
                </c:pt>
                <c:pt idx="5070" formatCode="0.00;&quot;▲ &quot;0.00">
                  <c:v>35.880000000000003</c:v>
                </c:pt>
                <c:pt idx="5071" formatCode="0.00;&quot;▲ &quot;0.00">
                  <c:v>36.89</c:v>
                </c:pt>
                <c:pt idx="5072" formatCode="0.00;&quot;▲ &quot;0.00">
                  <c:v>36.69</c:v>
                </c:pt>
                <c:pt idx="5073" formatCode="0.00;&quot;▲ &quot;0.00">
                  <c:v>37</c:v>
                </c:pt>
                <c:pt idx="5074" formatCode="0.00;&quot;▲ &quot;0.00">
                  <c:v>37.78</c:v>
                </c:pt>
                <c:pt idx="5075" formatCode="0.00;&quot;▲ &quot;0.00">
                  <c:v>37.270000000000003</c:v>
                </c:pt>
                <c:pt idx="5076" formatCode="0.00;&quot;▲ &quot;0.00">
                  <c:v>36.72</c:v>
                </c:pt>
                <c:pt idx="5077" formatCode="0.00;&quot;▲ &quot;0.00">
                  <c:v>37.83</c:v>
                </c:pt>
                <c:pt idx="5078" formatCode="0.00;&quot;▲ &quot;0.00">
                  <c:v>36.01</c:v>
                </c:pt>
                <c:pt idx="5079" formatCode="0.00;&quot;▲ &quot;0.00">
                  <c:v>35.380000000000003</c:v>
                </c:pt>
                <c:pt idx="5080" formatCode="0.00;&quot;▲ &quot;0.00">
                  <c:v>34.93</c:v>
                </c:pt>
                <c:pt idx="5081" formatCode="0.00;&quot;▲ &quot;0.00">
                  <c:v>31.67</c:v>
                </c:pt>
                <c:pt idx="5082" formatCode="0.00;&quot;▲ &quot;0.00">
                  <c:v>29.88</c:v>
                </c:pt>
                <c:pt idx="5083" formatCode="0.00;&quot;▲ &quot;0.00">
                  <c:v>28.61</c:v>
                </c:pt>
                <c:pt idx="5084" formatCode="0.00;&quot;▲ &quot;0.00">
                  <c:v>26.91</c:v>
                </c:pt>
                <c:pt idx="5085" formatCode="0.00;&quot;▲ &quot;0.00">
                  <c:v>28.66</c:v>
                </c:pt>
                <c:pt idx="5086" formatCode="0.00;&quot;▲ &quot;0.00">
                  <c:v>27.97</c:v>
                </c:pt>
                <c:pt idx="5087" formatCode="0.00;&quot;▲ &quot;0.00">
                  <c:v>28.63</c:v>
                </c:pt>
                <c:pt idx="5088" formatCode="0.00;&quot;▲ &quot;0.00">
                  <c:v>30.37</c:v>
                </c:pt>
                <c:pt idx="5089" formatCode="0.00;&quot;▲ &quot;0.00">
                  <c:v>30.16</c:v>
                </c:pt>
                <c:pt idx="5090" formatCode="0.00;&quot;▲ &quot;0.00">
                  <c:v>31.04</c:v>
                </c:pt>
                <c:pt idx="5091" formatCode="0.00;&quot;▲ &quot;0.00">
                  <c:v>29.78</c:v>
                </c:pt>
                <c:pt idx="5092" formatCode="0.00;&quot;▲ &quot;0.00">
                  <c:v>28.56</c:v>
                </c:pt>
                <c:pt idx="5093" formatCode="0.00;&quot;▲ &quot;0.00">
                  <c:v>28.97</c:v>
                </c:pt>
                <c:pt idx="5094" formatCode="0.00;&quot;▲ &quot;0.00">
                  <c:v>28.62</c:v>
                </c:pt>
                <c:pt idx="5095" formatCode="0.00;&quot;▲ &quot;0.00">
                  <c:v>27.96</c:v>
                </c:pt>
                <c:pt idx="5096" formatCode="0.00;&quot;▲ &quot;0.00">
                  <c:v>28</c:v>
                </c:pt>
                <c:pt idx="5097" formatCode="0.00;&quot;▲ &quot;0.00">
                  <c:v>28.85</c:v>
                </c:pt>
                <c:pt idx="5098" formatCode="0.00;&quot;▲ &quot;0.00">
                  <c:v>27.46</c:v>
                </c:pt>
                <c:pt idx="5099" formatCode="0.00;&quot;▲ &quot;0.00">
                  <c:v>28.14</c:v>
                </c:pt>
                <c:pt idx="5100" formatCode="0.00;&quot;▲ &quot;0.00">
                  <c:v>28.63</c:v>
                </c:pt>
                <c:pt idx="5101" formatCode="0.00;&quot;▲ &quot;0.00">
                  <c:v>29.29</c:v>
                </c:pt>
                <c:pt idx="5102" formatCode="0.00;&quot;▲ &quot;0.00">
                  <c:v>29.18</c:v>
                </c:pt>
                <c:pt idx="5103" formatCode="0.00;&quot;▲ &quot;0.00">
                  <c:v>30.55</c:v>
                </c:pt>
                <c:pt idx="5105" formatCode="0.00;&quot;▲ &quot;0.00">
                  <c:v>30.87</c:v>
                </c:pt>
                <c:pt idx="5106" formatCode="0.00;&quot;▲ &quot;0.00">
                  <c:v>29.91</c:v>
                </c:pt>
                <c:pt idx="5107" formatCode="0.00;&quot;▲ &quot;0.00">
                  <c:v>26.65</c:v>
                </c:pt>
                <c:pt idx="5108" formatCode="0.00;&quot;▲ &quot;0.00">
                  <c:v>26.64</c:v>
                </c:pt>
                <c:pt idx="5109" formatCode="0.00;&quot;▲ &quot;0.00">
                  <c:v>26.26</c:v>
                </c:pt>
                <c:pt idx="5110" formatCode="0.00;&quot;▲ &quot;0.00">
                  <c:v>25.49</c:v>
                </c:pt>
                <c:pt idx="5111" formatCode="0.00;&quot;▲ &quot;0.00">
                  <c:v>25.24</c:v>
                </c:pt>
                <c:pt idx="5112" formatCode="0.00;&quot;▲ &quot;0.00">
                  <c:v>25.8</c:v>
                </c:pt>
                <c:pt idx="5113" formatCode="0.00;&quot;▲ &quot;0.00">
                  <c:v>26.03</c:v>
                </c:pt>
                <c:pt idx="5114" formatCode="0.00;&quot;▲ &quot;0.00">
                  <c:v>25.67</c:v>
                </c:pt>
                <c:pt idx="5115" formatCode="0.00;&quot;▲ &quot;0.00">
                  <c:v>26.49</c:v>
                </c:pt>
                <c:pt idx="5116" formatCode="0.00;&quot;▲ &quot;0.00">
                  <c:v>25.72</c:v>
                </c:pt>
                <c:pt idx="5117" formatCode="0.00;&quot;▲ &quot;0.00">
                  <c:v>26.23</c:v>
                </c:pt>
                <c:pt idx="5118" formatCode="0.00;&quot;▲ &quot;0.00">
                  <c:v>26.98</c:v>
                </c:pt>
                <c:pt idx="5119" formatCode="0.00;&quot;▲ &quot;0.00">
                  <c:v>27.72</c:v>
                </c:pt>
                <c:pt idx="5120" formatCode="0.00;&quot;▲ &quot;0.00">
                  <c:v>27.35</c:v>
                </c:pt>
                <c:pt idx="5121" formatCode="0.00;&quot;▲ &quot;0.00">
                  <c:v>28.5</c:v>
                </c:pt>
                <c:pt idx="5122" formatCode="0.00;&quot;▲ &quot;0.00">
                  <c:v>29.17</c:v>
                </c:pt>
                <c:pt idx="5123" formatCode="0.00;&quot;▲ &quot;0.00">
                  <c:v>28.74</c:v>
                </c:pt>
                <c:pt idx="5124" formatCode="0.00;&quot;▲ &quot;0.00">
                  <c:v>29.14</c:v>
                </c:pt>
                <c:pt idx="5125" formatCode="0.00;&quot;▲ &quot;0.00">
                  <c:v>28.83</c:v>
                </c:pt>
                <c:pt idx="5126" formatCode="0.00;&quot;▲ &quot;0.00">
                  <c:v>29.28</c:v>
                </c:pt>
                <c:pt idx="5127" formatCode="0.00;&quot;▲ &quot;0.00">
                  <c:v>29.03</c:v>
                </c:pt>
                <c:pt idx="5128" formatCode="0.00;&quot;▲ &quot;0.00">
                  <c:v>28.85</c:v>
                </c:pt>
                <c:pt idx="5129" formatCode="0.00;&quot;▲ &quot;0.00">
                  <c:v>29.16</c:v>
                </c:pt>
                <c:pt idx="5131" formatCode="0.00;&quot;▲ &quot;0.00">
                  <c:v>29.35</c:v>
                </c:pt>
                <c:pt idx="5132" formatCode="0.00;&quot;▲ &quot;0.00">
                  <c:v>28.58</c:v>
                </c:pt>
                <c:pt idx="5133" formatCode="0.00;&quot;▲ &quot;0.00">
                  <c:v>29.1</c:v>
                </c:pt>
                <c:pt idx="5134" formatCode="0.00;&quot;▲ &quot;0.00">
                  <c:v>29.56</c:v>
                </c:pt>
                <c:pt idx="5135" formatCode="0.00;&quot;▲ &quot;0.00">
                  <c:v>30.71</c:v>
                </c:pt>
                <c:pt idx="5136" formatCode="0.00;&quot;▲ &quot;0.00">
                  <c:v>30.67</c:v>
                </c:pt>
                <c:pt idx="5137" formatCode="0.00;&quot;▲ &quot;0.00">
                  <c:v>30.05</c:v>
                </c:pt>
                <c:pt idx="5138" formatCode="0.00;&quot;▲ &quot;0.00">
                  <c:v>30.74</c:v>
                </c:pt>
                <c:pt idx="5139" formatCode="0.00;&quot;▲ &quot;0.00">
                  <c:v>31.28</c:v>
                </c:pt>
                <c:pt idx="5140" formatCode="0.00;&quot;▲ &quot;0.00">
                  <c:v>31.45</c:v>
                </c:pt>
                <c:pt idx="5141" formatCode="0.00;&quot;▲ &quot;0.00">
                  <c:v>31.73</c:v>
                </c:pt>
                <c:pt idx="5142" formatCode="0.00;&quot;▲ &quot;0.00">
                  <c:v>32.36</c:v>
                </c:pt>
                <c:pt idx="5143" formatCode="0.00;&quot;▲ &quot;0.00">
                  <c:v>31.51</c:v>
                </c:pt>
                <c:pt idx="5144" formatCode="0.00;&quot;▲ &quot;0.00">
                  <c:v>30.65</c:v>
                </c:pt>
                <c:pt idx="5145" formatCode="0.00;&quot;▲ &quot;0.00">
                  <c:v>31.18</c:v>
                </c:pt>
                <c:pt idx="5146" formatCode="0.00;&quot;▲ &quot;0.00">
                  <c:v>31.07</c:v>
                </c:pt>
                <c:pt idx="5147" formatCode="0.00;&quot;▲ &quot;0.00">
                  <c:v>30.36</c:v>
                </c:pt>
                <c:pt idx="5148" formatCode="0.00;&quot;▲ &quot;0.00">
                  <c:v>29.96</c:v>
                </c:pt>
                <c:pt idx="5149" formatCode="0.00;&quot;▲ &quot;0.00">
                  <c:v>30.82</c:v>
                </c:pt>
                <c:pt idx="5150" formatCode="0.00;&quot;▲ &quot;0.00">
                  <c:v>29.17</c:v>
                </c:pt>
                <c:pt idx="5151" formatCode="0.00;&quot;▲ &quot;0.00">
                  <c:v>28.78</c:v>
                </c:pt>
                <c:pt idx="5152" formatCode="0.00;&quot;▲ &quot;0.00">
                  <c:v>29.95</c:v>
                </c:pt>
                <c:pt idx="5153" formatCode="0.00;&quot;▲ &quot;0.00">
                  <c:v>29.01</c:v>
                </c:pt>
                <c:pt idx="5154" formatCode="0.00;&quot;▲ &quot;0.00">
                  <c:v>29.27</c:v>
                </c:pt>
                <c:pt idx="5155" formatCode="0.00;&quot;▲ &quot;0.00">
                  <c:v>30.19</c:v>
                </c:pt>
                <c:pt idx="5156" formatCode="0.00;&quot;▲ &quot;0.00">
                  <c:v>30.4</c:v>
                </c:pt>
                <c:pt idx="5157" formatCode="0.00;&quot;▲ &quot;0.00">
                  <c:v>30.15</c:v>
                </c:pt>
                <c:pt idx="5158" formatCode="0.00;&quot;▲ &quot;0.00">
                  <c:v>30.42</c:v>
                </c:pt>
                <c:pt idx="5160" formatCode="0.00;&quot;▲ &quot;0.00">
                  <c:v>30.13</c:v>
                </c:pt>
                <c:pt idx="5161" formatCode="0.00;&quot;▲ &quot;0.00">
                  <c:v>30.22</c:v>
                </c:pt>
                <c:pt idx="5162" formatCode="0.00;&quot;▲ &quot;0.00">
                  <c:v>30.88</c:v>
                </c:pt>
                <c:pt idx="5163" formatCode="0.00;&quot;▲ &quot;0.00">
                  <c:v>31.06</c:v>
                </c:pt>
                <c:pt idx="5164" formatCode="0.00;&quot;▲ &quot;0.00">
                  <c:v>31.28</c:v>
                </c:pt>
                <c:pt idx="5165" formatCode="0.00;&quot;▲ &quot;0.00">
                  <c:v>31.27</c:v>
                </c:pt>
                <c:pt idx="5166" formatCode="0.00;&quot;▲ &quot;0.00">
                  <c:v>31.62</c:v>
                </c:pt>
                <c:pt idx="5167" formatCode="0.00;&quot;▲ &quot;0.00">
                  <c:v>31.05</c:v>
                </c:pt>
                <c:pt idx="5168" formatCode="0.00;&quot;▲ &quot;0.00">
                  <c:v>31.41</c:v>
                </c:pt>
                <c:pt idx="5169" formatCode="0.00;&quot;▲ &quot;0.00">
                  <c:v>31.96</c:v>
                </c:pt>
                <c:pt idx="5170" formatCode="0.00;&quot;▲ &quot;0.00">
                  <c:v>31.78</c:v>
                </c:pt>
                <c:pt idx="5171" formatCode="0.00;&quot;▲ &quot;0.00">
                  <c:v>30.19</c:v>
                </c:pt>
                <c:pt idx="5172" formatCode="0.00;&quot;▲ &quot;0.00">
                  <c:v>29.67</c:v>
                </c:pt>
                <c:pt idx="5173" formatCode="0.00;&quot;▲ &quot;0.00">
                  <c:v>30.22</c:v>
                </c:pt>
                <c:pt idx="5174" formatCode="0.00;&quot;▲ &quot;0.00">
                  <c:v>30.17</c:v>
                </c:pt>
                <c:pt idx="5175" formatCode="0.00;&quot;▲ &quot;0.00">
                  <c:v>30.11</c:v>
                </c:pt>
                <c:pt idx="5176" formatCode="0.00;&quot;▲ &quot;0.00">
                  <c:v>30.24</c:v>
                </c:pt>
                <c:pt idx="5177" formatCode="0.00;&quot;▲ &quot;0.00">
                  <c:v>30.68</c:v>
                </c:pt>
                <c:pt idx="5178" formatCode="0.00;&quot;▲ &quot;0.00">
                  <c:v>30.54</c:v>
                </c:pt>
                <c:pt idx="5179" formatCode="0.00;&quot;▲ &quot;0.00">
                  <c:v>32.31</c:v>
                </c:pt>
                <c:pt idx="5180" formatCode="0.00;&quot;▲ &quot;0.00">
                  <c:v>31.84</c:v>
                </c:pt>
                <c:pt idx="5181" formatCode="0.00;&quot;▲ &quot;0.00">
                  <c:v>32.22</c:v>
                </c:pt>
                <c:pt idx="5182" formatCode="0.00;&quot;▲ &quot;0.00">
                  <c:v>31.7</c:v>
                </c:pt>
                <c:pt idx="5183" formatCode="0.00;&quot;▲ &quot;0.00">
                  <c:v>32.39</c:v>
                </c:pt>
                <c:pt idx="5184" formatCode="0.00;&quot;▲ &quot;0.00">
                  <c:v>32.18</c:v>
                </c:pt>
                <c:pt idx="5185" formatCode="0.00;&quot;▲ &quot;0.00">
                  <c:v>32.01</c:v>
                </c:pt>
                <c:pt idx="5186" formatCode="0.00;&quot;▲ &quot;0.00">
                  <c:v>31.92</c:v>
                </c:pt>
                <c:pt idx="5187" formatCode="0.00;&quot;▲ &quot;0.00">
                  <c:v>30.78</c:v>
                </c:pt>
                <c:pt idx="5188" formatCode="0.00;&quot;▲ &quot;0.00">
                  <c:v>31.09</c:v>
                </c:pt>
                <c:pt idx="5189" formatCode="0.00;&quot;▲ &quot;0.00">
                  <c:v>31.05</c:v>
                </c:pt>
                <c:pt idx="5190" formatCode="0.00;&quot;▲ &quot;0.00">
                  <c:v>30.89</c:v>
                </c:pt>
                <c:pt idx="5191" formatCode="0.00;&quot;▲ &quot;0.00">
                  <c:v>30.7</c:v>
                </c:pt>
                <c:pt idx="5192" formatCode="0.00;&quot;▲ &quot;0.00">
                  <c:v>30.95</c:v>
                </c:pt>
                <c:pt idx="5193" formatCode="0.00;&quot;▲ &quot;0.00">
                  <c:v>31.88</c:v>
                </c:pt>
                <c:pt idx="5194" formatCode="0.00;&quot;▲ &quot;0.00">
                  <c:v>31.84</c:v>
                </c:pt>
                <c:pt idx="5195" formatCode="0.00;&quot;▲ &quot;0.00">
                  <c:v>31.56</c:v>
                </c:pt>
                <c:pt idx="5196" formatCode="0.00;&quot;▲ &quot;0.00">
                  <c:v>31.95</c:v>
                </c:pt>
                <c:pt idx="5197" formatCode="0.00;&quot;▲ &quot;0.00">
                  <c:v>31.21</c:v>
                </c:pt>
                <c:pt idx="5198" formatCode="0.00;&quot;▲ &quot;0.00">
                  <c:v>31.5</c:v>
                </c:pt>
                <c:pt idx="5199" formatCode="0.00;&quot;▲ &quot;0.00">
                  <c:v>31.57</c:v>
                </c:pt>
                <c:pt idx="5201" formatCode="0.00;&quot;▲ &quot;0.00">
                  <c:v>29.41</c:v>
                </c:pt>
                <c:pt idx="5202" formatCode="0.00;&quot;▲ &quot;0.00">
                  <c:v>29.49</c:v>
                </c:pt>
                <c:pt idx="5203" formatCode="0.00;&quot;▲ &quot;0.00">
                  <c:v>28.98</c:v>
                </c:pt>
                <c:pt idx="5204" formatCode="0.00;&quot;▲ &quot;0.00">
                  <c:v>28.88</c:v>
                </c:pt>
                <c:pt idx="5205" formatCode="0.00;&quot;▲ &quot;0.00">
                  <c:v>28.85</c:v>
                </c:pt>
                <c:pt idx="5206" formatCode="0.00;&quot;▲ &quot;0.00">
                  <c:v>29.18</c:v>
                </c:pt>
                <c:pt idx="5207" formatCode="0.00;&quot;▲ &quot;0.00">
                  <c:v>29.35</c:v>
                </c:pt>
                <c:pt idx="5208" formatCode="0.00;&quot;▲ &quot;0.00">
                  <c:v>28.82</c:v>
                </c:pt>
                <c:pt idx="5209" formatCode="0.00;&quot;▲ &quot;0.00">
                  <c:v>28.27</c:v>
                </c:pt>
                <c:pt idx="5210" formatCode="0.00;&quot;▲ &quot;0.00">
                  <c:v>28.14</c:v>
                </c:pt>
                <c:pt idx="5211" formatCode="0.00;&quot;▲ &quot;0.00">
                  <c:v>27.56</c:v>
                </c:pt>
                <c:pt idx="5212" formatCode="0.00;&quot;▲ &quot;0.00">
                  <c:v>27.03</c:v>
                </c:pt>
                <c:pt idx="5213" formatCode="0.00;&quot;▲ &quot;0.00">
                  <c:v>27.17</c:v>
                </c:pt>
                <c:pt idx="5214" formatCode="0.00;&quot;▲ &quot;0.00">
                  <c:v>27.03</c:v>
                </c:pt>
                <c:pt idx="5215" formatCode="0.00;&quot;▲ &quot;0.00">
                  <c:v>26.96</c:v>
                </c:pt>
                <c:pt idx="5216" formatCode="0.00;&quot;▲ &quot;0.00">
                  <c:v>27.13</c:v>
                </c:pt>
                <c:pt idx="5217" formatCode="0.00;&quot;▲ &quot;0.00">
                  <c:v>28.24</c:v>
                </c:pt>
                <c:pt idx="5218" formatCode="0.00;&quot;▲ &quot;0.00">
                  <c:v>28.29</c:v>
                </c:pt>
                <c:pt idx="5219" formatCode="0.00;&quot;▲ &quot;0.00">
                  <c:v>28.16</c:v>
                </c:pt>
                <c:pt idx="5220" formatCode="0.00;&quot;▲ &quot;0.00">
                  <c:v>28.4</c:v>
                </c:pt>
                <c:pt idx="5221" formatCode="0.00;&quot;▲ &quot;0.00">
                  <c:v>29.2</c:v>
                </c:pt>
                <c:pt idx="5222" formatCode="0.00;&quot;▲ &quot;0.00">
                  <c:v>29.39</c:v>
                </c:pt>
                <c:pt idx="5223" formatCode="0.00;&quot;▲ &quot;0.00">
                  <c:v>29.84</c:v>
                </c:pt>
                <c:pt idx="5224" formatCode="0.00;&quot;▲ &quot;0.00">
                  <c:v>30.4</c:v>
                </c:pt>
                <c:pt idx="5225" formatCode="0.00;&quot;▲ &quot;0.00">
                  <c:v>30.47</c:v>
                </c:pt>
                <c:pt idx="5226" formatCode="0.00;&quot;▲ &quot;0.00">
                  <c:v>30.41</c:v>
                </c:pt>
                <c:pt idx="5227" formatCode="0.00;&quot;▲ &quot;0.00">
                  <c:v>29.81</c:v>
                </c:pt>
                <c:pt idx="5228" formatCode="0.00;&quot;▲ &quot;0.00">
                  <c:v>31.01</c:v>
                </c:pt>
                <c:pt idx="5229" formatCode="0.00;&quot;▲ &quot;0.00">
                  <c:v>31.97</c:v>
                </c:pt>
                <c:pt idx="5230" formatCode="0.00;&quot;▲ &quot;0.00">
                  <c:v>31.95</c:v>
                </c:pt>
                <c:pt idx="5231" formatCode="0.00;&quot;▲ &quot;0.00">
                  <c:v>31.82</c:v>
                </c:pt>
                <c:pt idx="5232" formatCode="0.00;&quot;▲ &quot;0.00">
                  <c:v>31.77</c:v>
                </c:pt>
                <c:pt idx="5233" formatCode="0.00;&quot;▲ &quot;0.00">
                  <c:v>31.54</c:v>
                </c:pt>
                <c:pt idx="5234" formatCode="0.00;&quot;▲ &quot;0.00">
                  <c:v>30.68</c:v>
                </c:pt>
                <c:pt idx="5235" formatCode="0.00;&quot;▲ &quot;0.00">
                  <c:v>30.35</c:v>
                </c:pt>
                <c:pt idx="5236" formatCode="0.00;&quot;▲ &quot;0.00">
                  <c:v>30.18</c:v>
                </c:pt>
                <c:pt idx="5237" formatCode="0.00;&quot;▲ &quot;0.00">
                  <c:v>29.92</c:v>
                </c:pt>
                <c:pt idx="5238" formatCode="0.00;&quot;▲ &quot;0.00">
                  <c:v>30.3</c:v>
                </c:pt>
                <c:pt idx="5239" formatCode="0.00;&quot;▲ &quot;0.00">
                  <c:v>30.16</c:v>
                </c:pt>
                <c:pt idx="5240" formatCode="0.00;&quot;▲ &quot;0.00">
                  <c:v>29.92</c:v>
                </c:pt>
                <c:pt idx="5241" formatCode="0.00;&quot;▲ &quot;0.00">
                  <c:v>29.56</c:v>
                </c:pt>
                <c:pt idx="5242" formatCode="0.00;&quot;▲ &quot;0.00">
                  <c:v>28.91</c:v>
                </c:pt>
                <c:pt idx="5243" formatCode="0.00;&quot;▲ &quot;0.00">
                  <c:v>28.47</c:v>
                </c:pt>
                <c:pt idx="5244" formatCode="0.00;&quot;▲ &quot;0.00">
                  <c:v>29.11</c:v>
                </c:pt>
                <c:pt idx="5245" formatCode="0.00;&quot;▲ &quot;0.00">
                  <c:v>28.9</c:v>
                </c:pt>
                <c:pt idx="5246" formatCode="0.00;&quot;▲ &quot;0.00">
                  <c:v>28.75</c:v>
                </c:pt>
                <c:pt idx="5247" formatCode="0.00;&quot;▲ &quot;0.00">
                  <c:v>30.3</c:v>
                </c:pt>
                <c:pt idx="5248" formatCode="0.00;&quot;▲ &quot;0.00">
                  <c:v>30.26</c:v>
                </c:pt>
                <c:pt idx="5249" formatCode="0.00;&quot;▲ &quot;0.00">
                  <c:v>30.85</c:v>
                </c:pt>
                <c:pt idx="5250" formatCode="0.00;&quot;▲ &quot;0.00">
                  <c:v>30.88</c:v>
                </c:pt>
                <c:pt idx="5251" formatCode="0.00;&quot;▲ &quot;0.00">
                  <c:v>31.15</c:v>
                </c:pt>
                <c:pt idx="5252" formatCode="0.00;&quot;▲ &quot;0.00">
                  <c:v>31.33</c:v>
                </c:pt>
                <c:pt idx="5253" formatCode="0.00;&quot;▲ &quot;0.00">
                  <c:v>31.9</c:v>
                </c:pt>
                <c:pt idx="5254" formatCode="0.00;&quot;▲ &quot;0.00">
                  <c:v>32.369999999999997</c:v>
                </c:pt>
                <c:pt idx="5255" formatCode="0.00;&quot;▲ &quot;0.00">
                  <c:v>31.73</c:v>
                </c:pt>
                <c:pt idx="5256" formatCode="0.00;&quot;▲ &quot;0.00">
                  <c:v>33.28</c:v>
                </c:pt>
                <c:pt idx="5257" formatCode="0.00;&quot;▲ &quot;0.00">
                  <c:v>32.92</c:v>
                </c:pt>
                <c:pt idx="5258" formatCode="0.00;&quot;▲ &quot;0.00">
                  <c:v>32.86</c:v>
                </c:pt>
                <c:pt idx="5259" formatCode="0.00;&quot;▲ &quot;0.00">
                  <c:v>31.61</c:v>
                </c:pt>
                <c:pt idx="5260" formatCode="0.00;&quot;▲ &quot;0.00">
                  <c:v>29.74</c:v>
                </c:pt>
                <c:pt idx="5261" formatCode="0.00;&quot;▲ &quot;0.00">
                  <c:v>29.77</c:v>
                </c:pt>
                <c:pt idx="5262" formatCode="0.00;&quot;▲ &quot;0.00">
                  <c:v>30.41</c:v>
                </c:pt>
                <c:pt idx="5265" formatCode="0.00;&quot;▲ &quot;0.00">
                  <c:v>29.95</c:v>
                </c:pt>
                <c:pt idx="5266" formatCode="0.00;&quot;▲ &quot;0.00">
                  <c:v>30.78</c:v>
                </c:pt>
                <c:pt idx="5267" formatCode="0.00;&quot;▲ &quot;0.00">
                  <c:v>31.1</c:v>
                </c:pt>
                <c:pt idx="5268" formatCode="0.00;&quot;▲ &quot;0.00">
                  <c:v>31.26</c:v>
                </c:pt>
                <c:pt idx="5269" formatCode="0.00;&quot;▲ &quot;0.00">
                  <c:v>30.73</c:v>
                </c:pt>
                <c:pt idx="5270" formatCode="0.00;&quot;▲ &quot;0.00">
                  <c:v>32.1</c:v>
                </c:pt>
                <c:pt idx="5271" formatCode="0.00;&quot;▲ &quot;0.00">
                  <c:v>31.76</c:v>
                </c:pt>
                <c:pt idx="5272" formatCode="0.00;&quot;▲ &quot;0.00">
                  <c:v>31.88</c:v>
                </c:pt>
                <c:pt idx="5273" formatCode="0.00;&quot;▲ &quot;0.00">
                  <c:v>31.85</c:v>
                </c:pt>
                <c:pt idx="5274" formatCode="0.00;&quot;▲ &quot;0.00">
                  <c:v>33.04</c:v>
                </c:pt>
                <c:pt idx="5275" formatCode="0.00;&quot;▲ &quot;0.00">
                  <c:v>33.18</c:v>
                </c:pt>
                <c:pt idx="5276" formatCode="0.00;&quot;▲ &quot;0.00">
                  <c:v>32.89</c:v>
                </c:pt>
                <c:pt idx="5277" formatCode="0.00;&quot;▲ &quot;0.00">
                  <c:v>33.35</c:v>
                </c:pt>
                <c:pt idx="5278" formatCode="0.00;&quot;▲ &quot;0.00">
                  <c:v>33.71</c:v>
                </c:pt>
                <c:pt idx="5279" formatCode="0.00;&quot;▲ &quot;0.00">
                  <c:v>33.020000000000003</c:v>
                </c:pt>
                <c:pt idx="5280" formatCode="0.00;&quot;▲ &quot;0.00">
                  <c:v>31.87</c:v>
                </c:pt>
                <c:pt idx="5281" formatCode="0.00;&quot;▲ &quot;0.00">
                  <c:v>31.95</c:v>
                </c:pt>
                <c:pt idx="5282" formatCode="0.00;&quot;▲ &quot;0.00">
                  <c:v>32.86</c:v>
                </c:pt>
                <c:pt idx="5285" formatCode="0.00;&quot;▲ &quot;0.00">
                  <c:v>32.4</c:v>
                </c:pt>
                <c:pt idx="5286" formatCode="0.00;&quot;▲ &quot;0.00">
                  <c:v>32.79</c:v>
                </c:pt>
                <c:pt idx="5287" formatCode="0.00;&quot;▲ &quot;0.00">
                  <c:v>32.520000000000003</c:v>
                </c:pt>
                <c:pt idx="5290" formatCode="0.00;&quot;▲ &quot;0.00">
                  <c:v>33.78</c:v>
                </c:pt>
                <c:pt idx="5291" formatCode="0.00;&quot;▲ &quot;0.00">
                  <c:v>33.700000000000003</c:v>
                </c:pt>
                <c:pt idx="5292" formatCode="0.00;&quot;▲ &quot;0.00">
                  <c:v>33.619999999999997</c:v>
                </c:pt>
                <c:pt idx="5293" formatCode="0.00;&quot;▲ &quot;0.00">
                  <c:v>33.979999999999997</c:v>
                </c:pt>
                <c:pt idx="5294" formatCode="0.00;&quot;▲ &quot;0.00">
                  <c:v>34.31</c:v>
                </c:pt>
                <c:pt idx="5295" formatCode="0.00;&quot;▲ &quot;0.00">
                  <c:v>34.72</c:v>
                </c:pt>
                <c:pt idx="5296" formatCode="0.00;&quot;▲ &quot;0.00">
                  <c:v>34.43</c:v>
                </c:pt>
                <c:pt idx="5297" formatCode="0.00;&quot;▲ &quot;0.00">
                  <c:v>34.5</c:v>
                </c:pt>
                <c:pt idx="5298" formatCode="0.00;&quot;▲ &quot;0.00">
                  <c:v>33.44</c:v>
                </c:pt>
                <c:pt idx="5299" formatCode="0.00;&quot;▲ &quot;0.00">
                  <c:v>35.07</c:v>
                </c:pt>
                <c:pt idx="5301" formatCode="0.00;&quot;▲ &quot;0.00">
                  <c:v>36.200000000000003</c:v>
                </c:pt>
                <c:pt idx="5302" formatCode="0.00;&quot;▲ &quot;0.00">
                  <c:v>34.58</c:v>
                </c:pt>
                <c:pt idx="5303" formatCode="0.00;&quot;▲ &quot;0.00">
                  <c:v>34.93</c:v>
                </c:pt>
                <c:pt idx="5304" formatCode="0.00;&quot;▲ &quot;0.00">
                  <c:v>34.94</c:v>
                </c:pt>
                <c:pt idx="5305" formatCode="0.00;&quot;▲ &quot;0.00">
                  <c:v>34.47</c:v>
                </c:pt>
                <c:pt idx="5306" formatCode="0.00;&quot;▲ &quot;0.00">
                  <c:v>34.119999999999997</c:v>
                </c:pt>
                <c:pt idx="5307" formatCode="0.00;&quot;▲ &quot;0.00">
                  <c:v>33.619999999999997</c:v>
                </c:pt>
                <c:pt idx="5308" formatCode="0.00;&quot;▲ &quot;0.00">
                  <c:v>32.81</c:v>
                </c:pt>
                <c:pt idx="5309" formatCode="0.00;&quot;▲ &quot;0.00">
                  <c:v>33.049999999999997</c:v>
                </c:pt>
                <c:pt idx="5310" formatCode="0.00;&quot;▲ &quot;0.00">
                  <c:v>34.979999999999997</c:v>
                </c:pt>
                <c:pt idx="5311" formatCode="0.00;&quot;▲ &quot;0.00">
                  <c:v>34.1</c:v>
                </c:pt>
                <c:pt idx="5312" formatCode="0.00;&quot;▲ &quot;0.00">
                  <c:v>33.1</c:v>
                </c:pt>
                <c:pt idx="5313" formatCode="0.00;&quot;▲ &quot;0.00">
                  <c:v>33.08</c:v>
                </c:pt>
                <c:pt idx="5314" formatCode="0.00;&quot;▲ &quot;0.00">
                  <c:v>32.479999999999997</c:v>
                </c:pt>
                <c:pt idx="5315" formatCode="0.00;&quot;▲ &quot;0.00">
                  <c:v>32.83</c:v>
                </c:pt>
                <c:pt idx="5316" formatCode="0.00;&quot;▲ &quot;0.00">
                  <c:v>33.869999999999997</c:v>
                </c:pt>
                <c:pt idx="5317" formatCode="0.00;&quot;▲ &quot;0.00">
                  <c:v>34</c:v>
                </c:pt>
                <c:pt idx="5318" formatCode="0.00;&quot;▲ &quot;0.00">
                  <c:v>33.979999999999997</c:v>
                </c:pt>
                <c:pt idx="5319" formatCode="0.00;&quot;▲ &quot;0.00">
                  <c:v>34.56</c:v>
                </c:pt>
                <c:pt idx="5321" formatCode="0.00;&quot;▲ &quot;0.00">
                  <c:v>35.19</c:v>
                </c:pt>
                <c:pt idx="5322" formatCode="0.00;&quot;▲ &quot;0.00">
                  <c:v>35.450000000000003</c:v>
                </c:pt>
                <c:pt idx="5323" formatCode="0.00;&quot;▲ &quot;0.00">
                  <c:v>36</c:v>
                </c:pt>
                <c:pt idx="5324" formatCode="0.00;&quot;▲ &quot;0.00">
                  <c:v>35.6</c:v>
                </c:pt>
                <c:pt idx="5325" formatCode="0.00;&quot;▲ &quot;0.00">
                  <c:v>34.35</c:v>
                </c:pt>
                <c:pt idx="5326" formatCode="0.00;&quot;▲ &quot;0.00">
                  <c:v>34.58</c:v>
                </c:pt>
                <c:pt idx="5327" formatCode="0.00;&quot;▲ &quot;0.00">
                  <c:v>35.68</c:v>
                </c:pt>
                <c:pt idx="5328" formatCode="0.00;&quot;▲ &quot;0.00">
                  <c:v>35.51</c:v>
                </c:pt>
                <c:pt idx="5329" formatCode="0.00;&quot;▲ &quot;0.00">
                  <c:v>36.159999999999997</c:v>
                </c:pt>
                <c:pt idx="5330" formatCode="0.00;&quot;▲ &quot;0.00">
                  <c:v>36.86</c:v>
                </c:pt>
                <c:pt idx="5331" formatCode="0.00;&quot;▲ &quot;0.00">
                  <c:v>36.659999999999997</c:v>
                </c:pt>
                <c:pt idx="5332" formatCode="0.00;&quot;▲ &quot;0.00">
                  <c:v>35.799999999999997</c:v>
                </c:pt>
                <c:pt idx="5333" formatCode="0.00;&quot;▲ &quot;0.00">
                  <c:v>36.64</c:v>
                </c:pt>
                <c:pt idx="5334" formatCode="0.00;&quot;▲ &quot;0.00">
                  <c:v>37.26</c:v>
                </c:pt>
                <c:pt idx="5335" formatCode="0.00;&quot;▲ &quot;0.00">
                  <c:v>36.57</c:v>
                </c:pt>
                <c:pt idx="5336" formatCode="0.00;&quot;▲ &quot;0.00">
                  <c:v>36.28</c:v>
                </c:pt>
                <c:pt idx="5337" formatCode="0.00;&quot;▲ &quot;0.00">
                  <c:v>36.1</c:v>
                </c:pt>
                <c:pt idx="5338" formatCode="0.00;&quot;▲ &quot;0.00">
                  <c:v>36.78</c:v>
                </c:pt>
                <c:pt idx="5339" formatCode="0.00;&quot;▲ &quot;0.00">
                  <c:v>36.19</c:v>
                </c:pt>
                <c:pt idx="5340" formatCode="0.00;&quot;▲ &quot;0.00">
                  <c:v>37.44</c:v>
                </c:pt>
                <c:pt idx="5341" formatCode="0.00;&quot;▲ &quot;0.00">
                  <c:v>37.479999999999997</c:v>
                </c:pt>
                <c:pt idx="5342" formatCode="0.00;&quot;▲ &quot;0.00">
                  <c:v>38.18</c:v>
                </c:pt>
                <c:pt idx="5343" formatCode="0.00;&quot;▲ &quot;0.00">
                  <c:v>37.93</c:v>
                </c:pt>
                <c:pt idx="5344" formatCode="0.00;&quot;▲ &quot;0.00">
                  <c:v>38.08</c:v>
                </c:pt>
                <c:pt idx="5345" formatCode="0.00;&quot;▲ &quot;0.00">
                  <c:v>37.11</c:v>
                </c:pt>
                <c:pt idx="5346" formatCode="0.00;&quot;▲ &quot;0.00">
                  <c:v>37.450000000000003</c:v>
                </c:pt>
                <c:pt idx="5347" formatCode="0.00;&quot;▲ &quot;0.00">
                  <c:v>37.01</c:v>
                </c:pt>
                <c:pt idx="5348" formatCode="0.00;&quot;▲ &quot;0.00">
                  <c:v>35.51</c:v>
                </c:pt>
                <c:pt idx="5349" formatCode="0.00;&quot;▲ &quot;0.00">
                  <c:v>35.729999999999997</c:v>
                </c:pt>
                <c:pt idx="5350" formatCode="0.00;&quot;▲ &quot;0.00">
                  <c:v>35.450000000000003</c:v>
                </c:pt>
                <c:pt idx="5351" formatCode="0.00;&quot;▲ &quot;0.00">
                  <c:v>36.25</c:v>
                </c:pt>
                <c:pt idx="5352" formatCode="0.00;&quot;▲ &quot;0.00">
                  <c:v>35.76</c:v>
                </c:pt>
                <c:pt idx="5353" formatCode="0.00;&quot;▲ &quot;0.00">
                  <c:v>34.270000000000003</c:v>
                </c:pt>
                <c:pt idx="5354" formatCode="0.00;&quot;▲ &quot;0.00">
                  <c:v>34.39</c:v>
                </c:pt>
                <c:pt idx="5355" formatCode="0.00;&quot;▲ &quot;0.00">
                  <c:v>34.380000000000003</c:v>
                </c:pt>
                <c:pt idx="5356" formatCode="0.00;&quot;▲ &quot;0.00">
                  <c:v>34.97</c:v>
                </c:pt>
                <c:pt idx="5357" formatCode="0.00;&quot;▲ &quot;0.00">
                  <c:v>36.15</c:v>
                </c:pt>
                <c:pt idx="5358" formatCode="0.00;&quot;▲ &quot;0.00">
                  <c:v>37.14</c:v>
                </c:pt>
                <c:pt idx="5360" formatCode="0.00;&quot;▲ &quot;0.00">
                  <c:v>37.840000000000003</c:v>
                </c:pt>
                <c:pt idx="5361" formatCode="0.00;&quot;▲ &quot;0.00">
                  <c:v>37.21</c:v>
                </c:pt>
                <c:pt idx="5362" formatCode="0.00;&quot;▲ &quot;0.00">
                  <c:v>36.72</c:v>
                </c:pt>
                <c:pt idx="5363" formatCode="0.00;&quot;▲ &quot;0.00">
                  <c:v>37.57</c:v>
                </c:pt>
                <c:pt idx="5364" formatCode="0.00;&quot;▲ &quot;0.00">
                  <c:v>37.74</c:v>
                </c:pt>
                <c:pt idx="5365" formatCode="0.00;&quot;▲ &quot;0.00">
                  <c:v>37.42</c:v>
                </c:pt>
                <c:pt idx="5366" formatCode="0.00;&quot;▲ &quot;0.00">
                  <c:v>37.6</c:v>
                </c:pt>
                <c:pt idx="5367" formatCode="0.00;&quot;▲ &quot;0.00">
                  <c:v>35.729999999999997</c:v>
                </c:pt>
                <c:pt idx="5368" formatCode="0.00;&quot;▲ &quot;0.00">
                  <c:v>36.71</c:v>
                </c:pt>
                <c:pt idx="5369" formatCode="0.00;&quot;▲ &quot;0.00">
                  <c:v>36.46</c:v>
                </c:pt>
                <c:pt idx="5370" formatCode="0.00;&quot;▲ &quot;0.00">
                  <c:v>36.97</c:v>
                </c:pt>
                <c:pt idx="5371" formatCode="0.00;&quot;▲ &quot;0.00">
                  <c:v>37.53</c:v>
                </c:pt>
                <c:pt idx="5372" formatCode="0.00;&quot;▲ &quot;0.00">
                  <c:v>37.46</c:v>
                </c:pt>
                <c:pt idx="5373" formatCode="0.00;&quot;▲ &quot;0.00">
                  <c:v>37.31</c:v>
                </c:pt>
                <c:pt idx="5374" formatCode="0.00;&quot;▲ &quot;0.00">
                  <c:v>37.380000000000003</c:v>
                </c:pt>
                <c:pt idx="5375" formatCode="0.00;&quot;▲ &quot;0.00">
                  <c:v>38.21</c:v>
                </c:pt>
                <c:pt idx="5376" formatCode="0.00;&quot;▲ &quot;0.00">
                  <c:v>38.979999999999997</c:v>
                </c:pt>
                <c:pt idx="5377" formatCode="0.00;&quot;▲ &quot;0.00">
                  <c:v>39.57</c:v>
                </c:pt>
                <c:pt idx="5378" formatCode="0.00;&quot;▲ &quot;0.00">
                  <c:v>39.369999999999997</c:v>
                </c:pt>
                <c:pt idx="5379" formatCode="0.00;&quot;▲ &quot;0.00">
                  <c:v>39.93</c:v>
                </c:pt>
                <c:pt idx="5380" formatCode="0.00;&quot;▲ &quot;0.00">
                  <c:v>38.93</c:v>
                </c:pt>
                <c:pt idx="5381" formatCode="0.00;&quot;▲ &quot;0.00">
                  <c:v>40.06</c:v>
                </c:pt>
                <c:pt idx="5382" formatCode="0.00;&quot;▲ &quot;0.00">
                  <c:v>40.770000000000003</c:v>
                </c:pt>
                <c:pt idx="5383" formatCode="0.00;&quot;▲ &quot;0.00">
                  <c:v>41.08</c:v>
                </c:pt>
                <c:pt idx="5384" formatCode="0.00;&quot;▲ &quot;0.00">
                  <c:v>41.38</c:v>
                </c:pt>
                <c:pt idx="5385" formatCode="0.00;&quot;▲ &quot;0.00">
                  <c:v>41.55</c:v>
                </c:pt>
                <c:pt idx="5386" formatCode="0.00;&quot;▲ &quot;0.00">
                  <c:v>40.54</c:v>
                </c:pt>
                <c:pt idx="5387" formatCode="0.00;&quot;▲ &quot;0.00">
                  <c:v>41.5</c:v>
                </c:pt>
                <c:pt idx="5388" formatCode="0.00;&quot;▲ &quot;0.00">
                  <c:v>40.92</c:v>
                </c:pt>
                <c:pt idx="5389" formatCode="0.00;&quot;▲ &quot;0.00">
                  <c:v>39.93</c:v>
                </c:pt>
                <c:pt idx="5390" formatCode="0.00;&quot;▲ &quot;0.00">
                  <c:v>41.72</c:v>
                </c:pt>
                <c:pt idx="5391" formatCode="0.00;&quot;▲ &quot;0.00">
                  <c:v>41.14</c:v>
                </c:pt>
                <c:pt idx="5392" formatCode="0.00;&quot;▲ &quot;0.00">
                  <c:v>40.700000000000003</c:v>
                </c:pt>
                <c:pt idx="5393" formatCode="0.00;&quot;▲ &quot;0.00">
                  <c:v>39.44</c:v>
                </c:pt>
                <c:pt idx="5394" formatCode="0.00;&quot;▲ &quot;0.00">
                  <c:v>39.880000000000003</c:v>
                </c:pt>
                <c:pt idx="5396" formatCode="0.00;&quot;▲ &quot;0.00">
                  <c:v>42.33</c:v>
                </c:pt>
                <c:pt idx="5397" formatCode="0.00;&quot;▲ &quot;0.00">
                  <c:v>39.9</c:v>
                </c:pt>
                <c:pt idx="5398" formatCode="0.00;&quot;▲ &quot;0.00">
                  <c:v>39.28</c:v>
                </c:pt>
                <c:pt idx="5399" formatCode="0.00;&quot;▲ &quot;0.00">
                  <c:v>38.49</c:v>
                </c:pt>
                <c:pt idx="5400" formatCode="0.00;&quot;▲ &quot;0.00">
                  <c:v>38.659999999999997</c:v>
                </c:pt>
                <c:pt idx="5401" formatCode="0.00;&quot;▲ &quot;0.00">
                  <c:v>37.28</c:v>
                </c:pt>
                <c:pt idx="5402" formatCode="0.00;&quot;▲ &quot;0.00">
                  <c:v>37.54</c:v>
                </c:pt>
                <c:pt idx="5403" formatCode="0.00;&quot;▲ &quot;0.00">
                  <c:v>38.450000000000003</c:v>
                </c:pt>
                <c:pt idx="5405" formatCode="0.00;&quot;▲ &quot;0.00">
                  <c:v>37.590000000000003</c:v>
                </c:pt>
                <c:pt idx="5406" formatCode="0.00;&quot;▲ &quot;0.00">
                  <c:v>37.19</c:v>
                </c:pt>
                <c:pt idx="5407" formatCode="0.00;&quot;▲ &quot;0.00">
                  <c:v>37.32</c:v>
                </c:pt>
                <c:pt idx="5408" formatCode="0.00;&quot;▲ &quot;0.00">
                  <c:v>38.46</c:v>
                </c:pt>
                <c:pt idx="5409" formatCode="0.00;&quot;▲ &quot;0.00">
                  <c:v>38.75</c:v>
                </c:pt>
                <c:pt idx="5410" formatCode="0.00;&quot;▲ &quot;0.00">
                  <c:v>37.630000000000003</c:v>
                </c:pt>
                <c:pt idx="5411" formatCode="0.00;&quot;▲ &quot;0.00">
                  <c:v>38.11</c:v>
                </c:pt>
                <c:pt idx="5412" formatCode="0.00;&quot;▲ &quot;0.00">
                  <c:v>37.57</c:v>
                </c:pt>
                <c:pt idx="5413" formatCode="0.00;&quot;▲ &quot;0.00">
                  <c:v>37.93</c:v>
                </c:pt>
                <c:pt idx="5414" formatCode="0.00;&quot;▲ &quot;0.00">
                  <c:v>37.549999999999997</c:v>
                </c:pt>
                <c:pt idx="5415" formatCode="0.00;&quot;▲ &quot;0.00">
                  <c:v>36.24</c:v>
                </c:pt>
                <c:pt idx="5416" formatCode="0.00;&quot;▲ &quot;0.00">
                  <c:v>35.659999999999997</c:v>
                </c:pt>
                <c:pt idx="5417" formatCode="0.00;&quot;▲ &quot;0.00">
                  <c:v>37.049999999999997</c:v>
                </c:pt>
                <c:pt idx="5418" formatCode="0.00;&quot;▲ &quot;0.00">
                  <c:v>38.74</c:v>
                </c:pt>
                <c:pt idx="5419" formatCode="0.00;&quot;▲ &quot;0.00">
                  <c:v>38.39</c:v>
                </c:pt>
                <c:pt idx="5421" formatCode="0.00;&quot;▲ &quot;0.00">
                  <c:v>39.65</c:v>
                </c:pt>
                <c:pt idx="5422" formatCode="0.00;&quot;▲ &quot;0.00">
                  <c:v>39.08</c:v>
                </c:pt>
                <c:pt idx="5423" formatCode="0.00;&quot;▲ &quot;0.00">
                  <c:v>40.33</c:v>
                </c:pt>
                <c:pt idx="5424" formatCode="0.00;&quot;▲ &quot;0.00">
                  <c:v>39.96</c:v>
                </c:pt>
                <c:pt idx="5425" formatCode="0.00;&quot;▲ &quot;0.00">
                  <c:v>39.5</c:v>
                </c:pt>
                <c:pt idx="5426" formatCode="0.00;&quot;▲ &quot;0.00">
                  <c:v>39.44</c:v>
                </c:pt>
                <c:pt idx="5427" formatCode="0.00;&quot;▲ &quot;0.00">
                  <c:v>40.97</c:v>
                </c:pt>
                <c:pt idx="5428" formatCode="0.00;&quot;▲ &quot;0.00">
                  <c:v>40.770000000000003</c:v>
                </c:pt>
                <c:pt idx="5429" formatCode="0.00;&quot;▲ &quot;0.00">
                  <c:v>41.25</c:v>
                </c:pt>
                <c:pt idx="5430" formatCode="0.00;&quot;▲ &quot;0.00">
                  <c:v>41.64</c:v>
                </c:pt>
                <c:pt idx="5431" formatCode="0.00;&quot;▲ &quot;0.00">
                  <c:v>40.86</c:v>
                </c:pt>
                <c:pt idx="5432" formatCode="0.00;&quot;▲ &quot;0.00">
                  <c:v>40.58</c:v>
                </c:pt>
                <c:pt idx="5433" formatCode="0.00;&quot;▲ &quot;0.00">
                  <c:v>41.36</c:v>
                </c:pt>
                <c:pt idx="5434" formatCode="0.00;&quot;▲ &quot;0.00">
                  <c:v>41.71</c:v>
                </c:pt>
                <c:pt idx="5435" formatCode="0.00;&quot;▲ &quot;0.00">
                  <c:v>41.44</c:v>
                </c:pt>
                <c:pt idx="5436" formatCode="0.00;&quot;▲ &quot;0.00">
                  <c:v>41.84</c:v>
                </c:pt>
                <c:pt idx="5437" formatCode="0.00;&quot;▲ &quot;0.00">
                  <c:v>42.9</c:v>
                </c:pt>
                <c:pt idx="5438" formatCode="0.00;&quot;▲ &quot;0.00">
                  <c:v>42.75</c:v>
                </c:pt>
                <c:pt idx="5439" formatCode="0.00;&quot;▲ &quot;0.00">
                  <c:v>43.8</c:v>
                </c:pt>
                <c:pt idx="5440" formatCode="0.00;&quot;▲ &quot;0.00">
                  <c:v>43.82</c:v>
                </c:pt>
                <c:pt idx="5441" formatCode="0.00;&quot;▲ &quot;0.00">
                  <c:v>44.15</c:v>
                </c:pt>
                <c:pt idx="5442" formatCode="0.00;&quot;▲ &quot;0.00">
                  <c:v>42.83</c:v>
                </c:pt>
                <c:pt idx="5443" formatCode="0.00;&quot;▲ &quot;0.00">
                  <c:v>44.41</c:v>
                </c:pt>
                <c:pt idx="5444" formatCode="0.00;&quot;▲ &quot;0.00">
                  <c:v>43.95</c:v>
                </c:pt>
                <c:pt idx="5445" formatCode="0.00;&quot;▲ &quot;0.00">
                  <c:v>44.84</c:v>
                </c:pt>
                <c:pt idx="5446" formatCode="0.00;&quot;▲ &quot;0.00">
                  <c:v>44.52</c:v>
                </c:pt>
                <c:pt idx="5447" formatCode="0.00;&quot;▲ &quot;0.00">
                  <c:v>44.8</c:v>
                </c:pt>
                <c:pt idx="5448" formatCode="0.00;&quot;▲ &quot;0.00">
                  <c:v>45.5</c:v>
                </c:pt>
                <c:pt idx="5449" formatCode="0.00;&quot;▲ &quot;0.00">
                  <c:v>46.58</c:v>
                </c:pt>
                <c:pt idx="5450" formatCode="0.00;&quot;▲ &quot;0.00">
                  <c:v>46.05</c:v>
                </c:pt>
                <c:pt idx="5451" formatCode="0.00;&quot;▲ &quot;0.00">
                  <c:v>46.75</c:v>
                </c:pt>
                <c:pt idx="5452" formatCode="0.00;&quot;▲ &quot;0.00">
                  <c:v>47.27</c:v>
                </c:pt>
                <c:pt idx="5453" formatCode="0.00;&quot;▲ &quot;0.00">
                  <c:v>48.7</c:v>
                </c:pt>
                <c:pt idx="5454" formatCode="0.00;&quot;▲ &quot;0.00">
                  <c:v>47.86</c:v>
                </c:pt>
                <c:pt idx="5455" formatCode="0.00;&quot;▲ &quot;0.00">
                  <c:v>46.05</c:v>
                </c:pt>
                <c:pt idx="5456" formatCode="0.00;&quot;▲ &quot;0.00">
                  <c:v>45.21</c:v>
                </c:pt>
                <c:pt idx="5457" formatCode="0.00;&quot;▲ &quot;0.00">
                  <c:v>43.47</c:v>
                </c:pt>
                <c:pt idx="5458" formatCode="0.00;&quot;▲ &quot;0.00">
                  <c:v>43.1</c:v>
                </c:pt>
                <c:pt idx="5459" formatCode="0.00;&quot;▲ &quot;0.00">
                  <c:v>43.18</c:v>
                </c:pt>
                <c:pt idx="5460" formatCode="0.00;&quot;▲ &quot;0.00">
                  <c:v>42.28</c:v>
                </c:pt>
                <c:pt idx="5461" formatCode="0.00;&quot;▲ &quot;0.00">
                  <c:v>42.12</c:v>
                </c:pt>
                <c:pt idx="5462" formatCode="0.00;&quot;▲ &quot;0.00">
                  <c:v>44</c:v>
                </c:pt>
                <c:pt idx="5463" formatCode="0.00;&quot;▲ &quot;0.00">
                  <c:v>44.06</c:v>
                </c:pt>
                <c:pt idx="5464" formatCode="0.00;&quot;▲ &quot;0.00">
                  <c:v>43.99</c:v>
                </c:pt>
                <c:pt idx="5466" formatCode="0.00;&quot;▲ &quot;0.00">
                  <c:v>43.31</c:v>
                </c:pt>
                <c:pt idx="5467" formatCode="0.00;&quot;▲ &quot;0.00">
                  <c:v>42.77</c:v>
                </c:pt>
                <c:pt idx="5468" formatCode="0.00;&quot;▲ &quot;0.00">
                  <c:v>44.61</c:v>
                </c:pt>
                <c:pt idx="5469" formatCode="0.00;&quot;▲ &quot;0.00">
                  <c:v>42.81</c:v>
                </c:pt>
                <c:pt idx="5470" formatCode="0.00;&quot;▲ &quot;0.00">
                  <c:v>43.87</c:v>
                </c:pt>
                <c:pt idx="5471" formatCode="0.00;&quot;▲ &quot;0.00">
                  <c:v>44.39</c:v>
                </c:pt>
                <c:pt idx="5472" formatCode="0.00;&quot;▲ &quot;0.00">
                  <c:v>43.58</c:v>
                </c:pt>
                <c:pt idx="5473" formatCode="0.00;&quot;▲ &quot;0.00">
                  <c:v>43.88</c:v>
                </c:pt>
                <c:pt idx="5474" formatCode="0.00;&quot;▲ &quot;0.00">
                  <c:v>45.59</c:v>
                </c:pt>
                <c:pt idx="5475" formatCode="0.00;&quot;▲ &quot;0.00">
                  <c:v>46.35</c:v>
                </c:pt>
                <c:pt idx="5476" formatCode="0.00;&quot;▲ &quot;0.00">
                  <c:v>47.1</c:v>
                </c:pt>
                <c:pt idx="5477" formatCode="0.00;&quot;▲ &quot;0.00">
                  <c:v>48.35</c:v>
                </c:pt>
                <c:pt idx="5478" formatCode="0.00;&quot;▲ &quot;0.00">
                  <c:v>48.46</c:v>
                </c:pt>
                <c:pt idx="5479" formatCode="0.00;&quot;▲ &quot;0.00">
                  <c:v>48.88</c:v>
                </c:pt>
                <c:pt idx="5480" formatCode="0.00;&quot;▲ &quot;0.00">
                  <c:v>49.64</c:v>
                </c:pt>
                <c:pt idx="5481" formatCode="0.00;&quot;▲ &quot;0.00">
                  <c:v>49.9</c:v>
                </c:pt>
                <c:pt idx="5482" formatCode="0.00;&quot;▲ &quot;0.00">
                  <c:v>49.51</c:v>
                </c:pt>
                <c:pt idx="5483" formatCode="0.00;&quot;▲ &quot;0.00">
                  <c:v>49.64</c:v>
                </c:pt>
                <c:pt idx="5484" formatCode="0.00;&quot;▲ &quot;0.00">
                  <c:v>50.12</c:v>
                </c:pt>
                <c:pt idx="5485" formatCode="0.00;&quot;▲ &quot;0.00">
                  <c:v>49.91</c:v>
                </c:pt>
                <c:pt idx="5486" formatCode="0.00;&quot;▲ &quot;0.00">
                  <c:v>51.09</c:v>
                </c:pt>
                <c:pt idx="5487" formatCode="0.00;&quot;▲ &quot;0.00">
                  <c:v>52.02</c:v>
                </c:pt>
                <c:pt idx="5488" formatCode="0.00;&quot;▲ &quot;0.00">
                  <c:v>52.67</c:v>
                </c:pt>
                <c:pt idx="5489" formatCode="0.00;&quot;▲ &quot;0.00">
                  <c:v>53.31</c:v>
                </c:pt>
                <c:pt idx="5490" formatCode="0.00;&quot;▲ &quot;0.00">
                  <c:v>53.64</c:v>
                </c:pt>
                <c:pt idx="5491" formatCode="0.00;&quot;▲ &quot;0.00">
                  <c:v>52.51</c:v>
                </c:pt>
                <c:pt idx="5492" formatCode="0.00;&quot;▲ &quot;0.00">
                  <c:v>53.64</c:v>
                </c:pt>
                <c:pt idx="5493" formatCode="0.00;&quot;▲ &quot;0.00">
                  <c:v>54.76</c:v>
                </c:pt>
                <c:pt idx="5494" formatCode="0.00;&quot;▲ &quot;0.00">
                  <c:v>54.93</c:v>
                </c:pt>
                <c:pt idx="5495" formatCode="0.00;&quot;▲ &quot;0.00">
                  <c:v>53.67</c:v>
                </c:pt>
                <c:pt idx="5496" formatCode="0.00;&quot;▲ &quot;0.00">
                  <c:v>53.29</c:v>
                </c:pt>
                <c:pt idx="5497" formatCode="0.00;&quot;▲ &quot;0.00">
                  <c:v>54.92</c:v>
                </c:pt>
                <c:pt idx="5498" formatCode="0.00;&quot;▲ &quot;0.00">
                  <c:v>54.47</c:v>
                </c:pt>
                <c:pt idx="5499" formatCode="0.00;&quot;▲ &quot;0.00">
                  <c:v>55.17</c:v>
                </c:pt>
                <c:pt idx="5500" formatCode="0.00;&quot;▲ &quot;0.00">
                  <c:v>54.54</c:v>
                </c:pt>
                <c:pt idx="5501" formatCode="0.00;&quot;▲ &quot;0.00">
                  <c:v>55.17</c:v>
                </c:pt>
                <c:pt idx="5502" formatCode="0.00;&quot;▲ &quot;0.00">
                  <c:v>52.46</c:v>
                </c:pt>
                <c:pt idx="5503" formatCode="0.00;&quot;▲ &quot;0.00">
                  <c:v>50.92</c:v>
                </c:pt>
                <c:pt idx="5504" formatCode="0.00;&quot;▲ &quot;0.00">
                  <c:v>51.76</c:v>
                </c:pt>
                <c:pt idx="5505" formatCode="0.00;&quot;▲ &quot;0.00">
                  <c:v>50.13</c:v>
                </c:pt>
                <c:pt idx="5506" formatCode="0.00;&quot;▲ &quot;0.00">
                  <c:v>49.62</c:v>
                </c:pt>
                <c:pt idx="5507" formatCode="0.00;&quot;▲ &quot;0.00">
                  <c:v>50.88</c:v>
                </c:pt>
                <c:pt idx="5508" formatCode="0.00;&quot;▲ &quot;0.00">
                  <c:v>48.82</c:v>
                </c:pt>
                <c:pt idx="5509" formatCode="0.00;&quot;▲ &quot;0.00">
                  <c:v>49.61</c:v>
                </c:pt>
                <c:pt idx="5510" formatCode="0.00;&quot;▲ &quot;0.00">
                  <c:v>49.09</c:v>
                </c:pt>
                <c:pt idx="5511" formatCode="0.00;&quot;▲ &quot;0.00">
                  <c:v>47.37</c:v>
                </c:pt>
                <c:pt idx="5512" formatCode="0.00;&quot;▲ &quot;0.00">
                  <c:v>48.86</c:v>
                </c:pt>
                <c:pt idx="5513" formatCode="0.00;&quot;▲ &quot;0.00">
                  <c:v>47.42</c:v>
                </c:pt>
                <c:pt idx="5514" formatCode="0.00;&quot;▲ &quot;0.00">
                  <c:v>47.32</c:v>
                </c:pt>
                <c:pt idx="5515" formatCode="0.00;&quot;▲ &quot;0.00">
                  <c:v>46.87</c:v>
                </c:pt>
                <c:pt idx="5516" formatCode="0.00;&quot;▲ &quot;0.00">
                  <c:v>46.11</c:v>
                </c:pt>
                <c:pt idx="5517" formatCode="0.00;&quot;▲ &quot;0.00">
                  <c:v>46.84</c:v>
                </c:pt>
                <c:pt idx="5518" formatCode="0.00;&quot;▲ &quot;0.00">
                  <c:v>46.22</c:v>
                </c:pt>
                <c:pt idx="5519" formatCode="0.00;&quot;▲ &quot;0.00">
                  <c:v>48.44</c:v>
                </c:pt>
                <c:pt idx="5520" formatCode="0.00;&quot;▲ &quot;0.00">
                  <c:v>48.64</c:v>
                </c:pt>
                <c:pt idx="5521" formatCode="0.00;&quot;▲ &quot;0.00">
                  <c:v>48.94</c:v>
                </c:pt>
                <c:pt idx="5522" formatCode="0.00;&quot;▲ &quot;0.00">
                  <c:v>49.44</c:v>
                </c:pt>
                <c:pt idx="5525" formatCode="0.00;&quot;▲ &quot;0.00">
                  <c:v>49.76</c:v>
                </c:pt>
                <c:pt idx="5526" formatCode="0.00;&quot;▲ &quot;0.00">
                  <c:v>49.13</c:v>
                </c:pt>
                <c:pt idx="5527" formatCode="0.00;&quot;▲ &quot;0.00">
                  <c:v>45.49</c:v>
                </c:pt>
                <c:pt idx="5528" formatCode="0.00;&quot;▲ &quot;0.00">
                  <c:v>43.25</c:v>
                </c:pt>
                <c:pt idx="5529" formatCode="0.00;&quot;▲ &quot;0.00">
                  <c:v>42.54</c:v>
                </c:pt>
                <c:pt idx="5530" formatCode="0.00;&quot;▲ &quot;0.00">
                  <c:v>42.98</c:v>
                </c:pt>
                <c:pt idx="5531" formatCode="0.00;&quot;▲ &quot;0.00">
                  <c:v>41.46</c:v>
                </c:pt>
                <c:pt idx="5532" formatCode="0.00;&quot;▲ &quot;0.00">
                  <c:v>41.94</c:v>
                </c:pt>
                <c:pt idx="5533" formatCode="0.00;&quot;▲ &quot;0.00">
                  <c:v>42.53</c:v>
                </c:pt>
                <c:pt idx="5534" formatCode="0.00;&quot;▲ &quot;0.00">
                  <c:v>40.71</c:v>
                </c:pt>
                <c:pt idx="5535" formatCode="0.00;&quot;▲ &quot;0.00">
                  <c:v>41.01</c:v>
                </c:pt>
                <c:pt idx="5536" formatCode="0.00;&quot;▲ &quot;0.00">
                  <c:v>41.82</c:v>
                </c:pt>
                <c:pt idx="5537" formatCode="0.00;&quot;▲ &quot;0.00">
                  <c:v>44.19</c:v>
                </c:pt>
                <c:pt idx="5538" formatCode="0.00;&quot;▲ &quot;0.00">
                  <c:v>44.18</c:v>
                </c:pt>
                <c:pt idx="5539" formatCode="0.00;&quot;▲ &quot;0.00">
                  <c:v>46.28</c:v>
                </c:pt>
                <c:pt idx="5540" formatCode="0.00;&quot;▲ &quot;0.00">
                  <c:v>45.64</c:v>
                </c:pt>
                <c:pt idx="5541" formatCode="0.00;&quot;▲ &quot;0.00">
                  <c:v>45.76</c:v>
                </c:pt>
                <c:pt idx="5542" formatCode="0.00;&quot;▲ &quot;0.00">
                  <c:v>44.24</c:v>
                </c:pt>
                <c:pt idx="5543" formatCode="0.00;&quot;▲ &quot;0.00">
                  <c:v>44.18</c:v>
                </c:pt>
                <c:pt idx="5545" formatCode="0.00;&quot;▲ &quot;0.00">
                  <c:v>41.32</c:v>
                </c:pt>
                <c:pt idx="5546" formatCode="0.00;&quot;▲ &quot;0.00">
                  <c:v>41.77</c:v>
                </c:pt>
                <c:pt idx="5547" formatCode="0.00;&quot;▲ &quot;0.00">
                  <c:v>43.67</c:v>
                </c:pt>
                <c:pt idx="5548" formatCode="0.00;&quot;▲ &quot;0.00">
                  <c:v>43.45</c:v>
                </c:pt>
                <c:pt idx="5550" formatCode="0.00;&quot;▲ &quot;0.00">
                  <c:v>42.12</c:v>
                </c:pt>
                <c:pt idx="5551" formatCode="0.00;&quot;▲ &quot;0.00">
                  <c:v>43.91</c:v>
                </c:pt>
                <c:pt idx="5552" formatCode="0.00;&quot;▲ &quot;0.00">
                  <c:v>43.39</c:v>
                </c:pt>
                <c:pt idx="5553" formatCode="0.00;&quot;▲ &quot;0.00">
                  <c:v>45.56</c:v>
                </c:pt>
                <c:pt idx="5554" formatCode="0.00;&quot;▲ &quot;0.00">
                  <c:v>45.43</c:v>
                </c:pt>
                <c:pt idx="5555" formatCode="0.00;&quot;▲ &quot;0.00">
                  <c:v>45.33</c:v>
                </c:pt>
                <c:pt idx="5556" formatCode="0.00;&quot;▲ &quot;0.00">
                  <c:v>45.68</c:v>
                </c:pt>
                <c:pt idx="5557" formatCode="0.00;&quot;▲ &quot;0.00">
                  <c:v>46.37</c:v>
                </c:pt>
                <c:pt idx="5558" formatCode="0.00;&quot;▲ &quot;0.00">
                  <c:v>48.04</c:v>
                </c:pt>
                <c:pt idx="5559" formatCode="0.00;&quot;▲ &quot;0.00">
                  <c:v>48.38</c:v>
                </c:pt>
                <c:pt idx="5561" formatCode="0.00;&quot;▲ &quot;0.00">
                  <c:v>48.38</c:v>
                </c:pt>
                <c:pt idx="5562" formatCode="0.00;&quot;▲ &quot;0.00">
                  <c:v>47.55</c:v>
                </c:pt>
                <c:pt idx="5563" formatCode="0.00;&quot;▲ &quot;0.00">
                  <c:v>46.91</c:v>
                </c:pt>
                <c:pt idx="5564" formatCode="0.00;&quot;▲ &quot;0.00">
                  <c:v>48.53</c:v>
                </c:pt>
                <c:pt idx="5565" formatCode="0.00;&quot;▲ &quot;0.00">
                  <c:v>48.81</c:v>
                </c:pt>
                <c:pt idx="5566" formatCode="0.00;&quot;▲ &quot;0.00">
                  <c:v>49.64</c:v>
                </c:pt>
                <c:pt idx="5567" formatCode="0.00;&quot;▲ &quot;0.00">
                  <c:v>48.78</c:v>
                </c:pt>
                <c:pt idx="5568" formatCode="0.00;&quot;▲ &quot;0.00">
                  <c:v>48.84</c:v>
                </c:pt>
                <c:pt idx="5569" formatCode="0.00;&quot;▲ &quot;0.00">
                  <c:v>47.18</c:v>
                </c:pt>
                <c:pt idx="5570" formatCode="0.00;&quot;▲ &quot;0.00">
                  <c:v>48.2</c:v>
                </c:pt>
                <c:pt idx="5571" formatCode="0.00;&quot;▲ &quot;0.00">
                  <c:v>47.12</c:v>
                </c:pt>
                <c:pt idx="5572" formatCode="0.00;&quot;▲ &quot;0.00">
                  <c:v>46.69</c:v>
                </c:pt>
                <c:pt idx="5573" formatCode="0.00;&quot;▲ &quot;0.00">
                  <c:v>46.45</c:v>
                </c:pt>
                <c:pt idx="5574" formatCode="0.00;&quot;▲ &quot;0.00">
                  <c:v>46.48</c:v>
                </c:pt>
                <c:pt idx="5575" formatCode="0.00;&quot;▲ &quot;0.00">
                  <c:v>45.28</c:v>
                </c:pt>
                <c:pt idx="5576" formatCode="0.00;&quot;▲ &quot;0.00">
                  <c:v>45.4</c:v>
                </c:pt>
                <c:pt idx="5577" formatCode="0.00;&quot;▲ &quot;0.00">
                  <c:v>45.46</c:v>
                </c:pt>
                <c:pt idx="5578" formatCode="0.00;&quot;▲ &quot;0.00">
                  <c:v>47.1</c:v>
                </c:pt>
                <c:pt idx="5579" formatCode="0.00;&quot;▲ &quot;0.00">
                  <c:v>47.16</c:v>
                </c:pt>
                <c:pt idx="5580" formatCode="0.00;&quot;▲ &quot;0.00">
                  <c:v>47.44</c:v>
                </c:pt>
                <c:pt idx="5581" formatCode="0.00;&quot;▲ &quot;0.00">
                  <c:v>47.26</c:v>
                </c:pt>
                <c:pt idx="5582" formatCode="0.00;&quot;▲ &quot;0.00">
                  <c:v>48.33</c:v>
                </c:pt>
                <c:pt idx="5583" formatCode="0.00;&quot;▲ &quot;0.00">
                  <c:v>47.54</c:v>
                </c:pt>
                <c:pt idx="5584" formatCode="0.00;&quot;▲ &quot;0.00">
                  <c:v>47.35</c:v>
                </c:pt>
                <c:pt idx="5585" formatCode="0.00;&quot;▲ &quot;0.00">
                  <c:v>49.75</c:v>
                </c:pt>
                <c:pt idx="5586" formatCode="0.00;&quot;▲ &quot;0.00">
                  <c:v>51.15</c:v>
                </c:pt>
                <c:pt idx="5587" formatCode="0.00;&quot;▲ &quot;0.00">
                  <c:v>51.17</c:v>
                </c:pt>
                <c:pt idx="5588" formatCode="0.00;&quot;▲ &quot;0.00">
                  <c:v>51.39</c:v>
                </c:pt>
                <c:pt idx="5589" formatCode="0.00;&quot;▲ &quot;0.00">
                  <c:v>51.49</c:v>
                </c:pt>
                <c:pt idx="5590" formatCode="0.00;&quot;▲ &quot;0.00">
                  <c:v>51.75</c:v>
                </c:pt>
                <c:pt idx="5591" formatCode="0.00;&quot;▲ &quot;0.00">
                  <c:v>51.68</c:v>
                </c:pt>
                <c:pt idx="5592" formatCode="0.00;&quot;▲ &quot;0.00">
                  <c:v>53.05</c:v>
                </c:pt>
                <c:pt idx="5593" formatCode="0.00;&quot;▲ &quot;0.00">
                  <c:v>53.57</c:v>
                </c:pt>
                <c:pt idx="5594" formatCode="0.00;&quot;▲ &quot;0.00">
                  <c:v>53.78</c:v>
                </c:pt>
                <c:pt idx="5595" formatCode="0.00;&quot;▲ &quot;0.00">
                  <c:v>53.89</c:v>
                </c:pt>
                <c:pt idx="5596" formatCode="0.00;&quot;▲ &quot;0.00">
                  <c:v>54.59</c:v>
                </c:pt>
                <c:pt idx="5597" formatCode="0.00;&quot;▲ &quot;0.00">
                  <c:v>54.77</c:v>
                </c:pt>
                <c:pt idx="5598" formatCode="0.00;&quot;▲ &quot;0.00">
                  <c:v>53.54</c:v>
                </c:pt>
                <c:pt idx="5599" formatCode="0.00;&quot;▲ &quot;0.00">
                  <c:v>54.43</c:v>
                </c:pt>
                <c:pt idx="5600" formatCode="0.00;&quot;▲ &quot;0.00">
                  <c:v>54.95</c:v>
                </c:pt>
                <c:pt idx="5601" formatCode="0.00;&quot;▲ &quot;0.00">
                  <c:v>55.05</c:v>
                </c:pt>
                <c:pt idx="5602" formatCode="0.00;&quot;▲ &quot;0.00">
                  <c:v>56.46</c:v>
                </c:pt>
                <c:pt idx="5603" formatCode="0.00;&quot;▲ &quot;0.00">
                  <c:v>56.4</c:v>
                </c:pt>
                <c:pt idx="5604" formatCode="0.00;&quot;▲ &quot;0.00">
                  <c:v>56.72</c:v>
                </c:pt>
                <c:pt idx="5605" formatCode="0.00;&quot;▲ &quot;0.00">
                  <c:v>56.62</c:v>
                </c:pt>
                <c:pt idx="5606" formatCode="0.00;&quot;▲ &quot;0.00">
                  <c:v>56.03</c:v>
                </c:pt>
                <c:pt idx="5607" formatCode="0.00;&quot;▲ &quot;0.00">
                  <c:v>53.81</c:v>
                </c:pt>
                <c:pt idx="5608" formatCode="0.00;&quot;▲ &quot;0.00">
                  <c:v>54.84</c:v>
                </c:pt>
                <c:pt idx="5609" formatCode="0.00;&quot;▲ &quot;0.00">
                  <c:v>54.05</c:v>
                </c:pt>
                <c:pt idx="5610" formatCode="0.00;&quot;▲ &quot;0.00">
                  <c:v>54.23</c:v>
                </c:pt>
                <c:pt idx="5611" formatCode="0.00;&quot;▲ &quot;0.00">
                  <c:v>53.99</c:v>
                </c:pt>
                <c:pt idx="5612" formatCode="0.00;&quot;▲ &quot;0.00">
                  <c:v>55.4</c:v>
                </c:pt>
                <c:pt idx="5613" formatCode="0.00;&quot;▲ &quot;0.00">
                  <c:v>57.27</c:v>
                </c:pt>
                <c:pt idx="5614" formatCode="0.00;&quot;▲ &quot;0.00">
                  <c:v>57.01</c:v>
                </c:pt>
                <c:pt idx="5615" formatCode="0.00;&quot;▲ &quot;0.00">
                  <c:v>56.04</c:v>
                </c:pt>
                <c:pt idx="5616" formatCode="0.00;&quot;▲ &quot;0.00">
                  <c:v>55.85</c:v>
                </c:pt>
                <c:pt idx="5617" formatCode="0.00;&quot;▲ &quot;0.00">
                  <c:v>54.11</c:v>
                </c:pt>
                <c:pt idx="5618" formatCode="0.00;&quot;▲ &quot;0.00">
                  <c:v>53.32</c:v>
                </c:pt>
                <c:pt idx="5619" formatCode="0.00;&quot;▲ &quot;0.00">
                  <c:v>53.71</c:v>
                </c:pt>
                <c:pt idx="5620" formatCode="0.00;&quot;▲ &quot;0.00">
                  <c:v>51.86</c:v>
                </c:pt>
                <c:pt idx="5621" formatCode="0.00;&quot;▲ &quot;0.00">
                  <c:v>50.22</c:v>
                </c:pt>
                <c:pt idx="5622" formatCode="0.00;&quot;▲ &quot;0.00">
                  <c:v>51.13</c:v>
                </c:pt>
                <c:pt idx="5623" formatCode="0.00;&quot;▲ &quot;0.00">
                  <c:v>50.49</c:v>
                </c:pt>
                <c:pt idx="5624" formatCode="0.00;&quot;▲ &quot;0.00">
                  <c:v>50.37</c:v>
                </c:pt>
                <c:pt idx="5625" formatCode="0.00;&quot;▲ &quot;0.00">
                  <c:v>52.29</c:v>
                </c:pt>
                <c:pt idx="5626" formatCode="0.00;&quot;▲ &quot;0.00">
                  <c:v>52.44</c:v>
                </c:pt>
                <c:pt idx="5627" formatCode="0.00;&quot;▲ &quot;0.00">
                  <c:v>54.2</c:v>
                </c:pt>
                <c:pt idx="5628" formatCode="0.00;&quot;▲ &quot;0.00">
                  <c:v>55.39</c:v>
                </c:pt>
                <c:pt idx="5629" formatCode="0.00;&quot;▲ &quot;0.00">
                  <c:v>54.57</c:v>
                </c:pt>
                <c:pt idx="5630" formatCode="0.00;&quot;▲ &quot;0.00">
                  <c:v>54.2</c:v>
                </c:pt>
                <c:pt idx="5631" formatCode="0.00;&quot;▲ &quot;0.00">
                  <c:v>51.61</c:v>
                </c:pt>
                <c:pt idx="5632" formatCode="0.00;&quot;▲ &quot;0.00">
                  <c:v>51.77</c:v>
                </c:pt>
                <c:pt idx="5633" formatCode="0.00;&quot;▲ &quot;0.00">
                  <c:v>49.72</c:v>
                </c:pt>
                <c:pt idx="5634" formatCode="0.00;&quot;▲ &quot;0.00">
                  <c:v>50.92</c:v>
                </c:pt>
                <c:pt idx="5635" formatCode="0.00;&quot;▲ &quot;0.00">
                  <c:v>49.5</c:v>
                </c:pt>
                <c:pt idx="5636" formatCode="0.00;&quot;▲ &quot;0.00">
                  <c:v>50.13</c:v>
                </c:pt>
                <c:pt idx="5637" formatCode="0.00;&quot;▲ &quot;0.00">
                  <c:v>50.83</c:v>
                </c:pt>
                <c:pt idx="5638" formatCode="0.00;&quot;▲ &quot;0.00">
                  <c:v>50.96</c:v>
                </c:pt>
                <c:pt idx="5639" formatCode="0.00;&quot;▲ &quot;0.00">
                  <c:v>52.03</c:v>
                </c:pt>
                <c:pt idx="5640" formatCode="0.00;&quot;▲ &quot;0.00">
                  <c:v>52.07</c:v>
                </c:pt>
                <c:pt idx="5641" formatCode="0.00;&quot;▲ &quot;0.00">
                  <c:v>50.45</c:v>
                </c:pt>
                <c:pt idx="5642" formatCode="0.00;&quot;▲ &quot;0.00">
                  <c:v>48.54</c:v>
                </c:pt>
                <c:pt idx="5643" formatCode="0.00;&quot;▲ &quot;0.00">
                  <c:v>48.67</c:v>
                </c:pt>
                <c:pt idx="5644" formatCode="0.00;&quot;▲ &quot;0.00">
                  <c:v>48.61</c:v>
                </c:pt>
                <c:pt idx="5645" formatCode="0.00;&quot;▲ &quot;0.00">
                  <c:v>48.97</c:v>
                </c:pt>
                <c:pt idx="5646" formatCode="0.00;&quot;▲ &quot;0.00">
                  <c:v>47.25</c:v>
                </c:pt>
                <c:pt idx="5647" formatCode="0.00;&quot;▲ &quot;0.00">
                  <c:v>46.92</c:v>
                </c:pt>
                <c:pt idx="5648" formatCode="0.00;&quot;▲ &quot;0.00">
                  <c:v>46.8</c:v>
                </c:pt>
                <c:pt idx="5649" formatCode="0.00;&quot;▲ &quot;0.00">
                  <c:v>49.16</c:v>
                </c:pt>
                <c:pt idx="5650" formatCode="0.00;&quot;▲ &quot;0.00">
                  <c:v>49.67</c:v>
                </c:pt>
                <c:pt idx="5651" formatCode="0.00;&quot;▲ &quot;0.00">
                  <c:v>50.98</c:v>
                </c:pt>
                <c:pt idx="5652" formatCode="0.00;&quot;▲ &quot;0.00">
                  <c:v>51.01</c:v>
                </c:pt>
                <c:pt idx="5653" formatCode="0.00;&quot;▲ &quot;0.00">
                  <c:v>51.85</c:v>
                </c:pt>
                <c:pt idx="5655" formatCode="0.00;&quot;▲ &quot;0.00">
                  <c:v>51.97</c:v>
                </c:pt>
                <c:pt idx="5656" formatCode="0.00;&quot;▲ &quot;0.00">
                  <c:v>54.6</c:v>
                </c:pt>
                <c:pt idx="5657" formatCode="0.00;&quot;▲ &quot;0.00">
                  <c:v>53.63</c:v>
                </c:pt>
                <c:pt idx="5658" formatCode="0.00;&quot;▲ &quot;0.00">
                  <c:v>55.03</c:v>
                </c:pt>
                <c:pt idx="5659" formatCode="0.00;&quot;▲ &quot;0.00">
                  <c:v>54.49</c:v>
                </c:pt>
                <c:pt idx="5660" formatCode="0.00;&quot;▲ &quot;0.00">
                  <c:v>53.76</c:v>
                </c:pt>
                <c:pt idx="5661" formatCode="0.00;&quot;▲ &quot;0.00">
                  <c:v>52.54</c:v>
                </c:pt>
                <c:pt idx="5662" formatCode="0.00;&quot;▲ &quot;0.00">
                  <c:v>54.28</c:v>
                </c:pt>
                <c:pt idx="5663" formatCode="0.00;&quot;▲ &quot;0.00">
                  <c:v>53.54</c:v>
                </c:pt>
                <c:pt idx="5664" formatCode="0.00;&quot;▲ &quot;0.00">
                  <c:v>55.62</c:v>
                </c:pt>
                <c:pt idx="5665" formatCode="0.00;&quot;▲ &quot;0.00">
                  <c:v>55</c:v>
                </c:pt>
                <c:pt idx="5666" formatCode="0.00;&quot;▲ &quot;0.00">
                  <c:v>55.57</c:v>
                </c:pt>
                <c:pt idx="5667" formatCode="0.00;&quot;▲ &quot;0.00">
                  <c:v>56.58</c:v>
                </c:pt>
                <c:pt idx="5668" formatCode="0.00;&quot;▲ &quot;0.00">
                  <c:v>58.47</c:v>
                </c:pt>
                <c:pt idx="5669" formatCode="0.00;&quot;▲ &quot;0.00">
                  <c:v>59.37</c:v>
                </c:pt>
                <c:pt idx="5670" formatCode="0.00;&quot;▲ &quot;0.00">
                  <c:v>58.9</c:v>
                </c:pt>
                <c:pt idx="5671" formatCode="0.00;&quot;▲ &quot;0.00">
                  <c:v>58.09</c:v>
                </c:pt>
                <c:pt idx="5672" formatCode="0.00;&quot;▲ &quot;0.00">
                  <c:v>59.42</c:v>
                </c:pt>
                <c:pt idx="5673" formatCode="0.00;&quot;▲ &quot;0.00">
                  <c:v>59.84</c:v>
                </c:pt>
                <c:pt idx="5674" formatCode="0.00;&quot;▲ &quot;0.00">
                  <c:v>60.54</c:v>
                </c:pt>
                <c:pt idx="5675" formatCode="0.00;&quot;▲ &quot;0.00">
                  <c:v>58.2</c:v>
                </c:pt>
                <c:pt idx="5676" formatCode="0.00;&quot;▲ &quot;0.00">
                  <c:v>57.26</c:v>
                </c:pt>
                <c:pt idx="5677" formatCode="0.00;&quot;▲ &quot;0.00">
                  <c:v>56.5</c:v>
                </c:pt>
                <c:pt idx="5678" formatCode="0.00;&quot;▲ &quot;0.00">
                  <c:v>58.75</c:v>
                </c:pt>
                <c:pt idx="5680" formatCode="0.00;&quot;▲ &quot;0.00">
                  <c:v>59.59</c:v>
                </c:pt>
                <c:pt idx="5681" formatCode="0.00;&quot;▲ &quot;0.00">
                  <c:v>61.28</c:v>
                </c:pt>
                <c:pt idx="5682" formatCode="0.00;&quot;▲ &quot;0.00">
                  <c:v>60.73</c:v>
                </c:pt>
                <c:pt idx="5683" formatCode="0.00;&quot;▲ &quot;0.00">
                  <c:v>59.63</c:v>
                </c:pt>
                <c:pt idx="5684" formatCode="0.00;&quot;▲ &quot;0.00">
                  <c:v>58.92</c:v>
                </c:pt>
                <c:pt idx="5685" formatCode="0.00;&quot;▲ &quot;0.00">
                  <c:v>60.62</c:v>
                </c:pt>
                <c:pt idx="5686" formatCode="0.00;&quot;▲ &quot;0.00">
                  <c:v>60.01</c:v>
                </c:pt>
                <c:pt idx="5687" formatCode="0.00;&quot;▲ &quot;0.00">
                  <c:v>57.8</c:v>
                </c:pt>
                <c:pt idx="5688" formatCode="0.00;&quot;▲ &quot;0.00">
                  <c:v>58.09</c:v>
                </c:pt>
                <c:pt idx="5689" formatCode="0.00;&quot;▲ &quot;0.00">
                  <c:v>57.32</c:v>
                </c:pt>
                <c:pt idx="5690" formatCode="0.00;&quot;▲ &quot;0.00">
                  <c:v>57.46</c:v>
                </c:pt>
                <c:pt idx="5691" formatCode="0.00;&quot;▲ &quot;0.00">
                  <c:v>56.72</c:v>
                </c:pt>
                <c:pt idx="5692" formatCode="0.00;&quot;▲ &quot;0.00">
                  <c:v>57.13</c:v>
                </c:pt>
                <c:pt idx="5693" formatCode="0.00;&quot;▲ &quot;0.00">
                  <c:v>58.65</c:v>
                </c:pt>
                <c:pt idx="5694" formatCode="0.00;&quot;▲ &quot;0.00">
                  <c:v>59</c:v>
                </c:pt>
                <c:pt idx="5695" formatCode="0.00;&quot;▲ &quot;0.00">
                  <c:v>59.2</c:v>
                </c:pt>
                <c:pt idx="5696" formatCode="0.00;&quot;▲ &quot;0.00">
                  <c:v>59.11</c:v>
                </c:pt>
                <c:pt idx="5697" formatCode="0.00;&quot;▲ &quot;0.00">
                  <c:v>59.94</c:v>
                </c:pt>
                <c:pt idx="5698" formatCode="0.00;&quot;▲ &quot;0.00">
                  <c:v>60.57</c:v>
                </c:pt>
                <c:pt idx="5699" formatCode="0.00;&quot;▲ &quot;0.00">
                  <c:v>61.57</c:v>
                </c:pt>
                <c:pt idx="5700" formatCode="0.00;&quot;▲ &quot;0.00">
                  <c:v>61.89</c:v>
                </c:pt>
                <c:pt idx="5701" formatCode="0.00;&quot;▲ &quot;0.00">
                  <c:v>60.86</c:v>
                </c:pt>
                <c:pt idx="5702" formatCode="0.00;&quot;▲ &quot;0.00">
                  <c:v>61.38</c:v>
                </c:pt>
                <c:pt idx="5703" formatCode="0.00;&quot;▲ &quot;0.00">
                  <c:v>62.31</c:v>
                </c:pt>
                <c:pt idx="5704" formatCode="0.00;&quot;▲ &quot;0.00">
                  <c:v>63.94</c:v>
                </c:pt>
                <c:pt idx="5705" formatCode="0.00;&quot;▲ &quot;0.00">
                  <c:v>63.07</c:v>
                </c:pt>
                <c:pt idx="5706" formatCode="0.00;&quot;▲ &quot;0.00">
                  <c:v>64.900000000000006</c:v>
                </c:pt>
                <c:pt idx="5707" formatCode="0.00;&quot;▲ &quot;0.00">
                  <c:v>65.8</c:v>
                </c:pt>
                <c:pt idx="5708" formatCode="0.00;&quot;▲ &quot;0.00">
                  <c:v>66.86</c:v>
                </c:pt>
                <c:pt idx="5709" formatCode="0.00;&quot;▲ &quot;0.00">
                  <c:v>66.27</c:v>
                </c:pt>
                <c:pt idx="5710" formatCode="0.00;&quot;▲ &quot;0.00">
                  <c:v>66.08</c:v>
                </c:pt>
                <c:pt idx="5711" formatCode="0.00;&quot;▲ &quot;0.00">
                  <c:v>63.25</c:v>
                </c:pt>
                <c:pt idx="5712" formatCode="0.00;&quot;▲ &quot;0.00">
                  <c:v>63.27</c:v>
                </c:pt>
                <c:pt idx="5713" formatCode="0.00;&quot;▲ &quot;0.00">
                  <c:v>65.349999999999994</c:v>
                </c:pt>
                <c:pt idx="5714" formatCode="0.00;&quot;▲ &quot;0.00">
                  <c:v>65.45</c:v>
                </c:pt>
                <c:pt idx="5715" formatCode="0.00;&quot;▲ &quot;0.00">
                  <c:v>65.709999999999994</c:v>
                </c:pt>
                <c:pt idx="5716" formatCode="0.00;&quot;▲ &quot;0.00">
                  <c:v>67.319999999999993</c:v>
                </c:pt>
                <c:pt idx="5717" formatCode="0.00;&quot;▲ &quot;0.00">
                  <c:v>67.489999999999995</c:v>
                </c:pt>
                <c:pt idx="5718" formatCode="0.00;&quot;▲ &quot;0.00">
                  <c:v>66.13</c:v>
                </c:pt>
                <c:pt idx="5719" formatCode="0.00;&quot;▲ &quot;0.00">
                  <c:v>67.2</c:v>
                </c:pt>
                <c:pt idx="5720" formatCode="0.00;&quot;▲ &quot;0.00">
                  <c:v>69.81</c:v>
                </c:pt>
                <c:pt idx="5721" formatCode="0.00;&quot;▲ &quot;0.00">
                  <c:v>68.94</c:v>
                </c:pt>
                <c:pt idx="5722" formatCode="0.00;&quot;▲ &quot;0.00">
                  <c:v>69.47</c:v>
                </c:pt>
                <c:pt idx="5723" formatCode="0.00;&quot;▲ &quot;0.00">
                  <c:v>67.569999999999993</c:v>
                </c:pt>
                <c:pt idx="5725" formatCode="0.00;&quot;▲ &quot;0.00">
                  <c:v>65.959999999999994</c:v>
                </c:pt>
                <c:pt idx="5726" formatCode="0.00;&quot;▲ &quot;0.00">
                  <c:v>64.37</c:v>
                </c:pt>
                <c:pt idx="5727" formatCode="0.00;&quot;▲ &quot;0.00">
                  <c:v>64.489999999999995</c:v>
                </c:pt>
                <c:pt idx="5728" formatCode="0.00;&quot;▲ &quot;0.00">
                  <c:v>64.08</c:v>
                </c:pt>
                <c:pt idx="5729" formatCode="0.00;&quot;▲ &quot;0.00">
                  <c:v>63.34</c:v>
                </c:pt>
                <c:pt idx="5730" formatCode="0.00;&quot;▲ &quot;0.00">
                  <c:v>63.11</c:v>
                </c:pt>
                <c:pt idx="5731" formatCode="0.00;&quot;▲ &quot;0.00">
                  <c:v>65.09</c:v>
                </c:pt>
                <c:pt idx="5732" formatCode="0.00;&quot;▲ &quot;0.00">
                  <c:v>64.75</c:v>
                </c:pt>
                <c:pt idx="5733" formatCode="0.00;&quot;▲ &quot;0.00">
                  <c:v>63</c:v>
                </c:pt>
                <c:pt idx="5734" formatCode="0.00;&quot;▲ &quot;0.00">
                  <c:v>67.39</c:v>
                </c:pt>
                <c:pt idx="5735" formatCode="0.00;&quot;▲ &quot;0.00">
                  <c:v>66.23</c:v>
                </c:pt>
                <c:pt idx="5736" formatCode="0.00;&quot;▲ &quot;0.00">
                  <c:v>66.8</c:v>
                </c:pt>
                <c:pt idx="5737" formatCode="0.00;&quot;▲ &quot;0.00">
                  <c:v>66.5</c:v>
                </c:pt>
                <c:pt idx="5738" formatCode="0.00;&quot;▲ &quot;0.00">
                  <c:v>64.19</c:v>
                </c:pt>
                <c:pt idx="5739" formatCode="0.00;&quot;▲ &quot;0.00">
                  <c:v>65.819999999999993</c:v>
                </c:pt>
                <c:pt idx="5740" formatCode="0.00;&quot;▲ &quot;0.00">
                  <c:v>65.069999999999993</c:v>
                </c:pt>
                <c:pt idx="5741" formatCode="0.00;&quot;▲ &quot;0.00">
                  <c:v>66.349999999999994</c:v>
                </c:pt>
                <c:pt idx="5742" formatCode="0.00;&quot;▲ &quot;0.00">
                  <c:v>66.790000000000006</c:v>
                </c:pt>
                <c:pt idx="5743" formatCode="0.00;&quot;▲ &quot;0.00">
                  <c:v>66.239999999999995</c:v>
                </c:pt>
                <c:pt idx="5744" formatCode="0.00;&quot;▲ &quot;0.00">
                  <c:v>65.47</c:v>
                </c:pt>
                <c:pt idx="5745" formatCode="0.00;&quot;▲ &quot;0.00">
                  <c:v>63.9</c:v>
                </c:pt>
                <c:pt idx="5746" formatCode="0.00;&quot;▲ &quot;0.00">
                  <c:v>62.79</c:v>
                </c:pt>
                <c:pt idx="5747" formatCode="0.00;&quot;▲ &quot;0.00">
                  <c:v>61.36</c:v>
                </c:pt>
                <c:pt idx="5748" formatCode="0.00;&quot;▲ &quot;0.00">
                  <c:v>61.84</c:v>
                </c:pt>
                <c:pt idx="5749" formatCode="0.00;&quot;▲ &quot;0.00">
                  <c:v>61.8</c:v>
                </c:pt>
                <c:pt idx="5750" formatCode="0.00;&quot;▲ &quot;0.00">
                  <c:v>63.53</c:v>
                </c:pt>
                <c:pt idx="5751" formatCode="0.00;&quot;▲ &quot;0.00">
                  <c:v>64.12</c:v>
                </c:pt>
                <c:pt idx="5752" formatCode="0.00;&quot;▲ &quot;0.00">
                  <c:v>63.08</c:v>
                </c:pt>
                <c:pt idx="5753" formatCode="0.00;&quot;▲ &quot;0.00">
                  <c:v>62.63</c:v>
                </c:pt>
                <c:pt idx="5754" formatCode="0.00;&quot;▲ &quot;0.00">
                  <c:v>64.36</c:v>
                </c:pt>
                <c:pt idx="5755" formatCode="0.00;&quot;▲ &quot;0.00">
                  <c:v>63.2</c:v>
                </c:pt>
                <c:pt idx="5756" formatCode="0.00;&quot;▲ &quot;0.00">
                  <c:v>62.41</c:v>
                </c:pt>
                <c:pt idx="5757" formatCode="0.00;&quot;▲ &quot;0.00">
                  <c:v>61.03</c:v>
                </c:pt>
                <c:pt idx="5758" formatCode="0.00;&quot;▲ &quot;0.00">
                  <c:v>60.63</c:v>
                </c:pt>
                <c:pt idx="5759" formatCode="0.00;&quot;▲ &quot;0.00">
                  <c:v>60.32</c:v>
                </c:pt>
                <c:pt idx="5760" formatCode="0.00;&quot;▲ &quot;0.00">
                  <c:v>62.44</c:v>
                </c:pt>
                <c:pt idx="5761" formatCode="0.00;&quot;▲ &quot;0.00">
                  <c:v>60.66</c:v>
                </c:pt>
                <c:pt idx="5762" formatCode="0.00;&quot;▲ &quot;0.00">
                  <c:v>61.09</c:v>
                </c:pt>
                <c:pt idx="5763" formatCode="0.00;&quot;▲ &quot;0.00">
                  <c:v>61.22</c:v>
                </c:pt>
                <c:pt idx="5764" formatCode="0.00;&quot;▲ &quot;0.00">
                  <c:v>59.76</c:v>
                </c:pt>
                <c:pt idx="5765" formatCode="0.00;&quot;▲ &quot;0.00">
                  <c:v>59.85</c:v>
                </c:pt>
                <c:pt idx="5766" formatCode="0.00;&quot;▲ &quot;0.00">
                  <c:v>59.75</c:v>
                </c:pt>
                <c:pt idx="5767" formatCode="0.00;&quot;▲ &quot;0.00">
                  <c:v>61.78</c:v>
                </c:pt>
                <c:pt idx="5768" formatCode="0.00;&quot;▲ &quot;0.00">
                  <c:v>60.58</c:v>
                </c:pt>
                <c:pt idx="5769" formatCode="0.00;&quot;▲ &quot;0.00">
                  <c:v>59.47</c:v>
                </c:pt>
                <c:pt idx="5770" formatCode="0.00;&quot;▲ &quot;0.00">
                  <c:v>59.71</c:v>
                </c:pt>
                <c:pt idx="5771" formatCode="0.00;&quot;▲ &quot;0.00">
                  <c:v>58.93</c:v>
                </c:pt>
                <c:pt idx="5772" formatCode="0.00;&quot;▲ &quot;0.00">
                  <c:v>57.8</c:v>
                </c:pt>
                <c:pt idx="5773" formatCode="0.00;&quot;▲ &quot;0.00">
                  <c:v>57.53</c:v>
                </c:pt>
                <c:pt idx="5774" formatCode="0.00;&quot;▲ &quot;0.00">
                  <c:v>57.69</c:v>
                </c:pt>
                <c:pt idx="5775" formatCode="0.00;&quot;▲ &quot;0.00">
                  <c:v>56.98</c:v>
                </c:pt>
                <c:pt idx="5776" formatCode="0.00;&quot;▲ &quot;0.00">
                  <c:v>57.88</c:v>
                </c:pt>
                <c:pt idx="5777" formatCode="0.00;&quot;▲ &quot;0.00">
                  <c:v>56.34</c:v>
                </c:pt>
                <c:pt idx="5778" formatCode="0.00;&quot;▲ &quot;0.00">
                  <c:v>56.14</c:v>
                </c:pt>
                <c:pt idx="5779" formatCode="0.00;&quot;▲ &quot;0.00">
                  <c:v>57.7</c:v>
                </c:pt>
                <c:pt idx="5780" formatCode="0.00;&quot;▲ &quot;0.00">
                  <c:v>58.84</c:v>
                </c:pt>
                <c:pt idx="5781" formatCode="0.00;&quot;▲ &quot;0.00">
                  <c:v>58.71</c:v>
                </c:pt>
                <c:pt idx="5784" formatCode="0.00;&quot;▲ &quot;0.00">
                  <c:v>57.36</c:v>
                </c:pt>
                <c:pt idx="5785" formatCode="0.00;&quot;▲ &quot;0.00">
                  <c:v>56.5</c:v>
                </c:pt>
                <c:pt idx="5786" formatCode="0.00;&quot;▲ &quot;0.00">
                  <c:v>57.32</c:v>
                </c:pt>
                <c:pt idx="5787" formatCode="0.00;&quot;▲ &quot;0.00">
                  <c:v>58.47</c:v>
                </c:pt>
                <c:pt idx="5788" formatCode="0.00;&quot;▲ &quot;0.00">
                  <c:v>59.32</c:v>
                </c:pt>
                <c:pt idx="5789" formatCode="0.00;&quot;▲ &quot;0.00">
                  <c:v>59.91</c:v>
                </c:pt>
                <c:pt idx="5790" formatCode="0.00;&quot;▲ &quot;0.00">
                  <c:v>59.94</c:v>
                </c:pt>
                <c:pt idx="5791" formatCode="0.00;&quot;▲ &quot;0.00">
                  <c:v>59.21</c:v>
                </c:pt>
                <c:pt idx="5792" formatCode="0.00;&quot;▲ &quot;0.00">
                  <c:v>60.66</c:v>
                </c:pt>
                <c:pt idx="5793" formatCode="0.00;&quot;▲ &quot;0.00">
                  <c:v>59.39</c:v>
                </c:pt>
                <c:pt idx="5794" formatCode="0.00;&quot;▲ &quot;0.00">
                  <c:v>61.3</c:v>
                </c:pt>
                <c:pt idx="5795" formatCode="0.00;&quot;▲ &quot;0.00">
                  <c:v>61.37</c:v>
                </c:pt>
                <c:pt idx="5796" formatCode="0.00;&quot;▲ &quot;0.00">
                  <c:v>60.85</c:v>
                </c:pt>
                <c:pt idx="5797" formatCode="0.00;&quot;▲ &quot;0.00">
                  <c:v>59.99</c:v>
                </c:pt>
                <c:pt idx="5798" formatCode="0.00;&quot;▲ &quot;0.00">
                  <c:v>58.06</c:v>
                </c:pt>
                <c:pt idx="5799" formatCode="0.00;&quot;▲ &quot;0.00">
                  <c:v>57.34</c:v>
                </c:pt>
                <c:pt idx="5800" formatCode="0.00;&quot;▲ &quot;0.00">
                  <c:v>57.98</c:v>
                </c:pt>
                <c:pt idx="5801" formatCode="0.00;&quot;▲ &quot;0.00">
                  <c:v>58.56</c:v>
                </c:pt>
                <c:pt idx="5802" formatCode="0.00;&quot;▲ &quot;0.00">
                  <c:v>58.28</c:v>
                </c:pt>
                <c:pt idx="5803" formatCode="0.00;&quot;▲ &quot;0.00">
                  <c:v>58.43</c:v>
                </c:pt>
                <c:pt idx="5805" formatCode="0.00;&quot;▲ &quot;0.00">
                  <c:v>58.16</c:v>
                </c:pt>
                <c:pt idx="5806" formatCode="0.00;&quot;▲ &quot;0.00">
                  <c:v>59.32</c:v>
                </c:pt>
                <c:pt idx="5807" formatCode="0.00;&quot;▲ &quot;0.00">
                  <c:v>60.32</c:v>
                </c:pt>
                <c:pt idx="5808" formatCode="0.00;&quot;▲ &quot;0.00">
                  <c:v>61.04</c:v>
                </c:pt>
                <c:pt idx="5809" formatCode="0.00;&quot;▲ &quot;0.00">
                  <c:v>63.14</c:v>
                </c:pt>
                <c:pt idx="5810" formatCode="0.00;&quot;▲ &quot;0.00">
                  <c:v>63.42</c:v>
                </c:pt>
                <c:pt idx="5811" formatCode="0.00;&quot;▲ &quot;0.00">
                  <c:v>62.79</c:v>
                </c:pt>
                <c:pt idx="5812" formatCode="0.00;&quot;▲ &quot;0.00">
                  <c:v>64.209999999999994</c:v>
                </c:pt>
                <c:pt idx="5813" formatCode="0.00;&quot;▲ &quot;0.00">
                  <c:v>63.5</c:v>
                </c:pt>
                <c:pt idx="5814" formatCode="0.00;&quot;▲ &quot;0.00">
                  <c:v>63.37</c:v>
                </c:pt>
                <c:pt idx="5815" formatCode="0.00;&quot;▲ &quot;0.00">
                  <c:v>63.94</c:v>
                </c:pt>
                <c:pt idx="5816" formatCode="0.00;&quot;▲ &quot;0.00">
                  <c:v>63.94</c:v>
                </c:pt>
                <c:pt idx="5817" formatCode="0.00;&quot;▲ &quot;0.00">
                  <c:v>63.92</c:v>
                </c:pt>
                <c:pt idx="5819" formatCode="0.00;&quot;▲ &quot;0.00">
                  <c:v>66.31</c:v>
                </c:pt>
                <c:pt idx="5820" formatCode="0.00;&quot;▲ &quot;0.00">
                  <c:v>65.73</c:v>
                </c:pt>
                <c:pt idx="5821" formatCode="0.00;&quot;▲ &quot;0.00">
                  <c:v>66.83</c:v>
                </c:pt>
                <c:pt idx="5822" formatCode="0.00;&quot;▲ &quot;0.00">
                  <c:v>68.48</c:v>
                </c:pt>
                <c:pt idx="5823" formatCode="0.00;&quot;▲ &quot;0.00">
                  <c:v>68.099999999999994</c:v>
                </c:pt>
                <c:pt idx="5824" formatCode="0.00;&quot;▲ &quot;0.00">
                  <c:v>67.06</c:v>
                </c:pt>
                <c:pt idx="5825" formatCode="0.00;&quot;▲ &quot;0.00">
                  <c:v>65.849999999999994</c:v>
                </c:pt>
                <c:pt idx="5826" formatCode="0.00;&quot;▲ &quot;0.00">
                  <c:v>66.260000000000005</c:v>
                </c:pt>
                <c:pt idx="5827" formatCode="0.00;&quot;▲ &quot;0.00">
                  <c:v>67.760000000000005</c:v>
                </c:pt>
                <c:pt idx="5828" formatCode="0.00;&quot;▲ &quot;0.00">
                  <c:v>68.349999999999994</c:v>
                </c:pt>
                <c:pt idx="5829" formatCode="0.00;&quot;▲ &quot;0.00">
                  <c:v>67.92</c:v>
                </c:pt>
                <c:pt idx="5830" formatCode="0.00;&quot;▲ &quot;0.00">
                  <c:v>66.5</c:v>
                </c:pt>
                <c:pt idx="5831" formatCode="0.00;&quot;▲ &quot;0.00">
                  <c:v>64.680000000000007</c:v>
                </c:pt>
                <c:pt idx="5832" formatCode="0.00;&quot;▲ &quot;0.00">
                  <c:v>65.37</c:v>
                </c:pt>
                <c:pt idx="5833" formatCode="0.00;&quot;▲ &quot;0.00">
                  <c:v>65.11</c:v>
                </c:pt>
                <c:pt idx="5834" formatCode="0.00;&quot;▲ &quot;0.00">
                  <c:v>63.09</c:v>
                </c:pt>
                <c:pt idx="5835" formatCode="0.00;&quot;▲ &quot;0.00">
                  <c:v>62.55</c:v>
                </c:pt>
                <c:pt idx="5836" formatCode="0.00;&quot;▲ &quot;0.00">
                  <c:v>62.62</c:v>
                </c:pt>
                <c:pt idx="5837" formatCode="0.00;&quot;▲ &quot;0.00">
                  <c:v>61.84</c:v>
                </c:pt>
                <c:pt idx="5838" formatCode="0.00;&quot;▲ &quot;0.00">
                  <c:v>61.24</c:v>
                </c:pt>
                <c:pt idx="5839" formatCode="0.00;&quot;▲ &quot;0.00">
                  <c:v>59.57</c:v>
                </c:pt>
                <c:pt idx="5840" formatCode="0.00;&quot;▲ &quot;0.00">
                  <c:v>57.65</c:v>
                </c:pt>
                <c:pt idx="5841" formatCode="0.00;&quot;▲ &quot;0.00">
                  <c:v>58.46</c:v>
                </c:pt>
                <c:pt idx="5842" formatCode="0.00;&quot;▲ &quot;0.00">
                  <c:v>59.88</c:v>
                </c:pt>
                <c:pt idx="5844" formatCode="0.00;&quot;▲ &quot;0.00">
                  <c:v>61.1</c:v>
                </c:pt>
                <c:pt idx="5845" formatCode="0.00;&quot;▲ &quot;0.00">
                  <c:v>61.01</c:v>
                </c:pt>
                <c:pt idx="5846" formatCode="0.00;&quot;▲ &quot;0.00">
                  <c:v>60.54</c:v>
                </c:pt>
                <c:pt idx="5847" formatCode="0.00;&quot;▲ &quot;0.00">
                  <c:v>62.91</c:v>
                </c:pt>
                <c:pt idx="5848" formatCode="0.00;&quot;▲ &quot;0.00">
                  <c:v>61</c:v>
                </c:pt>
                <c:pt idx="5849" formatCode="0.00;&quot;▲ &quot;0.00">
                  <c:v>61.41</c:v>
                </c:pt>
                <c:pt idx="5850" formatCode="0.00;&quot;▲ &quot;0.00">
                  <c:v>61.97</c:v>
                </c:pt>
                <c:pt idx="5851" formatCode="0.00;&quot;▲ &quot;0.00">
                  <c:v>63.36</c:v>
                </c:pt>
                <c:pt idx="5852" formatCode="0.00;&quot;▲ &quot;0.00">
                  <c:v>63.67</c:v>
                </c:pt>
                <c:pt idx="5853" formatCode="0.00;&quot;▲ &quot;0.00">
                  <c:v>62.41</c:v>
                </c:pt>
                <c:pt idx="5854" formatCode="0.00;&quot;▲ &quot;0.00">
                  <c:v>61.58</c:v>
                </c:pt>
                <c:pt idx="5855" formatCode="0.00;&quot;▲ &quot;0.00">
                  <c:v>60.02</c:v>
                </c:pt>
                <c:pt idx="5856" formatCode="0.00;&quot;▲ &quot;0.00">
                  <c:v>60.47</c:v>
                </c:pt>
                <c:pt idx="5857" formatCode="0.00;&quot;▲ &quot;0.00">
                  <c:v>59.96</c:v>
                </c:pt>
                <c:pt idx="5858" formatCode="0.00;&quot;▲ &quot;0.00">
                  <c:v>61.77</c:v>
                </c:pt>
                <c:pt idx="5859" formatCode="0.00;&quot;▲ &quot;0.00">
                  <c:v>63.1</c:v>
                </c:pt>
                <c:pt idx="5860" formatCode="0.00;&quot;▲ &quot;0.00">
                  <c:v>62.17</c:v>
                </c:pt>
                <c:pt idx="5861" formatCode="0.00;&quot;▲ &quot;0.00">
                  <c:v>63.58</c:v>
                </c:pt>
                <c:pt idx="5862" formatCode="0.00;&quot;▲ &quot;0.00">
                  <c:v>62.77</c:v>
                </c:pt>
                <c:pt idx="5863" formatCode="0.00;&quot;▲ &quot;0.00">
                  <c:v>60.42</c:v>
                </c:pt>
                <c:pt idx="5864" formatCode="0.00;&quot;▲ &quot;0.00">
                  <c:v>60.57</c:v>
                </c:pt>
                <c:pt idx="5865" formatCode="0.00;&quot;▲ &quot;0.00">
                  <c:v>61.77</c:v>
                </c:pt>
                <c:pt idx="5866" formatCode="0.00;&quot;▲ &quot;0.00">
                  <c:v>63.91</c:v>
                </c:pt>
                <c:pt idx="5867" formatCode="0.00;&quot;▲ &quot;0.00">
                  <c:v>64.260000000000005</c:v>
                </c:pt>
                <c:pt idx="5868" formatCode="0.00;&quot;▲ &quot;0.00">
                  <c:v>64.16</c:v>
                </c:pt>
                <c:pt idx="5869" formatCode="0.00;&quot;▲ &quot;0.00">
                  <c:v>66.069999999999993</c:v>
                </c:pt>
                <c:pt idx="5870" formatCode="0.00;&quot;▲ &quot;0.00">
                  <c:v>66.45</c:v>
                </c:pt>
                <c:pt idx="5871" formatCode="0.00;&quot;▲ &quot;0.00">
                  <c:v>67.150000000000006</c:v>
                </c:pt>
                <c:pt idx="5872" formatCode="0.00;&quot;▲ &quot;0.00">
                  <c:v>66.63</c:v>
                </c:pt>
                <c:pt idx="5873" formatCode="0.00;&quot;▲ &quot;0.00">
                  <c:v>66.739999999999995</c:v>
                </c:pt>
                <c:pt idx="5874" formatCode="0.00;&quot;▲ &quot;0.00">
                  <c:v>66.23</c:v>
                </c:pt>
                <c:pt idx="5875" formatCode="0.00;&quot;▲ &quot;0.00">
                  <c:v>67.069999999999993</c:v>
                </c:pt>
                <c:pt idx="5876" formatCode="0.00;&quot;▲ &quot;0.00">
                  <c:v>67.94</c:v>
                </c:pt>
                <c:pt idx="5877" formatCode="0.00;&quot;▲ &quot;0.00">
                  <c:v>67.39</c:v>
                </c:pt>
                <c:pt idx="5878" formatCode="0.00;&quot;▲ &quot;0.00">
                  <c:v>68.739999999999995</c:v>
                </c:pt>
                <c:pt idx="5879" formatCode="0.00;&quot;▲ &quot;0.00">
                  <c:v>68.98</c:v>
                </c:pt>
                <c:pt idx="5880" formatCode="0.00;&quot;▲ &quot;0.00">
                  <c:v>68.62</c:v>
                </c:pt>
                <c:pt idx="5881" formatCode="0.00;&quot;▲ &quot;0.00">
                  <c:v>69.319999999999993</c:v>
                </c:pt>
                <c:pt idx="5883" formatCode="0.00;&quot;▲ &quot;0.00">
                  <c:v>70.400000000000006</c:v>
                </c:pt>
                <c:pt idx="5884" formatCode="0.00;&quot;▲ &quot;0.00">
                  <c:v>71.349999999999994</c:v>
                </c:pt>
                <c:pt idx="5885" formatCode="0.00;&quot;▲ &quot;0.00">
                  <c:v>72.17</c:v>
                </c:pt>
                <c:pt idx="5886" formatCode="0.00;&quot;▲ &quot;0.00">
                  <c:v>71.95</c:v>
                </c:pt>
                <c:pt idx="5887" formatCode="0.00;&quot;▲ &quot;0.00">
                  <c:v>75.17</c:v>
                </c:pt>
                <c:pt idx="5888" formatCode="0.00;&quot;▲ &quot;0.00">
                  <c:v>73.33</c:v>
                </c:pt>
                <c:pt idx="5889" formatCode="0.00;&quot;▲ &quot;0.00">
                  <c:v>72.88</c:v>
                </c:pt>
                <c:pt idx="5890" formatCode="0.00;&quot;▲ &quot;0.00">
                  <c:v>71.930000000000007</c:v>
                </c:pt>
                <c:pt idx="5891" formatCode="0.00;&quot;▲ &quot;0.00">
                  <c:v>70.97</c:v>
                </c:pt>
                <c:pt idx="5892" formatCode="0.00;&quot;▲ &quot;0.00">
                  <c:v>71.88</c:v>
                </c:pt>
                <c:pt idx="5893" formatCode="0.00;&quot;▲ &quot;0.00">
                  <c:v>73.7</c:v>
                </c:pt>
                <c:pt idx="5894" formatCode="0.00;&quot;▲ &quot;0.00">
                  <c:v>74.61</c:v>
                </c:pt>
                <c:pt idx="5895" formatCode="0.00;&quot;▲ &quot;0.00">
                  <c:v>72.28</c:v>
                </c:pt>
                <c:pt idx="5896" formatCode="0.00;&quot;▲ &quot;0.00">
                  <c:v>69.94</c:v>
                </c:pt>
                <c:pt idx="5897" formatCode="0.00;&quot;▲ &quot;0.00">
                  <c:v>70.19</c:v>
                </c:pt>
                <c:pt idx="5898" formatCode="0.00;&quot;▲ &quot;0.00">
                  <c:v>69.77</c:v>
                </c:pt>
                <c:pt idx="5899" formatCode="0.00;&quot;▲ &quot;0.00">
                  <c:v>70.69</c:v>
                </c:pt>
                <c:pt idx="5900" formatCode="0.00;&quot;▲ &quot;0.00">
                  <c:v>72.13</c:v>
                </c:pt>
                <c:pt idx="5901" formatCode="0.00;&quot;▲ &quot;0.00">
                  <c:v>73.319999999999993</c:v>
                </c:pt>
                <c:pt idx="5902" formatCode="0.00;&quot;▲ &quot;0.00">
                  <c:v>72.040000000000006</c:v>
                </c:pt>
                <c:pt idx="5903" formatCode="0.00;&quot;▲ &quot;0.00">
                  <c:v>69.41</c:v>
                </c:pt>
                <c:pt idx="5904" formatCode="0.00;&quot;▲ &quot;0.00">
                  <c:v>69.53</c:v>
                </c:pt>
                <c:pt idx="5905" formatCode="0.00;&quot;▲ &quot;0.00">
                  <c:v>68.69</c:v>
                </c:pt>
                <c:pt idx="5906" formatCode="0.00;&quot;▲ &quot;0.00">
                  <c:v>69.45</c:v>
                </c:pt>
                <c:pt idx="5907" formatCode="0.00;&quot;▲ &quot;0.00">
                  <c:v>68.53</c:v>
                </c:pt>
                <c:pt idx="5908" formatCode="0.00;&quot;▲ &quot;0.00">
                  <c:v>69.23</c:v>
                </c:pt>
                <c:pt idx="5909" formatCode="0.00;&quot;▲ &quot;0.00">
                  <c:v>71.760000000000005</c:v>
                </c:pt>
                <c:pt idx="5910" formatCode="0.00;&quot;▲ &quot;0.00">
                  <c:v>69.86</c:v>
                </c:pt>
                <c:pt idx="5911" formatCode="0.00;&quot;▲ &quot;0.00">
                  <c:v>71.319999999999993</c:v>
                </c:pt>
                <c:pt idx="5912" formatCode="0.00;&quot;▲ &quot;0.00">
                  <c:v>71.37</c:v>
                </c:pt>
                <c:pt idx="5914" formatCode="0.00;&quot;▲ &quot;0.00">
                  <c:v>72.03</c:v>
                </c:pt>
                <c:pt idx="5915" formatCode="0.00;&quot;▲ &quot;0.00">
                  <c:v>71.290000000000006</c:v>
                </c:pt>
                <c:pt idx="5916" formatCode="0.00;&quot;▲ &quot;0.00">
                  <c:v>70.34</c:v>
                </c:pt>
                <c:pt idx="5917" formatCode="0.00;&quot;▲ &quot;0.00">
                  <c:v>72.33</c:v>
                </c:pt>
                <c:pt idx="5918" formatCode="0.00;&quot;▲ &quot;0.00">
                  <c:v>72.599999999999994</c:v>
                </c:pt>
                <c:pt idx="5919" formatCode="0.00;&quot;▲ &quot;0.00">
                  <c:v>72.5</c:v>
                </c:pt>
                <c:pt idx="5920" formatCode="0.00;&quot;▲ &quot;0.00">
                  <c:v>70.819999999999993</c:v>
                </c:pt>
                <c:pt idx="5921" formatCode="0.00;&quot;▲ &quot;0.00">
                  <c:v>70.349999999999994</c:v>
                </c:pt>
                <c:pt idx="5922" formatCode="0.00;&quot;▲ &quot;0.00">
                  <c:v>71.63</c:v>
                </c:pt>
                <c:pt idx="5923" formatCode="0.00;&quot;▲ &quot;0.00">
                  <c:v>70.36</c:v>
                </c:pt>
                <c:pt idx="5924" formatCode="0.00;&quot;▲ &quot;0.00">
                  <c:v>68.56</c:v>
                </c:pt>
                <c:pt idx="5925" formatCode="0.00;&quot;▲ &quot;0.00">
                  <c:v>69.14</c:v>
                </c:pt>
                <c:pt idx="5926" formatCode="0.00;&quot;▲ &quot;0.00">
                  <c:v>69.5</c:v>
                </c:pt>
                <c:pt idx="5927" formatCode="0.00;&quot;▲ &quot;0.00">
                  <c:v>69.88</c:v>
                </c:pt>
                <c:pt idx="5928" formatCode="0.00;&quot;▲ &quot;0.00">
                  <c:v>68.98</c:v>
                </c:pt>
                <c:pt idx="5929" formatCode="0.00;&quot;▲ &quot;0.00">
                  <c:v>68.94</c:v>
                </c:pt>
                <c:pt idx="5930" formatCode="0.00;&quot;▲ &quot;0.00">
                  <c:v>70.33</c:v>
                </c:pt>
                <c:pt idx="5931" formatCode="0.00;&quot;▲ &quot;0.00">
                  <c:v>70.84</c:v>
                </c:pt>
                <c:pt idx="5932" formatCode="0.00;&quot;▲ &quot;0.00">
                  <c:v>70.87</c:v>
                </c:pt>
                <c:pt idx="5933" formatCode="0.00;&quot;▲ &quot;0.00">
                  <c:v>71.8</c:v>
                </c:pt>
                <c:pt idx="5934" formatCode="0.00;&quot;▲ &quot;0.00">
                  <c:v>71.92</c:v>
                </c:pt>
                <c:pt idx="5935" formatCode="0.00;&quot;▲ &quot;0.00">
                  <c:v>72.19</c:v>
                </c:pt>
                <c:pt idx="5936" formatCode="0.00;&quot;▲ &quot;0.00">
                  <c:v>73.52</c:v>
                </c:pt>
                <c:pt idx="5937" formatCode="0.00;&quot;▲ &quot;0.00">
                  <c:v>73.930000000000007</c:v>
                </c:pt>
                <c:pt idx="5940" formatCode="0.00;&quot;▲ &quot;0.00">
                  <c:v>75.19</c:v>
                </c:pt>
                <c:pt idx="5941" formatCode="0.00;&quot;▲ &quot;0.00">
                  <c:v>75.14</c:v>
                </c:pt>
                <c:pt idx="5942" formatCode="0.00;&quot;▲ &quot;0.00">
                  <c:v>74.09</c:v>
                </c:pt>
                <c:pt idx="5943" formatCode="0.00;&quot;▲ &quot;0.00">
                  <c:v>73.61</c:v>
                </c:pt>
                <c:pt idx="5944" formatCode="0.00;&quot;▲ &quot;0.00">
                  <c:v>74.16</c:v>
                </c:pt>
                <c:pt idx="5945" formatCode="0.00;&quot;▲ &quot;0.00">
                  <c:v>74.95</c:v>
                </c:pt>
                <c:pt idx="5946" formatCode="0.00;&quot;▲ &quot;0.00">
                  <c:v>76.7</c:v>
                </c:pt>
                <c:pt idx="5947" formatCode="0.00;&quot;▲ &quot;0.00">
                  <c:v>77.03</c:v>
                </c:pt>
                <c:pt idx="5948" formatCode="0.00;&quot;▲ &quot;0.00">
                  <c:v>75.3</c:v>
                </c:pt>
                <c:pt idx="5949" formatCode="0.00;&quot;▲ &quot;0.00">
                  <c:v>73.540000000000006</c:v>
                </c:pt>
                <c:pt idx="5950" formatCode="0.00;&quot;▲ &quot;0.00">
                  <c:v>72.66</c:v>
                </c:pt>
                <c:pt idx="5951" formatCode="0.00;&quot;▲ &quot;0.00">
                  <c:v>73.08</c:v>
                </c:pt>
                <c:pt idx="5952" formatCode="0.00;&quot;▲ &quot;0.00">
                  <c:v>74.430000000000007</c:v>
                </c:pt>
                <c:pt idx="5953" formatCode="0.00;&quot;▲ &quot;0.00">
                  <c:v>75.05</c:v>
                </c:pt>
                <c:pt idx="5954" formatCode="0.00;&quot;▲ &quot;0.00">
                  <c:v>73.75</c:v>
                </c:pt>
                <c:pt idx="5955" formatCode="0.00;&quot;▲ &quot;0.00">
                  <c:v>73.94</c:v>
                </c:pt>
                <c:pt idx="5956" formatCode="0.00;&quot;▲ &quot;0.00">
                  <c:v>74.540000000000006</c:v>
                </c:pt>
                <c:pt idx="5957" formatCode="0.00;&quot;▲ &quot;0.00">
                  <c:v>73.239999999999995</c:v>
                </c:pt>
                <c:pt idx="5958" formatCode="0.00;&quot;▲ &quot;0.00">
                  <c:v>74.400000000000006</c:v>
                </c:pt>
                <c:pt idx="5959" formatCode="0.00;&quot;▲ &quot;0.00">
                  <c:v>74.91</c:v>
                </c:pt>
                <c:pt idx="5960" formatCode="0.00;&quot;▲ &quot;0.00">
                  <c:v>75.81</c:v>
                </c:pt>
                <c:pt idx="5961" formatCode="0.00;&quot;▲ &quot;0.00">
                  <c:v>75.459999999999994</c:v>
                </c:pt>
                <c:pt idx="5962" formatCode="0.00;&quot;▲ &quot;0.00">
                  <c:v>74.760000000000005</c:v>
                </c:pt>
                <c:pt idx="5963" formatCode="0.00;&quot;▲ &quot;0.00">
                  <c:v>76.98</c:v>
                </c:pt>
                <c:pt idx="5964" formatCode="0.00;&quot;▲ &quot;0.00">
                  <c:v>76.31</c:v>
                </c:pt>
                <c:pt idx="5965" formatCode="0.00;&quot;▲ &quot;0.00">
                  <c:v>76.349999999999994</c:v>
                </c:pt>
                <c:pt idx="5966" formatCode="0.00;&quot;▲ &quot;0.00">
                  <c:v>74</c:v>
                </c:pt>
                <c:pt idx="5967" formatCode="0.00;&quot;▲ &quot;0.00">
                  <c:v>74.349999999999994</c:v>
                </c:pt>
                <c:pt idx="5968" formatCode="0.00;&quot;▲ &quot;0.00">
                  <c:v>73.53</c:v>
                </c:pt>
                <c:pt idx="5969" formatCode="0.00;&quot;▲ &quot;0.00">
                  <c:v>73.05</c:v>
                </c:pt>
                <c:pt idx="5970" formatCode="0.00;&quot;▲ &quot;0.00">
                  <c:v>71.89</c:v>
                </c:pt>
                <c:pt idx="5971" formatCode="0.00;&quot;▲ &quot;0.00">
                  <c:v>70.06</c:v>
                </c:pt>
                <c:pt idx="5972" formatCode="0.00;&quot;▲ &quot;0.00">
                  <c:v>71.14</c:v>
                </c:pt>
                <c:pt idx="5973" formatCode="0.00;&quot;▲ &quot;0.00">
                  <c:v>72.45</c:v>
                </c:pt>
                <c:pt idx="5974" formatCode="0.00;&quot;▲ &quot;0.00">
                  <c:v>72.63</c:v>
                </c:pt>
                <c:pt idx="5975" formatCode="0.00;&quot;▲ &quot;0.00">
                  <c:v>71.16</c:v>
                </c:pt>
                <c:pt idx="5976" formatCode="0.00;&quot;▲ &quot;0.00">
                  <c:v>72.36</c:v>
                </c:pt>
                <c:pt idx="5977" formatCode="0.00;&quot;▲ &quot;0.00">
                  <c:v>72.510000000000005</c:v>
                </c:pt>
                <c:pt idx="5978" formatCode="0.00;&quot;▲ &quot;0.00">
                  <c:v>70.61</c:v>
                </c:pt>
                <c:pt idx="5979" formatCode="0.00;&quot;▲ &quot;0.00">
                  <c:v>69.709999999999994</c:v>
                </c:pt>
                <c:pt idx="5980" formatCode="0.00;&quot;▲ &quot;0.00">
                  <c:v>70.03</c:v>
                </c:pt>
                <c:pt idx="5981" formatCode="0.00;&quot;▲ &quot;0.00">
                  <c:v>70.260000000000005</c:v>
                </c:pt>
                <c:pt idx="5982" formatCode="0.00;&quot;▲ &quot;0.00">
                  <c:v>69.19</c:v>
                </c:pt>
                <c:pt idx="5984" formatCode="0.00;&quot;▲ &quot;0.00">
                  <c:v>68.599999999999994</c:v>
                </c:pt>
                <c:pt idx="5985" formatCode="0.00;&quot;▲ &quot;0.00">
                  <c:v>67.5</c:v>
                </c:pt>
                <c:pt idx="5986" formatCode="0.00;&quot;▲ &quot;0.00">
                  <c:v>67.319999999999993</c:v>
                </c:pt>
                <c:pt idx="5987" formatCode="0.00;&quot;▲ &quot;0.00">
                  <c:v>66.25</c:v>
                </c:pt>
                <c:pt idx="5988" formatCode="0.00;&quot;▲ &quot;0.00">
                  <c:v>65.61</c:v>
                </c:pt>
                <c:pt idx="5989" formatCode="0.00;&quot;▲ &quot;0.00">
                  <c:v>63.76</c:v>
                </c:pt>
                <c:pt idx="5990" formatCode="0.00;&quot;▲ &quot;0.00">
                  <c:v>63.97</c:v>
                </c:pt>
                <c:pt idx="5991" formatCode="0.00;&quot;▲ &quot;0.00">
                  <c:v>63.22</c:v>
                </c:pt>
                <c:pt idx="5992" formatCode="0.00;&quot;▲ &quot;0.00">
                  <c:v>63.33</c:v>
                </c:pt>
                <c:pt idx="5993" formatCode="0.00;&quot;▲ &quot;0.00">
                  <c:v>63.8</c:v>
                </c:pt>
                <c:pt idx="5994" formatCode="0.00;&quot;▲ &quot;0.00">
                  <c:v>61.66</c:v>
                </c:pt>
                <c:pt idx="5995" formatCode="0.00;&quot;▲ &quot;0.00">
                  <c:v>60.46</c:v>
                </c:pt>
                <c:pt idx="5996" formatCode="0.00;&quot;▲ &quot;0.00">
                  <c:v>61.59</c:v>
                </c:pt>
                <c:pt idx="5997" formatCode="0.00;&quot;▲ &quot;0.00">
                  <c:v>60.55</c:v>
                </c:pt>
                <c:pt idx="5998" formatCode="0.00;&quot;▲ &quot;0.00">
                  <c:v>61.45</c:v>
                </c:pt>
                <c:pt idx="5999" formatCode="0.00;&quot;▲ &quot;0.00">
                  <c:v>61.01</c:v>
                </c:pt>
                <c:pt idx="6000" formatCode="0.00;&quot;▲ &quot;0.00">
                  <c:v>62.96</c:v>
                </c:pt>
                <c:pt idx="6001" formatCode="0.00;&quot;▲ &quot;0.00">
                  <c:v>62.76</c:v>
                </c:pt>
                <c:pt idx="6002" formatCode="0.00;&quot;▲ &quot;0.00">
                  <c:v>62.91</c:v>
                </c:pt>
                <c:pt idx="6003" formatCode="0.00;&quot;▲ &quot;0.00">
                  <c:v>61.03</c:v>
                </c:pt>
                <c:pt idx="6004" formatCode="0.00;&quot;▲ &quot;0.00">
                  <c:v>58.68</c:v>
                </c:pt>
                <c:pt idx="6005" formatCode="0.00;&quot;▲ &quot;0.00">
                  <c:v>59.41</c:v>
                </c:pt>
                <c:pt idx="6006" formatCode="0.00;&quot;▲ &quot;0.00">
                  <c:v>60.03</c:v>
                </c:pt>
                <c:pt idx="6007" formatCode="0.00;&quot;▲ &quot;0.00">
                  <c:v>59.76</c:v>
                </c:pt>
                <c:pt idx="6008" formatCode="0.00;&quot;▲ &quot;0.00">
                  <c:v>59.96</c:v>
                </c:pt>
                <c:pt idx="6009" formatCode="0.00;&quot;▲ &quot;0.00">
                  <c:v>58.52</c:v>
                </c:pt>
                <c:pt idx="6010" formatCode="0.00;&quot;▲ &quot;0.00">
                  <c:v>57.59</c:v>
                </c:pt>
                <c:pt idx="6011" formatCode="0.00;&quot;▲ &quot;0.00">
                  <c:v>57.86</c:v>
                </c:pt>
                <c:pt idx="6012" formatCode="0.00;&quot;▲ &quot;0.00">
                  <c:v>58.57</c:v>
                </c:pt>
                <c:pt idx="6013" formatCode="0.00;&quot;▲ &quot;0.00">
                  <c:v>59.94</c:v>
                </c:pt>
                <c:pt idx="6014" formatCode="0.00;&quot;▲ &quot;0.00">
                  <c:v>58.93</c:v>
                </c:pt>
                <c:pt idx="6015" formatCode="0.00;&quot;▲ &quot;0.00">
                  <c:v>57.65</c:v>
                </c:pt>
                <c:pt idx="6016" formatCode="0.00;&quot;▲ &quot;0.00">
                  <c:v>58.5</c:v>
                </c:pt>
                <c:pt idx="6017" formatCode="0.00;&quot;▲ &quot;0.00">
                  <c:v>56.82</c:v>
                </c:pt>
                <c:pt idx="6018" formatCode="0.00;&quot;▲ &quot;0.00">
                  <c:v>58.81</c:v>
                </c:pt>
                <c:pt idx="6019" formatCode="0.00;&quot;▲ &quot;0.00">
                  <c:v>59.35</c:v>
                </c:pt>
                <c:pt idx="6020" formatCode="0.00;&quot;▲ &quot;0.00">
                  <c:v>61.4</c:v>
                </c:pt>
                <c:pt idx="6021" formatCode="0.00;&quot;▲ &quot;0.00">
                  <c:v>60.36</c:v>
                </c:pt>
                <c:pt idx="6022" formatCode="0.00;&quot;▲ &quot;0.00">
                  <c:v>60.75</c:v>
                </c:pt>
                <c:pt idx="6023" formatCode="0.00;&quot;▲ &quot;0.00">
                  <c:v>58.36</c:v>
                </c:pt>
                <c:pt idx="6024" formatCode="0.00;&quot;▲ &quot;0.00">
                  <c:v>58.73</c:v>
                </c:pt>
                <c:pt idx="6025" formatCode="0.00;&quot;▲ &quot;0.00">
                  <c:v>58.71</c:v>
                </c:pt>
                <c:pt idx="6026" formatCode="0.00;&quot;▲ &quot;0.00">
                  <c:v>57.88</c:v>
                </c:pt>
                <c:pt idx="6027" formatCode="0.00;&quot;▲ &quot;0.00">
                  <c:v>59.14</c:v>
                </c:pt>
                <c:pt idx="6028" formatCode="0.00;&quot;▲ &quot;0.00">
                  <c:v>60.02</c:v>
                </c:pt>
                <c:pt idx="6029" formatCode="0.00;&quot;▲ &quot;0.00">
                  <c:v>58.93</c:v>
                </c:pt>
                <c:pt idx="6030" formatCode="0.00;&quot;▲ &quot;0.00">
                  <c:v>59.83</c:v>
                </c:pt>
                <c:pt idx="6031" formatCode="0.00;&quot;▲ &quot;0.00">
                  <c:v>61.16</c:v>
                </c:pt>
                <c:pt idx="6032" formatCode="0.00;&quot;▲ &quot;0.00">
                  <c:v>59.59</c:v>
                </c:pt>
                <c:pt idx="6033" formatCode="0.00;&quot;▲ &quot;0.00">
                  <c:v>58.58</c:v>
                </c:pt>
                <c:pt idx="6034" formatCode="0.00;&quot;▲ &quot;0.00">
                  <c:v>58.28</c:v>
                </c:pt>
                <c:pt idx="6035" formatCode="0.00;&quot;▲ &quot;0.00">
                  <c:v>58.76</c:v>
                </c:pt>
                <c:pt idx="6036" formatCode="0.00;&quot;▲ &quot;0.00">
                  <c:v>56.26</c:v>
                </c:pt>
                <c:pt idx="6037" formatCode="0.00;&quot;▲ &quot;0.00">
                  <c:v>55.81</c:v>
                </c:pt>
                <c:pt idx="6038" formatCode="0.00;&quot;▲ &quot;0.00">
                  <c:v>58.8</c:v>
                </c:pt>
                <c:pt idx="6039" formatCode="0.00;&quot;▲ &quot;0.00">
                  <c:v>60.17</c:v>
                </c:pt>
                <c:pt idx="6040" formatCode="0.00;&quot;▲ &quot;0.00">
                  <c:v>59.24</c:v>
                </c:pt>
                <c:pt idx="6043" formatCode="0.00;&quot;▲ &quot;0.00">
                  <c:v>60.32</c:v>
                </c:pt>
                <c:pt idx="6044" formatCode="0.00;&quot;▲ &quot;0.00">
                  <c:v>60.99</c:v>
                </c:pt>
                <c:pt idx="6045" formatCode="0.00;&quot;▲ &quot;0.00">
                  <c:v>62.46</c:v>
                </c:pt>
                <c:pt idx="6046" formatCode="0.00;&quot;▲ &quot;0.00">
                  <c:v>63.13</c:v>
                </c:pt>
                <c:pt idx="6047" formatCode="0.00;&quot;▲ &quot;0.00">
                  <c:v>63.43</c:v>
                </c:pt>
                <c:pt idx="6048" formatCode="0.00;&quot;▲ &quot;0.00">
                  <c:v>62.44</c:v>
                </c:pt>
                <c:pt idx="6049" formatCode="0.00;&quot;▲ &quot;0.00">
                  <c:v>62.43</c:v>
                </c:pt>
                <c:pt idx="6050" formatCode="0.00;&quot;▲ &quot;0.00">
                  <c:v>62.19</c:v>
                </c:pt>
                <c:pt idx="6051" formatCode="0.00;&quot;▲ &quot;0.00">
                  <c:v>62.49</c:v>
                </c:pt>
                <c:pt idx="6052" formatCode="0.00;&quot;▲ &quot;0.00">
                  <c:v>62.03</c:v>
                </c:pt>
                <c:pt idx="6053" formatCode="0.00;&quot;▲ &quot;0.00">
                  <c:v>61.22</c:v>
                </c:pt>
                <c:pt idx="6054" formatCode="0.00;&quot;▲ &quot;0.00">
                  <c:v>61.01</c:v>
                </c:pt>
                <c:pt idx="6055" formatCode="0.00;&quot;▲ &quot;0.00">
                  <c:v>61.37</c:v>
                </c:pt>
                <c:pt idx="6056" formatCode="0.00;&quot;▲ &quot;0.00">
                  <c:v>62.51</c:v>
                </c:pt>
                <c:pt idx="6057" formatCode="0.00;&quot;▲ &quot;0.00">
                  <c:v>63.43</c:v>
                </c:pt>
                <c:pt idx="6058" formatCode="0.00;&quot;▲ &quot;0.00">
                  <c:v>62.21</c:v>
                </c:pt>
                <c:pt idx="6059" formatCode="0.00;&quot;▲ &quot;0.00">
                  <c:v>63.15</c:v>
                </c:pt>
                <c:pt idx="6060" formatCode="0.00;&quot;▲ &quot;0.00">
                  <c:v>63.72</c:v>
                </c:pt>
                <c:pt idx="6061" formatCode="0.00;&quot;▲ &quot;0.00">
                  <c:v>62.66</c:v>
                </c:pt>
                <c:pt idx="6062" formatCode="0.00;&quot;▲ &quot;0.00">
                  <c:v>62.41</c:v>
                </c:pt>
                <c:pt idx="6064" formatCode="0.00;&quot;▲ &quot;0.00">
                  <c:v>61.1</c:v>
                </c:pt>
                <c:pt idx="6065" formatCode="0.00;&quot;▲ &quot;0.00">
                  <c:v>60.34</c:v>
                </c:pt>
                <c:pt idx="6066" formatCode="0.00;&quot;▲ &quot;0.00">
                  <c:v>60.53</c:v>
                </c:pt>
                <c:pt idx="6067" formatCode="0.00;&quot;▲ &quot;0.00">
                  <c:v>61.05</c:v>
                </c:pt>
                <c:pt idx="6069" formatCode="0.00;&quot;▲ &quot;0.00">
                  <c:v>58.32</c:v>
                </c:pt>
                <c:pt idx="6070" formatCode="0.00;&quot;▲ &quot;0.00">
                  <c:v>55.59</c:v>
                </c:pt>
                <c:pt idx="6071" formatCode="0.00;&quot;▲ &quot;0.00">
                  <c:v>56.31</c:v>
                </c:pt>
                <c:pt idx="6072" formatCode="0.00;&quot;▲ &quot;0.00">
                  <c:v>56.09</c:v>
                </c:pt>
                <c:pt idx="6073" formatCode="0.00;&quot;▲ &quot;0.00">
                  <c:v>55.64</c:v>
                </c:pt>
                <c:pt idx="6074" formatCode="0.00;&quot;▲ &quot;0.00">
                  <c:v>54.02</c:v>
                </c:pt>
                <c:pt idx="6075" formatCode="0.00;&quot;▲ &quot;0.00">
                  <c:v>51.88</c:v>
                </c:pt>
                <c:pt idx="6076" formatCode="0.00;&quot;▲ &quot;0.00">
                  <c:v>52.99</c:v>
                </c:pt>
                <c:pt idx="6078" formatCode="0.00;&quot;▲ &quot;0.00">
                  <c:v>51.21</c:v>
                </c:pt>
                <c:pt idx="6079" formatCode="0.00;&quot;▲ &quot;0.00">
                  <c:v>52.24</c:v>
                </c:pt>
                <c:pt idx="6080" formatCode="0.00;&quot;▲ &quot;0.00">
                  <c:v>50.48</c:v>
                </c:pt>
                <c:pt idx="6081" formatCode="0.00;&quot;▲ &quot;0.00">
                  <c:v>51.99</c:v>
                </c:pt>
                <c:pt idx="6082" formatCode="0.00;&quot;▲ &quot;0.00">
                  <c:v>51.13</c:v>
                </c:pt>
                <c:pt idx="6083" formatCode="0.00;&quot;▲ &quot;0.00">
                  <c:v>55.04</c:v>
                </c:pt>
                <c:pt idx="6084" formatCode="0.00;&quot;▲ &quot;0.00">
                  <c:v>55.37</c:v>
                </c:pt>
                <c:pt idx="6085" formatCode="0.00;&quot;▲ &quot;0.00">
                  <c:v>54.23</c:v>
                </c:pt>
                <c:pt idx="6086" formatCode="0.00;&quot;▲ &quot;0.00">
                  <c:v>55.42</c:v>
                </c:pt>
                <c:pt idx="6087" formatCode="0.00;&quot;▲ &quot;0.00">
                  <c:v>54.01</c:v>
                </c:pt>
                <c:pt idx="6088" formatCode="0.00;&quot;▲ &quot;0.00">
                  <c:v>56.97</c:v>
                </c:pt>
                <c:pt idx="6089" formatCode="0.00;&quot;▲ &quot;0.00">
                  <c:v>58.14</c:v>
                </c:pt>
                <c:pt idx="6090" formatCode="0.00;&quot;▲ &quot;0.00">
                  <c:v>57.3</c:v>
                </c:pt>
                <c:pt idx="6091" formatCode="0.00;&quot;▲ &quot;0.00">
                  <c:v>59.02</c:v>
                </c:pt>
                <c:pt idx="6092" formatCode="0.00;&quot;▲ &quot;0.00">
                  <c:v>58.74</c:v>
                </c:pt>
                <c:pt idx="6093" formatCode="0.00;&quot;▲ &quot;0.00">
                  <c:v>58.88</c:v>
                </c:pt>
                <c:pt idx="6094" formatCode="0.00;&quot;▲ &quot;0.00">
                  <c:v>57.71</c:v>
                </c:pt>
                <c:pt idx="6095" formatCode="0.00;&quot;▲ &quot;0.00">
                  <c:v>59.71</c:v>
                </c:pt>
                <c:pt idx="6096" formatCode="0.00;&quot;▲ &quot;0.00">
                  <c:v>59.89</c:v>
                </c:pt>
                <c:pt idx="6097" formatCode="0.00;&quot;▲ &quot;0.00">
                  <c:v>57.81</c:v>
                </c:pt>
                <c:pt idx="6098" formatCode="0.00;&quot;▲ &quot;0.00">
                  <c:v>59.06</c:v>
                </c:pt>
                <c:pt idx="6099" formatCode="0.00;&quot;▲ &quot;0.00">
                  <c:v>58</c:v>
                </c:pt>
                <c:pt idx="6100" formatCode="0.00;&quot;▲ &quot;0.00">
                  <c:v>57.99</c:v>
                </c:pt>
                <c:pt idx="6101" formatCode="0.00;&quot;▲ &quot;0.00">
                  <c:v>59.39</c:v>
                </c:pt>
                <c:pt idx="6103" formatCode="0.00;&quot;▲ &quot;0.00">
                  <c:v>58.07</c:v>
                </c:pt>
                <c:pt idx="6104" formatCode="0.00;&quot;▲ &quot;0.00">
                  <c:v>60.07</c:v>
                </c:pt>
                <c:pt idx="6105" formatCode="0.00;&quot;▲ &quot;0.00">
                  <c:v>60.95</c:v>
                </c:pt>
                <c:pt idx="6106" formatCode="0.00;&quot;▲ &quot;0.00">
                  <c:v>61.14</c:v>
                </c:pt>
                <c:pt idx="6107" formatCode="0.00;&quot;▲ &quot;0.00">
                  <c:v>61.39</c:v>
                </c:pt>
                <c:pt idx="6108" formatCode="0.00;&quot;▲ &quot;0.00">
                  <c:v>61.46</c:v>
                </c:pt>
                <c:pt idx="6109" formatCode="0.00;&quot;▲ &quot;0.00">
                  <c:v>61.79</c:v>
                </c:pt>
                <c:pt idx="6110" formatCode="0.00;&quot;▲ &quot;0.00">
                  <c:v>62</c:v>
                </c:pt>
                <c:pt idx="6111" formatCode="0.00;&quot;▲ &quot;0.00">
                  <c:v>61.64</c:v>
                </c:pt>
                <c:pt idx="6112" formatCode="0.00;&quot;▲ &quot;0.00">
                  <c:v>60.07</c:v>
                </c:pt>
                <c:pt idx="6113" formatCode="0.00;&quot;▲ &quot;0.00">
                  <c:v>60.69</c:v>
                </c:pt>
                <c:pt idx="6114" formatCode="0.00;&quot;▲ &quot;0.00">
                  <c:v>61.82</c:v>
                </c:pt>
                <c:pt idx="6115" formatCode="0.00;&quot;▲ &quot;0.00">
                  <c:v>61.24</c:v>
                </c:pt>
                <c:pt idx="6116" formatCode="0.00;&quot;▲ &quot;0.00">
                  <c:v>60.05</c:v>
                </c:pt>
                <c:pt idx="6117" formatCode="0.00;&quot;▲ &quot;0.00">
                  <c:v>58.91</c:v>
                </c:pt>
                <c:pt idx="6118" formatCode="0.00;&quot;▲ &quot;0.00">
                  <c:v>57.93</c:v>
                </c:pt>
                <c:pt idx="6119" formatCode="0.00;&quot;▲ &quot;0.00">
                  <c:v>58.16</c:v>
                </c:pt>
                <c:pt idx="6120" formatCode="0.00;&quot;▲ &quot;0.00">
                  <c:v>57.55</c:v>
                </c:pt>
                <c:pt idx="6121" formatCode="0.00;&quot;▲ &quot;0.00">
                  <c:v>57.11</c:v>
                </c:pt>
                <c:pt idx="6122" formatCode="0.00;&quot;▲ &quot;0.00">
                  <c:v>56.59</c:v>
                </c:pt>
                <c:pt idx="6123" formatCode="0.00;&quot;▲ &quot;0.00">
                  <c:v>56.73</c:v>
                </c:pt>
                <c:pt idx="6124" formatCode="0.00;&quot;▲ &quot;0.00">
                  <c:v>59.61</c:v>
                </c:pt>
                <c:pt idx="6125" formatCode="0.00;&quot;▲ &quot;0.00">
                  <c:v>61.69</c:v>
                </c:pt>
                <c:pt idx="6126" formatCode="0.00;&quot;▲ &quot;0.00">
                  <c:v>62.28</c:v>
                </c:pt>
                <c:pt idx="6127" formatCode="0.00;&quot;▲ &quot;0.00">
                  <c:v>62.91</c:v>
                </c:pt>
                <c:pt idx="6128" formatCode="0.00;&quot;▲ &quot;0.00">
                  <c:v>62.93</c:v>
                </c:pt>
                <c:pt idx="6129" formatCode="0.00;&quot;▲ &quot;0.00">
                  <c:v>64.08</c:v>
                </c:pt>
                <c:pt idx="6130" formatCode="0.00;&quot;▲ &quot;0.00">
                  <c:v>66.03</c:v>
                </c:pt>
                <c:pt idx="6131" formatCode="0.00;&quot;▲ &quot;0.00">
                  <c:v>65.87</c:v>
                </c:pt>
                <c:pt idx="6132" formatCode="0.00;&quot;▲ &quot;0.00">
                  <c:v>65.94</c:v>
                </c:pt>
                <c:pt idx="6133" formatCode="0.00;&quot;▲ &quot;0.00">
                  <c:v>64.64</c:v>
                </c:pt>
                <c:pt idx="6134" formatCode="0.00;&quot;▲ &quot;0.00">
                  <c:v>64.38</c:v>
                </c:pt>
                <c:pt idx="6135" formatCode="0.00;&quot;▲ &quot;0.00">
                  <c:v>64.28</c:v>
                </c:pt>
                <c:pt idx="6137" formatCode="0.00;&quot;▲ &quot;0.00">
                  <c:v>61.51</c:v>
                </c:pt>
                <c:pt idx="6138" formatCode="0.00;&quot;▲ &quot;0.00">
                  <c:v>61.89</c:v>
                </c:pt>
                <c:pt idx="6139" formatCode="0.00;&quot;▲ &quot;0.00">
                  <c:v>62.01</c:v>
                </c:pt>
                <c:pt idx="6140" formatCode="0.00;&quot;▲ &quot;0.00">
                  <c:v>63.85</c:v>
                </c:pt>
                <c:pt idx="6141" formatCode="0.00;&quot;▲ &quot;0.00">
                  <c:v>63.63</c:v>
                </c:pt>
                <c:pt idx="6142" formatCode="0.00;&quot;▲ &quot;0.00">
                  <c:v>63.61</c:v>
                </c:pt>
                <c:pt idx="6143" formatCode="0.00;&quot;▲ &quot;0.00">
                  <c:v>63.1</c:v>
                </c:pt>
                <c:pt idx="6144" formatCode="0.00;&quot;▲ &quot;0.00">
                  <c:v>63.13</c:v>
                </c:pt>
                <c:pt idx="6145" formatCode="0.00;&quot;▲ &quot;0.00">
                  <c:v>61.83</c:v>
                </c:pt>
                <c:pt idx="6146" formatCode="0.00;&quot;▲ &quot;0.00">
                  <c:v>63.38</c:v>
                </c:pt>
                <c:pt idx="6147" formatCode="0.00;&quot;▲ &quot;0.00">
                  <c:v>65.89</c:v>
                </c:pt>
                <c:pt idx="6148" formatCode="0.00;&quot;▲ &quot;0.00">
                  <c:v>64.58</c:v>
                </c:pt>
                <c:pt idx="6149" formatCode="0.00;&quot;▲ &quot;0.00">
                  <c:v>65.84</c:v>
                </c:pt>
                <c:pt idx="6150" formatCode="0.00;&quot;▲ &quot;0.00">
                  <c:v>65.06</c:v>
                </c:pt>
                <c:pt idx="6151" formatCode="0.00;&quot;▲ &quot;0.00">
                  <c:v>66.459999999999994</c:v>
                </c:pt>
                <c:pt idx="6152" formatCode="0.00;&quot;▲ &quot;0.00">
                  <c:v>65.709999999999994</c:v>
                </c:pt>
                <c:pt idx="6153" formatCode="0.00;&quot;▲ &quot;0.00">
                  <c:v>64.400000000000006</c:v>
                </c:pt>
                <c:pt idx="6154" formatCode="0.00;&quot;▲ &quot;0.00">
                  <c:v>63.68</c:v>
                </c:pt>
                <c:pt idx="6155" formatCode="0.00;&quot;▲ &quot;0.00">
                  <c:v>63.19</c:v>
                </c:pt>
                <c:pt idx="6156" formatCode="0.00;&quot;▲ &quot;0.00">
                  <c:v>61.93</c:v>
                </c:pt>
                <c:pt idx="6157" formatCode="0.00;&quot;▲ &quot;0.00">
                  <c:v>61.47</c:v>
                </c:pt>
                <c:pt idx="6158" formatCode="0.00;&quot;▲ &quot;0.00">
                  <c:v>62.26</c:v>
                </c:pt>
                <c:pt idx="6159" formatCode="0.00;&quot;▲ &quot;0.00">
                  <c:v>61.55</c:v>
                </c:pt>
                <c:pt idx="6160" formatCode="0.00;&quot;▲ &quot;0.00">
                  <c:v>61.81</c:v>
                </c:pt>
                <c:pt idx="6161" formatCode="0.00;&quot;▲ &quot;0.00">
                  <c:v>62.37</c:v>
                </c:pt>
                <c:pt idx="6162" formatCode="0.00;&quot;▲ &quot;0.00">
                  <c:v>62.46</c:v>
                </c:pt>
                <c:pt idx="6163" formatCode="0.00;&quot;▲ &quot;0.00">
                  <c:v>63.17</c:v>
                </c:pt>
                <c:pt idx="6164" formatCode="0.00;&quot;▲ &quot;0.00">
                  <c:v>62.55</c:v>
                </c:pt>
                <c:pt idx="6165" formatCode="0.00;&quot;▲ &quot;0.00">
                  <c:v>64.86</c:v>
                </c:pt>
                <c:pt idx="6166" formatCode="0.00;&quot;▲ &quot;0.00">
                  <c:v>64.94</c:v>
                </c:pt>
                <c:pt idx="6167" formatCode="0.00;&quot;▲ &quot;0.00">
                  <c:v>66.27</c:v>
                </c:pt>
                <c:pt idx="6168" formatCode="0.00;&quot;▲ &quot;0.00">
                  <c:v>64.97</c:v>
                </c:pt>
                <c:pt idx="6169" formatCode="0.00;&quot;▲ &quot;0.00">
                  <c:v>65.77</c:v>
                </c:pt>
                <c:pt idx="6170" formatCode="0.00;&quot;▲ &quot;0.00">
                  <c:v>64.180000000000007</c:v>
                </c:pt>
                <c:pt idx="6171" formatCode="0.00;&quot;▲ &quot;0.00">
                  <c:v>65.2</c:v>
                </c:pt>
                <c:pt idx="6173" formatCode="0.00;&quot;▲ &quot;0.00">
                  <c:v>63.15</c:v>
                </c:pt>
                <c:pt idx="6174" formatCode="0.00;&quot;▲ &quot;0.00">
                  <c:v>63.49</c:v>
                </c:pt>
                <c:pt idx="6175" formatCode="0.00;&quot;▲ &quot;0.00">
                  <c:v>64.010000000000005</c:v>
                </c:pt>
                <c:pt idx="6176" formatCode="0.00;&quot;▲ &quot;0.00">
                  <c:v>65.08</c:v>
                </c:pt>
                <c:pt idx="6177" formatCode="0.00;&quot;▲ &quot;0.00">
                  <c:v>66.209999999999994</c:v>
                </c:pt>
                <c:pt idx="6178" formatCode="0.00;&quot;▲ &quot;0.00">
                  <c:v>65.61</c:v>
                </c:pt>
                <c:pt idx="6179" formatCode="0.00;&quot;▲ &quot;0.00">
                  <c:v>65.959999999999994</c:v>
                </c:pt>
                <c:pt idx="6180" formatCode="0.00;&quot;▲ &quot;0.00">
                  <c:v>66.930000000000007</c:v>
                </c:pt>
                <c:pt idx="6181" formatCode="0.00;&quot;▲ &quot;0.00">
                  <c:v>64.760000000000005</c:v>
                </c:pt>
                <c:pt idx="6182" formatCode="0.00;&quot;▲ &quot;0.00">
                  <c:v>65.97</c:v>
                </c:pt>
                <c:pt idx="6183" formatCode="0.00;&quot;▲ &quot;0.00">
                  <c:v>65.349999999999994</c:v>
                </c:pt>
                <c:pt idx="6184" formatCode="0.00;&quot;▲ &quot;0.00">
                  <c:v>66.260000000000005</c:v>
                </c:pt>
                <c:pt idx="6185" formatCode="0.00;&quot;▲ &quot;0.00">
                  <c:v>67.650000000000006</c:v>
                </c:pt>
                <c:pt idx="6186" formatCode="0.00;&quot;▲ &quot;0.00">
                  <c:v>68</c:v>
                </c:pt>
                <c:pt idx="6187" formatCode="0.00;&quot;▲ &quot;0.00">
                  <c:v>69.09</c:v>
                </c:pt>
                <c:pt idx="6188" formatCode="0.00;&quot;▲ &quot;0.00">
                  <c:v>69.099999999999994</c:v>
                </c:pt>
                <c:pt idx="6189" formatCode="0.00;&quot;▲ &quot;0.00">
                  <c:v>68.19</c:v>
                </c:pt>
                <c:pt idx="6190" formatCode="0.00;&quot;▲ &quot;0.00">
                  <c:v>68.650000000000006</c:v>
                </c:pt>
                <c:pt idx="6191" formatCode="0.00;&quot;▲ &quot;0.00">
                  <c:v>69.14</c:v>
                </c:pt>
                <c:pt idx="6192" formatCode="0.00;&quot;▲ &quot;0.00">
                  <c:v>69.180000000000007</c:v>
                </c:pt>
                <c:pt idx="6193" formatCode="0.00;&quot;▲ &quot;0.00">
                  <c:v>67.77</c:v>
                </c:pt>
                <c:pt idx="6194" formatCode="0.00;&quot;▲ &quot;0.00">
                  <c:v>68.97</c:v>
                </c:pt>
                <c:pt idx="6195" formatCode="0.00;&quot;▲ &quot;0.00">
                  <c:v>69.569999999999993</c:v>
                </c:pt>
                <c:pt idx="6196" formatCode="0.00;&quot;▲ &quot;0.00">
                  <c:v>70.680000000000007</c:v>
                </c:pt>
                <c:pt idx="6197" formatCode="0.00;&quot;▲ &quot;0.00">
                  <c:v>71.09</c:v>
                </c:pt>
                <c:pt idx="6198" formatCode="0.00;&quot;▲ &quot;0.00">
                  <c:v>71.41</c:v>
                </c:pt>
                <c:pt idx="6200" formatCode="0.00;&quot;▲ &quot;0.00">
                  <c:v>71.81</c:v>
                </c:pt>
                <c:pt idx="6201" formatCode="0.00;&quot;▲ &quot;0.00">
                  <c:v>72.81</c:v>
                </c:pt>
                <c:pt idx="6202" formatCode="0.00;&quot;▲ &quot;0.00">
                  <c:v>72.19</c:v>
                </c:pt>
                <c:pt idx="6203" formatCode="0.00;&quot;▲ &quot;0.00">
                  <c:v>72.81</c:v>
                </c:pt>
                <c:pt idx="6204" formatCode="0.00;&quot;▲ &quot;0.00">
                  <c:v>72.56</c:v>
                </c:pt>
                <c:pt idx="6205" formatCode="0.00;&quot;▲ &quot;0.00">
                  <c:v>72.5</c:v>
                </c:pt>
                <c:pt idx="6206" formatCode="0.00;&quot;▲ &quot;0.00">
                  <c:v>73.930000000000007</c:v>
                </c:pt>
                <c:pt idx="6207" formatCode="0.00;&quot;▲ &quot;0.00">
                  <c:v>74.150000000000006</c:v>
                </c:pt>
                <c:pt idx="6208" formatCode="0.00;&quot;▲ &quot;0.00">
                  <c:v>74.02</c:v>
                </c:pt>
                <c:pt idx="6209" formatCode="0.00;&quot;▲ &quot;0.00">
                  <c:v>75.05</c:v>
                </c:pt>
                <c:pt idx="6210" formatCode="0.00;&quot;▲ &quot;0.00">
                  <c:v>75.92</c:v>
                </c:pt>
                <c:pt idx="6211" formatCode="0.00;&quot;▲ &quot;0.00">
                  <c:v>75.569999999999993</c:v>
                </c:pt>
                <c:pt idx="6212" formatCode="0.00;&quot;▲ &quot;0.00">
                  <c:v>74.89</c:v>
                </c:pt>
                <c:pt idx="6213" formatCode="0.00;&quot;▲ &quot;0.00">
                  <c:v>73.56</c:v>
                </c:pt>
                <c:pt idx="6214" formatCode="0.00;&quot;▲ &quot;0.00">
                  <c:v>75.88</c:v>
                </c:pt>
                <c:pt idx="6215" formatCode="0.00;&quot;▲ &quot;0.00">
                  <c:v>74.95</c:v>
                </c:pt>
                <c:pt idx="6216" formatCode="0.00;&quot;▲ &quot;0.00">
                  <c:v>77.02</c:v>
                </c:pt>
                <c:pt idx="6217" formatCode="0.00;&quot;▲ &quot;0.00">
                  <c:v>76.83</c:v>
                </c:pt>
                <c:pt idx="6218" formatCode="0.00;&quot;▲ &quot;0.00">
                  <c:v>78.209999999999994</c:v>
                </c:pt>
                <c:pt idx="6219" formatCode="0.00;&quot;▲ &quot;0.00">
                  <c:v>76.53</c:v>
                </c:pt>
                <c:pt idx="6220" formatCode="0.00;&quot;▲ &quot;0.00">
                  <c:v>76.86</c:v>
                </c:pt>
                <c:pt idx="6221" formatCode="0.00;&quot;▲ &quot;0.00">
                  <c:v>75.48</c:v>
                </c:pt>
                <c:pt idx="6222" formatCode="0.00;&quot;▲ &quot;0.00">
                  <c:v>72.06</c:v>
                </c:pt>
                <c:pt idx="6223" formatCode="0.00;&quot;▲ &quot;0.00">
                  <c:v>72.42</c:v>
                </c:pt>
                <c:pt idx="6224" formatCode="0.00;&quot;▲ &quot;0.00">
                  <c:v>72.150000000000006</c:v>
                </c:pt>
                <c:pt idx="6225" formatCode="0.00;&quot;▲ &quot;0.00">
                  <c:v>71.59</c:v>
                </c:pt>
                <c:pt idx="6226" formatCode="0.00;&quot;▲ &quot;0.00">
                  <c:v>71.47</c:v>
                </c:pt>
                <c:pt idx="6227" formatCode="0.00;&quot;▲ &quot;0.00">
                  <c:v>71.62</c:v>
                </c:pt>
                <c:pt idx="6228" formatCode="0.00;&quot;▲ &quot;0.00">
                  <c:v>72.38</c:v>
                </c:pt>
                <c:pt idx="6229" formatCode="0.00;&quot;▲ &quot;0.00">
                  <c:v>73.33</c:v>
                </c:pt>
                <c:pt idx="6230" formatCode="0.00;&quot;▲ &quot;0.00">
                  <c:v>71</c:v>
                </c:pt>
                <c:pt idx="6231" formatCode="0.00;&quot;▲ &quot;0.00">
                  <c:v>71.98</c:v>
                </c:pt>
                <c:pt idx="6232" formatCode="0.00;&quot;▲ &quot;0.00">
                  <c:v>71.12</c:v>
                </c:pt>
                <c:pt idx="6233" formatCode="0.00;&quot;▲ &quot;0.00">
                  <c:v>69.47</c:v>
                </c:pt>
                <c:pt idx="6234" formatCode="0.00;&quot;▲ &quot;0.00">
                  <c:v>69.260000000000005</c:v>
                </c:pt>
                <c:pt idx="6235" formatCode="0.00;&quot;▲ &quot;0.00">
                  <c:v>69.83</c:v>
                </c:pt>
                <c:pt idx="6236" formatCode="0.00;&quot;▲ &quot;0.00">
                  <c:v>71.09</c:v>
                </c:pt>
                <c:pt idx="6237" formatCode="0.00;&quot;▲ &quot;0.00">
                  <c:v>71.97</c:v>
                </c:pt>
                <c:pt idx="6238" formatCode="0.00;&quot;▲ &quot;0.00">
                  <c:v>71.73</c:v>
                </c:pt>
                <c:pt idx="6239" formatCode="0.00;&quot;▲ &quot;0.00">
                  <c:v>73.510000000000005</c:v>
                </c:pt>
                <c:pt idx="6240" formatCode="0.00;&quot;▲ &quot;0.00">
                  <c:v>73.36</c:v>
                </c:pt>
                <c:pt idx="6241" formatCode="0.00;&quot;▲ &quot;0.00">
                  <c:v>74.040000000000006</c:v>
                </c:pt>
                <c:pt idx="6243" formatCode="0.00;&quot;▲ &quot;0.00">
                  <c:v>75.08</c:v>
                </c:pt>
                <c:pt idx="6244" formatCode="0.00;&quot;▲ &quot;0.00">
                  <c:v>75.73</c:v>
                </c:pt>
                <c:pt idx="6245" formatCode="0.00;&quot;▲ &quot;0.00">
                  <c:v>76.3</c:v>
                </c:pt>
                <c:pt idx="6246" formatCode="0.00;&quot;▲ &quot;0.00">
                  <c:v>76.7</c:v>
                </c:pt>
                <c:pt idx="6247" formatCode="0.00;&quot;▲ &quot;0.00">
                  <c:v>77.489999999999995</c:v>
                </c:pt>
                <c:pt idx="6248" formatCode="0.00;&quot;▲ &quot;0.00">
                  <c:v>78.23</c:v>
                </c:pt>
                <c:pt idx="6249" formatCode="0.00;&quot;▲ &quot;0.00">
                  <c:v>79.91</c:v>
                </c:pt>
                <c:pt idx="6250" formatCode="0.00;&quot;▲ &quot;0.00">
                  <c:v>80.09</c:v>
                </c:pt>
                <c:pt idx="6251" formatCode="0.00;&quot;▲ &quot;0.00">
                  <c:v>79.099999999999994</c:v>
                </c:pt>
                <c:pt idx="6252" formatCode="0.00;&quot;▲ &quot;0.00">
                  <c:v>80.569999999999993</c:v>
                </c:pt>
                <c:pt idx="6253" formatCode="0.00;&quot;▲ &quot;0.00">
                  <c:v>81.510000000000005</c:v>
                </c:pt>
                <c:pt idx="6254" formatCode="0.00;&quot;▲ &quot;0.00">
                  <c:v>81.93</c:v>
                </c:pt>
                <c:pt idx="6255" formatCode="0.00;&quot;▲ &quot;0.00">
                  <c:v>83.32</c:v>
                </c:pt>
                <c:pt idx="6256" formatCode="0.00;&quot;▲ &quot;0.00">
                  <c:v>81.62</c:v>
                </c:pt>
                <c:pt idx="6257" formatCode="0.00;&quot;▲ &quot;0.00">
                  <c:v>80.95</c:v>
                </c:pt>
                <c:pt idx="6258" formatCode="0.00;&quot;▲ &quot;0.00">
                  <c:v>79.53</c:v>
                </c:pt>
                <c:pt idx="6259" formatCode="0.00;&quot;▲ &quot;0.00">
                  <c:v>80.3</c:v>
                </c:pt>
                <c:pt idx="6260" formatCode="0.00;&quot;▲ &quot;0.00">
                  <c:v>82.88</c:v>
                </c:pt>
                <c:pt idx="6261" formatCode="0.00;&quot;▲ &quot;0.00">
                  <c:v>81.66</c:v>
                </c:pt>
                <c:pt idx="6262" formatCode="0.00;&quot;▲ &quot;0.00">
                  <c:v>80.239999999999995</c:v>
                </c:pt>
                <c:pt idx="6263" formatCode="0.00;&quot;▲ &quot;0.00">
                  <c:v>80.05</c:v>
                </c:pt>
                <c:pt idx="6264" formatCode="0.00;&quot;▲ &quot;0.00">
                  <c:v>79.94</c:v>
                </c:pt>
                <c:pt idx="6265" formatCode="0.00;&quot;▲ &quot;0.00">
                  <c:v>81.44</c:v>
                </c:pt>
                <c:pt idx="6266" formatCode="0.00;&quot;▲ &quot;0.00">
                  <c:v>81.22</c:v>
                </c:pt>
                <c:pt idx="6267" formatCode="0.00;&quot;▲ &quot;0.00">
                  <c:v>79.02</c:v>
                </c:pt>
                <c:pt idx="6268" formatCode="0.00;&quot;▲ &quot;0.00">
                  <c:v>80.260000000000005</c:v>
                </c:pt>
                <c:pt idx="6269" formatCode="0.00;&quot;▲ &quot;0.00">
                  <c:v>81.3</c:v>
                </c:pt>
                <c:pt idx="6270" formatCode="0.00;&quot;▲ &quot;0.00">
                  <c:v>83.08</c:v>
                </c:pt>
                <c:pt idx="6271" formatCode="0.00;&quot;▲ &quot;0.00">
                  <c:v>83.69</c:v>
                </c:pt>
                <c:pt idx="6272" formatCode="0.00;&quot;▲ &quot;0.00">
                  <c:v>86.13</c:v>
                </c:pt>
                <c:pt idx="6273" formatCode="0.00;&quot;▲ &quot;0.00">
                  <c:v>87.61</c:v>
                </c:pt>
                <c:pt idx="6274" formatCode="0.00;&quot;▲ &quot;0.00">
                  <c:v>87.4</c:v>
                </c:pt>
                <c:pt idx="6275" formatCode="0.00;&quot;▲ &quot;0.00">
                  <c:v>89.47</c:v>
                </c:pt>
                <c:pt idx="6276" formatCode="0.00;&quot;▲ &quot;0.00">
                  <c:v>88.6</c:v>
                </c:pt>
                <c:pt idx="6277" formatCode="0.00;&quot;▲ &quot;0.00">
                  <c:v>87.56</c:v>
                </c:pt>
                <c:pt idx="6278" formatCode="0.00;&quot;▲ &quot;0.00">
                  <c:v>85.27</c:v>
                </c:pt>
                <c:pt idx="6279" formatCode="0.00;&quot;▲ &quot;0.00">
                  <c:v>87.1</c:v>
                </c:pt>
                <c:pt idx="6280" formatCode="0.00;&quot;▲ &quot;0.00">
                  <c:v>90.46</c:v>
                </c:pt>
                <c:pt idx="6281" formatCode="0.00;&quot;▲ &quot;0.00">
                  <c:v>91.86</c:v>
                </c:pt>
                <c:pt idx="6282" formatCode="0.00;&quot;▲ &quot;0.00">
                  <c:v>93.53</c:v>
                </c:pt>
                <c:pt idx="6283" formatCode="0.00;&quot;▲ &quot;0.00">
                  <c:v>90.38</c:v>
                </c:pt>
                <c:pt idx="6284" formatCode="0.00;&quot;▲ &quot;0.00">
                  <c:v>94.53</c:v>
                </c:pt>
                <c:pt idx="6285" formatCode="0.00;&quot;▲ &quot;0.00">
                  <c:v>93.49</c:v>
                </c:pt>
                <c:pt idx="6286" formatCode="0.00;&quot;▲ &quot;0.00">
                  <c:v>95.93</c:v>
                </c:pt>
                <c:pt idx="6287" formatCode="0.00;&quot;▲ &quot;0.00">
                  <c:v>93.98</c:v>
                </c:pt>
                <c:pt idx="6288" formatCode="0.00;&quot;▲ &quot;0.00">
                  <c:v>96.7</c:v>
                </c:pt>
                <c:pt idx="6289" formatCode="0.00;&quot;▲ &quot;0.00">
                  <c:v>96.37</c:v>
                </c:pt>
                <c:pt idx="6290" formatCode="0.00;&quot;▲ &quot;0.00">
                  <c:v>95.46</c:v>
                </c:pt>
                <c:pt idx="6291" formatCode="0.00;&quot;▲ &quot;0.00">
                  <c:v>96.32</c:v>
                </c:pt>
                <c:pt idx="6292" formatCode="0.00;&quot;▲ &quot;0.00">
                  <c:v>94.62</c:v>
                </c:pt>
                <c:pt idx="6293" formatCode="0.00;&quot;▲ &quot;0.00">
                  <c:v>91.17</c:v>
                </c:pt>
                <c:pt idx="6294" formatCode="0.00;&quot;▲ &quot;0.00">
                  <c:v>94.09</c:v>
                </c:pt>
                <c:pt idx="6295" formatCode="0.00;&quot;▲ &quot;0.00">
                  <c:v>93.43</c:v>
                </c:pt>
                <c:pt idx="6296" formatCode="0.00;&quot;▲ &quot;0.00">
                  <c:v>95.1</c:v>
                </c:pt>
                <c:pt idx="6297" formatCode="0.00;&quot;▲ &quot;0.00">
                  <c:v>94.64</c:v>
                </c:pt>
                <c:pt idx="6298" formatCode="0.00;&quot;▲ &quot;0.00">
                  <c:v>98.03</c:v>
                </c:pt>
                <c:pt idx="6299" formatCode="0.00;&quot;▲ &quot;0.00">
                  <c:v>97.29</c:v>
                </c:pt>
                <c:pt idx="6301" formatCode="0.00;&quot;▲ &quot;0.00">
                  <c:v>98.18</c:v>
                </c:pt>
                <c:pt idx="6302" formatCode="0.00;&quot;▲ &quot;0.00">
                  <c:v>97.7</c:v>
                </c:pt>
                <c:pt idx="6303" formatCode="0.00;&quot;▲ &quot;0.00">
                  <c:v>94.42</c:v>
                </c:pt>
                <c:pt idx="6304" formatCode="0.00;&quot;▲ &quot;0.00">
                  <c:v>90.62</c:v>
                </c:pt>
                <c:pt idx="6305" formatCode="0.00;&quot;▲ &quot;0.00">
                  <c:v>91.01</c:v>
                </c:pt>
                <c:pt idx="6306" formatCode="0.00;&quot;▲ &quot;0.00">
                  <c:v>88.71</c:v>
                </c:pt>
                <c:pt idx="6307" formatCode="0.00;&quot;▲ &quot;0.00">
                  <c:v>89.31</c:v>
                </c:pt>
                <c:pt idx="6308" formatCode="0.00;&quot;▲ &quot;0.00">
                  <c:v>88.32</c:v>
                </c:pt>
                <c:pt idx="6309" formatCode="0.00;&quot;▲ &quot;0.00">
                  <c:v>87.49</c:v>
                </c:pt>
                <c:pt idx="6310" formatCode="0.00;&quot;▲ &quot;0.00">
                  <c:v>90.23</c:v>
                </c:pt>
                <c:pt idx="6311" formatCode="0.00;&quot;▲ &quot;0.00">
                  <c:v>88.28</c:v>
                </c:pt>
                <c:pt idx="6312" formatCode="0.00;&quot;▲ &quot;0.00">
                  <c:v>87.86</c:v>
                </c:pt>
                <c:pt idx="6313" formatCode="0.00;&quot;▲ &quot;0.00">
                  <c:v>90.02</c:v>
                </c:pt>
                <c:pt idx="6314" formatCode="0.00;&quot;▲ &quot;0.00">
                  <c:v>94.39</c:v>
                </c:pt>
                <c:pt idx="6315" formatCode="0.00;&quot;▲ &quot;0.00">
                  <c:v>92.25</c:v>
                </c:pt>
                <c:pt idx="6316" formatCode="0.00;&quot;▲ &quot;0.00">
                  <c:v>91.27</c:v>
                </c:pt>
                <c:pt idx="6317" formatCode="0.00;&quot;▲ &quot;0.00">
                  <c:v>90.63</c:v>
                </c:pt>
                <c:pt idx="6318" formatCode="0.00;&quot;▲ &quot;0.00">
                  <c:v>90.49</c:v>
                </c:pt>
                <c:pt idx="6319" formatCode="0.00;&quot;▲ &quot;0.00">
                  <c:v>91.24</c:v>
                </c:pt>
                <c:pt idx="6320" formatCode="0.00;&quot;▲ &quot;0.00">
                  <c:v>91.06</c:v>
                </c:pt>
                <c:pt idx="6321" formatCode="0.00;&quot;▲ &quot;0.00">
                  <c:v>93.31</c:v>
                </c:pt>
                <c:pt idx="6322" formatCode="0.00;&quot;▲ &quot;0.00">
                  <c:v>94.13</c:v>
                </c:pt>
                <c:pt idx="6324" formatCode="0.00;&quot;▲ &quot;0.00">
                  <c:v>95.97</c:v>
                </c:pt>
                <c:pt idx="6325" formatCode="0.00;&quot;▲ &quot;0.00">
                  <c:v>96.62</c:v>
                </c:pt>
                <c:pt idx="6326" formatCode="0.00;&quot;▲ &quot;0.00">
                  <c:v>96</c:v>
                </c:pt>
                <c:pt idx="6327" formatCode="0.00;&quot;▲ &quot;0.00">
                  <c:v>95.98</c:v>
                </c:pt>
                <c:pt idx="6328" formatCode="0.00;&quot;▲ &quot;0.00">
                  <c:v>99.62</c:v>
                </c:pt>
                <c:pt idx="6329" formatCode="0.00;&quot;▲ &quot;0.00">
                  <c:v>99.18</c:v>
                </c:pt>
                <c:pt idx="6330" formatCode="0.00;&quot;▲ &quot;0.00">
                  <c:v>97.91</c:v>
                </c:pt>
                <c:pt idx="6331" formatCode="0.00;&quot;▲ &quot;0.00">
                  <c:v>95.09</c:v>
                </c:pt>
                <c:pt idx="6332" formatCode="0.00;&quot;▲ &quot;0.00">
                  <c:v>96.33</c:v>
                </c:pt>
                <c:pt idx="6333" formatCode="0.00;&quot;▲ &quot;0.00">
                  <c:v>95.67</c:v>
                </c:pt>
                <c:pt idx="6334" formatCode="0.00;&quot;▲ &quot;0.00">
                  <c:v>93.71</c:v>
                </c:pt>
                <c:pt idx="6335" formatCode="0.00;&quot;▲ &quot;0.00">
                  <c:v>92.69</c:v>
                </c:pt>
                <c:pt idx="6336" formatCode="0.00;&quot;▲ &quot;0.00">
                  <c:v>94.2</c:v>
                </c:pt>
                <c:pt idx="6337" formatCode="0.00;&quot;▲ &quot;0.00">
                  <c:v>91.9</c:v>
                </c:pt>
                <c:pt idx="6338" formatCode="0.00;&quot;▲ &quot;0.00">
                  <c:v>90.84</c:v>
                </c:pt>
                <c:pt idx="6339" formatCode="0.00;&quot;▲ &quot;0.00">
                  <c:v>90.13</c:v>
                </c:pt>
                <c:pt idx="6340" formatCode="0.00;&quot;▲ &quot;0.00">
                  <c:v>90.57</c:v>
                </c:pt>
                <c:pt idx="6342" formatCode="0.00;&quot;▲ &quot;0.00">
                  <c:v>89.85</c:v>
                </c:pt>
                <c:pt idx="6343" formatCode="0.00;&quot;▲ &quot;0.00">
                  <c:v>86.99</c:v>
                </c:pt>
                <c:pt idx="6344" formatCode="0.00;&quot;▲ &quot;0.00">
                  <c:v>89.41</c:v>
                </c:pt>
                <c:pt idx="6345" formatCode="0.00;&quot;▲ &quot;0.00">
                  <c:v>90.71</c:v>
                </c:pt>
                <c:pt idx="6346" formatCode="0.00;&quot;▲ &quot;0.00">
                  <c:v>90.99</c:v>
                </c:pt>
                <c:pt idx="6347" formatCode="0.00;&quot;▲ &quot;0.00">
                  <c:v>91.64</c:v>
                </c:pt>
                <c:pt idx="6348" formatCode="0.00;&quot;▲ &quot;0.00">
                  <c:v>92.33</c:v>
                </c:pt>
                <c:pt idx="6349" formatCode="0.00;&quot;▲ &quot;0.00">
                  <c:v>91.75</c:v>
                </c:pt>
                <c:pt idx="6350" formatCode="0.00;&quot;▲ &quot;0.00">
                  <c:v>88.96</c:v>
                </c:pt>
                <c:pt idx="6351" formatCode="0.00;&quot;▲ &quot;0.00">
                  <c:v>90.02</c:v>
                </c:pt>
                <c:pt idx="6352" formatCode="0.00;&quot;▲ &quot;0.00">
                  <c:v>88.41</c:v>
                </c:pt>
                <c:pt idx="6353" formatCode="0.00;&quot;▲ &quot;0.00">
                  <c:v>87.14</c:v>
                </c:pt>
                <c:pt idx="6354" formatCode="0.00;&quot;▲ &quot;0.00">
                  <c:v>88.11</c:v>
                </c:pt>
                <c:pt idx="6355" formatCode="0.00;&quot;▲ &quot;0.00">
                  <c:v>91.77</c:v>
                </c:pt>
                <c:pt idx="6356" formatCode="0.00;&quot;▲ &quot;0.00">
                  <c:v>93.59</c:v>
                </c:pt>
                <c:pt idx="6357" formatCode="0.00;&quot;▲ &quot;0.00">
                  <c:v>92.78</c:v>
                </c:pt>
                <c:pt idx="6358" formatCode="0.00;&quot;▲ &quot;0.00">
                  <c:v>93.27</c:v>
                </c:pt>
                <c:pt idx="6359" formatCode="0.00;&quot;▲ &quot;0.00">
                  <c:v>95.46</c:v>
                </c:pt>
                <c:pt idx="6360" formatCode="0.00;&quot;▲ &quot;0.00">
                  <c:v>95.5</c:v>
                </c:pt>
                <c:pt idx="6362" formatCode="0.00;&quot;▲ &quot;0.00">
                  <c:v>100.01</c:v>
                </c:pt>
                <c:pt idx="6363" formatCode="0.00;&quot;▲ &quot;0.00">
                  <c:v>100.74</c:v>
                </c:pt>
                <c:pt idx="6364" formatCode="0.00;&quot;▲ &quot;0.00">
                  <c:v>98.23</c:v>
                </c:pt>
                <c:pt idx="6365" formatCode="0.00;&quot;▲ &quot;0.00">
                  <c:v>98.81</c:v>
                </c:pt>
                <c:pt idx="6366" formatCode="0.00;&quot;▲ &quot;0.00">
                  <c:v>99.23</c:v>
                </c:pt>
                <c:pt idx="6367" formatCode="0.00;&quot;▲ &quot;0.00">
                  <c:v>100.88</c:v>
                </c:pt>
                <c:pt idx="6368" formatCode="0.00;&quot;▲ &quot;0.00">
                  <c:v>99.64</c:v>
                </c:pt>
                <c:pt idx="6369" formatCode="0.00;&quot;▲ &quot;0.00">
                  <c:v>102.59</c:v>
                </c:pt>
                <c:pt idx="6370" formatCode="0.00;&quot;▲ &quot;0.00">
                  <c:v>101.84</c:v>
                </c:pt>
                <c:pt idx="6371" formatCode="0.00;&quot;▲ &quot;0.00">
                  <c:v>102.45</c:v>
                </c:pt>
                <c:pt idx="6372" formatCode="0.00;&quot;▲ &quot;0.00">
                  <c:v>99.52</c:v>
                </c:pt>
                <c:pt idx="6373" formatCode="0.00;&quot;▲ &quot;0.00">
                  <c:v>104.52</c:v>
                </c:pt>
                <c:pt idx="6374" formatCode="0.00;&quot;▲ &quot;0.00">
                  <c:v>105.47</c:v>
                </c:pt>
                <c:pt idx="6375" formatCode="0.00;&quot;▲ &quot;0.00">
                  <c:v>105.15</c:v>
                </c:pt>
                <c:pt idx="6376" formatCode="0.00;&quot;▲ &quot;0.00">
                  <c:v>107.9</c:v>
                </c:pt>
                <c:pt idx="6377" formatCode="0.00;&quot;▲ &quot;0.00">
                  <c:v>108.75</c:v>
                </c:pt>
                <c:pt idx="6378" formatCode="0.00;&quot;▲ &quot;0.00">
                  <c:v>109.92</c:v>
                </c:pt>
                <c:pt idx="6379" formatCode="0.00;&quot;▲ &quot;0.00">
                  <c:v>110.33</c:v>
                </c:pt>
                <c:pt idx="6380" formatCode="0.00;&quot;▲ &quot;0.00">
                  <c:v>110.21</c:v>
                </c:pt>
                <c:pt idx="6381" formatCode="0.00;&quot;▲ &quot;0.00">
                  <c:v>105.68</c:v>
                </c:pt>
                <c:pt idx="6382" formatCode="0.00;&quot;▲ &quot;0.00">
                  <c:v>109.42</c:v>
                </c:pt>
                <c:pt idx="6383" formatCode="0.00;&quot;▲ &quot;0.00">
                  <c:v>104.48</c:v>
                </c:pt>
                <c:pt idx="6384" formatCode="0.00;&quot;▲ &quot;0.00">
                  <c:v>101.84</c:v>
                </c:pt>
                <c:pt idx="6386" formatCode="0.00;&quot;▲ &quot;0.00">
                  <c:v>100.86</c:v>
                </c:pt>
                <c:pt idx="6387" formatCode="0.00;&quot;▲ &quot;0.00">
                  <c:v>101.22</c:v>
                </c:pt>
                <c:pt idx="6388" formatCode="0.00;&quot;▲ &quot;0.00">
                  <c:v>105.9</c:v>
                </c:pt>
                <c:pt idx="6389" formatCode="0.00;&quot;▲ &quot;0.00">
                  <c:v>107.58</c:v>
                </c:pt>
                <c:pt idx="6390" formatCode="0.00;&quot;▲ &quot;0.00">
                  <c:v>105.62</c:v>
                </c:pt>
                <c:pt idx="6391" formatCode="0.00;&quot;▲ &quot;0.00">
                  <c:v>101.58</c:v>
                </c:pt>
                <c:pt idx="6392" formatCode="0.00;&quot;▲ &quot;0.00">
                  <c:v>100.98</c:v>
                </c:pt>
                <c:pt idx="6393" formatCode="0.00;&quot;▲ &quot;0.00">
                  <c:v>104.83</c:v>
                </c:pt>
                <c:pt idx="6394" formatCode="0.00;&quot;▲ &quot;0.00">
                  <c:v>103.83</c:v>
                </c:pt>
                <c:pt idx="6395" formatCode="0.00;&quot;▲ &quot;0.00">
                  <c:v>106.23</c:v>
                </c:pt>
                <c:pt idx="6396" formatCode="0.00;&quot;▲ &quot;0.00">
                  <c:v>109.09</c:v>
                </c:pt>
                <c:pt idx="6397" formatCode="0.00;&quot;▲ &quot;0.00">
                  <c:v>108.5</c:v>
                </c:pt>
                <c:pt idx="6398" formatCode="0.00;&quot;▲ &quot;0.00">
                  <c:v>110.87</c:v>
                </c:pt>
                <c:pt idx="6399" formatCode="0.00;&quot;▲ &quot;0.00">
                  <c:v>110.11</c:v>
                </c:pt>
                <c:pt idx="6400" formatCode="0.00;&quot;▲ &quot;0.00">
                  <c:v>110.14</c:v>
                </c:pt>
                <c:pt idx="6401" formatCode="0.00;&quot;▲ &quot;0.00">
                  <c:v>111.76</c:v>
                </c:pt>
                <c:pt idx="6402" formatCode="0.00;&quot;▲ &quot;0.00">
                  <c:v>113.79</c:v>
                </c:pt>
                <c:pt idx="6403" formatCode="0.00;&quot;▲ &quot;0.00">
                  <c:v>114.93</c:v>
                </c:pt>
                <c:pt idx="6404" formatCode="0.00;&quot;▲ &quot;0.00">
                  <c:v>114.86</c:v>
                </c:pt>
                <c:pt idx="6405" formatCode="0.00;&quot;▲ &quot;0.00">
                  <c:v>116.69</c:v>
                </c:pt>
                <c:pt idx="6406" formatCode="0.00;&quot;▲ &quot;0.00">
                  <c:v>117.48</c:v>
                </c:pt>
                <c:pt idx="6407" formatCode="0.00;&quot;▲ &quot;0.00">
                  <c:v>119.37</c:v>
                </c:pt>
                <c:pt idx="6408" formatCode="0.00;&quot;▲ &quot;0.00">
                  <c:v>118.3</c:v>
                </c:pt>
                <c:pt idx="6409" formatCode="0.00;&quot;▲ &quot;0.00">
                  <c:v>116.06</c:v>
                </c:pt>
                <c:pt idx="6410" formatCode="0.00;&quot;▲ &quot;0.00">
                  <c:v>118.52</c:v>
                </c:pt>
                <c:pt idx="6411" formatCode="0.00;&quot;▲ &quot;0.00">
                  <c:v>118.75</c:v>
                </c:pt>
                <c:pt idx="6412" formatCode="0.00;&quot;▲ &quot;0.00">
                  <c:v>115.63</c:v>
                </c:pt>
                <c:pt idx="6413" formatCode="0.00;&quot;▲ &quot;0.00">
                  <c:v>113.46</c:v>
                </c:pt>
                <c:pt idx="6414" formatCode="0.00;&quot;▲ &quot;0.00">
                  <c:v>112.52</c:v>
                </c:pt>
                <c:pt idx="6415" formatCode="0.00;&quot;▲ &quot;0.00">
                  <c:v>116.32</c:v>
                </c:pt>
                <c:pt idx="6416" formatCode="0.00;&quot;▲ &quot;0.00">
                  <c:v>119.97</c:v>
                </c:pt>
                <c:pt idx="6417" formatCode="0.00;&quot;▲ &quot;0.00">
                  <c:v>121.84</c:v>
                </c:pt>
                <c:pt idx="6418" formatCode="0.00;&quot;▲ &quot;0.00">
                  <c:v>123.53</c:v>
                </c:pt>
                <c:pt idx="6419" formatCode="0.00;&quot;▲ &quot;0.00">
                  <c:v>123.69</c:v>
                </c:pt>
                <c:pt idx="6420" formatCode="0.00;&quot;▲ &quot;0.00">
                  <c:v>125.96</c:v>
                </c:pt>
                <c:pt idx="6421" formatCode="0.00;&quot;▲ &quot;0.00">
                  <c:v>124.23</c:v>
                </c:pt>
                <c:pt idx="6422" formatCode="0.00;&quot;▲ &quot;0.00">
                  <c:v>125.8</c:v>
                </c:pt>
                <c:pt idx="6423" formatCode="0.00;&quot;▲ &quot;0.00">
                  <c:v>124.22</c:v>
                </c:pt>
                <c:pt idx="6424" formatCode="0.00;&quot;▲ &quot;0.00">
                  <c:v>124.12</c:v>
                </c:pt>
                <c:pt idx="6425" formatCode="0.00;&quot;▲ &quot;0.00">
                  <c:v>126.29</c:v>
                </c:pt>
                <c:pt idx="6426" formatCode="0.00;&quot;▲ &quot;0.00">
                  <c:v>127.05</c:v>
                </c:pt>
                <c:pt idx="6427" formatCode="0.00;&quot;▲ &quot;0.00">
                  <c:v>129.07</c:v>
                </c:pt>
                <c:pt idx="6428" formatCode="0.00;&quot;▲ &quot;0.00">
                  <c:v>133.16999999999999</c:v>
                </c:pt>
                <c:pt idx="6429" formatCode="0.00;&quot;▲ &quot;0.00">
                  <c:v>130.81</c:v>
                </c:pt>
                <c:pt idx="6430" formatCode="0.00;&quot;▲ &quot;0.00">
                  <c:v>132.19</c:v>
                </c:pt>
                <c:pt idx="6432" formatCode="0.00;&quot;▲ &quot;0.00">
                  <c:v>128.5</c:v>
                </c:pt>
                <c:pt idx="6433" formatCode="0.00;&quot;▲ &quot;0.00">
                  <c:v>131.03</c:v>
                </c:pt>
                <c:pt idx="6434" formatCode="0.00;&quot;▲ &quot;0.00">
                  <c:v>126.62</c:v>
                </c:pt>
                <c:pt idx="6435" formatCode="0.00;&quot;▲ &quot;0.00">
                  <c:v>127.35</c:v>
                </c:pt>
                <c:pt idx="6436" formatCode="0.00;&quot;▲ &quot;0.00">
                  <c:v>127.76</c:v>
                </c:pt>
                <c:pt idx="6437" formatCode="0.00;&quot;▲ &quot;0.00">
                  <c:v>124.31</c:v>
                </c:pt>
                <c:pt idx="6438" formatCode="0.00;&quot;▲ &quot;0.00">
                  <c:v>122.3</c:v>
                </c:pt>
                <c:pt idx="6439" formatCode="0.00;&quot;▲ &quot;0.00">
                  <c:v>127.79</c:v>
                </c:pt>
                <c:pt idx="6440" formatCode="0.00;&quot;▲ &quot;0.00">
                  <c:v>138.54</c:v>
                </c:pt>
                <c:pt idx="6441" formatCode="0.00;&quot;▲ &quot;0.00">
                  <c:v>134.35</c:v>
                </c:pt>
                <c:pt idx="6442" formatCode="0.00;&quot;▲ &quot;0.00">
                  <c:v>131.31</c:v>
                </c:pt>
                <c:pt idx="6443" formatCode="0.00;&quot;▲ &quot;0.00">
                  <c:v>136.38</c:v>
                </c:pt>
                <c:pt idx="6444" formatCode="0.00;&quot;▲ &quot;0.00">
                  <c:v>136.74</c:v>
                </c:pt>
                <c:pt idx="6445" formatCode="0.00;&quot;▲ &quot;0.00">
                  <c:v>134.86000000000001</c:v>
                </c:pt>
                <c:pt idx="6446" formatCode="0.00;&quot;▲ &quot;0.00">
                  <c:v>134.61000000000001</c:v>
                </c:pt>
                <c:pt idx="6447" formatCode="0.00;&quot;▲ &quot;0.00">
                  <c:v>134.01</c:v>
                </c:pt>
                <c:pt idx="6448" formatCode="0.00;&quot;▲ &quot;0.00">
                  <c:v>136.68</c:v>
                </c:pt>
                <c:pt idx="6449" formatCode="0.00;&quot;▲ &quot;0.00">
                  <c:v>131.93</c:v>
                </c:pt>
                <c:pt idx="6450" formatCode="0.00;&quot;▲ &quot;0.00">
                  <c:v>135.36000000000001</c:v>
                </c:pt>
                <c:pt idx="6451" formatCode="0.00;&quot;▲ &quot;0.00">
                  <c:v>136.74</c:v>
                </c:pt>
                <c:pt idx="6452" formatCode="0.00;&quot;▲ &quot;0.00">
                  <c:v>137</c:v>
                </c:pt>
                <c:pt idx="6453" formatCode="0.00;&quot;▲ &quot;0.00">
                  <c:v>134.55000000000001</c:v>
                </c:pt>
                <c:pt idx="6454" formatCode="0.00;&quot;▲ &quot;0.00">
                  <c:v>139.63999999999999</c:v>
                </c:pt>
                <c:pt idx="6455" formatCode="0.00;&quot;▲ &quot;0.00">
                  <c:v>140.21</c:v>
                </c:pt>
                <c:pt idx="6456" formatCode="0.00;&quot;▲ &quot;0.00">
                  <c:v>140</c:v>
                </c:pt>
                <c:pt idx="6457" formatCode="0.00;&quot;▲ &quot;0.00">
                  <c:v>140.97</c:v>
                </c:pt>
                <c:pt idx="6458" formatCode="0.00;&quot;▲ &quot;0.00">
                  <c:v>143.57</c:v>
                </c:pt>
                <c:pt idx="6459" formatCode="0.00;&quot;▲ &quot;0.00">
                  <c:v>145.29</c:v>
                </c:pt>
                <c:pt idx="6461" formatCode="0.00;&quot;▲ &quot;0.00">
                  <c:v>141.37</c:v>
                </c:pt>
                <c:pt idx="6462" formatCode="0.00;&quot;▲ &quot;0.00">
                  <c:v>136.04</c:v>
                </c:pt>
                <c:pt idx="6463" formatCode="0.00;&quot;▲ &quot;0.00">
                  <c:v>136.05000000000001</c:v>
                </c:pt>
                <c:pt idx="6464" formatCode="0.00;&quot;▲ &quot;0.00">
                  <c:v>141.65</c:v>
                </c:pt>
                <c:pt idx="6465" formatCode="0.00;&quot;▲ &quot;0.00">
                  <c:v>145.08000000000001</c:v>
                </c:pt>
                <c:pt idx="6466" formatCode="0.00;&quot;▲ &quot;0.00">
                  <c:v>145.18</c:v>
                </c:pt>
                <c:pt idx="6467" formatCode="0.00;&quot;▲ &quot;0.00">
                  <c:v>138.74</c:v>
                </c:pt>
                <c:pt idx="6468" formatCode="0.00;&quot;▲ &quot;0.00">
                  <c:v>134.6</c:v>
                </c:pt>
                <c:pt idx="6469" formatCode="0.00;&quot;▲ &quot;0.00">
                  <c:v>129.29</c:v>
                </c:pt>
                <c:pt idx="6470" formatCode="0.00;&quot;▲ &quot;0.00">
                  <c:v>128.88</c:v>
                </c:pt>
                <c:pt idx="6471" formatCode="0.00;&quot;▲ &quot;0.00">
                  <c:v>131.04</c:v>
                </c:pt>
                <c:pt idx="6472" formatCode="0.00;&quot;▲ &quot;0.00">
                  <c:v>127.95</c:v>
                </c:pt>
                <c:pt idx="6473" formatCode="0.00;&quot;▲ &quot;0.00">
                  <c:v>124.44</c:v>
                </c:pt>
                <c:pt idx="6474" formatCode="0.00;&quot;▲ &quot;0.00">
                  <c:v>125.49</c:v>
                </c:pt>
                <c:pt idx="6475" formatCode="0.00;&quot;▲ &quot;0.00">
                  <c:v>123.26</c:v>
                </c:pt>
                <c:pt idx="6476" formatCode="0.00;&quot;▲ &quot;0.00">
                  <c:v>124.73</c:v>
                </c:pt>
                <c:pt idx="6477" formatCode="0.00;&quot;▲ &quot;0.00">
                  <c:v>122.19</c:v>
                </c:pt>
                <c:pt idx="6478" formatCode="0.00;&quot;▲ &quot;0.00">
                  <c:v>126.77</c:v>
                </c:pt>
                <c:pt idx="6479" formatCode="0.00;&quot;▲ &quot;0.00">
                  <c:v>124.08</c:v>
                </c:pt>
                <c:pt idx="6480" formatCode="0.00;&quot;▲ &quot;0.00">
                  <c:v>125.1</c:v>
                </c:pt>
                <c:pt idx="6481" formatCode="0.00;&quot;▲ &quot;0.00">
                  <c:v>121.41</c:v>
                </c:pt>
                <c:pt idx="6482" formatCode="0.00;&quot;▲ &quot;0.00">
                  <c:v>119.17</c:v>
                </c:pt>
                <c:pt idx="6483" formatCode="0.00;&quot;▲ &quot;0.00">
                  <c:v>118.58</c:v>
                </c:pt>
                <c:pt idx="6484" formatCode="0.00;&quot;▲ &quot;0.00">
                  <c:v>120.02</c:v>
                </c:pt>
                <c:pt idx="6485" formatCode="0.00;&quot;▲ &quot;0.00">
                  <c:v>115.2</c:v>
                </c:pt>
                <c:pt idx="6486" formatCode="0.00;&quot;▲ &quot;0.00">
                  <c:v>114.45</c:v>
                </c:pt>
                <c:pt idx="6487" formatCode="0.00;&quot;▲ &quot;0.00">
                  <c:v>113.01</c:v>
                </c:pt>
                <c:pt idx="6488" formatCode="0.00;&quot;▲ &quot;0.00">
                  <c:v>116</c:v>
                </c:pt>
                <c:pt idx="6489" formatCode="0.00;&quot;▲ &quot;0.00">
                  <c:v>115.01</c:v>
                </c:pt>
                <c:pt idx="6490" formatCode="0.00;&quot;▲ &quot;0.00">
                  <c:v>113.77</c:v>
                </c:pt>
                <c:pt idx="6491" formatCode="0.00;&quot;▲ &quot;0.00">
                  <c:v>112.87</c:v>
                </c:pt>
                <c:pt idx="6492" formatCode="0.00;&quot;▲ &quot;0.00">
                  <c:v>114.53</c:v>
                </c:pt>
                <c:pt idx="6493" formatCode="0.00;&quot;▲ &quot;0.00">
                  <c:v>114.98</c:v>
                </c:pt>
                <c:pt idx="6494" formatCode="0.00;&quot;▲ &quot;0.00">
                  <c:v>121.18</c:v>
                </c:pt>
                <c:pt idx="6495" formatCode="0.00;&quot;▲ &quot;0.00">
                  <c:v>114.59</c:v>
                </c:pt>
                <c:pt idx="6496" formatCode="0.00;&quot;▲ &quot;0.00">
                  <c:v>115.11</c:v>
                </c:pt>
                <c:pt idx="6497" formatCode="0.00;&quot;▲ &quot;0.00">
                  <c:v>116.27</c:v>
                </c:pt>
                <c:pt idx="6498" formatCode="0.00;&quot;▲ &quot;0.00">
                  <c:v>118.15</c:v>
                </c:pt>
                <c:pt idx="6499" formatCode="0.00;&quot;▲ &quot;0.00">
                  <c:v>115.59</c:v>
                </c:pt>
                <c:pt idx="6500" formatCode="0.00;&quot;▲ &quot;0.00">
                  <c:v>115.46</c:v>
                </c:pt>
                <c:pt idx="6502" formatCode="0.00;&quot;▲ &quot;0.00">
                  <c:v>109.71</c:v>
                </c:pt>
                <c:pt idx="6503" formatCode="0.00;&quot;▲ &quot;0.00">
                  <c:v>109.35</c:v>
                </c:pt>
                <c:pt idx="6504" formatCode="0.00;&quot;▲ &quot;0.00">
                  <c:v>107.89</c:v>
                </c:pt>
                <c:pt idx="6505" formatCode="0.00;&quot;▲ &quot;0.00">
                  <c:v>106.23</c:v>
                </c:pt>
                <c:pt idx="6506" formatCode="0.00;&quot;▲ &quot;0.00">
                  <c:v>106.34</c:v>
                </c:pt>
                <c:pt idx="6507" formatCode="0.00;&quot;▲ &quot;0.00">
                  <c:v>103.26</c:v>
                </c:pt>
                <c:pt idx="6508" formatCode="0.00;&quot;▲ &quot;0.00">
                  <c:v>102.58</c:v>
                </c:pt>
                <c:pt idx="6509" formatCode="0.00;&quot;▲ &quot;0.00">
                  <c:v>100.87</c:v>
                </c:pt>
                <c:pt idx="6510" formatCode="0.00;&quot;▲ &quot;0.00">
                  <c:v>101.18</c:v>
                </c:pt>
                <c:pt idx="6511" formatCode="0.00;&quot;▲ &quot;0.00">
                  <c:v>95.71</c:v>
                </c:pt>
                <c:pt idx="6512" formatCode="0.00;&quot;▲ &quot;0.00">
                  <c:v>91.15</c:v>
                </c:pt>
                <c:pt idx="6513" formatCode="0.00;&quot;▲ &quot;0.00">
                  <c:v>97.16</c:v>
                </c:pt>
                <c:pt idx="6514" formatCode="0.00;&quot;▲ &quot;0.00">
                  <c:v>97.88</c:v>
                </c:pt>
                <c:pt idx="6515" formatCode="0.00;&quot;▲ &quot;0.00">
                  <c:v>104.55</c:v>
                </c:pt>
                <c:pt idx="6516" formatCode="0.00;&quot;▲ &quot;0.00">
                  <c:v>120.92</c:v>
                </c:pt>
                <c:pt idx="6517" formatCode="0.00;&quot;▲ &quot;0.00">
                  <c:v>106.61</c:v>
                </c:pt>
                <c:pt idx="6518" formatCode="0.00;&quot;▲ &quot;0.00">
                  <c:v>105.73</c:v>
                </c:pt>
                <c:pt idx="6519" formatCode="0.00;&quot;▲ &quot;0.00">
                  <c:v>108.02</c:v>
                </c:pt>
                <c:pt idx="6520" formatCode="0.00;&quot;▲ &quot;0.00">
                  <c:v>106.89</c:v>
                </c:pt>
                <c:pt idx="6521" formatCode="0.00;&quot;▲ &quot;0.00">
                  <c:v>96.37</c:v>
                </c:pt>
                <c:pt idx="6522" formatCode="0.00;&quot;▲ &quot;0.00">
                  <c:v>100.64</c:v>
                </c:pt>
                <c:pt idx="6523" formatCode="0.00;&quot;▲ &quot;0.00">
                  <c:v>98.53</c:v>
                </c:pt>
                <c:pt idx="6524" formatCode="0.00;&quot;▲ &quot;0.00">
                  <c:v>93.97</c:v>
                </c:pt>
                <c:pt idx="6525" formatCode="0.00;&quot;▲ &quot;0.00">
                  <c:v>93.88</c:v>
                </c:pt>
                <c:pt idx="6526" formatCode="0.00;&quot;▲ &quot;0.00">
                  <c:v>87.81</c:v>
                </c:pt>
                <c:pt idx="6527" formatCode="0.00;&quot;▲ &quot;0.00">
                  <c:v>90.06</c:v>
                </c:pt>
                <c:pt idx="6528" formatCode="0.00;&quot;▲ &quot;0.00">
                  <c:v>88.95</c:v>
                </c:pt>
                <c:pt idx="6529" formatCode="0.00;&quot;▲ &quot;0.00">
                  <c:v>86.59</c:v>
                </c:pt>
                <c:pt idx="6530" formatCode="0.00;&quot;▲ &quot;0.00">
                  <c:v>77.7</c:v>
                </c:pt>
                <c:pt idx="6531" formatCode="0.00;&quot;▲ &quot;0.00">
                  <c:v>81.19</c:v>
                </c:pt>
                <c:pt idx="6532" formatCode="0.00;&quot;▲ &quot;0.00">
                  <c:v>78.63</c:v>
                </c:pt>
                <c:pt idx="6533" formatCode="0.00;&quot;▲ &quot;0.00">
                  <c:v>74.540000000000006</c:v>
                </c:pt>
                <c:pt idx="6534" formatCode="0.00;&quot;▲ &quot;0.00">
                  <c:v>69.849999999999994</c:v>
                </c:pt>
                <c:pt idx="6535" formatCode="0.00;&quot;▲ &quot;0.00">
                  <c:v>71.849999999999994</c:v>
                </c:pt>
                <c:pt idx="6536" formatCode="0.00;&quot;▲ &quot;0.00">
                  <c:v>74.25</c:v>
                </c:pt>
                <c:pt idx="6537" formatCode="0.00;&quot;▲ &quot;0.00">
                  <c:v>70.89</c:v>
                </c:pt>
                <c:pt idx="6538" formatCode="0.00;&quot;▲ &quot;0.00">
                  <c:v>66.75</c:v>
                </c:pt>
                <c:pt idx="6539" formatCode="0.00;&quot;▲ &quot;0.00">
                  <c:v>67.84</c:v>
                </c:pt>
                <c:pt idx="6540" formatCode="0.00;&quot;▲ &quot;0.00">
                  <c:v>64.150000000000006</c:v>
                </c:pt>
                <c:pt idx="6541" formatCode="0.00;&quot;▲ &quot;0.00">
                  <c:v>63.22</c:v>
                </c:pt>
                <c:pt idx="6542" formatCode="0.00;&quot;▲ &quot;0.00">
                  <c:v>62.73</c:v>
                </c:pt>
                <c:pt idx="6543" formatCode="0.00;&quot;▲ &quot;0.00">
                  <c:v>67.5</c:v>
                </c:pt>
                <c:pt idx="6544" formatCode="0.00;&quot;▲ &quot;0.00">
                  <c:v>65.959999999999994</c:v>
                </c:pt>
                <c:pt idx="6545" formatCode="0.00;&quot;▲ &quot;0.00">
                  <c:v>67.81</c:v>
                </c:pt>
                <c:pt idx="6546" formatCode="0.00;&quot;▲ &quot;0.00">
                  <c:v>63.91</c:v>
                </c:pt>
                <c:pt idx="6547" formatCode="0.00;&quot;▲ &quot;0.00">
                  <c:v>70.53</c:v>
                </c:pt>
                <c:pt idx="6548" formatCode="0.00;&quot;▲ &quot;0.00">
                  <c:v>65.3</c:v>
                </c:pt>
                <c:pt idx="6549" formatCode="0.00;&quot;▲ &quot;0.00">
                  <c:v>60.77</c:v>
                </c:pt>
                <c:pt idx="6550" formatCode="0.00;&quot;▲ &quot;0.00">
                  <c:v>61.04</c:v>
                </c:pt>
                <c:pt idx="6551" formatCode="0.00;&quot;▲ &quot;0.00">
                  <c:v>62.41</c:v>
                </c:pt>
                <c:pt idx="6552" formatCode="0.00;&quot;▲ &quot;0.00">
                  <c:v>59.33</c:v>
                </c:pt>
                <c:pt idx="6553" formatCode="0.00;&quot;▲ &quot;0.00">
                  <c:v>56.16</c:v>
                </c:pt>
                <c:pt idx="6554" formatCode="0.00;&quot;▲ &quot;0.00">
                  <c:v>58.24</c:v>
                </c:pt>
                <c:pt idx="6555" formatCode="0.00;&quot;▲ &quot;0.00">
                  <c:v>57.04</c:v>
                </c:pt>
                <c:pt idx="6556" formatCode="0.00;&quot;▲ &quot;0.00">
                  <c:v>54.95</c:v>
                </c:pt>
                <c:pt idx="6557" formatCode="0.00;&quot;▲ &quot;0.00">
                  <c:v>54.39</c:v>
                </c:pt>
                <c:pt idx="6558" formatCode="0.00;&quot;▲ &quot;0.00">
                  <c:v>53.62</c:v>
                </c:pt>
                <c:pt idx="6559" formatCode="0.00;&quot;▲ &quot;0.00">
                  <c:v>49.62</c:v>
                </c:pt>
                <c:pt idx="6560" formatCode="0.00;&quot;▲ &quot;0.00">
                  <c:v>49.93</c:v>
                </c:pt>
                <c:pt idx="6561" formatCode="0.00;&quot;▲ &quot;0.00">
                  <c:v>54.5</c:v>
                </c:pt>
                <c:pt idx="6562" formatCode="0.00;&quot;▲ &quot;0.00">
                  <c:v>50.77</c:v>
                </c:pt>
                <c:pt idx="6563" formatCode="0.00;&quot;▲ &quot;0.00">
                  <c:v>54.44</c:v>
                </c:pt>
                <c:pt idx="6565" formatCode="0.00;&quot;▲ &quot;0.00">
                  <c:v>54.43</c:v>
                </c:pt>
                <c:pt idx="6566" formatCode="0.00;&quot;▲ &quot;0.00">
                  <c:v>49.28</c:v>
                </c:pt>
                <c:pt idx="6567" formatCode="0.00;&quot;▲ &quot;0.00">
                  <c:v>46.96</c:v>
                </c:pt>
                <c:pt idx="6568" formatCode="0.00;&quot;▲ &quot;0.00">
                  <c:v>46.79</c:v>
                </c:pt>
                <c:pt idx="6569" formatCode="0.00;&quot;▲ &quot;0.00">
                  <c:v>43.67</c:v>
                </c:pt>
                <c:pt idx="6570" formatCode="0.00;&quot;▲ &quot;0.00">
                  <c:v>40.81</c:v>
                </c:pt>
                <c:pt idx="6571" formatCode="0.00;&quot;▲ &quot;0.00">
                  <c:v>43.71</c:v>
                </c:pt>
                <c:pt idx="6572" formatCode="0.00;&quot;▲ &quot;0.00">
                  <c:v>42.07</c:v>
                </c:pt>
                <c:pt idx="6573" formatCode="0.00;&quot;▲ &quot;0.00">
                  <c:v>43.52</c:v>
                </c:pt>
                <c:pt idx="6574" formatCode="0.00;&quot;▲ &quot;0.00">
                  <c:v>47.98</c:v>
                </c:pt>
                <c:pt idx="6575" formatCode="0.00;&quot;▲ &quot;0.00">
                  <c:v>46.28</c:v>
                </c:pt>
                <c:pt idx="6576" formatCode="0.00;&quot;▲ &quot;0.00">
                  <c:v>44.51</c:v>
                </c:pt>
                <c:pt idx="6577" formatCode="0.00;&quot;▲ &quot;0.00">
                  <c:v>43.6</c:v>
                </c:pt>
                <c:pt idx="6578" formatCode="0.00;&quot;▲ &quot;0.00">
                  <c:v>40.06</c:v>
                </c:pt>
                <c:pt idx="6579" formatCode="0.00;&quot;▲ &quot;0.00">
                  <c:v>36.22</c:v>
                </c:pt>
                <c:pt idx="6580" formatCode="0.00;&quot;▲ &quot;0.00">
                  <c:v>33.869999999999997</c:v>
                </c:pt>
                <c:pt idx="6581" formatCode="0.00;&quot;▲ &quot;0.00">
                  <c:v>39.909999999999997</c:v>
                </c:pt>
                <c:pt idx="6582" formatCode="0.00;&quot;▲ &quot;0.00">
                  <c:v>38.979999999999997</c:v>
                </c:pt>
                <c:pt idx="6583" formatCode="0.00;&quot;▲ &quot;0.00">
                  <c:v>35.35</c:v>
                </c:pt>
                <c:pt idx="6585" formatCode="0.00;&quot;▲ &quot;0.00">
                  <c:v>37.71</c:v>
                </c:pt>
                <c:pt idx="6586" formatCode="0.00;&quot;▲ &quot;0.00">
                  <c:v>40.42</c:v>
                </c:pt>
                <c:pt idx="6587" formatCode="0.00;&quot;▲ &quot;0.00">
                  <c:v>39.03</c:v>
                </c:pt>
                <c:pt idx="6588" formatCode="0.00;&quot;▲ &quot;0.00">
                  <c:v>44.6</c:v>
                </c:pt>
                <c:pt idx="6590" formatCode="0.00;&quot;▲ &quot;0.00">
                  <c:v>46.34</c:v>
                </c:pt>
                <c:pt idx="6591" formatCode="0.00;&quot;▲ &quot;0.00">
                  <c:v>48.81</c:v>
                </c:pt>
                <c:pt idx="6592" formatCode="0.00;&quot;▲ &quot;0.00">
                  <c:v>48.58</c:v>
                </c:pt>
                <c:pt idx="6593" formatCode="0.00;&quot;▲ &quot;0.00">
                  <c:v>42.63</c:v>
                </c:pt>
                <c:pt idx="6594" formatCode="0.00;&quot;▲ &quot;0.00">
                  <c:v>41.7</c:v>
                </c:pt>
                <c:pt idx="6595" formatCode="0.00;&quot;▲ &quot;0.00">
                  <c:v>40.83</c:v>
                </c:pt>
                <c:pt idx="6596" formatCode="0.00;&quot;▲ &quot;0.00">
                  <c:v>37.590000000000003</c:v>
                </c:pt>
                <c:pt idx="6597" formatCode="0.00;&quot;▲ &quot;0.00">
                  <c:v>37.78</c:v>
                </c:pt>
                <c:pt idx="6598" formatCode="0.00;&quot;▲ &quot;0.00">
                  <c:v>37.28</c:v>
                </c:pt>
                <c:pt idx="6599" formatCode="0.00;&quot;▲ &quot;0.00">
                  <c:v>35.4</c:v>
                </c:pt>
                <c:pt idx="6600" formatCode="0.00;&quot;▲ &quot;0.00">
                  <c:v>36.51</c:v>
                </c:pt>
                <c:pt idx="6602" formatCode="0.00;&quot;▲ &quot;0.00">
                  <c:v>38.74</c:v>
                </c:pt>
                <c:pt idx="6603" formatCode="0.00;&quot;▲ &quot;0.00">
                  <c:v>43.55</c:v>
                </c:pt>
                <c:pt idx="6604" formatCode="0.00;&quot;▲ &quot;0.00">
                  <c:v>43.67</c:v>
                </c:pt>
                <c:pt idx="6605" formatCode="0.00;&quot;▲ &quot;0.00">
                  <c:v>46.47</c:v>
                </c:pt>
                <c:pt idx="6606" formatCode="0.00;&quot;▲ &quot;0.00">
                  <c:v>45.73</c:v>
                </c:pt>
                <c:pt idx="6607" formatCode="0.00;&quot;▲ &quot;0.00">
                  <c:v>41.58</c:v>
                </c:pt>
                <c:pt idx="6608" formatCode="0.00;&quot;▲ &quot;0.00">
                  <c:v>42.16</c:v>
                </c:pt>
                <c:pt idx="6609" formatCode="0.00;&quot;▲ &quot;0.00">
                  <c:v>41.44</c:v>
                </c:pt>
                <c:pt idx="6610" formatCode="0.00;&quot;▲ &quot;0.00">
                  <c:v>41.68</c:v>
                </c:pt>
                <c:pt idx="6611" formatCode="0.00;&quot;▲ &quot;0.00">
                  <c:v>40.08</c:v>
                </c:pt>
                <c:pt idx="6612" formatCode="0.00;&quot;▲ &quot;0.00">
                  <c:v>40.78</c:v>
                </c:pt>
                <c:pt idx="6613" formatCode="0.00;&quot;▲ &quot;0.00">
                  <c:v>40.32</c:v>
                </c:pt>
                <c:pt idx="6614" formatCode="0.00;&quot;▲ &quot;0.00">
                  <c:v>41.17</c:v>
                </c:pt>
                <c:pt idx="6615" formatCode="0.00;&quot;▲ &quot;0.00">
                  <c:v>40.17</c:v>
                </c:pt>
                <c:pt idx="6616" formatCode="0.00;&quot;▲ &quot;0.00">
                  <c:v>39.56</c:v>
                </c:pt>
                <c:pt idx="6617" formatCode="0.00;&quot;▲ &quot;0.00">
                  <c:v>37.549999999999997</c:v>
                </c:pt>
                <c:pt idx="6618" formatCode="0.00;&quot;▲ &quot;0.00">
                  <c:v>35.94</c:v>
                </c:pt>
                <c:pt idx="6619" formatCode="0.00;&quot;▲ &quot;0.00">
                  <c:v>33.979999999999997</c:v>
                </c:pt>
                <c:pt idx="6620" formatCode="0.00;&quot;▲ &quot;0.00">
                  <c:v>37.51</c:v>
                </c:pt>
                <c:pt idx="6622" formatCode="0.00;&quot;▲ &quot;0.00">
                  <c:v>34.93</c:v>
                </c:pt>
                <c:pt idx="6623" formatCode="0.00;&quot;▲ &quot;0.00">
                  <c:v>34.619999999999997</c:v>
                </c:pt>
                <c:pt idx="6624" formatCode="0.00;&quot;▲ &quot;0.00">
                  <c:v>39.479999999999997</c:v>
                </c:pt>
                <c:pt idx="6625" formatCode="0.00;&quot;▲ &quot;0.00">
                  <c:v>38.94</c:v>
                </c:pt>
                <c:pt idx="6626" formatCode="0.00;&quot;▲ &quot;0.00">
                  <c:v>38.44</c:v>
                </c:pt>
                <c:pt idx="6627" formatCode="0.00;&quot;▲ &quot;0.00">
                  <c:v>39.96</c:v>
                </c:pt>
                <c:pt idx="6628" formatCode="0.00;&quot;▲ &quot;0.00">
                  <c:v>42.5</c:v>
                </c:pt>
                <c:pt idx="6629" formatCode="0.00;&quot;▲ &quot;0.00">
                  <c:v>45.22</c:v>
                </c:pt>
                <c:pt idx="6630" formatCode="0.00;&quot;▲ &quot;0.00">
                  <c:v>44.76</c:v>
                </c:pt>
                <c:pt idx="6631" formatCode="0.00;&quot;▲ &quot;0.00">
                  <c:v>40.15</c:v>
                </c:pt>
                <c:pt idx="6632" formatCode="0.00;&quot;▲ &quot;0.00">
                  <c:v>41.65</c:v>
                </c:pt>
                <c:pt idx="6633" formatCode="0.00;&quot;▲ &quot;0.00">
                  <c:v>45.38</c:v>
                </c:pt>
                <c:pt idx="6634" formatCode="0.00;&quot;▲ &quot;0.00">
                  <c:v>43.61</c:v>
                </c:pt>
                <c:pt idx="6635" formatCode="0.00;&quot;▲ &quot;0.00">
                  <c:v>45.52</c:v>
                </c:pt>
                <c:pt idx="6636" formatCode="0.00;&quot;▲ &quot;0.00">
                  <c:v>47.07</c:v>
                </c:pt>
                <c:pt idx="6637" formatCode="0.00;&quot;▲ &quot;0.00">
                  <c:v>45.71</c:v>
                </c:pt>
                <c:pt idx="6638" formatCode="0.00;&quot;▲ &quot;0.00">
                  <c:v>42.33</c:v>
                </c:pt>
                <c:pt idx="6639" formatCode="0.00;&quot;▲ &quot;0.00">
                  <c:v>47.03</c:v>
                </c:pt>
                <c:pt idx="6640" formatCode="0.00;&quot;▲ &quot;0.00">
                  <c:v>46.25</c:v>
                </c:pt>
                <c:pt idx="6641" formatCode="0.00;&quot;▲ &quot;0.00">
                  <c:v>47.35</c:v>
                </c:pt>
                <c:pt idx="6642" formatCode="0.00;&quot;▲ &quot;0.00">
                  <c:v>49.16</c:v>
                </c:pt>
                <c:pt idx="6643" formatCode="0.00;&quot;▲ &quot;0.00">
                  <c:v>48.14</c:v>
                </c:pt>
                <c:pt idx="6644" formatCode="0.00;&quot;▲ &quot;0.00">
                  <c:v>51.61</c:v>
                </c:pt>
                <c:pt idx="6645" formatCode="0.00;&quot;▲ &quot;0.00">
                  <c:v>51.06</c:v>
                </c:pt>
                <c:pt idx="6646" formatCode="0.00;&quot;▲ &quot;0.00">
                  <c:v>53.8</c:v>
                </c:pt>
                <c:pt idx="6647" formatCode="0.00;&quot;▲ &quot;0.00">
                  <c:v>53.98</c:v>
                </c:pt>
                <c:pt idx="6648" formatCode="0.00;&quot;▲ &quot;0.00">
                  <c:v>52.77</c:v>
                </c:pt>
                <c:pt idx="6649" formatCode="0.00;&quot;▲ &quot;0.00">
                  <c:v>54.34</c:v>
                </c:pt>
                <c:pt idx="6650" formatCode="0.00;&quot;▲ &quot;0.00">
                  <c:v>52.38</c:v>
                </c:pt>
                <c:pt idx="6651" formatCode="0.00;&quot;▲ &quot;0.00">
                  <c:v>48.41</c:v>
                </c:pt>
                <c:pt idx="6652" formatCode="0.00;&quot;▲ &quot;0.00">
                  <c:v>49.66</c:v>
                </c:pt>
                <c:pt idx="6653" formatCode="0.00;&quot;▲ &quot;0.00">
                  <c:v>48.39</c:v>
                </c:pt>
                <c:pt idx="6654" formatCode="0.00;&quot;▲ &quot;0.00">
                  <c:v>52.64</c:v>
                </c:pt>
                <c:pt idx="6655" formatCode="0.00;&quot;▲ &quot;0.00">
                  <c:v>52.51</c:v>
                </c:pt>
                <c:pt idx="6656" formatCode="0.00;&quot;▲ &quot;0.00">
                  <c:v>51.05</c:v>
                </c:pt>
                <c:pt idx="6657" formatCode="0.00;&quot;▲ &quot;0.00">
                  <c:v>49.15</c:v>
                </c:pt>
                <c:pt idx="6658" formatCode="0.00;&quot;▲ &quot;0.00">
                  <c:v>49.38</c:v>
                </c:pt>
                <c:pt idx="6659" formatCode="0.00;&quot;▲ &quot;0.00">
                  <c:v>52.24</c:v>
                </c:pt>
                <c:pt idx="6661" formatCode="0.00;&quot;▲ &quot;0.00">
                  <c:v>50.05</c:v>
                </c:pt>
                <c:pt idx="6662" formatCode="0.00;&quot;▲ &quot;0.00">
                  <c:v>49.41</c:v>
                </c:pt>
                <c:pt idx="6663" formatCode="0.00;&quot;▲ &quot;0.00">
                  <c:v>49.25</c:v>
                </c:pt>
                <c:pt idx="6664" formatCode="0.00;&quot;▲ &quot;0.00">
                  <c:v>49.98</c:v>
                </c:pt>
                <c:pt idx="6665" formatCode="0.00;&quot;▲ &quot;0.00">
                  <c:v>50.33</c:v>
                </c:pt>
                <c:pt idx="6666" formatCode="0.00;&quot;▲ &quot;0.00">
                  <c:v>45.88</c:v>
                </c:pt>
                <c:pt idx="6667" formatCode="0.00;&quot;▲ &quot;0.00">
                  <c:v>46.51</c:v>
                </c:pt>
                <c:pt idx="6668" formatCode="0.00;&quot;▲ &quot;0.00">
                  <c:v>48.85</c:v>
                </c:pt>
                <c:pt idx="6669" formatCode="0.00;&quot;▲ &quot;0.00">
                  <c:v>49.62</c:v>
                </c:pt>
                <c:pt idx="6670" formatCode="0.00;&quot;▲ &quot;0.00">
                  <c:v>51.55</c:v>
                </c:pt>
                <c:pt idx="6671" formatCode="0.00;&quot;▲ &quot;0.00">
                  <c:v>50.14</c:v>
                </c:pt>
                <c:pt idx="6672" formatCode="0.00;&quot;▲ &quot;0.00">
                  <c:v>49.92</c:v>
                </c:pt>
                <c:pt idx="6673" formatCode="0.00;&quot;▲ &quot;0.00">
                  <c:v>50.97</c:v>
                </c:pt>
                <c:pt idx="6674" formatCode="0.00;&quot;▲ &quot;0.00">
                  <c:v>51.12</c:v>
                </c:pt>
                <c:pt idx="6675" formatCode="0.00;&quot;▲ &quot;0.00">
                  <c:v>53.2</c:v>
                </c:pt>
                <c:pt idx="6676" formatCode="0.00;&quot;▲ &quot;0.00">
                  <c:v>54.47</c:v>
                </c:pt>
                <c:pt idx="6677" formatCode="0.00;&quot;▲ &quot;0.00">
                  <c:v>53.84</c:v>
                </c:pt>
                <c:pt idx="6678" formatCode="0.00;&quot;▲ &quot;0.00">
                  <c:v>56.34</c:v>
                </c:pt>
                <c:pt idx="6679" formatCode="0.00;&quot;▲ &quot;0.00">
                  <c:v>56.71</c:v>
                </c:pt>
                <c:pt idx="6680" formatCode="0.00;&quot;▲ &quot;0.00">
                  <c:v>58.63</c:v>
                </c:pt>
                <c:pt idx="6681" formatCode="0.00;&quot;▲ &quot;0.00">
                  <c:v>58.5</c:v>
                </c:pt>
                <c:pt idx="6682" formatCode="0.00;&quot;▲ &quot;0.00">
                  <c:v>58.85</c:v>
                </c:pt>
                <c:pt idx="6683" formatCode="0.00;&quot;▲ &quot;0.00">
                  <c:v>58.02</c:v>
                </c:pt>
                <c:pt idx="6684" formatCode="0.00;&quot;▲ &quot;0.00">
                  <c:v>58.62</c:v>
                </c:pt>
                <c:pt idx="6685" formatCode="0.00;&quot;▲ &quot;0.00">
                  <c:v>56.34</c:v>
                </c:pt>
                <c:pt idx="6686" formatCode="0.00;&quot;▲ &quot;0.00">
                  <c:v>59.03</c:v>
                </c:pt>
                <c:pt idx="6687" formatCode="0.00;&quot;▲ &quot;0.00">
                  <c:v>59.65</c:v>
                </c:pt>
                <c:pt idx="6688" formatCode="0.00;&quot;▲ &quot;0.00">
                  <c:v>62.04</c:v>
                </c:pt>
                <c:pt idx="6689" formatCode="0.00;&quot;▲ &quot;0.00">
                  <c:v>61.05</c:v>
                </c:pt>
                <c:pt idx="6690" formatCode="0.00;&quot;▲ &quot;0.00">
                  <c:v>61.67</c:v>
                </c:pt>
                <c:pt idx="6692" formatCode="0.00;&quot;▲ &quot;0.00">
                  <c:v>62.45</c:v>
                </c:pt>
                <c:pt idx="6693" formatCode="0.00;&quot;▲ &quot;0.00">
                  <c:v>63.45</c:v>
                </c:pt>
                <c:pt idx="6694" formatCode="0.00;&quot;▲ &quot;0.00">
                  <c:v>65.08</c:v>
                </c:pt>
                <c:pt idx="6695" formatCode="0.00;&quot;▲ &quot;0.00">
                  <c:v>66.31</c:v>
                </c:pt>
                <c:pt idx="6696" formatCode="0.00;&quot;▲ &quot;0.00">
                  <c:v>68.58</c:v>
                </c:pt>
                <c:pt idx="6697" formatCode="0.00;&quot;▲ &quot;0.00">
                  <c:v>68.55</c:v>
                </c:pt>
                <c:pt idx="6698" formatCode="0.00;&quot;▲ &quot;0.00">
                  <c:v>66.12</c:v>
                </c:pt>
                <c:pt idx="6699" formatCode="0.00;&quot;▲ &quot;0.00">
                  <c:v>68.81</c:v>
                </c:pt>
                <c:pt idx="6700" formatCode="0.00;&quot;▲ &quot;0.00">
                  <c:v>68.44</c:v>
                </c:pt>
                <c:pt idx="6701" formatCode="0.00;&quot;▲ &quot;0.00">
                  <c:v>68.09</c:v>
                </c:pt>
                <c:pt idx="6702" formatCode="0.00;&quot;▲ &quot;0.00">
                  <c:v>70.010000000000005</c:v>
                </c:pt>
                <c:pt idx="6703" formatCode="0.00;&quot;▲ &quot;0.00">
                  <c:v>71.33</c:v>
                </c:pt>
                <c:pt idx="6704" formatCode="0.00;&quot;▲ &quot;0.00">
                  <c:v>72.680000000000007</c:v>
                </c:pt>
                <c:pt idx="6705" formatCode="0.00;&quot;▲ &quot;0.00">
                  <c:v>72.040000000000006</c:v>
                </c:pt>
                <c:pt idx="6706" formatCode="0.00;&quot;▲ &quot;0.00">
                  <c:v>70.62</c:v>
                </c:pt>
                <c:pt idx="6707" formatCode="0.00;&quot;▲ &quot;0.00">
                  <c:v>70.47</c:v>
                </c:pt>
                <c:pt idx="6708" formatCode="0.00;&quot;▲ &quot;0.00">
                  <c:v>71.03</c:v>
                </c:pt>
                <c:pt idx="6709" formatCode="0.00;&quot;▲ &quot;0.00">
                  <c:v>71.37</c:v>
                </c:pt>
                <c:pt idx="6710" formatCode="0.00;&quot;▲ &quot;0.00">
                  <c:v>69.55</c:v>
                </c:pt>
                <c:pt idx="6711" formatCode="0.00;&quot;▲ &quot;0.00">
                  <c:v>66.930000000000007</c:v>
                </c:pt>
                <c:pt idx="6712" formatCode="0.00;&quot;▲ &quot;0.00">
                  <c:v>69.239999999999995</c:v>
                </c:pt>
                <c:pt idx="6713" formatCode="0.00;&quot;▲ &quot;0.00">
                  <c:v>68.67</c:v>
                </c:pt>
                <c:pt idx="6714" formatCode="0.00;&quot;▲ &quot;0.00">
                  <c:v>70.23</c:v>
                </c:pt>
                <c:pt idx="6715" formatCode="0.00;&quot;▲ &quot;0.00">
                  <c:v>69.16</c:v>
                </c:pt>
                <c:pt idx="6716" formatCode="0.00;&quot;▲ &quot;0.00">
                  <c:v>71.489999999999995</c:v>
                </c:pt>
                <c:pt idx="6717" formatCode="0.00;&quot;▲ &quot;0.00">
                  <c:v>69.89</c:v>
                </c:pt>
                <c:pt idx="6718" formatCode="0.00;&quot;▲ &quot;0.00">
                  <c:v>69.31</c:v>
                </c:pt>
                <c:pt idx="6719" formatCode="0.00;&quot;▲ &quot;0.00">
                  <c:v>66.73</c:v>
                </c:pt>
                <c:pt idx="6721" formatCode="0.00;&quot;▲ &quot;0.00">
                  <c:v>64.05</c:v>
                </c:pt>
                <c:pt idx="6722" formatCode="0.00;&quot;▲ &quot;0.00">
                  <c:v>62.93</c:v>
                </c:pt>
                <c:pt idx="6723" formatCode="0.00;&quot;▲ &quot;0.00">
                  <c:v>60.14</c:v>
                </c:pt>
                <c:pt idx="6724" formatCode="0.00;&quot;▲ &quot;0.00">
                  <c:v>60.41</c:v>
                </c:pt>
                <c:pt idx="6725" formatCode="0.00;&quot;▲ &quot;0.00">
                  <c:v>59.89</c:v>
                </c:pt>
                <c:pt idx="6726" formatCode="0.00;&quot;▲ &quot;0.00">
                  <c:v>59.69</c:v>
                </c:pt>
                <c:pt idx="6727" formatCode="0.00;&quot;▲ &quot;0.00">
                  <c:v>59.52</c:v>
                </c:pt>
                <c:pt idx="6728" formatCode="0.00;&quot;▲ &quot;0.00">
                  <c:v>61.54</c:v>
                </c:pt>
                <c:pt idx="6729" formatCode="0.00;&quot;▲ &quot;0.00">
                  <c:v>62.02</c:v>
                </c:pt>
                <c:pt idx="6730" formatCode="0.00;&quot;▲ &quot;0.00">
                  <c:v>63.56</c:v>
                </c:pt>
                <c:pt idx="6731" formatCode="0.00;&quot;▲ &quot;0.00">
                  <c:v>63.98</c:v>
                </c:pt>
                <c:pt idx="6732" formatCode="0.00;&quot;▲ &quot;0.00">
                  <c:v>64.72</c:v>
                </c:pt>
                <c:pt idx="6733" formatCode="0.00;&quot;▲ &quot;0.00">
                  <c:v>65.400000000000006</c:v>
                </c:pt>
                <c:pt idx="6734" formatCode="0.00;&quot;▲ &quot;0.00">
                  <c:v>67.16</c:v>
                </c:pt>
                <c:pt idx="6735" formatCode="0.00;&quot;▲ &quot;0.00">
                  <c:v>68.05</c:v>
                </c:pt>
                <c:pt idx="6736" formatCode="0.00;&quot;▲ &quot;0.00">
                  <c:v>68.38</c:v>
                </c:pt>
                <c:pt idx="6737" formatCode="0.00;&quot;▲ &quot;0.00">
                  <c:v>67.23</c:v>
                </c:pt>
                <c:pt idx="6738" formatCode="0.00;&quot;▲ &quot;0.00">
                  <c:v>63.35</c:v>
                </c:pt>
                <c:pt idx="6739" formatCode="0.00;&quot;▲ &quot;0.00">
                  <c:v>66.94</c:v>
                </c:pt>
                <c:pt idx="6740" formatCode="0.00;&quot;▲ &quot;0.00">
                  <c:v>69.45</c:v>
                </c:pt>
                <c:pt idx="6741" formatCode="0.00;&quot;▲ &quot;0.00">
                  <c:v>71.58</c:v>
                </c:pt>
                <c:pt idx="6742" formatCode="0.00;&quot;▲ &quot;0.00">
                  <c:v>71.42</c:v>
                </c:pt>
                <c:pt idx="6743" formatCode="0.00;&quot;▲ &quot;0.00">
                  <c:v>71.97</c:v>
                </c:pt>
                <c:pt idx="6744" formatCode="0.00;&quot;▲ &quot;0.00">
                  <c:v>71.94</c:v>
                </c:pt>
                <c:pt idx="6745" formatCode="0.00;&quot;▲ &quot;0.00">
                  <c:v>70.930000000000007</c:v>
                </c:pt>
                <c:pt idx="6746" formatCode="0.00;&quot;▲ &quot;0.00">
                  <c:v>70.599999999999994</c:v>
                </c:pt>
                <c:pt idx="6747" formatCode="0.00;&quot;▲ &quot;0.00">
                  <c:v>69.45</c:v>
                </c:pt>
                <c:pt idx="6748" formatCode="0.00;&quot;▲ &quot;0.00">
                  <c:v>70.16</c:v>
                </c:pt>
                <c:pt idx="6749" formatCode="0.00;&quot;▲ &quot;0.00">
                  <c:v>70.52</c:v>
                </c:pt>
                <c:pt idx="6750" formatCode="0.00;&quot;▲ &quot;0.00">
                  <c:v>67.510000000000005</c:v>
                </c:pt>
                <c:pt idx="6751" formatCode="0.00;&quot;▲ &quot;0.00">
                  <c:v>66.75</c:v>
                </c:pt>
                <c:pt idx="6752" formatCode="0.00;&quot;▲ &quot;0.00">
                  <c:v>69.19</c:v>
                </c:pt>
                <c:pt idx="6753" formatCode="0.00;&quot;▲ &quot;0.00">
                  <c:v>72.42</c:v>
                </c:pt>
                <c:pt idx="6754" formatCode="0.00;&quot;▲ &quot;0.00">
                  <c:v>72.540000000000006</c:v>
                </c:pt>
                <c:pt idx="6755" formatCode="0.00;&quot;▲ &quot;0.00">
                  <c:v>73.89</c:v>
                </c:pt>
                <c:pt idx="6756" formatCode="0.00;&quot;▲ &quot;0.00">
                  <c:v>74.37</c:v>
                </c:pt>
                <c:pt idx="6757" formatCode="0.00;&quot;▲ &quot;0.00">
                  <c:v>72.05</c:v>
                </c:pt>
                <c:pt idx="6758" formatCode="0.00;&quot;▲ &quot;0.00">
                  <c:v>71.430000000000007</c:v>
                </c:pt>
                <c:pt idx="6759" formatCode="0.00;&quot;▲ &quot;0.00">
                  <c:v>72.489999999999995</c:v>
                </c:pt>
                <c:pt idx="6760" formatCode="0.00;&quot;▲ &quot;0.00">
                  <c:v>72.739999999999995</c:v>
                </c:pt>
                <c:pt idx="6761" formatCode="0.00;&quot;▲ &quot;0.00">
                  <c:v>69.959999999999994</c:v>
                </c:pt>
                <c:pt idx="6762" formatCode="0.00;&quot;▲ &quot;0.00">
                  <c:v>68.05</c:v>
                </c:pt>
                <c:pt idx="6763" formatCode="0.00;&quot;▲ &quot;0.00">
                  <c:v>68.05</c:v>
                </c:pt>
                <c:pt idx="6764" formatCode="0.00;&quot;▲ &quot;0.00">
                  <c:v>67.959999999999994</c:v>
                </c:pt>
                <c:pt idx="6765" formatCode="0.00;&quot;▲ &quot;0.00">
                  <c:v>68.02</c:v>
                </c:pt>
                <c:pt idx="6767" formatCode="0.00;&quot;▲ &quot;0.00">
                  <c:v>71.099999999999994</c:v>
                </c:pt>
                <c:pt idx="6768" formatCode="0.00;&quot;▲ &quot;0.00">
                  <c:v>71.31</c:v>
                </c:pt>
                <c:pt idx="6769" formatCode="0.00;&quot;▲ &quot;0.00">
                  <c:v>71.94</c:v>
                </c:pt>
                <c:pt idx="6770" formatCode="0.00;&quot;▲ &quot;0.00">
                  <c:v>69.290000000000006</c:v>
                </c:pt>
                <c:pt idx="6771" formatCode="0.00;&quot;▲ &quot;0.00">
                  <c:v>68.86</c:v>
                </c:pt>
                <c:pt idx="6772" formatCode="0.00;&quot;▲ &quot;0.00">
                  <c:v>70.930000000000007</c:v>
                </c:pt>
                <c:pt idx="6773" formatCode="0.00;&quot;▲ &quot;0.00">
                  <c:v>72.510000000000005</c:v>
                </c:pt>
                <c:pt idx="6774" formatCode="0.00;&quot;▲ &quot;0.00">
                  <c:v>72.47</c:v>
                </c:pt>
                <c:pt idx="6775" formatCode="0.00;&quot;▲ &quot;0.00">
                  <c:v>72.040000000000006</c:v>
                </c:pt>
                <c:pt idx="6776" formatCode="0.00;&quot;▲ &quot;0.00">
                  <c:v>69.709999999999994</c:v>
                </c:pt>
                <c:pt idx="6777" formatCode="0.00;&quot;▲ &quot;0.00">
                  <c:v>71.55</c:v>
                </c:pt>
                <c:pt idx="6778" formatCode="0.00;&quot;▲ &quot;0.00">
                  <c:v>68.97</c:v>
                </c:pt>
                <c:pt idx="6779" formatCode="0.00;&quot;▲ &quot;0.00">
                  <c:v>65.89</c:v>
                </c:pt>
                <c:pt idx="6780" formatCode="0.00;&quot;▲ &quot;0.00">
                  <c:v>66.02</c:v>
                </c:pt>
                <c:pt idx="6781" formatCode="0.00;&quot;▲ &quot;0.00">
                  <c:v>66.84</c:v>
                </c:pt>
                <c:pt idx="6782" formatCode="0.00;&quot;▲ &quot;0.00">
                  <c:v>66.709999999999994</c:v>
                </c:pt>
                <c:pt idx="6783" formatCode="0.00;&quot;▲ &quot;0.00">
                  <c:v>70.61</c:v>
                </c:pt>
                <c:pt idx="6784" formatCode="0.00;&quot;▲ &quot;0.00">
                  <c:v>70.819999999999993</c:v>
                </c:pt>
                <c:pt idx="6785" formatCode="0.00;&quot;▲ &quot;0.00">
                  <c:v>69.95</c:v>
                </c:pt>
                <c:pt idx="6786" formatCode="0.00;&quot;▲ &quot;0.00">
                  <c:v>70.41</c:v>
                </c:pt>
                <c:pt idx="6787" formatCode="0.00;&quot;▲ &quot;0.00">
                  <c:v>70.88</c:v>
                </c:pt>
                <c:pt idx="6788" formatCode="0.00;&quot;▲ &quot;0.00">
                  <c:v>69.569999999999993</c:v>
                </c:pt>
                <c:pt idx="6789" formatCode="0.00;&quot;▲ &quot;0.00">
                  <c:v>71.69</c:v>
                </c:pt>
                <c:pt idx="6790" formatCode="0.00;&quot;▲ &quot;0.00">
                  <c:v>71.77</c:v>
                </c:pt>
                <c:pt idx="6791" formatCode="0.00;&quot;▲ &quot;0.00">
                  <c:v>73.27</c:v>
                </c:pt>
                <c:pt idx="6792" formatCode="0.00;&quot;▲ &quot;0.00">
                  <c:v>74.150000000000006</c:v>
                </c:pt>
                <c:pt idx="6793" formatCode="0.00;&quot;▲ &quot;0.00">
                  <c:v>75.180000000000007</c:v>
                </c:pt>
                <c:pt idx="6794" formatCode="0.00;&quot;▲ &quot;0.00">
                  <c:v>77.58</c:v>
                </c:pt>
                <c:pt idx="6795" formatCode="0.00;&quot;▲ &quot;0.00">
                  <c:v>78.53</c:v>
                </c:pt>
                <c:pt idx="6796" formatCode="0.00;&quot;▲ &quot;0.00">
                  <c:v>79.61</c:v>
                </c:pt>
                <c:pt idx="6797" formatCode="0.00;&quot;▲ &quot;0.00">
                  <c:v>79.09</c:v>
                </c:pt>
                <c:pt idx="6798" formatCode="0.00;&quot;▲ &quot;0.00">
                  <c:v>81.37</c:v>
                </c:pt>
                <c:pt idx="6799" formatCode="0.00;&quot;▲ &quot;0.00">
                  <c:v>81.19</c:v>
                </c:pt>
                <c:pt idx="6800" formatCode="0.00;&quot;▲ &quot;0.00">
                  <c:v>80.5</c:v>
                </c:pt>
                <c:pt idx="6801" formatCode="0.00;&quot;▲ &quot;0.00">
                  <c:v>78.680000000000007</c:v>
                </c:pt>
                <c:pt idx="6802" formatCode="0.00;&quot;▲ &quot;0.00">
                  <c:v>79.55</c:v>
                </c:pt>
                <c:pt idx="6803" formatCode="0.00;&quot;▲ &quot;0.00">
                  <c:v>77.459999999999994</c:v>
                </c:pt>
                <c:pt idx="6804" formatCode="0.00;&quot;▲ &quot;0.00">
                  <c:v>79.87</c:v>
                </c:pt>
                <c:pt idx="6805" formatCode="0.00;&quot;▲ &quot;0.00">
                  <c:v>77</c:v>
                </c:pt>
                <c:pt idx="6806" formatCode="0.00;&quot;▲ &quot;0.00">
                  <c:v>78.13</c:v>
                </c:pt>
                <c:pt idx="6807" formatCode="0.00;&quot;▲ &quot;0.00">
                  <c:v>79.599999999999994</c:v>
                </c:pt>
                <c:pt idx="6808" formatCode="0.00;&quot;▲ &quot;0.00">
                  <c:v>80.400000000000006</c:v>
                </c:pt>
                <c:pt idx="6809" formatCode="0.00;&quot;▲ &quot;0.00">
                  <c:v>79.62</c:v>
                </c:pt>
                <c:pt idx="6810" formatCode="0.00;&quot;▲ &quot;0.00">
                  <c:v>77.430000000000007</c:v>
                </c:pt>
                <c:pt idx="6811" formatCode="0.00;&quot;▲ &quot;0.00">
                  <c:v>79.430000000000007</c:v>
                </c:pt>
                <c:pt idx="6812" formatCode="0.00;&quot;▲ &quot;0.00">
                  <c:v>79.05</c:v>
                </c:pt>
                <c:pt idx="6813" formatCode="0.00;&quot;▲ &quot;0.00">
                  <c:v>79.28</c:v>
                </c:pt>
                <c:pt idx="6814" formatCode="0.00;&quot;▲ &quot;0.00">
                  <c:v>76.94</c:v>
                </c:pt>
                <c:pt idx="6815" formatCode="0.00;&quot;▲ &quot;0.00">
                  <c:v>76.349999999999994</c:v>
                </c:pt>
                <c:pt idx="6816" formatCode="0.00;&quot;▲ &quot;0.00">
                  <c:v>78.900000000000006</c:v>
                </c:pt>
                <c:pt idx="6817" formatCode="0.00;&quot;▲ &quot;0.00">
                  <c:v>79.14</c:v>
                </c:pt>
                <c:pt idx="6818" formatCode="0.00;&quot;▲ &quot;0.00">
                  <c:v>79.58</c:v>
                </c:pt>
                <c:pt idx="6819" formatCode="0.00;&quot;▲ &quot;0.00">
                  <c:v>77.459999999999994</c:v>
                </c:pt>
                <c:pt idx="6820" formatCode="0.00;&quot;▲ &quot;0.00">
                  <c:v>76.72</c:v>
                </c:pt>
                <c:pt idx="6821" formatCode="0.00;&quot;▲ &quot;0.00">
                  <c:v>77.56</c:v>
                </c:pt>
                <c:pt idx="6822" formatCode="0.00;&quot;▲ &quot;0.00">
                  <c:v>76.02</c:v>
                </c:pt>
                <c:pt idx="6823" formatCode="0.00;&quot;▲ &quot;0.00">
                  <c:v>77.959999999999994</c:v>
                </c:pt>
                <c:pt idx="6825" formatCode="0.00;&quot;▲ &quot;0.00">
                  <c:v>76.05</c:v>
                </c:pt>
                <c:pt idx="6826" formatCode="0.00;&quot;▲ &quot;0.00">
                  <c:v>77.28</c:v>
                </c:pt>
                <c:pt idx="6827" formatCode="0.00;&quot;▲ &quot;0.00">
                  <c:v>78.37</c:v>
                </c:pt>
                <c:pt idx="6828" formatCode="0.00;&quot;▲ &quot;0.00">
                  <c:v>76.599999999999994</c:v>
                </c:pt>
                <c:pt idx="6829" formatCode="0.00;&quot;▲ &quot;0.00">
                  <c:v>76.459999999999994</c:v>
                </c:pt>
                <c:pt idx="6830" formatCode="0.00;&quot;▲ &quot;0.00">
                  <c:v>75.47</c:v>
                </c:pt>
                <c:pt idx="6831" formatCode="0.00;&quot;▲ &quot;0.00">
                  <c:v>73.930000000000007</c:v>
                </c:pt>
                <c:pt idx="6832" formatCode="0.00;&quot;▲ &quot;0.00">
                  <c:v>72.62</c:v>
                </c:pt>
                <c:pt idx="6833" formatCode="0.00;&quot;▲ &quot;0.00">
                  <c:v>70.67</c:v>
                </c:pt>
                <c:pt idx="6834" formatCode="0.00;&quot;▲ &quot;0.00">
                  <c:v>70.540000000000006</c:v>
                </c:pt>
                <c:pt idx="6835" formatCode="0.00;&quot;▲ &quot;0.00">
                  <c:v>69.87</c:v>
                </c:pt>
                <c:pt idx="6836" formatCode="0.00;&quot;▲ &quot;0.00">
                  <c:v>69.510000000000005</c:v>
                </c:pt>
                <c:pt idx="6837" formatCode="0.00;&quot;▲ &quot;0.00">
                  <c:v>70.69</c:v>
                </c:pt>
                <c:pt idx="6838" formatCode="0.00;&quot;▲ &quot;0.00">
                  <c:v>72.66</c:v>
                </c:pt>
                <c:pt idx="6839" formatCode="0.00;&quot;▲ &quot;0.00">
                  <c:v>72.650000000000006</c:v>
                </c:pt>
                <c:pt idx="6840" formatCode="0.00;&quot;▲ &quot;0.00">
                  <c:v>73.36</c:v>
                </c:pt>
                <c:pt idx="6841" formatCode="0.00;&quot;▲ &quot;0.00">
                  <c:v>72.47</c:v>
                </c:pt>
                <c:pt idx="6842" formatCode="0.00;&quot;▲ &quot;0.00">
                  <c:v>74.400000000000006</c:v>
                </c:pt>
                <c:pt idx="6843" formatCode="0.00;&quot;▲ &quot;0.00">
                  <c:v>76.67</c:v>
                </c:pt>
                <c:pt idx="6844" formatCode="0.00;&quot;▲ &quot;0.00">
                  <c:v>78.05</c:v>
                </c:pt>
                <c:pt idx="6846" formatCode="0.00;&quot;▲ &quot;0.00">
                  <c:v>78.77</c:v>
                </c:pt>
                <c:pt idx="6847" formatCode="0.00;&quot;▲ &quot;0.00">
                  <c:v>78.87</c:v>
                </c:pt>
                <c:pt idx="6848" formatCode="0.00;&quot;▲ &quot;0.00">
                  <c:v>79.28</c:v>
                </c:pt>
                <c:pt idx="6849" formatCode="0.00;&quot;▲ &quot;0.00">
                  <c:v>79.36</c:v>
                </c:pt>
                <c:pt idx="6851" formatCode="0.00;&quot;▲ &quot;0.00">
                  <c:v>81.510000000000005</c:v>
                </c:pt>
                <c:pt idx="6852" formatCode="0.00;&quot;▲ &quot;0.00">
                  <c:v>81.77</c:v>
                </c:pt>
                <c:pt idx="6853" formatCode="0.00;&quot;▲ &quot;0.00">
                  <c:v>83.18</c:v>
                </c:pt>
                <c:pt idx="6854" formatCode="0.00;&quot;▲ &quot;0.00">
                  <c:v>82.66</c:v>
                </c:pt>
                <c:pt idx="6855" formatCode="0.00;&quot;▲ &quot;0.00">
                  <c:v>82.75</c:v>
                </c:pt>
                <c:pt idx="6856" formatCode="0.00;&quot;▲ &quot;0.00">
                  <c:v>82.52</c:v>
                </c:pt>
                <c:pt idx="6857" formatCode="0.00;&quot;▲ &quot;0.00">
                  <c:v>80.790000000000006</c:v>
                </c:pt>
                <c:pt idx="6858" formatCode="0.00;&quot;▲ &quot;0.00">
                  <c:v>79.650000000000006</c:v>
                </c:pt>
                <c:pt idx="6859" formatCode="0.00;&quot;▲ &quot;0.00">
                  <c:v>79.39</c:v>
                </c:pt>
                <c:pt idx="6860" formatCode="0.00;&quot;▲ &quot;0.00">
                  <c:v>78</c:v>
                </c:pt>
                <c:pt idx="6862" formatCode="0.00;&quot;▲ &quot;0.00">
                  <c:v>79.02</c:v>
                </c:pt>
                <c:pt idx="6863" formatCode="0.00;&quot;▲ &quot;0.00">
                  <c:v>77.62</c:v>
                </c:pt>
                <c:pt idx="6864" formatCode="0.00;&quot;▲ &quot;0.00">
                  <c:v>76.08</c:v>
                </c:pt>
                <c:pt idx="6865" formatCode="0.00;&quot;▲ &quot;0.00">
                  <c:v>74.540000000000006</c:v>
                </c:pt>
                <c:pt idx="6866" formatCode="0.00;&quot;▲ &quot;0.00">
                  <c:v>75.260000000000005</c:v>
                </c:pt>
                <c:pt idx="6867" formatCode="0.00;&quot;▲ &quot;0.00">
                  <c:v>74.709999999999994</c:v>
                </c:pt>
                <c:pt idx="6868" formatCode="0.00;&quot;▲ &quot;0.00">
                  <c:v>73.67</c:v>
                </c:pt>
                <c:pt idx="6869" formatCode="0.00;&quot;▲ &quot;0.00">
                  <c:v>73.64</c:v>
                </c:pt>
                <c:pt idx="6870" formatCode="0.00;&quot;▲ &quot;0.00">
                  <c:v>72.89</c:v>
                </c:pt>
                <c:pt idx="6871" formatCode="0.00;&quot;▲ &quot;0.00">
                  <c:v>74.430000000000007</c:v>
                </c:pt>
                <c:pt idx="6872" formatCode="0.00;&quot;▲ &quot;0.00">
                  <c:v>77.23</c:v>
                </c:pt>
                <c:pt idx="6873" formatCode="0.00;&quot;▲ &quot;0.00">
                  <c:v>76.98</c:v>
                </c:pt>
                <c:pt idx="6874" formatCode="0.00;&quot;▲ &quot;0.00">
                  <c:v>73.14</c:v>
                </c:pt>
                <c:pt idx="6875" formatCode="0.00;&quot;▲ &quot;0.00">
                  <c:v>71.19</c:v>
                </c:pt>
                <c:pt idx="6876" formatCode="0.00;&quot;▲ &quot;0.00">
                  <c:v>71.89</c:v>
                </c:pt>
                <c:pt idx="6877" formatCode="0.00;&quot;▲ &quot;0.00">
                  <c:v>73.75</c:v>
                </c:pt>
                <c:pt idx="6878" formatCode="0.00;&quot;▲ &quot;0.00">
                  <c:v>74.52</c:v>
                </c:pt>
                <c:pt idx="6879" formatCode="0.00;&quot;▲ &quot;0.00">
                  <c:v>75.28</c:v>
                </c:pt>
                <c:pt idx="6880" formatCode="0.00;&quot;▲ &quot;0.00">
                  <c:v>74.13</c:v>
                </c:pt>
                <c:pt idx="6882" formatCode="0.00;&quot;▲ &quot;0.00">
                  <c:v>77.010000000000005</c:v>
                </c:pt>
                <c:pt idx="6883" formatCode="0.00;&quot;▲ &quot;0.00">
                  <c:v>77.33</c:v>
                </c:pt>
                <c:pt idx="6884" formatCode="0.00;&quot;▲ &quot;0.00">
                  <c:v>79.06</c:v>
                </c:pt>
                <c:pt idx="6885" formatCode="0.00;&quot;▲ &quot;0.00">
                  <c:v>79.81</c:v>
                </c:pt>
                <c:pt idx="6886" formatCode="0.00;&quot;▲ &quot;0.00">
                  <c:v>80.16</c:v>
                </c:pt>
                <c:pt idx="6887" formatCode="0.00;&quot;▲ &quot;0.00">
                  <c:v>78.86</c:v>
                </c:pt>
                <c:pt idx="6888" formatCode="0.00;&quot;▲ &quot;0.00">
                  <c:v>80</c:v>
                </c:pt>
                <c:pt idx="6889" formatCode="0.00;&quot;▲ &quot;0.00">
                  <c:v>78.17</c:v>
                </c:pt>
                <c:pt idx="6890" formatCode="0.00;&quot;▲ &quot;0.00">
                  <c:v>79.66</c:v>
                </c:pt>
                <c:pt idx="6891" formatCode="0.00;&quot;▲ &quot;0.00">
                  <c:v>78.7</c:v>
                </c:pt>
                <c:pt idx="6892" formatCode="0.00;&quot;▲ &quot;0.00">
                  <c:v>79.680000000000007</c:v>
                </c:pt>
                <c:pt idx="6893" formatCode="0.00;&quot;▲ &quot;0.00">
                  <c:v>80.87</c:v>
                </c:pt>
                <c:pt idx="6894" formatCode="0.00;&quot;▲ &quot;0.00">
                  <c:v>80.209999999999994</c:v>
                </c:pt>
                <c:pt idx="6895" formatCode="0.00;&quot;▲ &quot;0.00">
                  <c:v>81.5</c:v>
                </c:pt>
                <c:pt idx="6896" formatCode="0.00;&quot;▲ &quot;0.00">
                  <c:v>81.87</c:v>
                </c:pt>
                <c:pt idx="6897" formatCode="0.00;&quot;▲ &quot;0.00">
                  <c:v>81.489999999999995</c:v>
                </c:pt>
                <c:pt idx="6898" formatCode="0.00;&quot;▲ &quot;0.00">
                  <c:v>82.09</c:v>
                </c:pt>
                <c:pt idx="6899" formatCode="0.00;&quot;▲ &quot;0.00">
                  <c:v>82.11</c:v>
                </c:pt>
                <c:pt idx="6900" formatCode="0.00;&quot;▲ &quot;0.00">
                  <c:v>81.239999999999995</c:v>
                </c:pt>
                <c:pt idx="6901" formatCode="0.00;&quot;▲ &quot;0.00">
                  <c:v>79.8</c:v>
                </c:pt>
                <c:pt idx="6902" formatCode="0.00;&quot;▲ &quot;0.00">
                  <c:v>81.7</c:v>
                </c:pt>
                <c:pt idx="6903" formatCode="0.00;&quot;▲ &quot;0.00">
                  <c:v>82.93</c:v>
                </c:pt>
                <c:pt idx="6904" formatCode="0.00;&quot;▲ &quot;0.00">
                  <c:v>82.2</c:v>
                </c:pt>
                <c:pt idx="6905" formatCode="0.00;&quot;▲ &quot;0.00">
                  <c:v>80.680000000000007</c:v>
                </c:pt>
                <c:pt idx="6906" formatCode="0.00;&quot;▲ &quot;0.00">
                  <c:v>81.25</c:v>
                </c:pt>
                <c:pt idx="6907" formatCode="0.00;&quot;▲ &quot;0.00">
                  <c:v>81.91</c:v>
                </c:pt>
                <c:pt idx="6908" formatCode="0.00;&quot;▲ &quot;0.00">
                  <c:v>80.61</c:v>
                </c:pt>
                <c:pt idx="6909" formatCode="0.00;&quot;▲ &quot;0.00">
                  <c:v>80.53</c:v>
                </c:pt>
                <c:pt idx="6910" formatCode="0.00;&quot;▲ &quot;0.00">
                  <c:v>80</c:v>
                </c:pt>
                <c:pt idx="6911" formatCode="0.00;&quot;▲ &quot;0.00">
                  <c:v>82.17</c:v>
                </c:pt>
                <c:pt idx="6912" formatCode="0.00;&quot;▲ &quot;0.00">
                  <c:v>82.37</c:v>
                </c:pt>
                <c:pt idx="6913" formatCode="0.00;&quot;▲ &quot;0.00">
                  <c:v>83.76</c:v>
                </c:pt>
                <c:pt idx="6914" formatCode="0.00;&quot;▲ &quot;0.00">
                  <c:v>84.87</c:v>
                </c:pt>
                <c:pt idx="6916" formatCode="0.00;&quot;▲ &quot;0.00">
                  <c:v>86.62</c:v>
                </c:pt>
                <c:pt idx="6917" formatCode="0.00;&quot;▲ &quot;0.00">
                  <c:v>86.84</c:v>
                </c:pt>
                <c:pt idx="6918" formatCode="0.00;&quot;▲ &quot;0.00">
                  <c:v>85.88</c:v>
                </c:pt>
                <c:pt idx="6919" formatCode="0.00;&quot;▲ &quot;0.00">
                  <c:v>85.39</c:v>
                </c:pt>
                <c:pt idx="6920" formatCode="0.00;&quot;▲ &quot;0.00">
                  <c:v>84.92</c:v>
                </c:pt>
                <c:pt idx="6921" formatCode="0.00;&quot;▲ &quot;0.00">
                  <c:v>84.34</c:v>
                </c:pt>
                <c:pt idx="6922" formatCode="0.00;&quot;▲ &quot;0.00">
                  <c:v>84.05</c:v>
                </c:pt>
                <c:pt idx="6923" formatCode="0.00;&quot;▲ &quot;0.00">
                  <c:v>85.84</c:v>
                </c:pt>
                <c:pt idx="6924" formatCode="0.00;&quot;▲ &quot;0.00">
                  <c:v>85.51</c:v>
                </c:pt>
                <c:pt idx="6925" formatCode="0.00;&quot;▲ &quot;0.00">
                  <c:v>83.24</c:v>
                </c:pt>
                <c:pt idx="6926" formatCode="0.00;&quot;▲ &quot;0.00">
                  <c:v>81.45</c:v>
                </c:pt>
                <c:pt idx="6927" formatCode="0.00;&quot;▲ &quot;0.00">
                  <c:v>83.45</c:v>
                </c:pt>
                <c:pt idx="6928" formatCode="0.00;&quot;▲ &quot;0.00">
                  <c:v>83.68</c:v>
                </c:pt>
                <c:pt idx="6929" formatCode="0.00;&quot;▲ &quot;0.00">
                  <c:v>83.7</c:v>
                </c:pt>
                <c:pt idx="6930" formatCode="0.00;&quot;▲ &quot;0.00">
                  <c:v>85.12</c:v>
                </c:pt>
                <c:pt idx="6931" formatCode="0.00;&quot;▲ &quot;0.00">
                  <c:v>84.2</c:v>
                </c:pt>
                <c:pt idx="6932" formatCode="0.00;&quot;▲ &quot;0.00">
                  <c:v>82.44</c:v>
                </c:pt>
                <c:pt idx="6933" formatCode="0.00;&quot;▲ &quot;0.00">
                  <c:v>83.22</c:v>
                </c:pt>
                <c:pt idx="6934" formatCode="0.00;&quot;▲ &quot;0.00">
                  <c:v>85.17</c:v>
                </c:pt>
                <c:pt idx="6935" formatCode="0.00;&quot;▲ &quot;0.00">
                  <c:v>86.15</c:v>
                </c:pt>
                <c:pt idx="6936" formatCode="0.00;&quot;▲ &quot;0.00">
                  <c:v>86.19</c:v>
                </c:pt>
                <c:pt idx="6937" formatCode="0.00;&quot;▲ &quot;0.00">
                  <c:v>82.74</c:v>
                </c:pt>
                <c:pt idx="6938" formatCode="0.00;&quot;▲ &quot;0.00">
                  <c:v>79.97</c:v>
                </c:pt>
                <c:pt idx="6939" formatCode="0.00;&quot;▲ &quot;0.00">
                  <c:v>77.11</c:v>
                </c:pt>
                <c:pt idx="6940" formatCode="0.00;&quot;▲ &quot;0.00">
                  <c:v>75.11</c:v>
                </c:pt>
                <c:pt idx="6941" formatCode="0.00;&quot;▲ &quot;0.00">
                  <c:v>76.8</c:v>
                </c:pt>
                <c:pt idx="6942" formatCode="0.00;&quot;▲ &quot;0.00">
                  <c:v>76.37</c:v>
                </c:pt>
                <c:pt idx="6943" formatCode="0.00;&quot;▲ &quot;0.00">
                  <c:v>75.650000000000006</c:v>
                </c:pt>
                <c:pt idx="6944" formatCode="0.00;&quot;▲ &quot;0.00">
                  <c:v>74.400000000000006</c:v>
                </c:pt>
                <c:pt idx="6945" formatCode="0.00;&quot;▲ &quot;0.00">
                  <c:v>71.61</c:v>
                </c:pt>
                <c:pt idx="6946" formatCode="0.00;&quot;▲ &quot;0.00">
                  <c:v>70.08</c:v>
                </c:pt>
                <c:pt idx="6947" formatCode="0.00;&quot;▲ &quot;0.00">
                  <c:v>69.41</c:v>
                </c:pt>
                <c:pt idx="6948" formatCode="0.00;&quot;▲ &quot;0.00">
                  <c:v>69.87</c:v>
                </c:pt>
                <c:pt idx="6949" formatCode="0.00;&quot;▲ &quot;0.00">
                  <c:v>68.010000000000005</c:v>
                </c:pt>
                <c:pt idx="6950" formatCode="0.00;&quot;▲ &quot;0.00">
                  <c:v>70.040000000000006</c:v>
                </c:pt>
                <c:pt idx="6951" formatCode="0.00;&quot;▲ &quot;0.00">
                  <c:v>70.209999999999994</c:v>
                </c:pt>
                <c:pt idx="6952" formatCode="0.00;&quot;▲ &quot;0.00">
                  <c:v>68.75</c:v>
                </c:pt>
                <c:pt idx="6953" formatCode="0.00;&quot;▲ &quot;0.00">
                  <c:v>71.510000000000005</c:v>
                </c:pt>
                <c:pt idx="6954" formatCode="0.00;&quot;▲ &quot;0.00">
                  <c:v>74.55</c:v>
                </c:pt>
                <c:pt idx="6955" formatCode="0.00;&quot;▲ &quot;0.00">
                  <c:v>73.97</c:v>
                </c:pt>
                <c:pt idx="6957" formatCode="0.00;&quot;▲ &quot;0.00">
                  <c:v>72.58</c:v>
                </c:pt>
                <c:pt idx="6958" formatCode="0.00;&quot;▲ &quot;0.00">
                  <c:v>72.86</c:v>
                </c:pt>
                <c:pt idx="6959" formatCode="0.00;&quot;▲ &quot;0.00">
                  <c:v>74.61</c:v>
                </c:pt>
                <c:pt idx="6960" formatCode="0.00;&quot;▲ &quot;0.00">
                  <c:v>71.510000000000005</c:v>
                </c:pt>
                <c:pt idx="6961" formatCode="0.00;&quot;▲ &quot;0.00">
                  <c:v>71.44</c:v>
                </c:pt>
                <c:pt idx="6962" formatCode="0.00;&quot;▲ &quot;0.00">
                  <c:v>71.989999999999995</c:v>
                </c:pt>
                <c:pt idx="6963" formatCode="0.00;&quot;▲ &quot;0.00">
                  <c:v>74.38</c:v>
                </c:pt>
                <c:pt idx="6964" formatCode="0.00;&quot;▲ &quot;0.00">
                  <c:v>75.28</c:v>
                </c:pt>
                <c:pt idx="6965" formatCode="0.00;&quot;▲ &quot;0.00">
                  <c:v>73.78</c:v>
                </c:pt>
                <c:pt idx="6966" formatCode="0.00;&quot;▲ &quot;0.00">
                  <c:v>75.12</c:v>
                </c:pt>
                <c:pt idx="6967" formatCode="0.00;&quot;▲ &quot;0.00">
                  <c:v>76.94</c:v>
                </c:pt>
                <c:pt idx="6968" formatCode="0.00;&quot;▲ &quot;0.00">
                  <c:v>77.67</c:v>
                </c:pt>
                <c:pt idx="6969" formatCode="0.00;&quot;▲ &quot;0.00">
                  <c:v>76.790000000000006</c:v>
                </c:pt>
                <c:pt idx="6970" formatCode="0.00;&quot;▲ &quot;0.00">
                  <c:v>77.180000000000007</c:v>
                </c:pt>
                <c:pt idx="6971" formatCode="0.00;&quot;▲ &quot;0.00">
                  <c:v>77.819999999999993</c:v>
                </c:pt>
                <c:pt idx="6972" formatCode="0.00;&quot;▲ &quot;0.00">
                  <c:v>77.209999999999994</c:v>
                </c:pt>
                <c:pt idx="6973" formatCode="0.00;&quot;▲ &quot;0.00">
                  <c:v>76.349999999999994</c:v>
                </c:pt>
                <c:pt idx="6974" formatCode="0.00;&quot;▲ &quot;0.00">
                  <c:v>76.510000000000005</c:v>
                </c:pt>
                <c:pt idx="6975" formatCode="0.00;&quot;▲ &quot;0.00">
                  <c:v>78.86</c:v>
                </c:pt>
                <c:pt idx="6976" formatCode="0.00;&quot;▲ &quot;0.00">
                  <c:v>78.25</c:v>
                </c:pt>
                <c:pt idx="6977" formatCode="0.00;&quot;▲ &quot;0.00">
                  <c:v>75.94</c:v>
                </c:pt>
                <c:pt idx="6978" formatCode="0.00;&quot;▲ &quot;0.00">
                  <c:v>75.63</c:v>
                </c:pt>
                <c:pt idx="6979" formatCode="0.00;&quot;▲ &quot;0.00">
                  <c:v>72.95</c:v>
                </c:pt>
                <c:pt idx="6980" formatCode="0.00;&quot;▲ &quot;0.00">
                  <c:v>72.14</c:v>
                </c:pt>
                <c:pt idx="6982" formatCode="0.00;&quot;▲ &quot;0.00">
                  <c:v>71.98</c:v>
                </c:pt>
                <c:pt idx="6983" formatCode="0.00;&quot;▲ &quot;0.00">
                  <c:v>74.069999999999993</c:v>
                </c:pt>
                <c:pt idx="6984" formatCode="0.00;&quot;▲ &quot;0.00">
                  <c:v>75.44</c:v>
                </c:pt>
                <c:pt idx="6985" formatCode="0.00;&quot;▲ &quot;0.00">
                  <c:v>76.09</c:v>
                </c:pt>
                <c:pt idx="6986" formatCode="0.00;&quot;▲ &quot;0.00">
                  <c:v>74.95</c:v>
                </c:pt>
                <c:pt idx="6987" formatCode="0.00;&quot;▲ &quot;0.00">
                  <c:v>77.150000000000006</c:v>
                </c:pt>
                <c:pt idx="6988" formatCode="0.00;&quot;▲ &quot;0.00">
                  <c:v>77.040000000000006</c:v>
                </c:pt>
                <c:pt idx="6989" formatCode="0.00;&quot;▲ &quot;0.00">
                  <c:v>76.62</c:v>
                </c:pt>
                <c:pt idx="6990" formatCode="0.00;&quot;▲ &quot;0.00">
                  <c:v>76.010000000000005</c:v>
                </c:pt>
                <c:pt idx="6991" formatCode="0.00;&quot;▲ &quot;0.00">
                  <c:v>76.540000000000006</c:v>
                </c:pt>
                <c:pt idx="6992" formatCode="0.00;&quot;▲ &quot;0.00">
                  <c:v>77.44</c:v>
                </c:pt>
                <c:pt idx="6993" formatCode="0.00;&quot;▲ &quot;0.00">
                  <c:v>76.56</c:v>
                </c:pt>
                <c:pt idx="6994" formatCode="0.00;&quot;▲ &quot;0.00">
                  <c:v>79.3</c:v>
                </c:pt>
                <c:pt idx="6995" formatCode="0.00;&quot;▲ &quot;0.00">
                  <c:v>78.98</c:v>
                </c:pt>
                <c:pt idx="6996" formatCode="0.00;&quot;▲ &quot;0.00">
                  <c:v>78.98</c:v>
                </c:pt>
                <c:pt idx="6997" formatCode="0.00;&quot;▲ &quot;0.00">
                  <c:v>77.5</c:v>
                </c:pt>
                <c:pt idx="6998" formatCode="0.00;&quot;▲ &quot;0.00">
                  <c:v>76.989999999999995</c:v>
                </c:pt>
                <c:pt idx="6999" formatCode="0.00;&quot;▲ &quot;0.00">
                  <c:v>78.36</c:v>
                </c:pt>
                <c:pt idx="7000" formatCode="0.00;&quot;▲ &quot;0.00">
                  <c:v>78.95</c:v>
                </c:pt>
                <c:pt idx="7001" formatCode="0.00;&quot;▲ &quot;0.00">
                  <c:v>81.34</c:v>
                </c:pt>
                <c:pt idx="7002" formatCode="0.00;&quot;▲ &quot;0.00">
                  <c:v>82.55</c:v>
                </c:pt>
                <c:pt idx="7003" formatCode="0.00;&quot;▲ &quot;0.00">
                  <c:v>82.47</c:v>
                </c:pt>
                <c:pt idx="7004" formatCode="0.00;&quot;▲ &quot;0.00">
                  <c:v>82.01</c:v>
                </c:pt>
                <c:pt idx="7005" formatCode="0.00;&quot;▲ &quot;0.00">
                  <c:v>80.7</c:v>
                </c:pt>
                <c:pt idx="7006" formatCode="0.00;&quot;▲ &quot;0.00">
                  <c:v>81.48</c:v>
                </c:pt>
                <c:pt idx="7007" formatCode="0.00;&quot;▲ &quot;0.00">
                  <c:v>80.25</c:v>
                </c:pt>
                <c:pt idx="7008" formatCode="0.00;&quot;▲ &quot;0.00">
                  <c:v>78.02</c:v>
                </c:pt>
                <c:pt idx="7009" formatCode="0.00;&quot;▲ &quot;0.00">
                  <c:v>75.739999999999995</c:v>
                </c:pt>
                <c:pt idx="7010" formatCode="0.00;&quot;▲ &quot;0.00">
                  <c:v>75.39</c:v>
                </c:pt>
                <c:pt idx="7011" formatCode="0.00;&quot;▲ &quot;0.00">
                  <c:v>75.239999999999995</c:v>
                </c:pt>
                <c:pt idx="7012" formatCode="0.00;&quot;▲ &quot;0.00">
                  <c:v>75.77</c:v>
                </c:pt>
                <c:pt idx="7013" formatCode="0.00;&quot;▲ &quot;0.00">
                  <c:v>75.42</c:v>
                </c:pt>
                <c:pt idx="7014" formatCode="0.00;&quot;▲ &quot;0.00">
                  <c:v>74.430000000000007</c:v>
                </c:pt>
                <c:pt idx="7015" formatCode="0.00;&quot;▲ &quot;0.00">
                  <c:v>73.459999999999994</c:v>
                </c:pt>
                <c:pt idx="7016" formatCode="0.00;&quot;▲ &quot;0.00">
                  <c:v>73.099999999999994</c:v>
                </c:pt>
                <c:pt idx="7017" formatCode="0.00;&quot;▲ &quot;0.00">
                  <c:v>71.63</c:v>
                </c:pt>
                <c:pt idx="7018" formatCode="0.00;&quot;▲ &quot;0.00">
                  <c:v>72.52</c:v>
                </c:pt>
                <c:pt idx="7019" formatCode="0.00;&quot;▲ &quot;0.00">
                  <c:v>73.36</c:v>
                </c:pt>
                <c:pt idx="7020" formatCode="0.00;&quot;▲ &quot;0.00">
                  <c:v>75.17</c:v>
                </c:pt>
                <c:pt idx="7021" formatCode="0.00;&quot;▲ &quot;0.00">
                  <c:v>74.7</c:v>
                </c:pt>
                <c:pt idx="7022" formatCode="0.00;&quot;▲ &quot;0.00">
                  <c:v>71.92</c:v>
                </c:pt>
                <c:pt idx="7023" formatCode="0.00;&quot;▲ &quot;0.00">
                  <c:v>73.91</c:v>
                </c:pt>
                <c:pt idx="7024" formatCode="0.00;&quot;▲ &quot;0.00">
                  <c:v>75.02</c:v>
                </c:pt>
                <c:pt idx="7025" formatCode="0.00;&quot;▲ &quot;0.00">
                  <c:v>74.599999999999994</c:v>
                </c:pt>
                <c:pt idx="7027" formatCode="0.00;&quot;▲ &quot;0.00">
                  <c:v>74.09</c:v>
                </c:pt>
                <c:pt idx="7028" formatCode="0.00;&quot;▲ &quot;0.00">
                  <c:v>74.67</c:v>
                </c:pt>
                <c:pt idx="7029" formatCode="0.00;&quot;▲ &quot;0.00">
                  <c:v>74.25</c:v>
                </c:pt>
                <c:pt idx="7030" formatCode="0.00;&quot;▲ &quot;0.00">
                  <c:v>76.45</c:v>
                </c:pt>
                <c:pt idx="7031" formatCode="0.00;&quot;▲ &quot;0.00">
                  <c:v>77.19</c:v>
                </c:pt>
                <c:pt idx="7032" formatCode="0.00;&quot;▲ &quot;0.00">
                  <c:v>76.8</c:v>
                </c:pt>
                <c:pt idx="7033" formatCode="0.00;&quot;▲ &quot;0.00">
                  <c:v>76.02</c:v>
                </c:pt>
                <c:pt idx="7034" formatCode="0.00;&quot;▲ &quot;0.00">
                  <c:v>74.569999999999993</c:v>
                </c:pt>
                <c:pt idx="7035" formatCode="0.00;&quot;▲ &quot;0.00">
                  <c:v>73.66</c:v>
                </c:pt>
                <c:pt idx="7036" formatCode="0.00;&quot;▲ &quot;0.00">
                  <c:v>74.86</c:v>
                </c:pt>
                <c:pt idx="7037" formatCode="0.00;&quot;▲ &quot;0.00">
                  <c:v>73.52</c:v>
                </c:pt>
                <c:pt idx="7038" formatCode="0.00;&quot;▲ &quot;0.00">
                  <c:v>74.709999999999994</c:v>
                </c:pt>
                <c:pt idx="7039" formatCode="0.00;&quot;▲ &quot;0.00">
                  <c:v>75.180000000000007</c:v>
                </c:pt>
                <c:pt idx="7040" formatCode="0.00;&quot;▲ &quot;0.00">
                  <c:v>76.489999999999995</c:v>
                </c:pt>
                <c:pt idx="7041" formatCode="0.00;&quot;▲ &quot;0.00">
                  <c:v>76.52</c:v>
                </c:pt>
                <c:pt idx="7042" formatCode="0.00;&quot;▲ &quot;0.00">
                  <c:v>76.180000000000007</c:v>
                </c:pt>
                <c:pt idx="7043" formatCode="0.00;&quot;▲ &quot;0.00">
                  <c:v>77.86</c:v>
                </c:pt>
                <c:pt idx="7044" formatCode="0.00;&quot;▲ &quot;0.00">
                  <c:v>79.97</c:v>
                </c:pt>
                <c:pt idx="7045" formatCode="0.00;&quot;▲ &quot;0.00">
                  <c:v>81.58</c:v>
                </c:pt>
                <c:pt idx="7046" formatCode="0.00;&quot;▲ &quot;0.00">
                  <c:v>81.47</c:v>
                </c:pt>
                <c:pt idx="7047" formatCode="0.00;&quot;▲ &quot;0.00">
                  <c:v>82.82</c:v>
                </c:pt>
                <c:pt idx="7048" formatCode="0.00;&quot;▲ &quot;0.00">
                  <c:v>83.23</c:v>
                </c:pt>
                <c:pt idx="7049" formatCode="0.00;&quot;▲ &quot;0.00">
                  <c:v>81.67</c:v>
                </c:pt>
                <c:pt idx="7050" formatCode="0.00;&quot;▲ &quot;0.00">
                  <c:v>82.66</c:v>
                </c:pt>
                <c:pt idx="7051" formatCode="0.00;&quot;▲ &quot;0.00">
                  <c:v>82.21</c:v>
                </c:pt>
                <c:pt idx="7052" formatCode="0.00;&quot;▲ &quot;0.00">
                  <c:v>81.67</c:v>
                </c:pt>
                <c:pt idx="7053" formatCode="0.00;&quot;▲ &quot;0.00">
                  <c:v>83.01</c:v>
                </c:pt>
                <c:pt idx="7054" formatCode="0.00;&quot;▲ &quot;0.00">
                  <c:v>82.69</c:v>
                </c:pt>
                <c:pt idx="7055" formatCode="0.00;&quot;▲ &quot;0.00">
                  <c:v>81.25</c:v>
                </c:pt>
                <c:pt idx="7056" formatCode="0.00;&quot;▲ &quot;0.00">
                  <c:v>83.08</c:v>
                </c:pt>
                <c:pt idx="7057" formatCode="0.00;&quot;▲ &quot;0.00">
                  <c:v>79.489999999999995</c:v>
                </c:pt>
                <c:pt idx="7058" formatCode="0.00;&quot;▲ &quot;0.00">
                  <c:v>81.77</c:v>
                </c:pt>
                <c:pt idx="7059" formatCode="0.00;&quot;▲ &quot;0.00">
                  <c:v>80.56</c:v>
                </c:pt>
                <c:pt idx="7060" formatCode="0.00;&quot;▲ &quot;0.00">
                  <c:v>81.69</c:v>
                </c:pt>
                <c:pt idx="7061" formatCode="0.00;&quot;▲ &quot;0.00">
                  <c:v>82.52</c:v>
                </c:pt>
                <c:pt idx="7062" formatCode="0.00;&quot;▲ &quot;0.00">
                  <c:v>82.55</c:v>
                </c:pt>
                <c:pt idx="7063" formatCode="0.00;&quot;▲ &quot;0.00">
                  <c:v>81.94</c:v>
                </c:pt>
                <c:pt idx="7064" formatCode="0.00;&quot;▲ &quot;0.00">
                  <c:v>82.18</c:v>
                </c:pt>
                <c:pt idx="7065" formatCode="0.00;&quot;▲ &quot;0.00">
                  <c:v>81.430000000000007</c:v>
                </c:pt>
                <c:pt idx="7066" formatCode="0.00;&quot;▲ &quot;0.00">
                  <c:v>82.95</c:v>
                </c:pt>
                <c:pt idx="7067" formatCode="0.00;&quot;▲ &quot;0.00">
                  <c:v>83.9</c:v>
                </c:pt>
                <c:pt idx="7068" formatCode="0.00;&quot;▲ &quot;0.00">
                  <c:v>84.69</c:v>
                </c:pt>
                <c:pt idx="7069" formatCode="0.00;&quot;▲ &quot;0.00">
                  <c:v>86.49</c:v>
                </c:pt>
                <c:pt idx="7070" formatCode="0.00;&quot;▲ &quot;0.00">
                  <c:v>86.85</c:v>
                </c:pt>
                <c:pt idx="7071" formatCode="0.00;&quot;▲ &quot;0.00">
                  <c:v>87.06</c:v>
                </c:pt>
                <c:pt idx="7072" formatCode="0.00;&quot;▲ &quot;0.00">
                  <c:v>86.72</c:v>
                </c:pt>
                <c:pt idx="7073" formatCode="0.00;&quot;▲ &quot;0.00">
                  <c:v>87.81</c:v>
                </c:pt>
                <c:pt idx="7074" formatCode="0.00;&quot;▲ &quot;0.00">
                  <c:v>87.81</c:v>
                </c:pt>
                <c:pt idx="7075" formatCode="0.00;&quot;▲ &quot;0.00">
                  <c:v>84.88</c:v>
                </c:pt>
                <c:pt idx="7076" formatCode="0.00;&quot;▲ &quot;0.00">
                  <c:v>84.86</c:v>
                </c:pt>
                <c:pt idx="7077" formatCode="0.00;&quot;▲ &quot;0.00">
                  <c:v>82.34</c:v>
                </c:pt>
                <c:pt idx="7078" formatCode="0.00;&quot;▲ &quot;0.00">
                  <c:v>80.44</c:v>
                </c:pt>
                <c:pt idx="7079" formatCode="0.00;&quot;▲ &quot;0.00">
                  <c:v>81.849999999999994</c:v>
                </c:pt>
                <c:pt idx="7080" formatCode="0.00;&quot;▲ &quot;0.00">
                  <c:v>81.510000000000005</c:v>
                </c:pt>
                <c:pt idx="7081" formatCode="0.00;&quot;▲ &quot;0.00">
                  <c:v>81.739999999999995</c:v>
                </c:pt>
                <c:pt idx="7082" formatCode="0.00;&quot;▲ &quot;0.00">
                  <c:v>81.25</c:v>
                </c:pt>
                <c:pt idx="7083" formatCode="0.00;&quot;▲ &quot;0.00">
                  <c:v>83.86</c:v>
                </c:pt>
                <c:pt idx="7085" formatCode="0.00;&quot;▲ &quot;0.00">
                  <c:v>83.76</c:v>
                </c:pt>
                <c:pt idx="7086" formatCode="0.00;&quot;▲ &quot;0.00">
                  <c:v>85.73</c:v>
                </c:pt>
                <c:pt idx="7087" formatCode="0.00;&quot;▲ &quot;0.00">
                  <c:v>84.11</c:v>
                </c:pt>
                <c:pt idx="7088" formatCode="0.00;&quot;▲ &quot;0.00">
                  <c:v>86.75</c:v>
                </c:pt>
                <c:pt idx="7089" formatCode="0.00;&quot;▲ &quot;0.00">
                  <c:v>88</c:v>
                </c:pt>
                <c:pt idx="7090" formatCode="0.00;&quot;▲ &quot;0.00">
                  <c:v>89.19</c:v>
                </c:pt>
                <c:pt idx="7091" formatCode="0.00;&quot;▲ &quot;0.00">
                  <c:v>89.38</c:v>
                </c:pt>
                <c:pt idx="7092" formatCode="0.00;&quot;▲ &quot;0.00">
                  <c:v>88.69</c:v>
                </c:pt>
                <c:pt idx="7093" formatCode="0.00;&quot;▲ &quot;0.00">
                  <c:v>88.28</c:v>
                </c:pt>
                <c:pt idx="7094" formatCode="0.00;&quot;▲ &quot;0.00">
                  <c:v>88.37</c:v>
                </c:pt>
                <c:pt idx="7095" formatCode="0.00;&quot;▲ &quot;0.00">
                  <c:v>87.79</c:v>
                </c:pt>
                <c:pt idx="7096" formatCode="0.00;&quot;▲ &quot;0.00">
                  <c:v>88.61</c:v>
                </c:pt>
                <c:pt idx="7097" formatCode="0.00;&quot;▲ &quot;0.00">
                  <c:v>88.28</c:v>
                </c:pt>
                <c:pt idx="7098" formatCode="0.00;&quot;▲ &quot;0.00">
                  <c:v>88.62</c:v>
                </c:pt>
                <c:pt idx="7099" formatCode="0.00;&quot;▲ &quot;0.00">
                  <c:v>87.7</c:v>
                </c:pt>
                <c:pt idx="7100" formatCode="0.00;&quot;▲ &quot;0.00">
                  <c:v>88.02</c:v>
                </c:pt>
                <c:pt idx="7101" formatCode="0.00;&quot;▲ &quot;0.00">
                  <c:v>88.81</c:v>
                </c:pt>
                <c:pt idx="7102" formatCode="0.00;&quot;▲ &quot;0.00">
                  <c:v>89.82</c:v>
                </c:pt>
                <c:pt idx="7103" formatCode="0.00;&quot;▲ &quot;0.00">
                  <c:v>90.48</c:v>
                </c:pt>
                <c:pt idx="7104" formatCode="0.00;&quot;▲ &quot;0.00">
                  <c:v>91.51</c:v>
                </c:pt>
                <c:pt idx="7106" formatCode="0.00;&quot;▲ &quot;0.00">
                  <c:v>91</c:v>
                </c:pt>
                <c:pt idx="7107" formatCode="0.00;&quot;▲ &quot;0.00">
                  <c:v>91.49</c:v>
                </c:pt>
                <c:pt idx="7108" formatCode="0.00;&quot;▲ &quot;0.00">
                  <c:v>91.12</c:v>
                </c:pt>
                <c:pt idx="7109" formatCode="0.00;&quot;▲ &quot;0.00">
                  <c:v>89.84</c:v>
                </c:pt>
                <c:pt idx="7110" formatCode="0.00;&quot;▲ &quot;0.00">
                  <c:v>91.38</c:v>
                </c:pt>
                <c:pt idx="7111" formatCode="0.00;&quot;▲ &quot;0.00">
                  <c:v>91.55</c:v>
                </c:pt>
                <c:pt idx="7112" formatCode="0.00;&quot;▲ &quot;0.00">
                  <c:v>89.38</c:v>
                </c:pt>
                <c:pt idx="7113" formatCode="0.00;&quot;▲ &quot;0.00">
                  <c:v>90.3</c:v>
                </c:pt>
                <c:pt idx="7114" formatCode="0.00;&quot;▲ &quot;0.00">
                  <c:v>88.38</c:v>
                </c:pt>
                <c:pt idx="7115" formatCode="0.00;&quot;▲ &quot;0.00">
                  <c:v>88.03</c:v>
                </c:pt>
                <c:pt idx="7116" formatCode="0.00;&quot;▲ &quot;0.00">
                  <c:v>89.25</c:v>
                </c:pt>
                <c:pt idx="7117" formatCode="0.00;&quot;▲ &quot;0.00">
                  <c:v>91.11</c:v>
                </c:pt>
                <c:pt idx="7118" formatCode="0.00;&quot;▲ &quot;0.00">
                  <c:v>91.86</c:v>
                </c:pt>
                <c:pt idx="7119" formatCode="0.00;&quot;▲ &quot;0.00">
                  <c:v>91.4</c:v>
                </c:pt>
                <c:pt idx="7120" formatCode="0.00;&quot;▲ &quot;0.00">
                  <c:v>91.54</c:v>
                </c:pt>
                <c:pt idx="7122" formatCode="0.00;&quot;▲ &quot;0.00">
                  <c:v>91.38</c:v>
                </c:pt>
                <c:pt idx="7123" formatCode="0.00;&quot;▲ &quot;0.00">
                  <c:v>90.86</c:v>
                </c:pt>
                <c:pt idx="7124" formatCode="0.00;&quot;▲ &quot;0.00">
                  <c:v>88.86</c:v>
                </c:pt>
                <c:pt idx="7125" formatCode="0.00;&quot;▲ &quot;0.00">
                  <c:v>89.11</c:v>
                </c:pt>
                <c:pt idx="7126" formatCode="0.00;&quot;▲ &quot;0.00">
                  <c:v>87.87</c:v>
                </c:pt>
                <c:pt idx="7127" formatCode="0.00;&quot;▲ &quot;0.00">
                  <c:v>86.19</c:v>
                </c:pt>
                <c:pt idx="7128" formatCode="0.00;&quot;▲ &quot;0.00">
                  <c:v>87.33</c:v>
                </c:pt>
                <c:pt idx="7129" formatCode="0.00;&quot;▲ &quot;0.00">
                  <c:v>85.64</c:v>
                </c:pt>
                <c:pt idx="7130" formatCode="0.00;&quot;▲ &quot;0.00">
                  <c:v>89.34</c:v>
                </c:pt>
                <c:pt idx="7131" formatCode="0.00;&quot;▲ &quot;0.00">
                  <c:v>92.19</c:v>
                </c:pt>
                <c:pt idx="7132" formatCode="0.00;&quot;▲ &quot;0.00">
                  <c:v>90.77</c:v>
                </c:pt>
                <c:pt idx="7133" formatCode="0.00;&quot;▲ &quot;0.00">
                  <c:v>90.86</c:v>
                </c:pt>
                <c:pt idx="7134" formatCode="0.00;&quot;▲ &quot;0.00">
                  <c:v>90.54</c:v>
                </c:pt>
                <c:pt idx="7135" formatCode="0.00;&quot;▲ &quot;0.00">
                  <c:v>89.03</c:v>
                </c:pt>
                <c:pt idx="7136" formatCode="0.00;&quot;▲ &quot;0.00">
                  <c:v>87.48</c:v>
                </c:pt>
                <c:pt idx="7137" formatCode="0.00;&quot;▲ &quot;0.00">
                  <c:v>86.94</c:v>
                </c:pt>
                <c:pt idx="7138" formatCode="0.00;&quot;▲ &quot;0.00">
                  <c:v>86.71</c:v>
                </c:pt>
                <c:pt idx="7139" formatCode="0.00;&quot;▲ &quot;0.00">
                  <c:v>86.73</c:v>
                </c:pt>
                <c:pt idx="7140" formatCode="0.00;&quot;▲ &quot;0.00">
                  <c:v>85.58</c:v>
                </c:pt>
                <c:pt idx="7141" formatCode="0.00;&quot;▲ &quot;0.00">
                  <c:v>84.81</c:v>
                </c:pt>
                <c:pt idx="7142" formatCode="0.00;&quot;▲ &quot;0.00">
                  <c:v>84.32</c:v>
                </c:pt>
                <c:pt idx="7143" formatCode="0.00;&quot;▲ &quot;0.00">
                  <c:v>84.99</c:v>
                </c:pt>
                <c:pt idx="7144" formatCode="0.00;&quot;▲ &quot;0.00">
                  <c:v>86.36</c:v>
                </c:pt>
                <c:pt idx="7145" formatCode="0.00;&quot;▲ &quot;0.00">
                  <c:v>86.2</c:v>
                </c:pt>
                <c:pt idx="7147" formatCode="0.00;&quot;▲ &quot;0.00">
                  <c:v>93.57</c:v>
                </c:pt>
                <c:pt idx="7148" formatCode="0.00;&quot;▲ &quot;0.00">
                  <c:v>98.1</c:v>
                </c:pt>
                <c:pt idx="7149" formatCode="0.00;&quot;▲ &quot;0.00">
                  <c:v>97.28</c:v>
                </c:pt>
                <c:pt idx="7150" formatCode="0.00;&quot;▲ &quot;0.00">
                  <c:v>97.88</c:v>
                </c:pt>
                <c:pt idx="7151" formatCode="0.00;&quot;▲ &quot;0.00">
                  <c:v>96.97</c:v>
                </c:pt>
                <c:pt idx="7152" formatCode="0.00;&quot;▲ &quot;0.00">
                  <c:v>99.63</c:v>
                </c:pt>
                <c:pt idx="7153" formatCode="0.00;&quot;▲ &quot;0.00">
                  <c:v>102.23</c:v>
                </c:pt>
                <c:pt idx="7154" formatCode="0.00;&quot;▲ &quot;0.00">
                  <c:v>101.91</c:v>
                </c:pt>
                <c:pt idx="7155" formatCode="0.00;&quot;▲ &quot;0.00">
                  <c:v>104.42</c:v>
                </c:pt>
                <c:pt idx="7156" formatCode="0.00;&quot;▲ &quot;0.00">
                  <c:v>105.44</c:v>
                </c:pt>
                <c:pt idx="7157" formatCode="0.00;&quot;▲ &quot;0.00">
                  <c:v>105.02</c:v>
                </c:pt>
                <c:pt idx="7158" formatCode="0.00;&quot;▲ &quot;0.00">
                  <c:v>104.38</c:v>
                </c:pt>
                <c:pt idx="7159" formatCode="0.00;&quot;▲ &quot;0.00">
                  <c:v>102.7</c:v>
                </c:pt>
                <c:pt idx="7160" formatCode="0.00;&quot;▲ &quot;0.00">
                  <c:v>101.16</c:v>
                </c:pt>
                <c:pt idx="7161" formatCode="0.00;&quot;▲ &quot;0.00">
                  <c:v>101.19</c:v>
                </c:pt>
                <c:pt idx="7162" formatCode="0.00;&quot;▲ &quot;0.00">
                  <c:v>97.18</c:v>
                </c:pt>
                <c:pt idx="7163" formatCode="0.00;&quot;▲ &quot;0.00">
                  <c:v>97.98</c:v>
                </c:pt>
                <c:pt idx="7164" formatCode="0.00;&quot;▲ &quot;0.00">
                  <c:v>101.42</c:v>
                </c:pt>
                <c:pt idx="7165" formatCode="0.00;&quot;▲ &quot;0.00">
                  <c:v>101.07</c:v>
                </c:pt>
                <c:pt idx="7166" formatCode="0.00;&quot;▲ &quot;0.00">
                  <c:v>102.33</c:v>
                </c:pt>
                <c:pt idx="7167" formatCode="0.00;&quot;▲ &quot;0.00">
                  <c:v>104</c:v>
                </c:pt>
                <c:pt idx="7168" formatCode="0.00;&quot;▲ &quot;0.00">
                  <c:v>105.75</c:v>
                </c:pt>
                <c:pt idx="7169" formatCode="0.00;&quot;▲ &quot;0.00">
                  <c:v>105.6</c:v>
                </c:pt>
                <c:pt idx="7170" formatCode="0.00;&quot;▲ &quot;0.00">
                  <c:v>105.4</c:v>
                </c:pt>
                <c:pt idx="7171" formatCode="0.00;&quot;▲ &quot;0.00">
                  <c:v>103.98</c:v>
                </c:pt>
                <c:pt idx="7172" formatCode="0.00;&quot;▲ &quot;0.00">
                  <c:v>104.79</c:v>
                </c:pt>
                <c:pt idx="7173" formatCode="0.00;&quot;▲ &quot;0.00">
                  <c:v>104.27</c:v>
                </c:pt>
                <c:pt idx="7174" formatCode="0.00;&quot;▲ &quot;0.00">
                  <c:v>106.72</c:v>
                </c:pt>
                <c:pt idx="7175" formatCode="0.00;&quot;▲ &quot;0.00">
                  <c:v>107.94</c:v>
                </c:pt>
                <c:pt idx="7176" formatCode="0.00;&quot;▲ &quot;0.00">
                  <c:v>108.47</c:v>
                </c:pt>
                <c:pt idx="7177" formatCode="0.00;&quot;▲ &quot;0.00">
                  <c:v>108.34</c:v>
                </c:pt>
                <c:pt idx="7178" formatCode="0.00;&quot;▲ &quot;0.00">
                  <c:v>108.83</c:v>
                </c:pt>
                <c:pt idx="7179" formatCode="0.00;&quot;▲ &quot;0.00">
                  <c:v>110.3</c:v>
                </c:pt>
                <c:pt idx="7180" formatCode="0.00;&quot;▲ &quot;0.00">
                  <c:v>112.79</c:v>
                </c:pt>
                <c:pt idx="7181" formatCode="0.00;&quot;▲ &quot;0.00">
                  <c:v>109.92</c:v>
                </c:pt>
                <c:pt idx="7182" formatCode="0.00;&quot;▲ &quot;0.00">
                  <c:v>106.25</c:v>
                </c:pt>
                <c:pt idx="7183" formatCode="0.00;&quot;▲ &quot;0.00">
                  <c:v>107.11</c:v>
                </c:pt>
                <c:pt idx="7184" formatCode="0.00;&quot;▲ &quot;0.00">
                  <c:v>108.11</c:v>
                </c:pt>
                <c:pt idx="7185" formatCode="0.00;&quot;▲ &quot;0.00">
                  <c:v>109.66</c:v>
                </c:pt>
                <c:pt idx="7186" formatCode="0.00;&quot;▲ &quot;0.00">
                  <c:v>107.12</c:v>
                </c:pt>
                <c:pt idx="7187" formatCode="0.00;&quot;▲ &quot;0.00">
                  <c:v>108.15</c:v>
                </c:pt>
                <c:pt idx="7188" formatCode="0.00;&quot;▲ &quot;0.00">
                  <c:v>111.45</c:v>
                </c:pt>
                <c:pt idx="7189" formatCode="0.00;&quot;▲ &quot;0.00">
                  <c:v>112.29</c:v>
                </c:pt>
                <c:pt idx="7191" formatCode="0.00;&quot;▲ &quot;0.00">
                  <c:v>112.28</c:v>
                </c:pt>
                <c:pt idx="7192" formatCode="0.00;&quot;▲ &quot;0.00">
                  <c:v>112.21</c:v>
                </c:pt>
                <c:pt idx="7193" formatCode="0.00;&quot;▲ &quot;0.00">
                  <c:v>112.76</c:v>
                </c:pt>
                <c:pt idx="7194" formatCode="0.00;&quot;▲ &quot;0.00">
                  <c:v>112.86</c:v>
                </c:pt>
                <c:pt idx="7195" formatCode="0.00;&quot;▲ &quot;0.00">
                  <c:v>113.93</c:v>
                </c:pt>
                <c:pt idx="7196" formatCode="0.00;&quot;▲ &quot;0.00">
                  <c:v>113.52</c:v>
                </c:pt>
                <c:pt idx="7197" formatCode="0.00;&quot;▲ &quot;0.00">
                  <c:v>111.05</c:v>
                </c:pt>
                <c:pt idx="7198" formatCode="0.00;&quot;▲ &quot;0.00">
                  <c:v>109.24</c:v>
                </c:pt>
                <c:pt idx="7199" formatCode="0.00;&quot;▲ &quot;0.00">
                  <c:v>99.8</c:v>
                </c:pt>
                <c:pt idx="7200" formatCode="0.00;&quot;▲ &quot;0.00">
                  <c:v>97.18</c:v>
                </c:pt>
                <c:pt idx="7201" formatCode="0.00;&quot;▲ &quot;0.00">
                  <c:v>102.55</c:v>
                </c:pt>
                <c:pt idx="7202" formatCode="0.00;&quot;▲ &quot;0.00">
                  <c:v>103.88</c:v>
                </c:pt>
                <c:pt idx="7203" formatCode="0.00;&quot;▲ &quot;0.00">
                  <c:v>98.21</c:v>
                </c:pt>
                <c:pt idx="7204" formatCode="0.00;&quot;▲ &quot;0.00">
                  <c:v>98.97</c:v>
                </c:pt>
                <c:pt idx="7205" formatCode="0.00;&quot;▲ &quot;0.00">
                  <c:v>99.65</c:v>
                </c:pt>
                <c:pt idx="7206" formatCode="0.00;&quot;▲ &quot;0.00">
                  <c:v>97.37</c:v>
                </c:pt>
                <c:pt idx="7207" formatCode="0.00;&quot;▲ &quot;0.00">
                  <c:v>96.91</c:v>
                </c:pt>
                <c:pt idx="7208" formatCode="0.00;&quot;▲ &quot;0.00">
                  <c:v>100.1</c:v>
                </c:pt>
                <c:pt idx="7209" formatCode="0.00;&quot;▲ &quot;0.00">
                  <c:v>98.44</c:v>
                </c:pt>
                <c:pt idx="7210" formatCode="0.00;&quot;▲ &quot;0.00">
                  <c:v>99.49</c:v>
                </c:pt>
                <c:pt idx="7211" formatCode="0.00;&quot;▲ &quot;0.00">
                  <c:v>97.7</c:v>
                </c:pt>
                <c:pt idx="7212" formatCode="0.00;&quot;▲ &quot;0.00">
                  <c:v>99.59</c:v>
                </c:pt>
                <c:pt idx="7213" formatCode="0.00;&quot;▲ &quot;0.00">
                  <c:v>101.32</c:v>
                </c:pt>
                <c:pt idx="7214" formatCode="0.00;&quot;▲ &quot;0.00">
                  <c:v>100.23</c:v>
                </c:pt>
                <c:pt idx="7215" formatCode="0.00;&quot;▲ &quot;0.00">
                  <c:v>100.59</c:v>
                </c:pt>
                <c:pt idx="7217" formatCode="0.00;&quot;▲ &quot;0.00">
                  <c:v>102.7</c:v>
                </c:pt>
                <c:pt idx="7218" formatCode="0.00;&quot;▲ &quot;0.00">
                  <c:v>100.29</c:v>
                </c:pt>
                <c:pt idx="7219" formatCode="0.00;&quot;▲ &quot;0.00">
                  <c:v>100.4</c:v>
                </c:pt>
                <c:pt idx="7220" formatCode="0.00;&quot;▲ &quot;0.00">
                  <c:v>100.22</c:v>
                </c:pt>
                <c:pt idx="7221" formatCode="0.00;&quot;▲ &quot;0.00">
                  <c:v>99.01</c:v>
                </c:pt>
                <c:pt idx="7222" formatCode="0.00;&quot;▲ &quot;0.00">
                  <c:v>99.09</c:v>
                </c:pt>
                <c:pt idx="7223" formatCode="0.00;&quot;▲ &quot;0.00">
                  <c:v>100.74</c:v>
                </c:pt>
                <c:pt idx="7224" formatCode="0.00;&quot;▲ &quot;0.00">
                  <c:v>101.93</c:v>
                </c:pt>
                <c:pt idx="7225" formatCode="0.00;&quot;▲ &quot;0.00">
                  <c:v>99.29</c:v>
                </c:pt>
                <c:pt idx="7226" formatCode="0.00;&quot;▲ &quot;0.00">
                  <c:v>97.3</c:v>
                </c:pt>
                <c:pt idx="7227" formatCode="0.00;&quot;▲ &quot;0.00">
                  <c:v>99.37</c:v>
                </c:pt>
                <c:pt idx="7228" formatCode="0.00;&quot;▲ &quot;0.00">
                  <c:v>94.81</c:v>
                </c:pt>
                <c:pt idx="7229" formatCode="0.00;&quot;▲ &quot;0.00">
                  <c:v>94.95</c:v>
                </c:pt>
                <c:pt idx="7230" formatCode="0.00;&quot;▲ &quot;0.00">
                  <c:v>93.01</c:v>
                </c:pt>
                <c:pt idx="7231" formatCode="0.00;&quot;▲ &quot;0.00">
                  <c:v>93.26</c:v>
                </c:pt>
                <c:pt idx="7232" formatCode="0.00;&quot;▲ &quot;0.00">
                  <c:v>93.4</c:v>
                </c:pt>
                <c:pt idx="7233" formatCode="0.00;&quot;▲ &quot;0.00">
                  <c:v>95.41</c:v>
                </c:pt>
                <c:pt idx="7234" formatCode="0.00;&quot;▲ &quot;0.00">
                  <c:v>91.02</c:v>
                </c:pt>
                <c:pt idx="7235" formatCode="0.00;&quot;▲ &quot;0.00">
                  <c:v>91.16</c:v>
                </c:pt>
                <c:pt idx="7236" formatCode="0.00;&quot;▲ &quot;0.00">
                  <c:v>90.61</c:v>
                </c:pt>
                <c:pt idx="7237" formatCode="0.00;&quot;▲ &quot;0.00">
                  <c:v>92.89</c:v>
                </c:pt>
                <c:pt idx="7238" formatCode="0.00;&quot;▲ &quot;0.00">
                  <c:v>94.77</c:v>
                </c:pt>
                <c:pt idx="7239" formatCode="0.00;&quot;▲ &quot;0.00">
                  <c:v>95.42</c:v>
                </c:pt>
                <c:pt idx="7240" formatCode="0.00;&quot;▲ &quot;0.00">
                  <c:v>94.94</c:v>
                </c:pt>
                <c:pt idx="7242" formatCode="0.00;&quot;▲ &quot;0.00">
                  <c:v>96.89</c:v>
                </c:pt>
                <c:pt idx="7243" formatCode="0.00;&quot;▲ &quot;0.00">
                  <c:v>96.65</c:v>
                </c:pt>
                <c:pt idx="7244" formatCode="0.00;&quot;▲ &quot;0.00">
                  <c:v>98.67</c:v>
                </c:pt>
                <c:pt idx="7245" formatCode="0.00;&quot;▲ &quot;0.00">
                  <c:v>96.2</c:v>
                </c:pt>
                <c:pt idx="7246" formatCode="0.00;&quot;▲ &quot;0.00">
                  <c:v>95.15</c:v>
                </c:pt>
                <c:pt idx="7247" formatCode="0.00;&quot;▲ &quot;0.00">
                  <c:v>97.43</c:v>
                </c:pt>
                <c:pt idx="7248" formatCode="0.00;&quot;▲ &quot;0.00">
                  <c:v>98.05</c:v>
                </c:pt>
                <c:pt idx="7249" formatCode="0.00;&quot;▲ &quot;0.00">
                  <c:v>95.69</c:v>
                </c:pt>
                <c:pt idx="7250" formatCode="0.00;&quot;▲ &quot;0.00">
                  <c:v>97.24</c:v>
                </c:pt>
                <c:pt idx="7251" formatCode="0.00;&quot;▲ &quot;0.00">
                  <c:v>95.93</c:v>
                </c:pt>
                <c:pt idx="7252" formatCode="0.00;&quot;▲ &quot;0.00">
                  <c:v>97.5</c:v>
                </c:pt>
                <c:pt idx="7253" formatCode="0.00;&quot;▲ &quot;0.00">
                  <c:v>98.14</c:v>
                </c:pt>
                <c:pt idx="7254" formatCode="0.00;&quot;▲ &quot;0.00">
                  <c:v>99.13</c:v>
                </c:pt>
                <c:pt idx="7255" formatCode="0.00;&quot;▲ &quot;0.00">
                  <c:v>99.87</c:v>
                </c:pt>
                <c:pt idx="7256" formatCode="0.00;&quot;▲ &quot;0.00">
                  <c:v>99.2</c:v>
                </c:pt>
                <c:pt idx="7257" formatCode="0.00;&quot;▲ &quot;0.00">
                  <c:v>99.59</c:v>
                </c:pt>
                <c:pt idx="7258" formatCode="0.00;&quot;▲ &quot;0.00">
                  <c:v>97.4</c:v>
                </c:pt>
                <c:pt idx="7259" formatCode="0.00;&quot;▲ &quot;0.00">
                  <c:v>97.44</c:v>
                </c:pt>
                <c:pt idx="7260" formatCode="0.00;&quot;▲ &quot;0.00">
                  <c:v>95.7</c:v>
                </c:pt>
                <c:pt idx="7261" formatCode="0.00;&quot;▲ &quot;0.00">
                  <c:v>94.89</c:v>
                </c:pt>
                <c:pt idx="7262" formatCode="0.00;&quot;▲ &quot;0.00">
                  <c:v>93.79</c:v>
                </c:pt>
                <c:pt idx="7263" formatCode="0.00;&quot;▲ &quot;0.00">
                  <c:v>91.93</c:v>
                </c:pt>
                <c:pt idx="7264" formatCode="0.00;&quot;▲ &quot;0.00">
                  <c:v>86.63</c:v>
                </c:pt>
                <c:pt idx="7265" formatCode="0.00;&quot;▲ &quot;0.00">
                  <c:v>86.88</c:v>
                </c:pt>
                <c:pt idx="7266" formatCode="0.00;&quot;▲ &quot;0.00">
                  <c:v>81.31</c:v>
                </c:pt>
                <c:pt idx="7267" formatCode="0.00;&quot;▲ &quot;0.00">
                  <c:v>79.3</c:v>
                </c:pt>
                <c:pt idx="7268" formatCode="0.00;&quot;▲ &quot;0.00">
                  <c:v>82.89</c:v>
                </c:pt>
                <c:pt idx="7269" formatCode="0.00;&quot;▲ &quot;0.00">
                  <c:v>85.72</c:v>
                </c:pt>
                <c:pt idx="7270" formatCode="0.00;&quot;▲ &quot;0.00">
                  <c:v>85.38</c:v>
                </c:pt>
                <c:pt idx="7271" formatCode="0.00;&quot;▲ &quot;0.00">
                  <c:v>87.88</c:v>
                </c:pt>
                <c:pt idx="7272" formatCode="0.00;&quot;▲ &quot;0.00">
                  <c:v>86.65</c:v>
                </c:pt>
                <c:pt idx="7273" formatCode="0.00;&quot;▲ &quot;0.00">
                  <c:v>87.58</c:v>
                </c:pt>
                <c:pt idx="7274" formatCode="0.00;&quot;▲ &quot;0.00">
                  <c:v>82.38</c:v>
                </c:pt>
                <c:pt idx="7275" formatCode="0.00;&quot;▲ &quot;0.00">
                  <c:v>82.26</c:v>
                </c:pt>
                <c:pt idx="7276" formatCode="0.00;&quot;▲ &quot;0.00">
                  <c:v>84.12</c:v>
                </c:pt>
                <c:pt idx="7277" formatCode="0.00;&quot;▲ &quot;0.00">
                  <c:v>85.44</c:v>
                </c:pt>
                <c:pt idx="7278" formatCode="0.00;&quot;▲ &quot;0.00">
                  <c:v>85.16</c:v>
                </c:pt>
                <c:pt idx="7279" formatCode="0.00;&quot;▲ &quot;0.00">
                  <c:v>85.3</c:v>
                </c:pt>
                <c:pt idx="7280" formatCode="0.00;&quot;▲ &quot;0.00">
                  <c:v>85.37</c:v>
                </c:pt>
                <c:pt idx="7281" formatCode="0.00;&quot;▲ &quot;0.00">
                  <c:v>87.27</c:v>
                </c:pt>
                <c:pt idx="7282" formatCode="0.00;&quot;▲ &quot;0.00">
                  <c:v>88.9</c:v>
                </c:pt>
                <c:pt idx="7283" formatCode="0.00;&quot;▲ &quot;0.00">
                  <c:v>88.81</c:v>
                </c:pt>
                <c:pt idx="7284" formatCode="0.00;&quot;▲ &quot;0.00">
                  <c:v>88.93</c:v>
                </c:pt>
                <c:pt idx="7285" formatCode="0.00;&quot;▲ &quot;0.00">
                  <c:v>86.45</c:v>
                </c:pt>
                <c:pt idx="7287" formatCode="0.00;&quot;▲ &quot;0.00">
                  <c:v>86.02</c:v>
                </c:pt>
                <c:pt idx="7288" formatCode="0.00;&quot;▲ &quot;0.00">
                  <c:v>89.34</c:v>
                </c:pt>
                <c:pt idx="7289" formatCode="0.00;&quot;▲ &quot;0.00">
                  <c:v>89.05</c:v>
                </c:pt>
                <c:pt idx="7290" formatCode="0.00;&quot;▲ &quot;0.00">
                  <c:v>87.24</c:v>
                </c:pt>
                <c:pt idx="7291" formatCode="0.00;&quot;▲ &quot;0.00">
                  <c:v>88.19</c:v>
                </c:pt>
                <c:pt idx="7292" formatCode="0.00;&quot;▲ &quot;0.00">
                  <c:v>90.21</c:v>
                </c:pt>
                <c:pt idx="7293" formatCode="0.00;&quot;▲ &quot;0.00">
                  <c:v>88.91</c:v>
                </c:pt>
                <c:pt idx="7294" formatCode="0.00;&quot;▲ &quot;0.00">
                  <c:v>89.4</c:v>
                </c:pt>
                <c:pt idx="7295" formatCode="0.00;&quot;▲ &quot;0.00">
                  <c:v>87.96</c:v>
                </c:pt>
                <c:pt idx="7296" formatCode="0.00;&quot;▲ &quot;0.00">
                  <c:v>85.7</c:v>
                </c:pt>
                <c:pt idx="7297" formatCode="0.00;&quot;▲ &quot;0.00">
                  <c:v>86.89</c:v>
                </c:pt>
                <c:pt idx="7298" formatCode="0.00;&quot;▲ &quot;0.00">
                  <c:v>85.92</c:v>
                </c:pt>
                <c:pt idx="7299" formatCode="0.00;&quot;▲ &quot;0.00">
                  <c:v>80.510000000000005</c:v>
                </c:pt>
                <c:pt idx="7300" formatCode="0.00;&quot;▲ &quot;0.00">
                  <c:v>79.849999999999994</c:v>
                </c:pt>
                <c:pt idx="7301" formatCode="0.00;&quot;▲ &quot;0.00">
                  <c:v>80.239999999999995</c:v>
                </c:pt>
                <c:pt idx="7302" formatCode="0.00;&quot;▲ &quot;0.00">
                  <c:v>84.45</c:v>
                </c:pt>
                <c:pt idx="7303" formatCode="0.00;&quot;▲ &quot;0.00">
                  <c:v>81.209999999999994</c:v>
                </c:pt>
                <c:pt idx="7304" formatCode="0.00;&quot;▲ &quot;0.00">
                  <c:v>82.14</c:v>
                </c:pt>
                <c:pt idx="7305" formatCode="0.00;&quot;▲ &quot;0.00">
                  <c:v>79.2</c:v>
                </c:pt>
                <c:pt idx="7306" formatCode="0.00;&quot;▲ &quot;0.00">
                  <c:v>77.61</c:v>
                </c:pt>
                <c:pt idx="7307" formatCode="0.00;&quot;▲ &quot;0.00">
                  <c:v>75.67</c:v>
                </c:pt>
                <c:pt idx="7308" formatCode="0.00;&quot;▲ &quot;0.00">
                  <c:v>79.680000000000007</c:v>
                </c:pt>
                <c:pt idx="7309" formatCode="0.00;&quot;▲ &quot;0.00">
                  <c:v>82.59</c:v>
                </c:pt>
                <c:pt idx="7310" formatCode="0.00;&quot;▲ &quot;0.00">
                  <c:v>82.98</c:v>
                </c:pt>
                <c:pt idx="7311" formatCode="0.00;&quot;▲ &quot;0.00">
                  <c:v>85.41</c:v>
                </c:pt>
                <c:pt idx="7312" formatCode="0.00;&quot;▲ &quot;0.00">
                  <c:v>85.81</c:v>
                </c:pt>
                <c:pt idx="7313" formatCode="0.00;&quot;▲ &quot;0.00">
                  <c:v>85.57</c:v>
                </c:pt>
                <c:pt idx="7314" formatCode="0.00;&quot;▲ &quot;0.00">
                  <c:v>84.23</c:v>
                </c:pt>
                <c:pt idx="7315" formatCode="0.00;&quot;▲ &quot;0.00">
                  <c:v>86.8</c:v>
                </c:pt>
                <c:pt idx="7316" formatCode="0.00;&quot;▲ &quot;0.00">
                  <c:v>86.38</c:v>
                </c:pt>
                <c:pt idx="7317" formatCode="0.00;&quot;▲ &quot;0.00">
                  <c:v>88.34</c:v>
                </c:pt>
                <c:pt idx="7318" formatCode="0.00;&quot;▲ &quot;0.00">
                  <c:v>86.11</c:v>
                </c:pt>
                <c:pt idx="7319" formatCode="0.00;&quot;▲ &quot;0.00">
                  <c:v>85.3</c:v>
                </c:pt>
                <c:pt idx="7320" formatCode="0.00;&quot;▲ &quot;0.00">
                  <c:v>87.4</c:v>
                </c:pt>
                <c:pt idx="7321" formatCode="0.00;&quot;▲ &quot;0.00">
                  <c:v>91.27</c:v>
                </c:pt>
                <c:pt idx="7322" formatCode="0.00;&quot;▲ &quot;0.00">
                  <c:v>93.17</c:v>
                </c:pt>
                <c:pt idx="7323" formatCode="0.00;&quot;▲ &quot;0.00">
                  <c:v>90.2</c:v>
                </c:pt>
                <c:pt idx="7324" formatCode="0.00;&quot;▲ &quot;0.00">
                  <c:v>93.96</c:v>
                </c:pt>
                <c:pt idx="7325" formatCode="0.00;&quot;▲ &quot;0.00">
                  <c:v>93.32</c:v>
                </c:pt>
                <c:pt idx="7326" formatCode="0.00;&quot;▲ &quot;0.00">
                  <c:v>93.19</c:v>
                </c:pt>
                <c:pt idx="7327" formatCode="0.00;&quot;▲ &quot;0.00">
                  <c:v>92.19</c:v>
                </c:pt>
                <c:pt idx="7328" formatCode="0.00;&quot;▲ &quot;0.00">
                  <c:v>92.51</c:v>
                </c:pt>
                <c:pt idx="7329" formatCode="0.00;&quot;▲ &quot;0.00">
                  <c:v>94.07</c:v>
                </c:pt>
                <c:pt idx="7330" formatCode="0.00;&quot;▲ &quot;0.00">
                  <c:v>94.26</c:v>
                </c:pt>
                <c:pt idx="7331" formatCode="0.00;&quot;▲ &quot;0.00">
                  <c:v>95.52</c:v>
                </c:pt>
                <c:pt idx="7332" formatCode="0.00;&quot;▲ &quot;0.00">
                  <c:v>96.8</c:v>
                </c:pt>
                <c:pt idx="7333" formatCode="0.00;&quot;▲ &quot;0.00">
                  <c:v>95.74</c:v>
                </c:pt>
                <c:pt idx="7334" formatCode="0.00;&quot;▲ &quot;0.00">
                  <c:v>97.78</c:v>
                </c:pt>
                <c:pt idx="7335" formatCode="0.00;&quot;▲ &quot;0.00">
                  <c:v>98.99</c:v>
                </c:pt>
                <c:pt idx="7336" formatCode="0.00;&quot;▲ &quot;0.00">
                  <c:v>98.14</c:v>
                </c:pt>
                <c:pt idx="7337" formatCode="0.00;&quot;▲ &quot;0.00">
                  <c:v>99.37</c:v>
                </c:pt>
                <c:pt idx="7338" formatCode="0.00;&quot;▲ &quot;0.00">
                  <c:v>102.59</c:v>
                </c:pt>
                <c:pt idx="7339" formatCode="0.00;&quot;▲ &quot;0.00">
                  <c:v>98.82</c:v>
                </c:pt>
                <c:pt idx="7340" formatCode="0.00;&quot;▲ &quot;0.00">
                  <c:v>97.41</c:v>
                </c:pt>
                <c:pt idx="7341" formatCode="0.00;&quot;▲ &quot;0.00">
                  <c:v>96.92</c:v>
                </c:pt>
                <c:pt idx="7342" formatCode="0.00;&quot;▲ &quot;0.00">
                  <c:v>98.01</c:v>
                </c:pt>
                <c:pt idx="7343" formatCode="0.00;&quot;▲ &quot;0.00">
                  <c:v>96.17</c:v>
                </c:pt>
                <c:pt idx="7345" formatCode="0.00;&quot;▲ &quot;0.00">
                  <c:v>96.77</c:v>
                </c:pt>
                <c:pt idx="7346" formatCode="0.00;&quot;▲ &quot;0.00">
                  <c:v>98.21</c:v>
                </c:pt>
                <c:pt idx="7347" formatCode="0.00;&quot;▲ &quot;0.00">
                  <c:v>99.79</c:v>
                </c:pt>
                <c:pt idx="7348" formatCode="0.00;&quot;▲ &quot;0.00">
                  <c:v>100.36</c:v>
                </c:pt>
                <c:pt idx="7349" formatCode="0.00;&quot;▲ &quot;0.00">
                  <c:v>100.2</c:v>
                </c:pt>
                <c:pt idx="7350" formatCode="0.00;&quot;▲ &quot;0.00">
                  <c:v>100.96</c:v>
                </c:pt>
                <c:pt idx="7351" formatCode="0.00;&quot;▲ &quot;0.00">
                  <c:v>100.99</c:v>
                </c:pt>
                <c:pt idx="7352" formatCode="0.00;&quot;▲ &quot;0.00">
                  <c:v>101.28</c:v>
                </c:pt>
                <c:pt idx="7353" formatCode="0.00;&quot;▲ &quot;0.00">
                  <c:v>100.49</c:v>
                </c:pt>
                <c:pt idx="7354" formatCode="0.00;&quot;▲ &quot;0.00">
                  <c:v>98.34</c:v>
                </c:pt>
                <c:pt idx="7355" formatCode="0.00;&quot;▲ &quot;0.00">
                  <c:v>99.41</c:v>
                </c:pt>
                <c:pt idx="7356" formatCode="0.00;&quot;▲ &quot;0.00">
                  <c:v>97.77</c:v>
                </c:pt>
                <c:pt idx="7357" formatCode="0.00;&quot;▲ &quot;0.00">
                  <c:v>100.14</c:v>
                </c:pt>
                <c:pt idx="7358" formatCode="0.00;&quot;▲ &quot;0.00">
                  <c:v>94.95</c:v>
                </c:pt>
                <c:pt idx="7359" formatCode="0.00;&quot;▲ &quot;0.00">
                  <c:v>93.87</c:v>
                </c:pt>
                <c:pt idx="7360" formatCode="0.00;&quot;▲ &quot;0.00">
                  <c:v>93.53</c:v>
                </c:pt>
                <c:pt idx="7361" formatCode="0.00;&quot;▲ &quot;0.00">
                  <c:v>93.88</c:v>
                </c:pt>
                <c:pt idx="7362" formatCode="0.00;&quot;▲ &quot;0.00">
                  <c:v>97.22</c:v>
                </c:pt>
                <c:pt idx="7363" formatCode="0.00;&quot;▲ &quot;0.00">
                  <c:v>98.67</c:v>
                </c:pt>
                <c:pt idx="7364" formatCode="0.00;&quot;▲ &quot;0.00">
                  <c:v>99.53</c:v>
                </c:pt>
                <c:pt idx="7365" formatCode="0.00;&quot;▲ &quot;0.00">
                  <c:v>99.68</c:v>
                </c:pt>
                <c:pt idx="7367" formatCode="0.00;&quot;▲ &quot;0.00">
                  <c:v>101.34</c:v>
                </c:pt>
                <c:pt idx="7368" formatCode="0.00;&quot;▲ &quot;0.00">
                  <c:v>99.36</c:v>
                </c:pt>
                <c:pt idx="7369" formatCode="0.00;&quot;▲ &quot;0.00">
                  <c:v>99.65</c:v>
                </c:pt>
                <c:pt idx="7370" formatCode="0.00;&quot;▲ &quot;0.00">
                  <c:v>98.83</c:v>
                </c:pt>
                <c:pt idx="7372" formatCode="0.00;&quot;▲ &quot;0.00">
                  <c:v>102.96</c:v>
                </c:pt>
                <c:pt idx="7373" formatCode="0.00;&quot;▲ &quot;0.00">
                  <c:v>103.22</c:v>
                </c:pt>
                <c:pt idx="7374" formatCode="0.00;&quot;▲ &quot;0.00">
                  <c:v>101.81</c:v>
                </c:pt>
                <c:pt idx="7375" formatCode="0.00;&quot;▲ &quot;0.00">
                  <c:v>101.56</c:v>
                </c:pt>
                <c:pt idx="7376" formatCode="0.00;&quot;▲ &quot;0.00">
                  <c:v>101.31</c:v>
                </c:pt>
                <c:pt idx="7377" formatCode="0.00;&quot;▲ &quot;0.00">
                  <c:v>102.24</c:v>
                </c:pt>
                <c:pt idx="7378" formatCode="0.00;&quot;▲ &quot;0.00">
                  <c:v>100.87</c:v>
                </c:pt>
                <c:pt idx="7379" formatCode="0.00;&quot;▲ &quot;0.00">
                  <c:v>99.1</c:v>
                </c:pt>
                <c:pt idx="7380" formatCode="0.00;&quot;▲ &quot;0.00">
                  <c:v>98.7</c:v>
                </c:pt>
                <c:pt idx="7382" formatCode="0.00;&quot;▲ &quot;0.00">
                  <c:v>100.71</c:v>
                </c:pt>
                <c:pt idx="7383" formatCode="0.00;&quot;▲ &quot;0.00">
                  <c:v>100.59</c:v>
                </c:pt>
                <c:pt idx="7384" formatCode="0.00;&quot;▲ &quot;0.00">
                  <c:v>100.39</c:v>
                </c:pt>
                <c:pt idx="7385" formatCode="0.00;&quot;▲ &quot;0.00">
                  <c:v>98.46</c:v>
                </c:pt>
                <c:pt idx="7386" formatCode="0.00;&quot;▲ &quot;0.00">
                  <c:v>99.58</c:v>
                </c:pt>
                <c:pt idx="7387" formatCode="0.00;&quot;▲ &quot;0.00">
                  <c:v>98.95</c:v>
                </c:pt>
                <c:pt idx="7388" formatCode="0.00;&quot;▲ &quot;0.00">
                  <c:v>99.4</c:v>
                </c:pt>
                <c:pt idx="7389" formatCode="0.00;&quot;▲ &quot;0.00">
                  <c:v>99.7</c:v>
                </c:pt>
                <c:pt idx="7390" formatCode="0.00;&quot;▲ &quot;0.00">
                  <c:v>99.56</c:v>
                </c:pt>
                <c:pt idx="7391" formatCode="0.00;&quot;▲ &quot;0.00">
                  <c:v>98.78</c:v>
                </c:pt>
                <c:pt idx="7392" formatCode="0.00;&quot;▲ &quot;0.00">
                  <c:v>98.48</c:v>
                </c:pt>
                <c:pt idx="7393" formatCode="0.00;&quot;▲ &quot;0.00">
                  <c:v>97.61</c:v>
                </c:pt>
                <c:pt idx="7394" formatCode="0.00;&quot;▲ &quot;0.00">
                  <c:v>96.36</c:v>
                </c:pt>
                <c:pt idx="7395" formatCode="0.00;&quot;▲ &quot;0.00">
                  <c:v>97.84</c:v>
                </c:pt>
                <c:pt idx="7396" formatCode="0.00;&quot;▲ &quot;0.00">
                  <c:v>96.91</c:v>
                </c:pt>
                <c:pt idx="7397" formatCode="0.00;&quot;▲ &quot;0.00">
                  <c:v>98.41</c:v>
                </c:pt>
                <c:pt idx="7398" formatCode="0.00;&quot;▲ &quot;0.00">
                  <c:v>98.71</c:v>
                </c:pt>
                <c:pt idx="7399" formatCode="0.00;&quot;▲ &quot;0.00">
                  <c:v>99.84</c:v>
                </c:pt>
                <c:pt idx="7400" formatCode="0.00;&quot;▲ &quot;0.00">
                  <c:v>98.67</c:v>
                </c:pt>
                <c:pt idx="7401" formatCode="0.00;&quot;▲ &quot;0.00">
                  <c:v>100.91</c:v>
                </c:pt>
                <c:pt idx="7402" formatCode="0.00;&quot;▲ &quot;0.00">
                  <c:v>100.74</c:v>
                </c:pt>
                <c:pt idx="7403" formatCode="0.00;&quot;▲ &quot;0.00">
                  <c:v>101.8</c:v>
                </c:pt>
                <c:pt idx="7404" formatCode="0.00;&quot;▲ &quot;0.00">
                  <c:v>102.31</c:v>
                </c:pt>
                <c:pt idx="7405" formatCode="0.00;&quot;▲ &quot;0.00">
                  <c:v>103.24</c:v>
                </c:pt>
                <c:pt idx="7407" formatCode="0.00;&quot;▲ &quot;0.00">
                  <c:v>105.84</c:v>
                </c:pt>
                <c:pt idx="7408" formatCode="0.00;&quot;▲ &quot;0.00">
                  <c:v>106.28</c:v>
                </c:pt>
                <c:pt idx="7409" formatCode="0.00;&quot;▲ &quot;0.00">
                  <c:v>107.83</c:v>
                </c:pt>
                <c:pt idx="7410" formatCode="0.00;&quot;▲ &quot;0.00">
                  <c:v>109.77</c:v>
                </c:pt>
                <c:pt idx="7411" formatCode="0.00;&quot;▲ &quot;0.00">
                  <c:v>108.56</c:v>
                </c:pt>
                <c:pt idx="7412" formatCode="0.00;&quot;▲ &quot;0.00">
                  <c:v>106.55</c:v>
                </c:pt>
                <c:pt idx="7413" formatCode="0.00;&quot;▲ &quot;0.00">
                  <c:v>107.07</c:v>
                </c:pt>
                <c:pt idx="7414" formatCode="0.00;&quot;▲ &quot;0.00">
                  <c:v>108.84</c:v>
                </c:pt>
                <c:pt idx="7415" formatCode="0.00;&quot;▲ &quot;0.00">
                  <c:v>106.7</c:v>
                </c:pt>
                <c:pt idx="7416" formatCode="0.00;&quot;▲ &quot;0.00">
                  <c:v>106.72</c:v>
                </c:pt>
                <c:pt idx="7417" formatCode="0.00;&quot;▲ &quot;0.00">
                  <c:v>104.7</c:v>
                </c:pt>
                <c:pt idx="7418" formatCode="0.00;&quot;▲ &quot;0.00">
                  <c:v>106.16</c:v>
                </c:pt>
                <c:pt idx="7419" formatCode="0.00;&quot;▲ &quot;0.00">
                  <c:v>106.58</c:v>
                </c:pt>
                <c:pt idx="7420" formatCode="0.00;&quot;▲ &quot;0.00">
                  <c:v>107.4</c:v>
                </c:pt>
                <c:pt idx="7421" formatCode="0.00;&quot;▲ &quot;0.00">
                  <c:v>106.34</c:v>
                </c:pt>
                <c:pt idx="7422" formatCode="0.00;&quot;▲ &quot;0.00">
                  <c:v>106.71</c:v>
                </c:pt>
                <c:pt idx="7423" formatCode="0.00;&quot;▲ &quot;0.00">
                  <c:v>105.43</c:v>
                </c:pt>
                <c:pt idx="7424" formatCode="0.00;&quot;▲ &quot;0.00">
                  <c:v>105.11</c:v>
                </c:pt>
                <c:pt idx="7425" formatCode="0.00;&quot;▲ &quot;0.00">
                  <c:v>107.06</c:v>
                </c:pt>
                <c:pt idx="7426" formatCode="0.00;&quot;▲ &quot;0.00">
                  <c:v>108.09</c:v>
                </c:pt>
                <c:pt idx="7427" formatCode="0.00;&quot;▲ &quot;0.00">
                  <c:v>105.61</c:v>
                </c:pt>
                <c:pt idx="7428" formatCode="0.00;&quot;▲ &quot;0.00">
                  <c:v>107.27</c:v>
                </c:pt>
                <c:pt idx="7429" formatCode="0.00;&quot;▲ &quot;0.00">
                  <c:v>105.35</c:v>
                </c:pt>
                <c:pt idx="7430" formatCode="0.00;&quot;▲ &quot;0.00">
                  <c:v>106.87</c:v>
                </c:pt>
                <c:pt idx="7431" formatCode="0.00;&quot;▲ &quot;0.00">
                  <c:v>107.03</c:v>
                </c:pt>
                <c:pt idx="7432" formatCode="0.00;&quot;▲ &quot;0.00">
                  <c:v>107.33</c:v>
                </c:pt>
                <c:pt idx="7433" formatCode="0.00;&quot;▲ &quot;0.00">
                  <c:v>105.41</c:v>
                </c:pt>
                <c:pt idx="7434" formatCode="0.00;&quot;▲ &quot;0.00">
                  <c:v>102.78</c:v>
                </c:pt>
                <c:pt idx="7435" formatCode="0.00;&quot;▲ &quot;0.00">
                  <c:v>103.02</c:v>
                </c:pt>
                <c:pt idx="7436" formatCode="0.00;&quot;▲ &quot;0.00">
                  <c:v>105.23</c:v>
                </c:pt>
                <c:pt idx="7437" formatCode="0.00;&quot;▲ &quot;0.00">
                  <c:v>104.01</c:v>
                </c:pt>
                <c:pt idx="7438" formatCode="0.00;&quot;▲ &quot;0.00">
                  <c:v>101.47</c:v>
                </c:pt>
                <c:pt idx="7439" formatCode="0.00;&quot;▲ &quot;0.00">
                  <c:v>103.31</c:v>
                </c:pt>
                <c:pt idx="7441" formatCode="0.00;&quot;▲ &quot;0.00">
                  <c:v>102.46</c:v>
                </c:pt>
                <c:pt idx="7442" formatCode="0.00;&quot;▲ &quot;0.00">
                  <c:v>101.02</c:v>
                </c:pt>
                <c:pt idx="7443" formatCode="0.00;&quot;▲ &quot;0.00">
                  <c:v>102.7</c:v>
                </c:pt>
                <c:pt idx="7444" formatCode="0.00;&quot;▲ &quot;0.00">
                  <c:v>103.64</c:v>
                </c:pt>
                <c:pt idx="7445" formatCode="0.00;&quot;▲ &quot;0.00">
                  <c:v>102.83</c:v>
                </c:pt>
                <c:pt idx="7446" formatCode="0.00;&quot;▲ &quot;0.00">
                  <c:v>102.93</c:v>
                </c:pt>
                <c:pt idx="7447" formatCode="0.00;&quot;▲ &quot;0.00">
                  <c:v>104.2</c:v>
                </c:pt>
                <c:pt idx="7448" formatCode="0.00;&quot;▲ &quot;0.00">
                  <c:v>102.67</c:v>
                </c:pt>
                <c:pt idx="7449" formatCode="0.00;&quot;▲ &quot;0.00">
                  <c:v>102.27</c:v>
                </c:pt>
                <c:pt idx="7450" formatCode="0.00;&quot;▲ &quot;0.00">
                  <c:v>103.05</c:v>
                </c:pt>
                <c:pt idx="7451" formatCode="0.00;&quot;▲ &quot;0.00">
                  <c:v>103.11</c:v>
                </c:pt>
                <c:pt idx="7452" formatCode="0.00;&quot;▲ &quot;0.00">
                  <c:v>103.55</c:v>
                </c:pt>
                <c:pt idx="7453" formatCode="0.00;&quot;▲ &quot;0.00">
                  <c:v>104.12</c:v>
                </c:pt>
                <c:pt idx="7454" formatCode="0.00;&quot;▲ &quot;0.00">
                  <c:v>104.55</c:v>
                </c:pt>
                <c:pt idx="7455" formatCode="0.00;&quot;▲ &quot;0.00">
                  <c:v>104.93</c:v>
                </c:pt>
                <c:pt idx="7456" formatCode="0.00;&quot;▲ &quot;0.00">
                  <c:v>104.87</c:v>
                </c:pt>
                <c:pt idx="7457" formatCode="0.00;&quot;▲ &quot;0.00">
                  <c:v>106.16</c:v>
                </c:pt>
                <c:pt idx="7458" formatCode="0.00;&quot;▲ &quot;0.00">
                  <c:v>105.22</c:v>
                </c:pt>
                <c:pt idx="7459" formatCode="0.00;&quot;▲ &quot;0.00">
                  <c:v>102.54</c:v>
                </c:pt>
                <c:pt idx="7460" formatCode="0.00;&quot;▲ &quot;0.00">
                  <c:v>98.49</c:v>
                </c:pt>
                <c:pt idx="7461" formatCode="0.00;&quot;▲ &quot;0.00">
                  <c:v>97.94</c:v>
                </c:pt>
                <c:pt idx="7462" formatCode="0.00;&quot;▲ &quot;0.00">
                  <c:v>97.01</c:v>
                </c:pt>
                <c:pt idx="7463" formatCode="0.00;&quot;▲ &quot;0.00">
                  <c:v>96.81</c:v>
                </c:pt>
                <c:pt idx="7464" formatCode="0.00;&quot;▲ &quot;0.00">
                  <c:v>97.08</c:v>
                </c:pt>
                <c:pt idx="7465" formatCode="0.00;&quot;▲ &quot;0.00">
                  <c:v>96.13</c:v>
                </c:pt>
                <c:pt idx="7466" formatCode="0.00;&quot;▲ &quot;0.00">
                  <c:v>94.78</c:v>
                </c:pt>
                <c:pt idx="7467" formatCode="0.00;&quot;▲ &quot;0.00">
                  <c:v>93.98</c:v>
                </c:pt>
                <c:pt idx="7468" formatCode="0.00;&quot;▲ &quot;0.00">
                  <c:v>92.81</c:v>
                </c:pt>
                <c:pt idx="7469" formatCode="0.00;&quot;▲ &quot;0.00">
                  <c:v>92.56</c:v>
                </c:pt>
                <c:pt idx="7470" formatCode="0.00;&quot;▲ &quot;0.00">
                  <c:v>91.48</c:v>
                </c:pt>
                <c:pt idx="7471" formatCode="0.00;&quot;▲ &quot;0.00">
                  <c:v>92.57</c:v>
                </c:pt>
                <c:pt idx="7472" formatCode="0.00;&quot;▲ &quot;0.00">
                  <c:v>91.66</c:v>
                </c:pt>
                <c:pt idx="7473" formatCode="0.00;&quot;▲ &quot;0.00">
                  <c:v>89.9</c:v>
                </c:pt>
                <c:pt idx="7474" formatCode="0.00;&quot;▲ &quot;0.00">
                  <c:v>90.66</c:v>
                </c:pt>
                <c:pt idx="7475" formatCode="0.00;&quot;▲ &quot;0.00">
                  <c:v>90.86</c:v>
                </c:pt>
                <c:pt idx="7477" formatCode="0.00;&quot;▲ &quot;0.00">
                  <c:v>90.76</c:v>
                </c:pt>
                <c:pt idx="7478" formatCode="0.00;&quot;▲ &quot;0.00">
                  <c:v>87.82</c:v>
                </c:pt>
                <c:pt idx="7479" formatCode="0.00;&quot;▲ &quot;0.00">
                  <c:v>86.53</c:v>
                </c:pt>
                <c:pt idx="7480" formatCode="0.00;&quot;▲ &quot;0.00">
                  <c:v>83.23</c:v>
                </c:pt>
                <c:pt idx="7481" formatCode="0.00;&quot;▲ &quot;0.00">
                  <c:v>83.98</c:v>
                </c:pt>
                <c:pt idx="7482" formatCode="0.00;&quot;▲ &quot;0.00">
                  <c:v>84.29</c:v>
                </c:pt>
                <c:pt idx="7483" formatCode="0.00;&quot;▲ &quot;0.00">
                  <c:v>85.02</c:v>
                </c:pt>
                <c:pt idx="7484" formatCode="0.00;&quot;▲ &quot;0.00">
                  <c:v>84.82</c:v>
                </c:pt>
                <c:pt idx="7485" formatCode="0.00;&quot;▲ &quot;0.00">
                  <c:v>84.1</c:v>
                </c:pt>
                <c:pt idx="7486" formatCode="0.00;&quot;▲ &quot;0.00">
                  <c:v>82.7</c:v>
                </c:pt>
                <c:pt idx="7487" formatCode="0.00;&quot;▲ &quot;0.00">
                  <c:v>83.32</c:v>
                </c:pt>
                <c:pt idx="7488" formatCode="0.00;&quot;▲ &quot;0.00">
                  <c:v>82.62</c:v>
                </c:pt>
                <c:pt idx="7489" formatCode="0.00;&quot;▲ &quot;0.00">
                  <c:v>83.91</c:v>
                </c:pt>
                <c:pt idx="7490" formatCode="0.00;&quot;▲ &quot;0.00">
                  <c:v>84.03</c:v>
                </c:pt>
                <c:pt idx="7491" formatCode="0.00;&quot;▲ &quot;0.00">
                  <c:v>83.27</c:v>
                </c:pt>
                <c:pt idx="7492" formatCode="0.00;&quot;▲ &quot;0.00">
                  <c:v>84.03</c:v>
                </c:pt>
                <c:pt idx="7493" formatCode="0.00;&quot;▲ &quot;0.00">
                  <c:v>81.8</c:v>
                </c:pt>
                <c:pt idx="7494" formatCode="0.00;&quot;▲ &quot;0.00">
                  <c:v>78.2</c:v>
                </c:pt>
                <c:pt idx="7495" formatCode="0.00;&quot;▲ &quot;0.00">
                  <c:v>79.760000000000005</c:v>
                </c:pt>
                <c:pt idx="7496" formatCode="0.00;&quot;▲ &quot;0.00">
                  <c:v>79.209999999999994</c:v>
                </c:pt>
                <c:pt idx="7497" formatCode="0.00;&quot;▲ &quot;0.00">
                  <c:v>79.36</c:v>
                </c:pt>
                <c:pt idx="7498" formatCode="0.00;&quot;▲ &quot;0.00">
                  <c:v>80.209999999999994</c:v>
                </c:pt>
                <c:pt idx="7499" formatCode="0.00;&quot;▲ &quot;0.00">
                  <c:v>77.69</c:v>
                </c:pt>
                <c:pt idx="7500" formatCode="0.00;&quot;▲ &quot;0.00">
                  <c:v>84.96</c:v>
                </c:pt>
                <c:pt idx="7501" formatCode="0.00;&quot;▲ &quot;0.00">
                  <c:v>83.75</c:v>
                </c:pt>
                <c:pt idx="7502" formatCode="0.00;&quot;▲ &quot;0.00">
                  <c:v>87.66</c:v>
                </c:pt>
                <c:pt idx="7504" formatCode="0.00;&quot;▲ &quot;0.00">
                  <c:v>87.22</c:v>
                </c:pt>
                <c:pt idx="7505" formatCode="0.00;&quot;▲ &quot;0.00">
                  <c:v>84.45</c:v>
                </c:pt>
                <c:pt idx="7506" formatCode="0.00;&quot;▲ &quot;0.00">
                  <c:v>85.99</c:v>
                </c:pt>
                <c:pt idx="7507" formatCode="0.00;&quot;▲ &quot;0.00">
                  <c:v>83.91</c:v>
                </c:pt>
                <c:pt idx="7508" formatCode="0.00;&quot;▲ &quot;0.00">
                  <c:v>85.81</c:v>
                </c:pt>
                <c:pt idx="7509" formatCode="0.00;&quot;▲ &quot;0.00">
                  <c:v>86.08</c:v>
                </c:pt>
                <c:pt idx="7510" formatCode="0.00;&quot;▲ &quot;0.00">
                  <c:v>87.3</c:v>
                </c:pt>
                <c:pt idx="7511" formatCode="0.00;&quot;▲ &quot;0.00">
                  <c:v>88.43</c:v>
                </c:pt>
                <c:pt idx="7512" formatCode="0.00;&quot;▲ &quot;0.00">
                  <c:v>89.22</c:v>
                </c:pt>
                <c:pt idx="7513" formatCode="0.00;&quot;▲ &quot;0.00">
                  <c:v>89.87</c:v>
                </c:pt>
                <c:pt idx="7514" formatCode="0.00;&quot;▲ &quot;0.00">
                  <c:v>92.66</c:v>
                </c:pt>
                <c:pt idx="7515" formatCode="0.00;&quot;▲ &quot;0.00">
                  <c:v>91.44</c:v>
                </c:pt>
                <c:pt idx="7516" formatCode="0.00;&quot;▲ &quot;0.00">
                  <c:v>88.14</c:v>
                </c:pt>
                <c:pt idx="7517" formatCode="0.00;&quot;▲ &quot;0.00">
                  <c:v>88.5</c:v>
                </c:pt>
                <c:pt idx="7518" formatCode="0.00;&quot;▲ &quot;0.00">
                  <c:v>88.97</c:v>
                </c:pt>
                <c:pt idx="7519" formatCode="0.00;&quot;▲ &quot;0.00">
                  <c:v>89.39</c:v>
                </c:pt>
                <c:pt idx="7520" formatCode="0.00;&quot;▲ &quot;0.00">
                  <c:v>90.13</c:v>
                </c:pt>
                <c:pt idx="7521" formatCode="0.00;&quot;▲ &quot;0.00">
                  <c:v>89.78</c:v>
                </c:pt>
                <c:pt idx="7522" formatCode="0.00;&quot;▲ &quot;0.00">
                  <c:v>88.06</c:v>
                </c:pt>
                <c:pt idx="7523" formatCode="0.00;&quot;▲ &quot;0.00">
                  <c:v>88.91</c:v>
                </c:pt>
                <c:pt idx="7524" formatCode="0.00;&quot;▲ &quot;0.00">
                  <c:v>87.13</c:v>
                </c:pt>
                <c:pt idx="7525" formatCode="0.00;&quot;▲ &quot;0.00">
                  <c:v>91.4</c:v>
                </c:pt>
                <c:pt idx="7526" formatCode="0.00;&quot;▲ &quot;0.00">
                  <c:v>92.2</c:v>
                </c:pt>
                <c:pt idx="7527" formatCode="0.00;&quot;▲ &quot;0.00">
                  <c:v>93.67</c:v>
                </c:pt>
                <c:pt idx="7528" formatCode="0.00;&quot;▲ &quot;0.00">
                  <c:v>93.35</c:v>
                </c:pt>
                <c:pt idx="7529" formatCode="0.00;&quot;▲ &quot;0.00">
                  <c:v>93.36</c:v>
                </c:pt>
                <c:pt idx="7530" formatCode="0.00;&quot;▲ &quot;0.00">
                  <c:v>92.87</c:v>
                </c:pt>
                <c:pt idx="7531" formatCode="0.00;&quot;▲ &quot;0.00">
                  <c:v>92.73</c:v>
                </c:pt>
                <c:pt idx="7532" formatCode="0.00;&quot;▲ &quot;0.00">
                  <c:v>93.43</c:v>
                </c:pt>
                <c:pt idx="7533" formatCode="0.00;&quot;▲ &quot;0.00">
                  <c:v>94.33</c:v>
                </c:pt>
                <c:pt idx="7534" formatCode="0.00;&quot;▲ &quot;0.00">
                  <c:v>95.6</c:v>
                </c:pt>
                <c:pt idx="7535" formatCode="0.00;&quot;▲ &quot;0.00">
                  <c:v>96.01</c:v>
                </c:pt>
                <c:pt idx="7536" formatCode="0.00;&quot;▲ &quot;0.00">
                  <c:v>95.97</c:v>
                </c:pt>
                <c:pt idx="7537" formatCode="0.00;&quot;▲ &quot;0.00">
                  <c:v>96.68</c:v>
                </c:pt>
                <c:pt idx="7538" formatCode="0.00;&quot;▲ &quot;0.00">
                  <c:v>97.26</c:v>
                </c:pt>
                <c:pt idx="7539" formatCode="0.00;&quot;▲ &quot;0.00">
                  <c:v>96.27</c:v>
                </c:pt>
                <c:pt idx="7540" formatCode="0.00;&quot;▲ &quot;0.00">
                  <c:v>96.15</c:v>
                </c:pt>
                <c:pt idx="7541" formatCode="0.00;&quot;▲ &quot;0.00">
                  <c:v>95.47</c:v>
                </c:pt>
                <c:pt idx="7542" formatCode="0.00;&quot;▲ &quot;0.00">
                  <c:v>96.33</c:v>
                </c:pt>
                <c:pt idx="7543" formatCode="0.00;&quot;▲ &quot;0.00">
                  <c:v>95.49</c:v>
                </c:pt>
                <c:pt idx="7544" formatCode="0.00;&quot;▲ &quot;0.00">
                  <c:v>94.62</c:v>
                </c:pt>
                <c:pt idx="7545" formatCode="0.00;&quot;▲ &quot;0.00">
                  <c:v>96.47</c:v>
                </c:pt>
                <c:pt idx="7547" formatCode="0.00;&quot;▲ &quot;0.00">
                  <c:v>95.3</c:v>
                </c:pt>
                <c:pt idx="7548" formatCode="0.00;&quot;▲ &quot;0.00">
                  <c:v>95.36</c:v>
                </c:pt>
                <c:pt idx="7549" formatCode="0.00;&quot;▲ &quot;0.00">
                  <c:v>95.53</c:v>
                </c:pt>
                <c:pt idx="7550" formatCode="0.00;&quot;▲ &quot;0.00">
                  <c:v>96.42</c:v>
                </c:pt>
                <c:pt idx="7551" formatCode="0.00;&quot;▲ &quot;0.00">
                  <c:v>96.54</c:v>
                </c:pt>
                <c:pt idx="7552" formatCode="0.00;&quot;▲ &quot;0.00">
                  <c:v>97.17</c:v>
                </c:pt>
                <c:pt idx="7553" formatCode="0.00;&quot;▲ &quot;0.00">
                  <c:v>97.01</c:v>
                </c:pt>
                <c:pt idx="7554" formatCode="0.00;&quot;▲ &quot;0.00">
                  <c:v>98.31</c:v>
                </c:pt>
                <c:pt idx="7555" formatCode="0.00;&quot;▲ &quot;0.00">
                  <c:v>99</c:v>
                </c:pt>
                <c:pt idx="7556" formatCode="0.00;&quot;▲ &quot;0.00">
                  <c:v>96.62</c:v>
                </c:pt>
                <c:pt idx="7557" formatCode="0.00;&quot;▲ &quot;0.00">
                  <c:v>95.29</c:v>
                </c:pt>
                <c:pt idx="7558" formatCode="0.00;&quot;▲ &quot;0.00">
                  <c:v>91.98</c:v>
                </c:pt>
                <c:pt idx="7559" formatCode="0.00;&quot;▲ &quot;0.00">
                  <c:v>91.87</c:v>
                </c:pt>
                <c:pt idx="7560" formatCode="0.00;&quot;▲ &quot;0.00">
                  <c:v>92.89</c:v>
                </c:pt>
                <c:pt idx="7561" formatCode="0.00;&quot;▲ &quot;0.00">
                  <c:v>91.93</c:v>
                </c:pt>
                <c:pt idx="7562" formatCode="0.00;&quot;▲ &quot;0.00">
                  <c:v>91.37</c:v>
                </c:pt>
                <c:pt idx="7563" formatCode="0.00;&quot;▲ &quot;0.00">
                  <c:v>89.98</c:v>
                </c:pt>
                <c:pt idx="7564" formatCode="0.00;&quot;▲ &quot;0.00">
                  <c:v>91.85</c:v>
                </c:pt>
                <c:pt idx="7565" formatCode="0.00;&quot;▲ &quot;0.00">
                  <c:v>92.19</c:v>
                </c:pt>
                <c:pt idx="7566" formatCode="0.00;&quot;▲ &quot;0.00">
                  <c:v>92.48</c:v>
                </c:pt>
                <c:pt idx="7567" formatCode="0.00;&quot;▲ &quot;0.00">
                  <c:v>91.89</c:v>
                </c:pt>
                <c:pt idx="7568" formatCode="0.00;&quot;▲ &quot;0.00">
                  <c:v>88.14</c:v>
                </c:pt>
                <c:pt idx="7569" formatCode="0.00;&quot;▲ &quot;0.00">
                  <c:v>91.71</c:v>
                </c:pt>
                <c:pt idx="7570" formatCode="0.00;&quot;▲ &quot;0.00">
                  <c:v>89.88</c:v>
                </c:pt>
                <c:pt idx="7571" formatCode="0.00;&quot;▲ &quot;0.00">
                  <c:v>89.33</c:v>
                </c:pt>
                <c:pt idx="7572" formatCode="0.00;&quot;▲ &quot;0.00">
                  <c:v>92.39</c:v>
                </c:pt>
                <c:pt idx="7573" formatCode="0.00;&quot;▲ &quot;0.00">
                  <c:v>91.25</c:v>
                </c:pt>
                <c:pt idx="7574" formatCode="0.00;&quot;▲ &quot;0.00">
                  <c:v>92.07</c:v>
                </c:pt>
                <c:pt idx="7575" formatCode="0.00;&quot;▲ &quot;0.00">
                  <c:v>91.86</c:v>
                </c:pt>
                <c:pt idx="7576" formatCode="0.00;&quot;▲ &quot;0.00">
                  <c:v>91.85</c:v>
                </c:pt>
                <c:pt idx="7577" formatCode="0.00;&quot;▲ &quot;0.00">
                  <c:v>92.09</c:v>
                </c:pt>
                <c:pt idx="7578" formatCode="0.00;&quot;▲ &quot;0.00">
                  <c:v>92.12</c:v>
                </c:pt>
                <c:pt idx="7579" formatCode="0.00;&quot;▲ &quot;0.00">
                  <c:v>92.1</c:v>
                </c:pt>
                <c:pt idx="7580" formatCode="0.00;&quot;▲ &quot;0.00">
                  <c:v>90.05</c:v>
                </c:pt>
                <c:pt idx="7581" formatCode="0.00;&quot;▲ &quot;0.00">
                  <c:v>88.73</c:v>
                </c:pt>
                <c:pt idx="7582" formatCode="0.00;&quot;▲ &quot;0.00">
                  <c:v>86.67</c:v>
                </c:pt>
                <c:pt idx="7583" formatCode="0.00;&quot;▲ &quot;0.00">
                  <c:v>85.73</c:v>
                </c:pt>
                <c:pt idx="7584" formatCode="0.00;&quot;▲ &quot;0.00">
                  <c:v>86.05</c:v>
                </c:pt>
                <c:pt idx="7585" formatCode="0.00;&quot;▲ &quot;0.00">
                  <c:v>86.28</c:v>
                </c:pt>
                <c:pt idx="7586" formatCode="0.00;&quot;▲ &quot;0.00">
                  <c:v>85.54</c:v>
                </c:pt>
                <c:pt idx="7587" formatCode="0.00;&quot;▲ &quot;0.00">
                  <c:v>85.68</c:v>
                </c:pt>
                <c:pt idx="7588" formatCode="0.00;&quot;▲ &quot;0.00">
                  <c:v>86.24</c:v>
                </c:pt>
                <c:pt idx="7589" formatCode="0.00;&quot;▲ &quot;0.00">
                  <c:v>87.09</c:v>
                </c:pt>
                <c:pt idx="7590" formatCode="0.00;&quot;▲ &quot;0.00">
                  <c:v>84.86</c:v>
                </c:pt>
                <c:pt idx="7591" formatCode="0.00;&quot;▲ &quot;0.00">
                  <c:v>85.65</c:v>
                </c:pt>
                <c:pt idx="7592" formatCode="0.00;&quot;▲ &quot;0.00">
                  <c:v>88.71</c:v>
                </c:pt>
                <c:pt idx="7593" formatCode="0.00;&quot;▲ &quot;0.00">
                  <c:v>84.44</c:v>
                </c:pt>
                <c:pt idx="7594" formatCode="0.00;&quot;▲ &quot;0.00">
                  <c:v>85.09</c:v>
                </c:pt>
                <c:pt idx="7595" formatCode="0.00;&quot;▲ &quot;0.00">
                  <c:v>86.07</c:v>
                </c:pt>
                <c:pt idx="7596" formatCode="0.00;&quot;▲ &quot;0.00">
                  <c:v>85.57</c:v>
                </c:pt>
                <c:pt idx="7597" formatCode="0.00;&quot;▲ &quot;0.00">
                  <c:v>85.38</c:v>
                </c:pt>
                <c:pt idx="7598" formatCode="0.00;&quot;▲ &quot;0.00">
                  <c:v>86.32</c:v>
                </c:pt>
                <c:pt idx="7599" formatCode="0.00;&quot;▲ &quot;0.00">
                  <c:v>85.45</c:v>
                </c:pt>
                <c:pt idx="7600" formatCode="0.00;&quot;▲ &quot;0.00">
                  <c:v>86.67</c:v>
                </c:pt>
                <c:pt idx="7601" formatCode="0.00;&quot;▲ &quot;0.00">
                  <c:v>89.28</c:v>
                </c:pt>
                <c:pt idx="7602" formatCode="0.00;&quot;▲ &quot;0.00">
                  <c:v>86.75</c:v>
                </c:pt>
                <c:pt idx="7603" formatCode="0.00;&quot;▲ &quot;0.00">
                  <c:v>87.38</c:v>
                </c:pt>
                <c:pt idx="7605" formatCode="0.00;&quot;▲ &quot;0.00">
                  <c:v>88.28</c:v>
                </c:pt>
                <c:pt idx="7606" formatCode="0.00;&quot;▲ &quot;0.00">
                  <c:v>87.74</c:v>
                </c:pt>
                <c:pt idx="7607" formatCode="0.00;&quot;▲ &quot;0.00">
                  <c:v>87.18</c:v>
                </c:pt>
                <c:pt idx="7608" formatCode="0.00;&quot;▲ &quot;0.00">
                  <c:v>86.49</c:v>
                </c:pt>
                <c:pt idx="7609" formatCode="0.00;&quot;▲ &quot;0.00">
                  <c:v>88.07</c:v>
                </c:pt>
                <c:pt idx="7610" formatCode="0.00;&quot;▲ &quot;0.00">
                  <c:v>88.91</c:v>
                </c:pt>
                <c:pt idx="7611" formatCode="0.00;&quot;▲ &quot;0.00">
                  <c:v>89.09</c:v>
                </c:pt>
                <c:pt idx="7612" formatCode="0.00;&quot;▲ &quot;0.00">
                  <c:v>88.5</c:v>
                </c:pt>
                <c:pt idx="7613" formatCode="0.00;&quot;▲ &quot;0.00">
                  <c:v>87.88</c:v>
                </c:pt>
                <c:pt idx="7614" formatCode="0.00;&quot;▲ &quot;0.00">
                  <c:v>86.26</c:v>
                </c:pt>
                <c:pt idx="7615" formatCode="0.00;&quot;▲ &quot;0.00">
                  <c:v>85.93</c:v>
                </c:pt>
                <c:pt idx="7616" formatCode="0.00;&quot;▲ &quot;0.00">
                  <c:v>85.56</c:v>
                </c:pt>
                <c:pt idx="7617" formatCode="0.00;&quot;▲ &quot;0.00">
                  <c:v>85.79</c:v>
                </c:pt>
                <c:pt idx="7618" formatCode="0.00;&quot;▲ &quot;0.00">
                  <c:v>86.77</c:v>
                </c:pt>
                <c:pt idx="7619" formatCode="0.00;&quot;▲ &quot;0.00">
                  <c:v>85.89</c:v>
                </c:pt>
                <c:pt idx="7620" formatCode="0.00;&quot;▲ &quot;0.00">
                  <c:v>86.73</c:v>
                </c:pt>
                <c:pt idx="7621" formatCode="0.00;&quot;▲ &quot;0.00">
                  <c:v>87.2</c:v>
                </c:pt>
                <c:pt idx="7622" formatCode="0.00;&quot;▲ &quot;0.00">
                  <c:v>87.93</c:v>
                </c:pt>
                <c:pt idx="7623" formatCode="0.00;&quot;▲ &quot;0.00">
                  <c:v>89.51</c:v>
                </c:pt>
                <c:pt idx="7624" formatCode="0.00;&quot;▲ &quot;0.00">
                  <c:v>90.13</c:v>
                </c:pt>
                <c:pt idx="7625" formatCode="0.00;&quot;▲ &quot;0.00">
                  <c:v>88.66</c:v>
                </c:pt>
                <c:pt idx="7626" formatCode="0.00;&quot;▲ &quot;0.00">
                  <c:v>88.61</c:v>
                </c:pt>
                <c:pt idx="7628" formatCode="0.00;&quot;▲ &quot;0.00">
                  <c:v>90.98</c:v>
                </c:pt>
                <c:pt idx="7629" formatCode="0.00;&quot;▲ &quot;0.00">
                  <c:v>90.87</c:v>
                </c:pt>
                <c:pt idx="7630" formatCode="0.00;&quot;▲ &quot;0.00">
                  <c:v>90.8</c:v>
                </c:pt>
                <c:pt idx="7631" formatCode="0.00;&quot;▲ &quot;0.00">
                  <c:v>91.82</c:v>
                </c:pt>
                <c:pt idx="7633" formatCode="0.00;&quot;▲ &quot;0.00">
                  <c:v>93.12</c:v>
                </c:pt>
                <c:pt idx="7634" formatCode="0.00;&quot;▲ &quot;0.00">
                  <c:v>92.92</c:v>
                </c:pt>
                <c:pt idx="7635" formatCode="0.00;&quot;▲ &quot;0.00">
                  <c:v>93.09</c:v>
                </c:pt>
                <c:pt idx="7636" formatCode="0.00;&quot;▲ &quot;0.00">
                  <c:v>93.19</c:v>
                </c:pt>
                <c:pt idx="7637" formatCode="0.00;&quot;▲ &quot;0.00">
                  <c:v>93.15</c:v>
                </c:pt>
                <c:pt idx="7638" formatCode="0.00;&quot;▲ &quot;0.00">
                  <c:v>93.1</c:v>
                </c:pt>
                <c:pt idx="7639" formatCode="0.00;&quot;▲ &quot;0.00">
                  <c:v>93.82</c:v>
                </c:pt>
                <c:pt idx="7640" formatCode="0.00;&quot;▲ &quot;0.00">
                  <c:v>93.56</c:v>
                </c:pt>
                <c:pt idx="7641" formatCode="0.00;&quot;▲ &quot;0.00">
                  <c:v>94.14</c:v>
                </c:pt>
                <c:pt idx="7642" formatCode="0.00;&quot;▲ &quot;0.00">
                  <c:v>93.28</c:v>
                </c:pt>
                <c:pt idx="7643" formatCode="0.00;&quot;▲ &quot;0.00">
                  <c:v>94.24</c:v>
                </c:pt>
                <c:pt idx="7644" formatCode="0.00;&quot;▲ &quot;0.00">
                  <c:v>95.49</c:v>
                </c:pt>
                <c:pt idx="7645" formatCode="0.00;&quot;▲ &quot;0.00">
                  <c:v>95.56</c:v>
                </c:pt>
                <c:pt idx="7647" formatCode="0.00;&quot;▲ &quot;0.00">
                  <c:v>96.24</c:v>
                </c:pt>
                <c:pt idx="7648" formatCode="0.00;&quot;▲ &quot;0.00">
                  <c:v>95.23</c:v>
                </c:pt>
                <c:pt idx="7649" formatCode="0.00;&quot;▲ &quot;0.00">
                  <c:v>95.95</c:v>
                </c:pt>
                <c:pt idx="7650" formatCode="0.00;&quot;▲ &quot;0.00">
                  <c:v>95.88</c:v>
                </c:pt>
                <c:pt idx="7651" formatCode="0.00;&quot;▲ &quot;0.00">
                  <c:v>96.44</c:v>
                </c:pt>
                <c:pt idx="7652" formatCode="0.00;&quot;▲ &quot;0.00">
                  <c:v>97.57</c:v>
                </c:pt>
                <c:pt idx="7653" formatCode="0.00;&quot;▲ &quot;0.00">
                  <c:v>97.94</c:v>
                </c:pt>
                <c:pt idx="7654" formatCode="0.00;&quot;▲ &quot;0.00">
                  <c:v>97.49</c:v>
                </c:pt>
                <c:pt idx="7655" formatCode="0.00;&quot;▲ &quot;0.00">
                  <c:v>97.77</c:v>
                </c:pt>
                <c:pt idx="7656" formatCode="0.00;&quot;▲ &quot;0.00">
                  <c:v>96.17</c:v>
                </c:pt>
                <c:pt idx="7657" formatCode="0.00;&quot;▲ &quot;0.00">
                  <c:v>96.64</c:v>
                </c:pt>
                <c:pt idx="7658" formatCode="0.00;&quot;▲ &quot;0.00">
                  <c:v>96.62</c:v>
                </c:pt>
                <c:pt idx="7659" formatCode="0.00;&quot;▲ &quot;0.00">
                  <c:v>95.83</c:v>
                </c:pt>
                <c:pt idx="7660" formatCode="0.00;&quot;▲ &quot;0.00">
                  <c:v>95.72</c:v>
                </c:pt>
                <c:pt idx="7661" formatCode="0.00;&quot;▲ &quot;0.00">
                  <c:v>97.03</c:v>
                </c:pt>
                <c:pt idx="7662" formatCode="0.00;&quot;▲ &quot;0.00">
                  <c:v>97.51</c:v>
                </c:pt>
                <c:pt idx="7663" formatCode="0.00;&quot;▲ &quot;0.00">
                  <c:v>97.01</c:v>
                </c:pt>
                <c:pt idx="7664" formatCode="0.00;&quot;▲ &quot;0.00">
                  <c:v>97.31</c:v>
                </c:pt>
                <c:pt idx="7665" formatCode="0.00;&quot;▲ &quot;0.00">
                  <c:v>95.86</c:v>
                </c:pt>
                <c:pt idx="7667" formatCode="0.00;&quot;▲ &quot;0.00">
                  <c:v>96.66</c:v>
                </c:pt>
                <c:pt idx="7668" formatCode="0.00;&quot;▲ &quot;0.00">
                  <c:v>94.46</c:v>
                </c:pt>
                <c:pt idx="7669" formatCode="0.00;&quot;▲ &quot;0.00">
                  <c:v>92.84</c:v>
                </c:pt>
                <c:pt idx="7670" formatCode="0.00;&quot;▲ &quot;0.00">
                  <c:v>93.13</c:v>
                </c:pt>
                <c:pt idx="7671" formatCode="0.00;&quot;▲ &quot;0.00">
                  <c:v>93.11</c:v>
                </c:pt>
                <c:pt idx="7672" formatCode="0.00;&quot;▲ &quot;0.00">
                  <c:v>92.63</c:v>
                </c:pt>
                <c:pt idx="7673" formatCode="0.00;&quot;▲ &quot;0.00">
                  <c:v>92.76</c:v>
                </c:pt>
                <c:pt idx="7674" formatCode="0.00;&quot;▲ &quot;0.00">
                  <c:v>92.05</c:v>
                </c:pt>
                <c:pt idx="7675" formatCode="0.00;&quot;▲ &quot;0.00">
                  <c:v>90.68</c:v>
                </c:pt>
                <c:pt idx="7676" formatCode="0.00;&quot;▲ &quot;0.00">
                  <c:v>90.12</c:v>
                </c:pt>
                <c:pt idx="7677" formatCode="0.00;&quot;▲ &quot;0.00">
                  <c:v>90.82</c:v>
                </c:pt>
                <c:pt idx="7678" formatCode="0.00;&quot;▲ &quot;0.00">
                  <c:v>90.43</c:v>
                </c:pt>
                <c:pt idx="7679" formatCode="0.00;&quot;▲ &quot;0.00">
                  <c:v>91.56</c:v>
                </c:pt>
                <c:pt idx="7680" formatCode="0.00;&quot;▲ &quot;0.00">
                  <c:v>91.95</c:v>
                </c:pt>
                <c:pt idx="7681" formatCode="0.00;&quot;▲ &quot;0.00">
                  <c:v>92.06</c:v>
                </c:pt>
                <c:pt idx="7682" formatCode="0.00;&quot;▲ &quot;0.00">
                  <c:v>92.54</c:v>
                </c:pt>
                <c:pt idx="7683" formatCode="0.00;&quot;▲ &quot;0.00">
                  <c:v>92.52</c:v>
                </c:pt>
                <c:pt idx="7684" formatCode="0.00;&quot;▲ &quot;0.00">
                  <c:v>93.03</c:v>
                </c:pt>
                <c:pt idx="7685" formatCode="0.00;&quot;▲ &quot;0.00">
                  <c:v>93.45</c:v>
                </c:pt>
                <c:pt idx="7686" formatCode="0.00;&quot;▲ &quot;0.00">
                  <c:v>93.74</c:v>
                </c:pt>
                <c:pt idx="7687" formatCode="0.00;&quot;▲ &quot;0.00">
                  <c:v>92.16</c:v>
                </c:pt>
                <c:pt idx="7688" formatCode="0.00;&quot;▲ &quot;0.00">
                  <c:v>92.96</c:v>
                </c:pt>
                <c:pt idx="7689" formatCode="0.00;&quot;▲ &quot;0.00">
                  <c:v>92.45</c:v>
                </c:pt>
                <c:pt idx="7690" formatCode="0.00;&quot;▲ &quot;0.00">
                  <c:v>93.71</c:v>
                </c:pt>
                <c:pt idx="7691" formatCode="0.00;&quot;▲ &quot;0.00">
                  <c:v>94.81</c:v>
                </c:pt>
                <c:pt idx="7692" formatCode="0.00;&quot;▲ &quot;0.00">
                  <c:v>96.34</c:v>
                </c:pt>
                <c:pt idx="7693" formatCode="0.00;&quot;▲ &quot;0.00">
                  <c:v>96.58</c:v>
                </c:pt>
                <c:pt idx="7694" formatCode="0.00;&quot;▲ &quot;0.00">
                  <c:v>97.23</c:v>
                </c:pt>
                <c:pt idx="7696" formatCode="0.00;&quot;▲ &quot;0.00">
                  <c:v>97.07</c:v>
                </c:pt>
                <c:pt idx="7697" formatCode="0.00;&quot;▲ &quot;0.00">
                  <c:v>97.19</c:v>
                </c:pt>
                <c:pt idx="7698" formatCode="0.00;&quot;▲ &quot;0.00">
                  <c:v>94.45</c:v>
                </c:pt>
                <c:pt idx="7699" formatCode="0.00;&quot;▲ &quot;0.00">
                  <c:v>93.26</c:v>
                </c:pt>
                <c:pt idx="7700" formatCode="0.00;&quot;▲ &quot;0.00">
                  <c:v>92.7</c:v>
                </c:pt>
                <c:pt idx="7701" formatCode="0.00;&quot;▲ &quot;0.00">
                  <c:v>93.36</c:v>
                </c:pt>
                <c:pt idx="7702" formatCode="0.00;&quot;▲ &quot;0.00">
                  <c:v>94.2</c:v>
                </c:pt>
                <c:pt idx="7703" formatCode="0.00;&quot;▲ &quot;0.00">
                  <c:v>94.64</c:v>
                </c:pt>
                <c:pt idx="7704" formatCode="0.00;&quot;▲ &quot;0.00">
                  <c:v>93.51</c:v>
                </c:pt>
                <c:pt idx="7705" formatCode="0.00;&quot;▲ &quot;0.00">
                  <c:v>91.29</c:v>
                </c:pt>
                <c:pt idx="7706" formatCode="0.00;&quot;▲ &quot;0.00">
                  <c:v>88.71</c:v>
                </c:pt>
                <c:pt idx="7707" formatCode="0.00;&quot;▲ &quot;0.00">
                  <c:v>88.72</c:v>
                </c:pt>
                <c:pt idx="7708" formatCode="0.00;&quot;▲ &quot;0.00">
                  <c:v>86.68</c:v>
                </c:pt>
                <c:pt idx="7709" formatCode="0.00;&quot;▲ &quot;0.00">
                  <c:v>87.73</c:v>
                </c:pt>
                <c:pt idx="7710" formatCode="0.00;&quot;▲ &quot;0.00">
                  <c:v>88.01</c:v>
                </c:pt>
                <c:pt idx="7711" formatCode="0.00;&quot;▲ &quot;0.00">
                  <c:v>88.76</c:v>
                </c:pt>
                <c:pt idx="7712" formatCode="0.00;&quot;▲ &quot;0.00">
                  <c:v>89.18</c:v>
                </c:pt>
                <c:pt idx="7713" formatCode="0.00;&quot;▲ &quot;0.00">
                  <c:v>91.43</c:v>
                </c:pt>
                <c:pt idx="7714" formatCode="0.00;&quot;▲ &quot;0.00">
                  <c:v>93.64</c:v>
                </c:pt>
                <c:pt idx="7715" formatCode="0.00;&quot;▲ &quot;0.00">
                  <c:v>93</c:v>
                </c:pt>
                <c:pt idx="7716" formatCode="0.00;&quot;▲ &quot;0.00">
                  <c:v>94.5</c:v>
                </c:pt>
                <c:pt idx="7717" formatCode="0.00;&quot;▲ &quot;0.00">
                  <c:v>93.46</c:v>
                </c:pt>
                <c:pt idx="7718" formatCode="0.00;&quot;▲ &quot;0.00">
                  <c:v>91.03</c:v>
                </c:pt>
                <c:pt idx="7719" formatCode="0.00;&quot;▲ &quot;0.00">
                  <c:v>93.99</c:v>
                </c:pt>
                <c:pt idx="7720" formatCode="0.00;&quot;▲ &quot;0.00">
                  <c:v>95.61</c:v>
                </c:pt>
                <c:pt idx="7721" formatCode="0.00;&quot;▲ &quot;0.00">
                  <c:v>96.16</c:v>
                </c:pt>
                <c:pt idx="7722" formatCode="0.00;&quot;▲ &quot;0.00">
                  <c:v>95.62</c:v>
                </c:pt>
                <c:pt idx="7723" formatCode="0.00;&quot;▲ &quot;0.00">
                  <c:v>96.62</c:v>
                </c:pt>
                <c:pt idx="7724" formatCode="0.00;&quot;▲ &quot;0.00">
                  <c:v>96.39</c:v>
                </c:pt>
                <c:pt idx="7725" formatCode="0.00;&quot;▲ &quot;0.00">
                  <c:v>96.04</c:v>
                </c:pt>
                <c:pt idx="7726" formatCode="0.00;&quot;▲ &quot;0.00">
                  <c:v>95.17</c:v>
                </c:pt>
                <c:pt idx="7727" formatCode="0.00;&quot;▲ &quot;0.00">
                  <c:v>94.21</c:v>
                </c:pt>
                <c:pt idx="7728" formatCode="0.00;&quot;▲ &quot;0.00">
                  <c:v>94.3</c:v>
                </c:pt>
                <c:pt idx="7729" formatCode="0.00;&quot;▲ &quot;0.00">
                  <c:v>95.16</c:v>
                </c:pt>
                <c:pt idx="7730" formatCode="0.00;&quot;▲ &quot;0.00">
                  <c:v>96.02</c:v>
                </c:pt>
                <c:pt idx="7731" formatCode="0.00;&quot;▲ &quot;0.00">
                  <c:v>96.71</c:v>
                </c:pt>
                <c:pt idx="7732" formatCode="0.00;&quot;▲ &quot;0.00">
                  <c:v>96.16</c:v>
                </c:pt>
                <c:pt idx="7733" formatCode="0.00;&quot;▲ &quot;0.00">
                  <c:v>94.28</c:v>
                </c:pt>
                <c:pt idx="7734" formatCode="0.00;&quot;▲ &quot;0.00">
                  <c:v>94.25</c:v>
                </c:pt>
                <c:pt idx="7735" formatCode="0.00;&quot;▲ &quot;0.00">
                  <c:v>94.15</c:v>
                </c:pt>
                <c:pt idx="7737" formatCode="0.00;&quot;▲ &quot;0.00">
                  <c:v>95.01</c:v>
                </c:pt>
                <c:pt idx="7738" formatCode="0.00;&quot;▲ &quot;0.00">
                  <c:v>93.13</c:v>
                </c:pt>
                <c:pt idx="7739" formatCode="0.00;&quot;▲ &quot;0.00">
                  <c:v>93.61</c:v>
                </c:pt>
                <c:pt idx="7740" formatCode="0.00;&quot;▲ &quot;0.00">
                  <c:v>91.97</c:v>
                </c:pt>
                <c:pt idx="7741" formatCode="0.00;&quot;▲ &quot;0.00">
                  <c:v>93.45</c:v>
                </c:pt>
                <c:pt idx="7742" formatCode="0.00;&quot;▲ &quot;0.00">
                  <c:v>93.31</c:v>
                </c:pt>
                <c:pt idx="7743" formatCode="0.00;&quot;▲ &quot;0.00">
                  <c:v>93.74</c:v>
                </c:pt>
                <c:pt idx="7744" formatCode="0.00;&quot;▲ &quot;0.00">
                  <c:v>94.76</c:v>
                </c:pt>
                <c:pt idx="7745" formatCode="0.00;&quot;▲ &quot;0.00">
                  <c:v>96.03</c:v>
                </c:pt>
                <c:pt idx="7746" formatCode="0.00;&quot;▲ &quot;0.00">
                  <c:v>95.77</c:v>
                </c:pt>
                <c:pt idx="7747" formatCode="0.00;&quot;▲ &quot;0.00">
                  <c:v>95.38</c:v>
                </c:pt>
                <c:pt idx="7748" formatCode="0.00;&quot;▲ &quot;0.00">
                  <c:v>95.88</c:v>
                </c:pt>
                <c:pt idx="7749" formatCode="0.00;&quot;▲ &quot;0.00">
                  <c:v>96.69</c:v>
                </c:pt>
                <c:pt idx="7750" formatCode="0.00;&quot;▲ &quot;0.00">
                  <c:v>97.85</c:v>
                </c:pt>
                <c:pt idx="7751" formatCode="0.00;&quot;▲ &quot;0.00">
                  <c:v>97.77</c:v>
                </c:pt>
                <c:pt idx="7752" formatCode="0.00;&quot;▲ &quot;0.00">
                  <c:v>98.44</c:v>
                </c:pt>
                <c:pt idx="7753" formatCode="0.00;&quot;▲ &quot;0.00">
                  <c:v>98.24</c:v>
                </c:pt>
                <c:pt idx="7754" formatCode="0.00;&quot;▲ &quot;0.00">
                  <c:v>95.4</c:v>
                </c:pt>
                <c:pt idx="7755" formatCode="0.00;&quot;▲ &quot;0.00">
                  <c:v>93.69</c:v>
                </c:pt>
                <c:pt idx="7756" formatCode="0.00;&quot;▲ &quot;0.00">
                  <c:v>95.18</c:v>
                </c:pt>
                <c:pt idx="7757" formatCode="0.00;&quot;▲ &quot;0.00">
                  <c:v>95.32</c:v>
                </c:pt>
                <c:pt idx="7758" formatCode="0.00;&quot;▲ &quot;0.00">
                  <c:v>95.5</c:v>
                </c:pt>
                <c:pt idx="7759" formatCode="0.00;&quot;▲ &quot;0.00">
                  <c:v>97.05</c:v>
                </c:pt>
                <c:pt idx="7760" formatCode="0.00;&quot;▲ &quot;0.00">
                  <c:v>96.56</c:v>
                </c:pt>
                <c:pt idx="7761" formatCode="0.00;&quot;▲ &quot;0.00">
                  <c:v>97.99</c:v>
                </c:pt>
                <c:pt idx="7762" formatCode="0.00;&quot;▲ &quot;0.00">
                  <c:v>99.6</c:v>
                </c:pt>
                <c:pt idx="7763" formatCode="0.00;&quot;▲ &quot;0.00">
                  <c:v>101.24</c:v>
                </c:pt>
                <c:pt idx="7765" formatCode="0.00;&quot;▲ &quot;0.00">
                  <c:v>103.22</c:v>
                </c:pt>
                <c:pt idx="7766" formatCode="0.00;&quot;▲ &quot;0.00">
                  <c:v>103.14</c:v>
                </c:pt>
                <c:pt idx="7767" formatCode="0.00;&quot;▲ &quot;0.00">
                  <c:v>103.53</c:v>
                </c:pt>
                <c:pt idx="7768" formatCode="0.00;&quot;▲ &quot;0.00">
                  <c:v>106.52</c:v>
                </c:pt>
                <c:pt idx="7769" formatCode="0.00;&quot;▲ &quot;0.00">
                  <c:v>104.91</c:v>
                </c:pt>
                <c:pt idx="7770" formatCode="0.00;&quot;▲ &quot;0.00">
                  <c:v>105.95</c:v>
                </c:pt>
                <c:pt idx="7771" formatCode="0.00;&quot;▲ &quot;0.00">
                  <c:v>106.32</c:v>
                </c:pt>
                <c:pt idx="7772" formatCode="0.00;&quot;▲ &quot;0.00">
                  <c:v>106</c:v>
                </c:pt>
                <c:pt idx="7773" formatCode="0.00;&quot;▲ &quot;0.00">
                  <c:v>106.48</c:v>
                </c:pt>
                <c:pt idx="7774" formatCode="0.00;&quot;▲ &quot;0.00">
                  <c:v>108.04</c:v>
                </c:pt>
                <c:pt idx="7775" formatCode="0.00;&quot;▲ &quot;0.00">
                  <c:v>108.05</c:v>
                </c:pt>
                <c:pt idx="7776" formatCode="0.00;&quot;▲ &quot;0.00">
                  <c:v>106.91</c:v>
                </c:pt>
                <c:pt idx="7777" formatCode="0.00;&quot;▲ &quot;0.00">
                  <c:v>107.23</c:v>
                </c:pt>
                <c:pt idx="7778" formatCode="0.00;&quot;▲ &quot;0.00">
                  <c:v>105.39</c:v>
                </c:pt>
                <c:pt idx="7779" formatCode="0.00;&quot;▲ &quot;0.00">
                  <c:v>105.49</c:v>
                </c:pt>
                <c:pt idx="7780" formatCode="0.00;&quot;▲ &quot;0.00">
                  <c:v>104.7</c:v>
                </c:pt>
                <c:pt idx="7781" formatCode="0.00;&quot;▲ &quot;0.00">
                  <c:v>104.55</c:v>
                </c:pt>
                <c:pt idx="7782" formatCode="0.00;&quot;▲ &quot;0.00">
                  <c:v>103.08</c:v>
                </c:pt>
                <c:pt idx="7783" formatCode="0.00;&quot;▲ &quot;0.00">
                  <c:v>105.03</c:v>
                </c:pt>
                <c:pt idx="7784" formatCode="0.00;&quot;▲ &quot;0.00">
                  <c:v>107.89</c:v>
                </c:pt>
                <c:pt idx="7785" formatCode="0.00;&quot;▲ &quot;0.00">
                  <c:v>106.94</c:v>
                </c:pt>
                <c:pt idx="7786" formatCode="0.00;&quot;▲ &quot;0.00">
                  <c:v>106.56</c:v>
                </c:pt>
                <c:pt idx="7787" formatCode="0.00;&quot;▲ &quot;0.00">
                  <c:v>105.3</c:v>
                </c:pt>
                <c:pt idx="7788" formatCode="0.00;&quot;▲ &quot;0.00">
                  <c:v>104.37</c:v>
                </c:pt>
                <c:pt idx="7789" formatCode="0.00;&quot;▲ &quot;0.00">
                  <c:v>103.4</c:v>
                </c:pt>
                <c:pt idx="7790" formatCode="0.00;&quot;▲ &quot;0.00">
                  <c:v>105.97</c:v>
                </c:pt>
                <c:pt idx="7791" formatCode="0.00;&quot;▲ &quot;0.00">
                  <c:v>106.11</c:v>
                </c:pt>
                <c:pt idx="7792" formatCode="0.00;&quot;▲ &quot;0.00">
                  <c:v>106.83</c:v>
                </c:pt>
                <c:pt idx="7793" formatCode="0.00;&quot;▲ &quot;0.00">
                  <c:v>106.85</c:v>
                </c:pt>
                <c:pt idx="7794" formatCode="0.00;&quot;▲ &quot;0.00">
                  <c:v>107.33</c:v>
                </c:pt>
                <c:pt idx="7795" formatCode="0.00;&quot;▲ &quot;0.00">
                  <c:v>107.46</c:v>
                </c:pt>
                <c:pt idx="7796" formatCode="0.00;&quot;▲ &quot;0.00">
                  <c:v>107.1</c:v>
                </c:pt>
                <c:pt idx="7797" formatCode="0.00;&quot;▲ &quot;0.00">
                  <c:v>104.96</c:v>
                </c:pt>
                <c:pt idx="7798" formatCode="0.00;&quot;▲ &quot;0.00">
                  <c:v>103.85</c:v>
                </c:pt>
                <c:pt idx="7799" formatCode="0.00;&quot;▲ &quot;0.00">
                  <c:v>105.03</c:v>
                </c:pt>
                <c:pt idx="7800" formatCode="0.00;&quot;▲ &quot;0.00">
                  <c:v>106.42</c:v>
                </c:pt>
                <c:pt idx="7801" formatCode="0.00;&quot;▲ &quot;0.00">
                  <c:v>105.92</c:v>
                </c:pt>
                <c:pt idx="7802" formatCode="0.00;&quot;▲ &quot;0.00">
                  <c:v>109.01</c:v>
                </c:pt>
                <c:pt idx="7803" formatCode="0.00;&quot;▲ &quot;0.00">
                  <c:v>110.1</c:v>
                </c:pt>
                <c:pt idx="7804" formatCode="0.00;&quot;▲ &quot;0.00">
                  <c:v>108.8</c:v>
                </c:pt>
                <c:pt idx="7805" formatCode="0.00;&quot;▲ &quot;0.00">
                  <c:v>107.65</c:v>
                </c:pt>
                <c:pt idx="7807" formatCode="0.00;&quot;▲ &quot;0.00">
                  <c:v>108.54</c:v>
                </c:pt>
                <c:pt idx="7808" formatCode="0.00;&quot;▲ &quot;0.00">
                  <c:v>107.23</c:v>
                </c:pt>
                <c:pt idx="7809" formatCode="0.00;&quot;▲ &quot;0.00">
                  <c:v>108.37</c:v>
                </c:pt>
                <c:pt idx="7810" formatCode="0.00;&quot;▲ &quot;0.00">
                  <c:v>110.53</c:v>
                </c:pt>
                <c:pt idx="7811" formatCode="0.00;&quot;▲ &quot;0.00">
                  <c:v>109.52</c:v>
                </c:pt>
                <c:pt idx="7812" formatCode="0.00;&quot;▲ &quot;0.00">
                  <c:v>107.39</c:v>
                </c:pt>
                <c:pt idx="7813" formatCode="0.00;&quot;▲ &quot;0.00">
                  <c:v>107.56</c:v>
                </c:pt>
                <c:pt idx="7814" formatCode="0.00;&quot;▲ &quot;0.00">
                  <c:v>108.6</c:v>
                </c:pt>
                <c:pt idx="7815" formatCode="0.00;&quot;▲ &quot;0.00">
                  <c:v>108.21</c:v>
                </c:pt>
                <c:pt idx="7816" formatCode="0.00;&quot;▲ &quot;0.00">
                  <c:v>106.59</c:v>
                </c:pt>
                <c:pt idx="7817" formatCode="0.00;&quot;▲ &quot;0.00">
                  <c:v>105.42</c:v>
                </c:pt>
                <c:pt idx="7818" formatCode="0.00;&quot;▲ &quot;0.00">
                  <c:v>108.07</c:v>
                </c:pt>
                <c:pt idx="7819" formatCode="0.00;&quot;▲ &quot;0.00">
                  <c:v>106.39</c:v>
                </c:pt>
                <c:pt idx="7820" formatCode="0.00;&quot;▲ &quot;0.00">
                  <c:v>104.67</c:v>
                </c:pt>
                <c:pt idx="7821" formatCode="0.00;&quot;▲ &quot;0.00">
                  <c:v>103.59</c:v>
                </c:pt>
                <c:pt idx="7822" formatCode="0.00;&quot;▲ &quot;0.00">
                  <c:v>103.13</c:v>
                </c:pt>
                <c:pt idx="7823" formatCode="0.00;&quot;▲ &quot;0.00">
                  <c:v>102.66</c:v>
                </c:pt>
                <c:pt idx="7824" formatCode="0.00;&quot;▲ &quot;0.00">
                  <c:v>103.03</c:v>
                </c:pt>
                <c:pt idx="7825" formatCode="0.00;&quot;▲ &quot;0.00">
                  <c:v>102.87</c:v>
                </c:pt>
                <c:pt idx="7826" formatCode="0.00;&quot;▲ &quot;0.00">
                  <c:v>102.33</c:v>
                </c:pt>
                <c:pt idx="7827" formatCode="0.00;&quot;▲ &quot;0.00">
                  <c:v>102.04</c:v>
                </c:pt>
                <c:pt idx="7828" formatCode="0.00;&quot;▲ &quot;0.00">
                  <c:v>104.1</c:v>
                </c:pt>
                <c:pt idx="7829" formatCode="0.00;&quot;▲ &quot;0.00">
                  <c:v>103.31</c:v>
                </c:pt>
                <c:pt idx="7830" formatCode="0.00;&quot;▲ &quot;0.00">
                  <c:v>103.84</c:v>
                </c:pt>
                <c:pt idx="7831" formatCode="0.00;&quot;▲ &quot;0.00">
                  <c:v>103.03</c:v>
                </c:pt>
                <c:pt idx="7832" formatCode="0.00;&quot;▲ &quot;0.00">
                  <c:v>103.49</c:v>
                </c:pt>
                <c:pt idx="7833" formatCode="0.00;&quot;▲ &quot;0.00">
                  <c:v>101.61</c:v>
                </c:pt>
                <c:pt idx="7834" formatCode="0.00;&quot;▲ &quot;0.00">
                  <c:v>103.01</c:v>
                </c:pt>
                <c:pt idx="7835" formatCode="0.00;&quot;▲ &quot;0.00">
                  <c:v>102.02</c:v>
                </c:pt>
                <c:pt idx="7836" formatCode="0.00;&quot;▲ &quot;0.00">
                  <c:v>102.41</c:v>
                </c:pt>
                <c:pt idx="7837" formatCode="0.00;&quot;▲ &quot;0.00">
                  <c:v>101.21</c:v>
                </c:pt>
                <c:pt idx="7838" formatCode="0.00;&quot;▲ &quot;0.00">
                  <c:v>102.29</c:v>
                </c:pt>
                <c:pt idx="7839" formatCode="0.00;&quot;▲ &quot;0.00">
                  <c:v>100.67</c:v>
                </c:pt>
                <c:pt idx="7840" formatCode="0.00;&quot;▲ &quot;0.00">
                  <c:v>100.81</c:v>
                </c:pt>
                <c:pt idx="7841" formatCode="0.00;&quot;▲ &quot;0.00">
                  <c:v>99.22</c:v>
                </c:pt>
                <c:pt idx="7842" formatCode="0.00;&quot;▲ &quot;0.00">
                  <c:v>97.8</c:v>
                </c:pt>
                <c:pt idx="7843" formatCode="0.00;&quot;▲ &quot;0.00">
                  <c:v>96.86</c:v>
                </c:pt>
                <c:pt idx="7844" formatCode="0.00;&quot;▲ &quot;0.00">
                  <c:v>97.11</c:v>
                </c:pt>
                <c:pt idx="7845" formatCode="0.00;&quot;▲ &quot;0.00">
                  <c:v>97.85</c:v>
                </c:pt>
                <c:pt idx="7846" formatCode="0.00;&quot;▲ &quot;0.00">
                  <c:v>98.68</c:v>
                </c:pt>
                <c:pt idx="7847" formatCode="0.00;&quot;▲ &quot;0.00">
                  <c:v>98.2</c:v>
                </c:pt>
                <c:pt idx="7848" formatCode="0.00;&quot;▲ &quot;0.00">
                  <c:v>96.77</c:v>
                </c:pt>
                <c:pt idx="7849" formatCode="0.00;&quot;▲ &quot;0.00">
                  <c:v>96.38</c:v>
                </c:pt>
                <c:pt idx="7850" formatCode="0.00;&quot;▲ &quot;0.00">
                  <c:v>94.61</c:v>
                </c:pt>
                <c:pt idx="7851" formatCode="0.00;&quot;▲ &quot;0.00">
                  <c:v>94.62</c:v>
                </c:pt>
                <c:pt idx="7852" formatCode="0.00;&quot;▲ &quot;0.00">
                  <c:v>93.37</c:v>
                </c:pt>
                <c:pt idx="7853" formatCode="0.00;&quot;▲ &quot;0.00">
                  <c:v>94.8</c:v>
                </c:pt>
                <c:pt idx="7854" formatCode="0.00;&quot;▲ &quot;0.00">
                  <c:v>94.2</c:v>
                </c:pt>
                <c:pt idx="7855" formatCode="0.00;&quot;▲ &quot;0.00">
                  <c:v>94.6</c:v>
                </c:pt>
                <c:pt idx="7856" formatCode="0.00;&quot;▲ &quot;0.00">
                  <c:v>95.14</c:v>
                </c:pt>
                <c:pt idx="7857" formatCode="0.00;&quot;▲ &quot;0.00">
                  <c:v>93.04</c:v>
                </c:pt>
                <c:pt idx="7858" formatCode="0.00;&quot;▲ &quot;0.00">
                  <c:v>93.88</c:v>
                </c:pt>
                <c:pt idx="7859" formatCode="0.00;&quot;▲ &quot;0.00">
                  <c:v>93.76</c:v>
                </c:pt>
                <c:pt idx="7860" formatCode="0.00;&quot;▲ &quot;0.00">
                  <c:v>93.84</c:v>
                </c:pt>
                <c:pt idx="7861" formatCode="0.00;&quot;▲ &quot;0.00">
                  <c:v>93.03</c:v>
                </c:pt>
                <c:pt idx="7862" formatCode="0.00;&quot;▲ &quot;0.00">
                  <c:v>93.34</c:v>
                </c:pt>
                <c:pt idx="7863" formatCode="0.00;&quot;▲ &quot;0.00">
                  <c:v>93.33</c:v>
                </c:pt>
                <c:pt idx="7864" formatCode="0.00;&quot;▲ &quot;0.00">
                  <c:v>95.44</c:v>
                </c:pt>
                <c:pt idx="7865" formatCode="0.00;&quot;▲ &quot;0.00">
                  <c:v>94.84</c:v>
                </c:pt>
                <c:pt idx="7866" formatCode="0.00;&quot;▲ &quot;0.00">
                  <c:v>94.09</c:v>
                </c:pt>
                <c:pt idx="7867" formatCode="0.00;&quot;▲ &quot;0.00">
                  <c:v>93.68</c:v>
                </c:pt>
                <c:pt idx="7868" formatCode="0.00;&quot;▲ &quot;0.00">
                  <c:v>92.3</c:v>
                </c:pt>
                <c:pt idx="7870" formatCode="0.00;&quot;▲ &quot;0.00">
                  <c:v>92.72</c:v>
                </c:pt>
                <c:pt idx="7871" formatCode="0.00;&quot;▲ &quot;0.00">
                  <c:v>93.82</c:v>
                </c:pt>
                <c:pt idx="7872" formatCode="0.00;&quot;▲ &quot;0.00">
                  <c:v>96.04</c:v>
                </c:pt>
                <c:pt idx="7873" formatCode="0.00;&quot;▲ &quot;0.00">
                  <c:v>97.2</c:v>
                </c:pt>
                <c:pt idx="7874" formatCode="0.00;&quot;▲ &quot;0.00">
                  <c:v>97.38</c:v>
                </c:pt>
                <c:pt idx="7875" formatCode="0.00;&quot;▲ &quot;0.00">
                  <c:v>97.65</c:v>
                </c:pt>
                <c:pt idx="7876" formatCode="0.00;&quot;▲ &quot;0.00">
                  <c:v>97.34</c:v>
                </c:pt>
                <c:pt idx="7877" formatCode="0.00;&quot;▲ &quot;0.00">
                  <c:v>98.51</c:v>
                </c:pt>
                <c:pt idx="7878" formatCode="0.00;&quot;▲ &quot;0.00">
                  <c:v>97.44</c:v>
                </c:pt>
                <c:pt idx="7879" formatCode="0.00;&quot;▲ &quot;0.00">
                  <c:v>97.5</c:v>
                </c:pt>
                <c:pt idx="7880" formatCode="0.00;&quot;▲ &quot;0.00">
                  <c:v>96.6</c:v>
                </c:pt>
                <c:pt idx="7881" formatCode="0.00;&quot;▲ &quot;0.00">
                  <c:v>97.48</c:v>
                </c:pt>
                <c:pt idx="7882" formatCode="0.00;&quot;▲ &quot;0.00">
                  <c:v>97.22</c:v>
                </c:pt>
                <c:pt idx="7883" formatCode="0.00;&quot;▲ &quot;0.00">
                  <c:v>97.8</c:v>
                </c:pt>
                <c:pt idx="7884" formatCode="0.00;&quot;▲ &quot;0.00">
                  <c:v>98.77</c:v>
                </c:pt>
                <c:pt idx="7885" formatCode="0.00;&quot;▲ &quot;0.00">
                  <c:v>99.32</c:v>
                </c:pt>
                <c:pt idx="7886" formatCode="0.00;&quot;▲ &quot;0.00">
                  <c:v>98.91</c:v>
                </c:pt>
                <c:pt idx="7887" formatCode="0.00;&quot;▲ &quot;0.00">
                  <c:v>99.2</c:v>
                </c:pt>
                <c:pt idx="7889" formatCode="0.00;&quot;▲ &quot;0.00">
                  <c:v>99.55</c:v>
                </c:pt>
                <c:pt idx="7890" formatCode="0.00;&quot;▲ &quot;0.00">
                  <c:v>100.32</c:v>
                </c:pt>
                <c:pt idx="7891" formatCode="0.00;&quot;▲ &quot;0.00">
                  <c:v>99.29</c:v>
                </c:pt>
                <c:pt idx="7892" formatCode="0.00;&quot;▲ &quot;0.00">
                  <c:v>98.42</c:v>
                </c:pt>
                <c:pt idx="7893" formatCode="0.00;&quot;▲ &quot;0.00">
                  <c:v>95.44</c:v>
                </c:pt>
                <c:pt idx="7894" formatCode="0.00;&quot;▲ &quot;0.00">
                  <c:v>93.96</c:v>
                </c:pt>
                <c:pt idx="7895" formatCode="0.00;&quot;▲ &quot;0.00">
                  <c:v>93.43</c:v>
                </c:pt>
                <c:pt idx="7896" formatCode="0.00;&quot;▲ &quot;0.00">
                  <c:v>93.67</c:v>
                </c:pt>
                <c:pt idx="7897" formatCode="0.00;&quot;▲ &quot;0.00">
                  <c:v>92.33</c:v>
                </c:pt>
                <c:pt idx="7898" formatCode="0.00;&quot;▲ &quot;0.00">
                  <c:v>91.66</c:v>
                </c:pt>
                <c:pt idx="7899" formatCode="0.00;&quot;▲ &quot;0.00">
                  <c:v>92.72</c:v>
                </c:pt>
                <c:pt idx="7900" formatCode="0.00;&quot;▲ &quot;0.00">
                  <c:v>91.8</c:v>
                </c:pt>
                <c:pt idx="7901" formatCode="0.00;&quot;▲ &quot;0.00">
                  <c:v>92.59</c:v>
                </c:pt>
                <c:pt idx="7902" formatCode="0.00;&quot;▲ &quot;0.00">
                  <c:v>94.17</c:v>
                </c:pt>
                <c:pt idx="7903" formatCode="0.00;&quot;▲ &quot;0.00">
                  <c:v>93.96</c:v>
                </c:pt>
                <c:pt idx="7904" formatCode="0.00;&quot;▲ &quot;0.00">
                  <c:v>94.37</c:v>
                </c:pt>
                <c:pt idx="7906" formatCode="0.00;&quot;▲ &quot;0.00">
                  <c:v>94.99</c:v>
                </c:pt>
                <c:pt idx="7907" formatCode="0.00;&quot;▲ &quot;0.00">
                  <c:v>96.73</c:v>
                </c:pt>
                <c:pt idx="7908" formatCode="0.00;&quot;▲ &quot;0.00">
                  <c:v>97.32</c:v>
                </c:pt>
                <c:pt idx="7909" formatCode="0.00;&quot;▲ &quot;0.00">
                  <c:v>96.64</c:v>
                </c:pt>
                <c:pt idx="7910" formatCode="0.00;&quot;▲ &quot;0.00">
                  <c:v>95.72</c:v>
                </c:pt>
                <c:pt idx="7911" formatCode="0.00;&quot;▲ &quot;0.00">
                  <c:v>97.41</c:v>
                </c:pt>
                <c:pt idx="7912" formatCode="0.00;&quot;▲ &quot;0.00">
                  <c:v>97.36</c:v>
                </c:pt>
                <c:pt idx="7913" formatCode="0.00;&quot;▲ &quot;0.00">
                  <c:v>98.23</c:v>
                </c:pt>
                <c:pt idx="7914" formatCode="0.00;&quot;▲ &quot;0.00">
                  <c:v>97.49</c:v>
                </c:pt>
                <c:pt idx="7915" formatCode="0.00;&quot;▲ &quot;0.00">
                  <c:v>96.43</c:v>
                </c:pt>
                <c:pt idx="7916" formatCode="0.00;&quot;▲ &quot;0.00">
                  <c:v>97.19</c:v>
                </c:pt>
                <c:pt idx="7917" formatCode="0.00;&quot;▲ &quot;0.00">
                  <c:v>97.38</c:v>
                </c:pt>
                <c:pt idx="7918" formatCode="0.00;&quot;▲ &quot;0.00">
                  <c:v>97.84</c:v>
                </c:pt>
                <c:pt idx="7919" formatCode="0.00;&quot;▲ &quot;0.00">
                  <c:v>99.88</c:v>
                </c:pt>
                <c:pt idx="7920" formatCode="0.00;&quot;▲ &quot;0.00">
                  <c:v>100.06</c:v>
                </c:pt>
                <c:pt idx="7921" formatCode="0.00;&quot;▲ &quot;0.00">
                  <c:v>99.94</c:v>
                </c:pt>
                <c:pt idx="7922" formatCode="0.00;&quot;▲ &quot;0.00">
                  <c:v>100.37</c:v>
                </c:pt>
                <c:pt idx="7923" formatCode="0.00;&quot;▲ &quot;0.00">
                  <c:v>100.35</c:v>
                </c:pt>
                <c:pt idx="7924" formatCode="0.00;&quot;▲ &quot;0.00">
                  <c:v>100.3</c:v>
                </c:pt>
                <c:pt idx="7926" formatCode="0.00;&quot;▲ &quot;0.00">
                  <c:v>102.43</c:v>
                </c:pt>
                <c:pt idx="7927" formatCode="0.00;&quot;▲ &quot;0.00">
                  <c:v>103.31</c:v>
                </c:pt>
                <c:pt idx="7928" formatCode="0.00;&quot;▲ &quot;0.00">
                  <c:v>102.92</c:v>
                </c:pt>
                <c:pt idx="7929" formatCode="0.00;&quot;▲ &quot;0.00">
                  <c:v>102.2</c:v>
                </c:pt>
                <c:pt idx="7930" formatCode="0.00;&quot;▲ &quot;0.00">
                  <c:v>102.82</c:v>
                </c:pt>
                <c:pt idx="7931" formatCode="0.00;&quot;▲ &quot;0.00">
                  <c:v>101.83</c:v>
                </c:pt>
                <c:pt idx="7932" formatCode="0.00;&quot;▲ &quot;0.00">
                  <c:v>102.59</c:v>
                </c:pt>
                <c:pt idx="7933" formatCode="0.00;&quot;▲ &quot;0.00">
                  <c:v>102.4</c:v>
                </c:pt>
                <c:pt idx="7934" formatCode="0.00;&quot;▲ &quot;0.00">
                  <c:v>102.59</c:v>
                </c:pt>
                <c:pt idx="7935" formatCode="0.00;&quot;▲ &quot;0.00">
                  <c:v>104.92</c:v>
                </c:pt>
                <c:pt idx="7936" formatCode="0.00;&quot;▲ &quot;0.00">
                  <c:v>103.33</c:v>
                </c:pt>
                <c:pt idx="7937" formatCode="0.00;&quot;▲ &quot;0.00">
                  <c:v>101.45</c:v>
                </c:pt>
                <c:pt idx="7938" formatCode="0.00;&quot;▲ &quot;0.00">
                  <c:v>101.56</c:v>
                </c:pt>
                <c:pt idx="7939" formatCode="0.00;&quot;▲ &quot;0.00">
                  <c:v>102.58</c:v>
                </c:pt>
                <c:pt idx="7940" formatCode="0.00;&quot;▲ &quot;0.00">
                  <c:v>101.12</c:v>
                </c:pt>
                <c:pt idx="7941" formatCode="0.00;&quot;▲ &quot;0.00">
                  <c:v>100.03</c:v>
                </c:pt>
                <c:pt idx="7942" formatCode="0.00;&quot;▲ &quot;0.00">
                  <c:v>97.99</c:v>
                </c:pt>
                <c:pt idx="7943" formatCode="0.00;&quot;▲ &quot;0.00">
                  <c:v>98.2</c:v>
                </c:pt>
                <c:pt idx="7944" formatCode="0.00;&quot;▲ &quot;0.00">
                  <c:v>98.89</c:v>
                </c:pt>
                <c:pt idx="7945" formatCode="0.00;&quot;▲ &quot;0.00">
                  <c:v>98.08</c:v>
                </c:pt>
                <c:pt idx="7946" formatCode="0.00;&quot;▲ &quot;0.00">
                  <c:v>99.7</c:v>
                </c:pt>
                <c:pt idx="7947" formatCode="0.00;&quot;▲ &quot;0.00">
                  <c:v>100.37</c:v>
                </c:pt>
                <c:pt idx="7948" formatCode="0.00;&quot;▲ &quot;0.00">
                  <c:v>99.43</c:v>
                </c:pt>
                <c:pt idx="7949" formatCode="0.00;&quot;▲ &quot;0.00">
                  <c:v>99.46</c:v>
                </c:pt>
                <c:pt idx="7950" formatCode="0.00;&quot;▲ &quot;0.00">
                  <c:v>99.6</c:v>
                </c:pt>
                <c:pt idx="7951" formatCode="0.00;&quot;▲ &quot;0.00">
                  <c:v>99.19</c:v>
                </c:pt>
                <c:pt idx="7952" formatCode="0.00;&quot;▲ &quot;0.00">
                  <c:v>100.26</c:v>
                </c:pt>
                <c:pt idx="7953" formatCode="0.00;&quot;▲ &quot;0.00">
                  <c:v>101.28</c:v>
                </c:pt>
                <c:pt idx="7954" formatCode="0.00;&quot;▲ &quot;0.00">
                  <c:v>101.67</c:v>
                </c:pt>
                <c:pt idx="7955" formatCode="0.00;&quot;▲ &quot;0.00">
                  <c:v>101.58</c:v>
                </c:pt>
                <c:pt idx="7956" formatCode="0.00;&quot;▲ &quot;0.00">
                  <c:v>99.74</c:v>
                </c:pt>
                <c:pt idx="7957" formatCode="0.00;&quot;▲ &quot;0.00">
                  <c:v>99.62</c:v>
                </c:pt>
                <c:pt idx="7958" formatCode="0.00;&quot;▲ &quot;0.00">
                  <c:v>100.29</c:v>
                </c:pt>
                <c:pt idx="7959" formatCode="0.00;&quot;▲ &quot;0.00">
                  <c:v>101.14</c:v>
                </c:pt>
                <c:pt idx="7960" formatCode="0.00;&quot;▲ &quot;0.00">
                  <c:v>100.44</c:v>
                </c:pt>
                <c:pt idx="7961" formatCode="0.00;&quot;▲ &quot;0.00">
                  <c:v>102.56</c:v>
                </c:pt>
                <c:pt idx="7962" formatCode="0.00;&quot;▲ &quot;0.00">
                  <c:v>103.6</c:v>
                </c:pt>
                <c:pt idx="7963" formatCode="0.00;&quot;▲ &quot;0.00">
                  <c:v>103.4</c:v>
                </c:pt>
                <c:pt idx="7964" formatCode="0.00;&quot;▲ &quot;0.00">
                  <c:v>103.74</c:v>
                </c:pt>
                <c:pt idx="7965" formatCode="0.00;&quot;▲ &quot;0.00">
                  <c:v>104.05</c:v>
                </c:pt>
                <c:pt idx="7966" formatCode="0.00;&quot;▲ &quot;0.00">
                  <c:v>103.75</c:v>
                </c:pt>
                <c:pt idx="7967" formatCode="0.00;&quot;▲ &quot;0.00">
                  <c:v>103.76</c:v>
                </c:pt>
                <c:pt idx="7968" formatCode="0.00;&quot;▲ &quot;0.00">
                  <c:v>104.3</c:v>
                </c:pt>
                <c:pt idx="7970" formatCode="0.00;&quot;▲ &quot;0.00">
                  <c:v>104.37</c:v>
                </c:pt>
                <c:pt idx="7971" formatCode="0.00;&quot;▲ &quot;0.00">
                  <c:v>102.13</c:v>
                </c:pt>
                <c:pt idx="7972" formatCode="0.00;&quot;▲ &quot;0.00">
                  <c:v>101.44</c:v>
                </c:pt>
                <c:pt idx="7973" formatCode="0.00;&quot;▲ &quot;0.00">
                  <c:v>101.94</c:v>
                </c:pt>
                <c:pt idx="7974" formatCode="0.00;&quot;▲ &quot;0.00">
                  <c:v>100.6</c:v>
                </c:pt>
                <c:pt idx="7975" formatCode="0.00;&quot;▲ &quot;0.00">
                  <c:v>100.84</c:v>
                </c:pt>
                <c:pt idx="7976" formatCode="0.00;&quot;▲ &quot;0.00">
                  <c:v>101.28</c:v>
                </c:pt>
                <c:pt idx="7977" formatCode="0.00;&quot;▲ &quot;0.00">
                  <c:v>99.74</c:v>
                </c:pt>
                <c:pt idx="7978" formatCode="0.00;&quot;▲ &quot;0.00">
                  <c:v>99.42</c:v>
                </c:pt>
                <c:pt idx="7979" formatCode="0.00;&quot;▲ &quot;0.00">
                  <c:v>99.76</c:v>
                </c:pt>
                <c:pt idx="7980" formatCode="0.00;&quot;▲ &quot;0.00">
                  <c:v>99.48</c:v>
                </c:pt>
                <c:pt idx="7981" formatCode="0.00;&quot;▲ &quot;0.00">
                  <c:v>99.5</c:v>
                </c:pt>
                <c:pt idx="7982" formatCode="0.00;&quot;▲ &quot;0.00">
                  <c:v>100.77</c:v>
                </c:pt>
                <c:pt idx="7983" formatCode="0.00;&quot;▲ &quot;0.00">
                  <c:v>100.26</c:v>
                </c:pt>
                <c:pt idx="7984" formatCode="0.00;&quot;▲ &quot;0.00">
                  <c:v>99.99</c:v>
                </c:pt>
                <c:pt idx="7985" formatCode="0.00;&quot;▲ &quot;0.00">
                  <c:v>100.59</c:v>
                </c:pt>
                <c:pt idx="7986" formatCode="0.00;&quot;▲ &quot;0.00">
                  <c:v>101.7</c:v>
                </c:pt>
                <c:pt idx="7987" formatCode="0.00;&quot;▲ &quot;0.00">
                  <c:v>102.37</c:v>
                </c:pt>
                <c:pt idx="7988" formatCode="0.00;&quot;▲ &quot;0.00">
                  <c:v>101.5</c:v>
                </c:pt>
                <c:pt idx="7989" formatCode="0.00;&quot;▲ &quot;0.00">
                  <c:v>102.02</c:v>
                </c:pt>
                <c:pt idx="7990" formatCode="0.00;&quot;▲ &quot;0.00">
                  <c:v>102.61</c:v>
                </c:pt>
                <c:pt idx="7991" formatCode="0.00;&quot;▲ &quot;0.00">
                  <c:v>102.44</c:v>
                </c:pt>
                <c:pt idx="7992" formatCode="0.00;&quot;▲ &quot;0.00">
                  <c:v>104.07</c:v>
                </c:pt>
                <c:pt idx="7993" formatCode="0.00;&quot;▲ &quot;0.00">
                  <c:v>103.74</c:v>
                </c:pt>
                <c:pt idx="7994" formatCode="0.00;&quot;▲ &quot;0.00">
                  <c:v>104.35</c:v>
                </c:pt>
                <c:pt idx="7996" formatCode="0.00;&quot;▲ &quot;0.00">
                  <c:v>104.11</c:v>
                </c:pt>
                <c:pt idx="7997" formatCode="0.00;&quot;▲ &quot;0.00">
                  <c:v>102.72</c:v>
                </c:pt>
                <c:pt idx="7998" formatCode="0.00;&quot;▲ &quot;0.00">
                  <c:v>103.58</c:v>
                </c:pt>
                <c:pt idx="7999" formatCode="0.00;&quot;▲ &quot;0.00">
                  <c:v>102.71</c:v>
                </c:pt>
                <c:pt idx="8000" formatCode="0.00;&quot;▲ &quot;0.00">
                  <c:v>102.47</c:v>
                </c:pt>
                <c:pt idx="8001" formatCode="0.00;&quot;▲ &quot;0.00">
                  <c:v>102.66</c:v>
                </c:pt>
                <c:pt idx="8002" formatCode="0.00;&quot;▲ &quot;0.00">
                  <c:v>102.64</c:v>
                </c:pt>
                <c:pt idx="8003" formatCode="0.00;&quot;▲ &quot;0.00">
                  <c:v>102.48</c:v>
                </c:pt>
                <c:pt idx="8004" formatCode="0.00;&quot;▲ &quot;0.00">
                  <c:v>102.66</c:v>
                </c:pt>
                <c:pt idx="8005" formatCode="0.00;&quot;▲ &quot;0.00">
                  <c:v>104.41</c:v>
                </c:pt>
                <c:pt idx="8006" formatCode="0.00;&quot;▲ &quot;0.00">
                  <c:v>104.35</c:v>
                </c:pt>
                <c:pt idx="8007" formatCode="0.00;&quot;▲ &quot;0.00">
                  <c:v>104.4</c:v>
                </c:pt>
                <c:pt idx="8008" formatCode="0.00;&quot;▲ &quot;0.00">
                  <c:v>106.53</c:v>
                </c:pt>
                <c:pt idx="8009" formatCode="0.00;&quot;▲ &quot;0.00">
                  <c:v>106.91</c:v>
                </c:pt>
                <c:pt idx="8010" formatCode="0.00;&quot;▲ &quot;0.00">
                  <c:v>106.9</c:v>
                </c:pt>
                <c:pt idx="8011" formatCode="0.00;&quot;▲ &quot;0.00">
                  <c:v>106.36</c:v>
                </c:pt>
                <c:pt idx="8012" formatCode="0.00;&quot;▲ &quot;0.00">
                  <c:v>105.97</c:v>
                </c:pt>
                <c:pt idx="8013" formatCode="0.00;&quot;▲ &quot;0.00">
                  <c:v>106.43</c:v>
                </c:pt>
                <c:pt idx="8014" formatCode="0.00;&quot;▲ &quot;0.00">
                  <c:v>107.26</c:v>
                </c:pt>
                <c:pt idx="8015" formatCode="0.00;&quot;▲ &quot;0.00">
                  <c:v>106.17</c:v>
                </c:pt>
                <c:pt idx="8016" formatCode="0.00;&quot;▲ &quot;0.00">
                  <c:v>106.03</c:v>
                </c:pt>
                <c:pt idx="8017" formatCode="0.00;&quot;▲ &quot;0.00">
                  <c:v>106.5</c:v>
                </c:pt>
                <c:pt idx="8018" formatCode="0.00;&quot;▲ &quot;0.00">
                  <c:v>105.84</c:v>
                </c:pt>
                <c:pt idx="8019" formatCode="0.00;&quot;▲ &quot;0.00">
                  <c:v>105.74</c:v>
                </c:pt>
                <c:pt idx="8020" formatCode="0.00;&quot;▲ &quot;0.00">
                  <c:v>105.37</c:v>
                </c:pt>
                <c:pt idx="8021" formatCode="0.00;&quot;▲ &quot;0.00">
                  <c:v>105.34</c:v>
                </c:pt>
                <c:pt idx="8022" formatCode="0.00;&quot;▲ &quot;0.00">
                  <c:v>104.48</c:v>
                </c:pt>
                <c:pt idx="8023" formatCode="0.00;&quot;▲ &quot;0.00">
                  <c:v>104.06</c:v>
                </c:pt>
                <c:pt idx="8025" formatCode="0.00;&quot;▲ &quot;0.00">
                  <c:v>103.53</c:v>
                </c:pt>
                <c:pt idx="8026" formatCode="0.00;&quot;▲ &quot;0.00">
                  <c:v>103.4</c:v>
                </c:pt>
                <c:pt idx="8027" formatCode="0.00;&quot;▲ &quot;0.00">
                  <c:v>102.29</c:v>
                </c:pt>
                <c:pt idx="8028" formatCode="0.00;&quot;▲ &quot;0.00">
                  <c:v>102.93</c:v>
                </c:pt>
                <c:pt idx="8029" formatCode="0.00;&quot;▲ &quot;0.00">
                  <c:v>100.83</c:v>
                </c:pt>
                <c:pt idx="8030" formatCode="0.00;&quot;▲ &quot;0.00">
                  <c:v>100.91</c:v>
                </c:pt>
                <c:pt idx="8031" formatCode="0.00;&quot;▲ &quot;0.00">
                  <c:v>99.96</c:v>
                </c:pt>
                <c:pt idx="8032" formatCode="0.00;&quot;▲ &quot;0.00">
                  <c:v>101.2</c:v>
                </c:pt>
                <c:pt idx="8033" formatCode="0.00;&quot;▲ &quot;0.00">
                  <c:v>103.19</c:v>
                </c:pt>
                <c:pt idx="8034" formatCode="0.00;&quot;▲ &quot;0.00">
                  <c:v>103.13</c:v>
                </c:pt>
                <c:pt idx="8035" formatCode="0.00;&quot;▲ &quot;0.00">
                  <c:v>104.59</c:v>
                </c:pt>
                <c:pt idx="8036" formatCode="0.00;&quot;▲ &quot;0.00">
                  <c:v>104.42</c:v>
                </c:pt>
                <c:pt idx="8037" formatCode="0.00;&quot;▲ &quot;0.00">
                  <c:v>103.12</c:v>
                </c:pt>
                <c:pt idx="8038" formatCode="0.00;&quot;▲ &quot;0.00">
                  <c:v>102.07</c:v>
                </c:pt>
                <c:pt idx="8039" formatCode="0.00;&quot;▲ &quot;0.00">
                  <c:v>102.09</c:v>
                </c:pt>
                <c:pt idx="8040" formatCode="0.00;&quot;▲ &quot;0.00">
                  <c:v>101.67</c:v>
                </c:pt>
                <c:pt idx="8041" formatCode="0.00;&quot;▲ &quot;0.00">
                  <c:v>100.97</c:v>
                </c:pt>
                <c:pt idx="8042" formatCode="0.00;&quot;▲ &quot;0.00">
                  <c:v>100.27</c:v>
                </c:pt>
                <c:pt idx="8043" formatCode="0.00;&quot;▲ &quot;0.00">
                  <c:v>98.17</c:v>
                </c:pt>
                <c:pt idx="8044" formatCode="0.00;&quot;▲ &quot;0.00">
                  <c:v>97.88</c:v>
                </c:pt>
                <c:pt idx="8045" formatCode="0.00;&quot;▲ &quot;0.00">
                  <c:v>98.29</c:v>
                </c:pt>
                <c:pt idx="8046" formatCode="0.00;&quot;▲ &quot;0.00">
                  <c:v>97.38</c:v>
                </c:pt>
                <c:pt idx="8047" formatCode="0.00;&quot;▲ &quot;0.00">
                  <c:v>96.92</c:v>
                </c:pt>
                <c:pt idx="8048" formatCode="0.00;&quot;▲ &quot;0.00">
                  <c:v>97.34</c:v>
                </c:pt>
                <c:pt idx="8049" formatCode="0.00;&quot;▲ &quot;0.00">
                  <c:v>97.65</c:v>
                </c:pt>
                <c:pt idx="8050" formatCode="0.00;&quot;▲ &quot;0.00">
                  <c:v>98.08</c:v>
                </c:pt>
                <c:pt idx="8051" formatCode="0.00;&quot;▲ &quot;0.00">
                  <c:v>97.37</c:v>
                </c:pt>
                <c:pt idx="8052" formatCode="0.00;&quot;▲ &quot;0.00">
                  <c:v>97.59</c:v>
                </c:pt>
                <c:pt idx="8053" formatCode="0.00;&quot;▲ &quot;0.00">
                  <c:v>95.58</c:v>
                </c:pt>
                <c:pt idx="8054" formatCode="0.00;&quot;▲ &quot;0.00">
                  <c:v>97.35</c:v>
                </c:pt>
                <c:pt idx="8055" formatCode="0.00;&quot;▲ &quot;0.00">
                  <c:v>96.41</c:v>
                </c:pt>
                <c:pt idx="8056" formatCode="0.00;&quot;▲ &quot;0.00">
                  <c:v>94.48</c:v>
                </c:pt>
                <c:pt idx="8057" formatCode="0.00;&quot;▲ &quot;0.00">
                  <c:v>96.07</c:v>
                </c:pt>
                <c:pt idx="8058" formatCode="0.00;&quot;▲ &quot;0.00">
                  <c:v>93.96</c:v>
                </c:pt>
                <c:pt idx="8059" formatCode="0.00;&quot;▲ &quot;0.00">
                  <c:v>93.65</c:v>
                </c:pt>
                <c:pt idx="8060" formatCode="0.00;&quot;▲ &quot;0.00">
                  <c:v>93.35</c:v>
                </c:pt>
                <c:pt idx="8061" formatCode="0.00;&quot;▲ &quot;0.00">
                  <c:v>93.86</c:v>
                </c:pt>
                <c:pt idx="8062" formatCode="0.00;&quot;▲ &quot;0.00">
                  <c:v>93.88</c:v>
                </c:pt>
                <c:pt idx="8063" formatCode="0.00;&quot;▲ &quot;0.00">
                  <c:v>94.55</c:v>
                </c:pt>
                <c:pt idx="8064" formatCode="0.00;&quot;▲ &quot;0.00">
                  <c:v>95.96</c:v>
                </c:pt>
                <c:pt idx="8066" formatCode="0.00;&quot;▲ &quot;0.00">
                  <c:v>92.88</c:v>
                </c:pt>
                <c:pt idx="8067" formatCode="0.00;&quot;▲ &quot;0.00">
                  <c:v>95.54</c:v>
                </c:pt>
                <c:pt idx="8068" formatCode="0.00;&quot;▲ &quot;0.00">
                  <c:v>94.45</c:v>
                </c:pt>
                <c:pt idx="8069" formatCode="0.00;&quot;▲ &quot;0.00">
                  <c:v>93.29</c:v>
                </c:pt>
                <c:pt idx="8070" formatCode="0.00;&quot;▲ &quot;0.00">
                  <c:v>92.66</c:v>
                </c:pt>
                <c:pt idx="8071" formatCode="0.00;&quot;▲ &quot;0.00">
                  <c:v>92.75</c:v>
                </c:pt>
                <c:pt idx="8072" formatCode="0.00;&quot;▲ &quot;0.00">
                  <c:v>91.67</c:v>
                </c:pt>
                <c:pt idx="8073" formatCode="0.00;&quot;▲ &quot;0.00">
                  <c:v>92.83</c:v>
                </c:pt>
                <c:pt idx="8074" formatCode="0.00;&quot;▲ &quot;0.00">
                  <c:v>92.27</c:v>
                </c:pt>
                <c:pt idx="8075" formatCode="0.00;&quot;▲ &quot;0.00">
                  <c:v>92.92</c:v>
                </c:pt>
                <c:pt idx="8076" formatCode="0.00;&quot;▲ &quot;0.00">
                  <c:v>94.88</c:v>
                </c:pt>
                <c:pt idx="8077" formatCode="0.00;&quot;▲ &quot;0.00">
                  <c:v>94.42</c:v>
                </c:pt>
                <c:pt idx="8078" formatCode="0.00;&quot;▲ &quot;0.00">
                  <c:v>93.07</c:v>
                </c:pt>
                <c:pt idx="8079" formatCode="0.00;&quot;▲ &quot;0.00">
                  <c:v>92.41</c:v>
                </c:pt>
                <c:pt idx="8080" formatCode="0.00;&quot;▲ &quot;0.00">
                  <c:v>91.52</c:v>
                </c:pt>
                <c:pt idx="8081" formatCode="0.00;&quot;▲ &quot;0.00">
                  <c:v>91.56</c:v>
                </c:pt>
                <c:pt idx="8082" formatCode="0.00;&quot;▲ &quot;0.00">
                  <c:v>92.8</c:v>
                </c:pt>
                <c:pt idx="8083" formatCode="0.00;&quot;▲ &quot;0.00">
                  <c:v>92.53</c:v>
                </c:pt>
                <c:pt idx="8084" formatCode="0.00;&quot;▲ &quot;0.00">
                  <c:v>93.54</c:v>
                </c:pt>
                <c:pt idx="8085" formatCode="0.00;&quot;▲ &quot;0.00">
                  <c:v>94.57</c:v>
                </c:pt>
                <c:pt idx="8086" formatCode="0.00;&quot;▲ &quot;0.00">
                  <c:v>91.16</c:v>
                </c:pt>
                <c:pt idx="8087" formatCode="0.00;&quot;▲ &quot;0.00">
                  <c:v>90.73</c:v>
                </c:pt>
                <c:pt idx="8088" formatCode="0.00;&quot;▲ &quot;0.00">
                  <c:v>91.01</c:v>
                </c:pt>
                <c:pt idx="8089" formatCode="0.00;&quot;▲ &quot;0.00">
                  <c:v>89.74</c:v>
                </c:pt>
                <c:pt idx="8090" formatCode="0.00;&quot;▲ &quot;0.00">
                  <c:v>90.34</c:v>
                </c:pt>
                <c:pt idx="8091" formatCode="0.00;&quot;▲ &quot;0.00">
                  <c:v>88.85</c:v>
                </c:pt>
                <c:pt idx="8092" formatCode="0.00;&quot;▲ &quot;0.00">
                  <c:v>87.31</c:v>
                </c:pt>
                <c:pt idx="8093" formatCode="0.00;&quot;▲ &quot;0.00">
                  <c:v>85.77</c:v>
                </c:pt>
                <c:pt idx="8094" formatCode="0.00;&quot;▲ &quot;0.00">
                  <c:v>85.82</c:v>
                </c:pt>
                <c:pt idx="8095" formatCode="0.00;&quot;▲ &quot;0.00">
                  <c:v>85.74</c:v>
                </c:pt>
                <c:pt idx="8096" formatCode="0.00;&quot;▲ &quot;0.00">
                  <c:v>81.84</c:v>
                </c:pt>
                <c:pt idx="8097" formatCode="0.00;&quot;▲ &quot;0.00">
                  <c:v>81.78</c:v>
                </c:pt>
                <c:pt idx="8098" formatCode="0.00;&quot;▲ &quot;0.00">
                  <c:v>82.7</c:v>
                </c:pt>
                <c:pt idx="8099" formatCode="0.00;&quot;▲ &quot;0.00">
                  <c:v>82.75</c:v>
                </c:pt>
                <c:pt idx="8100" formatCode="0.00;&quot;▲ &quot;0.00">
                  <c:v>82.71</c:v>
                </c:pt>
                <c:pt idx="8101" formatCode="0.00;&quot;▲ &quot;0.00">
                  <c:v>82.81</c:v>
                </c:pt>
                <c:pt idx="8102" formatCode="0.00;&quot;▲ &quot;0.00">
                  <c:v>80.52</c:v>
                </c:pt>
                <c:pt idx="8103" formatCode="0.00;&quot;▲ &quot;0.00">
                  <c:v>82.09</c:v>
                </c:pt>
                <c:pt idx="8104" formatCode="0.00;&quot;▲ &quot;0.00">
                  <c:v>81.010000000000005</c:v>
                </c:pt>
                <c:pt idx="8105" formatCode="0.00;&quot;▲ &quot;0.00">
                  <c:v>81</c:v>
                </c:pt>
                <c:pt idx="8106" formatCode="0.00;&quot;▲ &quot;0.00">
                  <c:v>81.42</c:v>
                </c:pt>
                <c:pt idx="8107" formatCode="0.00;&quot;▲ &quot;0.00">
                  <c:v>82.2</c:v>
                </c:pt>
                <c:pt idx="8108" formatCode="0.00;&quot;▲ &quot;0.00">
                  <c:v>81.12</c:v>
                </c:pt>
                <c:pt idx="8109" formatCode="0.00;&quot;▲ &quot;0.00">
                  <c:v>80.540000000000006</c:v>
                </c:pt>
                <c:pt idx="8110" formatCode="0.00;&quot;▲ &quot;0.00">
                  <c:v>78.78</c:v>
                </c:pt>
                <c:pt idx="8111" formatCode="0.00;&quot;▲ &quot;0.00">
                  <c:v>77.19</c:v>
                </c:pt>
                <c:pt idx="8112" formatCode="0.00;&quot;▲ &quot;0.00">
                  <c:v>78.680000000000007</c:v>
                </c:pt>
                <c:pt idx="8113" formatCode="0.00;&quot;▲ &quot;0.00">
                  <c:v>77.91</c:v>
                </c:pt>
                <c:pt idx="8114" formatCode="0.00;&quot;▲ &quot;0.00">
                  <c:v>78.650000000000006</c:v>
                </c:pt>
                <c:pt idx="8115" formatCode="0.00;&quot;▲ &quot;0.00">
                  <c:v>77.400000000000006</c:v>
                </c:pt>
                <c:pt idx="8116" formatCode="0.00;&quot;▲ &quot;0.00">
                  <c:v>77.94</c:v>
                </c:pt>
                <c:pt idx="8117" formatCode="0.00;&quot;▲ &quot;0.00">
                  <c:v>77.180000000000007</c:v>
                </c:pt>
                <c:pt idx="8118" formatCode="0.00;&quot;▲ &quot;0.00">
                  <c:v>74.209999999999994</c:v>
                </c:pt>
                <c:pt idx="8119" formatCode="0.00;&quot;▲ &quot;0.00">
                  <c:v>75.819999999999993</c:v>
                </c:pt>
                <c:pt idx="8120" formatCode="0.00;&quot;▲ &quot;0.00">
                  <c:v>75.64</c:v>
                </c:pt>
                <c:pt idx="8121" formatCode="0.00;&quot;▲ &quot;0.00">
                  <c:v>74.61</c:v>
                </c:pt>
                <c:pt idx="8122" formatCode="0.00;&quot;▲ &quot;0.00">
                  <c:v>74.58</c:v>
                </c:pt>
                <c:pt idx="8123" formatCode="0.00;&quot;▲ &quot;0.00">
                  <c:v>75.58</c:v>
                </c:pt>
                <c:pt idx="8124" formatCode="0.00;&quot;▲ &quot;0.00">
                  <c:v>76.510000000000005</c:v>
                </c:pt>
                <c:pt idx="8125" formatCode="0.00;&quot;▲ &quot;0.00">
                  <c:v>75.78</c:v>
                </c:pt>
                <c:pt idx="8126" formatCode="0.00;&quot;▲ &quot;0.00">
                  <c:v>74.09</c:v>
                </c:pt>
                <c:pt idx="8127" formatCode="0.00;&quot;▲ &quot;0.00">
                  <c:v>73.69</c:v>
                </c:pt>
                <c:pt idx="8129" formatCode="0.00;&quot;▲ &quot;0.00">
                  <c:v>66.150000000000006</c:v>
                </c:pt>
                <c:pt idx="8130" formatCode="0.00;&quot;▲ &quot;0.00">
                  <c:v>69</c:v>
                </c:pt>
                <c:pt idx="8131" formatCode="0.00;&quot;▲ &quot;0.00">
                  <c:v>66.88</c:v>
                </c:pt>
                <c:pt idx="8132" formatCode="0.00;&quot;▲ &quot;0.00">
                  <c:v>67.38</c:v>
                </c:pt>
                <c:pt idx="8133" formatCode="0.00;&quot;▲ &quot;0.00">
                  <c:v>66.81</c:v>
                </c:pt>
                <c:pt idx="8134" formatCode="0.00;&quot;▲ &quot;0.00">
                  <c:v>65.84</c:v>
                </c:pt>
                <c:pt idx="8135" formatCode="0.00;&quot;▲ &quot;0.00">
                  <c:v>63.05</c:v>
                </c:pt>
                <c:pt idx="8136" formatCode="0.00;&quot;▲ &quot;0.00">
                  <c:v>63.82</c:v>
                </c:pt>
                <c:pt idx="8137" formatCode="0.00;&quot;▲ &quot;0.00">
                  <c:v>60.94</c:v>
                </c:pt>
                <c:pt idx="8138" formatCode="0.00;&quot;▲ &quot;0.00">
                  <c:v>59.95</c:v>
                </c:pt>
                <c:pt idx="8139" formatCode="0.00;&quot;▲ &quot;0.00">
                  <c:v>57.81</c:v>
                </c:pt>
                <c:pt idx="8140" formatCode="0.00;&quot;▲ &quot;0.00">
                  <c:v>55.91</c:v>
                </c:pt>
                <c:pt idx="8141" formatCode="0.00;&quot;▲ &quot;0.00">
                  <c:v>55.93</c:v>
                </c:pt>
                <c:pt idx="8142" formatCode="0.00;&quot;▲ &quot;0.00">
                  <c:v>56.47</c:v>
                </c:pt>
                <c:pt idx="8143" formatCode="0.00;&quot;▲ &quot;0.00">
                  <c:v>54.11</c:v>
                </c:pt>
                <c:pt idx="8144" formatCode="0.00;&quot;▲ &quot;0.00">
                  <c:v>56.52</c:v>
                </c:pt>
                <c:pt idx="8145" formatCode="0.00;&quot;▲ &quot;0.00">
                  <c:v>55.26</c:v>
                </c:pt>
                <c:pt idx="8146" formatCode="0.00;&quot;▲ &quot;0.00">
                  <c:v>57.12</c:v>
                </c:pt>
                <c:pt idx="8147" formatCode="0.00;&quot;▲ &quot;0.00">
                  <c:v>55.84</c:v>
                </c:pt>
                <c:pt idx="8149" formatCode="0.00;&quot;▲ &quot;0.00">
                  <c:v>54.73</c:v>
                </c:pt>
                <c:pt idx="8150" formatCode="0.00;&quot;▲ &quot;0.00">
                  <c:v>53.61</c:v>
                </c:pt>
                <c:pt idx="8151" formatCode="0.00;&quot;▲ &quot;0.00">
                  <c:v>54.12</c:v>
                </c:pt>
                <c:pt idx="8152" formatCode="0.00;&quot;▲ &quot;0.00">
                  <c:v>53.27</c:v>
                </c:pt>
                <c:pt idx="8154" formatCode="0.00;&quot;▲ &quot;0.00">
                  <c:v>52.69</c:v>
                </c:pt>
                <c:pt idx="8155" formatCode="0.00;&quot;▲ &quot;0.00">
                  <c:v>50.04</c:v>
                </c:pt>
                <c:pt idx="8156" formatCode="0.00;&quot;▲ &quot;0.00">
                  <c:v>47.93</c:v>
                </c:pt>
                <c:pt idx="8157" formatCode="0.00;&quot;▲ &quot;0.00">
                  <c:v>48.65</c:v>
                </c:pt>
                <c:pt idx="8158" formatCode="0.00;&quot;▲ &quot;0.00">
                  <c:v>48.79</c:v>
                </c:pt>
                <c:pt idx="8159" formatCode="0.00;&quot;▲ &quot;0.00">
                  <c:v>48.36</c:v>
                </c:pt>
                <c:pt idx="8160" formatCode="0.00;&quot;▲ &quot;0.00">
                  <c:v>46.07</c:v>
                </c:pt>
                <c:pt idx="8161" formatCode="0.00;&quot;▲ &quot;0.00">
                  <c:v>45.89</c:v>
                </c:pt>
                <c:pt idx="8162" formatCode="0.00;&quot;▲ &quot;0.00">
                  <c:v>48.48</c:v>
                </c:pt>
                <c:pt idx="8163" formatCode="0.00;&quot;▲ &quot;0.00">
                  <c:v>46.25</c:v>
                </c:pt>
                <c:pt idx="8164" formatCode="0.00;&quot;▲ &quot;0.00">
                  <c:v>48.69</c:v>
                </c:pt>
                <c:pt idx="8166" formatCode="0.00;&quot;▲ &quot;0.00">
                  <c:v>46.39</c:v>
                </c:pt>
                <c:pt idx="8167" formatCode="0.00;&quot;▲ &quot;0.00">
                  <c:v>47.78</c:v>
                </c:pt>
                <c:pt idx="8168" formatCode="0.00;&quot;▲ &quot;0.00">
                  <c:v>46.31</c:v>
                </c:pt>
                <c:pt idx="8169" formatCode="0.00;&quot;▲ &quot;0.00">
                  <c:v>45.59</c:v>
                </c:pt>
                <c:pt idx="8170" formatCode="0.00;&quot;▲ &quot;0.00">
                  <c:v>45.15</c:v>
                </c:pt>
                <c:pt idx="8171" formatCode="0.00;&quot;▲ &quot;0.00">
                  <c:v>46.23</c:v>
                </c:pt>
                <c:pt idx="8172" formatCode="0.00;&quot;▲ &quot;0.00">
                  <c:v>44.45</c:v>
                </c:pt>
                <c:pt idx="8173" formatCode="0.00;&quot;▲ &quot;0.00">
                  <c:v>44.53</c:v>
                </c:pt>
                <c:pt idx="8174" formatCode="0.00;&quot;▲ &quot;0.00">
                  <c:v>48.24</c:v>
                </c:pt>
                <c:pt idx="8175" formatCode="0.00;&quot;▲ &quot;0.00">
                  <c:v>49.57</c:v>
                </c:pt>
                <c:pt idx="8176" formatCode="0.00;&quot;▲ &quot;0.00">
                  <c:v>53.05</c:v>
                </c:pt>
                <c:pt idx="8177" formatCode="0.00;&quot;▲ &quot;0.00">
                  <c:v>48.45</c:v>
                </c:pt>
                <c:pt idx="8178" formatCode="0.00;&quot;▲ &quot;0.00">
                  <c:v>50.48</c:v>
                </c:pt>
                <c:pt idx="8179" formatCode="0.00;&quot;▲ &quot;0.00">
                  <c:v>51.69</c:v>
                </c:pt>
                <c:pt idx="8180" formatCode="0.00;&quot;▲ &quot;0.00">
                  <c:v>52.86</c:v>
                </c:pt>
                <c:pt idx="8181" formatCode="0.00;&quot;▲ &quot;0.00">
                  <c:v>50.02</c:v>
                </c:pt>
                <c:pt idx="8182" formatCode="0.00;&quot;▲ &quot;0.00">
                  <c:v>48.84</c:v>
                </c:pt>
                <c:pt idx="8183" formatCode="0.00;&quot;▲ &quot;0.00">
                  <c:v>51.21</c:v>
                </c:pt>
                <c:pt idx="8184" formatCode="0.00;&quot;▲ &quot;0.00">
                  <c:v>52.78</c:v>
                </c:pt>
                <c:pt idx="8186" formatCode="0.00;&quot;▲ &quot;0.00">
                  <c:v>53.53</c:v>
                </c:pt>
                <c:pt idx="8187" formatCode="0.00;&quot;▲ &quot;0.00">
                  <c:v>52.14</c:v>
                </c:pt>
                <c:pt idx="8188" formatCode="0.00;&quot;▲ &quot;0.00">
                  <c:v>51.16</c:v>
                </c:pt>
                <c:pt idx="8189" formatCode="0.00;&quot;▲ &quot;0.00">
                  <c:v>50.34</c:v>
                </c:pt>
                <c:pt idx="8190" formatCode="0.00;&quot;▲ &quot;0.00">
                  <c:v>49.45</c:v>
                </c:pt>
                <c:pt idx="8191" formatCode="0.00;&quot;▲ &quot;0.00">
                  <c:v>49.28</c:v>
                </c:pt>
                <c:pt idx="8192" formatCode="0.00;&quot;▲ &quot;0.00">
                  <c:v>50.99</c:v>
                </c:pt>
                <c:pt idx="8193" formatCode="0.00;&quot;▲ &quot;0.00">
                  <c:v>48.17</c:v>
                </c:pt>
                <c:pt idx="8194" formatCode="0.00;&quot;▲ &quot;0.00">
                  <c:v>49.76</c:v>
                </c:pt>
                <c:pt idx="8195" formatCode="0.00;&quot;▲ &quot;0.00">
                  <c:v>49.59</c:v>
                </c:pt>
                <c:pt idx="8196" formatCode="0.00;&quot;▲ &quot;0.00">
                  <c:v>50.52</c:v>
                </c:pt>
                <c:pt idx="8197" formatCode="0.00;&quot;▲ &quot;0.00">
                  <c:v>51.53</c:v>
                </c:pt>
                <c:pt idx="8198" formatCode="0.00;&quot;▲ &quot;0.00">
                  <c:v>50.76</c:v>
                </c:pt>
                <c:pt idx="8199" formatCode="0.00;&quot;▲ &quot;0.00">
                  <c:v>49.61</c:v>
                </c:pt>
                <c:pt idx="8200" formatCode="0.00;&quot;▲ &quot;0.00">
                  <c:v>50</c:v>
                </c:pt>
                <c:pt idx="8201" formatCode="0.00;&quot;▲ &quot;0.00">
                  <c:v>48.29</c:v>
                </c:pt>
                <c:pt idx="8202" formatCode="0.00;&quot;▲ &quot;0.00">
                  <c:v>48.17</c:v>
                </c:pt>
                <c:pt idx="8203" formatCode="0.00;&quot;▲ &quot;0.00">
                  <c:v>47.05</c:v>
                </c:pt>
                <c:pt idx="8204" formatCode="0.00;&quot;▲ &quot;0.00">
                  <c:v>44.84</c:v>
                </c:pt>
                <c:pt idx="8205" formatCode="0.00;&quot;▲ &quot;0.00">
                  <c:v>43.88</c:v>
                </c:pt>
                <c:pt idx="8206" formatCode="0.00;&quot;▲ &quot;0.00">
                  <c:v>43.46</c:v>
                </c:pt>
                <c:pt idx="8207" formatCode="0.00;&quot;▲ &quot;0.00">
                  <c:v>44.66</c:v>
                </c:pt>
                <c:pt idx="8208" formatCode="0.00;&quot;▲ &quot;0.00">
                  <c:v>43.96</c:v>
                </c:pt>
                <c:pt idx="8209" formatCode="0.00;&quot;▲ &quot;0.00">
                  <c:v>45.72</c:v>
                </c:pt>
                <c:pt idx="8210" formatCode="0.00;&quot;▲ &quot;0.00">
                  <c:v>47.45</c:v>
                </c:pt>
                <c:pt idx="8211" formatCode="0.00;&quot;▲ &quot;0.00">
                  <c:v>47.51</c:v>
                </c:pt>
                <c:pt idx="8212" formatCode="0.00;&quot;▲ &quot;0.00">
                  <c:v>49.21</c:v>
                </c:pt>
                <c:pt idx="8213" formatCode="0.00;&quot;▲ &quot;0.00">
                  <c:v>51.43</c:v>
                </c:pt>
                <c:pt idx="8214" formatCode="0.00;&quot;▲ &quot;0.00">
                  <c:v>48.87</c:v>
                </c:pt>
                <c:pt idx="8215" formatCode="0.00;&quot;▲ &quot;0.00">
                  <c:v>48.68</c:v>
                </c:pt>
                <c:pt idx="8216" formatCode="0.00;&quot;▲ &quot;0.00">
                  <c:v>47.6</c:v>
                </c:pt>
                <c:pt idx="8217" formatCode="0.00;&quot;▲ &quot;0.00">
                  <c:v>50.09</c:v>
                </c:pt>
                <c:pt idx="8218" formatCode="0.00;&quot;▲ &quot;0.00">
                  <c:v>49.14</c:v>
                </c:pt>
                <c:pt idx="8220" formatCode="0.00;&quot;▲ &quot;0.00">
                  <c:v>52.14</c:v>
                </c:pt>
                <c:pt idx="8221" formatCode="0.00;&quot;▲ &quot;0.00">
                  <c:v>53.98</c:v>
                </c:pt>
                <c:pt idx="8222" formatCode="0.00;&quot;▲ &quot;0.00">
                  <c:v>50.42</c:v>
                </c:pt>
                <c:pt idx="8223" formatCode="0.00;&quot;▲ &quot;0.00">
                  <c:v>50.79</c:v>
                </c:pt>
                <c:pt idx="8224" formatCode="0.00;&quot;▲ &quot;0.00">
                  <c:v>51.64</c:v>
                </c:pt>
                <c:pt idx="8225" formatCode="0.00;&quot;▲ &quot;0.00">
                  <c:v>51.91</c:v>
                </c:pt>
                <c:pt idx="8226" formatCode="0.00;&quot;▲ &quot;0.00">
                  <c:v>53.29</c:v>
                </c:pt>
                <c:pt idx="8227" formatCode="0.00;&quot;▲ &quot;0.00">
                  <c:v>56.39</c:v>
                </c:pt>
                <c:pt idx="8228" formatCode="0.00;&quot;▲ &quot;0.00">
                  <c:v>56.71</c:v>
                </c:pt>
                <c:pt idx="8229" formatCode="0.00;&quot;▲ &quot;0.00">
                  <c:v>55.74</c:v>
                </c:pt>
                <c:pt idx="8230" formatCode="0.00;&quot;▲ &quot;0.00">
                  <c:v>56.38</c:v>
                </c:pt>
                <c:pt idx="8231" formatCode="0.00;&quot;▲ &quot;0.00">
                  <c:v>55.26</c:v>
                </c:pt>
                <c:pt idx="8232" formatCode="0.00;&quot;▲ &quot;0.00">
                  <c:v>56.16</c:v>
                </c:pt>
                <c:pt idx="8233" formatCode="0.00;&quot;▲ &quot;0.00">
                  <c:v>57.74</c:v>
                </c:pt>
                <c:pt idx="8234" formatCode="0.00;&quot;▲ &quot;0.00">
                  <c:v>57.15</c:v>
                </c:pt>
                <c:pt idx="8235" formatCode="0.00;&quot;▲ &quot;0.00">
                  <c:v>56.99</c:v>
                </c:pt>
                <c:pt idx="8236" formatCode="0.00;&quot;▲ &quot;0.00">
                  <c:v>57.06</c:v>
                </c:pt>
                <c:pt idx="8237" formatCode="0.00;&quot;▲ &quot;0.00">
                  <c:v>58.58</c:v>
                </c:pt>
                <c:pt idx="8238" formatCode="0.00;&quot;▲ &quot;0.00">
                  <c:v>59.63</c:v>
                </c:pt>
                <c:pt idx="8239" formatCode="0.00;&quot;▲ &quot;0.00">
                  <c:v>59.15</c:v>
                </c:pt>
                <c:pt idx="8240" formatCode="0.00;&quot;▲ &quot;0.00">
                  <c:v>58.93</c:v>
                </c:pt>
                <c:pt idx="8241" formatCode="0.00;&quot;▲ &quot;0.00">
                  <c:v>60.4</c:v>
                </c:pt>
                <c:pt idx="8242" formatCode="0.00;&quot;▲ &quot;0.00">
                  <c:v>60.93</c:v>
                </c:pt>
                <c:pt idx="8243" formatCode="0.00;&quot;▲ &quot;0.00">
                  <c:v>58.94</c:v>
                </c:pt>
                <c:pt idx="8244" formatCode="0.00;&quot;▲ &quot;0.00">
                  <c:v>59.39</c:v>
                </c:pt>
                <c:pt idx="8245" formatCode="0.00;&quot;▲ &quot;0.00">
                  <c:v>59.25</c:v>
                </c:pt>
                <c:pt idx="8246" formatCode="0.00;&quot;▲ &quot;0.00">
                  <c:v>60.75</c:v>
                </c:pt>
                <c:pt idx="8247" formatCode="0.00;&quot;▲ &quot;0.00">
                  <c:v>60.5</c:v>
                </c:pt>
                <c:pt idx="8248" formatCode="0.00;&quot;▲ &quot;0.00">
                  <c:v>59.88</c:v>
                </c:pt>
                <c:pt idx="8249" formatCode="0.00;&quot;▲ &quot;0.00">
                  <c:v>59.69</c:v>
                </c:pt>
                <c:pt idx="8250" formatCode="0.00;&quot;▲ &quot;0.00">
                  <c:v>59.43</c:v>
                </c:pt>
                <c:pt idx="8251" formatCode="0.00;&quot;▲ &quot;0.00">
                  <c:v>57.26</c:v>
                </c:pt>
                <c:pt idx="8252" formatCode="0.00;&quot;▲ &quot;0.00">
                  <c:v>58.98</c:v>
                </c:pt>
                <c:pt idx="8253" formatCode="0.00;&quot;▲ &quot;0.00">
                  <c:v>60.72</c:v>
                </c:pt>
                <c:pt idx="8254" formatCode="0.00;&quot;▲ &quot;0.00">
                  <c:v>59.72</c:v>
                </c:pt>
                <c:pt idx="8256" formatCode="0.00;&quot;▲ &quot;0.00">
                  <c:v>58.03</c:v>
                </c:pt>
                <c:pt idx="8257" formatCode="0.00;&quot;▲ &quot;0.00">
                  <c:v>57.51</c:v>
                </c:pt>
                <c:pt idx="8258" formatCode="0.00;&quot;▲ &quot;0.00">
                  <c:v>57.68</c:v>
                </c:pt>
                <c:pt idx="8259" formatCode="0.00;&quot;▲ &quot;0.00">
                  <c:v>60.3</c:v>
                </c:pt>
                <c:pt idx="8260" formatCode="0.00;&quot;▲ &quot;0.00">
                  <c:v>60.2</c:v>
                </c:pt>
                <c:pt idx="8261" formatCode="0.00;&quot;▲ &quot;0.00">
                  <c:v>61.26</c:v>
                </c:pt>
                <c:pt idx="8262" formatCode="0.00;&quot;▲ &quot;0.00">
                  <c:v>59.64</c:v>
                </c:pt>
                <c:pt idx="8263" formatCode="0.00;&quot;▲ &quot;0.00">
                  <c:v>58</c:v>
                </c:pt>
                <c:pt idx="8264" formatCode="0.00;&quot;▲ &quot;0.00">
                  <c:v>59.13</c:v>
                </c:pt>
                <c:pt idx="8265" formatCode="0.00;&quot;▲ &quot;0.00">
                  <c:v>58.14</c:v>
                </c:pt>
                <c:pt idx="8266" formatCode="0.00;&quot;▲ &quot;0.00">
                  <c:v>60.14</c:v>
                </c:pt>
                <c:pt idx="8267" formatCode="0.00;&quot;▲ &quot;0.00">
                  <c:v>61.43</c:v>
                </c:pt>
                <c:pt idx="8268" formatCode="0.00;&quot;▲ &quot;0.00">
                  <c:v>60.77</c:v>
                </c:pt>
                <c:pt idx="8269" formatCode="0.00;&quot;▲ &quot;0.00">
                  <c:v>59.96</c:v>
                </c:pt>
                <c:pt idx="8270" formatCode="0.00;&quot;▲ &quot;0.00">
                  <c:v>59.52</c:v>
                </c:pt>
                <c:pt idx="8271" formatCode="0.00;&quot;▲ &quot;0.00">
                  <c:v>59.97</c:v>
                </c:pt>
                <c:pt idx="8272" formatCode="0.00;&quot;▲ &quot;0.00">
                  <c:v>59.92</c:v>
                </c:pt>
                <c:pt idx="8273" formatCode="0.00;&quot;▲ &quot;0.00">
                  <c:v>60.45</c:v>
                </c:pt>
                <c:pt idx="8274" formatCode="0.00;&quot;▲ &quot;0.00">
                  <c:v>59.61</c:v>
                </c:pt>
                <c:pt idx="8275" formatCode="0.00;&quot;▲ &quot;0.00">
                  <c:v>59.68</c:v>
                </c:pt>
                <c:pt idx="8276" formatCode="0.00;&quot;▲ &quot;0.00">
                  <c:v>61.01</c:v>
                </c:pt>
                <c:pt idx="8277" formatCode="0.00;&quot;▲ &quot;0.00">
                  <c:v>60.27</c:v>
                </c:pt>
                <c:pt idx="8278" formatCode="0.00;&quot;▲ &quot;0.00">
                  <c:v>59.7</c:v>
                </c:pt>
                <c:pt idx="8279" formatCode="0.00;&quot;▲ &quot;0.00">
                  <c:v>59.63</c:v>
                </c:pt>
                <c:pt idx="8280" formatCode="0.00;&quot;▲ &quot;0.00">
                  <c:v>58.33</c:v>
                </c:pt>
                <c:pt idx="8281" formatCode="0.00;&quot;▲ &quot;0.00">
                  <c:v>59.47</c:v>
                </c:pt>
                <c:pt idx="8282" formatCode="0.00;&quot;▲ &quot;0.00">
                  <c:v>56.96</c:v>
                </c:pt>
                <c:pt idx="8283" formatCode="0.00;&quot;▲ &quot;0.00">
                  <c:v>56.93</c:v>
                </c:pt>
                <c:pt idx="8285" formatCode="0.00;&quot;▲ &quot;0.00">
                  <c:v>52.53</c:v>
                </c:pt>
                <c:pt idx="8286" formatCode="0.00;&quot;▲ &quot;0.00">
                  <c:v>52.33</c:v>
                </c:pt>
                <c:pt idx="8287" formatCode="0.00;&quot;▲ &quot;0.00">
                  <c:v>51.65</c:v>
                </c:pt>
                <c:pt idx="8288" formatCode="0.00;&quot;▲ &quot;0.00">
                  <c:v>52.78</c:v>
                </c:pt>
                <c:pt idx="8289" formatCode="0.00;&quot;▲ &quot;0.00">
                  <c:v>52.74</c:v>
                </c:pt>
                <c:pt idx="8290" formatCode="0.00;&quot;▲ &quot;0.00">
                  <c:v>52.2</c:v>
                </c:pt>
                <c:pt idx="8291" formatCode="0.00;&quot;▲ &quot;0.00">
                  <c:v>53.04</c:v>
                </c:pt>
                <c:pt idx="8292" formatCode="0.00;&quot;▲ &quot;0.00">
                  <c:v>51.41</c:v>
                </c:pt>
                <c:pt idx="8293" formatCode="0.00;&quot;▲ &quot;0.00">
                  <c:v>50.91</c:v>
                </c:pt>
                <c:pt idx="8294" formatCode="0.00;&quot;▲ &quot;0.00">
                  <c:v>50.89</c:v>
                </c:pt>
                <c:pt idx="8295" formatCode="0.00;&quot;▲ &quot;0.00">
                  <c:v>50.15</c:v>
                </c:pt>
                <c:pt idx="8296" formatCode="0.00;&quot;▲ &quot;0.00">
                  <c:v>50.36</c:v>
                </c:pt>
                <c:pt idx="8297" formatCode="0.00;&quot;▲ &quot;0.00">
                  <c:v>49.19</c:v>
                </c:pt>
                <c:pt idx="8298" formatCode="0.00;&quot;▲ &quot;0.00">
                  <c:v>48.45</c:v>
                </c:pt>
                <c:pt idx="8299" formatCode="0.00;&quot;▲ &quot;0.00">
                  <c:v>48.14</c:v>
                </c:pt>
                <c:pt idx="8300" formatCode="0.00;&quot;▲ &quot;0.00">
                  <c:v>47.39</c:v>
                </c:pt>
                <c:pt idx="8301" formatCode="0.00;&quot;▲ &quot;0.00">
                  <c:v>47.98</c:v>
                </c:pt>
                <c:pt idx="8302" formatCode="0.00;&quot;▲ &quot;0.00">
                  <c:v>48.79</c:v>
                </c:pt>
                <c:pt idx="8303" formatCode="0.00;&quot;▲ &quot;0.00">
                  <c:v>48.52</c:v>
                </c:pt>
                <c:pt idx="8304" formatCode="0.00;&quot;▲ &quot;0.00">
                  <c:v>47.12</c:v>
                </c:pt>
                <c:pt idx="8305" formatCode="0.00;&quot;▲ &quot;0.00">
                  <c:v>45.17</c:v>
                </c:pt>
                <c:pt idx="8306" formatCode="0.00;&quot;▲ &quot;0.00">
                  <c:v>45.74</c:v>
                </c:pt>
                <c:pt idx="8307" formatCode="0.00;&quot;▲ &quot;0.00">
                  <c:v>45.15</c:v>
                </c:pt>
                <c:pt idx="8308" formatCode="0.00;&quot;▲ &quot;0.00">
                  <c:v>44.66</c:v>
                </c:pt>
                <c:pt idx="8309" formatCode="0.00;&quot;▲ &quot;0.00">
                  <c:v>43.87</c:v>
                </c:pt>
                <c:pt idx="8310" formatCode="0.00;&quot;▲ &quot;0.00">
                  <c:v>44.96</c:v>
                </c:pt>
                <c:pt idx="8311" formatCode="0.00;&quot;▲ &quot;0.00">
                  <c:v>43.08</c:v>
                </c:pt>
                <c:pt idx="8312" formatCode="0.00;&quot;▲ &quot;0.00">
                  <c:v>43.3</c:v>
                </c:pt>
                <c:pt idx="8313" formatCode="0.00;&quot;▲ &quot;0.00">
                  <c:v>42.23</c:v>
                </c:pt>
                <c:pt idx="8314" formatCode="0.00;&quot;▲ &quot;0.00">
                  <c:v>42.5</c:v>
                </c:pt>
                <c:pt idx="8315" formatCode="0.00;&quot;▲ &quot;0.00">
                  <c:v>41.87</c:v>
                </c:pt>
                <c:pt idx="8316" formatCode="0.00;&quot;▲ &quot;0.00">
                  <c:v>42.62</c:v>
                </c:pt>
                <c:pt idx="8317" formatCode="0.00;&quot;▲ &quot;0.00">
                  <c:v>40.799999999999997</c:v>
                </c:pt>
                <c:pt idx="8318" formatCode="0.00;&quot;▲ &quot;0.00">
                  <c:v>41.14</c:v>
                </c:pt>
                <c:pt idx="8319" formatCode="0.00;&quot;▲ &quot;0.00">
                  <c:v>40.450000000000003</c:v>
                </c:pt>
                <c:pt idx="8320" formatCode="0.00;&quot;▲ &quot;0.00">
                  <c:v>38.24</c:v>
                </c:pt>
                <c:pt idx="8321" formatCode="0.00;&quot;▲ &quot;0.00">
                  <c:v>39.31</c:v>
                </c:pt>
                <c:pt idx="8322" formatCode="0.00;&quot;▲ &quot;0.00">
                  <c:v>38.6</c:v>
                </c:pt>
                <c:pt idx="8323" formatCode="0.00;&quot;▲ &quot;0.00">
                  <c:v>42.56</c:v>
                </c:pt>
                <c:pt idx="8324" formatCode="0.00;&quot;▲ &quot;0.00">
                  <c:v>45.22</c:v>
                </c:pt>
                <c:pt idx="8325" formatCode="0.00;&quot;▲ &quot;0.00">
                  <c:v>49.2</c:v>
                </c:pt>
                <c:pt idx="8326" formatCode="0.00;&quot;▲ &quot;0.00">
                  <c:v>45.41</c:v>
                </c:pt>
                <c:pt idx="8327" formatCode="0.00;&quot;▲ &quot;0.00">
                  <c:v>46.25</c:v>
                </c:pt>
                <c:pt idx="8328" formatCode="0.00;&quot;▲ &quot;0.00">
                  <c:v>46.75</c:v>
                </c:pt>
                <c:pt idx="8329" formatCode="0.00;&quot;▲ &quot;0.00">
                  <c:v>46.05</c:v>
                </c:pt>
                <c:pt idx="8331" formatCode="0.00;&quot;▲ &quot;0.00">
                  <c:v>45.94</c:v>
                </c:pt>
                <c:pt idx="8332" formatCode="0.00;&quot;▲ &quot;0.00">
                  <c:v>44.15</c:v>
                </c:pt>
                <c:pt idx="8333" formatCode="0.00;&quot;▲ &quot;0.00">
                  <c:v>45.92</c:v>
                </c:pt>
                <c:pt idx="8334" formatCode="0.00;&quot;▲ &quot;0.00">
                  <c:v>44.63</c:v>
                </c:pt>
                <c:pt idx="8335" formatCode="0.00;&quot;▲ &quot;0.00">
                  <c:v>44</c:v>
                </c:pt>
                <c:pt idx="8336" formatCode="0.00;&quot;▲ &quot;0.00">
                  <c:v>44.59</c:v>
                </c:pt>
                <c:pt idx="8337" formatCode="0.00;&quot;▲ &quot;0.00">
                  <c:v>47.15</c:v>
                </c:pt>
                <c:pt idx="8338" formatCode="0.00;&quot;▲ &quot;0.00">
                  <c:v>46.9</c:v>
                </c:pt>
                <c:pt idx="8339" formatCode="0.00;&quot;▲ &quot;0.00">
                  <c:v>44.68</c:v>
                </c:pt>
                <c:pt idx="8340" formatCode="0.00;&quot;▲ &quot;0.00">
                  <c:v>46.68</c:v>
                </c:pt>
                <c:pt idx="8341" formatCode="0.00;&quot;▲ &quot;0.00">
                  <c:v>45.83</c:v>
                </c:pt>
                <c:pt idx="8342" formatCode="0.00;&quot;▲ &quot;0.00">
                  <c:v>44.48</c:v>
                </c:pt>
                <c:pt idx="8343" formatCode="0.00;&quot;▲ &quot;0.00">
                  <c:v>44.91</c:v>
                </c:pt>
                <c:pt idx="8344" formatCode="0.00;&quot;▲ &quot;0.00">
                  <c:v>45.7</c:v>
                </c:pt>
                <c:pt idx="8345" formatCode="0.00;&quot;▲ &quot;0.00">
                  <c:v>44.43</c:v>
                </c:pt>
                <c:pt idx="8346" formatCode="0.00;&quot;▲ &quot;0.00">
                  <c:v>45.23</c:v>
                </c:pt>
                <c:pt idx="8347" formatCode="0.00;&quot;▲ &quot;0.00">
                  <c:v>45.09</c:v>
                </c:pt>
                <c:pt idx="8348" formatCode="0.00;&quot;▲ &quot;0.00">
                  <c:v>44.74</c:v>
                </c:pt>
                <c:pt idx="8349" formatCode="0.00;&quot;▲ &quot;0.00">
                  <c:v>45.54</c:v>
                </c:pt>
                <c:pt idx="8350" formatCode="0.00;&quot;▲ &quot;0.00">
                  <c:v>46.26</c:v>
                </c:pt>
                <c:pt idx="8351" formatCode="0.00;&quot;▲ &quot;0.00">
                  <c:v>48.53</c:v>
                </c:pt>
                <c:pt idx="8352" formatCode="0.00;&quot;▲ &quot;0.00">
                  <c:v>47.81</c:v>
                </c:pt>
                <c:pt idx="8353" formatCode="0.00;&quot;▲ &quot;0.00">
                  <c:v>49.43</c:v>
                </c:pt>
                <c:pt idx="8354" formatCode="0.00;&quot;▲ &quot;0.00">
                  <c:v>49.63</c:v>
                </c:pt>
                <c:pt idx="8355" formatCode="0.00;&quot;▲ &quot;0.00">
                  <c:v>47.1</c:v>
                </c:pt>
                <c:pt idx="8356" formatCode="0.00;&quot;▲ &quot;0.00">
                  <c:v>46.66</c:v>
                </c:pt>
                <c:pt idx="8357" formatCode="0.00;&quot;▲ &quot;0.00">
                  <c:v>46.64</c:v>
                </c:pt>
                <c:pt idx="8358" formatCode="0.00;&quot;▲ &quot;0.00">
                  <c:v>46.38</c:v>
                </c:pt>
                <c:pt idx="8359" formatCode="0.00;&quot;▲ &quot;0.00">
                  <c:v>47.26</c:v>
                </c:pt>
                <c:pt idx="8360" formatCode="0.00;&quot;▲ &quot;0.00">
                  <c:v>45.89</c:v>
                </c:pt>
                <c:pt idx="8361" formatCode="0.00;&quot;▲ &quot;0.00">
                  <c:v>45.55</c:v>
                </c:pt>
                <c:pt idx="8362" formatCode="0.00;&quot;▲ &quot;0.00">
                  <c:v>45.2</c:v>
                </c:pt>
                <c:pt idx="8363" formatCode="0.00;&quot;▲ &quot;0.00">
                  <c:v>45.38</c:v>
                </c:pt>
                <c:pt idx="8364" formatCode="0.00;&quot;▲ &quot;0.00">
                  <c:v>44.6</c:v>
                </c:pt>
                <c:pt idx="8365" formatCode="0.00;&quot;▲ &quot;0.00">
                  <c:v>43.98</c:v>
                </c:pt>
                <c:pt idx="8366" formatCode="0.00;&quot;▲ &quot;0.00">
                  <c:v>43.2</c:v>
                </c:pt>
                <c:pt idx="8367" formatCode="0.00;&quot;▲ &quot;0.00">
                  <c:v>45.94</c:v>
                </c:pt>
                <c:pt idx="8368" formatCode="0.00;&quot;▲ &quot;0.00">
                  <c:v>46.06</c:v>
                </c:pt>
                <c:pt idx="8369" formatCode="0.00;&quot;▲ &quot;0.00">
                  <c:v>46.59</c:v>
                </c:pt>
                <c:pt idx="8370" formatCode="0.00;&quot;▲ &quot;0.00">
                  <c:v>46.14</c:v>
                </c:pt>
                <c:pt idx="8371" formatCode="0.00;&quot;▲ &quot;0.00">
                  <c:v>47.9</c:v>
                </c:pt>
                <c:pt idx="8372" formatCode="0.00;&quot;▲ &quot;0.00">
                  <c:v>46.32</c:v>
                </c:pt>
                <c:pt idx="8373" formatCode="0.00;&quot;▲ &quot;0.00">
                  <c:v>45.2</c:v>
                </c:pt>
                <c:pt idx="8374" formatCode="0.00;&quot;▲ &quot;0.00">
                  <c:v>44.29</c:v>
                </c:pt>
                <c:pt idx="8375" formatCode="0.00;&quot;▲ &quot;0.00">
                  <c:v>43.87</c:v>
                </c:pt>
                <c:pt idx="8376" formatCode="0.00;&quot;▲ &quot;0.00">
                  <c:v>44.21</c:v>
                </c:pt>
                <c:pt idx="8377" formatCode="0.00;&quot;▲ &quot;0.00">
                  <c:v>42.93</c:v>
                </c:pt>
                <c:pt idx="8378" formatCode="0.00;&quot;▲ &quot;0.00">
                  <c:v>41.75</c:v>
                </c:pt>
                <c:pt idx="8379" formatCode="0.00;&quot;▲ &quot;0.00">
                  <c:v>40.74</c:v>
                </c:pt>
                <c:pt idx="8380" formatCode="0.00;&quot;▲ &quot;0.00">
                  <c:v>41.74</c:v>
                </c:pt>
                <c:pt idx="8381" formatCode="0.00;&quot;▲ &quot;0.00">
                  <c:v>40.67</c:v>
                </c:pt>
                <c:pt idx="8382" formatCode="0.00;&quot;▲ &quot;0.00">
                  <c:v>40.75</c:v>
                </c:pt>
                <c:pt idx="8383" formatCode="0.00;&quot;▲ &quot;0.00">
                  <c:v>40.54</c:v>
                </c:pt>
                <c:pt idx="8384" formatCode="0.00;&quot;▲ &quot;0.00">
                  <c:v>40.39</c:v>
                </c:pt>
                <c:pt idx="8385" formatCode="0.00;&quot;▲ &quot;0.00">
                  <c:v>41.75</c:v>
                </c:pt>
                <c:pt idx="8386" formatCode="0.00;&quot;▲ &quot;0.00">
                  <c:v>42.87</c:v>
                </c:pt>
                <c:pt idx="8387" formatCode="0.00;&quot;▲ &quot;0.00">
                  <c:v>43.04</c:v>
                </c:pt>
                <c:pt idx="8389" formatCode="0.00;&quot;▲ &quot;0.00">
                  <c:v>41.71</c:v>
                </c:pt>
                <c:pt idx="8390" formatCode="0.00;&quot;▲ &quot;0.00">
                  <c:v>41.65</c:v>
                </c:pt>
                <c:pt idx="8391" formatCode="0.00;&quot;▲ &quot;0.00">
                  <c:v>41.85</c:v>
                </c:pt>
                <c:pt idx="8392" formatCode="0.00;&quot;▲ &quot;0.00">
                  <c:v>39.94</c:v>
                </c:pt>
                <c:pt idx="8393" formatCode="0.00;&quot;▲ &quot;0.00">
                  <c:v>41.08</c:v>
                </c:pt>
                <c:pt idx="8394" formatCode="0.00;&quot;▲ &quot;0.00">
                  <c:v>39.97</c:v>
                </c:pt>
                <c:pt idx="8395" formatCode="0.00;&quot;▲ &quot;0.00">
                  <c:v>37.65</c:v>
                </c:pt>
                <c:pt idx="8396" formatCode="0.00;&quot;▲ &quot;0.00">
                  <c:v>37.51</c:v>
                </c:pt>
                <c:pt idx="8397" formatCode="0.00;&quot;▲ &quot;0.00">
                  <c:v>37.159999999999997</c:v>
                </c:pt>
                <c:pt idx="8398" formatCode="0.00;&quot;▲ &quot;0.00">
                  <c:v>36.76</c:v>
                </c:pt>
                <c:pt idx="8399" formatCode="0.00;&quot;▲ &quot;0.00">
                  <c:v>35.619999999999997</c:v>
                </c:pt>
                <c:pt idx="8400" formatCode="0.00;&quot;▲ &quot;0.00">
                  <c:v>36.31</c:v>
                </c:pt>
                <c:pt idx="8401" formatCode="0.00;&quot;▲ &quot;0.00">
                  <c:v>37.35</c:v>
                </c:pt>
                <c:pt idx="8402" formatCode="0.00;&quot;▲ &quot;0.00">
                  <c:v>35.520000000000003</c:v>
                </c:pt>
                <c:pt idx="8403" formatCode="0.00;&quot;▲ &quot;0.00">
                  <c:v>34.950000000000003</c:v>
                </c:pt>
                <c:pt idx="8404" formatCode="0.00;&quot;▲ &quot;0.00">
                  <c:v>34.729999999999997</c:v>
                </c:pt>
                <c:pt idx="8405" formatCode="0.00;&quot;▲ &quot;0.00">
                  <c:v>34.74</c:v>
                </c:pt>
                <c:pt idx="8406" formatCode="0.00;&quot;▲ &quot;0.00">
                  <c:v>36.14</c:v>
                </c:pt>
                <c:pt idx="8407" formatCode="0.00;&quot;▲ &quot;0.00">
                  <c:v>37.5</c:v>
                </c:pt>
                <c:pt idx="8408" formatCode="0.00;&quot;▲ &quot;0.00">
                  <c:v>38.1</c:v>
                </c:pt>
                <c:pt idx="8410" formatCode="0.00;&quot;▲ &quot;0.00">
                  <c:v>36.81</c:v>
                </c:pt>
                <c:pt idx="8411" formatCode="0.00;&quot;▲ &quot;0.00">
                  <c:v>37.869999999999997</c:v>
                </c:pt>
                <c:pt idx="8412" formatCode="0.00;&quot;▲ &quot;0.00">
                  <c:v>36.6</c:v>
                </c:pt>
                <c:pt idx="8413" formatCode="0.00;&quot;▲ &quot;0.00">
                  <c:v>37.04</c:v>
                </c:pt>
                <c:pt idx="8415" formatCode="0.00;&quot;▲ &quot;0.00">
                  <c:v>36.76</c:v>
                </c:pt>
                <c:pt idx="8416" formatCode="0.00;&quot;▲ &quot;0.00">
                  <c:v>35.97</c:v>
                </c:pt>
                <c:pt idx="8417" formatCode="0.00;&quot;▲ &quot;0.00">
                  <c:v>33.97</c:v>
                </c:pt>
                <c:pt idx="8418" formatCode="0.00;&quot;▲ &quot;0.00">
                  <c:v>33.270000000000003</c:v>
                </c:pt>
                <c:pt idx="8419" formatCode="0.00;&quot;▲ &quot;0.00">
                  <c:v>33.159999999999997</c:v>
                </c:pt>
                <c:pt idx="8420" formatCode="0.00;&quot;▲ &quot;0.00">
                  <c:v>31.41</c:v>
                </c:pt>
                <c:pt idx="8421" formatCode="0.00;&quot;▲ &quot;0.00">
                  <c:v>30.44</c:v>
                </c:pt>
                <c:pt idx="8422" formatCode="0.00;&quot;▲ &quot;0.00">
                  <c:v>30.48</c:v>
                </c:pt>
                <c:pt idx="8423" formatCode="0.00;&quot;▲ &quot;0.00">
                  <c:v>31.2</c:v>
                </c:pt>
                <c:pt idx="8424" formatCode="0.00;&quot;▲ &quot;0.00">
                  <c:v>29.42</c:v>
                </c:pt>
                <c:pt idx="8426" formatCode="0.00;&quot;▲ &quot;0.00">
                  <c:v>28.46</c:v>
                </c:pt>
                <c:pt idx="8427" formatCode="0.00;&quot;▲ &quot;0.00">
                  <c:v>26.55</c:v>
                </c:pt>
                <c:pt idx="8428" formatCode="0.00;&quot;▲ &quot;0.00">
                  <c:v>29.53</c:v>
                </c:pt>
                <c:pt idx="8429" formatCode="0.00;&quot;▲ &quot;0.00">
                  <c:v>32.19</c:v>
                </c:pt>
                <c:pt idx="8430" formatCode="0.00;&quot;▲ &quot;0.00">
                  <c:v>30.34</c:v>
                </c:pt>
                <c:pt idx="8431" formatCode="0.00;&quot;▲ &quot;0.00">
                  <c:v>31.45</c:v>
                </c:pt>
                <c:pt idx="8432" formatCode="0.00;&quot;▲ &quot;0.00">
                  <c:v>32.299999999999997</c:v>
                </c:pt>
                <c:pt idx="8433" formatCode="0.00;&quot;▲ &quot;0.00">
                  <c:v>33.22</c:v>
                </c:pt>
                <c:pt idx="8434" formatCode="0.00;&quot;▲ &quot;0.00">
                  <c:v>33.619999999999997</c:v>
                </c:pt>
                <c:pt idx="8435" formatCode="0.00;&quot;▲ &quot;0.00">
                  <c:v>31.62</c:v>
                </c:pt>
                <c:pt idx="8436" formatCode="0.00;&quot;▲ &quot;0.00">
                  <c:v>29.88</c:v>
                </c:pt>
                <c:pt idx="8437" formatCode="0.00;&quot;▲ &quot;0.00">
                  <c:v>32.28</c:v>
                </c:pt>
                <c:pt idx="8438" formatCode="0.00;&quot;▲ &quot;0.00">
                  <c:v>31.72</c:v>
                </c:pt>
                <c:pt idx="8439" formatCode="0.00;&quot;▲ &quot;0.00">
                  <c:v>30.89</c:v>
                </c:pt>
                <c:pt idx="8440" formatCode="0.00;&quot;▲ &quot;0.00">
                  <c:v>29.69</c:v>
                </c:pt>
                <c:pt idx="8441" formatCode="0.00;&quot;▲ &quot;0.00">
                  <c:v>27.94</c:v>
                </c:pt>
                <c:pt idx="8442" formatCode="0.00;&quot;▲ &quot;0.00">
                  <c:v>27.45</c:v>
                </c:pt>
                <c:pt idx="8443" formatCode="0.00;&quot;▲ &quot;0.00">
                  <c:v>26.21</c:v>
                </c:pt>
                <c:pt idx="8444" formatCode="0.00;&quot;▲ &quot;0.00">
                  <c:v>29.44</c:v>
                </c:pt>
                <c:pt idx="8446" formatCode="0.00;&quot;▲ &quot;0.00">
                  <c:v>29.04</c:v>
                </c:pt>
                <c:pt idx="8447" formatCode="0.00;&quot;▲ &quot;0.00">
                  <c:v>30.66</c:v>
                </c:pt>
                <c:pt idx="8448" formatCode="0.00;&quot;▲ &quot;0.00">
                  <c:v>30.77</c:v>
                </c:pt>
                <c:pt idx="8449" formatCode="0.00;&quot;▲ &quot;0.00">
                  <c:v>29.64</c:v>
                </c:pt>
                <c:pt idx="8450" formatCode="0.00;&quot;▲ &quot;0.00">
                  <c:v>31.48</c:v>
                </c:pt>
                <c:pt idx="8451" formatCode="0.00;&quot;▲ &quot;0.00">
                  <c:v>31.87</c:v>
                </c:pt>
                <c:pt idx="8452" formatCode="0.00;&quot;▲ &quot;0.00">
                  <c:v>32.15</c:v>
                </c:pt>
                <c:pt idx="8453" formatCode="0.00;&quot;▲ &quot;0.00">
                  <c:v>33.07</c:v>
                </c:pt>
                <c:pt idx="8454" formatCode="0.00;&quot;▲ &quot;0.00">
                  <c:v>32.78</c:v>
                </c:pt>
                <c:pt idx="8455" formatCode="0.00;&quot;▲ &quot;0.00">
                  <c:v>33.75</c:v>
                </c:pt>
                <c:pt idx="8456" formatCode="0.00;&quot;▲ &quot;0.00">
                  <c:v>34.4</c:v>
                </c:pt>
                <c:pt idx="8457" formatCode="0.00;&quot;▲ &quot;0.00">
                  <c:v>34.659999999999997</c:v>
                </c:pt>
                <c:pt idx="8458" formatCode="0.00;&quot;▲ &quot;0.00">
                  <c:v>34.57</c:v>
                </c:pt>
                <c:pt idx="8459" formatCode="0.00;&quot;▲ &quot;0.00">
                  <c:v>35.92</c:v>
                </c:pt>
                <c:pt idx="8460" formatCode="0.00;&quot;▲ &quot;0.00">
                  <c:v>37.9</c:v>
                </c:pt>
                <c:pt idx="8461" formatCode="0.00;&quot;▲ &quot;0.00">
                  <c:v>36.5</c:v>
                </c:pt>
                <c:pt idx="8462" formatCode="0.00;&quot;▲ &quot;0.00">
                  <c:v>38.29</c:v>
                </c:pt>
                <c:pt idx="8463" formatCode="0.00;&quot;▲ &quot;0.00">
                  <c:v>37.840000000000003</c:v>
                </c:pt>
                <c:pt idx="8464" formatCode="0.00;&quot;▲ &quot;0.00">
                  <c:v>38.5</c:v>
                </c:pt>
                <c:pt idx="8465" formatCode="0.00;&quot;▲ &quot;0.00">
                  <c:v>37.18</c:v>
                </c:pt>
                <c:pt idx="8466" formatCode="0.00;&quot;▲ &quot;0.00">
                  <c:v>36.340000000000003</c:v>
                </c:pt>
                <c:pt idx="8467" formatCode="0.00;&quot;▲ &quot;0.00">
                  <c:v>38.46</c:v>
                </c:pt>
                <c:pt idx="8468" formatCode="0.00;&quot;▲ &quot;0.00">
                  <c:v>40.200000000000003</c:v>
                </c:pt>
                <c:pt idx="8469" formatCode="0.00;&quot;▲ &quot;0.00">
                  <c:v>39.44</c:v>
                </c:pt>
                <c:pt idx="8470" formatCode="0.00;&quot;▲ &quot;0.00">
                  <c:v>39.909999999999997</c:v>
                </c:pt>
                <c:pt idx="8471" formatCode="0.00;&quot;▲ &quot;0.00">
                  <c:v>41.45</c:v>
                </c:pt>
                <c:pt idx="8472" formatCode="0.00;&quot;▲ &quot;0.00">
                  <c:v>39.79</c:v>
                </c:pt>
                <c:pt idx="8473" formatCode="0.00;&quot;▲ &quot;0.00">
                  <c:v>39.46</c:v>
                </c:pt>
                <c:pt idx="8475" formatCode="0.00;&quot;▲ &quot;0.00">
                  <c:v>39.39</c:v>
                </c:pt>
                <c:pt idx="8476" formatCode="0.00;&quot;▲ &quot;0.00">
                  <c:v>38.28</c:v>
                </c:pt>
                <c:pt idx="8477" formatCode="0.00;&quot;▲ &quot;0.00">
                  <c:v>38.32</c:v>
                </c:pt>
                <c:pt idx="8478" formatCode="0.00;&quot;▲ &quot;0.00">
                  <c:v>38.340000000000003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20160"/>
        <c:axId val="95021696"/>
      </c:lineChart>
      <c:dateAx>
        <c:axId val="95020160"/>
        <c:scaling>
          <c:orientation val="minMax"/>
        </c:scaling>
        <c:delete val="0"/>
        <c:axPos val="b"/>
        <c:numFmt formatCode="yyyy/m/d;@" sourceLinked="1"/>
        <c:majorTickMark val="out"/>
        <c:minorTickMark val="none"/>
        <c:tickLblPos val="nextTo"/>
        <c:crossAx val="95021696"/>
        <c:crosses val="autoZero"/>
        <c:auto val="1"/>
        <c:lblOffset val="100"/>
        <c:baseTimeUnit val="days"/>
      </c:dateAx>
      <c:valAx>
        <c:axId val="95021696"/>
        <c:scaling>
          <c:orientation val="minMax"/>
        </c:scaling>
        <c:delete val="0"/>
        <c:axPos val="l"/>
        <c:majorGridlines/>
        <c:numFmt formatCode="0.00_ " sourceLinked="1"/>
        <c:majorTickMark val="out"/>
        <c:minorTickMark val="none"/>
        <c:tickLblPos val="nextTo"/>
        <c:crossAx val="95020160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982235169573395E-2"/>
          <c:y val="8.4819532668320249E-2"/>
          <c:w val="0.92157239807175473"/>
          <c:h val="0.74904762684016557"/>
        </c:manualLayout>
      </c:layout>
      <c:lineChart>
        <c:grouping val="standard"/>
        <c:varyColors val="0"/>
        <c:ser>
          <c:idx val="1"/>
          <c:order val="0"/>
          <c:tx>
            <c:v>ブレント（欧州市場の指標価格）</c:v>
          </c:tx>
          <c:spPr>
            <a:ln w="38100">
              <a:solidFill>
                <a:srgbClr val="FF5A00"/>
              </a:solidFill>
            </a:ln>
          </c:spPr>
          <c:marker>
            <c:symbol val="none"/>
          </c:marker>
          <c:dPt>
            <c:idx val="591"/>
            <c:marker>
              <c:symbol val="diamond"/>
              <c:size val="5"/>
            </c:marker>
            <c:bubble3D val="0"/>
          </c:dPt>
          <c:dLbls>
            <c:delete val="1"/>
          </c:dLbls>
          <c:cat>
            <c:numRef>
              <c:f>油価データ!$C$7930:$C$8701</c:f>
              <c:numCache>
                <c:formatCode>m/d/yyyy</c:formatCode>
                <c:ptCount val="772"/>
                <c:pt idx="0">
                  <c:v>41687</c:v>
                </c:pt>
                <c:pt idx="1">
                  <c:v>41688</c:v>
                </c:pt>
                <c:pt idx="2">
                  <c:v>41689</c:v>
                </c:pt>
                <c:pt idx="3">
                  <c:v>41690</c:v>
                </c:pt>
                <c:pt idx="4">
                  <c:v>41691</c:v>
                </c:pt>
                <c:pt idx="5">
                  <c:v>41694</c:v>
                </c:pt>
                <c:pt idx="6">
                  <c:v>41695</c:v>
                </c:pt>
                <c:pt idx="7">
                  <c:v>41696</c:v>
                </c:pt>
                <c:pt idx="8">
                  <c:v>41697</c:v>
                </c:pt>
                <c:pt idx="9">
                  <c:v>41698</c:v>
                </c:pt>
                <c:pt idx="10">
                  <c:v>41701</c:v>
                </c:pt>
                <c:pt idx="11">
                  <c:v>41702</c:v>
                </c:pt>
                <c:pt idx="12">
                  <c:v>41703</c:v>
                </c:pt>
                <c:pt idx="13">
                  <c:v>41704</c:v>
                </c:pt>
                <c:pt idx="14">
                  <c:v>41705</c:v>
                </c:pt>
                <c:pt idx="15">
                  <c:v>41708</c:v>
                </c:pt>
                <c:pt idx="16">
                  <c:v>41709</c:v>
                </c:pt>
                <c:pt idx="17">
                  <c:v>41710</c:v>
                </c:pt>
                <c:pt idx="18">
                  <c:v>41711</c:v>
                </c:pt>
                <c:pt idx="19">
                  <c:v>41712</c:v>
                </c:pt>
                <c:pt idx="20">
                  <c:v>41715</c:v>
                </c:pt>
                <c:pt idx="21">
                  <c:v>41716</c:v>
                </c:pt>
                <c:pt idx="22">
                  <c:v>41717</c:v>
                </c:pt>
                <c:pt idx="23">
                  <c:v>41718</c:v>
                </c:pt>
                <c:pt idx="24">
                  <c:v>41719</c:v>
                </c:pt>
                <c:pt idx="25">
                  <c:v>41722</c:v>
                </c:pt>
                <c:pt idx="26">
                  <c:v>41723</c:v>
                </c:pt>
                <c:pt idx="27">
                  <c:v>41724</c:v>
                </c:pt>
                <c:pt idx="28">
                  <c:v>41725</c:v>
                </c:pt>
                <c:pt idx="29">
                  <c:v>41726</c:v>
                </c:pt>
                <c:pt idx="30">
                  <c:v>41729</c:v>
                </c:pt>
                <c:pt idx="31">
                  <c:v>41730</c:v>
                </c:pt>
                <c:pt idx="32">
                  <c:v>41731</c:v>
                </c:pt>
                <c:pt idx="33">
                  <c:v>41732</c:v>
                </c:pt>
                <c:pt idx="34">
                  <c:v>41733</c:v>
                </c:pt>
                <c:pt idx="35">
                  <c:v>41736</c:v>
                </c:pt>
                <c:pt idx="36">
                  <c:v>41737</c:v>
                </c:pt>
                <c:pt idx="37">
                  <c:v>41738</c:v>
                </c:pt>
                <c:pt idx="38">
                  <c:v>41739</c:v>
                </c:pt>
                <c:pt idx="39">
                  <c:v>41740</c:v>
                </c:pt>
                <c:pt idx="40">
                  <c:v>41743</c:v>
                </c:pt>
                <c:pt idx="41">
                  <c:v>41744</c:v>
                </c:pt>
                <c:pt idx="42">
                  <c:v>41745</c:v>
                </c:pt>
                <c:pt idx="43">
                  <c:v>41746</c:v>
                </c:pt>
                <c:pt idx="44">
                  <c:v>41747</c:v>
                </c:pt>
                <c:pt idx="45">
                  <c:v>41750</c:v>
                </c:pt>
                <c:pt idx="46">
                  <c:v>41751</c:v>
                </c:pt>
                <c:pt idx="47">
                  <c:v>41752</c:v>
                </c:pt>
                <c:pt idx="48">
                  <c:v>41753</c:v>
                </c:pt>
                <c:pt idx="49">
                  <c:v>41754</c:v>
                </c:pt>
                <c:pt idx="50">
                  <c:v>41757</c:v>
                </c:pt>
                <c:pt idx="51">
                  <c:v>41758</c:v>
                </c:pt>
                <c:pt idx="52">
                  <c:v>41759</c:v>
                </c:pt>
                <c:pt idx="53">
                  <c:v>41760</c:v>
                </c:pt>
                <c:pt idx="54">
                  <c:v>41761</c:v>
                </c:pt>
                <c:pt idx="55">
                  <c:v>41764</c:v>
                </c:pt>
                <c:pt idx="56">
                  <c:v>41765</c:v>
                </c:pt>
                <c:pt idx="57">
                  <c:v>41766</c:v>
                </c:pt>
                <c:pt idx="58">
                  <c:v>41767</c:v>
                </c:pt>
                <c:pt idx="59">
                  <c:v>41768</c:v>
                </c:pt>
                <c:pt idx="60">
                  <c:v>41771</c:v>
                </c:pt>
                <c:pt idx="61">
                  <c:v>41772</c:v>
                </c:pt>
                <c:pt idx="62">
                  <c:v>41773</c:v>
                </c:pt>
                <c:pt idx="63">
                  <c:v>41774</c:v>
                </c:pt>
                <c:pt idx="64">
                  <c:v>41775</c:v>
                </c:pt>
                <c:pt idx="65">
                  <c:v>41778</c:v>
                </c:pt>
                <c:pt idx="66">
                  <c:v>41779</c:v>
                </c:pt>
                <c:pt idx="67">
                  <c:v>41780</c:v>
                </c:pt>
                <c:pt idx="68">
                  <c:v>41781</c:v>
                </c:pt>
                <c:pt idx="69">
                  <c:v>41782</c:v>
                </c:pt>
                <c:pt idx="70">
                  <c:v>41785</c:v>
                </c:pt>
                <c:pt idx="71">
                  <c:v>41786</c:v>
                </c:pt>
                <c:pt idx="72">
                  <c:v>41787</c:v>
                </c:pt>
                <c:pt idx="73">
                  <c:v>41788</c:v>
                </c:pt>
                <c:pt idx="74">
                  <c:v>41789</c:v>
                </c:pt>
                <c:pt idx="75">
                  <c:v>41792</c:v>
                </c:pt>
                <c:pt idx="76">
                  <c:v>41793</c:v>
                </c:pt>
                <c:pt idx="77">
                  <c:v>41794</c:v>
                </c:pt>
                <c:pt idx="78">
                  <c:v>41795</c:v>
                </c:pt>
                <c:pt idx="79">
                  <c:v>41796</c:v>
                </c:pt>
                <c:pt idx="80">
                  <c:v>41799</c:v>
                </c:pt>
                <c:pt idx="81">
                  <c:v>41800</c:v>
                </c:pt>
                <c:pt idx="82">
                  <c:v>41801</c:v>
                </c:pt>
                <c:pt idx="83">
                  <c:v>41802</c:v>
                </c:pt>
                <c:pt idx="84">
                  <c:v>41803</c:v>
                </c:pt>
                <c:pt idx="85">
                  <c:v>41806</c:v>
                </c:pt>
                <c:pt idx="86">
                  <c:v>41807</c:v>
                </c:pt>
                <c:pt idx="87">
                  <c:v>41808</c:v>
                </c:pt>
                <c:pt idx="88">
                  <c:v>41809</c:v>
                </c:pt>
                <c:pt idx="89">
                  <c:v>41810</c:v>
                </c:pt>
                <c:pt idx="90">
                  <c:v>41813</c:v>
                </c:pt>
                <c:pt idx="91">
                  <c:v>41814</c:v>
                </c:pt>
                <c:pt idx="92">
                  <c:v>41815</c:v>
                </c:pt>
                <c:pt idx="93">
                  <c:v>41816</c:v>
                </c:pt>
                <c:pt idx="94">
                  <c:v>41817</c:v>
                </c:pt>
                <c:pt idx="95">
                  <c:v>41820</c:v>
                </c:pt>
                <c:pt idx="96">
                  <c:v>41821</c:v>
                </c:pt>
                <c:pt idx="97">
                  <c:v>41822</c:v>
                </c:pt>
                <c:pt idx="98">
                  <c:v>41823</c:v>
                </c:pt>
                <c:pt idx="99">
                  <c:v>41824</c:v>
                </c:pt>
                <c:pt idx="100">
                  <c:v>41827</c:v>
                </c:pt>
                <c:pt idx="101">
                  <c:v>41828</c:v>
                </c:pt>
                <c:pt idx="102">
                  <c:v>41829</c:v>
                </c:pt>
                <c:pt idx="103">
                  <c:v>41830</c:v>
                </c:pt>
                <c:pt idx="104">
                  <c:v>41831</c:v>
                </c:pt>
                <c:pt idx="105">
                  <c:v>41834</c:v>
                </c:pt>
                <c:pt idx="106">
                  <c:v>41835</c:v>
                </c:pt>
                <c:pt idx="107">
                  <c:v>41836</c:v>
                </c:pt>
                <c:pt idx="108">
                  <c:v>41837</c:v>
                </c:pt>
                <c:pt idx="109">
                  <c:v>41838</c:v>
                </c:pt>
                <c:pt idx="110">
                  <c:v>41841</c:v>
                </c:pt>
                <c:pt idx="111">
                  <c:v>41842</c:v>
                </c:pt>
                <c:pt idx="112">
                  <c:v>41843</c:v>
                </c:pt>
                <c:pt idx="113">
                  <c:v>41844</c:v>
                </c:pt>
                <c:pt idx="114">
                  <c:v>41845</c:v>
                </c:pt>
                <c:pt idx="115">
                  <c:v>41848</c:v>
                </c:pt>
                <c:pt idx="116">
                  <c:v>41849</c:v>
                </c:pt>
                <c:pt idx="117">
                  <c:v>41850</c:v>
                </c:pt>
                <c:pt idx="118">
                  <c:v>41851</c:v>
                </c:pt>
                <c:pt idx="119">
                  <c:v>41852</c:v>
                </c:pt>
                <c:pt idx="120">
                  <c:v>41855</c:v>
                </c:pt>
                <c:pt idx="121">
                  <c:v>41856</c:v>
                </c:pt>
                <c:pt idx="122">
                  <c:v>41857</c:v>
                </c:pt>
                <c:pt idx="123">
                  <c:v>41858</c:v>
                </c:pt>
                <c:pt idx="124">
                  <c:v>41859</c:v>
                </c:pt>
                <c:pt idx="125">
                  <c:v>41862</c:v>
                </c:pt>
                <c:pt idx="126">
                  <c:v>41863</c:v>
                </c:pt>
                <c:pt idx="127">
                  <c:v>41864</c:v>
                </c:pt>
                <c:pt idx="128">
                  <c:v>41865</c:v>
                </c:pt>
                <c:pt idx="129">
                  <c:v>41866</c:v>
                </c:pt>
                <c:pt idx="130">
                  <c:v>41869</c:v>
                </c:pt>
                <c:pt idx="131">
                  <c:v>41870</c:v>
                </c:pt>
                <c:pt idx="132">
                  <c:v>41871</c:v>
                </c:pt>
                <c:pt idx="133">
                  <c:v>41872</c:v>
                </c:pt>
                <c:pt idx="134">
                  <c:v>41873</c:v>
                </c:pt>
                <c:pt idx="135">
                  <c:v>41876</c:v>
                </c:pt>
                <c:pt idx="136">
                  <c:v>41877</c:v>
                </c:pt>
                <c:pt idx="137">
                  <c:v>41878</c:v>
                </c:pt>
                <c:pt idx="138">
                  <c:v>41879</c:v>
                </c:pt>
                <c:pt idx="139">
                  <c:v>41880</c:v>
                </c:pt>
                <c:pt idx="140">
                  <c:v>41883</c:v>
                </c:pt>
                <c:pt idx="141">
                  <c:v>41884</c:v>
                </c:pt>
                <c:pt idx="142">
                  <c:v>41885</c:v>
                </c:pt>
                <c:pt idx="143">
                  <c:v>41886</c:v>
                </c:pt>
                <c:pt idx="144">
                  <c:v>41887</c:v>
                </c:pt>
                <c:pt idx="145">
                  <c:v>41890</c:v>
                </c:pt>
                <c:pt idx="146">
                  <c:v>41891</c:v>
                </c:pt>
                <c:pt idx="147">
                  <c:v>41892</c:v>
                </c:pt>
                <c:pt idx="148">
                  <c:v>41893</c:v>
                </c:pt>
                <c:pt idx="149">
                  <c:v>41894</c:v>
                </c:pt>
                <c:pt idx="150">
                  <c:v>41897</c:v>
                </c:pt>
                <c:pt idx="151">
                  <c:v>41898</c:v>
                </c:pt>
                <c:pt idx="152">
                  <c:v>41899</c:v>
                </c:pt>
                <c:pt idx="153">
                  <c:v>41900</c:v>
                </c:pt>
                <c:pt idx="154">
                  <c:v>41901</c:v>
                </c:pt>
                <c:pt idx="155">
                  <c:v>41904</c:v>
                </c:pt>
                <c:pt idx="156">
                  <c:v>41905</c:v>
                </c:pt>
                <c:pt idx="157">
                  <c:v>41906</c:v>
                </c:pt>
                <c:pt idx="158">
                  <c:v>41907</c:v>
                </c:pt>
                <c:pt idx="159">
                  <c:v>41908</c:v>
                </c:pt>
                <c:pt idx="160">
                  <c:v>41911</c:v>
                </c:pt>
                <c:pt idx="161">
                  <c:v>41912</c:v>
                </c:pt>
                <c:pt idx="162">
                  <c:v>41913</c:v>
                </c:pt>
                <c:pt idx="163">
                  <c:v>41914</c:v>
                </c:pt>
                <c:pt idx="164">
                  <c:v>41915</c:v>
                </c:pt>
                <c:pt idx="165">
                  <c:v>41918</c:v>
                </c:pt>
                <c:pt idx="166">
                  <c:v>41919</c:v>
                </c:pt>
                <c:pt idx="167">
                  <c:v>41920</c:v>
                </c:pt>
                <c:pt idx="168">
                  <c:v>41921</c:v>
                </c:pt>
                <c:pt idx="169">
                  <c:v>41922</c:v>
                </c:pt>
                <c:pt idx="170">
                  <c:v>41925</c:v>
                </c:pt>
                <c:pt idx="171">
                  <c:v>41926</c:v>
                </c:pt>
                <c:pt idx="172">
                  <c:v>41927</c:v>
                </c:pt>
                <c:pt idx="173">
                  <c:v>41928</c:v>
                </c:pt>
                <c:pt idx="174">
                  <c:v>41929</c:v>
                </c:pt>
                <c:pt idx="175">
                  <c:v>41932</c:v>
                </c:pt>
                <c:pt idx="176">
                  <c:v>41933</c:v>
                </c:pt>
                <c:pt idx="177">
                  <c:v>41934</c:v>
                </c:pt>
                <c:pt idx="178">
                  <c:v>41935</c:v>
                </c:pt>
                <c:pt idx="179">
                  <c:v>41936</c:v>
                </c:pt>
                <c:pt idx="180">
                  <c:v>41939</c:v>
                </c:pt>
                <c:pt idx="181">
                  <c:v>41940</c:v>
                </c:pt>
                <c:pt idx="182">
                  <c:v>41941</c:v>
                </c:pt>
                <c:pt idx="183">
                  <c:v>41942</c:v>
                </c:pt>
                <c:pt idx="184">
                  <c:v>41943</c:v>
                </c:pt>
                <c:pt idx="185">
                  <c:v>41946</c:v>
                </c:pt>
                <c:pt idx="186">
                  <c:v>41947</c:v>
                </c:pt>
                <c:pt idx="187">
                  <c:v>41948</c:v>
                </c:pt>
                <c:pt idx="188">
                  <c:v>41949</c:v>
                </c:pt>
                <c:pt idx="189">
                  <c:v>41950</c:v>
                </c:pt>
                <c:pt idx="190">
                  <c:v>41953</c:v>
                </c:pt>
                <c:pt idx="191">
                  <c:v>41954</c:v>
                </c:pt>
                <c:pt idx="192">
                  <c:v>41955</c:v>
                </c:pt>
                <c:pt idx="193">
                  <c:v>41956</c:v>
                </c:pt>
                <c:pt idx="194">
                  <c:v>41957</c:v>
                </c:pt>
                <c:pt idx="195">
                  <c:v>41960</c:v>
                </c:pt>
                <c:pt idx="196">
                  <c:v>41961</c:v>
                </c:pt>
                <c:pt idx="197">
                  <c:v>41962</c:v>
                </c:pt>
                <c:pt idx="198">
                  <c:v>41963</c:v>
                </c:pt>
                <c:pt idx="199">
                  <c:v>41964</c:v>
                </c:pt>
                <c:pt idx="200">
                  <c:v>41967</c:v>
                </c:pt>
                <c:pt idx="201">
                  <c:v>41968</c:v>
                </c:pt>
                <c:pt idx="202">
                  <c:v>41969</c:v>
                </c:pt>
                <c:pt idx="203">
                  <c:v>41970</c:v>
                </c:pt>
                <c:pt idx="204">
                  <c:v>41971</c:v>
                </c:pt>
                <c:pt idx="205">
                  <c:v>41974</c:v>
                </c:pt>
                <c:pt idx="206">
                  <c:v>41975</c:v>
                </c:pt>
                <c:pt idx="207">
                  <c:v>41976</c:v>
                </c:pt>
                <c:pt idx="208">
                  <c:v>41977</c:v>
                </c:pt>
                <c:pt idx="209">
                  <c:v>41978</c:v>
                </c:pt>
                <c:pt idx="210">
                  <c:v>41981</c:v>
                </c:pt>
                <c:pt idx="211">
                  <c:v>41982</c:v>
                </c:pt>
                <c:pt idx="212">
                  <c:v>41983</c:v>
                </c:pt>
                <c:pt idx="213">
                  <c:v>41984</c:v>
                </c:pt>
                <c:pt idx="214">
                  <c:v>41985</c:v>
                </c:pt>
                <c:pt idx="215">
                  <c:v>41988</c:v>
                </c:pt>
                <c:pt idx="216">
                  <c:v>41989</c:v>
                </c:pt>
                <c:pt idx="217">
                  <c:v>41990</c:v>
                </c:pt>
                <c:pt idx="218">
                  <c:v>41991</c:v>
                </c:pt>
                <c:pt idx="219">
                  <c:v>41992</c:v>
                </c:pt>
                <c:pt idx="220">
                  <c:v>41995</c:v>
                </c:pt>
                <c:pt idx="221">
                  <c:v>41996</c:v>
                </c:pt>
                <c:pt idx="222">
                  <c:v>41997</c:v>
                </c:pt>
                <c:pt idx="223">
                  <c:v>41998</c:v>
                </c:pt>
                <c:pt idx="224">
                  <c:v>41999</c:v>
                </c:pt>
                <c:pt idx="225">
                  <c:v>42002</c:v>
                </c:pt>
                <c:pt idx="226">
                  <c:v>42003</c:v>
                </c:pt>
                <c:pt idx="227">
                  <c:v>42004</c:v>
                </c:pt>
                <c:pt idx="228">
                  <c:v>42005</c:v>
                </c:pt>
                <c:pt idx="229">
                  <c:v>42006</c:v>
                </c:pt>
                <c:pt idx="230">
                  <c:v>42009</c:v>
                </c:pt>
                <c:pt idx="231">
                  <c:v>42010</c:v>
                </c:pt>
                <c:pt idx="232">
                  <c:v>42011</c:v>
                </c:pt>
                <c:pt idx="233">
                  <c:v>42012</c:v>
                </c:pt>
                <c:pt idx="234">
                  <c:v>42013</c:v>
                </c:pt>
                <c:pt idx="235">
                  <c:v>42016</c:v>
                </c:pt>
                <c:pt idx="236">
                  <c:v>42017</c:v>
                </c:pt>
                <c:pt idx="237">
                  <c:v>42018</c:v>
                </c:pt>
                <c:pt idx="238">
                  <c:v>42019</c:v>
                </c:pt>
                <c:pt idx="239">
                  <c:v>42020</c:v>
                </c:pt>
                <c:pt idx="240">
                  <c:v>42023</c:v>
                </c:pt>
                <c:pt idx="241">
                  <c:v>42024</c:v>
                </c:pt>
                <c:pt idx="242">
                  <c:v>42025</c:v>
                </c:pt>
                <c:pt idx="243">
                  <c:v>42026</c:v>
                </c:pt>
                <c:pt idx="244">
                  <c:v>42027</c:v>
                </c:pt>
                <c:pt idx="245">
                  <c:v>42030</c:v>
                </c:pt>
                <c:pt idx="246">
                  <c:v>42031</c:v>
                </c:pt>
                <c:pt idx="247">
                  <c:v>42032</c:v>
                </c:pt>
                <c:pt idx="248">
                  <c:v>42033</c:v>
                </c:pt>
                <c:pt idx="249">
                  <c:v>42034</c:v>
                </c:pt>
                <c:pt idx="250">
                  <c:v>42037</c:v>
                </c:pt>
                <c:pt idx="251">
                  <c:v>42038</c:v>
                </c:pt>
                <c:pt idx="252">
                  <c:v>42039</c:v>
                </c:pt>
                <c:pt idx="253">
                  <c:v>42040</c:v>
                </c:pt>
                <c:pt idx="254">
                  <c:v>42041</c:v>
                </c:pt>
                <c:pt idx="255">
                  <c:v>42044</c:v>
                </c:pt>
                <c:pt idx="256">
                  <c:v>42045</c:v>
                </c:pt>
                <c:pt idx="257">
                  <c:v>42046</c:v>
                </c:pt>
                <c:pt idx="258">
                  <c:v>42047</c:v>
                </c:pt>
                <c:pt idx="259">
                  <c:v>42048</c:v>
                </c:pt>
                <c:pt idx="260">
                  <c:v>42051</c:v>
                </c:pt>
                <c:pt idx="261">
                  <c:v>42052</c:v>
                </c:pt>
                <c:pt idx="262">
                  <c:v>42053</c:v>
                </c:pt>
                <c:pt idx="263">
                  <c:v>42054</c:v>
                </c:pt>
                <c:pt idx="264">
                  <c:v>42055</c:v>
                </c:pt>
                <c:pt idx="265">
                  <c:v>42058</c:v>
                </c:pt>
                <c:pt idx="266">
                  <c:v>42059</c:v>
                </c:pt>
                <c:pt idx="267">
                  <c:v>42060</c:v>
                </c:pt>
                <c:pt idx="268">
                  <c:v>42061</c:v>
                </c:pt>
                <c:pt idx="269">
                  <c:v>42062</c:v>
                </c:pt>
                <c:pt idx="270">
                  <c:v>42065</c:v>
                </c:pt>
                <c:pt idx="271">
                  <c:v>42066</c:v>
                </c:pt>
                <c:pt idx="272">
                  <c:v>42067</c:v>
                </c:pt>
                <c:pt idx="273">
                  <c:v>42068</c:v>
                </c:pt>
                <c:pt idx="274">
                  <c:v>42069</c:v>
                </c:pt>
                <c:pt idx="275">
                  <c:v>42072</c:v>
                </c:pt>
                <c:pt idx="276">
                  <c:v>42073</c:v>
                </c:pt>
                <c:pt idx="277">
                  <c:v>42074</c:v>
                </c:pt>
                <c:pt idx="278">
                  <c:v>42075</c:v>
                </c:pt>
                <c:pt idx="279">
                  <c:v>42076</c:v>
                </c:pt>
                <c:pt idx="280">
                  <c:v>42079</c:v>
                </c:pt>
                <c:pt idx="281">
                  <c:v>42080</c:v>
                </c:pt>
                <c:pt idx="282">
                  <c:v>42081</c:v>
                </c:pt>
                <c:pt idx="283">
                  <c:v>42082</c:v>
                </c:pt>
                <c:pt idx="284">
                  <c:v>42083</c:v>
                </c:pt>
                <c:pt idx="285">
                  <c:v>42086</c:v>
                </c:pt>
                <c:pt idx="286">
                  <c:v>42087</c:v>
                </c:pt>
                <c:pt idx="287">
                  <c:v>42088</c:v>
                </c:pt>
                <c:pt idx="288">
                  <c:v>42089</c:v>
                </c:pt>
                <c:pt idx="289">
                  <c:v>42090</c:v>
                </c:pt>
                <c:pt idx="290">
                  <c:v>42093</c:v>
                </c:pt>
                <c:pt idx="291">
                  <c:v>42094</c:v>
                </c:pt>
                <c:pt idx="292">
                  <c:v>42095</c:v>
                </c:pt>
                <c:pt idx="293">
                  <c:v>42096</c:v>
                </c:pt>
                <c:pt idx="294">
                  <c:v>42097</c:v>
                </c:pt>
                <c:pt idx="295">
                  <c:v>42100</c:v>
                </c:pt>
                <c:pt idx="296">
                  <c:v>42101</c:v>
                </c:pt>
                <c:pt idx="297">
                  <c:v>42102</c:v>
                </c:pt>
                <c:pt idx="298">
                  <c:v>42103</c:v>
                </c:pt>
                <c:pt idx="299">
                  <c:v>42104</c:v>
                </c:pt>
                <c:pt idx="300">
                  <c:v>42107</c:v>
                </c:pt>
                <c:pt idx="301">
                  <c:v>42108</c:v>
                </c:pt>
                <c:pt idx="302">
                  <c:v>42109</c:v>
                </c:pt>
                <c:pt idx="303">
                  <c:v>42110</c:v>
                </c:pt>
                <c:pt idx="304">
                  <c:v>42111</c:v>
                </c:pt>
                <c:pt idx="305">
                  <c:v>42114</c:v>
                </c:pt>
                <c:pt idx="306">
                  <c:v>42115</c:v>
                </c:pt>
                <c:pt idx="307">
                  <c:v>42116</c:v>
                </c:pt>
                <c:pt idx="308">
                  <c:v>42117</c:v>
                </c:pt>
                <c:pt idx="309">
                  <c:v>42118</c:v>
                </c:pt>
                <c:pt idx="310">
                  <c:v>42121</c:v>
                </c:pt>
                <c:pt idx="311">
                  <c:v>42122</c:v>
                </c:pt>
                <c:pt idx="312">
                  <c:v>42123</c:v>
                </c:pt>
                <c:pt idx="313">
                  <c:v>42124</c:v>
                </c:pt>
                <c:pt idx="314">
                  <c:v>42125</c:v>
                </c:pt>
                <c:pt idx="315">
                  <c:v>42128</c:v>
                </c:pt>
                <c:pt idx="316">
                  <c:v>42129</c:v>
                </c:pt>
                <c:pt idx="317">
                  <c:v>42130</c:v>
                </c:pt>
                <c:pt idx="318">
                  <c:v>42131</c:v>
                </c:pt>
                <c:pt idx="319">
                  <c:v>42132</c:v>
                </c:pt>
                <c:pt idx="320">
                  <c:v>42135</c:v>
                </c:pt>
                <c:pt idx="321">
                  <c:v>42136</c:v>
                </c:pt>
                <c:pt idx="322">
                  <c:v>42137</c:v>
                </c:pt>
                <c:pt idx="323">
                  <c:v>42138</c:v>
                </c:pt>
                <c:pt idx="324">
                  <c:v>42139</c:v>
                </c:pt>
                <c:pt idx="325">
                  <c:v>42142</c:v>
                </c:pt>
                <c:pt idx="326">
                  <c:v>42143</c:v>
                </c:pt>
                <c:pt idx="327">
                  <c:v>42144</c:v>
                </c:pt>
                <c:pt idx="328">
                  <c:v>42145</c:v>
                </c:pt>
                <c:pt idx="329">
                  <c:v>42146</c:v>
                </c:pt>
                <c:pt idx="330">
                  <c:v>42149</c:v>
                </c:pt>
                <c:pt idx="331">
                  <c:v>42150</c:v>
                </c:pt>
                <c:pt idx="332">
                  <c:v>42151</c:v>
                </c:pt>
                <c:pt idx="333">
                  <c:v>42152</c:v>
                </c:pt>
                <c:pt idx="334">
                  <c:v>42153</c:v>
                </c:pt>
                <c:pt idx="335">
                  <c:v>42156</c:v>
                </c:pt>
                <c:pt idx="336">
                  <c:v>42157</c:v>
                </c:pt>
                <c:pt idx="337">
                  <c:v>42158</c:v>
                </c:pt>
                <c:pt idx="338">
                  <c:v>42159</c:v>
                </c:pt>
                <c:pt idx="339">
                  <c:v>42160</c:v>
                </c:pt>
                <c:pt idx="340">
                  <c:v>42163</c:v>
                </c:pt>
                <c:pt idx="341">
                  <c:v>42164</c:v>
                </c:pt>
                <c:pt idx="342">
                  <c:v>42165</c:v>
                </c:pt>
                <c:pt idx="343">
                  <c:v>42166</c:v>
                </c:pt>
                <c:pt idx="344">
                  <c:v>42167</c:v>
                </c:pt>
                <c:pt idx="345">
                  <c:v>42170</c:v>
                </c:pt>
                <c:pt idx="346">
                  <c:v>42171</c:v>
                </c:pt>
                <c:pt idx="347">
                  <c:v>42172</c:v>
                </c:pt>
                <c:pt idx="348">
                  <c:v>42173</c:v>
                </c:pt>
                <c:pt idx="349">
                  <c:v>42174</c:v>
                </c:pt>
                <c:pt idx="350">
                  <c:v>42177</c:v>
                </c:pt>
                <c:pt idx="351">
                  <c:v>42178</c:v>
                </c:pt>
                <c:pt idx="352">
                  <c:v>42179</c:v>
                </c:pt>
                <c:pt idx="353">
                  <c:v>42180</c:v>
                </c:pt>
                <c:pt idx="354">
                  <c:v>42181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42188</c:v>
                </c:pt>
                <c:pt idx="360">
                  <c:v>42191</c:v>
                </c:pt>
                <c:pt idx="361">
                  <c:v>42192</c:v>
                </c:pt>
                <c:pt idx="362">
                  <c:v>42193</c:v>
                </c:pt>
                <c:pt idx="363">
                  <c:v>42194</c:v>
                </c:pt>
                <c:pt idx="364">
                  <c:v>42195</c:v>
                </c:pt>
                <c:pt idx="365">
                  <c:v>42198</c:v>
                </c:pt>
                <c:pt idx="366">
                  <c:v>42199</c:v>
                </c:pt>
                <c:pt idx="367">
                  <c:v>42200</c:v>
                </c:pt>
                <c:pt idx="368">
                  <c:v>42201</c:v>
                </c:pt>
                <c:pt idx="369">
                  <c:v>42202</c:v>
                </c:pt>
                <c:pt idx="370">
                  <c:v>42205</c:v>
                </c:pt>
                <c:pt idx="371">
                  <c:v>42206</c:v>
                </c:pt>
                <c:pt idx="372">
                  <c:v>42207</c:v>
                </c:pt>
                <c:pt idx="373">
                  <c:v>42208</c:v>
                </c:pt>
                <c:pt idx="374">
                  <c:v>42209</c:v>
                </c:pt>
                <c:pt idx="375">
                  <c:v>42212</c:v>
                </c:pt>
                <c:pt idx="376">
                  <c:v>42213</c:v>
                </c:pt>
                <c:pt idx="377">
                  <c:v>42214</c:v>
                </c:pt>
                <c:pt idx="378">
                  <c:v>42215</c:v>
                </c:pt>
                <c:pt idx="379">
                  <c:v>42216</c:v>
                </c:pt>
                <c:pt idx="380">
                  <c:v>42219</c:v>
                </c:pt>
                <c:pt idx="381">
                  <c:v>42220</c:v>
                </c:pt>
                <c:pt idx="382">
                  <c:v>42221</c:v>
                </c:pt>
                <c:pt idx="383">
                  <c:v>42222</c:v>
                </c:pt>
                <c:pt idx="384">
                  <c:v>42223</c:v>
                </c:pt>
                <c:pt idx="385">
                  <c:v>42226</c:v>
                </c:pt>
                <c:pt idx="386">
                  <c:v>42227</c:v>
                </c:pt>
                <c:pt idx="387">
                  <c:v>42228</c:v>
                </c:pt>
                <c:pt idx="388">
                  <c:v>42229</c:v>
                </c:pt>
                <c:pt idx="389">
                  <c:v>42230</c:v>
                </c:pt>
                <c:pt idx="390">
                  <c:v>42233</c:v>
                </c:pt>
                <c:pt idx="391">
                  <c:v>42234</c:v>
                </c:pt>
                <c:pt idx="392">
                  <c:v>42235</c:v>
                </c:pt>
                <c:pt idx="393">
                  <c:v>42236</c:v>
                </c:pt>
                <c:pt idx="394">
                  <c:v>42237</c:v>
                </c:pt>
                <c:pt idx="395">
                  <c:v>42240</c:v>
                </c:pt>
                <c:pt idx="396">
                  <c:v>42241</c:v>
                </c:pt>
                <c:pt idx="397">
                  <c:v>42242</c:v>
                </c:pt>
                <c:pt idx="398">
                  <c:v>42243</c:v>
                </c:pt>
                <c:pt idx="399">
                  <c:v>42244</c:v>
                </c:pt>
                <c:pt idx="400">
                  <c:v>42247</c:v>
                </c:pt>
                <c:pt idx="401">
                  <c:v>42248</c:v>
                </c:pt>
                <c:pt idx="402">
                  <c:v>42249</c:v>
                </c:pt>
                <c:pt idx="403">
                  <c:v>42250</c:v>
                </c:pt>
                <c:pt idx="404">
                  <c:v>42251</c:v>
                </c:pt>
                <c:pt idx="405">
                  <c:v>42254</c:v>
                </c:pt>
                <c:pt idx="406">
                  <c:v>42255</c:v>
                </c:pt>
                <c:pt idx="407">
                  <c:v>42256</c:v>
                </c:pt>
                <c:pt idx="408">
                  <c:v>42257</c:v>
                </c:pt>
                <c:pt idx="409">
                  <c:v>42258</c:v>
                </c:pt>
                <c:pt idx="410">
                  <c:v>42261</c:v>
                </c:pt>
                <c:pt idx="411">
                  <c:v>42262</c:v>
                </c:pt>
                <c:pt idx="412">
                  <c:v>42263</c:v>
                </c:pt>
                <c:pt idx="413">
                  <c:v>42264</c:v>
                </c:pt>
                <c:pt idx="414">
                  <c:v>42265</c:v>
                </c:pt>
                <c:pt idx="415">
                  <c:v>42268</c:v>
                </c:pt>
                <c:pt idx="416">
                  <c:v>42269</c:v>
                </c:pt>
                <c:pt idx="417">
                  <c:v>42270</c:v>
                </c:pt>
                <c:pt idx="418">
                  <c:v>42271</c:v>
                </c:pt>
                <c:pt idx="419">
                  <c:v>42272</c:v>
                </c:pt>
                <c:pt idx="420">
                  <c:v>42275</c:v>
                </c:pt>
                <c:pt idx="421">
                  <c:v>42276</c:v>
                </c:pt>
                <c:pt idx="422">
                  <c:v>42277</c:v>
                </c:pt>
                <c:pt idx="423">
                  <c:v>42278</c:v>
                </c:pt>
                <c:pt idx="424">
                  <c:v>42279</c:v>
                </c:pt>
                <c:pt idx="425">
                  <c:v>42282</c:v>
                </c:pt>
                <c:pt idx="426">
                  <c:v>42283</c:v>
                </c:pt>
                <c:pt idx="427">
                  <c:v>42284</c:v>
                </c:pt>
                <c:pt idx="428">
                  <c:v>42285</c:v>
                </c:pt>
                <c:pt idx="429">
                  <c:v>42286</c:v>
                </c:pt>
                <c:pt idx="430">
                  <c:v>42289</c:v>
                </c:pt>
                <c:pt idx="431">
                  <c:v>42290</c:v>
                </c:pt>
                <c:pt idx="432">
                  <c:v>42291</c:v>
                </c:pt>
                <c:pt idx="433">
                  <c:v>42292</c:v>
                </c:pt>
                <c:pt idx="434">
                  <c:v>42293</c:v>
                </c:pt>
                <c:pt idx="435">
                  <c:v>42296</c:v>
                </c:pt>
                <c:pt idx="436">
                  <c:v>42297</c:v>
                </c:pt>
                <c:pt idx="437">
                  <c:v>42298</c:v>
                </c:pt>
                <c:pt idx="438">
                  <c:v>42299</c:v>
                </c:pt>
                <c:pt idx="439">
                  <c:v>42300</c:v>
                </c:pt>
                <c:pt idx="440">
                  <c:v>42303</c:v>
                </c:pt>
                <c:pt idx="441">
                  <c:v>42304</c:v>
                </c:pt>
                <c:pt idx="442">
                  <c:v>42305</c:v>
                </c:pt>
                <c:pt idx="443">
                  <c:v>42306</c:v>
                </c:pt>
                <c:pt idx="444">
                  <c:v>42307</c:v>
                </c:pt>
                <c:pt idx="445">
                  <c:v>42310</c:v>
                </c:pt>
                <c:pt idx="446">
                  <c:v>42311</c:v>
                </c:pt>
                <c:pt idx="447">
                  <c:v>42312</c:v>
                </c:pt>
                <c:pt idx="448">
                  <c:v>42313</c:v>
                </c:pt>
                <c:pt idx="449">
                  <c:v>42314</c:v>
                </c:pt>
                <c:pt idx="450">
                  <c:v>42317</c:v>
                </c:pt>
                <c:pt idx="451">
                  <c:v>42318</c:v>
                </c:pt>
                <c:pt idx="452">
                  <c:v>42319</c:v>
                </c:pt>
                <c:pt idx="453">
                  <c:v>42320</c:v>
                </c:pt>
                <c:pt idx="454">
                  <c:v>42321</c:v>
                </c:pt>
                <c:pt idx="455">
                  <c:v>42324</c:v>
                </c:pt>
                <c:pt idx="456">
                  <c:v>42325</c:v>
                </c:pt>
                <c:pt idx="457">
                  <c:v>42326</c:v>
                </c:pt>
                <c:pt idx="458">
                  <c:v>42327</c:v>
                </c:pt>
                <c:pt idx="459">
                  <c:v>42328</c:v>
                </c:pt>
                <c:pt idx="460">
                  <c:v>42331</c:v>
                </c:pt>
                <c:pt idx="461">
                  <c:v>42332</c:v>
                </c:pt>
                <c:pt idx="462">
                  <c:v>42333</c:v>
                </c:pt>
                <c:pt idx="463">
                  <c:v>42334</c:v>
                </c:pt>
                <c:pt idx="464">
                  <c:v>42335</c:v>
                </c:pt>
                <c:pt idx="465">
                  <c:v>42338</c:v>
                </c:pt>
                <c:pt idx="466">
                  <c:v>42339</c:v>
                </c:pt>
                <c:pt idx="467">
                  <c:v>42340</c:v>
                </c:pt>
                <c:pt idx="468">
                  <c:v>42341</c:v>
                </c:pt>
                <c:pt idx="469">
                  <c:v>42342</c:v>
                </c:pt>
                <c:pt idx="470">
                  <c:v>42345</c:v>
                </c:pt>
                <c:pt idx="471">
                  <c:v>42346</c:v>
                </c:pt>
                <c:pt idx="472">
                  <c:v>42347</c:v>
                </c:pt>
                <c:pt idx="473">
                  <c:v>42348</c:v>
                </c:pt>
                <c:pt idx="474">
                  <c:v>42349</c:v>
                </c:pt>
                <c:pt idx="475">
                  <c:v>42352</c:v>
                </c:pt>
                <c:pt idx="476">
                  <c:v>42353</c:v>
                </c:pt>
                <c:pt idx="477">
                  <c:v>42354</c:v>
                </c:pt>
                <c:pt idx="478">
                  <c:v>42355</c:v>
                </c:pt>
                <c:pt idx="479">
                  <c:v>42356</c:v>
                </c:pt>
                <c:pt idx="480">
                  <c:v>42359</c:v>
                </c:pt>
                <c:pt idx="481">
                  <c:v>42360</c:v>
                </c:pt>
                <c:pt idx="482">
                  <c:v>42361</c:v>
                </c:pt>
                <c:pt idx="483">
                  <c:v>42362</c:v>
                </c:pt>
                <c:pt idx="484">
                  <c:v>42363</c:v>
                </c:pt>
                <c:pt idx="485">
                  <c:v>42366</c:v>
                </c:pt>
                <c:pt idx="486">
                  <c:v>42367</c:v>
                </c:pt>
                <c:pt idx="487">
                  <c:v>42368</c:v>
                </c:pt>
                <c:pt idx="488">
                  <c:v>42369</c:v>
                </c:pt>
                <c:pt idx="489">
                  <c:v>42370</c:v>
                </c:pt>
                <c:pt idx="490">
                  <c:v>42373</c:v>
                </c:pt>
                <c:pt idx="491">
                  <c:v>42374</c:v>
                </c:pt>
                <c:pt idx="492">
                  <c:v>42375</c:v>
                </c:pt>
                <c:pt idx="493">
                  <c:v>42376</c:v>
                </c:pt>
                <c:pt idx="494">
                  <c:v>42377</c:v>
                </c:pt>
                <c:pt idx="495">
                  <c:v>42380</c:v>
                </c:pt>
                <c:pt idx="496">
                  <c:v>42381</c:v>
                </c:pt>
                <c:pt idx="497">
                  <c:v>42382</c:v>
                </c:pt>
                <c:pt idx="498">
                  <c:v>42383</c:v>
                </c:pt>
                <c:pt idx="499">
                  <c:v>42384</c:v>
                </c:pt>
                <c:pt idx="500">
                  <c:v>42387</c:v>
                </c:pt>
                <c:pt idx="501">
                  <c:v>42388</c:v>
                </c:pt>
                <c:pt idx="502">
                  <c:v>42389</c:v>
                </c:pt>
                <c:pt idx="503">
                  <c:v>42390</c:v>
                </c:pt>
                <c:pt idx="504">
                  <c:v>42391</c:v>
                </c:pt>
                <c:pt idx="505">
                  <c:v>42394</c:v>
                </c:pt>
                <c:pt idx="506">
                  <c:v>42395</c:v>
                </c:pt>
                <c:pt idx="507">
                  <c:v>42396</c:v>
                </c:pt>
                <c:pt idx="508">
                  <c:v>42397</c:v>
                </c:pt>
                <c:pt idx="509">
                  <c:v>42398</c:v>
                </c:pt>
                <c:pt idx="510">
                  <c:v>42401</c:v>
                </c:pt>
                <c:pt idx="511">
                  <c:v>42402</c:v>
                </c:pt>
                <c:pt idx="512">
                  <c:v>42403</c:v>
                </c:pt>
                <c:pt idx="513">
                  <c:v>42404</c:v>
                </c:pt>
                <c:pt idx="514">
                  <c:v>42405</c:v>
                </c:pt>
                <c:pt idx="515">
                  <c:v>42408</c:v>
                </c:pt>
                <c:pt idx="516">
                  <c:v>42409</c:v>
                </c:pt>
                <c:pt idx="517">
                  <c:v>42410</c:v>
                </c:pt>
                <c:pt idx="518">
                  <c:v>42411</c:v>
                </c:pt>
                <c:pt idx="519">
                  <c:v>42412</c:v>
                </c:pt>
                <c:pt idx="520">
                  <c:v>42415</c:v>
                </c:pt>
                <c:pt idx="521">
                  <c:v>42416</c:v>
                </c:pt>
                <c:pt idx="522">
                  <c:v>42417</c:v>
                </c:pt>
                <c:pt idx="523">
                  <c:v>42418</c:v>
                </c:pt>
                <c:pt idx="524">
                  <c:v>42419</c:v>
                </c:pt>
                <c:pt idx="525">
                  <c:v>42422</c:v>
                </c:pt>
                <c:pt idx="526">
                  <c:v>42423</c:v>
                </c:pt>
                <c:pt idx="527">
                  <c:v>42424</c:v>
                </c:pt>
                <c:pt idx="528">
                  <c:v>42425</c:v>
                </c:pt>
                <c:pt idx="529">
                  <c:v>42426</c:v>
                </c:pt>
                <c:pt idx="530">
                  <c:v>42429</c:v>
                </c:pt>
                <c:pt idx="531">
                  <c:v>42430</c:v>
                </c:pt>
                <c:pt idx="532">
                  <c:v>42431</c:v>
                </c:pt>
                <c:pt idx="533">
                  <c:v>42432</c:v>
                </c:pt>
                <c:pt idx="534">
                  <c:v>42433</c:v>
                </c:pt>
                <c:pt idx="535">
                  <c:v>42436</c:v>
                </c:pt>
                <c:pt idx="536">
                  <c:v>42437</c:v>
                </c:pt>
                <c:pt idx="537">
                  <c:v>42438</c:v>
                </c:pt>
                <c:pt idx="538">
                  <c:v>42439</c:v>
                </c:pt>
                <c:pt idx="539">
                  <c:v>42440</c:v>
                </c:pt>
                <c:pt idx="540">
                  <c:v>42443</c:v>
                </c:pt>
                <c:pt idx="541">
                  <c:v>42444</c:v>
                </c:pt>
                <c:pt idx="542">
                  <c:v>42445</c:v>
                </c:pt>
                <c:pt idx="543">
                  <c:v>42446</c:v>
                </c:pt>
                <c:pt idx="544">
                  <c:v>42447</c:v>
                </c:pt>
                <c:pt idx="545">
                  <c:v>42450</c:v>
                </c:pt>
                <c:pt idx="546">
                  <c:v>42451</c:v>
                </c:pt>
                <c:pt idx="547">
                  <c:v>42452</c:v>
                </c:pt>
                <c:pt idx="548">
                  <c:v>42453</c:v>
                </c:pt>
                <c:pt idx="549">
                  <c:v>42454</c:v>
                </c:pt>
                <c:pt idx="550">
                  <c:v>42457</c:v>
                </c:pt>
                <c:pt idx="551">
                  <c:v>42458</c:v>
                </c:pt>
                <c:pt idx="552">
                  <c:v>42459</c:v>
                </c:pt>
                <c:pt idx="553">
                  <c:v>42460</c:v>
                </c:pt>
                <c:pt idx="554">
                  <c:v>42461</c:v>
                </c:pt>
                <c:pt idx="555">
                  <c:v>42464</c:v>
                </c:pt>
                <c:pt idx="556">
                  <c:v>42465</c:v>
                </c:pt>
                <c:pt idx="557">
                  <c:v>42466</c:v>
                </c:pt>
                <c:pt idx="558">
                  <c:v>42467</c:v>
                </c:pt>
                <c:pt idx="559">
                  <c:v>42468</c:v>
                </c:pt>
                <c:pt idx="560">
                  <c:v>42471</c:v>
                </c:pt>
                <c:pt idx="561">
                  <c:v>42472</c:v>
                </c:pt>
                <c:pt idx="562">
                  <c:v>42473</c:v>
                </c:pt>
                <c:pt idx="563">
                  <c:v>42474</c:v>
                </c:pt>
                <c:pt idx="564">
                  <c:v>42475</c:v>
                </c:pt>
                <c:pt idx="565">
                  <c:v>42478</c:v>
                </c:pt>
                <c:pt idx="566">
                  <c:v>42479</c:v>
                </c:pt>
                <c:pt idx="567">
                  <c:v>42480</c:v>
                </c:pt>
                <c:pt idx="568">
                  <c:v>42481</c:v>
                </c:pt>
                <c:pt idx="569">
                  <c:v>42482</c:v>
                </c:pt>
                <c:pt idx="570">
                  <c:v>42485</c:v>
                </c:pt>
                <c:pt idx="571">
                  <c:v>42486</c:v>
                </c:pt>
                <c:pt idx="572">
                  <c:v>42487</c:v>
                </c:pt>
                <c:pt idx="573">
                  <c:v>42488</c:v>
                </c:pt>
                <c:pt idx="574">
                  <c:v>42489</c:v>
                </c:pt>
                <c:pt idx="575">
                  <c:v>42492</c:v>
                </c:pt>
                <c:pt idx="576">
                  <c:v>42493</c:v>
                </c:pt>
                <c:pt idx="577">
                  <c:v>42494</c:v>
                </c:pt>
                <c:pt idx="578">
                  <c:v>42495</c:v>
                </c:pt>
                <c:pt idx="579">
                  <c:v>42496</c:v>
                </c:pt>
                <c:pt idx="580">
                  <c:v>42499</c:v>
                </c:pt>
                <c:pt idx="581">
                  <c:v>42500</c:v>
                </c:pt>
                <c:pt idx="582">
                  <c:v>42501</c:v>
                </c:pt>
                <c:pt idx="583">
                  <c:v>42502</c:v>
                </c:pt>
                <c:pt idx="584">
                  <c:v>42503</c:v>
                </c:pt>
                <c:pt idx="585">
                  <c:v>42506</c:v>
                </c:pt>
                <c:pt idx="586">
                  <c:v>42507</c:v>
                </c:pt>
                <c:pt idx="587">
                  <c:v>42508</c:v>
                </c:pt>
                <c:pt idx="588">
                  <c:v>42509</c:v>
                </c:pt>
                <c:pt idx="589">
                  <c:v>42510</c:v>
                </c:pt>
                <c:pt idx="590">
                  <c:v>42513</c:v>
                </c:pt>
                <c:pt idx="591">
                  <c:v>42514</c:v>
                </c:pt>
                <c:pt idx="592">
                  <c:v>42515</c:v>
                </c:pt>
                <c:pt idx="593">
                  <c:v>42516</c:v>
                </c:pt>
                <c:pt idx="594">
                  <c:v>42517</c:v>
                </c:pt>
                <c:pt idx="595">
                  <c:v>42520</c:v>
                </c:pt>
                <c:pt idx="596">
                  <c:v>42521</c:v>
                </c:pt>
                <c:pt idx="597">
                  <c:v>42522</c:v>
                </c:pt>
                <c:pt idx="598">
                  <c:v>42523</c:v>
                </c:pt>
                <c:pt idx="599">
                  <c:v>42524</c:v>
                </c:pt>
                <c:pt idx="600">
                  <c:v>42527</c:v>
                </c:pt>
                <c:pt idx="601">
                  <c:v>42528</c:v>
                </c:pt>
                <c:pt idx="602">
                  <c:v>42529</c:v>
                </c:pt>
                <c:pt idx="603">
                  <c:v>42530</c:v>
                </c:pt>
                <c:pt idx="604">
                  <c:v>42531</c:v>
                </c:pt>
                <c:pt idx="605">
                  <c:v>42534</c:v>
                </c:pt>
                <c:pt idx="606">
                  <c:v>42535</c:v>
                </c:pt>
                <c:pt idx="607">
                  <c:v>42536</c:v>
                </c:pt>
                <c:pt idx="608">
                  <c:v>42537</c:v>
                </c:pt>
                <c:pt idx="609">
                  <c:v>42538</c:v>
                </c:pt>
                <c:pt idx="610">
                  <c:v>42541</c:v>
                </c:pt>
                <c:pt idx="611">
                  <c:v>42542</c:v>
                </c:pt>
                <c:pt idx="612">
                  <c:v>42543</c:v>
                </c:pt>
                <c:pt idx="613">
                  <c:v>42544</c:v>
                </c:pt>
                <c:pt idx="614">
                  <c:v>42545</c:v>
                </c:pt>
                <c:pt idx="615">
                  <c:v>42548</c:v>
                </c:pt>
                <c:pt idx="616">
                  <c:v>42549</c:v>
                </c:pt>
                <c:pt idx="617">
                  <c:v>42550</c:v>
                </c:pt>
                <c:pt idx="618">
                  <c:v>42551</c:v>
                </c:pt>
                <c:pt idx="619">
                  <c:v>42552</c:v>
                </c:pt>
                <c:pt idx="620">
                  <c:v>42555</c:v>
                </c:pt>
                <c:pt idx="621">
                  <c:v>42556</c:v>
                </c:pt>
                <c:pt idx="622">
                  <c:v>42557</c:v>
                </c:pt>
                <c:pt idx="623">
                  <c:v>42558</c:v>
                </c:pt>
                <c:pt idx="624">
                  <c:v>42559</c:v>
                </c:pt>
                <c:pt idx="625">
                  <c:v>42562</c:v>
                </c:pt>
                <c:pt idx="626">
                  <c:v>42563</c:v>
                </c:pt>
                <c:pt idx="627">
                  <c:v>42564</c:v>
                </c:pt>
                <c:pt idx="628">
                  <c:v>42565</c:v>
                </c:pt>
                <c:pt idx="629">
                  <c:v>42566</c:v>
                </c:pt>
                <c:pt idx="630">
                  <c:v>42569</c:v>
                </c:pt>
                <c:pt idx="631">
                  <c:v>42570</c:v>
                </c:pt>
                <c:pt idx="632">
                  <c:v>42571</c:v>
                </c:pt>
                <c:pt idx="633">
                  <c:v>42572</c:v>
                </c:pt>
                <c:pt idx="634">
                  <c:v>42573</c:v>
                </c:pt>
                <c:pt idx="635">
                  <c:v>42576</c:v>
                </c:pt>
                <c:pt idx="636">
                  <c:v>42577</c:v>
                </c:pt>
                <c:pt idx="637">
                  <c:v>42578</c:v>
                </c:pt>
                <c:pt idx="638">
                  <c:v>42579</c:v>
                </c:pt>
                <c:pt idx="639">
                  <c:v>42580</c:v>
                </c:pt>
                <c:pt idx="640">
                  <c:v>42583</c:v>
                </c:pt>
                <c:pt idx="641">
                  <c:v>42584</c:v>
                </c:pt>
                <c:pt idx="642">
                  <c:v>42585</c:v>
                </c:pt>
                <c:pt idx="643">
                  <c:v>42586</c:v>
                </c:pt>
                <c:pt idx="644">
                  <c:v>42587</c:v>
                </c:pt>
                <c:pt idx="645">
                  <c:v>42590</c:v>
                </c:pt>
                <c:pt idx="646">
                  <c:v>42591</c:v>
                </c:pt>
                <c:pt idx="647">
                  <c:v>42592</c:v>
                </c:pt>
                <c:pt idx="648">
                  <c:v>42593</c:v>
                </c:pt>
                <c:pt idx="649">
                  <c:v>42594</c:v>
                </c:pt>
                <c:pt idx="650">
                  <c:v>42597</c:v>
                </c:pt>
                <c:pt idx="651">
                  <c:v>42598</c:v>
                </c:pt>
                <c:pt idx="652">
                  <c:v>42599</c:v>
                </c:pt>
                <c:pt idx="653">
                  <c:v>42600</c:v>
                </c:pt>
                <c:pt idx="654">
                  <c:v>42601</c:v>
                </c:pt>
                <c:pt idx="655">
                  <c:v>42604</c:v>
                </c:pt>
                <c:pt idx="656">
                  <c:v>42605</c:v>
                </c:pt>
                <c:pt idx="657">
                  <c:v>42606</c:v>
                </c:pt>
                <c:pt idx="658">
                  <c:v>42607</c:v>
                </c:pt>
                <c:pt idx="659">
                  <c:v>42608</c:v>
                </c:pt>
                <c:pt idx="660">
                  <c:v>42611</c:v>
                </c:pt>
                <c:pt idx="661">
                  <c:v>42612</c:v>
                </c:pt>
                <c:pt idx="662">
                  <c:v>42613</c:v>
                </c:pt>
                <c:pt idx="663">
                  <c:v>42614</c:v>
                </c:pt>
                <c:pt idx="664">
                  <c:v>42615</c:v>
                </c:pt>
                <c:pt idx="665">
                  <c:v>42618</c:v>
                </c:pt>
                <c:pt idx="666">
                  <c:v>42619</c:v>
                </c:pt>
                <c:pt idx="667">
                  <c:v>42620</c:v>
                </c:pt>
                <c:pt idx="668">
                  <c:v>42621</c:v>
                </c:pt>
                <c:pt idx="669">
                  <c:v>42622</c:v>
                </c:pt>
                <c:pt idx="670">
                  <c:v>42625</c:v>
                </c:pt>
                <c:pt idx="671">
                  <c:v>42626</c:v>
                </c:pt>
                <c:pt idx="672">
                  <c:v>42627</c:v>
                </c:pt>
                <c:pt idx="673">
                  <c:v>42628</c:v>
                </c:pt>
                <c:pt idx="674">
                  <c:v>42629</c:v>
                </c:pt>
                <c:pt idx="675">
                  <c:v>42632</c:v>
                </c:pt>
                <c:pt idx="676">
                  <c:v>42633</c:v>
                </c:pt>
                <c:pt idx="677">
                  <c:v>42634</c:v>
                </c:pt>
                <c:pt idx="678">
                  <c:v>42635</c:v>
                </c:pt>
                <c:pt idx="679">
                  <c:v>42636</c:v>
                </c:pt>
                <c:pt idx="680">
                  <c:v>42639</c:v>
                </c:pt>
                <c:pt idx="681">
                  <c:v>42640</c:v>
                </c:pt>
                <c:pt idx="682">
                  <c:v>42641</c:v>
                </c:pt>
                <c:pt idx="683">
                  <c:v>42642</c:v>
                </c:pt>
                <c:pt idx="684">
                  <c:v>42643</c:v>
                </c:pt>
                <c:pt idx="685">
                  <c:v>42646</c:v>
                </c:pt>
                <c:pt idx="686">
                  <c:v>42647</c:v>
                </c:pt>
                <c:pt idx="687">
                  <c:v>42648</c:v>
                </c:pt>
                <c:pt idx="688">
                  <c:v>42649</c:v>
                </c:pt>
                <c:pt idx="689">
                  <c:v>42650</c:v>
                </c:pt>
                <c:pt idx="690">
                  <c:v>42653</c:v>
                </c:pt>
                <c:pt idx="691">
                  <c:v>42654</c:v>
                </c:pt>
                <c:pt idx="692">
                  <c:v>42655</c:v>
                </c:pt>
                <c:pt idx="693">
                  <c:v>42656</c:v>
                </c:pt>
                <c:pt idx="694">
                  <c:v>42657</c:v>
                </c:pt>
                <c:pt idx="695">
                  <c:v>42660</c:v>
                </c:pt>
                <c:pt idx="696">
                  <c:v>42661</c:v>
                </c:pt>
                <c:pt idx="697">
                  <c:v>42662</c:v>
                </c:pt>
                <c:pt idx="698">
                  <c:v>42663</c:v>
                </c:pt>
                <c:pt idx="699">
                  <c:v>42664</c:v>
                </c:pt>
                <c:pt idx="700">
                  <c:v>42667</c:v>
                </c:pt>
                <c:pt idx="701">
                  <c:v>42668</c:v>
                </c:pt>
                <c:pt idx="702">
                  <c:v>42669</c:v>
                </c:pt>
                <c:pt idx="703">
                  <c:v>42670</c:v>
                </c:pt>
                <c:pt idx="704">
                  <c:v>42671</c:v>
                </c:pt>
                <c:pt idx="705">
                  <c:v>42674</c:v>
                </c:pt>
                <c:pt idx="706">
                  <c:v>42675</c:v>
                </c:pt>
                <c:pt idx="707">
                  <c:v>42676</c:v>
                </c:pt>
                <c:pt idx="708">
                  <c:v>42677</c:v>
                </c:pt>
                <c:pt idx="709">
                  <c:v>42678</c:v>
                </c:pt>
                <c:pt idx="710">
                  <c:v>42681</c:v>
                </c:pt>
                <c:pt idx="711">
                  <c:v>42682</c:v>
                </c:pt>
                <c:pt idx="712">
                  <c:v>42683</c:v>
                </c:pt>
                <c:pt idx="713">
                  <c:v>42684</c:v>
                </c:pt>
                <c:pt idx="714">
                  <c:v>42685</c:v>
                </c:pt>
                <c:pt idx="715">
                  <c:v>42688</c:v>
                </c:pt>
                <c:pt idx="716">
                  <c:v>42689</c:v>
                </c:pt>
                <c:pt idx="717">
                  <c:v>42690</c:v>
                </c:pt>
                <c:pt idx="718">
                  <c:v>42691</c:v>
                </c:pt>
                <c:pt idx="719">
                  <c:v>42692</c:v>
                </c:pt>
                <c:pt idx="720">
                  <c:v>42695</c:v>
                </c:pt>
                <c:pt idx="721">
                  <c:v>42696</c:v>
                </c:pt>
                <c:pt idx="722">
                  <c:v>42697</c:v>
                </c:pt>
                <c:pt idx="723">
                  <c:v>42698</c:v>
                </c:pt>
                <c:pt idx="724">
                  <c:v>42699</c:v>
                </c:pt>
                <c:pt idx="725">
                  <c:v>42702</c:v>
                </c:pt>
                <c:pt idx="726">
                  <c:v>42703</c:v>
                </c:pt>
                <c:pt idx="727">
                  <c:v>42704</c:v>
                </c:pt>
                <c:pt idx="728">
                  <c:v>42705</c:v>
                </c:pt>
                <c:pt idx="729">
                  <c:v>42706</c:v>
                </c:pt>
                <c:pt idx="730">
                  <c:v>42709</c:v>
                </c:pt>
                <c:pt idx="731">
                  <c:v>42710</c:v>
                </c:pt>
                <c:pt idx="732">
                  <c:v>42711</c:v>
                </c:pt>
                <c:pt idx="733">
                  <c:v>42712</c:v>
                </c:pt>
                <c:pt idx="734">
                  <c:v>42713</c:v>
                </c:pt>
                <c:pt idx="735">
                  <c:v>42716</c:v>
                </c:pt>
                <c:pt idx="736">
                  <c:v>42717</c:v>
                </c:pt>
                <c:pt idx="737">
                  <c:v>42718</c:v>
                </c:pt>
                <c:pt idx="738">
                  <c:v>42719</c:v>
                </c:pt>
                <c:pt idx="739">
                  <c:v>42720</c:v>
                </c:pt>
                <c:pt idx="740">
                  <c:v>42723</c:v>
                </c:pt>
                <c:pt idx="741">
                  <c:v>42724</c:v>
                </c:pt>
                <c:pt idx="742">
                  <c:v>42725</c:v>
                </c:pt>
                <c:pt idx="743">
                  <c:v>42726</c:v>
                </c:pt>
                <c:pt idx="744">
                  <c:v>42727</c:v>
                </c:pt>
                <c:pt idx="745">
                  <c:v>42730</c:v>
                </c:pt>
                <c:pt idx="746">
                  <c:v>42731</c:v>
                </c:pt>
                <c:pt idx="747">
                  <c:v>42732</c:v>
                </c:pt>
                <c:pt idx="748">
                  <c:v>42733</c:v>
                </c:pt>
                <c:pt idx="749">
                  <c:v>42734</c:v>
                </c:pt>
                <c:pt idx="750">
                  <c:v>42737</c:v>
                </c:pt>
                <c:pt idx="751">
                  <c:v>42738</c:v>
                </c:pt>
                <c:pt idx="752">
                  <c:v>42739</c:v>
                </c:pt>
                <c:pt idx="753">
                  <c:v>42740</c:v>
                </c:pt>
                <c:pt idx="754">
                  <c:v>42741</c:v>
                </c:pt>
                <c:pt idx="755">
                  <c:v>42744</c:v>
                </c:pt>
                <c:pt idx="756">
                  <c:v>42745</c:v>
                </c:pt>
                <c:pt idx="757">
                  <c:v>42746</c:v>
                </c:pt>
                <c:pt idx="758">
                  <c:v>42747</c:v>
                </c:pt>
                <c:pt idx="759">
                  <c:v>42748</c:v>
                </c:pt>
                <c:pt idx="760">
                  <c:v>42751</c:v>
                </c:pt>
                <c:pt idx="761">
                  <c:v>42752</c:v>
                </c:pt>
                <c:pt idx="762">
                  <c:v>42753</c:v>
                </c:pt>
                <c:pt idx="763">
                  <c:v>42754</c:v>
                </c:pt>
                <c:pt idx="764">
                  <c:v>42755</c:v>
                </c:pt>
                <c:pt idx="765">
                  <c:v>42758</c:v>
                </c:pt>
                <c:pt idx="766">
                  <c:v>42759</c:v>
                </c:pt>
                <c:pt idx="767">
                  <c:v>42760</c:v>
                </c:pt>
                <c:pt idx="768">
                  <c:v>42761</c:v>
                </c:pt>
                <c:pt idx="769">
                  <c:v>42762</c:v>
                </c:pt>
                <c:pt idx="770">
                  <c:v>42765</c:v>
                </c:pt>
                <c:pt idx="771">
                  <c:v>42766</c:v>
                </c:pt>
              </c:numCache>
            </c:numRef>
          </c:cat>
          <c:val>
            <c:numRef>
              <c:f>油価データ!$E$7930:$E$8690</c:f>
              <c:numCache>
                <c:formatCode>0.00;"▲ "0.00</c:formatCode>
                <c:ptCount val="761"/>
                <c:pt idx="0">
                  <c:v>109.18</c:v>
                </c:pt>
                <c:pt idx="1">
                  <c:v>110.46</c:v>
                </c:pt>
                <c:pt idx="2">
                  <c:v>110.47</c:v>
                </c:pt>
                <c:pt idx="3">
                  <c:v>110.3</c:v>
                </c:pt>
                <c:pt idx="4">
                  <c:v>109.85</c:v>
                </c:pt>
                <c:pt idx="5">
                  <c:v>110.64</c:v>
                </c:pt>
                <c:pt idx="6">
                  <c:v>109.51</c:v>
                </c:pt>
                <c:pt idx="7">
                  <c:v>109.52</c:v>
                </c:pt>
                <c:pt idx="8">
                  <c:v>108.96</c:v>
                </c:pt>
                <c:pt idx="9">
                  <c:v>109.07</c:v>
                </c:pt>
                <c:pt idx="10">
                  <c:v>111.2</c:v>
                </c:pt>
                <c:pt idx="11">
                  <c:v>109.3</c:v>
                </c:pt>
                <c:pt idx="12">
                  <c:v>107.76</c:v>
                </c:pt>
                <c:pt idx="13">
                  <c:v>108.1</c:v>
                </c:pt>
                <c:pt idx="14">
                  <c:v>109</c:v>
                </c:pt>
                <c:pt idx="15">
                  <c:v>108.08</c:v>
                </c:pt>
                <c:pt idx="16">
                  <c:v>108.55</c:v>
                </c:pt>
                <c:pt idx="17">
                  <c:v>108.02</c:v>
                </c:pt>
                <c:pt idx="18">
                  <c:v>107.39</c:v>
                </c:pt>
                <c:pt idx="19">
                  <c:v>108.57</c:v>
                </c:pt>
                <c:pt idx="20">
                  <c:v>106.24</c:v>
                </c:pt>
                <c:pt idx="21">
                  <c:v>106.79</c:v>
                </c:pt>
                <c:pt idx="22">
                  <c:v>105.85</c:v>
                </c:pt>
                <c:pt idx="23">
                  <c:v>106.45</c:v>
                </c:pt>
                <c:pt idx="24">
                  <c:v>106.92</c:v>
                </c:pt>
                <c:pt idx="25">
                  <c:v>106.81</c:v>
                </c:pt>
                <c:pt idx="26">
                  <c:v>106.99</c:v>
                </c:pt>
                <c:pt idx="27">
                  <c:v>107.03</c:v>
                </c:pt>
                <c:pt idx="28">
                  <c:v>107.83</c:v>
                </c:pt>
                <c:pt idx="29">
                  <c:v>108.07</c:v>
                </c:pt>
                <c:pt idx="30">
                  <c:v>107.76</c:v>
                </c:pt>
                <c:pt idx="31">
                  <c:v>105.62</c:v>
                </c:pt>
                <c:pt idx="32">
                  <c:v>104.79</c:v>
                </c:pt>
                <c:pt idx="33">
                  <c:v>106.15</c:v>
                </c:pt>
                <c:pt idx="34">
                  <c:v>106.72</c:v>
                </c:pt>
                <c:pt idx="35">
                  <c:v>105.82</c:v>
                </c:pt>
                <c:pt idx="36">
                  <c:v>107.67</c:v>
                </c:pt>
                <c:pt idx="37">
                  <c:v>107.98</c:v>
                </c:pt>
                <c:pt idx="38">
                  <c:v>107.46</c:v>
                </c:pt>
                <c:pt idx="39">
                  <c:v>107.33</c:v>
                </c:pt>
                <c:pt idx="40">
                  <c:v>109.07</c:v>
                </c:pt>
                <c:pt idx="41">
                  <c:v>108.74</c:v>
                </c:pt>
                <c:pt idx="42">
                  <c:v>109.6</c:v>
                </c:pt>
                <c:pt idx="43">
                  <c:v>109.53</c:v>
                </c:pt>
                <c:pt idx="45">
                  <c:v>109.95</c:v>
                </c:pt>
                <c:pt idx="46">
                  <c:v>109.27</c:v>
                </c:pt>
                <c:pt idx="47">
                  <c:v>109.11</c:v>
                </c:pt>
                <c:pt idx="48">
                  <c:v>110.33</c:v>
                </c:pt>
                <c:pt idx="49">
                  <c:v>109.58</c:v>
                </c:pt>
                <c:pt idx="50">
                  <c:v>108.12</c:v>
                </c:pt>
                <c:pt idx="51">
                  <c:v>108.98</c:v>
                </c:pt>
                <c:pt idx="52">
                  <c:v>108.07</c:v>
                </c:pt>
                <c:pt idx="53">
                  <c:v>107.76</c:v>
                </c:pt>
                <c:pt idx="54">
                  <c:v>108.59</c:v>
                </c:pt>
                <c:pt idx="55">
                  <c:v>107.72</c:v>
                </c:pt>
                <c:pt idx="56">
                  <c:v>107.06</c:v>
                </c:pt>
                <c:pt idx="57">
                  <c:v>108.13</c:v>
                </c:pt>
                <c:pt idx="58">
                  <c:v>108.04</c:v>
                </c:pt>
                <c:pt idx="59">
                  <c:v>107.89</c:v>
                </c:pt>
                <c:pt idx="60">
                  <c:v>108.41</c:v>
                </c:pt>
                <c:pt idx="61">
                  <c:v>109.24</c:v>
                </c:pt>
                <c:pt idx="62">
                  <c:v>110.19</c:v>
                </c:pt>
                <c:pt idx="63">
                  <c:v>110.44</c:v>
                </c:pt>
                <c:pt idx="64">
                  <c:v>109.75</c:v>
                </c:pt>
                <c:pt idx="65">
                  <c:v>109.37</c:v>
                </c:pt>
                <c:pt idx="66">
                  <c:v>109.69</c:v>
                </c:pt>
                <c:pt idx="67">
                  <c:v>110.55</c:v>
                </c:pt>
                <c:pt idx="68">
                  <c:v>110.36</c:v>
                </c:pt>
                <c:pt idx="69">
                  <c:v>110.54</c:v>
                </c:pt>
                <c:pt idx="70">
                  <c:v>110.32</c:v>
                </c:pt>
                <c:pt idx="71">
                  <c:v>110.02</c:v>
                </c:pt>
                <c:pt idx="72">
                  <c:v>109.81</c:v>
                </c:pt>
                <c:pt idx="73">
                  <c:v>109.97</c:v>
                </c:pt>
                <c:pt idx="74">
                  <c:v>109.41</c:v>
                </c:pt>
                <c:pt idx="75">
                  <c:v>108.83</c:v>
                </c:pt>
                <c:pt idx="76">
                  <c:v>108.82</c:v>
                </c:pt>
                <c:pt idx="77">
                  <c:v>108.4</c:v>
                </c:pt>
                <c:pt idx="78">
                  <c:v>108.79</c:v>
                </c:pt>
                <c:pt idx="79">
                  <c:v>108.61</c:v>
                </c:pt>
                <c:pt idx="80">
                  <c:v>109.99</c:v>
                </c:pt>
                <c:pt idx="81">
                  <c:v>109.52</c:v>
                </c:pt>
                <c:pt idx="82">
                  <c:v>109.95</c:v>
                </c:pt>
                <c:pt idx="83">
                  <c:v>113.02</c:v>
                </c:pt>
                <c:pt idx="84">
                  <c:v>113.41</c:v>
                </c:pt>
                <c:pt idx="85">
                  <c:v>112.94</c:v>
                </c:pt>
                <c:pt idx="86">
                  <c:v>113.45</c:v>
                </c:pt>
                <c:pt idx="87">
                  <c:v>114.26</c:v>
                </c:pt>
                <c:pt idx="88">
                  <c:v>115.06</c:v>
                </c:pt>
                <c:pt idx="89">
                  <c:v>114.81</c:v>
                </c:pt>
                <c:pt idx="90">
                  <c:v>114.12</c:v>
                </c:pt>
                <c:pt idx="91">
                  <c:v>114.46</c:v>
                </c:pt>
                <c:pt idx="92">
                  <c:v>114</c:v>
                </c:pt>
                <c:pt idx="93">
                  <c:v>113.21</c:v>
                </c:pt>
                <c:pt idx="94">
                  <c:v>113.3</c:v>
                </c:pt>
                <c:pt idx="95">
                  <c:v>112.36</c:v>
                </c:pt>
                <c:pt idx="96">
                  <c:v>112.29</c:v>
                </c:pt>
                <c:pt idx="97">
                  <c:v>111.24</c:v>
                </c:pt>
                <c:pt idx="98">
                  <c:v>111</c:v>
                </c:pt>
                <c:pt idx="99">
                  <c:v>110.64</c:v>
                </c:pt>
                <c:pt idx="100">
                  <c:v>110.24</c:v>
                </c:pt>
                <c:pt idx="101">
                  <c:v>108.94</c:v>
                </c:pt>
                <c:pt idx="102">
                  <c:v>108.28</c:v>
                </c:pt>
                <c:pt idx="103">
                  <c:v>108.67</c:v>
                </c:pt>
                <c:pt idx="104">
                  <c:v>106.66</c:v>
                </c:pt>
                <c:pt idx="105">
                  <c:v>106.98</c:v>
                </c:pt>
                <c:pt idx="106">
                  <c:v>106.02</c:v>
                </c:pt>
                <c:pt idx="107">
                  <c:v>105.85</c:v>
                </c:pt>
                <c:pt idx="108">
                  <c:v>107.89</c:v>
                </c:pt>
                <c:pt idx="109">
                  <c:v>107.24</c:v>
                </c:pt>
                <c:pt idx="110">
                  <c:v>107.68</c:v>
                </c:pt>
                <c:pt idx="111">
                  <c:v>107.33</c:v>
                </c:pt>
                <c:pt idx="112">
                  <c:v>108.03</c:v>
                </c:pt>
                <c:pt idx="113">
                  <c:v>107.07</c:v>
                </c:pt>
                <c:pt idx="114">
                  <c:v>108.39</c:v>
                </c:pt>
                <c:pt idx="115">
                  <c:v>107.57</c:v>
                </c:pt>
                <c:pt idx="116">
                  <c:v>107.72</c:v>
                </c:pt>
                <c:pt idx="117">
                  <c:v>106.51</c:v>
                </c:pt>
                <c:pt idx="118">
                  <c:v>106.02</c:v>
                </c:pt>
                <c:pt idx="119">
                  <c:v>104.84</c:v>
                </c:pt>
                <c:pt idx="120">
                  <c:v>105.41</c:v>
                </c:pt>
                <c:pt idx="121">
                  <c:v>104.61</c:v>
                </c:pt>
                <c:pt idx="122">
                  <c:v>104.59</c:v>
                </c:pt>
                <c:pt idx="123">
                  <c:v>105.44</c:v>
                </c:pt>
                <c:pt idx="124">
                  <c:v>105.02</c:v>
                </c:pt>
                <c:pt idx="125">
                  <c:v>104.68</c:v>
                </c:pt>
                <c:pt idx="126">
                  <c:v>103.02</c:v>
                </c:pt>
                <c:pt idx="127">
                  <c:v>104.28</c:v>
                </c:pt>
                <c:pt idx="128">
                  <c:v>102.01</c:v>
                </c:pt>
                <c:pt idx="129">
                  <c:v>103.53</c:v>
                </c:pt>
                <c:pt idx="130">
                  <c:v>101.6</c:v>
                </c:pt>
                <c:pt idx="131">
                  <c:v>101.56</c:v>
                </c:pt>
                <c:pt idx="132">
                  <c:v>102.28</c:v>
                </c:pt>
                <c:pt idx="133">
                  <c:v>102.63</c:v>
                </c:pt>
                <c:pt idx="134">
                  <c:v>102.29</c:v>
                </c:pt>
                <c:pt idx="135">
                  <c:v>102.65</c:v>
                </c:pt>
                <c:pt idx="136">
                  <c:v>102.5</c:v>
                </c:pt>
                <c:pt idx="137">
                  <c:v>102.72</c:v>
                </c:pt>
                <c:pt idx="138">
                  <c:v>102.46</c:v>
                </c:pt>
                <c:pt idx="139">
                  <c:v>103.19</c:v>
                </c:pt>
                <c:pt idx="140">
                  <c:v>102.79</c:v>
                </c:pt>
                <c:pt idx="141">
                  <c:v>100.34</c:v>
                </c:pt>
                <c:pt idx="142">
                  <c:v>102.77</c:v>
                </c:pt>
                <c:pt idx="143">
                  <c:v>101.83</c:v>
                </c:pt>
                <c:pt idx="144">
                  <c:v>100.82</c:v>
                </c:pt>
                <c:pt idx="145">
                  <c:v>100.2</c:v>
                </c:pt>
                <c:pt idx="146">
                  <c:v>99.16</c:v>
                </c:pt>
                <c:pt idx="147">
                  <c:v>98.04</c:v>
                </c:pt>
                <c:pt idx="148">
                  <c:v>98.08</c:v>
                </c:pt>
                <c:pt idx="149">
                  <c:v>97.11</c:v>
                </c:pt>
                <c:pt idx="150">
                  <c:v>96.65</c:v>
                </c:pt>
                <c:pt idx="151">
                  <c:v>99.05</c:v>
                </c:pt>
                <c:pt idx="152">
                  <c:v>98.97</c:v>
                </c:pt>
                <c:pt idx="153">
                  <c:v>97.7</c:v>
                </c:pt>
                <c:pt idx="154">
                  <c:v>98.39</c:v>
                </c:pt>
                <c:pt idx="155">
                  <c:v>96.97</c:v>
                </c:pt>
                <c:pt idx="156">
                  <c:v>96.85</c:v>
                </c:pt>
                <c:pt idx="157">
                  <c:v>96.95</c:v>
                </c:pt>
                <c:pt idx="158">
                  <c:v>97</c:v>
                </c:pt>
                <c:pt idx="159">
                  <c:v>97</c:v>
                </c:pt>
                <c:pt idx="160">
                  <c:v>97.2</c:v>
                </c:pt>
                <c:pt idx="161">
                  <c:v>94.67</c:v>
                </c:pt>
                <c:pt idx="162">
                  <c:v>94.16</c:v>
                </c:pt>
                <c:pt idx="163">
                  <c:v>93.42</c:v>
                </c:pt>
                <c:pt idx="164">
                  <c:v>92.31</c:v>
                </c:pt>
                <c:pt idx="165">
                  <c:v>92.79</c:v>
                </c:pt>
                <c:pt idx="166">
                  <c:v>92.11</c:v>
                </c:pt>
                <c:pt idx="167">
                  <c:v>91.38</c:v>
                </c:pt>
                <c:pt idx="168">
                  <c:v>90.05</c:v>
                </c:pt>
                <c:pt idx="169">
                  <c:v>90.21</c:v>
                </c:pt>
                <c:pt idx="170">
                  <c:v>88.89</c:v>
                </c:pt>
                <c:pt idx="171">
                  <c:v>85.04</c:v>
                </c:pt>
                <c:pt idx="172">
                  <c:v>83.78</c:v>
                </c:pt>
                <c:pt idx="173">
                  <c:v>84.47</c:v>
                </c:pt>
                <c:pt idx="174">
                  <c:v>86.16</c:v>
                </c:pt>
                <c:pt idx="175">
                  <c:v>85.4</c:v>
                </c:pt>
                <c:pt idx="176">
                  <c:v>86.22</c:v>
                </c:pt>
                <c:pt idx="177">
                  <c:v>84.71</c:v>
                </c:pt>
                <c:pt idx="178">
                  <c:v>86.83</c:v>
                </c:pt>
                <c:pt idx="179">
                  <c:v>86.13</c:v>
                </c:pt>
                <c:pt idx="180">
                  <c:v>85.83</c:v>
                </c:pt>
                <c:pt idx="181">
                  <c:v>86.03</c:v>
                </c:pt>
                <c:pt idx="182">
                  <c:v>87.12</c:v>
                </c:pt>
                <c:pt idx="183">
                  <c:v>86.24</c:v>
                </c:pt>
                <c:pt idx="184">
                  <c:v>85.86</c:v>
                </c:pt>
                <c:pt idx="185">
                  <c:v>84.78</c:v>
                </c:pt>
                <c:pt idx="186">
                  <c:v>82.82</c:v>
                </c:pt>
                <c:pt idx="187">
                  <c:v>82.95</c:v>
                </c:pt>
                <c:pt idx="188">
                  <c:v>82.86</c:v>
                </c:pt>
                <c:pt idx="189">
                  <c:v>83.39</c:v>
                </c:pt>
                <c:pt idx="190">
                  <c:v>82.34</c:v>
                </c:pt>
                <c:pt idx="191">
                  <c:v>81.67</c:v>
                </c:pt>
                <c:pt idx="192">
                  <c:v>80.38</c:v>
                </c:pt>
                <c:pt idx="193">
                  <c:v>77.92</c:v>
                </c:pt>
                <c:pt idx="194">
                  <c:v>79.41</c:v>
                </c:pt>
                <c:pt idx="195">
                  <c:v>79.31</c:v>
                </c:pt>
                <c:pt idx="196">
                  <c:v>78.47</c:v>
                </c:pt>
                <c:pt idx="197">
                  <c:v>78.099999999999994</c:v>
                </c:pt>
                <c:pt idx="198">
                  <c:v>79.33</c:v>
                </c:pt>
                <c:pt idx="199">
                  <c:v>80.36</c:v>
                </c:pt>
                <c:pt idx="200">
                  <c:v>79.680000000000007</c:v>
                </c:pt>
                <c:pt idx="201">
                  <c:v>78.33</c:v>
                </c:pt>
                <c:pt idx="202">
                  <c:v>77.75</c:v>
                </c:pt>
                <c:pt idx="203">
                  <c:v>72.58</c:v>
                </c:pt>
                <c:pt idx="204">
                  <c:v>70.150000000000006</c:v>
                </c:pt>
                <c:pt idx="205">
                  <c:v>72.540000000000006</c:v>
                </c:pt>
                <c:pt idx="206">
                  <c:v>70.540000000000006</c:v>
                </c:pt>
                <c:pt idx="207">
                  <c:v>69.92</c:v>
                </c:pt>
                <c:pt idx="208">
                  <c:v>69.64</c:v>
                </c:pt>
                <c:pt idx="209">
                  <c:v>69.069999999999993</c:v>
                </c:pt>
                <c:pt idx="210">
                  <c:v>66.19</c:v>
                </c:pt>
                <c:pt idx="211">
                  <c:v>66.84</c:v>
                </c:pt>
                <c:pt idx="212">
                  <c:v>64.239999999999995</c:v>
                </c:pt>
                <c:pt idx="213">
                  <c:v>63.68</c:v>
                </c:pt>
                <c:pt idx="214">
                  <c:v>61.85</c:v>
                </c:pt>
                <c:pt idx="215">
                  <c:v>61.06</c:v>
                </c:pt>
                <c:pt idx="216">
                  <c:v>59.86</c:v>
                </c:pt>
                <c:pt idx="217">
                  <c:v>61.18</c:v>
                </c:pt>
                <c:pt idx="218">
                  <c:v>59.27</c:v>
                </c:pt>
                <c:pt idx="219">
                  <c:v>61.38</c:v>
                </c:pt>
                <c:pt idx="220">
                  <c:v>60.11</c:v>
                </c:pt>
                <c:pt idx="221">
                  <c:v>61.69</c:v>
                </c:pt>
                <c:pt idx="222">
                  <c:v>60.24</c:v>
                </c:pt>
                <c:pt idx="224">
                  <c:v>59.45</c:v>
                </c:pt>
                <c:pt idx="225">
                  <c:v>57.88</c:v>
                </c:pt>
                <c:pt idx="226">
                  <c:v>57.9</c:v>
                </c:pt>
                <c:pt idx="227">
                  <c:v>57.33</c:v>
                </c:pt>
                <c:pt idx="229">
                  <c:v>56.42</c:v>
                </c:pt>
                <c:pt idx="230">
                  <c:v>53.11</c:v>
                </c:pt>
                <c:pt idx="231">
                  <c:v>51.1</c:v>
                </c:pt>
                <c:pt idx="232">
                  <c:v>51.15</c:v>
                </c:pt>
                <c:pt idx="233">
                  <c:v>50.96</c:v>
                </c:pt>
                <c:pt idx="234">
                  <c:v>50.11</c:v>
                </c:pt>
                <c:pt idx="235">
                  <c:v>47.43</c:v>
                </c:pt>
                <c:pt idx="236">
                  <c:v>46.59</c:v>
                </c:pt>
                <c:pt idx="237">
                  <c:v>48.69</c:v>
                </c:pt>
                <c:pt idx="238">
                  <c:v>47.67</c:v>
                </c:pt>
                <c:pt idx="239">
                  <c:v>50.17</c:v>
                </c:pt>
                <c:pt idx="240">
                  <c:v>48.84</c:v>
                </c:pt>
                <c:pt idx="241">
                  <c:v>47.99</c:v>
                </c:pt>
                <c:pt idx="242">
                  <c:v>49.03</c:v>
                </c:pt>
                <c:pt idx="243">
                  <c:v>48.52</c:v>
                </c:pt>
                <c:pt idx="244">
                  <c:v>48.79</c:v>
                </c:pt>
                <c:pt idx="245">
                  <c:v>48.16</c:v>
                </c:pt>
                <c:pt idx="246">
                  <c:v>49.6</c:v>
                </c:pt>
                <c:pt idx="247">
                  <c:v>48.47</c:v>
                </c:pt>
                <c:pt idx="248">
                  <c:v>49.13</c:v>
                </c:pt>
                <c:pt idx="249">
                  <c:v>52.99</c:v>
                </c:pt>
                <c:pt idx="250">
                  <c:v>54.75</c:v>
                </c:pt>
                <c:pt idx="251">
                  <c:v>57.91</c:v>
                </c:pt>
                <c:pt idx="252">
                  <c:v>54.16</c:v>
                </c:pt>
                <c:pt idx="253">
                  <c:v>56.57</c:v>
                </c:pt>
                <c:pt idx="254">
                  <c:v>57.8</c:v>
                </c:pt>
                <c:pt idx="255">
                  <c:v>58.34</c:v>
                </c:pt>
                <c:pt idx="256">
                  <c:v>56.43</c:v>
                </c:pt>
                <c:pt idx="257">
                  <c:v>54.66</c:v>
                </c:pt>
                <c:pt idx="258">
                  <c:v>57.05</c:v>
                </c:pt>
                <c:pt idx="259">
                  <c:v>61.52</c:v>
                </c:pt>
                <c:pt idx="260">
                  <c:v>61.4</c:v>
                </c:pt>
                <c:pt idx="261">
                  <c:v>62.53</c:v>
                </c:pt>
                <c:pt idx="262">
                  <c:v>60.53</c:v>
                </c:pt>
                <c:pt idx="263">
                  <c:v>60.21</c:v>
                </c:pt>
                <c:pt idx="264">
                  <c:v>60.22</c:v>
                </c:pt>
                <c:pt idx="265">
                  <c:v>58.9</c:v>
                </c:pt>
                <c:pt idx="266">
                  <c:v>58.66</c:v>
                </c:pt>
                <c:pt idx="267">
                  <c:v>61.63</c:v>
                </c:pt>
                <c:pt idx="268">
                  <c:v>60.05</c:v>
                </c:pt>
                <c:pt idx="269">
                  <c:v>62.58</c:v>
                </c:pt>
                <c:pt idx="270">
                  <c:v>59.54</c:v>
                </c:pt>
                <c:pt idx="271">
                  <c:v>61.02</c:v>
                </c:pt>
                <c:pt idx="272">
                  <c:v>60.55</c:v>
                </c:pt>
                <c:pt idx="273">
                  <c:v>60.48</c:v>
                </c:pt>
                <c:pt idx="274">
                  <c:v>59.73</c:v>
                </c:pt>
                <c:pt idx="275">
                  <c:v>58.53</c:v>
                </c:pt>
                <c:pt idx="276">
                  <c:v>56.39</c:v>
                </c:pt>
                <c:pt idx="277">
                  <c:v>57.54</c:v>
                </c:pt>
                <c:pt idx="278">
                  <c:v>57.08</c:v>
                </c:pt>
                <c:pt idx="279">
                  <c:v>54.67</c:v>
                </c:pt>
                <c:pt idx="280">
                  <c:v>53.44</c:v>
                </c:pt>
                <c:pt idx="281">
                  <c:v>53.51</c:v>
                </c:pt>
                <c:pt idx="282">
                  <c:v>55.91</c:v>
                </c:pt>
                <c:pt idx="283">
                  <c:v>54.43</c:v>
                </c:pt>
                <c:pt idx="284">
                  <c:v>55.32</c:v>
                </c:pt>
                <c:pt idx="285">
                  <c:v>55.92</c:v>
                </c:pt>
                <c:pt idx="286">
                  <c:v>55.11</c:v>
                </c:pt>
                <c:pt idx="287">
                  <c:v>56.48</c:v>
                </c:pt>
                <c:pt idx="288">
                  <c:v>59.19</c:v>
                </c:pt>
                <c:pt idx="289">
                  <c:v>56.41</c:v>
                </c:pt>
                <c:pt idx="290">
                  <c:v>56.29</c:v>
                </c:pt>
                <c:pt idx="291">
                  <c:v>55.11</c:v>
                </c:pt>
                <c:pt idx="292">
                  <c:v>57.1</c:v>
                </c:pt>
                <c:pt idx="293">
                  <c:v>54.95</c:v>
                </c:pt>
                <c:pt idx="295">
                  <c:v>58.12</c:v>
                </c:pt>
                <c:pt idx="296">
                  <c:v>59.1</c:v>
                </c:pt>
                <c:pt idx="297">
                  <c:v>55.55</c:v>
                </c:pt>
                <c:pt idx="298">
                  <c:v>56.57</c:v>
                </c:pt>
                <c:pt idx="299">
                  <c:v>57.87</c:v>
                </c:pt>
                <c:pt idx="300">
                  <c:v>57.93</c:v>
                </c:pt>
                <c:pt idx="301">
                  <c:v>58.43</c:v>
                </c:pt>
                <c:pt idx="302">
                  <c:v>60.32</c:v>
                </c:pt>
                <c:pt idx="303">
                  <c:v>63.98</c:v>
                </c:pt>
                <c:pt idx="304">
                  <c:v>63.45</c:v>
                </c:pt>
                <c:pt idx="305">
                  <c:v>63.45</c:v>
                </c:pt>
                <c:pt idx="306">
                  <c:v>62.08</c:v>
                </c:pt>
                <c:pt idx="307">
                  <c:v>62.73</c:v>
                </c:pt>
                <c:pt idx="308">
                  <c:v>64.849999999999994</c:v>
                </c:pt>
                <c:pt idx="309">
                  <c:v>65.28</c:v>
                </c:pt>
                <c:pt idx="310">
                  <c:v>64.83</c:v>
                </c:pt>
                <c:pt idx="311">
                  <c:v>64.64</c:v>
                </c:pt>
                <c:pt idx="312">
                  <c:v>65.84</c:v>
                </c:pt>
                <c:pt idx="313">
                  <c:v>66.78</c:v>
                </c:pt>
                <c:pt idx="314">
                  <c:v>66.459999999999994</c:v>
                </c:pt>
                <c:pt idx="315">
                  <c:v>66.45</c:v>
                </c:pt>
                <c:pt idx="316">
                  <c:v>67.52</c:v>
                </c:pt>
                <c:pt idx="317">
                  <c:v>67.77</c:v>
                </c:pt>
                <c:pt idx="318">
                  <c:v>65.540000000000006</c:v>
                </c:pt>
                <c:pt idx="319">
                  <c:v>65.39</c:v>
                </c:pt>
                <c:pt idx="320">
                  <c:v>64.91</c:v>
                </c:pt>
                <c:pt idx="321">
                  <c:v>66.86</c:v>
                </c:pt>
                <c:pt idx="322">
                  <c:v>66.81</c:v>
                </c:pt>
                <c:pt idx="323">
                  <c:v>66.59</c:v>
                </c:pt>
                <c:pt idx="324">
                  <c:v>66.81</c:v>
                </c:pt>
                <c:pt idx="325">
                  <c:v>66.27</c:v>
                </c:pt>
                <c:pt idx="326">
                  <c:v>64.02</c:v>
                </c:pt>
                <c:pt idx="327">
                  <c:v>65.03</c:v>
                </c:pt>
                <c:pt idx="328">
                  <c:v>66.540000000000006</c:v>
                </c:pt>
                <c:pt idx="329">
                  <c:v>65.37</c:v>
                </c:pt>
                <c:pt idx="331">
                  <c:v>63.72</c:v>
                </c:pt>
                <c:pt idx="332">
                  <c:v>62.06</c:v>
                </c:pt>
                <c:pt idx="333">
                  <c:v>62.58</c:v>
                </c:pt>
                <c:pt idx="334">
                  <c:v>65.56</c:v>
                </c:pt>
                <c:pt idx="335">
                  <c:v>64.88</c:v>
                </c:pt>
                <c:pt idx="336">
                  <c:v>65.489999999999995</c:v>
                </c:pt>
                <c:pt idx="337">
                  <c:v>63.8</c:v>
                </c:pt>
                <c:pt idx="338">
                  <c:v>62.03</c:v>
                </c:pt>
                <c:pt idx="339">
                  <c:v>63.31</c:v>
                </c:pt>
                <c:pt idx="340">
                  <c:v>62.69</c:v>
                </c:pt>
                <c:pt idx="341">
                  <c:v>64.88</c:v>
                </c:pt>
                <c:pt idx="342">
                  <c:v>65.7</c:v>
                </c:pt>
                <c:pt idx="343">
                  <c:v>65.11</c:v>
                </c:pt>
                <c:pt idx="344">
                  <c:v>63.87</c:v>
                </c:pt>
                <c:pt idx="345">
                  <c:v>62.61</c:v>
                </c:pt>
                <c:pt idx="346">
                  <c:v>63.7</c:v>
                </c:pt>
                <c:pt idx="347">
                  <c:v>63.87</c:v>
                </c:pt>
                <c:pt idx="348">
                  <c:v>64.260000000000005</c:v>
                </c:pt>
                <c:pt idx="349">
                  <c:v>63.02</c:v>
                </c:pt>
                <c:pt idx="350">
                  <c:v>63.34</c:v>
                </c:pt>
                <c:pt idx="351">
                  <c:v>64.45</c:v>
                </c:pt>
                <c:pt idx="352">
                  <c:v>63.49</c:v>
                </c:pt>
                <c:pt idx="353">
                  <c:v>63.2</c:v>
                </c:pt>
                <c:pt idx="354">
                  <c:v>63.26</c:v>
                </c:pt>
                <c:pt idx="355">
                  <c:v>62.01</c:v>
                </c:pt>
                <c:pt idx="356">
                  <c:v>63.59</c:v>
                </c:pt>
                <c:pt idx="357">
                  <c:v>62.01</c:v>
                </c:pt>
                <c:pt idx="358">
                  <c:v>62.07</c:v>
                </c:pt>
                <c:pt idx="359">
                  <c:v>60.32</c:v>
                </c:pt>
                <c:pt idx="360">
                  <c:v>56.54</c:v>
                </c:pt>
                <c:pt idx="361">
                  <c:v>56.85</c:v>
                </c:pt>
                <c:pt idx="362">
                  <c:v>57.05</c:v>
                </c:pt>
                <c:pt idx="363">
                  <c:v>58.61</c:v>
                </c:pt>
                <c:pt idx="364">
                  <c:v>58.73</c:v>
                </c:pt>
                <c:pt idx="365">
                  <c:v>57.85</c:v>
                </c:pt>
                <c:pt idx="366">
                  <c:v>58.51</c:v>
                </c:pt>
                <c:pt idx="367">
                  <c:v>57.05</c:v>
                </c:pt>
                <c:pt idx="368">
                  <c:v>57.51</c:v>
                </c:pt>
                <c:pt idx="369">
                  <c:v>57.1</c:v>
                </c:pt>
                <c:pt idx="370">
                  <c:v>56.65</c:v>
                </c:pt>
                <c:pt idx="371">
                  <c:v>57.04</c:v>
                </c:pt>
                <c:pt idx="372">
                  <c:v>56.13</c:v>
                </c:pt>
                <c:pt idx="373">
                  <c:v>55.27</c:v>
                </c:pt>
                <c:pt idx="374">
                  <c:v>54.62</c:v>
                </c:pt>
                <c:pt idx="375">
                  <c:v>53.47</c:v>
                </c:pt>
                <c:pt idx="376">
                  <c:v>53.3</c:v>
                </c:pt>
                <c:pt idx="377">
                  <c:v>53.38</c:v>
                </c:pt>
                <c:pt idx="378">
                  <c:v>53.31</c:v>
                </c:pt>
                <c:pt idx="379">
                  <c:v>52.21</c:v>
                </c:pt>
                <c:pt idx="380">
                  <c:v>49.52</c:v>
                </c:pt>
                <c:pt idx="381">
                  <c:v>49.99</c:v>
                </c:pt>
                <c:pt idx="382">
                  <c:v>49.59</c:v>
                </c:pt>
                <c:pt idx="383">
                  <c:v>49.52</c:v>
                </c:pt>
                <c:pt idx="384">
                  <c:v>48.61</c:v>
                </c:pt>
                <c:pt idx="385">
                  <c:v>50.41</c:v>
                </c:pt>
                <c:pt idx="386">
                  <c:v>49.18</c:v>
                </c:pt>
                <c:pt idx="387">
                  <c:v>49.66</c:v>
                </c:pt>
                <c:pt idx="388">
                  <c:v>49.22</c:v>
                </c:pt>
                <c:pt idx="389">
                  <c:v>49.03</c:v>
                </c:pt>
                <c:pt idx="390">
                  <c:v>48.74</c:v>
                </c:pt>
                <c:pt idx="391">
                  <c:v>48.81</c:v>
                </c:pt>
                <c:pt idx="392">
                  <c:v>47.16</c:v>
                </c:pt>
                <c:pt idx="393">
                  <c:v>46.62</c:v>
                </c:pt>
                <c:pt idx="394">
                  <c:v>45.46</c:v>
                </c:pt>
                <c:pt idx="395">
                  <c:v>42.69</c:v>
                </c:pt>
                <c:pt idx="396">
                  <c:v>43.21</c:v>
                </c:pt>
                <c:pt idx="397">
                  <c:v>43.14</c:v>
                </c:pt>
                <c:pt idx="398">
                  <c:v>47.56</c:v>
                </c:pt>
                <c:pt idx="399">
                  <c:v>50.05</c:v>
                </c:pt>
                <c:pt idx="400">
                  <c:v>54.15</c:v>
                </c:pt>
                <c:pt idx="401">
                  <c:v>49.56</c:v>
                </c:pt>
                <c:pt idx="402">
                  <c:v>50.5</c:v>
                </c:pt>
                <c:pt idx="403">
                  <c:v>50.68</c:v>
                </c:pt>
                <c:pt idx="404">
                  <c:v>49.61</c:v>
                </c:pt>
                <c:pt idx="405">
                  <c:v>47.63</c:v>
                </c:pt>
                <c:pt idx="406">
                  <c:v>49.52</c:v>
                </c:pt>
                <c:pt idx="407">
                  <c:v>47.58</c:v>
                </c:pt>
                <c:pt idx="408">
                  <c:v>48.89</c:v>
                </c:pt>
                <c:pt idx="409">
                  <c:v>48.14</c:v>
                </c:pt>
                <c:pt idx="410">
                  <c:v>46.37</c:v>
                </c:pt>
                <c:pt idx="411">
                  <c:v>46.63</c:v>
                </c:pt>
                <c:pt idx="412">
                  <c:v>49.75</c:v>
                </c:pt>
                <c:pt idx="413">
                  <c:v>49.08</c:v>
                </c:pt>
                <c:pt idx="414">
                  <c:v>47.47</c:v>
                </c:pt>
                <c:pt idx="415">
                  <c:v>48.92</c:v>
                </c:pt>
                <c:pt idx="416">
                  <c:v>49.08</c:v>
                </c:pt>
                <c:pt idx="417">
                  <c:v>47.75</c:v>
                </c:pt>
                <c:pt idx="418">
                  <c:v>48.17</c:v>
                </c:pt>
                <c:pt idx="419">
                  <c:v>48.6</c:v>
                </c:pt>
                <c:pt idx="420">
                  <c:v>47.34</c:v>
                </c:pt>
                <c:pt idx="421">
                  <c:v>48.23</c:v>
                </c:pt>
                <c:pt idx="422">
                  <c:v>48.37</c:v>
                </c:pt>
                <c:pt idx="423">
                  <c:v>47.69</c:v>
                </c:pt>
                <c:pt idx="424">
                  <c:v>48.13</c:v>
                </c:pt>
                <c:pt idx="425">
                  <c:v>49.25</c:v>
                </c:pt>
                <c:pt idx="426">
                  <c:v>51.92</c:v>
                </c:pt>
                <c:pt idx="427">
                  <c:v>51.33</c:v>
                </c:pt>
                <c:pt idx="428">
                  <c:v>53.05</c:v>
                </c:pt>
                <c:pt idx="429">
                  <c:v>52.65</c:v>
                </c:pt>
                <c:pt idx="430">
                  <c:v>49.86</c:v>
                </c:pt>
                <c:pt idx="431">
                  <c:v>49.24</c:v>
                </c:pt>
                <c:pt idx="432">
                  <c:v>49.15</c:v>
                </c:pt>
                <c:pt idx="433">
                  <c:v>48.71</c:v>
                </c:pt>
                <c:pt idx="434">
                  <c:v>50.46</c:v>
                </c:pt>
                <c:pt idx="435">
                  <c:v>48.61</c:v>
                </c:pt>
                <c:pt idx="436">
                  <c:v>48.71</c:v>
                </c:pt>
                <c:pt idx="437">
                  <c:v>47.85</c:v>
                </c:pt>
                <c:pt idx="438">
                  <c:v>48.08</c:v>
                </c:pt>
                <c:pt idx="439">
                  <c:v>47.99</c:v>
                </c:pt>
                <c:pt idx="440">
                  <c:v>47.54</c:v>
                </c:pt>
                <c:pt idx="441">
                  <c:v>46.81</c:v>
                </c:pt>
                <c:pt idx="442">
                  <c:v>49.05</c:v>
                </c:pt>
                <c:pt idx="443">
                  <c:v>48.8</c:v>
                </c:pt>
                <c:pt idx="444">
                  <c:v>49.56</c:v>
                </c:pt>
                <c:pt idx="445">
                  <c:v>48.79</c:v>
                </c:pt>
                <c:pt idx="446">
                  <c:v>50.54</c:v>
                </c:pt>
                <c:pt idx="447">
                  <c:v>48.58</c:v>
                </c:pt>
                <c:pt idx="448">
                  <c:v>47.98</c:v>
                </c:pt>
                <c:pt idx="449">
                  <c:v>47.42</c:v>
                </c:pt>
                <c:pt idx="450">
                  <c:v>47.19</c:v>
                </c:pt>
                <c:pt idx="451">
                  <c:v>47.44</c:v>
                </c:pt>
                <c:pt idx="452">
                  <c:v>45.81</c:v>
                </c:pt>
                <c:pt idx="453">
                  <c:v>44.06</c:v>
                </c:pt>
                <c:pt idx="454">
                  <c:v>43.61</c:v>
                </c:pt>
                <c:pt idx="455">
                  <c:v>44.56</c:v>
                </c:pt>
                <c:pt idx="456">
                  <c:v>43.57</c:v>
                </c:pt>
                <c:pt idx="457">
                  <c:v>44.14</c:v>
                </c:pt>
                <c:pt idx="458">
                  <c:v>44.18</c:v>
                </c:pt>
                <c:pt idx="459">
                  <c:v>44.66</c:v>
                </c:pt>
                <c:pt idx="460">
                  <c:v>44.83</c:v>
                </c:pt>
                <c:pt idx="461">
                  <c:v>46.12</c:v>
                </c:pt>
                <c:pt idx="462">
                  <c:v>46.17</c:v>
                </c:pt>
                <c:pt idx="463">
                  <c:v>45.46</c:v>
                </c:pt>
                <c:pt idx="464">
                  <c:v>44.86</c:v>
                </c:pt>
                <c:pt idx="465">
                  <c:v>44.61</c:v>
                </c:pt>
                <c:pt idx="466">
                  <c:v>44.44</c:v>
                </c:pt>
                <c:pt idx="467">
                  <c:v>42.49</c:v>
                </c:pt>
                <c:pt idx="468">
                  <c:v>43.84</c:v>
                </c:pt>
                <c:pt idx="469">
                  <c:v>43</c:v>
                </c:pt>
                <c:pt idx="470">
                  <c:v>40.729999999999997</c:v>
                </c:pt>
                <c:pt idx="471">
                  <c:v>40.26</c:v>
                </c:pt>
                <c:pt idx="472">
                  <c:v>40.11</c:v>
                </c:pt>
                <c:pt idx="473">
                  <c:v>39.729999999999997</c:v>
                </c:pt>
                <c:pt idx="474">
                  <c:v>37.93</c:v>
                </c:pt>
                <c:pt idx="475">
                  <c:v>37.92</c:v>
                </c:pt>
                <c:pt idx="476">
                  <c:v>38.450000000000003</c:v>
                </c:pt>
                <c:pt idx="477">
                  <c:v>37.19</c:v>
                </c:pt>
                <c:pt idx="478">
                  <c:v>37.06</c:v>
                </c:pt>
                <c:pt idx="479">
                  <c:v>36.880000000000003</c:v>
                </c:pt>
                <c:pt idx="480">
                  <c:v>36.35</c:v>
                </c:pt>
                <c:pt idx="481">
                  <c:v>36.11</c:v>
                </c:pt>
                <c:pt idx="482">
                  <c:v>37.36</c:v>
                </c:pt>
                <c:pt idx="483">
                  <c:v>37.89</c:v>
                </c:pt>
                <c:pt idx="485">
                  <c:v>36.619999999999997</c:v>
                </c:pt>
                <c:pt idx="486">
                  <c:v>37.79</c:v>
                </c:pt>
                <c:pt idx="487">
                  <c:v>36.46</c:v>
                </c:pt>
                <c:pt idx="488">
                  <c:v>37.28</c:v>
                </c:pt>
                <c:pt idx="490">
                  <c:v>37.22</c:v>
                </c:pt>
                <c:pt idx="491">
                  <c:v>36.42</c:v>
                </c:pt>
                <c:pt idx="492">
                  <c:v>34.229999999999997</c:v>
                </c:pt>
                <c:pt idx="493">
                  <c:v>33.75</c:v>
                </c:pt>
                <c:pt idx="494">
                  <c:v>33.549999999999997</c:v>
                </c:pt>
                <c:pt idx="495">
                  <c:v>31.55</c:v>
                </c:pt>
                <c:pt idx="496">
                  <c:v>30.86</c:v>
                </c:pt>
                <c:pt idx="497">
                  <c:v>30.31</c:v>
                </c:pt>
                <c:pt idx="498">
                  <c:v>31.03</c:v>
                </c:pt>
                <c:pt idx="499">
                  <c:v>28.94</c:v>
                </c:pt>
                <c:pt idx="500">
                  <c:v>28.55</c:v>
                </c:pt>
                <c:pt idx="501">
                  <c:v>28.76</c:v>
                </c:pt>
                <c:pt idx="502">
                  <c:v>27.88</c:v>
                </c:pt>
                <c:pt idx="503">
                  <c:v>29.25</c:v>
                </c:pt>
                <c:pt idx="504">
                  <c:v>32.18</c:v>
                </c:pt>
                <c:pt idx="505">
                  <c:v>30.5</c:v>
                </c:pt>
                <c:pt idx="506">
                  <c:v>31.8</c:v>
                </c:pt>
                <c:pt idx="507">
                  <c:v>33.1</c:v>
                </c:pt>
                <c:pt idx="508">
                  <c:v>33.89</c:v>
                </c:pt>
                <c:pt idx="509">
                  <c:v>34.74</c:v>
                </c:pt>
                <c:pt idx="510">
                  <c:v>34.24</c:v>
                </c:pt>
                <c:pt idx="511">
                  <c:v>32.72</c:v>
                </c:pt>
                <c:pt idx="512">
                  <c:v>35.04</c:v>
                </c:pt>
                <c:pt idx="513">
                  <c:v>34.46</c:v>
                </c:pt>
                <c:pt idx="514">
                  <c:v>34.06</c:v>
                </c:pt>
                <c:pt idx="515">
                  <c:v>32.880000000000003</c:v>
                </c:pt>
                <c:pt idx="516">
                  <c:v>30.32</c:v>
                </c:pt>
                <c:pt idx="517">
                  <c:v>30.84</c:v>
                </c:pt>
                <c:pt idx="518">
                  <c:v>30.06</c:v>
                </c:pt>
                <c:pt idx="519">
                  <c:v>33.36</c:v>
                </c:pt>
                <c:pt idx="520">
                  <c:v>33.39</c:v>
                </c:pt>
                <c:pt idx="521">
                  <c:v>32.18</c:v>
                </c:pt>
                <c:pt idx="522">
                  <c:v>34.5</c:v>
                </c:pt>
                <c:pt idx="523">
                  <c:v>34.28</c:v>
                </c:pt>
                <c:pt idx="524">
                  <c:v>33.01</c:v>
                </c:pt>
                <c:pt idx="525">
                  <c:v>34.69</c:v>
                </c:pt>
                <c:pt idx="526">
                  <c:v>33.270000000000003</c:v>
                </c:pt>
                <c:pt idx="527">
                  <c:v>34.409999999999997</c:v>
                </c:pt>
                <c:pt idx="528">
                  <c:v>35.29</c:v>
                </c:pt>
                <c:pt idx="529">
                  <c:v>35.1</c:v>
                </c:pt>
                <c:pt idx="530">
                  <c:v>35.97</c:v>
                </c:pt>
                <c:pt idx="531">
                  <c:v>36.81</c:v>
                </c:pt>
                <c:pt idx="532">
                  <c:v>36.93</c:v>
                </c:pt>
                <c:pt idx="533">
                  <c:v>37.07</c:v>
                </c:pt>
                <c:pt idx="534">
                  <c:v>38.72</c:v>
                </c:pt>
                <c:pt idx="535">
                  <c:v>40.840000000000003</c:v>
                </c:pt>
                <c:pt idx="536">
                  <c:v>39.65</c:v>
                </c:pt>
                <c:pt idx="537">
                  <c:v>41.07</c:v>
                </c:pt>
                <c:pt idx="538">
                  <c:v>40.049999999999997</c:v>
                </c:pt>
                <c:pt idx="539">
                  <c:v>40.39</c:v>
                </c:pt>
                <c:pt idx="540">
                  <c:v>39.53</c:v>
                </c:pt>
                <c:pt idx="541">
                  <c:v>38.74</c:v>
                </c:pt>
                <c:pt idx="542">
                  <c:v>40.33</c:v>
                </c:pt>
                <c:pt idx="543">
                  <c:v>41.54</c:v>
                </c:pt>
                <c:pt idx="544">
                  <c:v>41.2</c:v>
                </c:pt>
                <c:pt idx="545">
                  <c:v>41.54</c:v>
                </c:pt>
                <c:pt idx="546">
                  <c:v>41.79</c:v>
                </c:pt>
                <c:pt idx="547">
                  <c:v>40.47</c:v>
                </c:pt>
                <c:pt idx="548">
                  <c:v>40.44</c:v>
                </c:pt>
                <c:pt idx="550">
                  <c:v>40.270000000000003</c:v>
                </c:pt>
                <c:pt idx="551">
                  <c:v>39.14</c:v>
                </c:pt>
                <c:pt idx="552">
                  <c:v>39.26</c:v>
                </c:pt>
                <c:pt idx="553">
                  <c:v>39.6</c:v>
                </c:pt>
                <c:pt idx="554">
                  <c:v>38.67</c:v>
                </c:pt>
                <c:pt idx="555">
                  <c:v>37.69</c:v>
                </c:pt>
                <c:pt idx="556">
                  <c:v>37.869999999999997</c:v>
                </c:pt>
                <c:pt idx="557">
                  <c:v>39.840000000000003</c:v>
                </c:pt>
                <c:pt idx="558">
                  <c:v>39.43</c:v>
                </c:pt>
                <c:pt idx="559">
                  <c:v>41.94</c:v>
                </c:pt>
                <c:pt idx="560">
                  <c:v>42.83</c:v>
                </c:pt>
                <c:pt idx="561">
                  <c:v>44.69</c:v>
                </c:pt>
                <c:pt idx="562">
                  <c:v>44.18</c:v>
                </c:pt>
                <c:pt idx="563">
                  <c:v>43.84</c:v>
                </c:pt>
                <c:pt idx="564">
                  <c:v>43.1</c:v>
                </c:pt>
                <c:pt idx="565">
                  <c:v>42.91</c:v>
                </c:pt>
                <c:pt idx="566">
                  <c:v>44.03</c:v>
                </c:pt>
                <c:pt idx="567">
                  <c:v>45.8</c:v>
                </c:pt>
                <c:pt idx="568">
                  <c:v>44.53</c:v>
                </c:pt>
                <c:pt idx="569">
                  <c:v>45.11</c:v>
                </c:pt>
                <c:pt idx="570">
                  <c:v>44.48</c:v>
                </c:pt>
                <c:pt idx="571">
                  <c:v>45.74</c:v>
                </c:pt>
                <c:pt idx="572">
                  <c:v>47.18</c:v>
                </c:pt>
                <c:pt idx="573">
                  <c:v>48.14</c:v>
                </c:pt>
                <c:pt idx="574">
                  <c:v>48.13</c:v>
                </c:pt>
                <c:pt idx="575">
                  <c:v>45.83</c:v>
                </c:pt>
                <c:pt idx="576">
                  <c:v>44.97</c:v>
                </c:pt>
                <c:pt idx="577">
                  <c:v>44.62</c:v>
                </c:pt>
                <c:pt idx="578">
                  <c:v>45.01</c:v>
                </c:pt>
                <c:pt idx="579">
                  <c:v>45.37</c:v>
                </c:pt>
                <c:pt idx="580">
                  <c:v>43.63</c:v>
                </c:pt>
                <c:pt idx="581">
                  <c:v>45.52</c:v>
                </c:pt>
                <c:pt idx="582">
                  <c:v>47.6</c:v>
                </c:pt>
                <c:pt idx="583">
                  <c:v>48.08</c:v>
                </c:pt>
                <c:pt idx="584">
                  <c:v>47.83</c:v>
                </c:pt>
                <c:pt idx="585">
                  <c:v>48.97</c:v>
                </c:pt>
                <c:pt idx="586">
                  <c:v>49.28</c:v>
                </c:pt>
                <c:pt idx="587">
                  <c:v>48.93</c:v>
                </c:pt>
                <c:pt idx="588">
                  <c:v>48.81</c:v>
                </c:pt>
                <c:pt idx="589">
                  <c:v>48.72</c:v>
                </c:pt>
                <c:pt idx="590">
                  <c:v>48.35</c:v>
                </c:pt>
                <c:pt idx="591">
                  <c:v>48.61</c:v>
                </c:pt>
                <c:pt idx="592">
                  <c:v>49.74</c:v>
                </c:pt>
                <c:pt idx="593">
                  <c:v>49.59</c:v>
                </c:pt>
                <c:pt idx="594">
                  <c:v>49.32</c:v>
                </c:pt>
                <c:pt idx="595">
                  <c:v>49.76</c:v>
                </c:pt>
                <c:pt idx="596">
                  <c:v>49.69</c:v>
                </c:pt>
                <c:pt idx="597">
                  <c:v>49.72</c:v>
                </c:pt>
                <c:pt idx="598">
                  <c:v>50.04</c:v>
                </c:pt>
                <c:pt idx="599">
                  <c:v>49.64</c:v>
                </c:pt>
                <c:pt idx="600">
                  <c:v>50.55</c:v>
                </c:pt>
                <c:pt idx="601">
                  <c:v>51.44</c:v>
                </c:pt>
                <c:pt idx="602">
                  <c:v>52.51</c:v>
                </c:pt>
                <c:pt idx="603">
                  <c:v>51.95</c:v>
                </c:pt>
                <c:pt idx="604">
                  <c:v>50.54</c:v>
                </c:pt>
                <c:pt idx="605">
                  <c:v>50.35</c:v>
                </c:pt>
                <c:pt idx="606">
                  <c:v>49.83</c:v>
                </c:pt>
                <c:pt idx="607">
                  <c:v>48.97</c:v>
                </c:pt>
                <c:pt idx="608">
                  <c:v>47.19</c:v>
                </c:pt>
                <c:pt idx="609">
                  <c:v>49.17</c:v>
                </c:pt>
                <c:pt idx="610">
                  <c:v>50.65</c:v>
                </c:pt>
                <c:pt idx="611">
                  <c:v>50.62</c:v>
                </c:pt>
                <c:pt idx="612">
                  <c:v>49.88</c:v>
                </c:pt>
                <c:pt idx="613">
                  <c:v>50.91</c:v>
                </c:pt>
                <c:pt idx="614">
                  <c:v>48.41</c:v>
                </c:pt>
                <c:pt idx="615">
                  <c:v>47.16</c:v>
                </c:pt>
                <c:pt idx="616">
                  <c:v>48.58</c:v>
                </c:pt>
                <c:pt idx="617">
                  <c:v>50.61</c:v>
                </c:pt>
                <c:pt idx="618">
                  <c:v>49.68</c:v>
                </c:pt>
                <c:pt idx="619">
                  <c:v>50.35</c:v>
                </c:pt>
                <c:pt idx="620">
                  <c:v>50.1</c:v>
                </c:pt>
                <c:pt idx="621">
                  <c:v>47.96</c:v>
                </c:pt>
                <c:pt idx="622">
                  <c:v>48.8</c:v>
                </c:pt>
                <c:pt idx="623">
                  <c:v>46.4</c:v>
                </c:pt>
                <c:pt idx="624">
                  <c:v>46.76</c:v>
                </c:pt>
                <c:pt idx="625">
                  <c:v>46.25</c:v>
                </c:pt>
                <c:pt idx="626">
                  <c:v>48.47</c:v>
                </c:pt>
                <c:pt idx="627">
                  <c:v>46.26</c:v>
                </c:pt>
                <c:pt idx="628">
                  <c:v>47.37</c:v>
                </c:pt>
                <c:pt idx="629">
                  <c:v>47.61</c:v>
                </c:pt>
                <c:pt idx="630">
                  <c:v>46.96</c:v>
                </c:pt>
                <c:pt idx="631">
                  <c:v>46.66</c:v>
                </c:pt>
                <c:pt idx="632">
                  <c:v>47.17</c:v>
                </c:pt>
                <c:pt idx="633">
                  <c:v>46.2</c:v>
                </c:pt>
                <c:pt idx="634">
                  <c:v>45.69</c:v>
                </c:pt>
                <c:pt idx="635">
                  <c:v>44.72</c:v>
                </c:pt>
                <c:pt idx="636">
                  <c:v>44.87</c:v>
                </c:pt>
                <c:pt idx="637">
                  <c:v>43.47</c:v>
                </c:pt>
                <c:pt idx="638">
                  <c:v>42.7</c:v>
                </c:pt>
                <c:pt idx="639">
                  <c:v>42.46</c:v>
                </c:pt>
                <c:pt idx="640">
                  <c:v>42.14</c:v>
                </c:pt>
                <c:pt idx="641">
                  <c:v>41.8</c:v>
                </c:pt>
                <c:pt idx="642">
                  <c:v>43.1</c:v>
                </c:pt>
                <c:pt idx="643">
                  <c:v>44.29</c:v>
                </c:pt>
                <c:pt idx="644">
                  <c:v>44.27</c:v>
                </c:pt>
                <c:pt idx="645">
                  <c:v>45.39</c:v>
                </c:pt>
                <c:pt idx="646">
                  <c:v>44.98</c:v>
                </c:pt>
                <c:pt idx="647">
                  <c:v>44.05</c:v>
                </c:pt>
                <c:pt idx="648">
                  <c:v>46.04</c:v>
                </c:pt>
                <c:pt idx="649">
                  <c:v>46.97</c:v>
                </c:pt>
                <c:pt idx="650">
                  <c:v>48.35</c:v>
                </c:pt>
                <c:pt idx="651">
                  <c:v>49.23</c:v>
                </c:pt>
                <c:pt idx="652">
                  <c:v>49.85</c:v>
                </c:pt>
                <c:pt idx="653">
                  <c:v>50.89</c:v>
                </c:pt>
                <c:pt idx="654">
                  <c:v>50.88</c:v>
                </c:pt>
                <c:pt idx="655">
                  <c:v>49.16</c:v>
                </c:pt>
                <c:pt idx="656">
                  <c:v>49.96</c:v>
                </c:pt>
                <c:pt idx="657">
                  <c:v>49.05</c:v>
                </c:pt>
                <c:pt idx="658">
                  <c:v>49.67</c:v>
                </c:pt>
                <c:pt idx="659">
                  <c:v>49.92</c:v>
                </c:pt>
                <c:pt idx="660">
                  <c:v>49.26</c:v>
                </c:pt>
                <c:pt idx="661">
                  <c:v>48.37</c:v>
                </c:pt>
                <c:pt idx="662">
                  <c:v>47.04</c:v>
                </c:pt>
                <c:pt idx="663">
                  <c:v>45.45</c:v>
                </c:pt>
                <c:pt idx="664">
                  <c:v>46.83</c:v>
                </c:pt>
                <c:pt idx="665">
                  <c:v>47.63</c:v>
                </c:pt>
                <c:pt idx="666">
                  <c:v>47.26</c:v>
                </c:pt>
                <c:pt idx="667">
                  <c:v>47.98</c:v>
                </c:pt>
                <c:pt idx="668">
                  <c:v>49.99</c:v>
                </c:pt>
                <c:pt idx="669">
                  <c:v>48.01</c:v>
                </c:pt>
                <c:pt idx="670">
                  <c:v>48.32</c:v>
                </c:pt>
                <c:pt idx="671">
                  <c:v>47.1</c:v>
                </c:pt>
                <c:pt idx="672">
                  <c:v>45.85</c:v>
                </c:pt>
                <c:pt idx="673">
                  <c:v>46.59</c:v>
                </c:pt>
                <c:pt idx="674">
                  <c:v>45.77</c:v>
                </c:pt>
                <c:pt idx="675">
                  <c:v>45.95</c:v>
                </c:pt>
                <c:pt idx="676">
                  <c:v>45.88</c:v>
                </c:pt>
                <c:pt idx="677">
                  <c:v>46.83</c:v>
                </c:pt>
                <c:pt idx="678">
                  <c:v>47.65</c:v>
                </c:pt>
                <c:pt idx="679">
                  <c:v>45.89</c:v>
                </c:pt>
                <c:pt idx="680">
                  <c:v>47.35</c:v>
                </c:pt>
                <c:pt idx="681">
                  <c:v>45.97</c:v>
                </c:pt>
                <c:pt idx="682">
                  <c:v>48.69</c:v>
                </c:pt>
                <c:pt idx="683">
                  <c:v>49.24</c:v>
                </c:pt>
                <c:pt idx="684">
                  <c:v>49.06</c:v>
                </c:pt>
                <c:pt idx="685">
                  <c:v>50.89</c:v>
                </c:pt>
                <c:pt idx="686">
                  <c:v>50.87</c:v>
                </c:pt>
                <c:pt idx="687">
                  <c:v>51.86</c:v>
                </c:pt>
                <c:pt idx="688">
                  <c:v>52.51</c:v>
                </c:pt>
                <c:pt idx="689">
                  <c:v>51.93</c:v>
                </c:pt>
                <c:pt idx="690">
                  <c:v>53.14</c:v>
                </c:pt>
                <c:pt idx="691">
                  <c:v>52.41</c:v>
                </c:pt>
                <c:pt idx="692">
                  <c:v>51.81</c:v>
                </c:pt>
                <c:pt idx="693">
                  <c:v>52.03</c:v>
                </c:pt>
                <c:pt idx="694">
                  <c:v>51.95</c:v>
                </c:pt>
                <c:pt idx="695">
                  <c:v>51.52</c:v>
                </c:pt>
                <c:pt idx="696">
                  <c:v>51.68</c:v>
                </c:pt>
                <c:pt idx="697">
                  <c:v>52.67</c:v>
                </c:pt>
                <c:pt idx="698">
                  <c:v>51.38</c:v>
                </c:pt>
                <c:pt idx="699">
                  <c:v>51.78</c:v>
                </c:pt>
                <c:pt idx="700">
                  <c:v>51.46</c:v>
                </c:pt>
                <c:pt idx="701">
                  <c:v>50.79</c:v>
                </c:pt>
                <c:pt idx="702">
                  <c:v>49.98</c:v>
                </c:pt>
                <c:pt idx="703">
                  <c:v>50.47</c:v>
                </c:pt>
                <c:pt idx="704">
                  <c:v>49.71</c:v>
                </c:pt>
                <c:pt idx="705">
                  <c:v>48.3</c:v>
                </c:pt>
                <c:pt idx="706">
                  <c:v>48.14</c:v>
                </c:pt>
                <c:pt idx="707">
                  <c:v>46.86</c:v>
                </c:pt>
                <c:pt idx="708">
                  <c:v>46.35</c:v>
                </c:pt>
                <c:pt idx="709">
                  <c:v>45.58</c:v>
                </c:pt>
                <c:pt idx="710">
                  <c:v>46.15</c:v>
                </c:pt>
                <c:pt idx="711">
                  <c:v>46.04</c:v>
                </c:pt>
                <c:pt idx="712">
                  <c:v>46.36</c:v>
                </c:pt>
                <c:pt idx="713">
                  <c:v>45.84</c:v>
                </c:pt>
                <c:pt idx="714">
                  <c:v>44.75</c:v>
                </c:pt>
                <c:pt idx="715">
                  <c:v>44.43</c:v>
                </c:pt>
                <c:pt idx="716">
                  <c:v>46.95</c:v>
                </c:pt>
                <c:pt idx="717">
                  <c:v>46.63</c:v>
                </c:pt>
                <c:pt idx="718">
                  <c:v>46.49</c:v>
                </c:pt>
                <c:pt idx="719">
                  <c:v>46.86</c:v>
                </c:pt>
                <c:pt idx="720">
                  <c:v>48.9</c:v>
                </c:pt>
                <c:pt idx="721">
                  <c:v>49.12</c:v>
                </c:pt>
                <c:pt idx="722">
                  <c:v>48.95</c:v>
                </c:pt>
                <c:pt idx="723">
                  <c:v>49</c:v>
                </c:pt>
                <c:pt idx="724">
                  <c:v>47.24</c:v>
                </c:pt>
                <c:pt idx="725">
                  <c:v>48.24</c:v>
                </c:pt>
                <c:pt idx="726">
                  <c:v>46.38</c:v>
                </c:pt>
                <c:pt idx="727">
                  <c:v>50.47</c:v>
                </c:pt>
                <c:pt idx="728">
                  <c:v>53.94</c:v>
                </c:pt>
                <c:pt idx="729">
                  <c:v>54.46</c:v>
                </c:pt>
                <c:pt idx="730">
                  <c:v>54.94</c:v>
                </c:pt>
                <c:pt idx="731">
                  <c:v>53.93</c:v>
                </c:pt>
                <c:pt idx="732">
                  <c:v>53</c:v>
                </c:pt>
                <c:pt idx="733">
                  <c:v>53.89</c:v>
                </c:pt>
                <c:pt idx="734">
                  <c:v>54.33</c:v>
                </c:pt>
                <c:pt idx="735">
                  <c:v>55.69</c:v>
                </c:pt>
                <c:pt idx="736">
                  <c:v>55.72</c:v>
                </c:pt>
                <c:pt idx="737">
                  <c:v>53.9</c:v>
                </c:pt>
                <c:pt idx="738">
                  <c:v>54.02</c:v>
                </c:pt>
                <c:pt idx="739">
                  <c:v>55.21</c:v>
                </c:pt>
                <c:pt idx="740">
                  <c:v>54.92</c:v>
                </c:pt>
                <c:pt idx="741">
                  <c:v>55.35</c:v>
                </c:pt>
                <c:pt idx="742">
                  <c:v>54.46</c:v>
                </c:pt>
                <c:pt idx="743">
                  <c:v>55.05</c:v>
                </c:pt>
                <c:pt idx="744">
                  <c:v>55.16</c:v>
                </c:pt>
                <c:pt idx="746">
                  <c:v>56.09</c:v>
                </c:pt>
                <c:pt idx="747">
                  <c:v>56.22</c:v>
                </c:pt>
                <c:pt idx="748">
                  <c:v>56.14</c:v>
                </c:pt>
                <c:pt idx="749">
                  <c:v>56.82</c:v>
                </c:pt>
                <c:pt idx="751">
                  <c:v>55.47</c:v>
                </c:pt>
                <c:pt idx="752">
                  <c:v>56.46</c:v>
                </c:pt>
                <c:pt idx="753">
                  <c:v>56.89</c:v>
                </c:pt>
                <c:pt idx="754">
                  <c:v>57.1</c:v>
                </c:pt>
                <c:pt idx="755">
                  <c:v>54.94</c:v>
                </c:pt>
                <c:pt idx="756">
                  <c:v>53.64</c:v>
                </c:pt>
                <c:pt idx="757">
                  <c:v>55.1</c:v>
                </c:pt>
                <c:pt idx="758">
                  <c:v>56.01</c:v>
                </c:pt>
                <c:pt idx="759">
                  <c:v>55.45</c:v>
                </c:pt>
                <c:pt idx="760">
                  <c:v>55.86</c:v>
                </c:pt>
              </c:numCache>
            </c:numRef>
          </c:val>
          <c:smooth val="0"/>
        </c:ser>
        <c:ser>
          <c:idx val="0"/>
          <c:order val="1"/>
          <c:tx>
            <c:v>WTI（米国市場の指標価格）</c:v>
          </c:tx>
          <c:spPr>
            <a:ln w="38100">
              <a:solidFill>
                <a:srgbClr val="0098D0"/>
              </a:solidFill>
            </a:ln>
          </c:spPr>
          <c:marker>
            <c:symbol val="none"/>
          </c:marker>
          <c:dPt>
            <c:idx val="606"/>
            <c:marker>
              <c:symbol val="diamond"/>
              <c:size val="5"/>
            </c:marker>
            <c:bubble3D val="0"/>
          </c:dPt>
          <c:dLbls>
            <c:delete val="1"/>
          </c:dLbls>
          <c:cat>
            <c:numRef>
              <c:f>油価データ!$C$7930:$C$8701</c:f>
              <c:numCache>
                <c:formatCode>m/d/yyyy</c:formatCode>
                <c:ptCount val="772"/>
                <c:pt idx="0">
                  <c:v>41687</c:v>
                </c:pt>
                <c:pt idx="1">
                  <c:v>41688</c:v>
                </c:pt>
                <c:pt idx="2">
                  <c:v>41689</c:v>
                </c:pt>
                <c:pt idx="3">
                  <c:v>41690</c:v>
                </c:pt>
                <c:pt idx="4">
                  <c:v>41691</c:v>
                </c:pt>
                <c:pt idx="5">
                  <c:v>41694</c:v>
                </c:pt>
                <c:pt idx="6">
                  <c:v>41695</c:v>
                </c:pt>
                <c:pt idx="7">
                  <c:v>41696</c:v>
                </c:pt>
                <c:pt idx="8">
                  <c:v>41697</c:v>
                </c:pt>
                <c:pt idx="9">
                  <c:v>41698</c:v>
                </c:pt>
                <c:pt idx="10">
                  <c:v>41701</c:v>
                </c:pt>
                <c:pt idx="11">
                  <c:v>41702</c:v>
                </c:pt>
                <c:pt idx="12">
                  <c:v>41703</c:v>
                </c:pt>
                <c:pt idx="13">
                  <c:v>41704</c:v>
                </c:pt>
                <c:pt idx="14">
                  <c:v>41705</c:v>
                </c:pt>
                <c:pt idx="15">
                  <c:v>41708</c:v>
                </c:pt>
                <c:pt idx="16">
                  <c:v>41709</c:v>
                </c:pt>
                <c:pt idx="17">
                  <c:v>41710</c:v>
                </c:pt>
                <c:pt idx="18">
                  <c:v>41711</c:v>
                </c:pt>
                <c:pt idx="19">
                  <c:v>41712</c:v>
                </c:pt>
                <c:pt idx="20">
                  <c:v>41715</c:v>
                </c:pt>
                <c:pt idx="21">
                  <c:v>41716</c:v>
                </c:pt>
                <c:pt idx="22">
                  <c:v>41717</c:v>
                </c:pt>
                <c:pt idx="23">
                  <c:v>41718</c:v>
                </c:pt>
                <c:pt idx="24">
                  <c:v>41719</c:v>
                </c:pt>
                <c:pt idx="25">
                  <c:v>41722</c:v>
                </c:pt>
                <c:pt idx="26">
                  <c:v>41723</c:v>
                </c:pt>
                <c:pt idx="27">
                  <c:v>41724</c:v>
                </c:pt>
                <c:pt idx="28">
                  <c:v>41725</c:v>
                </c:pt>
                <c:pt idx="29">
                  <c:v>41726</c:v>
                </c:pt>
                <c:pt idx="30">
                  <c:v>41729</c:v>
                </c:pt>
                <c:pt idx="31">
                  <c:v>41730</c:v>
                </c:pt>
                <c:pt idx="32">
                  <c:v>41731</c:v>
                </c:pt>
                <c:pt idx="33">
                  <c:v>41732</c:v>
                </c:pt>
                <c:pt idx="34">
                  <c:v>41733</c:v>
                </c:pt>
                <c:pt idx="35">
                  <c:v>41736</c:v>
                </c:pt>
                <c:pt idx="36">
                  <c:v>41737</c:v>
                </c:pt>
                <c:pt idx="37">
                  <c:v>41738</c:v>
                </c:pt>
                <c:pt idx="38">
                  <c:v>41739</c:v>
                </c:pt>
                <c:pt idx="39">
                  <c:v>41740</c:v>
                </c:pt>
                <c:pt idx="40">
                  <c:v>41743</c:v>
                </c:pt>
                <c:pt idx="41">
                  <c:v>41744</c:v>
                </c:pt>
                <c:pt idx="42">
                  <c:v>41745</c:v>
                </c:pt>
                <c:pt idx="43">
                  <c:v>41746</c:v>
                </c:pt>
                <c:pt idx="44">
                  <c:v>41747</c:v>
                </c:pt>
                <c:pt idx="45">
                  <c:v>41750</c:v>
                </c:pt>
                <c:pt idx="46">
                  <c:v>41751</c:v>
                </c:pt>
                <c:pt idx="47">
                  <c:v>41752</c:v>
                </c:pt>
                <c:pt idx="48">
                  <c:v>41753</c:v>
                </c:pt>
                <c:pt idx="49">
                  <c:v>41754</c:v>
                </c:pt>
                <c:pt idx="50">
                  <c:v>41757</c:v>
                </c:pt>
                <c:pt idx="51">
                  <c:v>41758</c:v>
                </c:pt>
                <c:pt idx="52">
                  <c:v>41759</c:v>
                </c:pt>
                <c:pt idx="53">
                  <c:v>41760</c:v>
                </c:pt>
                <c:pt idx="54">
                  <c:v>41761</c:v>
                </c:pt>
                <c:pt idx="55">
                  <c:v>41764</c:v>
                </c:pt>
                <c:pt idx="56">
                  <c:v>41765</c:v>
                </c:pt>
                <c:pt idx="57">
                  <c:v>41766</c:v>
                </c:pt>
                <c:pt idx="58">
                  <c:v>41767</c:v>
                </c:pt>
                <c:pt idx="59">
                  <c:v>41768</c:v>
                </c:pt>
                <c:pt idx="60">
                  <c:v>41771</c:v>
                </c:pt>
                <c:pt idx="61">
                  <c:v>41772</c:v>
                </c:pt>
                <c:pt idx="62">
                  <c:v>41773</c:v>
                </c:pt>
                <c:pt idx="63">
                  <c:v>41774</c:v>
                </c:pt>
                <c:pt idx="64">
                  <c:v>41775</c:v>
                </c:pt>
                <c:pt idx="65">
                  <c:v>41778</c:v>
                </c:pt>
                <c:pt idx="66">
                  <c:v>41779</c:v>
                </c:pt>
                <c:pt idx="67">
                  <c:v>41780</c:v>
                </c:pt>
                <c:pt idx="68">
                  <c:v>41781</c:v>
                </c:pt>
                <c:pt idx="69">
                  <c:v>41782</c:v>
                </c:pt>
                <c:pt idx="70">
                  <c:v>41785</c:v>
                </c:pt>
                <c:pt idx="71">
                  <c:v>41786</c:v>
                </c:pt>
                <c:pt idx="72">
                  <c:v>41787</c:v>
                </c:pt>
                <c:pt idx="73">
                  <c:v>41788</c:v>
                </c:pt>
                <c:pt idx="74">
                  <c:v>41789</c:v>
                </c:pt>
                <c:pt idx="75">
                  <c:v>41792</c:v>
                </c:pt>
                <c:pt idx="76">
                  <c:v>41793</c:v>
                </c:pt>
                <c:pt idx="77">
                  <c:v>41794</c:v>
                </c:pt>
                <c:pt idx="78">
                  <c:v>41795</c:v>
                </c:pt>
                <c:pt idx="79">
                  <c:v>41796</c:v>
                </c:pt>
                <c:pt idx="80">
                  <c:v>41799</c:v>
                </c:pt>
                <c:pt idx="81">
                  <c:v>41800</c:v>
                </c:pt>
                <c:pt idx="82">
                  <c:v>41801</c:v>
                </c:pt>
                <c:pt idx="83">
                  <c:v>41802</c:v>
                </c:pt>
                <c:pt idx="84">
                  <c:v>41803</c:v>
                </c:pt>
                <c:pt idx="85">
                  <c:v>41806</c:v>
                </c:pt>
                <c:pt idx="86">
                  <c:v>41807</c:v>
                </c:pt>
                <c:pt idx="87">
                  <c:v>41808</c:v>
                </c:pt>
                <c:pt idx="88">
                  <c:v>41809</c:v>
                </c:pt>
                <c:pt idx="89">
                  <c:v>41810</c:v>
                </c:pt>
                <c:pt idx="90">
                  <c:v>41813</c:v>
                </c:pt>
                <c:pt idx="91">
                  <c:v>41814</c:v>
                </c:pt>
                <c:pt idx="92">
                  <c:v>41815</c:v>
                </c:pt>
                <c:pt idx="93">
                  <c:v>41816</c:v>
                </c:pt>
                <c:pt idx="94">
                  <c:v>41817</c:v>
                </c:pt>
                <c:pt idx="95">
                  <c:v>41820</c:v>
                </c:pt>
                <c:pt idx="96">
                  <c:v>41821</c:v>
                </c:pt>
                <c:pt idx="97">
                  <c:v>41822</c:v>
                </c:pt>
                <c:pt idx="98">
                  <c:v>41823</c:v>
                </c:pt>
                <c:pt idx="99">
                  <c:v>41824</c:v>
                </c:pt>
                <c:pt idx="100">
                  <c:v>41827</c:v>
                </c:pt>
                <c:pt idx="101">
                  <c:v>41828</c:v>
                </c:pt>
                <c:pt idx="102">
                  <c:v>41829</c:v>
                </c:pt>
                <c:pt idx="103">
                  <c:v>41830</c:v>
                </c:pt>
                <c:pt idx="104">
                  <c:v>41831</c:v>
                </c:pt>
                <c:pt idx="105">
                  <c:v>41834</c:v>
                </c:pt>
                <c:pt idx="106">
                  <c:v>41835</c:v>
                </c:pt>
                <c:pt idx="107">
                  <c:v>41836</c:v>
                </c:pt>
                <c:pt idx="108">
                  <c:v>41837</c:v>
                </c:pt>
                <c:pt idx="109">
                  <c:v>41838</c:v>
                </c:pt>
                <c:pt idx="110">
                  <c:v>41841</c:v>
                </c:pt>
                <c:pt idx="111">
                  <c:v>41842</c:v>
                </c:pt>
                <c:pt idx="112">
                  <c:v>41843</c:v>
                </c:pt>
                <c:pt idx="113">
                  <c:v>41844</c:v>
                </c:pt>
                <c:pt idx="114">
                  <c:v>41845</c:v>
                </c:pt>
                <c:pt idx="115">
                  <c:v>41848</c:v>
                </c:pt>
                <c:pt idx="116">
                  <c:v>41849</c:v>
                </c:pt>
                <c:pt idx="117">
                  <c:v>41850</c:v>
                </c:pt>
                <c:pt idx="118">
                  <c:v>41851</c:v>
                </c:pt>
                <c:pt idx="119">
                  <c:v>41852</c:v>
                </c:pt>
                <c:pt idx="120">
                  <c:v>41855</c:v>
                </c:pt>
                <c:pt idx="121">
                  <c:v>41856</c:v>
                </c:pt>
                <c:pt idx="122">
                  <c:v>41857</c:v>
                </c:pt>
                <c:pt idx="123">
                  <c:v>41858</c:v>
                </c:pt>
                <c:pt idx="124">
                  <c:v>41859</c:v>
                </c:pt>
                <c:pt idx="125">
                  <c:v>41862</c:v>
                </c:pt>
                <c:pt idx="126">
                  <c:v>41863</c:v>
                </c:pt>
                <c:pt idx="127">
                  <c:v>41864</c:v>
                </c:pt>
                <c:pt idx="128">
                  <c:v>41865</c:v>
                </c:pt>
                <c:pt idx="129">
                  <c:v>41866</c:v>
                </c:pt>
                <c:pt idx="130">
                  <c:v>41869</c:v>
                </c:pt>
                <c:pt idx="131">
                  <c:v>41870</c:v>
                </c:pt>
                <c:pt idx="132">
                  <c:v>41871</c:v>
                </c:pt>
                <c:pt idx="133">
                  <c:v>41872</c:v>
                </c:pt>
                <c:pt idx="134">
                  <c:v>41873</c:v>
                </c:pt>
                <c:pt idx="135">
                  <c:v>41876</c:v>
                </c:pt>
                <c:pt idx="136">
                  <c:v>41877</c:v>
                </c:pt>
                <c:pt idx="137">
                  <c:v>41878</c:v>
                </c:pt>
                <c:pt idx="138">
                  <c:v>41879</c:v>
                </c:pt>
                <c:pt idx="139">
                  <c:v>41880</c:v>
                </c:pt>
                <c:pt idx="140">
                  <c:v>41883</c:v>
                </c:pt>
                <c:pt idx="141">
                  <c:v>41884</c:v>
                </c:pt>
                <c:pt idx="142">
                  <c:v>41885</c:v>
                </c:pt>
                <c:pt idx="143">
                  <c:v>41886</c:v>
                </c:pt>
                <c:pt idx="144">
                  <c:v>41887</c:v>
                </c:pt>
                <c:pt idx="145">
                  <c:v>41890</c:v>
                </c:pt>
                <c:pt idx="146">
                  <c:v>41891</c:v>
                </c:pt>
                <c:pt idx="147">
                  <c:v>41892</c:v>
                </c:pt>
                <c:pt idx="148">
                  <c:v>41893</c:v>
                </c:pt>
                <c:pt idx="149">
                  <c:v>41894</c:v>
                </c:pt>
                <c:pt idx="150">
                  <c:v>41897</c:v>
                </c:pt>
                <c:pt idx="151">
                  <c:v>41898</c:v>
                </c:pt>
                <c:pt idx="152">
                  <c:v>41899</c:v>
                </c:pt>
                <c:pt idx="153">
                  <c:v>41900</c:v>
                </c:pt>
                <c:pt idx="154">
                  <c:v>41901</c:v>
                </c:pt>
                <c:pt idx="155">
                  <c:v>41904</c:v>
                </c:pt>
                <c:pt idx="156">
                  <c:v>41905</c:v>
                </c:pt>
                <c:pt idx="157">
                  <c:v>41906</c:v>
                </c:pt>
                <c:pt idx="158">
                  <c:v>41907</c:v>
                </c:pt>
                <c:pt idx="159">
                  <c:v>41908</c:v>
                </c:pt>
                <c:pt idx="160">
                  <c:v>41911</c:v>
                </c:pt>
                <c:pt idx="161">
                  <c:v>41912</c:v>
                </c:pt>
                <c:pt idx="162">
                  <c:v>41913</c:v>
                </c:pt>
                <c:pt idx="163">
                  <c:v>41914</c:v>
                </c:pt>
                <c:pt idx="164">
                  <c:v>41915</c:v>
                </c:pt>
                <c:pt idx="165">
                  <c:v>41918</c:v>
                </c:pt>
                <c:pt idx="166">
                  <c:v>41919</c:v>
                </c:pt>
                <c:pt idx="167">
                  <c:v>41920</c:v>
                </c:pt>
                <c:pt idx="168">
                  <c:v>41921</c:v>
                </c:pt>
                <c:pt idx="169">
                  <c:v>41922</c:v>
                </c:pt>
                <c:pt idx="170">
                  <c:v>41925</c:v>
                </c:pt>
                <c:pt idx="171">
                  <c:v>41926</c:v>
                </c:pt>
                <c:pt idx="172">
                  <c:v>41927</c:v>
                </c:pt>
                <c:pt idx="173">
                  <c:v>41928</c:v>
                </c:pt>
                <c:pt idx="174">
                  <c:v>41929</c:v>
                </c:pt>
                <c:pt idx="175">
                  <c:v>41932</c:v>
                </c:pt>
                <c:pt idx="176">
                  <c:v>41933</c:v>
                </c:pt>
                <c:pt idx="177">
                  <c:v>41934</c:v>
                </c:pt>
                <c:pt idx="178">
                  <c:v>41935</c:v>
                </c:pt>
                <c:pt idx="179">
                  <c:v>41936</c:v>
                </c:pt>
                <c:pt idx="180">
                  <c:v>41939</c:v>
                </c:pt>
                <c:pt idx="181">
                  <c:v>41940</c:v>
                </c:pt>
                <c:pt idx="182">
                  <c:v>41941</c:v>
                </c:pt>
                <c:pt idx="183">
                  <c:v>41942</c:v>
                </c:pt>
                <c:pt idx="184">
                  <c:v>41943</c:v>
                </c:pt>
                <c:pt idx="185">
                  <c:v>41946</c:v>
                </c:pt>
                <c:pt idx="186">
                  <c:v>41947</c:v>
                </c:pt>
                <c:pt idx="187">
                  <c:v>41948</c:v>
                </c:pt>
                <c:pt idx="188">
                  <c:v>41949</c:v>
                </c:pt>
                <c:pt idx="189">
                  <c:v>41950</c:v>
                </c:pt>
                <c:pt idx="190">
                  <c:v>41953</c:v>
                </c:pt>
                <c:pt idx="191">
                  <c:v>41954</c:v>
                </c:pt>
                <c:pt idx="192">
                  <c:v>41955</c:v>
                </c:pt>
                <c:pt idx="193">
                  <c:v>41956</c:v>
                </c:pt>
                <c:pt idx="194">
                  <c:v>41957</c:v>
                </c:pt>
                <c:pt idx="195">
                  <c:v>41960</c:v>
                </c:pt>
                <c:pt idx="196">
                  <c:v>41961</c:v>
                </c:pt>
                <c:pt idx="197">
                  <c:v>41962</c:v>
                </c:pt>
                <c:pt idx="198">
                  <c:v>41963</c:v>
                </c:pt>
                <c:pt idx="199">
                  <c:v>41964</c:v>
                </c:pt>
                <c:pt idx="200">
                  <c:v>41967</c:v>
                </c:pt>
                <c:pt idx="201">
                  <c:v>41968</c:v>
                </c:pt>
                <c:pt idx="202">
                  <c:v>41969</c:v>
                </c:pt>
                <c:pt idx="203">
                  <c:v>41970</c:v>
                </c:pt>
                <c:pt idx="204">
                  <c:v>41971</c:v>
                </c:pt>
                <c:pt idx="205">
                  <c:v>41974</c:v>
                </c:pt>
                <c:pt idx="206">
                  <c:v>41975</c:v>
                </c:pt>
                <c:pt idx="207">
                  <c:v>41976</c:v>
                </c:pt>
                <c:pt idx="208">
                  <c:v>41977</c:v>
                </c:pt>
                <c:pt idx="209">
                  <c:v>41978</c:v>
                </c:pt>
                <c:pt idx="210">
                  <c:v>41981</c:v>
                </c:pt>
                <c:pt idx="211">
                  <c:v>41982</c:v>
                </c:pt>
                <c:pt idx="212">
                  <c:v>41983</c:v>
                </c:pt>
                <c:pt idx="213">
                  <c:v>41984</c:v>
                </c:pt>
                <c:pt idx="214">
                  <c:v>41985</c:v>
                </c:pt>
                <c:pt idx="215">
                  <c:v>41988</c:v>
                </c:pt>
                <c:pt idx="216">
                  <c:v>41989</c:v>
                </c:pt>
                <c:pt idx="217">
                  <c:v>41990</c:v>
                </c:pt>
                <c:pt idx="218">
                  <c:v>41991</c:v>
                </c:pt>
                <c:pt idx="219">
                  <c:v>41992</c:v>
                </c:pt>
                <c:pt idx="220">
                  <c:v>41995</c:v>
                </c:pt>
                <c:pt idx="221">
                  <c:v>41996</c:v>
                </c:pt>
                <c:pt idx="222">
                  <c:v>41997</c:v>
                </c:pt>
                <c:pt idx="223">
                  <c:v>41998</c:v>
                </c:pt>
                <c:pt idx="224">
                  <c:v>41999</c:v>
                </c:pt>
                <c:pt idx="225">
                  <c:v>42002</c:v>
                </c:pt>
                <c:pt idx="226">
                  <c:v>42003</c:v>
                </c:pt>
                <c:pt idx="227">
                  <c:v>42004</c:v>
                </c:pt>
                <c:pt idx="228">
                  <c:v>42005</c:v>
                </c:pt>
                <c:pt idx="229">
                  <c:v>42006</c:v>
                </c:pt>
                <c:pt idx="230">
                  <c:v>42009</c:v>
                </c:pt>
                <c:pt idx="231">
                  <c:v>42010</c:v>
                </c:pt>
                <c:pt idx="232">
                  <c:v>42011</c:v>
                </c:pt>
                <c:pt idx="233">
                  <c:v>42012</c:v>
                </c:pt>
                <c:pt idx="234">
                  <c:v>42013</c:v>
                </c:pt>
                <c:pt idx="235">
                  <c:v>42016</c:v>
                </c:pt>
                <c:pt idx="236">
                  <c:v>42017</c:v>
                </c:pt>
                <c:pt idx="237">
                  <c:v>42018</c:v>
                </c:pt>
                <c:pt idx="238">
                  <c:v>42019</c:v>
                </c:pt>
                <c:pt idx="239">
                  <c:v>42020</c:v>
                </c:pt>
                <c:pt idx="240">
                  <c:v>42023</c:v>
                </c:pt>
                <c:pt idx="241">
                  <c:v>42024</c:v>
                </c:pt>
                <c:pt idx="242">
                  <c:v>42025</c:v>
                </c:pt>
                <c:pt idx="243">
                  <c:v>42026</c:v>
                </c:pt>
                <c:pt idx="244">
                  <c:v>42027</c:v>
                </c:pt>
                <c:pt idx="245">
                  <c:v>42030</c:v>
                </c:pt>
                <c:pt idx="246">
                  <c:v>42031</c:v>
                </c:pt>
                <c:pt idx="247">
                  <c:v>42032</c:v>
                </c:pt>
                <c:pt idx="248">
                  <c:v>42033</c:v>
                </c:pt>
                <c:pt idx="249">
                  <c:v>42034</c:v>
                </c:pt>
                <c:pt idx="250">
                  <c:v>42037</c:v>
                </c:pt>
                <c:pt idx="251">
                  <c:v>42038</c:v>
                </c:pt>
                <c:pt idx="252">
                  <c:v>42039</c:v>
                </c:pt>
                <c:pt idx="253">
                  <c:v>42040</c:v>
                </c:pt>
                <c:pt idx="254">
                  <c:v>42041</c:v>
                </c:pt>
                <c:pt idx="255">
                  <c:v>42044</c:v>
                </c:pt>
                <c:pt idx="256">
                  <c:v>42045</c:v>
                </c:pt>
                <c:pt idx="257">
                  <c:v>42046</c:v>
                </c:pt>
                <c:pt idx="258">
                  <c:v>42047</c:v>
                </c:pt>
                <c:pt idx="259">
                  <c:v>42048</c:v>
                </c:pt>
                <c:pt idx="260">
                  <c:v>42051</c:v>
                </c:pt>
                <c:pt idx="261">
                  <c:v>42052</c:v>
                </c:pt>
                <c:pt idx="262">
                  <c:v>42053</c:v>
                </c:pt>
                <c:pt idx="263">
                  <c:v>42054</c:v>
                </c:pt>
                <c:pt idx="264">
                  <c:v>42055</c:v>
                </c:pt>
                <c:pt idx="265">
                  <c:v>42058</c:v>
                </c:pt>
                <c:pt idx="266">
                  <c:v>42059</c:v>
                </c:pt>
                <c:pt idx="267">
                  <c:v>42060</c:v>
                </c:pt>
                <c:pt idx="268">
                  <c:v>42061</c:v>
                </c:pt>
                <c:pt idx="269">
                  <c:v>42062</c:v>
                </c:pt>
                <c:pt idx="270">
                  <c:v>42065</c:v>
                </c:pt>
                <c:pt idx="271">
                  <c:v>42066</c:v>
                </c:pt>
                <c:pt idx="272">
                  <c:v>42067</c:v>
                </c:pt>
                <c:pt idx="273">
                  <c:v>42068</c:v>
                </c:pt>
                <c:pt idx="274">
                  <c:v>42069</c:v>
                </c:pt>
                <c:pt idx="275">
                  <c:v>42072</c:v>
                </c:pt>
                <c:pt idx="276">
                  <c:v>42073</c:v>
                </c:pt>
                <c:pt idx="277">
                  <c:v>42074</c:v>
                </c:pt>
                <c:pt idx="278">
                  <c:v>42075</c:v>
                </c:pt>
                <c:pt idx="279">
                  <c:v>42076</c:v>
                </c:pt>
                <c:pt idx="280">
                  <c:v>42079</c:v>
                </c:pt>
                <c:pt idx="281">
                  <c:v>42080</c:v>
                </c:pt>
                <c:pt idx="282">
                  <c:v>42081</c:v>
                </c:pt>
                <c:pt idx="283">
                  <c:v>42082</c:v>
                </c:pt>
                <c:pt idx="284">
                  <c:v>42083</c:v>
                </c:pt>
                <c:pt idx="285">
                  <c:v>42086</c:v>
                </c:pt>
                <c:pt idx="286">
                  <c:v>42087</c:v>
                </c:pt>
                <c:pt idx="287">
                  <c:v>42088</c:v>
                </c:pt>
                <c:pt idx="288">
                  <c:v>42089</c:v>
                </c:pt>
                <c:pt idx="289">
                  <c:v>42090</c:v>
                </c:pt>
                <c:pt idx="290">
                  <c:v>42093</c:v>
                </c:pt>
                <c:pt idx="291">
                  <c:v>42094</c:v>
                </c:pt>
                <c:pt idx="292">
                  <c:v>42095</c:v>
                </c:pt>
                <c:pt idx="293">
                  <c:v>42096</c:v>
                </c:pt>
                <c:pt idx="294">
                  <c:v>42097</c:v>
                </c:pt>
                <c:pt idx="295">
                  <c:v>42100</c:v>
                </c:pt>
                <c:pt idx="296">
                  <c:v>42101</c:v>
                </c:pt>
                <c:pt idx="297">
                  <c:v>42102</c:v>
                </c:pt>
                <c:pt idx="298">
                  <c:v>42103</c:v>
                </c:pt>
                <c:pt idx="299">
                  <c:v>42104</c:v>
                </c:pt>
                <c:pt idx="300">
                  <c:v>42107</c:v>
                </c:pt>
                <c:pt idx="301">
                  <c:v>42108</c:v>
                </c:pt>
                <c:pt idx="302">
                  <c:v>42109</c:v>
                </c:pt>
                <c:pt idx="303">
                  <c:v>42110</c:v>
                </c:pt>
                <c:pt idx="304">
                  <c:v>42111</c:v>
                </c:pt>
                <c:pt idx="305">
                  <c:v>42114</c:v>
                </c:pt>
                <c:pt idx="306">
                  <c:v>42115</c:v>
                </c:pt>
                <c:pt idx="307">
                  <c:v>42116</c:v>
                </c:pt>
                <c:pt idx="308">
                  <c:v>42117</c:v>
                </c:pt>
                <c:pt idx="309">
                  <c:v>42118</c:v>
                </c:pt>
                <c:pt idx="310">
                  <c:v>42121</c:v>
                </c:pt>
                <c:pt idx="311">
                  <c:v>42122</c:v>
                </c:pt>
                <c:pt idx="312">
                  <c:v>42123</c:v>
                </c:pt>
                <c:pt idx="313">
                  <c:v>42124</c:v>
                </c:pt>
                <c:pt idx="314">
                  <c:v>42125</c:v>
                </c:pt>
                <c:pt idx="315">
                  <c:v>42128</c:v>
                </c:pt>
                <c:pt idx="316">
                  <c:v>42129</c:v>
                </c:pt>
                <c:pt idx="317">
                  <c:v>42130</c:v>
                </c:pt>
                <c:pt idx="318">
                  <c:v>42131</c:v>
                </c:pt>
                <c:pt idx="319">
                  <c:v>42132</c:v>
                </c:pt>
                <c:pt idx="320">
                  <c:v>42135</c:v>
                </c:pt>
                <c:pt idx="321">
                  <c:v>42136</c:v>
                </c:pt>
                <c:pt idx="322">
                  <c:v>42137</c:v>
                </c:pt>
                <c:pt idx="323">
                  <c:v>42138</c:v>
                </c:pt>
                <c:pt idx="324">
                  <c:v>42139</c:v>
                </c:pt>
                <c:pt idx="325">
                  <c:v>42142</c:v>
                </c:pt>
                <c:pt idx="326">
                  <c:v>42143</c:v>
                </c:pt>
                <c:pt idx="327">
                  <c:v>42144</c:v>
                </c:pt>
                <c:pt idx="328">
                  <c:v>42145</c:v>
                </c:pt>
                <c:pt idx="329">
                  <c:v>42146</c:v>
                </c:pt>
                <c:pt idx="330">
                  <c:v>42149</c:v>
                </c:pt>
                <c:pt idx="331">
                  <c:v>42150</c:v>
                </c:pt>
                <c:pt idx="332">
                  <c:v>42151</c:v>
                </c:pt>
                <c:pt idx="333">
                  <c:v>42152</c:v>
                </c:pt>
                <c:pt idx="334">
                  <c:v>42153</c:v>
                </c:pt>
                <c:pt idx="335">
                  <c:v>42156</c:v>
                </c:pt>
                <c:pt idx="336">
                  <c:v>42157</c:v>
                </c:pt>
                <c:pt idx="337">
                  <c:v>42158</c:v>
                </c:pt>
                <c:pt idx="338">
                  <c:v>42159</c:v>
                </c:pt>
                <c:pt idx="339">
                  <c:v>42160</c:v>
                </c:pt>
                <c:pt idx="340">
                  <c:v>42163</c:v>
                </c:pt>
                <c:pt idx="341">
                  <c:v>42164</c:v>
                </c:pt>
                <c:pt idx="342">
                  <c:v>42165</c:v>
                </c:pt>
                <c:pt idx="343">
                  <c:v>42166</c:v>
                </c:pt>
                <c:pt idx="344">
                  <c:v>42167</c:v>
                </c:pt>
                <c:pt idx="345">
                  <c:v>42170</c:v>
                </c:pt>
                <c:pt idx="346">
                  <c:v>42171</c:v>
                </c:pt>
                <c:pt idx="347">
                  <c:v>42172</c:v>
                </c:pt>
                <c:pt idx="348">
                  <c:v>42173</c:v>
                </c:pt>
                <c:pt idx="349">
                  <c:v>42174</c:v>
                </c:pt>
                <c:pt idx="350">
                  <c:v>42177</c:v>
                </c:pt>
                <c:pt idx="351">
                  <c:v>42178</c:v>
                </c:pt>
                <c:pt idx="352">
                  <c:v>42179</c:v>
                </c:pt>
                <c:pt idx="353">
                  <c:v>42180</c:v>
                </c:pt>
                <c:pt idx="354">
                  <c:v>42181</c:v>
                </c:pt>
                <c:pt idx="355">
                  <c:v>42184</c:v>
                </c:pt>
                <c:pt idx="356">
                  <c:v>42185</c:v>
                </c:pt>
                <c:pt idx="357">
                  <c:v>42186</c:v>
                </c:pt>
                <c:pt idx="358">
                  <c:v>42187</c:v>
                </c:pt>
                <c:pt idx="359">
                  <c:v>42188</c:v>
                </c:pt>
                <c:pt idx="360">
                  <c:v>42191</c:v>
                </c:pt>
                <c:pt idx="361">
                  <c:v>42192</c:v>
                </c:pt>
                <c:pt idx="362">
                  <c:v>42193</c:v>
                </c:pt>
                <c:pt idx="363">
                  <c:v>42194</c:v>
                </c:pt>
                <c:pt idx="364">
                  <c:v>42195</c:v>
                </c:pt>
                <c:pt idx="365">
                  <c:v>42198</c:v>
                </c:pt>
                <c:pt idx="366">
                  <c:v>42199</c:v>
                </c:pt>
                <c:pt idx="367">
                  <c:v>42200</c:v>
                </c:pt>
                <c:pt idx="368">
                  <c:v>42201</c:v>
                </c:pt>
                <c:pt idx="369">
                  <c:v>42202</c:v>
                </c:pt>
                <c:pt idx="370">
                  <c:v>42205</c:v>
                </c:pt>
                <c:pt idx="371">
                  <c:v>42206</c:v>
                </c:pt>
                <c:pt idx="372">
                  <c:v>42207</c:v>
                </c:pt>
                <c:pt idx="373">
                  <c:v>42208</c:v>
                </c:pt>
                <c:pt idx="374">
                  <c:v>42209</c:v>
                </c:pt>
                <c:pt idx="375">
                  <c:v>42212</c:v>
                </c:pt>
                <c:pt idx="376">
                  <c:v>42213</c:v>
                </c:pt>
                <c:pt idx="377">
                  <c:v>42214</c:v>
                </c:pt>
                <c:pt idx="378">
                  <c:v>42215</c:v>
                </c:pt>
                <c:pt idx="379">
                  <c:v>42216</c:v>
                </c:pt>
                <c:pt idx="380">
                  <c:v>42219</c:v>
                </c:pt>
                <c:pt idx="381">
                  <c:v>42220</c:v>
                </c:pt>
                <c:pt idx="382">
                  <c:v>42221</c:v>
                </c:pt>
                <c:pt idx="383">
                  <c:v>42222</c:v>
                </c:pt>
                <c:pt idx="384">
                  <c:v>42223</c:v>
                </c:pt>
                <c:pt idx="385">
                  <c:v>42226</c:v>
                </c:pt>
                <c:pt idx="386">
                  <c:v>42227</c:v>
                </c:pt>
                <c:pt idx="387">
                  <c:v>42228</c:v>
                </c:pt>
                <c:pt idx="388">
                  <c:v>42229</c:v>
                </c:pt>
                <c:pt idx="389">
                  <c:v>42230</c:v>
                </c:pt>
                <c:pt idx="390">
                  <c:v>42233</c:v>
                </c:pt>
                <c:pt idx="391">
                  <c:v>42234</c:v>
                </c:pt>
                <c:pt idx="392">
                  <c:v>42235</c:v>
                </c:pt>
                <c:pt idx="393">
                  <c:v>42236</c:v>
                </c:pt>
                <c:pt idx="394">
                  <c:v>42237</c:v>
                </c:pt>
                <c:pt idx="395">
                  <c:v>42240</c:v>
                </c:pt>
                <c:pt idx="396">
                  <c:v>42241</c:v>
                </c:pt>
                <c:pt idx="397">
                  <c:v>42242</c:v>
                </c:pt>
                <c:pt idx="398">
                  <c:v>42243</c:v>
                </c:pt>
                <c:pt idx="399">
                  <c:v>42244</c:v>
                </c:pt>
                <c:pt idx="400">
                  <c:v>42247</c:v>
                </c:pt>
                <c:pt idx="401">
                  <c:v>42248</c:v>
                </c:pt>
                <c:pt idx="402">
                  <c:v>42249</c:v>
                </c:pt>
                <c:pt idx="403">
                  <c:v>42250</c:v>
                </c:pt>
                <c:pt idx="404">
                  <c:v>42251</c:v>
                </c:pt>
                <c:pt idx="405">
                  <c:v>42254</c:v>
                </c:pt>
                <c:pt idx="406">
                  <c:v>42255</c:v>
                </c:pt>
                <c:pt idx="407">
                  <c:v>42256</c:v>
                </c:pt>
                <c:pt idx="408">
                  <c:v>42257</c:v>
                </c:pt>
                <c:pt idx="409">
                  <c:v>42258</c:v>
                </c:pt>
                <c:pt idx="410">
                  <c:v>42261</c:v>
                </c:pt>
                <c:pt idx="411">
                  <c:v>42262</c:v>
                </c:pt>
                <c:pt idx="412">
                  <c:v>42263</c:v>
                </c:pt>
                <c:pt idx="413">
                  <c:v>42264</c:v>
                </c:pt>
                <c:pt idx="414">
                  <c:v>42265</c:v>
                </c:pt>
                <c:pt idx="415">
                  <c:v>42268</c:v>
                </c:pt>
                <c:pt idx="416">
                  <c:v>42269</c:v>
                </c:pt>
                <c:pt idx="417">
                  <c:v>42270</c:v>
                </c:pt>
                <c:pt idx="418">
                  <c:v>42271</c:v>
                </c:pt>
                <c:pt idx="419">
                  <c:v>42272</c:v>
                </c:pt>
                <c:pt idx="420">
                  <c:v>42275</c:v>
                </c:pt>
                <c:pt idx="421">
                  <c:v>42276</c:v>
                </c:pt>
                <c:pt idx="422">
                  <c:v>42277</c:v>
                </c:pt>
                <c:pt idx="423">
                  <c:v>42278</c:v>
                </c:pt>
                <c:pt idx="424">
                  <c:v>42279</c:v>
                </c:pt>
                <c:pt idx="425">
                  <c:v>42282</c:v>
                </c:pt>
                <c:pt idx="426">
                  <c:v>42283</c:v>
                </c:pt>
                <c:pt idx="427">
                  <c:v>42284</c:v>
                </c:pt>
                <c:pt idx="428">
                  <c:v>42285</c:v>
                </c:pt>
                <c:pt idx="429">
                  <c:v>42286</c:v>
                </c:pt>
                <c:pt idx="430">
                  <c:v>42289</c:v>
                </c:pt>
                <c:pt idx="431">
                  <c:v>42290</c:v>
                </c:pt>
                <c:pt idx="432">
                  <c:v>42291</c:v>
                </c:pt>
                <c:pt idx="433">
                  <c:v>42292</c:v>
                </c:pt>
                <c:pt idx="434">
                  <c:v>42293</c:v>
                </c:pt>
                <c:pt idx="435">
                  <c:v>42296</c:v>
                </c:pt>
                <c:pt idx="436">
                  <c:v>42297</c:v>
                </c:pt>
                <c:pt idx="437">
                  <c:v>42298</c:v>
                </c:pt>
                <c:pt idx="438">
                  <c:v>42299</c:v>
                </c:pt>
                <c:pt idx="439">
                  <c:v>42300</c:v>
                </c:pt>
                <c:pt idx="440">
                  <c:v>42303</c:v>
                </c:pt>
                <c:pt idx="441">
                  <c:v>42304</c:v>
                </c:pt>
                <c:pt idx="442">
                  <c:v>42305</c:v>
                </c:pt>
                <c:pt idx="443">
                  <c:v>42306</c:v>
                </c:pt>
                <c:pt idx="444">
                  <c:v>42307</c:v>
                </c:pt>
                <c:pt idx="445">
                  <c:v>42310</c:v>
                </c:pt>
                <c:pt idx="446">
                  <c:v>42311</c:v>
                </c:pt>
                <c:pt idx="447">
                  <c:v>42312</c:v>
                </c:pt>
                <c:pt idx="448">
                  <c:v>42313</c:v>
                </c:pt>
                <c:pt idx="449">
                  <c:v>42314</c:v>
                </c:pt>
                <c:pt idx="450">
                  <c:v>42317</c:v>
                </c:pt>
                <c:pt idx="451">
                  <c:v>42318</c:v>
                </c:pt>
                <c:pt idx="452">
                  <c:v>42319</c:v>
                </c:pt>
                <c:pt idx="453">
                  <c:v>42320</c:v>
                </c:pt>
                <c:pt idx="454">
                  <c:v>42321</c:v>
                </c:pt>
                <c:pt idx="455">
                  <c:v>42324</c:v>
                </c:pt>
                <c:pt idx="456">
                  <c:v>42325</c:v>
                </c:pt>
                <c:pt idx="457">
                  <c:v>42326</c:v>
                </c:pt>
                <c:pt idx="458">
                  <c:v>42327</c:v>
                </c:pt>
                <c:pt idx="459">
                  <c:v>42328</c:v>
                </c:pt>
                <c:pt idx="460">
                  <c:v>42331</c:v>
                </c:pt>
                <c:pt idx="461">
                  <c:v>42332</c:v>
                </c:pt>
                <c:pt idx="462">
                  <c:v>42333</c:v>
                </c:pt>
                <c:pt idx="463">
                  <c:v>42334</c:v>
                </c:pt>
                <c:pt idx="464">
                  <c:v>42335</c:v>
                </c:pt>
                <c:pt idx="465">
                  <c:v>42338</c:v>
                </c:pt>
                <c:pt idx="466">
                  <c:v>42339</c:v>
                </c:pt>
                <c:pt idx="467">
                  <c:v>42340</c:v>
                </c:pt>
                <c:pt idx="468">
                  <c:v>42341</c:v>
                </c:pt>
                <c:pt idx="469">
                  <c:v>42342</c:v>
                </c:pt>
                <c:pt idx="470">
                  <c:v>42345</c:v>
                </c:pt>
                <c:pt idx="471">
                  <c:v>42346</c:v>
                </c:pt>
                <c:pt idx="472">
                  <c:v>42347</c:v>
                </c:pt>
                <c:pt idx="473">
                  <c:v>42348</c:v>
                </c:pt>
                <c:pt idx="474">
                  <c:v>42349</c:v>
                </c:pt>
                <c:pt idx="475">
                  <c:v>42352</c:v>
                </c:pt>
                <c:pt idx="476">
                  <c:v>42353</c:v>
                </c:pt>
                <c:pt idx="477">
                  <c:v>42354</c:v>
                </c:pt>
                <c:pt idx="478">
                  <c:v>42355</c:v>
                </c:pt>
                <c:pt idx="479">
                  <c:v>42356</c:v>
                </c:pt>
                <c:pt idx="480">
                  <c:v>42359</c:v>
                </c:pt>
                <c:pt idx="481">
                  <c:v>42360</c:v>
                </c:pt>
                <c:pt idx="482">
                  <c:v>42361</c:v>
                </c:pt>
                <c:pt idx="483">
                  <c:v>42362</c:v>
                </c:pt>
                <c:pt idx="484">
                  <c:v>42363</c:v>
                </c:pt>
                <c:pt idx="485">
                  <c:v>42366</c:v>
                </c:pt>
                <c:pt idx="486">
                  <c:v>42367</c:v>
                </c:pt>
                <c:pt idx="487">
                  <c:v>42368</c:v>
                </c:pt>
                <c:pt idx="488">
                  <c:v>42369</c:v>
                </c:pt>
                <c:pt idx="489">
                  <c:v>42370</c:v>
                </c:pt>
                <c:pt idx="490">
                  <c:v>42373</c:v>
                </c:pt>
                <c:pt idx="491">
                  <c:v>42374</c:v>
                </c:pt>
                <c:pt idx="492">
                  <c:v>42375</c:v>
                </c:pt>
                <c:pt idx="493">
                  <c:v>42376</c:v>
                </c:pt>
                <c:pt idx="494">
                  <c:v>42377</c:v>
                </c:pt>
                <c:pt idx="495">
                  <c:v>42380</c:v>
                </c:pt>
                <c:pt idx="496">
                  <c:v>42381</c:v>
                </c:pt>
                <c:pt idx="497">
                  <c:v>42382</c:v>
                </c:pt>
                <c:pt idx="498">
                  <c:v>42383</c:v>
                </c:pt>
                <c:pt idx="499">
                  <c:v>42384</c:v>
                </c:pt>
                <c:pt idx="500">
                  <c:v>42387</c:v>
                </c:pt>
                <c:pt idx="501">
                  <c:v>42388</c:v>
                </c:pt>
                <c:pt idx="502">
                  <c:v>42389</c:v>
                </c:pt>
                <c:pt idx="503">
                  <c:v>42390</c:v>
                </c:pt>
                <c:pt idx="504">
                  <c:v>42391</c:v>
                </c:pt>
                <c:pt idx="505">
                  <c:v>42394</c:v>
                </c:pt>
                <c:pt idx="506">
                  <c:v>42395</c:v>
                </c:pt>
                <c:pt idx="507">
                  <c:v>42396</c:v>
                </c:pt>
                <c:pt idx="508">
                  <c:v>42397</c:v>
                </c:pt>
                <c:pt idx="509">
                  <c:v>42398</c:v>
                </c:pt>
                <c:pt idx="510">
                  <c:v>42401</c:v>
                </c:pt>
                <c:pt idx="511">
                  <c:v>42402</c:v>
                </c:pt>
                <c:pt idx="512">
                  <c:v>42403</c:v>
                </c:pt>
                <c:pt idx="513">
                  <c:v>42404</c:v>
                </c:pt>
                <c:pt idx="514">
                  <c:v>42405</c:v>
                </c:pt>
                <c:pt idx="515">
                  <c:v>42408</c:v>
                </c:pt>
                <c:pt idx="516">
                  <c:v>42409</c:v>
                </c:pt>
                <c:pt idx="517">
                  <c:v>42410</c:v>
                </c:pt>
                <c:pt idx="518">
                  <c:v>42411</c:v>
                </c:pt>
                <c:pt idx="519">
                  <c:v>42412</c:v>
                </c:pt>
                <c:pt idx="520">
                  <c:v>42415</c:v>
                </c:pt>
                <c:pt idx="521">
                  <c:v>42416</c:v>
                </c:pt>
                <c:pt idx="522">
                  <c:v>42417</c:v>
                </c:pt>
                <c:pt idx="523">
                  <c:v>42418</c:v>
                </c:pt>
                <c:pt idx="524">
                  <c:v>42419</c:v>
                </c:pt>
                <c:pt idx="525">
                  <c:v>42422</c:v>
                </c:pt>
                <c:pt idx="526">
                  <c:v>42423</c:v>
                </c:pt>
                <c:pt idx="527">
                  <c:v>42424</c:v>
                </c:pt>
                <c:pt idx="528">
                  <c:v>42425</c:v>
                </c:pt>
                <c:pt idx="529">
                  <c:v>42426</c:v>
                </c:pt>
                <c:pt idx="530">
                  <c:v>42429</c:v>
                </c:pt>
                <c:pt idx="531">
                  <c:v>42430</c:v>
                </c:pt>
                <c:pt idx="532">
                  <c:v>42431</c:v>
                </c:pt>
                <c:pt idx="533">
                  <c:v>42432</c:v>
                </c:pt>
                <c:pt idx="534">
                  <c:v>42433</c:v>
                </c:pt>
                <c:pt idx="535">
                  <c:v>42436</c:v>
                </c:pt>
                <c:pt idx="536">
                  <c:v>42437</c:v>
                </c:pt>
                <c:pt idx="537">
                  <c:v>42438</c:v>
                </c:pt>
                <c:pt idx="538">
                  <c:v>42439</c:v>
                </c:pt>
                <c:pt idx="539">
                  <c:v>42440</c:v>
                </c:pt>
                <c:pt idx="540">
                  <c:v>42443</c:v>
                </c:pt>
                <c:pt idx="541">
                  <c:v>42444</c:v>
                </c:pt>
                <c:pt idx="542">
                  <c:v>42445</c:v>
                </c:pt>
                <c:pt idx="543">
                  <c:v>42446</c:v>
                </c:pt>
                <c:pt idx="544">
                  <c:v>42447</c:v>
                </c:pt>
                <c:pt idx="545">
                  <c:v>42450</c:v>
                </c:pt>
                <c:pt idx="546">
                  <c:v>42451</c:v>
                </c:pt>
                <c:pt idx="547">
                  <c:v>42452</c:v>
                </c:pt>
                <c:pt idx="548">
                  <c:v>42453</c:v>
                </c:pt>
                <c:pt idx="549">
                  <c:v>42454</c:v>
                </c:pt>
                <c:pt idx="550">
                  <c:v>42457</c:v>
                </c:pt>
                <c:pt idx="551">
                  <c:v>42458</c:v>
                </c:pt>
                <c:pt idx="552">
                  <c:v>42459</c:v>
                </c:pt>
                <c:pt idx="553">
                  <c:v>42460</c:v>
                </c:pt>
                <c:pt idx="554">
                  <c:v>42461</c:v>
                </c:pt>
                <c:pt idx="555">
                  <c:v>42464</c:v>
                </c:pt>
                <c:pt idx="556">
                  <c:v>42465</c:v>
                </c:pt>
                <c:pt idx="557">
                  <c:v>42466</c:v>
                </c:pt>
                <c:pt idx="558">
                  <c:v>42467</c:v>
                </c:pt>
                <c:pt idx="559">
                  <c:v>42468</c:v>
                </c:pt>
                <c:pt idx="560">
                  <c:v>42471</c:v>
                </c:pt>
                <c:pt idx="561">
                  <c:v>42472</c:v>
                </c:pt>
                <c:pt idx="562">
                  <c:v>42473</c:v>
                </c:pt>
                <c:pt idx="563">
                  <c:v>42474</c:v>
                </c:pt>
                <c:pt idx="564">
                  <c:v>42475</c:v>
                </c:pt>
                <c:pt idx="565">
                  <c:v>42478</c:v>
                </c:pt>
                <c:pt idx="566">
                  <c:v>42479</c:v>
                </c:pt>
                <c:pt idx="567">
                  <c:v>42480</c:v>
                </c:pt>
                <c:pt idx="568">
                  <c:v>42481</c:v>
                </c:pt>
                <c:pt idx="569">
                  <c:v>42482</c:v>
                </c:pt>
                <c:pt idx="570">
                  <c:v>42485</c:v>
                </c:pt>
                <c:pt idx="571">
                  <c:v>42486</c:v>
                </c:pt>
                <c:pt idx="572">
                  <c:v>42487</c:v>
                </c:pt>
                <c:pt idx="573">
                  <c:v>42488</c:v>
                </c:pt>
                <c:pt idx="574">
                  <c:v>42489</c:v>
                </c:pt>
                <c:pt idx="575">
                  <c:v>42492</c:v>
                </c:pt>
                <c:pt idx="576">
                  <c:v>42493</c:v>
                </c:pt>
                <c:pt idx="577">
                  <c:v>42494</c:v>
                </c:pt>
                <c:pt idx="578">
                  <c:v>42495</c:v>
                </c:pt>
                <c:pt idx="579">
                  <c:v>42496</c:v>
                </c:pt>
                <c:pt idx="580">
                  <c:v>42499</c:v>
                </c:pt>
                <c:pt idx="581">
                  <c:v>42500</c:v>
                </c:pt>
                <c:pt idx="582">
                  <c:v>42501</c:v>
                </c:pt>
                <c:pt idx="583">
                  <c:v>42502</c:v>
                </c:pt>
                <c:pt idx="584">
                  <c:v>42503</c:v>
                </c:pt>
                <c:pt idx="585">
                  <c:v>42506</c:v>
                </c:pt>
                <c:pt idx="586">
                  <c:v>42507</c:v>
                </c:pt>
                <c:pt idx="587">
                  <c:v>42508</c:v>
                </c:pt>
                <c:pt idx="588">
                  <c:v>42509</c:v>
                </c:pt>
                <c:pt idx="589">
                  <c:v>42510</c:v>
                </c:pt>
                <c:pt idx="590">
                  <c:v>42513</c:v>
                </c:pt>
                <c:pt idx="591">
                  <c:v>42514</c:v>
                </c:pt>
                <c:pt idx="592">
                  <c:v>42515</c:v>
                </c:pt>
                <c:pt idx="593">
                  <c:v>42516</c:v>
                </c:pt>
                <c:pt idx="594">
                  <c:v>42517</c:v>
                </c:pt>
                <c:pt idx="595">
                  <c:v>42520</c:v>
                </c:pt>
                <c:pt idx="596">
                  <c:v>42521</c:v>
                </c:pt>
                <c:pt idx="597">
                  <c:v>42522</c:v>
                </c:pt>
                <c:pt idx="598">
                  <c:v>42523</c:v>
                </c:pt>
                <c:pt idx="599">
                  <c:v>42524</c:v>
                </c:pt>
                <c:pt idx="600">
                  <c:v>42527</c:v>
                </c:pt>
                <c:pt idx="601">
                  <c:v>42528</c:v>
                </c:pt>
                <c:pt idx="602">
                  <c:v>42529</c:v>
                </c:pt>
                <c:pt idx="603">
                  <c:v>42530</c:v>
                </c:pt>
                <c:pt idx="604">
                  <c:v>42531</c:v>
                </c:pt>
                <c:pt idx="605">
                  <c:v>42534</c:v>
                </c:pt>
                <c:pt idx="606">
                  <c:v>42535</c:v>
                </c:pt>
                <c:pt idx="607">
                  <c:v>42536</c:v>
                </c:pt>
                <c:pt idx="608">
                  <c:v>42537</c:v>
                </c:pt>
                <c:pt idx="609">
                  <c:v>42538</c:v>
                </c:pt>
                <c:pt idx="610">
                  <c:v>42541</c:v>
                </c:pt>
                <c:pt idx="611">
                  <c:v>42542</c:v>
                </c:pt>
                <c:pt idx="612">
                  <c:v>42543</c:v>
                </c:pt>
                <c:pt idx="613">
                  <c:v>42544</c:v>
                </c:pt>
                <c:pt idx="614">
                  <c:v>42545</c:v>
                </c:pt>
                <c:pt idx="615">
                  <c:v>42548</c:v>
                </c:pt>
                <c:pt idx="616">
                  <c:v>42549</c:v>
                </c:pt>
                <c:pt idx="617">
                  <c:v>42550</c:v>
                </c:pt>
                <c:pt idx="618">
                  <c:v>42551</c:v>
                </c:pt>
                <c:pt idx="619">
                  <c:v>42552</c:v>
                </c:pt>
                <c:pt idx="620">
                  <c:v>42555</c:v>
                </c:pt>
                <c:pt idx="621">
                  <c:v>42556</c:v>
                </c:pt>
                <c:pt idx="622">
                  <c:v>42557</c:v>
                </c:pt>
                <c:pt idx="623">
                  <c:v>42558</c:v>
                </c:pt>
                <c:pt idx="624">
                  <c:v>42559</c:v>
                </c:pt>
                <c:pt idx="625">
                  <c:v>42562</c:v>
                </c:pt>
                <c:pt idx="626">
                  <c:v>42563</c:v>
                </c:pt>
                <c:pt idx="627">
                  <c:v>42564</c:v>
                </c:pt>
                <c:pt idx="628">
                  <c:v>42565</c:v>
                </c:pt>
                <c:pt idx="629">
                  <c:v>42566</c:v>
                </c:pt>
                <c:pt idx="630">
                  <c:v>42569</c:v>
                </c:pt>
                <c:pt idx="631">
                  <c:v>42570</c:v>
                </c:pt>
                <c:pt idx="632">
                  <c:v>42571</c:v>
                </c:pt>
                <c:pt idx="633">
                  <c:v>42572</c:v>
                </c:pt>
                <c:pt idx="634">
                  <c:v>42573</c:v>
                </c:pt>
                <c:pt idx="635">
                  <c:v>42576</c:v>
                </c:pt>
                <c:pt idx="636">
                  <c:v>42577</c:v>
                </c:pt>
                <c:pt idx="637">
                  <c:v>42578</c:v>
                </c:pt>
                <c:pt idx="638">
                  <c:v>42579</c:v>
                </c:pt>
                <c:pt idx="639">
                  <c:v>42580</c:v>
                </c:pt>
                <c:pt idx="640">
                  <c:v>42583</c:v>
                </c:pt>
                <c:pt idx="641">
                  <c:v>42584</c:v>
                </c:pt>
                <c:pt idx="642">
                  <c:v>42585</c:v>
                </c:pt>
                <c:pt idx="643">
                  <c:v>42586</c:v>
                </c:pt>
                <c:pt idx="644">
                  <c:v>42587</c:v>
                </c:pt>
                <c:pt idx="645">
                  <c:v>42590</c:v>
                </c:pt>
                <c:pt idx="646">
                  <c:v>42591</c:v>
                </c:pt>
                <c:pt idx="647">
                  <c:v>42592</c:v>
                </c:pt>
                <c:pt idx="648">
                  <c:v>42593</c:v>
                </c:pt>
                <c:pt idx="649">
                  <c:v>42594</c:v>
                </c:pt>
                <c:pt idx="650">
                  <c:v>42597</c:v>
                </c:pt>
                <c:pt idx="651">
                  <c:v>42598</c:v>
                </c:pt>
                <c:pt idx="652">
                  <c:v>42599</c:v>
                </c:pt>
                <c:pt idx="653">
                  <c:v>42600</c:v>
                </c:pt>
                <c:pt idx="654">
                  <c:v>42601</c:v>
                </c:pt>
                <c:pt idx="655">
                  <c:v>42604</c:v>
                </c:pt>
                <c:pt idx="656">
                  <c:v>42605</c:v>
                </c:pt>
                <c:pt idx="657">
                  <c:v>42606</c:v>
                </c:pt>
                <c:pt idx="658">
                  <c:v>42607</c:v>
                </c:pt>
                <c:pt idx="659">
                  <c:v>42608</c:v>
                </c:pt>
                <c:pt idx="660">
                  <c:v>42611</c:v>
                </c:pt>
                <c:pt idx="661">
                  <c:v>42612</c:v>
                </c:pt>
                <c:pt idx="662">
                  <c:v>42613</c:v>
                </c:pt>
                <c:pt idx="663">
                  <c:v>42614</c:v>
                </c:pt>
                <c:pt idx="664">
                  <c:v>42615</c:v>
                </c:pt>
                <c:pt idx="665">
                  <c:v>42618</c:v>
                </c:pt>
                <c:pt idx="666">
                  <c:v>42619</c:v>
                </c:pt>
                <c:pt idx="667">
                  <c:v>42620</c:v>
                </c:pt>
                <c:pt idx="668">
                  <c:v>42621</c:v>
                </c:pt>
                <c:pt idx="669">
                  <c:v>42622</c:v>
                </c:pt>
                <c:pt idx="670">
                  <c:v>42625</c:v>
                </c:pt>
                <c:pt idx="671">
                  <c:v>42626</c:v>
                </c:pt>
                <c:pt idx="672">
                  <c:v>42627</c:v>
                </c:pt>
                <c:pt idx="673">
                  <c:v>42628</c:v>
                </c:pt>
                <c:pt idx="674">
                  <c:v>42629</c:v>
                </c:pt>
                <c:pt idx="675">
                  <c:v>42632</c:v>
                </c:pt>
                <c:pt idx="676">
                  <c:v>42633</c:v>
                </c:pt>
                <c:pt idx="677">
                  <c:v>42634</c:v>
                </c:pt>
                <c:pt idx="678">
                  <c:v>42635</c:v>
                </c:pt>
                <c:pt idx="679">
                  <c:v>42636</c:v>
                </c:pt>
                <c:pt idx="680">
                  <c:v>42639</c:v>
                </c:pt>
                <c:pt idx="681">
                  <c:v>42640</c:v>
                </c:pt>
                <c:pt idx="682">
                  <c:v>42641</c:v>
                </c:pt>
                <c:pt idx="683">
                  <c:v>42642</c:v>
                </c:pt>
                <c:pt idx="684">
                  <c:v>42643</c:v>
                </c:pt>
                <c:pt idx="685">
                  <c:v>42646</c:v>
                </c:pt>
                <c:pt idx="686">
                  <c:v>42647</c:v>
                </c:pt>
                <c:pt idx="687">
                  <c:v>42648</c:v>
                </c:pt>
                <c:pt idx="688">
                  <c:v>42649</c:v>
                </c:pt>
                <c:pt idx="689">
                  <c:v>42650</c:v>
                </c:pt>
                <c:pt idx="690">
                  <c:v>42653</c:v>
                </c:pt>
                <c:pt idx="691">
                  <c:v>42654</c:v>
                </c:pt>
                <c:pt idx="692">
                  <c:v>42655</c:v>
                </c:pt>
                <c:pt idx="693">
                  <c:v>42656</c:v>
                </c:pt>
                <c:pt idx="694">
                  <c:v>42657</c:v>
                </c:pt>
                <c:pt idx="695">
                  <c:v>42660</c:v>
                </c:pt>
                <c:pt idx="696">
                  <c:v>42661</c:v>
                </c:pt>
                <c:pt idx="697">
                  <c:v>42662</c:v>
                </c:pt>
                <c:pt idx="698">
                  <c:v>42663</c:v>
                </c:pt>
                <c:pt idx="699">
                  <c:v>42664</c:v>
                </c:pt>
                <c:pt idx="700">
                  <c:v>42667</c:v>
                </c:pt>
                <c:pt idx="701">
                  <c:v>42668</c:v>
                </c:pt>
                <c:pt idx="702">
                  <c:v>42669</c:v>
                </c:pt>
                <c:pt idx="703">
                  <c:v>42670</c:v>
                </c:pt>
                <c:pt idx="704">
                  <c:v>42671</c:v>
                </c:pt>
                <c:pt idx="705">
                  <c:v>42674</c:v>
                </c:pt>
                <c:pt idx="706">
                  <c:v>42675</c:v>
                </c:pt>
                <c:pt idx="707">
                  <c:v>42676</c:v>
                </c:pt>
                <c:pt idx="708">
                  <c:v>42677</c:v>
                </c:pt>
                <c:pt idx="709">
                  <c:v>42678</c:v>
                </c:pt>
                <c:pt idx="710">
                  <c:v>42681</c:v>
                </c:pt>
                <c:pt idx="711">
                  <c:v>42682</c:v>
                </c:pt>
                <c:pt idx="712">
                  <c:v>42683</c:v>
                </c:pt>
                <c:pt idx="713">
                  <c:v>42684</c:v>
                </c:pt>
                <c:pt idx="714">
                  <c:v>42685</c:v>
                </c:pt>
                <c:pt idx="715">
                  <c:v>42688</c:v>
                </c:pt>
                <c:pt idx="716">
                  <c:v>42689</c:v>
                </c:pt>
                <c:pt idx="717">
                  <c:v>42690</c:v>
                </c:pt>
                <c:pt idx="718">
                  <c:v>42691</c:v>
                </c:pt>
                <c:pt idx="719">
                  <c:v>42692</c:v>
                </c:pt>
                <c:pt idx="720">
                  <c:v>42695</c:v>
                </c:pt>
                <c:pt idx="721">
                  <c:v>42696</c:v>
                </c:pt>
                <c:pt idx="722">
                  <c:v>42697</c:v>
                </c:pt>
                <c:pt idx="723">
                  <c:v>42698</c:v>
                </c:pt>
                <c:pt idx="724">
                  <c:v>42699</c:v>
                </c:pt>
                <c:pt idx="725">
                  <c:v>42702</c:v>
                </c:pt>
                <c:pt idx="726">
                  <c:v>42703</c:v>
                </c:pt>
                <c:pt idx="727">
                  <c:v>42704</c:v>
                </c:pt>
                <c:pt idx="728">
                  <c:v>42705</c:v>
                </c:pt>
                <c:pt idx="729">
                  <c:v>42706</c:v>
                </c:pt>
                <c:pt idx="730">
                  <c:v>42709</c:v>
                </c:pt>
                <c:pt idx="731">
                  <c:v>42710</c:v>
                </c:pt>
                <c:pt idx="732">
                  <c:v>42711</c:v>
                </c:pt>
                <c:pt idx="733">
                  <c:v>42712</c:v>
                </c:pt>
                <c:pt idx="734">
                  <c:v>42713</c:v>
                </c:pt>
                <c:pt idx="735">
                  <c:v>42716</c:v>
                </c:pt>
                <c:pt idx="736">
                  <c:v>42717</c:v>
                </c:pt>
                <c:pt idx="737">
                  <c:v>42718</c:v>
                </c:pt>
                <c:pt idx="738">
                  <c:v>42719</c:v>
                </c:pt>
                <c:pt idx="739">
                  <c:v>42720</c:v>
                </c:pt>
                <c:pt idx="740">
                  <c:v>42723</c:v>
                </c:pt>
                <c:pt idx="741">
                  <c:v>42724</c:v>
                </c:pt>
                <c:pt idx="742">
                  <c:v>42725</c:v>
                </c:pt>
                <c:pt idx="743">
                  <c:v>42726</c:v>
                </c:pt>
                <c:pt idx="744">
                  <c:v>42727</c:v>
                </c:pt>
                <c:pt idx="745">
                  <c:v>42730</c:v>
                </c:pt>
                <c:pt idx="746">
                  <c:v>42731</c:v>
                </c:pt>
                <c:pt idx="747">
                  <c:v>42732</c:v>
                </c:pt>
                <c:pt idx="748">
                  <c:v>42733</c:v>
                </c:pt>
                <c:pt idx="749">
                  <c:v>42734</c:v>
                </c:pt>
                <c:pt idx="750">
                  <c:v>42737</c:v>
                </c:pt>
                <c:pt idx="751">
                  <c:v>42738</c:v>
                </c:pt>
                <c:pt idx="752">
                  <c:v>42739</c:v>
                </c:pt>
                <c:pt idx="753">
                  <c:v>42740</c:v>
                </c:pt>
                <c:pt idx="754">
                  <c:v>42741</c:v>
                </c:pt>
                <c:pt idx="755">
                  <c:v>42744</c:v>
                </c:pt>
                <c:pt idx="756">
                  <c:v>42745</c:v>
                </c:pt>
                <c:pt idx="757">
                  <c:v>42746</c:v>
                </c:pt>
                <c:pt idx="758">
                  <c:v>42747</c:v>
                </c:pt>
                <c:pt idx="759">
                  <c:v>42748</c:v>
                </c:pt>
                <c:pt idx="760">
                  <c:v>42751</c:v>
                </c:pt>
                <c:pt idx="761">
                  <c:v>42752</c:v>
                </c:pt>
                <c:pt idx="762">
                  <c:v>42753</c:v>
                </c:pt>
                <c:pt idx="763">
                  <c:v>42754</c:v>
                </c:pt>
                <c:pt idx="764">
                  <c:v>42755</c:v>
                </c:pt>
                <c:pt idx="765">
                  <c:v>42758</c:v>
                </c:pt>
                <c:pt idx="766">
                  <c:v>42759</c:v>
                </c:pt>
                <c:pt idx="767">
                  <c:v>42760</c:v>
                </c:pt>
                <c:pt idx="768">
                  <c:v>42761</c:v>
                </c:pt>
                <c:pt idx="769">
                  <c:v>42762</c:v>
                </c:pt>
                <c:pt idx="770">
                  <c:v>42765</c:v>
                </c:pt>
                <c:pt idx="771">
                  <c:v>42766</c:v>
                </c:pt>
              </c:numCache>
            </c:numRef>
          </c:cat>
          <c:val>
            <c:numRef>
              <c:f>油価データ!$D$7930:$D$8701</c:f>
              <c:numCache>
                <c:formatCode>0.00;"▲ "0.00</c:formatCode>
                <c:ptCount val="772"/>
                <c:pt idx="1">
                  <c:v>102.43</c:v>
                </c:pt>
                <c:pt idx="2">
                  <c:v>103.31</c:v>
                </c:pt>
                <c:pt idx="3">
                  <c:v>102.92</c:v>
                </c:pt>
                <c:pt idx="4">
                  <c:v>102.2</c:v>
                </c:pt>
                <c:pt idx="5">
                  <c:v>102.82</c:v>
                </c:pt>
                <c:pt idx="6">
                  <c:v>101.83</c:v>
                </c:pt>
                <c:pt idx="7">
                  <c:v>102.59</c:v>
                </c:pt>
                <c:pt idx="8">
                  <c:v>102.4</c:v>
                </c:pt>
                <c:pt idx="9">
                  <c:v>102.59</c:v>
                </c:pt>
                <c:pt idx="10">
                  <c:v>104.92</c:v>
                </c:pt>
                <c:pt idx="11">
                  <c:v>103.33</c:v>
                </c:pt>
                <c:pt idx="12">
                  <c:v>101.45</c:v>
                </c:pt>
                <c:pt idx="13">
                  <c:v>101.56</c:v>
                </c:pt>
                <c:pt idx="14">
                  <c:v>102.58</c:v>
                </c:pt>
                <c:pt idx="15">
                  <c:v>101.12</c:v>
                </c:pt>
                <c:pt idx="16">
                  <c:v>100.03</c:v>
                </c:pt>
                <c:pt idx="17">
                  <c:v>97.99</c:v>
                </c:pt>
                <c:pt idx="18">
                  <c:v>98.2</c:v>
                </c:pt>
                <c:pt idx="19">
                  <c:v>98.89</c:v>
                </c:pt>
                <c:pt idx="20">
                  <c:v>98.08</c:v>
                </c:pt>
                <c:pt idx="21">
                  <c:v>99.7</c:v>
                </c:pt>
                <c:pt idx="22">
                  <c:v>100.37</c:v>
                </c:pt>
                <c:pt idx="23">
                  <c:v>99.43</c:v>
                </c:pt>
                <c:pt idx="24">
                  <c:v>99.46</c:v>
                </c:pt>
                <c:pt idx="25">
                  <c:v>99.6</c:v>
                </c:pt>
                <c:pt idx="26">
                  <c:v>99.19</c:v>
                </c:pt>
                <c:pt idx="27">
                  <c:v>100.26</c:v>
                </c:pt>
                <c:pt idx="28">
                  <c:v>101.28</c:v>
                </c:pt>
                <c:pt idx="29">
                  <c:v>101.67</c:v>
                </c:pt>
                <c:pt idx="30">
                  <c:v>101.58</c:v>
                </c:pt>
                <c:pt idx="31">
                  <c:v>99.74</c:v>
                </c:pt>
                <c:pt idx="32">
                  <c:v>99.62</c:v>
                </c:pt>
                <c:pt idx="33">
                  <c:v>100.29</c:v>
                </c:pt>
                <c:pt idx="34">
                  <c:v>101.14</c:v>
                </c:pt>
                <c:pt idx="35">
                  <c:v>100.44</c:v>
                </c:pt>
                <c:pt idx="36">
                  <c:v>102.56</c:v>
                </c:pt>
                <c:pt idx="37">
                  <c:v>103.6</c:v>
                </c:pt>
                <c:pt idx="38">
                  <c:v>103.4</c:v>
                </c:pt>
                <c:pt idx="39">
                  <c:v>103.74</c:v>
                </c:pt>
                <c:pt idx="40">
                  <c:v>104.05</c:v>
                </c:pt>
                <c:pt idx="41">
                  <c:v>103.75</c:v>
                </c:pt>
                <c:pt idx="42">
                  <c:v>103.76</c:v>
                </c:pt>
                <c:pt idx="43">
                  <c:v>104.3</c:v>
                </c:pt>
                <c:pt idx="45">
                  <c:v>104.37</c:v>
                </c:pt>
                <c:pt idx="46">
                  <c:v>102.13</c:v>
                </c:pt>
                <c:pt idx="47">
                  <c:v>101.44</c:v>
                </c:pt>
                <c:pt idx="48">
                  <c:v>101.94</c:v>
                </c:pt>
                <c:pt idx="49">
                  <c:v>100.6</c:v>
                </c:pt>
                <c:pt idx="50">
                  <c:v>100.84</c:v>
                </c:pt>
                <c:pt idx="51">
                  <c:v>101.28</c:v>
                </c:pt>
                <c:pt idx="52">
                  <c:v>99.74</c:v>
                </c:pt>
                <c:pt idx="53">
                  <c:v>99.42</c:v>
                </c:pt>
                <c:pt idx="54">
                  <c:v>99.76</c:v>
                </c:pt>
                <c:pt idx="55">
                  <c:v>99.48</c:v>
                </c:pt>
                <c:pt idx="56">
                  <c:v>99.5</c:v>
                </c:pt>
                <c:pt idx="57">
                  <c:v>100.77</c:v>
                </c:pt>
                <c:pt idx="58">
                  <c:v>100.26</c:v>
                </c:pt>
                <c:pt idx="59">
                  <c:v>99.99</c:v>
                </c:pt>
                <c:pt idx="60">
                  <c:v>100.59</c:v>
                </c:pt>
                <c:pt idx="61">
                  <c:v>101.7</c:v>
                </c:pt>
                <c:pt idx="62">
                  <c:v>102.37</c:v>
                </c:pt>
                <c:pt idx="63">
                  <c:v>101.5</c:v>
                </c:pt>
                <c:pt idx="64">
                  <c:v>102.02</c:v>
                </c:pt>
                <c:pt idx="65">
                  <c:v>102.61</c:v>
                </c:pt>
                <c:pt idx="66">
                  <c:v>102.44</c:v>
                </c:pt>
                <c:pt idx="67">
                  <c:v>104.07</c:v>
                </c:pt>
                <c:pt idx="68">
                  <c:v>103.74</c:v>
                </c:pt>
                <c:pt idx="69">
                  <c:v>104.35</c:v>
                </c:pt>
                <c:pt idx="71">
                  <c:v>104.11</c:v>
                </c:pt>
                <c:pt idx="72">
                  <c:v>102.72</c:v>
                </c:pt>
                <c:pt idx="73">
                  <c:v>103.58</c:v>
                </c:pt>
                <c:pt idx="74">
                  <c:v>102.71</c:v>
                </c:pt>
                <c:pt idx="75">
                  <c:v>102.47</c:v>
                </c:pt>
                <c:pt idx="76">
                  <c:v>102.66</c:v>
                </c:pt>
                <c:pt idx="77">
                  <c:v>102.64</c:v>
                </c:pt>
                <c:pt idx="78">
                  <c:v>102.48</c:v>
                </c:pt>
                <c:pt idx="79">
                  <c:v>102.66</c:v>
                </c:pt>
                <c:pt idx="80">
                  <c:v>104.41</c:v>
                </c:pt>
                <c:pt idx="81">
                  <c:v>104.35</c:v>
                </c:pt>
                <c:pt idx="82">
                  <c:v>104.4</c:v>
                </c:pt>
                <c:pt idx="83">
                  <c:v>106.53</c:v>
                </c:pt>
                <c:pt idx="84">
                  <c:v>106.91</c:v>
                </c:pt>
                <c:pt idx="85">
                  <c:v>106.9</c:v>
                </c:pt>
                <c:pt idx="86">
                  <c:v>106.36</c:v>
                </c:pt>
                <c:pt idx="87">
                  <c:v>105.97</c:v>
                </c:pt>
                <c:pt idx="88">
                  <c:v>106.43</c:v>
                </c:pt>
                <c:pt idx="89">
                  <c:v>107.26</c:v>
                </c:pt>
                <c:pt idx="90">
                  <c:v>106.17</c:v>
                </c:pt>
                <c:pt idx="91">
                  <c:v>106.03</c:v>
                </c:pt>
                <c:pt idx="92">
                  <c:v>106.5</c:v>
                </c:pt>
                <c:pt idx="93">
                  <c:v>105.84</c:v>
                </c:pt>
                <c:pt idx="94">
                  <c:v>105.74</c:v>
                </c:pt>
                <c:pt idx="95">
                  <c:v>105.37</c:v>
                </c:pt>
                <c:pt idx="96">
                  <c:v>105.34</c:v>
                </c:pt>
                <c:pt idx="97">
                  <c:v>104.48</c:v>
                </c:pt>
                <c:pt idx="98">
                  <c:v>104.06</c:v>
                </c:pt>
                <c:pt idx="100">
                  <c:v>103.53</c:v>
                </c:pt>
                <c:pt idx="101">
                  <c:v>103.4</c:v>
                </c:pt>
                <c:pt idx="102">
                  <c:v>102.29</c:v>
                </c:pt>
                <c:pt idx="103">
                  <c:v>102.93</c:v>
                </c:pt>
                <c:pt idx="104">
                  <c:v>100.83</c:v>
                </c:pt>
                <c:pt idx="105">
                  <c:v>100.91</c:v>
                </c:pt>
                <c:pt idx="106">
                  <c:v>99.96</c:v>
                </c:pt>
                <c:pt idx="107">
                  <c:v>101.2</c:v>
                </c:pt>
                <c:pt idx="108">
                  <c:v>103.19</c:v>
                </c:pt>
                <c:pt idx="109">
                  <c:v>103.13</c:v>
                </c:pt>
                <c:pt idx="110">
                  <c:v>104.59</c:v>
                </c:pt>
                <c:pt idx="111">
                  <c:v>104.42</c:v>
                </c:pt>
                <c:pt idx="112">
                  <c:v>103.12</c:v>
                </c:pt>
                <c:pt idx="113">
                  <c:v>102.07</c:v>
                </c:pt>
                <c:pt idx="114">
                  <c:v>102.09</c:v>
                </c:pt>
                <c:pt idx="115">
                  <c:v>101.67</c:v>
                </c:pt>
                <c:pt idx="116">
                  <c:v>100.97</c:v>
                </c:pt>
                <c:pt idx="117">
                  <c:v>100.27</c:v>
                </c:pt>
                <c:pt idx="118">
                  <c:v>98.17</c:v>
                </c:pt>
                <c:pt idx="119">
                  <c:v>97.88</c:v>
                </c:pt>
                <c:pt idx="120">
                  <c:v>98.29</c:v>
                </c:pt>
                <c:pt idx="121">
                  <c:v>97.38</c:v>
                </c:pt>
                <c:pt idx="122">
                  <c:v>96.92</c:v>
                </c:pt>
                <c:pt idx="123">
                  <c:v>97.34</c:v>
                </c:pt>
                <c:pt idx="124">
                  <c:v>97.65</c:v>
                </c:pt>
                <c:pt idx="125">
                  <c:v>98.08</c:v>
                </c:pt>
                <c:pt idx="126">
                  <c:v>97.37</c:v>
                </c:pt>
                <c:pt idx="127">
                  <c:v>97.59</c:v>
                </c:pt>
                <c:pt idx="128">
                  <c:v>95.58</c:v>
                </c:pt>
                <c:pt idx="129">
                  <c:v>97.35</c:v>
                </c:pt>
                <c:pt idx="130">
                  <c:v>96.41</c:v>
                </c:pt>
                <c:pt idx="131">
                  <c:v>94.48</c:v>
                </c:pt>
                <c:pt idx="132">
                  <c:v>96.07</c:v>
                </c:pt>
                <c:pt idx="133">
                  <c:v>93.96</c:v>
                </c:pt>
                <c:pt idx="134">
                  <c:v>93.65</c:v>
                </c:pt>
                <c:pt idx="135">
                  <c:v>93.35</c:v>
                </c:pt>
                <c:pt idx="136">
                  <c:v>93.86</c:v>
                </c:pt>
                <c:pt idx="137">
                  <c:v>93.88</c:v>
                </c:pt>
                <c:pt idx="138">
                  <c:v>94.55</c:v>
                </c:pt>
                <c:pt idx="139">
                  <c:v>95.96</c:v>
                </c:pt>
                <c:pt idx="141">
                  <c:v>92.88</c:v>
                </c:pt>
                <c:pt idx="142">
                  <c:v>95.54</c:v>
                </c:pt>
                <c:pt idx="143">
                  <c:v>94.45</c:v>
                </c:pt>
                <c:pt idx="144">
                  <c:v>93.29</c:v>
                </c:pt>
                <c:pt idx="145">
                  <c:v>92.66</c:v>
                </c:pt>
                <c:pt idx="146">
                  <c:v>92.75</c:v>
                </c:pt>
                <c:pt idx="147">
                  <c:v>91.67</c:v>
                </c:pt>
                <c:pt idx="148">
                  <c:v>92.83</c:v>
                </c:pt>
                <c:pt idx="149">
                  <c:v>92.27</c:v>
                </c:pt>
                <c:pt idx="150">
                  <c:v>92.92</c:v>
                </c:pt>
                <c:pt idx="151">
                  <c:v>94.88</c:v>
                </c:pt>
                <c:pt idx="152">
                  <c:v>94.42</c:v>
                </c:pt>
                <c:pt idx="153">
                  <c:v>93.07</c:v>
                </c:pt>
                <c:pt idx="154">
                  <c:v>92.41</c:v>
                </c:pt>
                <c:pt idx="155">
                  <c:v>91.52</c:v>
                </c:pt>
                <c:pt idx="156">
                  <c:v>91.56</c:v>
                </c:pt>
                <c:pt idx="157">
                  <c:v>92.8</c:v>
                </c:pt>
                <c:pt idx="158">
                  <c:v>92.53</c:v>
                </c:pt>
                <c:pt idx="159">
                  <c:v>93.54</c:v>
                </c:pt>
                <c:pt idx="160">
                  <c:v>94.57</c:v>
                </c:pt>
                <c:pt idx="161">
                  <c:v>91.16</c:v>
                </c:pt>
                <c:pt idx="162">
                  <c:v>90.73</c:v>
                </c:pt>
                <c:pt idx="163">
                  <c:v>91.01</c:v>
                </c:pt>
                <c:pt idx="164">
                  <c:v>89.74</c:v>
                </c:pt>
                <c:pt idx="165">
                  <c:v>90.34</c:v>
                </c:pt>
                <c:pt idx="166">
                  <c:v>88.85</c:v>
                </c:pt>
                <c:pt idx="167">
                  <c:v>87.31</c:v>
                </c:pt>
                <c:pt idx="168">
                  <c:v>85.77</c:v>
                </c:pt>
                <c:pt idx="169">
                  <c:v>85.82</c:v>
                </c:pt>
                <c:pt idx="170">
                  <c:v>85.74</c:v>
                </c:pt>
                <c:pt idx="171">
                  <c:v>81.84</c:v>
                </c:pt>
                <c:pt idx="172">
                  <c:v>81.78</c:v>
                </c:pt>
                <c:pt idx="173">
                  <c:v>82.7</c:v>
                </c:pt>
                <c:pt idx="174">
                  <c:v>82.75</c:v>
                </c:pt>
                <c:pt idx="175">
                  <c:v>82.71</c:v>
                </c:pt>
                <c:pt idx="176">
                  <c:v>82.81</c:v>
                </c:pt>
                <c:pt idx="177">
                  <c:v>80.52</c:v>
                </c:pt>
                <c:pt idx="178">
                  <c:v>82.09</c:v>
                </c:pt>
                <c:pt idx="179">
                  <c:v>81.010000000000005</c:v>
                </c:pt>
                <c:pt idx="180">
                  <c:v>81</c:v>
                </c:pt>
                <c:pt idx="181">
                  <c:v>81.42</c:v>
                </c:pt>
                <c:pt idx="182">
                  <c:v>82.2</c:v>
                </c:pt>
                <c:pt idx="183">
                  <c:v>81.12</c:v>
                </c:pt>
                <c:pt idx="184">
                  <c:v>80.540000000000006</c:v>
                </c:pt>
                <c:pt idx="185">
                  <c:v>78.78</c:v>
                </c:pt>
                <c:pt idx="186">
                  <c:v>77.19</c:v>
                </c:pt>
                <c:pt idx="187">
                  <c:v>78.680000000000007</c:v>
                </c:pt>
                <c:pt idx="188">
                  <c:v>77.91</c:v>
                </c:pt>
                <c:pt idx="189">
                  <c:v>78.650000000000006</c:v>
                </c:pt>
                <c:pt idx="190">
                  <c:v>77.400000000000006</c:v>
                </c:pt>
                <c:pt idx="191">
                  <c:v>77.94</c:v>
                </c:pt>
                <c:pt idx="192">
                  <c:v>77.180000000000007</c:v>
                </c:pt>
                <c:pt idx="193">
                  <c:v>74.209999999999994</c:v>
                </c:pt>
                <c:pt idx="194">
                  <c:v>75.819999999999993</c:v>
                </c:pt>
                <c:pt idx="195">
                  <c:v>75.64</c:v>
                </c:pt>
                <c:pt idx="196">
                  <c:v>74.61</c:v>
                </c:pt>
                <c:pt idx="197">
                  <c:v>74.58</c:v>
                </c:pt>
                <c:pt idx="198">
                  <c:v>75.58</c:v>
                </c:pt>
                <c:pt idx="199">
                  <c:v>76.510000000000005</c:v>
                </c:pt>
                <c:pt idx="200">
                  <c:v>75.78</c:v>
                </c:pt>
                <c:pt idx="201">
                  <c:v>74.09</c:v>
                </c:pt>
                <c:pt idx="202">
                  <c:v>73.69</c:v>
                </c:pt>
                <c:pt idx="204">
                  <c:v>66.150000000000006</c:v>
                </c:pt>
                <c:pt idx="205">
                  <c:v>69</c:v>
                </c:pt>
                <c:pt idx="206">
                  <c:v>66.88</c:v>
                </c:pt>
                <c:pt idx="207">
                  <c:v>67.38</c:v>
                </c:pt>
                <c:pt idx="208">
                  <c:v>66.81</c:v>
                </c:pt>
                <c:pt idx="209">
                  <c:v>65.84</c:v>
                </c:pt>
                <c:pt idx="210">
                  <c:v>63.05</c:v>
                </c:pt>
                <c:pt idx="211">
                  <c:v>63.82</c:v>
                </c:pt>
                <c:pt idx="212">
                  <c:v>60.94</c:v>
                </c:pt>
                <c:pt idx="213">
                  <c:v>59.95</c:v>
                </c:pt>
                <c:pt idx="214">
                  <c:v>57.81</c:v>
                </c:pt>
                <c:pt idx="215">
                  <c:v>55.91</c:v>
                </c:pt>
                <c:pt idx="216">
                  <c:v>55.93</c:v>
                </c:pt>
                <c:pt idx="217">
                  <c:v>56.47</c:v>
                </c:pt>
                <c:pt idx="218">
                  <c:v>54.11</c:v>
                </c:pt>
                <c:pt idx="219">
                  <c:v>56.52</c:v>
                </c:pt>
                <c:pt idx="220">
                  <c:v>55.26</c:v>
                </c:pt>
                <c:pt idx="221">
                  <c:v>57.12</c:v>
                </c:pt>
                <c:pt idx="222">
                  <c:v>55.84</c:v>
                </c:pt>
                <c:pt idx="224">
                  <c:v>54.73</c:v>
                </c:pt>
                <c:pt idx="225">
                  <c:v>53.61</c:v>
                </c:pt>
                <c:pt idx="226">
                  <c:v>54.12</c:v>
                </c:pt>
                <c:pt idx="227">
                  <c:v>53.27</c:v>
                </c:pt>
                <c:pt idx="229">
                  <c:v>52.69</c:v>
                </c:pt>
                <c:pt idx="230">
                  <c:v>50.04</c:v>
                </c:pt>
                <c:pt idx="231">
                  <c:v>47.93</c:v>
                </c:pt>
                <c:pt idx="232">
                  <c:v>48.65</c:v>
                </c:pt>
                <c:pt idx="233">
                  <c:v>48.79</c:v>
                </c:pt>
                <c:pt idx="234">
                  <c:v>48.36</c:v>
                </c:pt>
                <c:pt idx="235">
                  <c:v>46.07</c:v>
                </c:pt>
                <c:pt idx="236">
                  <c:v>45.89</c:v>
                </c:pt>
                <c:pt idx="237">
                  <c:v>48.48</c:v>
                </c:pt>
                <c:pt idx="238">
                  <c:v>46.25</c:v>
                </c:pt>
                <c:pt idx="239">
                  <c:v>48.69</c:v>
                </c:pt>
                <c:pt idx="241">
                  <c:v>46.39</c:v>
                </c:pt>
                <c:pt idx="242">
                  <c:v>47.78</c:v>
                </c:pt>
                <c:pt idx="243">
                  <c:v>46.31</c:v>
                </c:pt>
                <c:pt idx="244">
                  <c:v>45.59</c:v>
                </c:pt>
                <c:pt idx="245">
                  <c:v>45.15</c:v>
                </c:pt>
                <c:pt idx="246">
                  <c:v>46.23</c:v>
                </c:pt>
                <c:pt idx="247">
                  <c:v>44.45</c:v>
                </c:pt>
                <c:pt idx="248">
                  <c:v>44.53</c:v>
                </c:pt>
                <c:pt idx="249">
                  <c:v>48.24</c:v>
                </c:pt>
                <c:pt idx="250">
                  <c:v>49.57</c:v>
                </c:pt>
                <c:pt idx="251">
                  <c:v>53.05</c:v>
                </c:pt>
                <c:pt idx="252">
                  <c:v>48.45</c:v>
                </c:pt>
                <c:pt idx="253">
                  <c:v>50.48</c:v>
                </c:pt>
                <c:pt idx="254">
                  <c:v>51.69</c:v>
                </c:pt>
                <c:pt idx="255">
                  <c:v>52.86</c:v>
                </c:pt>
                <c:pt idx="256">
                  <c:v>50.02</c:v>
                </c:pt>
                <c:pt idx="257">
                  <c:v>48.84</c:v>
                </c:pt>
                <c:pt idx="258">
                  <c:v>51.21</c:v>
                </c:pt>
                <c:pt idx="259">
                  <c:v>52.78</c:v>
                </c:pt>
                <c:pt idx="261">
                  <c:v>53.53</c:v>
                </c:pt>
                <c:pt idx="262">
                  <c:v>52.14</c:v>
                </c:pt>
                <c:pt idx="263">
                  <c:v>51.16</c:v>
                </c:pt>
                <c:pt idx="264">
                  <c:v>50.34</c:v>
                </c:pt>
                <c:pt idx="265">
                  <c:v>49.45</c:v>
                </c:pt>
                <c:pt idx="266">
                  <c:v>49.28</c:v>
                </c:pt>
                <c:pt idx="267">
                  <c:v>50.99</c:v>
                </c:pt>
                <c:pt idx="268">
                  <c:v>48.17</c:v>
                </c:pt>
                <c:pt idx="269">
                  <c:v>49.76</c:v>
                </c:pt>
                <c:pt idx="270">
                  <c:v>49.59</c:v>
                </c:pt>
                <c:pt idx="271">
                  <c:v>50.52</c:v>
                </c:pt>
                <c:pt idx="272">
                  <c:v>51.53</c:v>
                </c:pt>
                <c:pt idx="273">
                  <c:v>50.76</c:v>
                </c:pt>
                <c:pt idx="274">
                  <c:v>49.61</c:v>
                </c:pt>
                <c:pt idx="275">
                  <c:v>50</c:v>
                </c:pt>
                <c:pt idx="276">
                  <c:v>48.29</c:v>
                </c:pt>
                <c:pt idx="277">
                  <c:v>48.17</c:v>
                </c:pt>
                <c:pt idx="278">
                  <c:v>47.05</c:v>
                </c:pt>
                <c:pt idx="279">
                  <c:v>44.84</c:v>
                </c:pt>
                <c:pt idx="280">
                  <c:v>43.88</c:v>
                </c:pt>
                <c:pt idx="281">
                  <c:v>43.46</c:v>
                </c:pt>
                <c:pt idx="282">
                  <c:v>44.66</c:v>
                </c:pt>
                <c:pt idx="283">
                  <c:v>43.96</c:v>
                </c:pt>
                <c:pt idx="284">
                  <c:v>45.72</c:v>
                </c:pt>
                <c:pt idx="285">
                  <c:v>47.45</c:v>
                </c:pt>
                <c:pt idx="286">
                  <c:v>47.51</c:v>
                </c:pt>
                <c:pt idx="287">
                  <c:v>49.21</c:v>
                </c:pt>
                <c:pt idx="288">
                  <c:v>51.43</c:v>
                </c:pt>
                <c:pt idx="289">
                  <c:v>48.87</c:v>
                </c:pt>
                <c:pt idx="290">
                  <c:v>48.68</c:v>
                </c:pt>
                <c:pt idx="291">
                  <c:v>47.6</c:v>
                </c:pt>
                <c:pt idx="292">
                  <c:v>50.09</c:v>
                </c:pt>
                <c:pt idx="293">
                  <c:v>49.14</c:v>
                </c:pt>
                <c:pt idx="295">
                  <c:v>52.14</c:v>
                </c:pt>
                <c:pt idx="296">
                  <c:v>53.98</c:v>
                </c:pt>
                <c:pt idx="297">
                  <c:v>50.42</c:v>
                </c:pt>
                <c:pt idx="298">
                  <c:v>50.79</c:v>
                </c:pt>
                <c:pt idx="299">
                  <c:v>51.64</c:v>
                </c:pt>
                <c:pt idx="300">
                  <c:v>51.91</c:v>
                </c:pt>
                <c:pt idx="301">
                  <c:v>53.29</c:v>
                </c:pt>
                <c:pt idx="302">
                  <c:v>56.39</c:v>
                </c:pt>
                <c:pt idx="303">
                  <c:v>56.71</c:v>
                </c:pt>
                <c:pt idx="304">
                  <c:v>55.74</c:v>
                </c:pt>
                <c:pt idx="305">
                  <c:v>56.38</c:v>
                </c:pt>
                <c:pt idx="306">
                  <c:v>55.26</c:v>
                </c:pt>
                <c:pt idx="307">
                  <c:v>56.16</c:v>
                </c:pt>
                <c:pt idx="308">
                  <c:v>57.74</c:v>
                </c:pt>
                <c:pt idx="309">
                  <c:v>57.15</c:v>
                </c:pt>
                <c:pt idx="310">
                  <c:v>56.99</c:v>
                </c:pt>
                <c:pt idx="311">
                  <c:v>57.06</c:v>
                </c:pt>
                <c:pt idx="312">
                  <c:v>58.58</c:v>
                </c:pt>
                <c:pt idx="313">
                  <c:v>59.63</c:v>
                </c:pt>
                <c:pt idx="314">
                  <c:v>59.15</c:v>
                </c:pt>
                <c:pt idx="315">
                  <c:v>58.93</c:v>
                </c:pt>
                <c:pt idx="316">
                  <c:v>60.4</c:v>
                </c:pt>
                <c:pt idx="317">
                  <c:v>60.93</c:v>
                </c:pt>
                <c:pt idx="318">
                  <c:v>58.94</c:v>
                </c:pt>
                <c:pt idx="319">
                  <c:v>59.39</c:v>
                </c:pt>
                <c:pt idx="320">
                  <c:v>59.25</c:v>
                </c:pt>
                <c:pt idx="321">
                  <c:v>60.75</c:v>
                </c:pt>
                <c:pt idx="322">
                  <c:v>60.5</c:v>
                </c:pt>
                <c:pt idx="323">
                  <c:v>59.88</c:v>
                </c:pt>
                <c:pt idx="324">
                  <c:v>59.69</c:v>
                </c:pt>
                <c:pt idx="325">
                  <c:v>59.43</c:v>
                </c:pt>
                <c:pt idx="326">
                  <c:v>57.26</c:v>
                </c:pt>
                <c:pt idx="327">
                  <c:v>58.98</c:v>
                </c:pt>
                <c:pt idx="328">
                  <c:v>60.72</c:v>
                </c:pt>
                <c:pt idx="329">
                  <c:v>59.72</c:v>
                </c:pt>
                <c:pt idx="331">
                  <c:v>58.03</c:v>
                </c:pt>
                <c:pt idx="332">
                  <c:v>57.51</c:v>
                </c:pt>
                <c:pt idx="333">
                  <c:v>57.68</c:v>
                </c:pt>
                <c:pt idx="334">
                  <c:v>60.3</c:v>
                </c:pt>
                <c:pt idx="335">
                  <c:v>60.2</c:v>
                </c:pt>
                <c:pt idx="336">
                  <c:v>61.26</c:v>
                </c:pt>
                <c:pt idx="337">
                  <c:v>59.64</c:v>
                </c:pt>
                <c:pt idx="338">
                  <c:v>58</c:v>
                </c:pt>
                <c:pt idx="339">
                  <c:v>59.13</c:v>
                </c:pt>
                <c:pt idx="340">
                  <c:v>58.14</c:v>
                </c:pt>
                <c:pt idx="341">
                  <c:v>60.14</c:v>
                </c:pt>
                <c:pt idx="342">
                  <c:v>61.43</c:v>
                </c:pt>
                <c:pt idx="343">
                  <c:v>60.77</c:v>
                </c:pt>
                <c:pt idx="344">
                  <c:v>59.96</c:v>
                </c:pt>
                <c:pt idx="345">
                  <c:v>59.52</c:v>
                </c:pt>
                <c:pt idx="346">
                  <c:v>59.97</c:v>
                </c:pt>
                <c:pt idx="347">
                  <c:v>59.92</c:v>
                </c:pt>
                <c:pt idx="348">
                  <c:v>60.45</c:v>
                </c:pt>
                <c:pt idx="349">
                  <c:v>59.61</c:v>
                </c:pt>
                <c:pt idx="350">
                  <c:v>59.68</c:v>
                </c:pt>
                <c:pt idx="351">
                  <c:v>61.01</c:v>
                </c:pt>
                <c:pt idx="352">
                  <c:v>60.27</c:v>
                </c:pt>
                <c:pt idx="353">
                  <c:v>59.7</c:v>
                </c:pt>
                <c:pt idx="354">
                  <c:v>59.63</c:v>
                </c:pt>
                <c:pt idx="355">
                  <c:v>58.33</c:v>
                </c:pt>
                <c:pt idx="356">
                  <c:v>59.47</c:v>
                </c:pt>
                <c:pt idx="357">
                  <c:v>56.96</c:v>
                </c:pt>
                <c:pt idx="358">
                  <c:v>56.93</c:v>
                </c:pt>
                <c:pt idx="360">
                  <c:v>52.53</c:v>
                </c:pt>
                <c:pt idx="361">
                  <c:v>52.33</c:v>
                </c:pt>
                <c:pt idx="362">
                  <c:v>51.65</c:v>
                </c:pt>
                <c:pt idx="363">
                  <c:v>52.78</c:v>
                </c:pt>
                <c:pt idx="364">
                  <c:v>52.74</c:v>
                </c:pt>
                <c:pt idx="365">
                  <c:v>52.2</c:v>
                </c:pt>
                <c:pt idx="366">
                  <c:v>53.04</c:v>
                </c:pt>
                <c:pt idx="367">
                  <c:v>51.41</c:v>
                </c:pt>
                <c:pt idx="368">
                  <c:v>50.91</c:v>
                </c:pt>
                <c:pt idx="369">
                  <c:v>50.89</c:v>
                </c:pt>
                <c:pt idx="370">
                  <c:v>50.15</c:v>
                </c:pt>
                <c:pt idx="371">
                  <c:v>50.36</c:v>
                </c:pt>
                <c:pt idx="372">
                  <c:v>49.19</c:v>
                </c:pt>
                <c:pt idx="373">
                  <c:v>48.45</c:v>
                </c:pt>
                <c:pt idx="374">
                  <c:v>48.14</c:v>
                </c:pt>
                <c:pt idx="375">
                  <c:v>47.39</c:v>
                </c:pt>
                <c:pt idx="376">
                  <c:v>47.98</c:v>
                </c:pt>
                <c:pt idx="377">
                  <c:v>48.79</c:v>
                </c:pt>
                <c:pt idx="378">
                  <c:v>48.52</c:v>
                </c:pt>
                <c:pt idx="379">
                  <c:v>47.12</c:v>
                </c:pt>
                <c:pt idx="380">
                  <c:v>45.17</c:v>
                </c:pt>
                <c:pt idx="381">
                  <c:v>45.74</c:v>
                </c:pt>
                <c:pt idx="382">
                  <c:v>45.15</c:v>
                </c:pt>
                <c:pt idx="383">
                  <c:v>44.66</c:v>
                </c:pt>
                <c:pt idx="384">
                  <c:v>43.87</c:v>
                </c:pt>
                <c:pt idx="385">
                  <c:v>44.96</c:v>
                </c:pt>
                <c:pt idx="386">
                  <c:v>43.08</c:v>
                </c:pt>
                <c:pt idx="387">
                  <c:v>43.3</c:v>
                </c:pt>
                <c:pt idx="388">
                  <c:v>42.23</c:v>
                </c:pt>
                <c:pt idx="389">
                  <c:v>42.5</c:v>
                </c:pt>
                <c:pt idx="390">
                  <c:v>41.87</c:v>
                </c:pt>
                <c:pt idx="391">
                  <c:v>42.62</c:v>
                </c:pt>
                <c:pt idx="392">
                  <c:v>40.799999999999997</c:v>
                </c:pt>
                <c:pt idx="393">
                  <c:v>41.14</c:v>
                </c:pt>
                <c:pt idx="394">
                  <c:v>40.450000000000003</c:v>
                </c:pt>
                <c:pt idx="395">
                  <c:v>38.24</c:v>
                </c:pt>
                <c:pt idx="396">
                  <c:v>39.31</c:v>
                </c:pt>
                <c:pt idx="397">
                  <c:v>38.6</c:v>
                </c:pt>
                <c:pt idx="398">
                  <c:v>42.56</c:v>
                </c:pt>
                <c:pt idx="399">
                  <c:v>45.22</c:v>
                </c:pt>
                <c:pt idx="400">
                  <c:v>49.2</c:v>
                </c:pt>
                <c:pt idx="401">
                  <c:v>45.41</c:v>
                </c:pt>
                <c:pt idx="402">
                  <c:v>46.25</c:v>
                </c:pt>
                <c:pt idx="403">
                  <c:v>46.75</c:v>
                </c:pt>
                <c:pt idx="404">
                  <c:v>46.05</c:v>
                </c:pt>
                <c:pt idx="406">
                  <c:v>45.94</c:v>
                </c:pt>
                <c:pt idx="407">
                  <c:v>44.15</c:v>
                </c:pt>
                <c:pt idx="408">
                  <c:v>45.92</c:v>
                </c:pt>
                <c:pt idx="409">
                  <c:v>44.63</c:v>
                </c:pt>
                <c:pt idx="410">
                  <c:v>44</c:v>
                </c:pt>
                <c:pt idx="411">
                  <c:v>44.59</c:v>
                </c:pt>
                <c:pt idx="412">
                  <c:v>47.15</c:v>
                </c:pt>
                <c:pt idx="413">
                  <c:v>46.9</c:v>
                </c:pt>
                <c:pt idx="414">
                  <c:v>44.68</c:v>
                </c:pt>
                <c:pt idx="415">
                  <c:v>46.68</c:v>
                </c:pt>
                <c:pt idx="416">
                  <c:v>45.83</c:v>
                </c:pt>
                <c:pt idx="417">
                  <c:v>44.48</c:v>
                </c:pt>
                <c:pt idx="418">
                  <c:v>44.91</c:v>
                </c:pt>
                <c:pt idx="419">
                  <c:v>45.7</c:v>
                </c:pt>
                <c:pt idx="420">
                  <c:v>44.43</c:v>
                </c:pt>
                <c:pt idx="421">
                  <c:v>45.23</c:v>
                </c:pt>
                <c:pt idx="422">
                  <c:v>45.09</c:v>
                </c:pt>
                <c:pt idx="423">
                  <c:v>44.74</c:v>
                </c:pt>
                <c:pt idx="424">
                  <c:v>45.54</c:v>
                </c:pt>
                <c:pt idx="425">
                  <c:v>46.26</c:v>
                </c:pt>
                <c:pt idx="426">
                  <c:v>48.53</c:v>
                </c:pt>
                <c:pt idx="427">
                  <c:v>47.81</c:v>
                </c:pt>
                <c:pt idx="428">
                  <c:v>49.43</c:v>
                </c:pt>
                <c:pt idx="429">
                  <c:v>49.63</c:v>
                </c:pt>
                <c:pt idx="430">
                  <c:v>47.1</c:v>
                </c:pt>
                <c:pt idx="431">
                  <c:v>46.66</c:v>
                </c:pt>
                <c:pt idx="432">
                  <c:v>46.64</c:v>
                </c:pt>
                <c:pt idx="433">
                  <c:v>46.38</c:v>
                </c:pt>
                <c:pt idx="434">
                  <c:v>47.26</c:v>
                </c:pt>
                <c:pt idx="435">
                  <c:v>45.89</c:v>
                </c:pt>
                <c:pt idx="436">
                  <c:v>45.55</c:v>
                </c:pt>
                <c:pt idx="437">
                  <c:v>45.2</c:v>
                </c:pt>
                <c:pt idx="438">
                  <c:v>45.38</c:v>
                </c:pt>
                <c:pt idx="439">
                  <c:v>44.6</c:v>
                </c:pt>
                <c:pt idx="440">
                  <c:v>43.98</c:v>
                </c:pt>
                <c:pt idx="441">
                  <c:v>43.2</c:v>
                </c:pt>
                <c:pt idx="442">
                  <c:v>45.94</c:v>
                </c:pt>
                <c:pt idx="443">
                  <c:v>46.06</c:v>
                </c:pt>
                <c:pt idx="444">
                  <c:v>46.59</c:v>
                </c:pt>
                <c:pt idx="445">
                  <c:v>46.14</c:v>
                </c:pt>
                <c:pt idx="446">
                  <c:v>47.9</c:v>
                </c:pt>
                <c:pt idx="447">
                  <c:v>46.32</c:v>
                </c:pt>
                <c:pt idx="448">
                  <c:v>45.2</c:v>
                </c:pt>
                <c:pt idx="449">
                  <c:v>44.29</c:v>
                </c:pt>
                <c:pt idx="450">
                  <c:v>43.87</c:v>
                </c:pt>
                <c:pt idx="451">
                  <c:v>44.21</c:v>
                </c:pt>
                <c:pt idx="452">
                  <c:v>42.93</c:v>
                </c:pt>
                <c:pt idx="453">
                  <c:v>41.75</c:v>
                </c:pt>
                <c:pt idx="454">
                  <c:v>40.74</c:v>
                </c:pt>
                <c:pt idx="455">
                  <c:v>41.74</c:v>
                </c:pt>
                <c:pt idx="456">
                  <c:v>40.67</c:v>
                </c:pt>
                <c:pt idx="457">
                  <c:v>40.75</c:v>
                </c:pt>
                <c:pt idx="458">
                  <c:v>40.54</c:v>
                </c:pt>
                <c:pt idx="459">
                  <c:v>40.39</c:v>
                </c:pt>
                <c:pt idx="460">
                  <c:v>41.75</c:v>
                </c:pt>
                <c:pt idx="461">
                  <c:v>42.87</c:v>
                </c:pt>
                <c:pt idx="462">
                  <c:v>43.04</c:v>
                </c:pt>
                <c:pt idx="464">
                  <c:v>41.71</c:v>
                </c:pt>
                <c:pt idx="465">
                  <c:v>41.65</c:v>
                </c:pt>
                <c:pt idx="466">
                  <c:v>41.85</c:v>
                </c:pt>
                <c:pt idx="467">
                  <c:v>39.94</c:v>
                </c:pt>
                <c:pt idx="468">
                  <c:v>41.08</c:v>
                </c:pt>
                <c:pt idx="469">
                  <c:v>39.97</c:v>
                </c:pt>
                <c:pt idx="470">
                  <c:v>37.65</c:v>
                </c:pt>
                <c:pt idx="471">
                  <c:v>37.51</c:v>
                </c:pt>
                <c:pt idx="472">
                  <c:v>37.159999999999997</c:v>
                </c:pt>
                <c:pt idx="473">
                  <c:v>36.76</c:v>
                </c:pt>
                <c:pt idx="474">
                  <c:v>35.619999999999997</c:v>
                </c:pt>
                <c:pt idx="475">
                  <c:v>36.31</c:v>
                </c:pt>
                <c:pt idx="476">
                  <c:v>37.35</c:v>
                </c:pt>
                <c:pt idx="477">
                  <c:v>35.520000000000003</c:v>
                </c:pt>
                <c:pt idx="478">
                  <c:v>34.950000000000003</c:v>
                </c:pt>
                <c:pt idx="479">
                  <c:v>34.729999999999997</c:v>
                </c:pt>
                <c:pt idx="480">
                  <c:v>34.74</c:v>
                </c:pt>
                <c:pt idx="481">
                  <c:v>36.14</c:v>
                </c:pt>
                <c:pt idx="482">
                  <c:v>37.5</c:v>
                </c:pt>
                <c:pt idx="483">
                  <c:v>38.1</c:v>
                </c:pt>
                <c:pt idx="485">
                  <c:v>36.81</c:v>
                </c:pt>
                <c:pt idx="486">
                  <c:v>37.869999999999997</c:v>
                </c:pt>
                <c:pt idx="487">
                  <c:v>36.6</c:v>
                </c:pt>
                <c:pt idx="488">
                  <c:v>37.04</c:v>
                </c:pt>
                <c:pt idx="490">
                  <c:v>36.76</c:v>
                </c:pt>
                <c:pt idx="491">
                  <c:v>35.97</c:v>
                </c:pt>
                <c:pt idx="492">
                  <c:v>33.97</c:v>
                </c:pt>
                <c:pt idx="493">
                  <c:v>33.270000000000003</c:v>
                </c:pt>
                <c:pt idx="494">
                  <c:v>33.159999999999997</c:v>
                </c:pt>
                <c:pt idx="495">
                  <c:v>31.41</c:v>
                </c:pt>
                <c:pt idx="496">
                  <c:v>30.44</c:v>
                </c:pt>
                <c:pt idx="497">
                  <c:v>30.48</c:v>
                </c:pt>
                <c:pt idx="498">
                  <c:v>31.2</c:v>
                </c:pt>
                <c:pt idx="499">
                  <c:v>29.42</c:v>
                </c:pt>
                <c:pt idx="501">
                  <c:v>28.46</c:v>
                </c:pt>
                <c:pt idx="502">
                  <c:v>26.55</c:v>
                </c:pt>
                <c:pt idx="503">
                  <c:v>29.53</c:v>
                </c:pt>
                <c:pt idx="504">
                  <c:v>32.19</c:v>
                </c:pt>
                <c:pt idx="505">
                  <c:v>30.34</c:v>
                </c:pt>
                <c:pt idx="506">
                  <c:v>31.45</c:v>
                </c:pt>
                <c:pt idx="507">
                  <c:v>32.299999999999997</c:v>
                </c:pt>
                <c:pt idx="508">
                  <c:v>33.22</c:v>
                </c:pt>
                <c:pt idx="509">
                  <c:v>33.619999999999997</c:v>
                </c:pt>
                <c:pt idx="510">
                  <c:v>31.62</c:v>
                </c:pt>
                <c:pt idx="511">
                  <c:v>29.88</c:v>
                </c:pt>
                <c:pt idx="512">
                  <c:v>32.28</c:v>
                </c:pt>
                <c:pt idx="513">
                  <c:v>31.72</c:v>
                </c:pt>
                <c:pt idx="514">
                  <c:v>30.89</c:v>
                </c:pt>
                <c:pt idx="515">
                  <c:v>29.69</c:v>
                </c:pt>
                <c:pt idx="516">
                  <c:v>27.94</c:v>
                </c:pt>
                <c:pt idx="517">
                  <c:v>27.45</c:v>
                </c:pt>
                <c:pt idx="518">
                  <c:v>26.21</c:v>
                </c:pt>
                <c:pt idx="519">
                  <c:v>29.44</c:v>
                </c:pt>
                <c:pt idx="521">
                  <c:v>29.04</c:v>
                </c:pt>
                <c:pt idx="522">
                  <c:v>30.66</c:v>
                </c:pt>
                <c:pt idx="523">
                  <c:v>30.77</c:v>
                </c:pt>
                <c:pt idx="524">
                  <c:v>29.64</c:v>
                </c:pt>
                <c:pt idx="525">
                  <c:v>31.48</c:v>
                </c:pt>
                <c:pt idx="526">
                  <c:v>31.87</c:v>
                </c:pt>
                <c:pt idx="527">
                  <c:v>32.15</c:v>
                </c:pt>
                <c:pt idx="528">
                  <c:v>33.07</c:v>
                </c:pt>
                <c:pt idx="529">
                  <c:v>32.78</c:v>
                </c:pt>
                <c:pt idx="530">
                  <c:v>33.75</c:v>
                </c:pt>
                <c:pt idx="531">
                  <c:v>34.4</c:v>
                </c:pt>
                <c:pt idx="532">
                  <c:v>34.659999999999997</c:v>
                </c:pt>
                <c:pt idx="533">
                  <c:v>34.57</c:v>
                </c:pt>
                <c:pt idx="534">
                  <c:v>35.92</c:v>
                </c:pt>
                <c:pt idx="535">
                  <c:v>37.9</c:v>
                </c:pt>
                <c:pt idx="536">
                  <c:v>36.5</c:v>
                </c:pt>
                <c:pt idx="537">
                  <c:v>38.29</c:v>
                </c:pt>
                <c:pt idx="538">
                  <c:v>37.840000000000003</c:v>
                </c:pt>
                <c:pt idx="539">
                  <c:v>38.5</c:v>
                </c:pt>
                <c:pt idx="540">
                  <c:v>37.18</c:v>
                </c:pt>
                <c:pt idx="541">
                  <c:v>36.340000000000003</c:v>
                </c:pt>
                <c:pt idx="542">
                  <c:v>38.46</c:v>
                </c:pt>
                <c:pt idx="543">
                  <c:v>40.200000000000003</c:v>
                </c:pt>
                <c:pt idx="544">
                  <c:v>39.44</c:v>
                </c:pt>
                <c:pt idx="545">
                  <c:v>39.909999999999997</c:v>
                </c:pt>
                <c:pt idx="546">
                  <c:v>41.45</c:v>
                </c:pt>
                <c:pt idx="547">
                  <c:v>39.79</c:v>
                </c:pt>
                <c:pt idx="548">
                  <c:v>39.46</c:v>
                </c:pt>
                <c:pt idx="550">
                  <c:v>39.39</c:v>
                </c:pt>
                <c:pt idx="551">
                  <c:v>38.28</c:v>
                </c:pt>
                <c:pt idx="552">
                  <c:v>38.32</c:v>
                </c:pt>
                <c:pt idx="553">
                  <c:v>38.340000000000003</c:v>
                </c:pt>
                <c:pt idx="554">
                  <c:v>36.79</c:v>
                </c:pt>
                <c:pt idx="555">
                  <c:v>35.700000000000003</c:v>
                </c:pt>
                <c:pt idx="556">
                  <c:v>35.89</c:v>
                </c:pt>
                <c:pt idx="557">
                  <c:v>37.75</c:v>
                </c:pt>
                <c:pt idx="558">
                  <c:v>37.26</c:v>
                </c:pt>
                <c:pt idx="559">
                  <c:v>39.72</c:v>
                </c:pt>
                <c:pt idx="560">
                  <c:v>40.36</c:v>
                </c:pt>
                <c:pt idx="561">
                  <c:v>42.17</c:v>
                </c:pt>
                <c:pt idx="562">
                  <c:v>41.76</c:v>
                </c:pt>
                <c:pt idx="563">
                  <c:v>41.5</c:v>
                </c:pt>
                <c:pt idx="564">
                  <c:v>40.36</c:v>
                </c:pt>
                <c:pt idx="565">
                  <c:v>39.78</c:v>
                </c:pt>
                <c:pt idx="566">
                  <c:v>41.08</c:v>
                </c:pt>
                <c:pt idx="567">
                  <c:v>42.63</c:v>
                </c:pt>
                <c:pt idx="568">
                  <c:v>43.18</c:v>
                </c:pt>
                <c:pt idx="569">
                  <c:v>43.73</c:v>
                </c:pt>
                <c:pt idx="570">
                  <c:v>42.64</c:v>
                </c:pt>
                <c:pt idx="571">
                  <c:v>44.04</c:v>
                </c:pt>
                <c:pt idx="572">
                  <c:v>45.33</c:v>
                </c:pt>
                <c:pt idx="573">
                  <c:v>46.03</c:v>
                </c:pt>
                <c:pt idx="574">
                  <c:v>45.92</c:v>
                </c:pt>
                <c:pt idx="575">
                  <c:v>44.78</c:v>
                </c:pt>
                <c:pt idx="576">
                  <c:v>43.65</c:v>
                </c:pt>
                <c:pt idx="577">
                  <c:v>43.78</c:v>
                </c:pt>
                <c:pt idx="578">
                  <c:v>44.32</c:v>
                </c:pt>
                <c:pt idx="579">
                  <c:v>44.66</c:v>
                </c:pt>
                <c:pt idx="580">
                  <c:v>43.44</c:v>
                </c:pt>
                <c:pt idx="581">
                  <c:v>44.66</c:v>
                </c:pt>
                <c:pt idx="582">
                  <c:v>46.23</c:v>
                </c:pt>
                <c:pt idx="583">
                  <c:v>46.7</c:v>
                </c:pt>
                <c:pt idx="584">
                  <c:v>46.21</c:v>
                </c:pt>
                <c:pt idx="585">
                  <c:v>47.72</c:v>
                </c:pt>
                <c:pt idx="586">
                  <c:v>48.31</c:v>
                </c:pt>
                <c:pt idx="587">
                  <c:v>48.19</c:v>
                </c:pt>
                <c:pt idx="588">
                  <c:v>48.16</c:v>
                </c:pt>
                <c:pt idx="589">
                  <c:v>47.75</c:v>
                </c:pt>
                <c:pt idx="590">
                  <c:v>48.08</c:v>
                </c:pt>
                <c:pt idx="591">
                  <c:v>48.62</c:v>
                </c:pt>
                <c:pt idx="592">
                  <c:v>49.56</c:v>
                </c:pt>
                <c:pt idx="593">
                  <c:v>49.48</c:v>
                </c:pt>
                <c:pt idx="594">
                  <c:v>49.33</c:v>
                </c:pt>
                <c:pt idx="596">
                  <c:v>49.1</c:v>
                </c:pt>
                <c:pt idx="597">
                  <c:v>49.01</c:v>
                </c:pt>
                <c:pt idx="598">
                  <c:v>49.17</c:v>
                </c:pt>
                <c:pt idx="599">
                  <c:v>48.62</c:v>
                </c:pt>
                <c:pt idx="600">
                  <c:v>49.69</c:v>
                </c:pt>
                <c:pt idx="601">
                  <c:v>50.36</c:v>
                </c:pt>
                <c:pt idx="602">
                  <c:v>51.23</c:v>
                </c:pt>
                <c:pt idx="603">
                  <c:v>50.56</c:v>
                </c:pt>
                <c:pt idx="604">
                  <c:v>49.07</c:v>
                </c:pt>
                <c:pt idx="605">
                  <c:v>48.88</c:v>
                </c:pt>
                <c:pt idx="606">
                  <c:v>48.49</c:v>
                </c:pt>
                <c:pt idx="607">
                  <c:v>48.01</c:v>
                </c:pt>
                <c:pt idx="608">
                  <c:v>46.21</c:v>
                </c:pt>
                <c:pt idx="609">
                  <c:v>47.98</c:v>
                </c:pt>
                <c:pt idx="610">
                  <c:v>49.37</c:v>
                </c:pt>
                <c:pt idx="611">
                  <c:v>48.85</c:v>
                </c:pt>
                <c:pt idx="612">
                  <c:v>49.13</c:v>
                </c:pt>
                <c:pt idx="613">
                  <c:v>50.11</c:v>
                </c:pt>
                <c:pt idx="614">
                  <c:v>47.64</c:v>
                </c:pt>
                <c:pt idx="615">
                  <c:v>46.33</c:v>
                </c:pt>
                <c:pt idx="616">
                  <c:v>47.85</c:v>
                </c:pt>
                <c:pt idx="617">
                  <c:v>49.88</c:v>
                </c:pt>
                <c:pt idx="618">
                  <c:v>48.33</c:v>
                </c:pt>
                <c:pt idx="619">
                  <c:v>48.99</c:v>
                </c:pt>
                <c:pt idx="621">
                  <c:v>46.6</c:v>
                </c:pt>
                <c:pt idx="622">
                  <c:v>47.43</c:v>
                </c:pt>
                <c:pt idx="623">
                  <c:v>45.14</c:v>
                </c:pt>
                <c:pt idx="624">
                  <c:v>45.41</c:v>
                </c:pt>
                <c:pt idx="625">
                  <c:v>44.76</c:v>
                </c:pt>
                <c:pt idx="626">
                  <c:v>46.8</c:v>
                </c:pt>
                <c:pt idx="627">
                  <c:v>44.75</c:v>
                </c:pt>
                <c:pt idx="628">
                  <c:v>45.68</c:v>
                </c:pt>
                <c:pt idx="629">
                  <c:v>45.95</c:v>
                </c:pt>
                <c:pt idx="630">
                  <c:v>45.24</c:v>
                </c:pt>
                <c:pt idx="631">
                  <c:v>44.65</c:v>
                </c:pt>
                <c:pt idx="632">
                  <c:v>44.94</c:v>
                </c:pt>
                <c:pt idx="633">
                  <c:v>44.75</c:v>
                </c:pt>
                <c:pt idx="634">
                  <c:v>44.19</c:v>
                </c:pt>
                <c:pt idx="635">
                  <c:v>43.13</c:v>
                </c:pt>
                <c:pt idx="636">
                  <c:v>42.92</c:v>
                </c:pt>
                <c:pt idx="637">
                  <c:v>41.92</c:v>
                </c:pt>
                <c:pt idx="638">
                  <c:v>41.14</c:v>
                </c:pt>
                <c:pt idx="639">
                  <c:v>41.6</c:v>
                </c:pt>
                <c:pt idx="640">
                  <c:v>40.06</c:v>
                </c:pt>
                <c:pt idx="641">
                  <c:v>39.51</c:v>
                </c:pt>
                <c:pt idx="642">
                  <c:v>40.83</c:v>
                </c:pt>
                <c:pt idx="643">
                  <c:v>41.93</c:v>
                </c:pt>
                <c:pt idx="644">
                  <c:v>41.8</c:v>
                </c:pt>
                <c:pt idx="645">
                  <c:v>43.02</c:v>
                </c:pt>
                <c:pt idx="646">
                  <c:v>42.77</c:v>
                </c:pt>
                <c:pt idx="647">
                  <c:v>41.71</c:v>
                </c:pt>
                <c:pt idx="648">
                  <c:v>43.49</c:v>
                </c:pt>
                <c:pt idx="649">
                  <c:v>44.49</c:v>
                </c:pt>
                <c:pt idx="650">
                  <c:v>45.74</c:v>
                </c:pt>
                <c:pt idx="651">
                  <c:v>46.58</c:v>
                </c:pt>
                <c:pt idx="652">
                  <c:v>46.79</c:v>
                </c:pt>
                <c:pt idx="653">
                  <c:v>48.22</c:v>
                </c:pt>
                <c:pt idx="654">
                  <c:v>48.52</c:v>
                </c:pt>
                <c:pt idx="655">
                  <c:v>47.05</c:v>
                </c:pt>
                <c:pt idx="656">
                  <c:v>48.1</c:v>
                </c:pt>
                <c:pt idx="657">
                  <c:v>46.77</c:v>
                </c:pt>
                <c:pt idx="658">
                  <c:v>47.33</c:v>
                </c:pt>
                <c:pt idx="659">
                  <c:v>47.64</c:v>
                </c:pt>
                <c:pt idx="660">
                  <c:v>46.98</c:v>
                </c:pt>
                <c:pt idx="661">
                  <c:v>46.35</c:v>
                </c:pt>
                <c:pt idx="662">
                  <c:v>44.7</c:v>
                </c:pt>
                <c:pt idx="663">
                  <c:v>43.16</c:v>
                </c:pt>
                <c:pt idx="664">
                  <c:v>44.44</c:v>
                </c:pt>
                <c:pt idx="666">
                  <c:v>44.83</c:v>
                </c:pt>
                <c:pt idx="667">
                  <c:v>45.5</c:v>
                </c:pt>
                <c:pt idx="668">
                  <c:v>47.62</c:v>
                </c:pt>
                <c:pt idx="669">
                  <c:v>45.88</c:v>
                </c:pt>
                <c:pt idx="670">
                  <c:v>46.29</c:v>
                </c:pt>
                <c:pt idx="671">
                  <c:v>44.9</c:v>
                </c:pt>
                <c:pt idx="672">
                  <c:v>43.58</c:v>
                </c:pt>
                <c:pt idx="673">
                  <c:v>43.91</c:v>
                </c:pt>
                <c:pt idx="674">
                  <c:v>43.03</c:v>
                </c:pt>
                <c:pt idx="675">
                  <c:v>43.3</c:v>
                </c:pt>
                <c:pt idx="676">
                  <c:v>43.44</c:v>
                </c:pt>
                <c:pt idx="677">
                  <c:v>45.34</c:v>
                </c:pt>
                <c:pt idx="678">
                  <c:v>46.32</c:v>
                </c:pt>
                <c:pt idx="679">
                  <c:v>44.48</c:v>
                </c:pt>
                <c:pt idx="680">
                  <c:v>45.93</c:v>
                </c:pt>
                <c:pt idx="681">
                  <c:v>44.67</c:v>
                </c:pt>
                <c:pt idx="682">
                  <c:v>47.05</c:v>
                </c:pt>
                <c:pt idx="683">
                  <c:v>47.83</c:v>
                </c:pt>
                <c:pt idx="684">
                  <c:v>48.24</c:v>
                </c:pt>
                <c:pt idx="685">
                  <c:v>48.81</c:v>
                </c:pt>
                <c:pt idx="686">
                  <c:v>48.69</c:v>
                </c:pt>
                <c:pt idx="687">
                  <c:v>49.83</c:v>
                </c:pt>
                <c:pt idx="688">
                  <c:v>50.44</c:v>
                </c:pt>
                <c:pt idx="689">
                  <c:v>49.81</c:v>
                </c:pt>
                <c:pt idx="690">
                  <c:v>51.35</c:v>
                </c:pt>
                <c:pt idx="691">
                  <c:v>50.79</c:v>
                </c:pt>
                <c:pt idx="692">
                  <c:v>50.18</c:v>
                </c:pt>
                <c:pt idx="693">
                  <c:v>50.44</c:v>
                </c:pt>
                <c:pt idx="694">
                  <c:v>50.35</c:v>
                </c:pt>
                <c:pt idx="695">
                  <c:v>49.94</c:v>
                </c:pt>
                <c:pt idx="696">
                  <c:v>50.29</c:v>
                </c:pt>
                <c:pt idx="697">
                  <c:v>51.6</c:v>
                </c:pt>
                <c:pt idx="698">
                  <c:v>50.43</c:v>
                </c:pt>
                <c:pt idx="699">
                  <c:v>50.85</c:v>
                </c:pt>
                <c:pt idx="700">
                  <c:v>50.52</c:v>
                </c:pt>
                <c:pt idx="701">
                  <c:v>49.96</c:v>
                </c:pt>
                <c:pt idx="702">
                  <c:v>49.18</c:v>
                </c:pt>
                <c:pt idx="703">
                  <c:v>49.72</c:v>
                </c:pt>
                <c:pt idx="704">
                  <c:v>48.7</c:v>
                </c:pt>
                <c:pt idx="705">
                  <c:v>46.86</c:v>
                </c:pt>
                <c:pt idx="706">
                  <c:v>46.67</c:v>
                </c:pt>
                <c:pt idx="707">
                  <c:v>45.34</c:v>
                </c:pt>
                <c:pt idx="708">
                  <c:v>44.66</c:v>
                </c:pt>
                <c:pt idx="709">
                  <c:v>44.07</c:v>
                </c:pt>
                <c:pt idx="710">
                  <c:v>44.89</c:v>
                </c:pt>
                <c:pt idx="711">
                  <c:v>44.98</c:v>
                </c:pt>
                <c:pt idx="712">
                  <c:v>45.27</c:v>
                </c:pt>
                <c:pt idx="713">
                  <c:v>44.66</c:v>
                </c:pt>
                <c:pt idx="714">
                  <c:v>43.41</c:v>
                </c:pt>
                <c:pt idx="715">
                  <c:v>43.32</c:v>
                </c:pt>
                <c:pt idx="716">
                  <c:v>45.81</c:v>
                </c:pt>
                <c:pt idx="717">
                  <c:v>45.57</c:v>
                </c:pt>
                <c:pt idx="718">
                  <c:v>45.42</c:v>
                </c:pt>
                <c:pt idx="719">
                  <c:v>45.69</c:v>
                </c:pt>
                <c:pt idx="720">
                  <c:v>47.49</c:v>
                </c:pt>
                <c:pt idx="721">
                  <c:v>48.03</c:v>
                </c:pt>
                <c:pt idx="722">
                  <c:v>47.96</c:v>
                </c:pt>
                <c:pt idx="724">
                  <c:v>46.06</c:v>
                </c:pt>
                <c:pt idx="725">
                  <c:v>47.08</c:v>
                </c:pt>
                <c:pt idx="726">
                  <c:v>45.23</c:v>
                </c:pt>
                <c:pt idx="727">
                  <c:v>49.44</c:v>
                </c:pt>
                <c:pt idx="728">
                  <c:v>51.06</c:v>
                </c:pt>
                <c:pt idx="729">
                  <c:v>51.68</c:v>
                </c:pt>
                <c:pt idx="730">
                  <c:v>51.79</c:v>
                </c:pt>
                <c:pt idx="731">
                  <c:v>50.93</c:v>
                </c:pt>
                <c:pt idx="732">
                  <c:v>49.77</c:v>
                </c:pt>
                <c:pt idx="733">
                  <c:v>50.84</c:v>
                </c:pt>
                <c:pt idx="734">
                  <c:v>51.5</c:v>
                </c:pt>
                <c:pt idx="735">
                  <c:v>52.83</c:v>
                </c:pt>
                <c:pt idx="736">
                  <c:v>52.98</c:v>
                </c:pt>
                <c:pt idx="737">
                  <c:v>51.04</c:v>
                </c:pt>
                <c:pt idx="738">
                  <c:v>50.9</c:v>
                </c:pt>
                <c:pt idx="739">
                  <c:v>51.9</c:v>
                </c:pt>
                <c:pt idx="740">
                  <c:v>52.12</c:v>
                </c:pt>
                <c:pt idx="741">
                  <c:v>52.23</c:v>
                </c:pt>
                <c:pt idx="742">
                  <c:v>52.49</c:v>
                </c:pt>
                <c:pt idx="743">
                  <c:v>52.95</c:v>
                </c:pt>
                <c:pt idx="744">
                  <c:v>53.02</c:v>
                </c:pt>
                <c:pt idx="746">
                  <c:v>53.9</c:v>
                </c:pt>
                <c:pt idx="747">
                  <c:v>54.06</c:v>
                </c:pt>
                <c:pt idx="748">
                  <c:v>53.77</c:v>
                </c:pt>
                <c:pt idx="749">
                  <c:v>53.72</c:v>
                </c:pt>
                <c:pt idx="751">
                  <c:v>52.33</c:v>
                </c:pt>
                <c:pt idx="752">
                  <c:v>53.26</c:v>
                </c:pt>
                <c:pt idx="753">
                  <c:v>53.76</c:v>
                </c:pt>
                <c:pt idx="754">
                  <c:v>53.99</c:v>
                </c:pt>
                <c:pt idx="755">
                  <c:v>51.96</c:v>
                </c:pt>
                <c:pt idx="756">
                  <c:v>50.82</c:v>
                </c:pt>
                <c:pt idx="757">
                  <c:v>52.25</c:v>
                </c:pt>
                <c:pt idx="758">
                  <c:v>53.01</c:v>
                </c:pt>
                <c:pt idx="759">
                  <c:v>52.37</c:v>
                </c:pt>
                <c:pt idx="761">
                  <c:v>52.48</c:v>
                </c:pt>
                <c:pt idx="762">
                  <c:v>51.08</c:v>
                </c:pt>
                <c:pt idx="763">
                  <c:v>51.37</c:v>
                </c:pt>
                <c:pt idx="764">
                  <c:v>52.42</c:v>
                </c:pt>
                <c:pt idx="765">
                  <c:v>52.75</c:v>
                </c:pt>
                <c:pt idx="766">
                  <c:v>53.18</c:v>
                </c:pt>
                <c:pt idx="767">
                  <c:v>52.75</c:v>
                </c:pt>
                <c:pt idx="768">
                  <c:v>53.78</c:v>
                </c:pt>
                <c:pt idx="769">
                  <c:v>53.17</c:v>
                </c:pt>
                <c:pt idx="770">
                  <c:v>52.63</c:v>
                </c:pt>
                <c:pt idx="771">
                  <c:v>52.81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2553216"/>
        <c:axId val="92554752"/>
      </c:lineChart>
      <c:dateAx>
        <c:axId val="92553216"/>
        <c:scaling>
          <c:orientation val="minMax"/>
          <c:min val="41699"/>
        </c:scaling>
        <c:delete val="0"/>
        <c:axPos val="b"/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400"/>
            </a:pPr>
            <a:endParaRPr lang="ja-JP"/>
          </a:p>
        </c:txPr>
        <c:crossAx val="92554752"/>
        <c:crosses val="autoZero"/>
        <c:auto val="0"/>
        <c:lblOffset val="100"/>
        <c:baseTimeUnit val="days"/>
        <c:majorUnit val="1"/>
        <c:majorTimeUnit val="months"/>
      </c:dateAx>
      <c:valAx>
        <c:axId val="92554752"/>
        <c:scaling>
          <c:orientation val="minMax"/>
          <c:max val="120"/>
          <c:min val="20"/>
        </c:scaling>
        <c:delete val="0"/>
        <c:axPos val="l"/>
        <c:majorGridlines/>
        <c:numFmt formatCode="0;&quot;▲ &quot;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ja-JP"/>
          </a:p>
        </c:txPr>
        <c:crossAx val="925532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6.7763486735472805E-2"/>
          <c:y val="0.69218789416560011"/>
          <c:w val="0.31122658970417544"/>
          <c:h val="0.1286939061506782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ln>
      <a:noFill/>
    </a:ln>
  </c:spPr>
  <c:txPr>
    <a:bodyPr/>
    <a:lstStyle/>
    <a:p>
      <a:pPr>
        <a:defRPr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154417776758294E-2"/>
          <c:y val="6.3067578343163552E-2"/>
          <c:w val="0.93692852376903368"/>
          <c:h val="0.80972672552494673"/>
        </c:manualLayout>
      </c:layout>
      <c:lineChart>
        <c:grouping val="standard"/>
        <c:varyColors val="0"/>
        <c:ser>
          <c:idx val="1"/>
          <c:order val="0"/>
          <c:tx>
            <c:strRef>
              <c:f>油価データ!$E$4</c:f>
              <c:strCache>
                <c:ptCount val="1"/>
                <c:pt idx="0">
                  <c:v>ブレント：欧州の価格指標</c:v>
                </c:pt>
              </c:strCache>
            </c:strRef>
          </c:tx>
          <c:spPr>
            <a:ln>
              <a:solidFill>
                <a:srgbClr val="FF5A00"/>
              </a:solidFill>
            </a:ln>
          </c:spPr>
          <c:marker>
            <c:symbol val="none"/>
          </c:marker>
          <c:cat>
            <c:numRef>
              <c:f>油価データ!$C$2959:$C$8690</c:f>
              <c:numCache>
                <c:formatCode>yyyy/m/d;@</c:formatCode>
                <c:ptCount val="5732"/>
                <c:pt idx="0">
                  <c:v>34702</c:v>
                </c:pt>
                <c:pt idx="1">
                  <c:v>34703</c:v>
                </c:pt>
                <c:pt idx="2">
                  <c:v>34704</c:v>
                </c:pt>
                <c:pt idx="3">
                  <c:v>34705</c:v>
                </c:pt>
                <c:pt idx="4">
                  <c:v>34708</c:v>
                </c:pt>
                <c:pt idx="5">
                  <c:v>34709</c:v>
                </c:pt>
                <c:pt idx="6">
                  <c:v>34710</c:v>
                </c:pt>
                <c:pt idx="7">
                  <c:v>34711</c:v>
                </c:pt>
                <c:pt idx="8">
                  <c:v>34712</c:v>
                </c:pt>
                <c:pt idx="9">
                  <c:v>34715</c:v>
                </c:pt>
                <c:pt idx="10">
                  <c:v>34716</c:v>
                </c:pt>
                <c:pt idx="11">
                  <c:v>34717</c:v>
                </c:pt>
                <c:pt idx="12">
                  <c:v>34718</c:v>
                </c:pt>
                <c:pt idx="13">
                  <c:v>34719</c:v>
                </c:pt>
                <c:pt idx="14">
                  <c:v>34722</c:v>
                </c:pt>
                <c:pt idx="15">
                  <c:v>34723</c:v>
                </c:pt>
                <c:pt idx="16">
                  <c:v>34724</c:v>
                </c:pt>
                <c:pt idx="17">
                  <c:v>34725</c:v>
                </c:pt>
                <c:pt idx="18">
                  <c:v>34726</c:v>
                </c:pt>
                <c:pt idx="19">
                  <c:v>34729</c:v>
                </c:pt>
                <c:pt idx="20">
                  <c:v>34730</c:v>
                </c:pt>
                <c:pt idx="21">
                  <c:v>34731</c:v>
                </c:pt>
                <c:pt idx="22">
                  <c:v>34732</c:v>
                </c:pt>
                <c:pt idx="23">
                  <c:v>34733</c:v>
                </c:pt>
                <c:pt idx="24">
                  <c:v>34736</c:v>
                </c:pt>
                <c:pt idx="25">
                  <c:v>34737</c:v>
                </c:pt>
                <c:pt idx="26">
                  <c:v>34738</c:v>
                </c:pt>
                <c:pt idx="27">
                  <c:v>34739</c:v>
                </c:pt>
                <c:pt idx="28">
                  <c:v>34740</c:v>
                </c:pt>
                <c:pt idx="29">
                  <c:v>34743</c:v>
                </c:pt>
                <c:pt idx="30">
                  <c:v>34744</c:v>
                </c:pt>
                <c:pt idx="31">
                  <c:v>34745</c:v>
                </c:pt>
                <c:pt idx="32">
                  <c:v>34746</c:v>
                </c:pt>
                <c:pt idx="33">
                  <c:v>34747</c:v>
                </c:pt>
                <c:pt idx="34">
                  <c:v>34750</c:v>
                </c:pt>
                <c:pt idx="35">
                  <c:v>34751</c:v>
                </c:pt>
                <c:pt idx="36">
                  <c:v>34752</c:v>
                </c:pt>
                <c:pt idx="37">
                  <c:v>34753</c:v>
                </c:pt>
                <c:pt idx="38">
                  <c:v>34754</c:v>
                </c:pt>
                <c:pt idx="39">
                  <c:v>34757</c:v>
                </c:pt>
                <c:pt idx="40">
                  <c:v>34758</c:v>
                </c:pt>
                <c:pt idx="41">
                  <c:v>34759</c:v>
                </c:pt>
                <c:pt idx="42">
                  <c:v>34760</c:v>
                </c:pt>
                <c:pt idx="43">
                  <c:v>34761</c:v>
                </c:pt>
                <c:pt idx="44">
                  <c:v>34764</c:v>
                </c:pt>
                <c:pt idx="45">
                  <c:v>34765</c:v>
                </c:pt>
                <c:pt idx="46">
                  <c:v>34766</c:v>
                </c:pt>
                <c:pt idx="47">
                  <c:v>34767</c:v>
                </c:pt>
                <c:pt idx="48">
                  <c:v>34768</c:v>
                </c:pt>
                <c:pt idx="49">
                  <c:v>34771</c:v>
                </c:pt>
                <c:pt idx="50">
                  <c:v>34772</c:v>
                </c:pt>
                <c:pt idx="51">
                  <c:v>34773</c:v>
                </c:pt>
                <c:pt idx="52">
                  <c:v>34774</c:v>
                </c:pt>
                <c:pt idx="53">
                  <c:v>34775</c:v>
                </c:pt>
                <c:pt idx="54">
                  <c:v>34778</c:v>
                </c:pt>
                <c:pt idx="55">
                  <c:v>34779</c:v>
                </c:pt>
                <c:pt idx="56">
                  <c:v>34780</c:v>
                </c:pt>
                <c:pt idx="57">
                  <c:v>34781</c:v>
                </c:pt>
                <c:pt idx="58">
                  <c:v>34782</c:v>
                </c:pt>
                <c:pt idx="59">
                  <c:v>34785</c:v>
                </c:pt>
                <c:pt idx="60">
                  <c:v>34786</c:v>
                </c:pt>
                <c:pt idx="61">
                  <c:v>34787</c:v>
                </c:pt>
                <c:pt idx="62">
                  <c:v>34788</c:v>
                </c:pt>
                <c:pt idx="63">
                  <c:v>34789</c:v>
                </c:pt>
                <c:pt idx="64">
                  <c:v>34792</c:v>
                </c:pt>
                <c:pt idx="65">
                  <c:v>34793</c:v>
                </c:pt>
                <c:pt idx="66">
                  <c:v>34794</c:v>
                </c:pt>
                <c:pt idx="67">
                  <c:v>34795</c:v>
                </c:pt>
                <c:pt idx="68">
                  <c:v>34796</c:v>
                </c:pt>
                <c:pt idx="69">
                  <c:v>34799</c:v>
                </c:pt>
                <c:pt idx="70">
                  <c:v>34800</c:v>
                </c:pt>
                <c:pt idx="71">
                  <c:v>34801</c:v>
                </c:pt>
                <c:pt idx="72">
                  <c:v>34802</c:v>
                </c:pt>
                <c:pt idx="73">
                  <c:v>34803</c:v>
                </c:pt>
                <c:pt idx="74">
                  <c:v>34806</c:v>
                </c:pt>
                <c:pt idx="75">
                  <c:v>34807</c:v>
                </c:pt>
                <c:pt idx="76">
                  <c:v>34808</c:v>
                </c:pt>
                <c:pt idx="77">
                  <c:v>34809</c:v>
                </c:pt>
                <c:pt idx="78">
                  <c:v>34810</c:v>
                </c:pt>
                <c:pt idx="79">
                  <c:v>34813</c:v>
                </c:pt>
                <c:pt idx="80">
                  <c:v>34814</c:v>
                </c:pt>
                <c:pt idx="81">
                  <c:v>34815</c:v>
                </c:pt>
                <c:pt idx="82">
                  <c:v>34816</c:v>
                </c:pt>
                <c:pt idx="83">
                  <c:v>34817</c:v>
                </c:pt>
                <c:pt idx="84">
                  <c:v>34820</c:v>
                </c:pt>
                <c:pt idx="85">
                  <c:v>34821</c:v>
                </c:pt>
                <c:pt idx="86">
                  <c:v>34822</c:v>
                </c:pt>
                <c:pt idx="87">
                  <c:v>34823</c:v>
                </c:pt>
                <c:pt idx="88">
                  <c:v>34824</c:v>
                </c:pt>
                <c:pt idx="89">
                  <c:v>34827</c:v>
                </c:pt>
                <c:pt idx="90">
                  <c:v>34828</c:v>
                </c:pt>
                <c:pt idx="91">
                  <c:v>34829</c:v>
                </c:pt>
                <c:pt idx="92">
                  <c:v>34830</c:v>
                </c:pt>
                <c:pt idx="93">
                  <c:v>34831</c:v>
                </c:pt>
                <c:pt idx="94">
                  <c:v>34834</c:v>
                </c:pt>
                <c:pt idx="95">
                  <c:v>34835</c:v>
                </c:pt>
                <c:pt idx="96">
                  <c:v>34836</c:v>
                </c:pt>
                <c:pt idx="97">
                  <c:v>34837</c:v>
                </c:pt>
                <c:pt idx="98">
                  <c:v>34838</c:v>
                </c:pt>
                <c:pt idx="99">
                  <c:v>34841</c:v>
                </c:pt>
                <c:pt idx="100">
                  <c:v>34842</c:v>
                </c:pt>
                <c:pt idx="101">
                  <c:v>34843</c:v>
                </c:pt>
                <c:pt idx="102">
                  <c:v>34844</c:v>
                </c:pt>
                <c:pt idx="103">
                  <c:v>34845</c:v>
                </c:pt>
                <c:pt idx="104">
                  <c:v>34848</c:v>
                </c:pt>
                <c:pt idx="105">
                  <c:v>34849</c:v>
                </c:pt>
                <c:pt idx="106">
                  <c:v>34850</c:v>
                </c:pt>
                <c:pt idx="107">
                  <c:v>34851</c:v>
                </c:pt>
                <c:pt idx="108">
                  <c:v>34852</c:v>
                </c:pt>
                <c:pt idx="109">
                  <c:v>34855</c:v>
                </c:pt>
                <c:pt idx="110">
                  <c:v>34856</c:v>
                </c:pt>
                <c:pt idx="111">
                  <c:v>34857</c:v>
                </c:pt>
                <c:pt idx="112">
                  <c:v>34858</c:v>
                </c:pt>
                <c:pt idx="113">
                  <c:v>34859</c:v>
                </c:pt>
                <c:pt idx="114">
                  <c:v>34862</c:v>
                </c:pt>
                <c:pt idx="115">
                  <c:v>34863</c:v>
                </c:pt>
                <c:pt idx="116">
                  <c:v>34864</c:v>
                </c:pt>
                <c:pt idx="117">
                  <c:v>34865</c:v>
                </c:pt>
                <c:pt idx="118">
                  <c:v>34866</c:v>
                </c:pt>
                <c:pt idx="119">
                  <c:v>34869</c:v>
                </c:pt>
                <c:pt idx="120">
                  <c:v>34870</c:v>
                </c:pt>
                <c:pt idx="121">
                  <c:v>34871</c:v>
                </c:pt>
                <c:pt idx="122">
                  <c:v>34872</c:v>
                </c:pt>
                <c:pt idx="123">
                  <c:v>34873</c:v>
                </c:pt>
                <c:pt idx="124">
                  <c:v>34876</c:v>
                </c:pt>
                <c:pt idx="125">
                  <c:v>34877</c:v>
                </c:pt>
                <c:pt idx="126">
                  <c:v>34878</c:v>
                </c:pt>
                <c:pt idx="127">
                  <c:v>34879</c:v>
                </c:pt>
                <c:pt idx="128">
                  <c:v>34880</c:v>
                </c:pt>
                <c:pt idx="129">
                  <c:v>34883</c:v>
                </c:pt>
                <c:pt idx="130">
                  <c:v>34884</c:v>
                </c:pt>
                <c:pt idx="131">
                  <c:v>34885</c:v>
                </c:pt>
                <c:pt idx="132">
                  <c:v>34886</c:v>
                </c:pt>
                <c:pt idx="133">
                  <c:v>34887</c:v>
                </c:pt>
                <c:pt idx="134">
                  <c:v>34890</c:v>
                </c:pt>
                <c:pt idx="135">
                  <c:v>34891</c:v>
                </c:pt>
                <c:pt idx="136">
                  <c:v>34892</c:v>
                </c:pt>
                <c:pt idx="137">
                  <c:v>34893</c:v>
                </c:pt>
                <c:pt idx="138">
                  <c:v>34894</c:v>
                </c:pt>
                <c:pt idx="139">
                  <c:v>34897</c:v>
                </c:pt>
                <c:pt idx="140">
                  <c:v>34898</c:v>
                </c:pt>
                <c:pt idx="141">
                  <c:v>34899</c:v>
                </c:pt>
                <c:pt idx="142">
                  <c:v>34900</c:v>
                </c:pt>
                <c:pt idx="143">
                  <c:v>34901</c:v>
                </c:pt>
                <c:pt idx="144">
                  <c:v>34904</c:v>
                </c:pt>
                <c:pt idx="145">
                  <c:v>34905</c:v>
                </c:pt>
                <c:pt idx="146">
                  <c:v>34906</c:v>
                </c:pt>
                <c:pt idx="147">
                  <c:v>34907</c:v>
                </c:pt>
                <c:pt idx="148">
                  <c:v>34908</c:v>
                </c:pt>
                <c:pt idx="149">
                  <c:v>34911</c:v>
                </c:pt>
                <c:pt idx="150">
                  <c:v>34912</c:v>
                </c:pt>
                <c:pt idx="151">
                  <c:v>34913</c:v>
                </c:pt>
                <c:pt idx="152">
                  <c:v>34914</c:v>
                </c:pt>
                <c:pt idx="153">
                  <c:v>34915</c:v>
                </c:pt>
                <c:pt idx="154">
                  <c:v>34918</c:v>
                </c:pt>
                <c:pt idx="155">
                  <c:v>34919</c:v>
                </c:pt>
                <c:pt idx="156">
                  <c:v>34920</c:v>
                </c:pt>
                <c:pt idx="157">
                  <c:v>34921</c:v>
                </c:pt>
                <c:pt idx="158">
                  <c:v>34922</c:v>
                </c:pt>
                <c:pt idx="159">
                  <c:v>34925</c:v>
                </c:pt>
                <c:pt idx="160">
                  <c:v>34926</c:v>
                </c:pt>
                <c:pt idx="161">
                  <c:v>34927</c:v>
                </c:pt>
                <c:pt idx="162">
                  <c:v>34928</c:v>
                </c:pt>
                <c:pt idx="163">
                  <c:v>34929</c:v>
                </c:pt>
                <c:pt idx="164">
                  <c:v>34932</c:v>
                </c:pt>
                <c:pt idx="165">
                  <c:v>34933</c:v>
                </c:pt>
                <c:pt idx="166">
                  <c:v>34934</c:v>
                </c:pt>
                <c:pt idx="167">
                  <c:v>34935</c:v>
                </c:pt>
                <c:pt idx="168">
                  <c:v>34936</c:v>
                </c:pt>
                <c:pt idx="169">
                  <c:v>34939</c:v>
                </c:pt>
                <c:pt idx="170">
                  <c:v>34940</c:v>
                </c:pt>
                <c:pt idx="171">
                  <c:v>34941</c:v>
                </c:pt>
                <c:pt idx="172">
                  <c:v>34942</c:v>
                </c:pt>
                <c:pt idx="173">
                  <c:v>34943</c:v>
                </c:pt>
                <c:pt idx="174">
                  <c:v>34946</c:v>
                </c:pt>
                <c:pt idx="175">
                  <c:v>34947</c:v>
                </c:pt>
                <c:pt idx="176">
                  <c:v>34948</c:v>
                </c:pt>
                <c:pt idx="177">
                  <c:v>34949</c:v>
                </c:pt>
                <c:pt idx="178">
                  <c:v>34950</c:v>
                </c:pt>
                <c:pt idx="179">
                  <c:v>34953</c:v>
                </c:pt>
                <c:pt idx="180">
                  <c:v>34954</c:v>
                </c:pt>
                <c:pt idx="181">
                  <c:v>34955</c:v>
                </c:pt>
                <c:pt idx="182">
                  <c:v>34956</c:v>
                </c:pt>
                <c:pt idx="183">
                  <c:v>34957</c:v>
                </c:pt>
                <c:pt idx="184">
                  <c:v>34960</c:v>
                </c:pt>
                <c:pt idx="185">
                  <c:v>34961</c:v>
                </c:pt>
                <c:pt idx="186">
                  <c:v>34962</c:v>
                </c:pt>
                <c:pt idx="187">
                  <c:v>34963</c:v>
                </c:pt>
                <c:pt idx="188">
                  <c:v>34964</c:v>
                </c:pt>
                <c:pt idx="189">
                  <c:v>34967</c:v>
                </c:pt>
                <c:pt idx="190">
                  <c:v>34968</c:v>
                </c:pt>
                <c:pt idx="191">
                  <c:v>34969</c:v>
                </c:pt>
                <c:pt idx="192">
                  <c:v>34970</c:v>
                </c:pt>
                <c:pt idx="193">
                  <c:v>34971</c:v>
                </c:pt>
                <c:pt idx="194">
                  <c:v>34974</c:v>
                </c:pt>
                <c:pt idx="195">
                  <c:v>34975</c:v>
                </c:pt>
                <c:pt idx="196">
                  <c:v>34976</c:v>
                </c:pt>
                <c:pt idx="197">
                  <c:v>34977</c:v>
                </c:pt>
                <c:pt idx="198">
                  <c:v>34978</c:v>
                </c:pt>
                <c:pt idx="199">
                  <c:v>34981</c:v>
                </c:pt>
                <c:pt idx="200">
                  <c:v>34982</c:v>
                </c:pt>
                <c:pt idx="201">
                  <c:v>34983</c:v>
                </c:pt>
                <c:pt idx="202">
                  <c:v>34984</c:v>
                </c:pt>
                <c:pt idx="203">
                  <c:v>34985</c:v>
                </c:pt>
                <c:pt idx="204">
                  <c:v>34988</c:v>
                </c:pt>
                <c:pt idx="205">
                  <c:v>34989</c:v>
                </c:pt>
                <c:pt idx="206">
                  <c:v>34990</c:v>
                </c:pt>
                <c:pt idx="207">
                  <c:v>34991</c:v>
                </c:pt>
                <c:pt idx="208">
                  <c:v>34992</c:v>
                </c:pt>
                <c:pt idx="209">
                  <c:v>34995</c:v>
                </c:pt>
                <c:pt idx="210">
                  <c:v>34996</c:v>
                </c:pt>
                <c:pt idx="211">
                  <c:v>34997</c:v>
                </c:pt>
                <c:pt idx="212">
                  <c:v>34998</c:v>
                </c:pt>
                <c:pt idx="213">
                  <c:v>34999</c:v>
                </c:pt>
                <c:pt idx="214">
                  <c:v>35002</c:v>
                </c:pt>
                <c:pt idx="215">
                  <c:v>35003</c:v>
                </c:pt>
                <c:pt idx="216">
                  <c:v>35004</c:v>
                </c:pt>
                <c:pt idx="217">
                  <c:v>35005</c:v>
                </c:pt>
                <c:pt idx="218">
                  <c:v>35006</c:v>
                </c:pt>
                <c:pt idx="219">
                  <c:v>35009</c:v>
                </c:pt>
                <c:pt idx="220">
                  <c:v>35010</c:v>
                </c:pt>
                <c:pt idx="221">
                  <c:v>35011</c:v>
                </c:pt>
                <c:pt idx="222">
                  <c:v>35012</c:v>
                </c:pt>
                <c:pt idx="223">
                  <c:v>35013</c:v>
                </c:pt>
                <c:pt idx="224">
                  <c:v>35016</c:v>
                </c:pt>
                <c:pt idx="225">
                  <c:v>35017</c:v>
                </c:pt>
                <c:pt idx="226">
                  <c:v>35018</c:v>
                </c:pt>
                <c:pt idx="227">
                  <c:v>35019</c:v>
                </c:pt>
                <c:pt idx="228">
                  <c:v>35020</c:v>
                </c:pt>
                <c:pt idx="229">
                  <c:v>35023</c:v>
                </c:pt>
                <c:pt idx="230">
                  <c:v>35024</c:v>
                </c:pt>
                <c:pt idx="231">
                  <c:v>35025</c:v>
                </c:pt>
                <c:pt idx="232">
                  <c:v>35026</c:v>
                </c:pt>
                <c:pt idx="233">
                  <c:v>35027</c:v>
                </c:pt>
                <c:pt idx="234">
                  <c:v>35030</c:v>
                </c:pt>
                <c:pt idx="235">
                  <c:v>35031</c:v>
                </c:pt>
                <c:pt idx="236">
                  <c:v>35032</c:v>
                </c:pt>
                <c:pt idx="237">
                  <c:v>35033</c:v>
                </c:pt>
                <c:pt idx="238">
                  <c:v>35034</c:v>
                </c:pt>
                <c:pt idx="239">
                  <c:v>35037</c:v>
                </c:pt>
                <c:pt idx="240">
                  <c:v>35038</c:v>
                </c:pt>
                <c:pt idx="241">
                  <c:v>35039</c:v>
                </c:pt>
                <c:pt idx="242">
                  <c:v>35040</c:v>
                </c:pt>
                <c:pt idx="243">
                  <c:v>35041</c:v>
                </c:pt>
                <c:pt idx="244">
                  <c:v>35044</c:v>
                </c:pt>
                <c:pt idx="245">
                  <c:v>35045</c:v>
                </c:pt>
                <c:pt idx="246">
                  <c:v>35046</c:v>
                </c:pt>
                <c:pt idx="247">
                  <c:v>35047</c:v>
                </c:pt>
                <c:pt idx="248">
                  <c:v>35048</c:v>
                </c:pt>
                <c:pt idx="249">
                  <c:v>35051</c:v>
                </c:pt>
                <c:pt idx="250">
                  <c:v>35052</c:v>
                </c:pt>
                <c:pt idx="251">
                  <c:v>35053</c:v>
                </c:pt>
                <c:pt idx="252">
                  <c:v>35054</c:v>
                </c:pt>
                <c:pt idx="253">
                  <c:v>35055</c:v>
                </c:pt>
                <c:pt idx="254">
                  <c:v>35059</c:v>
                </c:pt>
                <c:pt idx="255">
                  <c:v>35060</c:v>
                </c:pt>
                <c:pt idx="256">
                  <c:v>35061</c:v>
                </c:pt>
                <c:pt idx="257">
                  <c:v>35062</c:v>
                </c:pt>
                <c:pt idx="258">
                  <c:v>35066</c:v>
                </c:pt>
                <c:pt idx="259">
                  <c:v>35067</c:v>
                </c:pt>
                <c:pt idx="260">
                  <c:v>35068</c:v>
                </c:pt>
                <c:pt idx="261">
                  <c:v>35069</c:v>
                </c:pt>
                <c:pt idx="262">
                  <c:v>35072</c:v>
                </c:pt>
                <c:pt idx="263">
                  <c:v>35073</c:v>
                </c:pt>
                <c:pt idx="264">
                  <c:v>35074</c:v>
                </c:pt>
                <c:pt idx="265">
                  <c:v>35075</c:v>
                </c:pt>
                <c:pt idx="266">
                  <c:v>35076</c:v>
                </c:pt>
                <c:pt idx="267">
                  <c:v>35079</c:v>
                </c:pt>
                <c:pt idx="268">
                  <c:v>35080</c:v>
                </c:pt>
                <c:pt idx="269">
                  <c:v>35081</c:v>
                </c:pt>
                <c:pt idx="270">
                  <c:v>35082</c:v>
                </c:pt>
                <c:pt idx="271">
                  <c:v>35083</c:v>
                </c:pt>
                <c:pt idx="272">
                  <c:v>35086</c:v>
                </c:pt>
                <c:pt idx="273">
                  <c:v>35087</c:v>
                </c:pt>
                <c:pt idx="274">
                  <c:v>35088</c:v>
                </c:pt>
                <c:pt idx="275">
                  <c:v>35089</c:v>
                </c:pt>
                <c:pt idx="276">
                  <c:v>35090</c:v>
                </c:pt>
                <c:pt idx="277">
                  <c:v>35093</c:v>
                </c:pt>
                <c:pt idx="278">
                  <c:v>35094</c:v>
                </c:pt>
                <c:pt idx="279">
                  <c:v>35095</c:v>
                </c:pt>
                <c:pt idx="280">
                  <c:v>35096</c:v>
                </c:pt>
                <c:pt idx="281">
                  <c:v>35097</c:v>
                </c:pt>
                <c:pt idx="282">
                  <c:v>35100</c:v>
                </c:pt>
                <c:pt idx="283">
                  <c:v>35101</c:v>
                </c:pt>
                <c:pt idx="284">
                  <c:v>35102</c:v>
                </c:pt>
                <c:pt idx="285">
                  <c:v>35103</c:v>
                </c:pt>
                <c:pt idx="286">
                  <c:v>35104</c:v>
                </c:pt>
                <c:pt idx="287">
                  <c:v>35107</c:v>
                </c:pt>
                <c:pt idx="288">
                  <c:v>35108</c:v>
                </c:pt>
                <c:pt idx="289">
                  <c:v>35109</c:v>
                </c:pt>
                <c:pt idx="290">
                  <c:v>35110</c:v>
                </c:pt>
                <c:pt idx="291">
                  <c:v>35111</c:v>
                </c:pt>
                <c:pt idx="292">
                  <c:v>35114</c:v>
                </c:pt>
                <c:pt idx="293">
                  <c:v>35115</c:v>
                </c:pt>
                <c:pt idx="294">
                  <c:v>35116</c:v>
                </c:pt>
                <c:pt idx="295">
                  <c:v>35117</c:v>
                </c:pt>
                <c:pt idx="296">
                  <c:v>35118</c:v>
                </c:pt>
                <c:pt idx="297">
                  <c:v>35121</c:v>
                </c:pt>
                <c:pt idx="298">
                  <c:v>35122</c:v>
                </c:pt>
                <c:pt idx="299">
                  <c:v>35123</c:v>
                </c:pt>
                <c:pt idx="300">
                  <c:v>35124</c:v>
                </c:pt>
                <c:pt idx="301">
                  <c:v>35125</c:v>
                </c:pt>
                <c:pt idx="302">
                  <c:v>35128</c:v>
                </c:pt>
                <c:pt idx="303">
                  <c:v>35129</c:v>
                </c:pt>
                <c:pt idx="304">
                  <c:v>35130</c:v>
                </c:pt>
                <c:pt idx="305">
                  <c:v>35131</c:v>
                </c:pt>
                <c:pt idx="306">
                  <c:v>35132</c:v>
                </c:pt>
                <c:pt idx="307">
                  <c:v>35135</c:v>
                </c:pt>
                <c:pt idx="308">
                  <c:v>35136</c:v>
                </c:pt>
                <c:pt idx="309">
                  <c:v>35137</c:v>
                </c:pt>
                <c:pt idx="310">
                  <c:v>35138</c:v>
                </c:pt>
                <c:pt idx="311">
                  <c:v>35139</c:v>
                </c:pt>
                <c:pt idx="312">
                  <c:v>35142</c:v>
                </c:pt>
                <c:pt idx="313">
                  <c:v>35143</c:v>
                </c:pt>
                <c:pt idx="314">
                  <c:v>35144</c:v>
                </c:pt>
                <c:pt idx="315">
                  <c:v>35145</c:v>
                </c:pt>
                <c:pt idx="316">
                  <c:v>35146</c:v>
                </c:pt>
                <c:pt idx="317">
                  <c:v>35149</c:v>
                </c:pt>
                <c:pt idx="318">
                  <c:v>35150</c:v>
                </c:pt>
                <c:pt idx="319">
                  <c:v>35151</c:v>
                </c:pt>
                <c:pt idx="320">
                  <c:v>35152</c:v>
                </c:pt>
                <c:pt idx="321">
                  <c:v>35153</c:v>
                </c:pt>
                <c:pt idx="322">
                  <c:v>35156</c:v>
                </c:pt>
                <c:pt idx="323">
                  <c:v>35157</c:v>
                </c:pt>
                <c:pt idx="324">
                  <c:v>35158</c:v>
                </c:pt>
                <c:pt idx="325">
                  <c:v>35159</c:v>
                </c:pt>
                <c:pt idx="326">
                  <c:v>35160</c:v>
                </c:pt>
                <c:pt idx="327">
                  <c:v>35163</c:v>
                </c:pt>
                <c:pt idx="328">
                  <c:v>35164</c:v>
                </c:pt>
                <c:pt idx="329">
                  <c:v>35165</c:v>
                </c:pt>
                <c:pt idx="330">
                  <c:v>35166</c:v>
                </c:pt>
                <c:pt idx="331">
                  <c:v>35167</c:v>
                </c:pt>
                <c:pt idx="332">
                  <c:v>35170</c:v>
                </c:pt>
                <c:pt idx="333">
                  <c:v>35171</c:v>
                </c:pt>
                <c:pt idx="334">
                  <c:v>35172</c:v>
                </c:pt>
                <c:pt idx="335">
                  <c:v>35173</c:v>
                </c:pt>
                <c:pt idx="336">
                  <c:v>35174</c:v>
                </c:pt>
                <c:pt idx="337">
                  <c:v>35177</c:v>
                </c:pt>
                <c:pt idx="338">
                  <c:v>35178</c:v>
                </c:pt>
                <c:pt idx="339">
                  <c:v>35179</c:v>
                </c:pt>
                <c:pt idx="340">
                  <c:v>35180</c:v>
                </c:pt>
                <c:pt idx="341">
                  <c:v>35181</c:v>
                </c:pt>
                <c:pt idx="342">
                  <c:v>35184</c:v>
                </c:pt>
                <c:pt idx="343">
                  <c:v>35185</c:v>
                </c:pt>
                <c:pt idx="344">
                  <c:v>35186</c:v>
                </c:pt>
                <c:pt idx="345">
                  <c:v>35187</c:v>
                </c:pt>
                <c:pt idx="346">
                  <c:v>35188</c:v>
                </c:pt>
                <c:pt idx="347">
                  <c:v>35191</c:v>
                </c:pt>
                <c:pt idx="348">
                  <c:v>35192</c:v>
                </c:pt>
                <c:pt idx="349">
                  <c:v>35193</c:v>
                </c:pt>
                <c:pt idx="350">
                  <c:v>35194</c:v>
                </c:pt>
                <c:pt idx="351">
                  <c:v>35195</c:v>
                </c:pt>
                <c:pt idx="352">
                  <c:v>35198</c:v>
                </c:pt>
                <c:pt idx="353">
                  <c:v>35199</c:v>
                </c:pt>
                <c:pt idx="354">
                  <c:v>35200</c:v>
                </c:pt>
                <c:pt idx="355">
                  <c:v>35201</c:v>
                </c:pt>
                <c:pt idx="356">
                  <c:v>35202</c:v>
                </c:pt>
                <c:pt idx="357">
                  <c:v>35205</c:v>
                </c:pt>
                <c:pt idx="358">
                  <c:v>35206</c:v>
                </c:pt>
                <c:pt idx="359">
                  <c:v>35207</c:v>
                </c:pt>
                <c:pt idx="360">
                  <c:v>35208</c:v>
                </c:pt>
                <c:pt idx="361">
                  <c:v>35209</c:v>
                </c:pt>
                <c:pt idx="362">
                  <c:v>35212</c:v>
                </c:pt>
                <c:pt idx="363">
                  <c:v>35213</c:v>
                </c:pt>
                <c:pt idx="364">
                  <c:v>35214</c:v>
                </c:pt>
                <c:pt idx="365">
                  <c:v>35215</c:v>
                </c:pt>
                <c:pt idx="366">
                  <c:v>35216</c:v>
                </c:pt>
                <c:pt idx="367">
                  <c:v>35219</c:v>
                </c:pt>
                <c:pt idx="368">
                  <c:v>35220</c:v>
                </c:pt>
                <c:pt idx="369">
                  <c:v>35221</c:v>
                </c:pt>
                <c:pt idx="370">
                  <c:v>35222</c:v>
                </c:pt>
                <c:pt idx="371">
                  <c:v>35223</c:v>
                </c:pt>
                <c:pt idx="372">
                  <c:v>35226</c:v>
                </c:pt>
                <c:pt idx="373">
                  <c:v>35227</c:v>
                </c:pt>
                <c:pt idx="374">
                  <c:v>35228</c:v>
                </c:pt>
                <c:pt idx="375">
                  <c:v>35229</c:v>
                </c:pt>
                <c:pt idx="376">
                  <c:v>35230</c:v>
                </c:pt>
                <c:pt idx="377">
                  <c:v>35233</c:v>
                </c:pt>
                <c:pt idx="378">
                  <c:v>35234</c:v>
                </c:pt>
                <c:pt idx="379">
                  <c:v>35235</c:v>
                </c:pt>
                <c:pt idx="380">
                  <c:v>35236</c:v>
                </c:pt>
                <c:pt idx="381">
                  <c:v>35237</c:v>
                </c:pt>
                <c:pt idx="382">
                  <c:v>35240</c:v>
                </c:pt>
                <c:pt idx="383">
                  <c:v>35241</c:v>
                </c:pt>
                <c:pt idx="384">
                  <c:v>35242</c:v>
                </c:pt>
                <c:pt idx="385">
                  <c:v>35243</c:v>
                </c:pt>
                <c:pt idx="386">
                  <c:v>35244</c:v>
                </c:pt>
                <c:pt idx="387">
                  <c:v>35247</c:v>
                </c:pt>
                <c:pt idx="388">
                  <c:v>35248</c:v>
                </c:pt>
                <c:pt idx="389">
                  <c:v>35249</c:v>
                </c:pt>
                <c:pt idx="390">
                  <c:v>35250</c:v>
                </c:pt>
                <c:pt idx="391">
                  <c:v>35251</c:v>
                </c:pt>
                <c:pt idx="392">
                  <c:v>35254</c:v>
                </c:pt>
                <c:pt idx="393">
                  <c:v>35255</c:v>
                </c:pt>
                <c:pt idx="394">
                  <c:v>35256</c:v>
                </c:pt>
                <c:pt idx="395">
                  <c:v>35257</c:v>
                </c:pt>
                <c:pt idx="396">
                  <c:v>35258</c:v>
                </c:pt>
                <c:pt idx="397">
                  <c:v>35261</c:v>
                </c:pt>
                <c:pt idx="398">
                  <c:v>35262</c:v>
                </c:pt>
                <c:pt idx="399">
                  <c:v>35263</c:v>
                </c:pt>
                <c:pt idx="400">
                  <c:v>35264</c:v>
                </c:pt>
                <c:pt idx="401">
                  <c:v>35265</c:v>
                </c:pt>
                <c:pt idx="402">
                  <c:v>35268</c:v>
                </c:pt>
                <c:pt idx="403">
                  <c:v>35269</c:v>
                </c:pt>
                <c:pt idx="404">
                  <c:v>35270</c:v>
                </c:pt>
                <c:pt idx="405">
                  <c:v>35271</c:v>
                </c:pt>
                <c:pt idx="406">
                  <c:v>35272</c:v>
                </c:pt>
                <c:pt idx="407">
                  <c:v>35275</c:v>
                </c:pt>
                <c:pt idx="408">
                  <c:v>35276</c:v>
                </c:pt>
                <c:pt idx="409">
                  <c:v>35277</c:v>
                </c:pt>
                <c:pt idx="410">
                  <c:v>35278</c:v>
                </c:pt>
                <c:pt idx="411">
                  <c:v>35279</c:v>
                </c:pt>
                <c:pt idx="412">
                  <c:v>35282</c:v>
                </c:pt>
                <c:pt idx="413">
                  <c:v>35283</c:v>
                </c:pt>
                <c:pt idx="414">
                  <c:v>35284</c:v>
                </c:pt>
                <c:pt idx="415">
                  <c:v>35285</c:v>
                </c:pt>
                <c:pt idx="416">
                  <c:v>35286</c:v>
                </c:pt>
                <c:pt idx="417">
                  <c:v>35289</c:v>
                </c:pt>
                <c:pt idx="418">
                  <c:v>35290</c:v>
                </c:pt>
                <c:pt idx="419">
                  <c:v>35291</c:v>
                </c:pt>
                <c:pt idx="420">
                  <c:v>35292</c:v>
                </c:pt>
                <c:pt idx="421">
                  <c:v>35293</c:v>
                </c:pt>
                <c:pt idx="422">
                  <c:v>35296</c:v>
                </c:pt>
                <c:pt idx="423">
                  <c:v>35297</c:v>
                </c:pt>
                <c:pt idx="424">
                  <c:v>35298</c:v>
                </c:pt>
                <c:pt idx="425">
                  <c:v>35299</c:v>
                </c:pt>
                <c:pt idx="426">
                  <c:v>35300</c:v>
                </c:pt>
                <c:pt idx="427">
                  <c:v>35303</c:v>
                </c:pt>
                <c:pt idx="428">
                  <c:v>35304</c:v>
                </c:pt>
                <c:pt idx="429">
                  <c:v>35305</c:v>
                </c:pt>
                <c:pt idx="430">
                  <c:v>35306</c:v>
                </c:pt>
                <c:pt idx="431">
                  <c:v>35307</c:v>
                </c:pt>
                <c:pt idx="432">
                  <c:v>35310</c:v>
                </c:pt>
                <c:pt idx="433">
                  <c:v>35311</c:v>
                </c:pt>
                <c:pt idx="434">
                  <c:v>35312</c:v>
                </c:pt>
                <c:pt idx="435">
                  <c:v>35313</c:v>
                </c:pt>
                <c:pt idx="436">
                  <c:v>35314</c:v>
                </c:pt>
                <c:pt idx="437">
                  <c:v>35317</c:v>
                </c:pt>
                <c:pt idx="438">
                  <c:v>35318</c:v>
                </c:pt>
                <c:pt idx="439">
                  <c:v>35319</c:v>
                </c:pt>
                <c:pt idx="440">
                  <c:v>35320</c:v>
                </c:pt>
                <c:pt idx="441">
                  <c:v>35321</c:v>
                </c:pt>
                <c:pt idx="442">
                  <c:v>35324</c:v>
                </c:pt>
                <c:pt idx="443">
                  <c:v>35325</c:v>
                </c:pt>
                <c:pt idx="444">
                  <c:v>35326</c:v>
                </c:pt>
                <c:pt idx="445">
                  <c:v>35327</c:v>
                </c:pt>
                <c:pt idx="446">
                  <c:v>35328</c:v>
                </c:pt>
                <c:pt idx="447">
                  <c:v>35331</c:v>
                </c:pt>
                <c:pt idx="448">
                  <c:v>35332</c:v>
                </c:pt>
                <c:pt idx="449">
                  <c:v>35333</c:v>
                </c:pt>
                <c:pt idx="450">
                  <c:v>35334</c:v>
                </c:pt>
                <c:pt idx="451">
                  <c:v>35335</c:v>
                </c:pt>
                <c:pt idx="452">
                  <c:v>35338</c:v>
                </c:pt>
                <c:pt idx="453">
                  <c:v>35339</c:v>
                </c:pt>
                <c:pt idx="454">
                  <c:v>35340</c:v>
                </c:pt>
                <c:pt idx="455">
                  <c:v>35341</c:v>
                </c:pt>
                <c:pt idx="456">
                  <c:v>35342</c:v>
                </c:pt>
                <c:pt idx="457">
                  <c:v>35345</c:v>
                </c:pt>
                <c:pt idx="458">
                  <c:v>35346</c:v>
                </c:pt>
                <c:pt idx="459">
                  <c:v>35347</c:v>
                </c:pt>
                <c:pt idx="460">
                  <c:v>35348</c:v>
                </c:pt>
                <c:pt idx="461">
                  <c:v>35349</c:v>
                </c:pt>
                <c:pt idx="462">
                  <c:v>35352</c:v>
                </c:pt>
                <c:pt idx="463">
                  <c:v>35353</c:v>
                </c:pt>
                <c:pt idx="464">
                  <c:v>35354</c:v>
                </c:pt>
                <c:pt idx="465">
                  <c:v>35355</c:v>
                </c:pt>
                <c:pt idx="466">
                  <c:v>35356</c:v>
                </c:pt>
                <c:pt idx="467">
                  <c:v>35359</c:v>
                </c:pt>
                <c:pt idx="468">
                  <c:v>35360</c:v>
                </c:pt>
                <c:pt idx="469">
                  <c:v>35361</c:v>
                </c:pt>
                <c:pt idx="470">
                  <c:v>35362</c:v>
                </c:pt>
                <c:pt idx="471">
                  <c:v>35363</c:v>
                </c:pt>
                <c:pt idx="472">
                  <c:v>35366</c:v>
                </c:pt>
                <c:pt idx="473">
                  <c:v>35367</c:v>
                </c:pt>
                <c:pt idx="474">
                  <c:v>35368</c:v>
                </c:pt>
                <c:pt idx="475">
                  <c:v>35369</c:v>
                </c:pt>
                <c:pt idx="476">
                  <c:v>35370</c:v>
                </c:pt>
                <c:pt idx="477">
                  <c:v>35373</c:v>
                </c:pt>
                <c:pt idx="478">
                  <c:v>35374</c:v>
                </c:pt>
                <c:pt idx="479">
                  <c:v>35375</c:v>
                </c:pt>
                <c:pt idx="480">
                  <c:v>35376</c:v>
                </c:pt>
                <c:pt idx="481">
                  <c:v>35377</c:v>
                </c:pt>
                <c:pt idx="482">
                  <c:v>35380</c:v>
                </c:pt>
                <c:pt idx="483">
                  <c:v>35381</c:v>
                </c:pt>
                <c:pt idx="484">
                  <c:v>35382</c:v>
                </c:pt>
                <c:pt idx="485">
                  <c:v>35383</c:v>
                </c:pt>
                <c:pt idx="486">
                  <c:v>35384</c:v>
                </c:pt>
                <c:pt idx="487">
                  <c:v>35387</c:v>
                </c:pt>
                <c:pt idx="488">
                  <c:v>35388</c:v>
                </c:pt>
                <c:pt idx="489">
                  <c:v>35389</c:v>
                </c:pt>
                <c:pt idx="490">
                  <c:v>35390</c:v>
                </c:pt>
                <c:pt idx="491">
                  <c:v>35391</c:v>
                </c:pt>
                <c:pt idx="492">
                  <c:v>35394</c:v>
                </c:pt>
                <c:pt idx="493">
                  <c:v>35395</c:v>
                </c:pt>
                <c:pt idx="494">
                  <c:v>35396</c:v>
                </c:pt>
                <c:pt idx="495">
                  <c:v>35397</c:v>
                </c:pt>
                <c:pt idx="496">
                  <c:v>35398</c:v>
                </c:pt>
                <c:pt idx="497">
                  <c:v>35401</c:v>
                </c:pt>
                <c:pt idx="498">
                  <c:v>35402</c:v>
                </c:pt>
                <c:pt idx="499">
                  <c:v>35403</c:v>
                </c:pt>
                <c:pt idx="500">
                  <c:v>35404</c:v>
                </c:pt>
                <c:pt idx="501">
                  <c:v>35405</c:v>
                </c:pt>
                <c:pt idx="502">
                  <c:v>35408</c:v>
                </c:pt>
                <c:pt idx="503">
                  <c:v>35409</c:v>
                </c:pt>
                <c:pt idx="504">
                  <c:v>35410</c:v>
                </c:pt>
                <c:pt idx="505">
                  <c:v>35411</c:v>
                </c:pt>
                <c:pt idx="506">
                  <c:v>35412</c:v>
                </c:pt>
                <c:pt idx="507">
                  <c:v>35415</c:v>
                </c:pt>
                <c:pt idx="508">
                  <c:v>35416</c:v>
                </c:pt>
                <c:pt idx="509">
                  <c:v>35417</c:v>
                </c:pt>
                <c:pt idx="510">
                  <c:v>35418</c:v>
                </c:pt>
                <c:pt idx="511">
                  <c:v>35419</c:v>
                </c:pt>
                <c:pt idx="512">
                  <c:v>35422</c:v>
                </c:pt>
                <c:pt idx="513">
                  <c:v>35423</c:v>
                </c:pt>
                <c:pt idx="514">
                  <c:v>35425</c:v>
                </c:pt>
                <c:pt idx="515">
                  <c:v>35426</c:v>
                </c:pt>
                <c:pt idx="516">
                  <c:v>35429</c:v>
                </c:pt>
                <c:pt idx="517">
                  <c:v>35430</c:v>
                </c:pt>
                <c:pt idx="518">
                  <c:v>35432</c:v>
                </c:pt>
                <c:pt idx="519">
                  <c:v>35433</c:v>
                </c:pt>
                <c:pt idx="520">
                  <c:v>35436</c:v>
                </c:pt>
                <c:pt idx="521">
                  <c:v>35437</c:v>
                </c:pt>
                <c:pt idx="522">
                  <c:v>35438</c:v>
                </c:pt>
                <c:pt idx="523">
                  <c:v>35439</c:v>
                </c:pt>
                <c:pt idx="524">
                  <c:v>35440</c:v>
                </c:pt>
                <c:pt idx="525">
                  <c:v>35443</c:v>
                </c:pt>
                <c:pt idx="526">
                  <c:v>35444</c:v>
                </c:pt>
                <c:pt idx="527">
                  <c:v>35445</c:v>
                </c:pt>
                <c:pt idx="528">
                  <c:v>35446</c:v>
                </c:pt>
                <c:pt idx="529">
                  <c:v>35447</c:v>
                </c:pt>
                <c:pt idx="530">
                  <c:v>35450</c:v>
                </c:pt>
                <c:pt idx="531">
                  <c:v>35451</c:v>
                </c:pt>
                <c:pt idx="532">
                  <c:v>35452</c:v>
                </c:pt>
                <c:pt idx="533">
                  <c:v>35453</c:v>
                </c:pt>
                <c:pt idx="534">
                  <c:v>35454</c:v>
                </c:pt>
                <c:pt idx="535">
                  <c:v>35457</c:v>
                </c:pt>
                <c:pt idx="536">
                  <c:v>35458</c:v>
                </c:pt>
                <c:pt idx="537">
                  <c:v>35459</c:v>
                </c:pt>
                <c:pt idx="538">
                  <c:v>35460</c:v>
                </c:pt>
                <c:pt idx="539">
                  <c:v>35461</c:v>
                </c:pt>
                <c:pt idx="540">
                  <c:v>35464</c:v>
                </c:pt>
                <c:pt idx="541">
                  <c:v>35465</c:v>
                </c:pt>
                <c:pt idx="542">
                  <c:v>35466</c:v>
                </c:pt>
                <c:pt idx="543">
                  <c:v>35467</c:v>
                </c:pt>
                <c:pt idx="544">
                  <c:v>35468</c:v>
                </c:pt>
                <c:pt idx="545">
                  <c:v>35471</c:v>
                </c:pt>
                <c:pt idx="546">
                  <c:v>35472</c:v>
                </c:pt>
                <c:pt idx="547">
                  <c:v>35473</c:v>
                </c:pt>
                <c:pt idx="548">
                  <c:v>35474</c:v>
                </c:pt>
                <c:pt idx="549">
                  <c:v>35475</c:v>
                </c:pt>
                <c:pt idx="550">
                  <c:v>35478</c:v>
                </c:pt>
                <c:pt idx="551">
                  <c:v>35479</c:v>
                </c:pt>
                <c:pt idx="552">
                  <c:v>35480</c:v>
                </c:pt>
                <c:pt idx="553">
                  <c:v>35481</c:v>
                </c:pt>
                <c:pt idx="554">
                  <c:v>35482</c:v>
                </c:pt>
                <c:pt idx="555">
                  <c:v>35485</c:v>
                </c:pt>
                <c:pt idx="556">
                  <c:v>35486</c:v>
                </c:pt>
                <c:pt idx="557">
                  <c:v>35487</c:v>
                </c:pt>
                <c:pt idx="558">
                  <c:v>35488</c:v>
                </c:pt>
                <c:pt idx="559">
                  <c:v>35489</c:v>
                </c:pt>
                <c:pt idx="560">
                  <c:v>35492</c:v>
                </c:pt>
                <c:pt idx="561">
                  <c:v>35493</c:v>
                </c:pt>
                <c:pt idx="562">
                  <c:v>35494</c:v>
                </c:pt>
                <c:pt idx="563">
                  <c:v>35495</c:v>
                </c:pt>
                <c:pt idx="564">
                  <c:v>35496</c:v>
                </c:pt>
                <c:pt idx="565">
                  <c:v>35499</c:v>
                </c:pt>
                <c:pt idx="566">
                  <c:v>35500</c:v>
                </c:pt>
                <c:pt idx="567">
                  <c:v>35501</c:v>
                </c:pt>
                <c:pt idx="568">
                  <c:v>35502</c:v>
                </c:pt>
                <c:pt idx="569">
                  <c:v>35503</c:v>
                </c:pt>
                <c:pt idx="570">
                  <c:v>35506</c:v>
                </c:pt>
                <c:pt idx="571">
                  <c:v>35507</c:v>
                </c:pt>
                <c:pt idx="572">
                  <c:v>35508</c:v>
                </c:pt>
                <c:pt idx="573">
                  <c:v>35509</c:v>
                </c:pt>
                <c:pt idx="574">
                  <c:v>35510</c:v>
                </c:pt>
                <c:pt idx="575">
                  <c:v>35513</c:v>
                </c:pt>
                <c:pt idx="576">
                  <c:v>35514</c:v>
                </c:pt>
                <c:pt idx="577">
                  <c:v>35515</c:v>
                </c:pt>
                <c:pt idx="578">
                  <c:v>35516</c:v>
                </c:pt>
                <c:pt idx="579">
                  <c:v>35517</c:v>
                </c:pt>
                <c:pt idx="580">
                  <c:v>35520</c:v>
                </c:pt>
                <c:pt idx="581">
                  <c:v>35521</c:v>
                </c:pt>
                <c:pt idx="582">
                  <c:v>35522</c:v>
                </c:pt>
                <c:pt idx="583">
                  <c:v>35523</c:v>
                </c:pt>
                <c:pt idx="584">
                  <c:v>35524</c:v>
                </c:pt>
                <c:pt idx="585">
                  <c:v>35527</c:v>
                </c:pt>
                <c:pt idx="586">
                  <c:v>35528</c:v>
                </c:pt>
                <c:pt idx="587">
                  <c:v>35529</c:v>
                </c:pt>
                <c:pt idx="588">
                  <c:v>35530</c:v>
                </c:pt>
                <c:pt idx="589">
                  <c:v>35531</c:v>
                </c:pt>
                <c:pt idx="590">
                  <c:v>35534</c:v>
                </c:pt>
                <c:pt idx="591">
                  <c:v>35535</c:v>
                </c:pt>
                <c:pt idx="592">
                  <c:v>35536</c:v>
                </c:pt>
                <c:pt idx="593">
                  <c:v>35537</c:v>
                </c:pt>
                <c:pt idx="594">
                  <c:v>35538</c:v>
                </c:pt>
                <c:pt idx="595">
                  <c:v>35541</c:v>
                </c:pt>
                <c:pt idx="596">
                  <c:v>35542</c:v>
                </c:pt>
                <c:pt idx="597">
                  <c:v>35543</c:v>
                </c:pt>
                <c:pt idx="598">
                  <c:v>35544</c:v>
                </c:pt>
                <c:pt idx="599">
                  <c:v>35545</c:v>
                </c:pt>
                <c:pt idx="600">
                  <c:v>35548</c:v>
                </c:pt>
                <c:pt idx="601">
                  <c:v>35549</c:v>
                </c:pt>
                <c:pt idx="602">
                  <c:v>35550</c:v>
                </c:pt>
                <c:pt idx="603">
                  <c:v>35551</c:v>
                </c:pt>
                <c:pt idx="604">
                  <c:v>35552</c:v>
                </c:pt>
                <c:pt idx="605">
                  <c:v>35555</c:v>
                </c:pt>
                <c:pt idx="606">
                  <c:v>35556</c:v>
                </c:pt>
                <c:pt idx="607">
                  <c:v>35557</c:v>
                </c:pt>
                <c:pt idx="608">
                  <c:v>35558</c:v>
                </c:pt>
                <c:pt idx="609">
                  <c:v>35559</c:v>
                </c:pt>
                <c:pt idx="610">
                  <c:v>35562</c:v>
                </c:pt>
                <c:pt idx="611">
                  <c:v>35563</c:v>
                </c:pt>
                <c:pt idx="612">
                  <c:v>35564</c:v>
                </c:pt>
                <c:pt idx="613">
                  <c:v>35565</c:v>
                </c:pt>
                <c:pt idx="614">
                  <c:v>35566</c:v>
                </c:pt>
                <c:pt idx="615">
                  <c:v>35569</c:v>
                </c:pt>
                <c:pt idx="616">
                  <c:v>35570</c:v>
                </c:pt>
                <c:pt idx="617">
                  <c:v>35571</c:v>
                </c:pt>
                <c:pt idx="618">
                  <c:v>35572</c:v>
                </c:pt>
                <c:pt idx="619">
                  <c:v>35573</c:v>
                </c:pt>
                <c:pt idx="620">
                  <c:v>35576</c:v>
                </c:pt>
                <c:pt idx="621">
                  <c:v>35577</c:v>
                </c:pt>
                <c:pt idx="622">
                  <c:v>35578</c:v>
                </c:pt>
                <c:pt idx="623">
                  <c:v>35579</c:v>
                </c:pt>
                <c:pt idx="624">
                  <c:v>35580</c:v>
                </c:pt>
                <c:pt idx="625">
                  <c:v>35583</c:v>
                </c:pt>
                <c:pt idx="626">
                  <c:v>35584</c:v>
                </c:pt>
                <c:pt idx="627">
                  <c:v>35585</c:v>
                </c:pt>
                <c:pt idx="628">
                  <c:v>35586</c:v>
                </c:pt>
                <c:pt idx="629">
                  <c:v>35587</c:v>
                </c:pt>
                <c:pt idx="630">
                  <c:v>35590</c:v>
                </c:pt>
                <c:pt idx="631">
                  <c:v>35591</c:v>
                </c:pt>
                <c:pt idx="632">
                  <c:v>35592</c:v>
                </c:pt>
                <c:pt idx="633">
                  <c:v>35593</c:v>
                </c:pt>
                <c:pt idx="634">
                  <c:v>35594</c:v>
                </c:pt>
                <c:pt idx="635">
                  <c:v>35597</c:v>
                </c:pt>
                <c:pt idx="636">
                  <c:v>35598</c:v>
                </c:pt>
                <c:pt idx="637">
                  <c:v>35599</c:v>
                </c:pt>
                <c:pt idx="638">
                  <c:v>35600</c:v>
                </c:pt>
                <c:pt idx="639">
                  <c:v>35601</c:v>
                </c:pt>
                <c:pt idx="640">
                  <c:v>35604</c:v>
                </c:pt>
                <c:pt idx="641">
                  <c:v>35605</c:v>
                </c:pt>
                <c:pt idx="642">
                  <c:v>35606</c:v>
                </c:pt>
                <c:pt idx="643">
                  <c:v>35607</c:v>
                </c:pt>
                <c:pt idx="644">
                  <c:v>35608</c:v>
                </c:pt>
                <c:pt idx="645">
                  <c:v>35611</c:v>
                </c:pt>
                <c:pt idx="646">
                  <c:v>35612</c:v>
                </c:pt>
                <c:pt idx="647">
                  <c:v>35613</c:v>
                </c:pt>
                <c:pt idx="648">
                  <c:v>35614</c:v>
                </c:pt>
                <c:pt idx="649">
                  <c:v>35615</c:v>
                </c:pt>
                <c:pt idx="650">
                  <c:v>35618</c:v>
                </c:pt>
                <c:pt idx="651">
                  <c:v>35619</c:v>
                </c:pt>
                <c:pt idx="652">
                  <c:v>35620</c:v>
                </c:pt>
                <c:pt idx="653">
                  <c:v>35621</c:v>
                </c:pt>
                <c:pt idx="654">
                  <c:v>35622</c:v>
                </c:pt>
                <c:pt idx="655">
                  <c:v>35625</c:v>
                </c:pt>
                <c:pt idx="656">
                  <c:v>35626</c:v>
                </c:pt>
                <c:pt idx="657">
                  <c:v>35627</c:v>
                </c:pt>
                <c:pt idx="658">
                  <c:v>35628</c:v>
                </c:pt>
                <c:pt idx="659">
                  <c:v>35629</c:v>
                </c:pt>
                <c:pt idx="660">
                  <c:v>35632</c:v>
                </c:pt>
                <c:pt idx="661">
                  <c:v>35633</c:v>
                </c:pt>
                <c:pt idx="662">
                  <c:v>35634</c:v>
                </c:pt>
                <c:pt idx="663">
                  <c:v>35635</c:v>
                </c:pt>
                <c:pt idx="664">
                  <c:v>35636</c:v>
                </c:pt>
                <c:pt idx="665">
                  <c:v>35639</c:v>
                </c:pt>
                <c:pt idx="666">
                  <c:v>35640</c:v>
                </c:pt>
                <c:pt idx="667">
                  <c:v>35641</c:v>
                </c:pt>
                <c:pt idx="668">
                  <c:v>35642</c:v>
                </c:pt>
                <c:pt idx="669">
                  <c:v>35643</c:v>
                </c:pt>
                <c:pt idx="670">
                  <c:v>35646</c:v>
                </c:pt>
                <c:pt idx="671">
                  <c:v>35647</c:v>
                </c:pt>
                <c:pt idx="672">
                  <c:v>35648</c:v>
                </c:pt>
                <c:pt idx="673">
                  <c:v>35649</c:v>
                </c:pt>
                <c:pt idx="674">
                  <c:v>35650</c:v>
                </c:pt>
                <c:pt idx="675">
                  <c:v>35653</c:v>
                </c:pt>
                <c:pt idx="676">
                  <c:v>35654</c:v>
                </c:pt>
                <c:pt idx="677">
                  <c:v>35655</c:v>
                </c:pt>
                <c:pt idx="678">
                  <c:v>35656</c:v>
                </c:pt>
                <c:pt idx="679">
                  <c:v>35657</c:v>
                </c:pt>
                <c:pt idx="680">
                  <c:v>35660</c:v>
                </c:pt>
                <c:pt idx="681">
                  <c:v>35661</c:v>
                </c:pt>
                <c:pt idx="682">
                  <c:v>35662</c:v>
                </c:pt>
                <c:pt idx="683">
                  <c:v>35663</c:v>
                </c:pt>
                <c:pt idx="684">
                  <c:v>35664</c:v>
                </c:pt>
                <c:pt idx="685">
                  <c:v>35667</c:v>
                </c:pt>
                <c:pt idx="686">
                  <c:v>35668</c:v>
                </c:pt>
                <c:pt idx="687">
                  <c:v>35669</c:v>
                </c:pt>
                <c:pt idx="688">
                  <c:v>35670</c:v>
                </c:pt>
                <c:pt idx="689">
                  <c:v>35671</c:v>
                </c:pt>
                <c:pt idx="690">
                  <c:v>35674</c:v>
                </c:pt>
                <c:pt idx="691">
                  <c:v>35675</c:v>
                </c:pt>
                <c:pt idx="692">
                  <c:v>35676</c:v>
                </c:pt>
                <c:pt idx="693">
                  <c:v>35677</c:v>
                </c:pt>
                <c:pt idx="694">
                  <c:v>35678</c:v>
                </c:pt>
                <c:pt idx="695">
                  <c:v>35681</c:v>
                </c:pt>
                <c:pt idx="696">
                  <c:v>35682</c:v>
                </c:pt>
                <c:pt idx="697">
                  <c:v>35683</c:v>
                </c:pt>
                <c:pt idx="698">
                  <c:v>35684</c:v>
                </c:pt>
                <c:pt idx="699">
                  <c:v>35685</c:v>
                </c:pt>
                <c:pt idx="700">
                  <c:v>35688</c:v>
                </c:pt>
                <c:pt idx="701">
                  <c:v>35689</c:v>
                </c:pt>
                <c:pt idx="702">
                  <c:v>35690</c:v>
                </c:pt>
                <c:pt idx="703">
                  <c:v>35691</c:v>
                </c:pt>
                <c:pt idx="704">
                  <c:v>35692</c:v>
                </c:pt>
                <c:pt idx="705">
                  <c:v>35695</c:v>
                </c:pt>
                <c:pt idx="706">
                  <c:v>35696</c:v>
                </c:pt>
                <c:pt idx="707">
                  <c:v>35697</c:v>
                </c:pt>
                <c:pt idx="708">
                  <c:v>35698</c:v>
                </c:pt>
                <c:pt idx="709">
                  <c:v>35699</c:v>
                </c:pt>
                <c:pt idx="710">
                  <c:v>35702</c:v>
                </c:pt>
                <c:pt idx="711">
                  <c:v>35703</c:v>
                </c:pt>
                <c:pt idx="712">
                  <c:v>35704</c:v>
                </c:pt>
                <c:pt idx="713">
                  <c:v>35705</c:v>
                </c:pt>
                <c:pt idx="714">
                  <c:v>35706</c:v>
                </c:pt>
                <c:pt idx="715">
                  <c:v>35709</c:v>
                </c:pt>
                <c:pt idx="716">
                  <c:v>35710</c:v>
                </c:pt>
                <c:pt idx="717">
                  <c:v>35711</c:v>
                </c:pt>
                <c:pt idx="718">
                  <c:v>35712</c:v>
                </c:pt>
                <c:pt idx="719">
                  <c:v>35713</c:v>
                </c:pt>
                <c:pt idx="720">
                  <c:v>35716</c:v>
                </c:pt>
                <c:pt idx="721">
                  <c:v>35717</c:v>
                </c:pt>
                <c:pt idx="722">
                  <c:v>35718</c:v>
                </c:pt>
                <c:pt idx="723">
                  <c:v>35719</c:v>
                </c:pt>
                <c:pt idx="724">
                  <c:v>35720</c:v>
                </c:pt>
                <c:pt idx="725">
                  <c:v>35723</c:v>
                </c:pt>
                <c:pt idx="726">
                  <c:v>35724</c:v>
                </c:pt>
                <c:pt idx="727">
                  <c:v>35725</c:v>
                </c:pt>
                <c:pt idx="728">
                  <c:v>35726</c:v>
                </c:pt>
                <c:pt idx="729">
                  <c:v>35727</c:v>
                </c:pt>
                <c:pt idx="730">
                  <c:v>35730</c:v>
                </c:pt>
                <c:pt idx="731">
                  <c:v>35731</c:v>
                </c:pt>
                <c:pt idx="732">
                  <c:v>35732</c:v>
                </c:pt>
                <c:pt idx="733">
                  <c:v>35733</c:v>
                </c:pt>
                <c:pt idx="734">
                  <c:v>35734</c:v>
                </c:pt>
                <c:pt idx="735">
                  <c:v>35737</c:v>
                </c:pt>
                <c:pt idx="736">
                  <c:v>35738</c:v>
                </c:pt>
                <c:pt idx="737">
                  <c:v>35739</c:v>
                </c:pt>
                <c:pt idx="738">
                  <c:v>35740</c:v>
                </c:pt>
                <c:pt idx="739">
                  <c:v>35741</c:v>
                </c:pt>
                <c:pt idx="740">
                  <c:v>35744</c:v>
                </c:pt>
                <c:pt idx="741">
                  <c:v>35745</c:v>
                </c:pt>
                <c:pt idx="742">
                  <c:v>35746</c:v>
                </c:pt>
                <c:pt idx="743">
                  <c:v>35747</c:v>
                </c:pt>
                <c:pt idx="744">
                  <c:v>35748</c:v>
                </c:pt>
                <c:pt idx="745">
                  <c:v>35751</c:v>
                </c:pt>
                <c:pt idx="746">
                  <c:v>35752</c:v>
                </c:pt>
                <c:pt idx="747">
                  <c:v>35753</c:v>
                </c:pt>
                <c:pt idx="748">
                  <c:v>35754</c:v>
                </c:pt>
                <c:pt idx="749">
                  <c:v>35755</c:v>
                </c:pt>
                <c:pt idx="750">
                  <c:v>35758</c:v>
                </c:pt>
                <c:pt idx="751">
                  <c:v>35759</c:v>
                </c:pt>
                <c:pt idx="752">
                  <c:v>35760</c:v>
                </c:pt>
                <c:pt idx="753">
                  <c:v>35761</c:v>
                </c:pt>
                <c:pt idx="754">
                  <c:v>35762</c:v>
                </c:pt>
                <c:pt idx="755">
                  <c:v>35765</c:v>
                </c:pt>
                <c:pt idx="756">
                  <c:v>35766</c:v>
                </c:pt>
                <c:pt idx="757">
                  <c:v>35767</c:v>
                </c:pt>
                <c:pt idx="758">
                  <c:v>35768</c:v>
                </c:pt>
                <c:pt idx="759">
                  <c:v>35769</c:v>
                </c:pt>
                <c:pt idx="760">
                  <c:v>35772</c:v>
                </c:pt>
                <c:pt idx="761">
                  <c:v>35773</c:v>
                </c:pt>
                <c:pt idx="762">
                  <c:v>35774</c:v>
                </c:pt>
                <c:pt idx="763">
                  <c:v>35775</c:v>
                </c:pt>
                <c:pt idx="764">
                  <c:v>35776</c:v>
                </c:pt>
                <c:pt idx="765">
                  <c:v>35779</c:v>
                </c:pt>
                <c:pt idx="766">
                  <c:v>35780</c:v>
                </c:pt>
                <c:pt idx="767">
                  <c:v>35781</c:v>
                </c:pt>
                <c:pt idx="768">
                  <c:v>35782</c:v>
                </c:pt>
                <c:pt idx="769">
                  <c:v>35783</c:v>
                </c:pt>
                <c:pt idx="770">
                  <c:v>35786</c:v>
                </c:pt>
                <c:pt idx="771">
                  <c:v>35787</c:v>
                </c:pt>
                <c:pt idx="772">
                  <c:v>35788</c:v>
                </c:pt>
                <c:pt idx="773">
                  <c:v>35790</c:v>
                </c:pt>
                <c:pt idx="774">
                  <c:v>35793</c:v>
                </c:pt>
                <c:pt idx="775">
                  <c:v>35794</c:v>
                </c:pt>
                <c:pt idx="776">
                  <c:v>35795</c:v>
                </c:pt>
                <c:pt idx="777">
                  <c:v>35797</c:v>
                </c:pt>
                <c:pt idx="778">
                  <c:v>35800</c:v>
                </c:pt>
                <c:pt idx="779">
                  <c:v>35801</c:v>
                </c:pt>
                <c:pt idx="780">
                  <c:v>35802</c:v>
                </c:pt>
                <c:pt idx="781">
                  <c:v>35803</c:v>
                </c:pt>
                <c:pt idx="782">
                  <c:v>35804</c:v>
                </c:pt>
                <c:pt idx="783">
                  <c:v>35807</c:v>
                </c:pt>
                <c:pt idx="784">
                  <c:v>35808</c:v>
                </c:pt>
                <c:pt idx="785">
                  <c:v>35809</c:v>
                </c:pt>
                <c:pt idx="786">
                  <c:v>35810</c:v>
                </c:pt>
                <c:pt idx="787">
                  <c:v>35811</c:v>
                </c:pt>
                <c:pt idx="788">
                  <c:v>35814</c:v>
                </c:pt>
                <c:pt idx="789">
                  <c:v>35815</c:v>
                </c:pt>
                <c:pt idx="790">
                  <c:v>35816</c:v>
                </c:pt>
                <c:pt idx="791">
                  <c:v>35817</c:v>
                </c:pt>
                <c:pt idx="792">
                  <c:v>35818</c:v>
                </c:pt>
                <c:pt idx="793">
                  <c:v>35821</c:v>
                </c:pt>
                <c:pt idx="794">
                  <c:v>35822</c:v>
                </c:pt>
                <c:pt idx="795">
                  <c:v>35823</c:v>
                </c:pt>
                <c:pt idx="796">
                  <c:v>35824</c:v>
                </c:pt>
                <c:pt idx="797">
                  <c:v>35825</c:v>
                </c:pt>
                <c:pt idx="798">
                  <c:v>35828</c:v>
                </c:pt>
                <c:pt idx="799">
                  <c:v>35829</c:v>
                </c:pt>
                <c:pt idx="800">
                  <c:v>35830</c:v>
                </c:pt>
                <c:pt idx="801">
                  <c:v>35831</c:v>
                </c:pt>
                <c:pt idx="802">
                  <c:v>35832</c:v>
                </c:pt>
                <c:pt idx="803">
                  <c:v>35835</c:v>
                </c:pt>
                <c:pt idx="804">
                  <c:v>35836</c:v>
                </c:pt>
                <c:pt idx="805">
                  <c:v>35837</c:v>
                </c:pt>
                <c:pt idx="806">
                  <c:v>35838</c:v>
                </c:pt>
                <c:pt idx="807">
                  <c:v>35839</c:v>
                </c:pt>
                <c:pt idx="808">
                  <c:v>35842</c:v>
                </c:pt>
                <c:pt idx="809">
                  <c:v>35843</c:v>
                </c:pt>
                <c:pt idx="810">
                  <c:v>35844</c:v>
                </c:pt>
                <c:pt idx="811">
                  <c:v>35845</c:v>
                </c:pt>
                <c:pt idx="812">
                  <c:v>35846</c:v>
                </c:pt>
                <c:pt idx="813">
                  <c:v>35849</c:v>
                </c:pt>
                <c:pt idx="814">
                  <c:v>35850</c:v>
                </c:pt>
                <c:pt idx="815">
                  <c:v>35851</c:v>
                </c:pt>
                <c:pt idx="816">
                  <c:v>35852</c:v>
                </c:pt>
                <c:pt idx="817">
                  <c:v>35853</c:v>
                </c:pt>
                <c:pt idx="818">
                  <c:v>35856</c:v>
                </c:pt>
                <c:pt idx="819">
                  <c:v>35857</c:v>
                </c:pt>
                <c:pt idx="820">
                  <c:v>35858</c:v>
                </c:pt>
                <c:pt idx="821">
                  <c:v>35859</c:v>
                </c:pt>
                <c:pt idx="822">
                  <c:v>35860</c:v>
                </c:pt>
                <c:pt idx="823">
                  <c:v>35863</c:v>
                </c:pt>
                <c:pt idx="824">
                  <c:v>35864</c:v>
                </c:pt>
                <c:pt idx="825">
                  <c:v>35865</c:v>
                </c:pt>
                <c:pt idx="826">
                  <c:v>35866</c:v>
                </c:pt>
                <c:pt idx="827">
                  <c:v>35867</c:v>
                </c:pt>
                <c:pt idx="828">
                  <c:v>35870</c:v>
                </c:pt>
                <c:pt idx="829">
                  <c:v>35871</c:v>
                </c:pt>
                <c:pt idx="830">
                  <c:v>35872</c:v>
                </c:pt>
                <c:pt idx="831">
                  <c:v>35873</c:v>
                </c:pt>
                <c:pt idx="832">
                  <c:v>35874</c:v>
                </c:pt>
                <c:pt idx="833">
                  <c:v>35877</c:v>
                </c:pt>
                <c:pt idx="834">
                  <c:v>35878</c:v>
                </c:pt>
                <c:pt idx="835">
                  <c:v>35879</c:v>
                </c:pt>
                <c:pt idx="836">
                  <c:v>35880</c:v>
                </c:pt>
                <c:pt idx="837">
                  <c:v>35881</c:v>
                </c:pt>
                <c:pt idx="838">
                  <c:v>35884</c:v>
                </c:pt>
                <c:pt idx="839">
                  <c:v>35885</c:v>
                </c:pt>
                <c:pt idx="840">
                  <c:v>35886</c:v>
                </c:pt>
                <c:pt idx="841">
                  <c:v>35887</c:v>
                </c:pt>
                <c:pt idx="842">
                  <c:v>35888</c:v>
                </c:pt>
                <c:pt idx="843">
                  <c:v>35891</c:v>
                </c:pt>
                <c:pt idx="844">
                  <c:v>35892</c:v>
                </c:pt>
                <c:pt idx="845">
                  <c:v>35893</c:v>
                </c:pt>
                <c:pt idx="846">
                  <c:v>35894</c:v>
                </c:pt>
                <c:pt idx="847">
                  <c:v>35895</c:v>
                </c:pt>
                <c:pt idx="848">
                  <c:v>35898</c:v>
                </c:pt>
                <c:pt idx="849">
                  <c:v>35899</c:v>
                </c:pt>
                <c:pt idx="850">
                  <c:v>35900</c:v>
                </c:pt>
                <c:pt idx="851">
                  <c:v>35901</c:v>
                </c:pt>
                <c:pt idx="852">
                  <c:v>35902</c:v>
                </c:pt>
                <c:pt idx="853">
                  <c:v>35905</c:v>
                </c:pt>
                <c:pt idx="854">
                  <c:v>35906</c:v>
                </c:pt>
                <c:pt idx="855">
                  <c:v>35907</c:v>
                </c:pt>
                <c:pt idx="856">
                  <c:v>35908</c:v>
                </c:pt>
                <c:pt idx="857">
                  <c:v>35909</c:v>
                </c:pt>
                <c:pt idx="858">
                  <c:v>35912</c:v>
                </c:pt>
                <c:pt idx="859">
                  <c:v>35913</c:v>
                </c:pt>
                <c:pt idx="860">
                  <c:v>35914</c:v>
                </c:pt>
                <c:pt idx="861">
                  <c:v>35915</c:v>
                </c:pt>
                <c:pt idx="862">
                  <c:v>35916</c:v>
                </c:pt>
                <c:pt idx="863">
                  <c:v>35919</c:v>
                </c:pt>
                <c:pt idx="864">
                  <c:v>35920</c:v>
                </c:pt>
                <c:pt idx="865">
                  <c:v>35921</c:v>
                </c:pt>
                <c:pt idx="866">
                  <c:v>35922</c:v>
                </c:pt>
                <c:pt idx="867">
                  <c:v>35923</c:v>
                </c:pt>
                <c:pt idx="868">
                  <c:v>35926</c:v>
                </c:pt>
                <c:pt idx="869">
                  <c:v>35927</c:v>
                </c:pt>
                <c:pt idx="870">
                  <c:v>35928</c:v>
                </c:pt>
                <c:pt idx="871">
                  <c:v>35929</c:v>
                </c:pt>
                <c:pt idx="872">
                  <c:v>35930</c:v>
                </c:pt>
                <c:pt idx="873">
                  <c:v>35933</c:v>
                </c:pt>
                <c:pt idx="874">
                  <c:v>35934</c:v>
                </c:pt>
                <c:pt idx="875">
                  <c:v>35935</c:v>
                </c:pt>
                <c:pt idx="876">
                  <c:v>35936</c:v>
                </c:pt>
                <c:pt idx="877">
                  <c:v>35937</c:v>
                </c:pt>
                <c:pt idx="878">
                  <c:v>35940</c:v>
                </c:pt>
                <c:pt idx="879">
                  <c:v>35941</c:v>
                </c:pt>
                <c:pt idx="880">
                  <c:v>35942</c:v>
                </c:pt>
                <c:pt idx="881">
                  <c:v>35943</c:v>
                </c:pt>
                <c:pt idx="882">
                  <c:v>35944</c:v>
                </c:pt>
                <c:pt idx="883">
                  <c:v>35947</c:v>
                </c:pt>
                <c:pt idx="884">
                  <c:v>35948</c:v>
                </c:pt>
                <c:pt idx="885">
                  <c:v>35949</c:v>
                </c:pt>
                <c:pt idx="886">
                  <c:v>35950</c:v>
                </c:pt>
                <c:pt idx="887">
                  <c:v>35951</c:v>
                </c:pt>
                <c:pt idx="888">
                  <c:v>35954</c:v>
                </c:pt>
                <c:pt idx="889">
                  <c:v>35955</c:v>
                </c:pt>
                <c:pt idx="890">
                  <c:v>35956</c:v>
                </c:pt>
                <c:pt idx="891">
                  <c:v>35957</c:v>
                </c:pt>
                <c:pt idx="892">
                  <c:v>35958</c:v>
                </c:pt>
                <c:pt idx="893">
                  <c:v>35961</c:v>
                </c:pt>
                <c:pt idx="894">
                  <c:v>35962</c:v>
                </c:pt>
                <c:pt idx="895">
                  <c:v>35963</c:v>
                </c:pt>
                <c:pt idx="896">
                  <c:v>35964</c:v>
                </c:pt>
                <c:pt idx="897">
                  <c:v>35965</c:v>
                </c:pt>
                <c:pt idx="898">
                  <c:v>35968</c:v>
                </c:pt>
                <c:pt idx="899">
                  <c:v>35969</c:v>
                </c:pt>
                <c:pt idx="900">
                  <c:v>35970</c:v>
                </c:pt>
                <c:pt idx="901">
                  <c:v>35971</c:v>
                </c:pt>
                <c:pt idx="902">
                  <c:v>35972</c:v>
                </c:pt>
                <c:pt idx="903">
                  <c:v>35975</c:v>
                </c:pt>
                <c:pt idx="904">
                  <c:v>35976</c:v>
                </c:pt>
                <c:pt idx="905">
                  <c:v>35977</c:v>
                </c:pt>
                <c:pt idx="906">
                  <c:v>35978</c:v>
                </c:pt>
                <c:pt idx="907">
                  <c:v>35979</c:v>
                </c:pt>
                <c:pt idx="908">
                  <c:v>35982</c:v>
                </c:pt>
                <c:pt idx="909">
                  <c:v>35983</c:v>
                </c:pt>
                <c:pt idx="910">
                  <c:v>35984</c:v>
                </c:pt>
                <c:pt idx="911">
                  <c:v>35985</c:v>
                </c:pt>
                <c:pt idx="912">
                  <c:v>35986</c:v>
                </c:pt>
                <c:pt idx="913">
                  <c:v>35989</c:v>
                </c:pt>
                <c:pt idx="914">
                  <c:v>35990</c:v>
                </c:pt>
                <c:pt idx="915">
                  <c:v>35991</c:v>
                </c:pt>
                <c:pt idx="916">
                  <c:v>35992</c:v>
                </c:pt>
                <c:pt idx="917">
                  <c:v>35993</c:v>
                </c:pt>
                <c:pt idx="918">
                  <c:v>35996</c:v>
                </c:pt>
                <c:pt idx="919">
                  <c:v>35997</c:v>
                </c:pt>
                <c:pt idx="920">
                  <c:v>35998</c:v>
                </c:pt>
                <c:pt idx="921">
                  <c:v>35999</c:v>
                </c:pt>
                <c:pt idx="922">
                  <c:v>36000</c:v>
                </c:pt>
                <c:pt idx="923">
                  <c:v>36003</c:v>
                </c:pt>
                <c:pt idx="924">
                  <c:v>36004</c:v>
                </c:pt>
                <c:pt idx="925">
                  <c:v>36005</c:v>
                </c:pt>
                <c:pt idx="926">
                  <c:v>36006</c:v>
                </c:pt>
                <c:pt idx="927">
                  <c:v>36007</c:v>
                </c:pt>
                <c:pt idx="928">
                  <c:v>36010</c:v>
                </c:pt>
                <c:pt idx="929">
                  <c:v>36011</c:v>
                </c:pt>
                <c:pt idx="930">
                  <c:v>36012</c:v>
                </c:pt>
                <c:pt idx="931">
                  <c:v>36013</c:v>
                </c:pt>
                <c:pt idx="932">
                  <c:v>36014</c:v>
                </c:pt>
                <c:pt idx="933">
                  <c:v>36017</c:v>
                </c:pt>
                <c:pt idx="934">
                  <c:v>36018</c:v>
                </c:pt>
                <c:pt idx="935">
                  <c:v>36019</c:v>
                </c:pt>
                <c:pt idx="936">
                  <c:v>36020</c:v>
                </c:pt>
                <c:pt idx="937">
                  <c:v>36021</c:v>
                </c:pt>
                <c:pt idx="938">
                  <c:v>36024</c:v>
                </c:pt>
                <c:pt idx="939">
                  <c:v>36025</c:v>
                </c:pt>
                <c:pt idx="940">
                  <c:v>36026</c:v>
                </c:pt>
                <c:pt idx="941">
                  <c:v>36027</c:v>
                </c:pt>
                <c:pt idx="942">
                  <c:v>36028</c:v>
                </c:pt>
                <c:pt idx="943">
                  <c:v>36031</c:v>
                </c:pt>
                <c:pt idx="944">
                  <c:v>36032</c:v>
                </c:pt>
                <c:pt idx="945">
                  <c:v>36033</c:v>
                </c:pt>
                <c:pt idx="946">
                  <c:v>36034</c:v>
                </c:pt>
                <c:pt idx="947">
                  <c:v>36035</c:v>
                </c:pt>
                <c:pt idx="948">
                  <c:v>36038</c:v>
                </c:pt>
                <c:pt idx="949">
                  <c:v>36039</c:v>
                </c:pt>
                <c:pt idx="950">
                  <c:v>36040</c:v>
                </c:pt>
                <c:pt idx="951">
                  <c:v>36041</c:v>
                </c:pt>
                <c:pt idx="952">
                  <c:v>36042</c:v>
                </c:pt>
                <c:pt idx="953">
                  <c:v>36045</c:v>
                </c:pt>
                <c:pt idx="954">
                  <c:v>36046</c:v>
                </c:pt>
                <c:pt idx="955">
                  <c:v>36047</c:v>
                </c:pt>
                <c:pt idx="956">
                  <c:v>36048</c:v>
                </c:pt>
                <c:pt idx="957">
                  <c:v>36049</c:v>
                </c:pt>
                <c:pt idx="958">
                  <c:v>36052</c:v>
                </c:pt>
                <c:pt idx="959">
                  <c:v>36053</c:v>
                </c:pt>
                <c:pt idx="960">
                  <c:v>36054</c:v>
                </c:pt>
                <c:pt idx="961">
                  <c:v>36055</c:v>
                </c:pt>
                <c:pt idx="962">
                  <c:v>36056</c:v>
                </c:pt>
                <c:pt idx="963">
                  <c:v>36059</c:v>
                </c:pt>
                <c:pt idx="964">
                  <c:v>36060</c:v>
                </c:pt>
                <c:pt idx="965">
                  <c:v>36061</c:v>
                </c:pt>
                <c:pt idx="966">
                  <c:v>36062</c:v>
                </c:pt>
                <c:pt idx="967">
                  <c:v>36063</c:v>
                </c:pt>
                <c:pt idx="968">
                  <c:v>36066</c:v>
                </c:pt>
                <c:pt idx="969">
                  <c:v>36067</c:v>
                </c:pt>
                <c:pt idx="970">
                  <c:v>36068</c:v>
                </c:pt>
                <c:pt idx="971">
                  <c:v>36069</c:v>
                </c:pt>
                <c:pt idx="972">
                  <c:v>36070</c:v>
                </c:pt>
                <c:pt idx="973">
                  <c:v>36073</c:v>
                </c:pt>
                <c:pt idx="974">
                  <c:v>36074</c:v>
                </c:pt>
                <c:pt idx="975">
                  <c:v>36075</c:v>
                </c:pt>
                <c:pt idx="976">
                  <c:v>36076</c:v>
                </c:pt>
                <c:pt idx="977">
                  <c:v>36077</c:v>
                </c:pt>
                <c:pt idx="978">
                  <c:v>36080</c:v>
                </c:pt>
                <c:pt idx="979">
                  <c:v>36081</c:v>
                </c:pt>
                <c:pt idx="980">
                  <c:v>36082</c:v>
                </c:pt>
                <c:pt idx="981">
                  <c:v>36083</c:v>
                </c:pt>
                <c:pt idx="982">
                  <c:v>36084</c:v>
                </c:pt>
                <c:pt idx="983">
                  <c:v>36087</c:v>
                </c:pt>
                <c:pt idx="984">
                  <c:v>36088</c:v>
                </c:pt>
                <c:pt idx="985">
                  <c:v>36089</c:v>
                </c:pt>
                <c:pt idx="986">
                  <c:v>36090</c:v>
                </c:pt>
                <c:pt idx="987">
                  <c:v>36091</c:v>
                </c:pt>
                <c:pt idx="988">
                  <c:v>36094</c:v>
                </c:pt>
                <c:pt idx="989">
                  <c:v>36095</c:v>
                </c:pt>
                <c:pt idx="990">
                  <c:v>36096</c:v>
                </c:pt>
                <c:pt idx="991">
                  <c:v>36097</c:v>
                </c:pt>
                <c:pt idx="992">
                  <c:v>36098</c:v>
                </c:pt>
                <c:pt idx="993">
                  <c:v>36101</c:v>
                </c:pt>
                <c:pt idx="994">
                  <c:v>36102</c:v>
                </c:pt>
                <c:pt idx="995">
                  <c:v>36103</c:v>
                </c:pt>
                <c:pt idx="996">
                  <c:v>36104</c:v>
                </c:pt>
                <c:pt idx="997">
                  <c:v>36105</c:v>
                </c:pt>
                <c:pt idx="998">
                  <c:v>36108</c:v>
                </c:pt>
                <c:pt idx="999">
                  <c:v>36109</c:v>
                </c:pt>
                <c:pt idx="1000">
                  <c:v>36110</c:v>
                </c:pt>
                <c:pt idx="1001">
                  <c:v>36111</c:v>
                </c:pt>
                <c:pt idx="1002">
                  <c:v>36112</c:v>
                </c:pt>
                <c:pt idx="1003">
                  <c:v>36115</c:v>
                </c:pt>
                <c:pt idx="1004">
                  <c:v>36116</c:v>
                </c:pt>
                <c:pt idx="1005">
                  <c:v>36117</c:v>
                </c:pt>
                <c:pt idx="1006">
                  <c:v>36118</c:v>
                </c:pt>
                <c:pt idx="1007">
                  <c:v>36119</c:v>
                </c:pt>
                <c:pt idx="1008">
                  <c:v>36122</c:v>
                </c:pt>
                <c:pt idx="1009">
                  <c:v>36123</c:v>
                </c:pt>
                <c:pt idx="1010">
                  <c:v>36124</c:v>
                </c:pt>
                <c:pt idx="1011">
                  <c:v>36125</c:v>
                </c:pt>
                <c:pt idx="1012">
                  <c:v>36126</c:v>
                </c:pt>
                <c:pt idx="1013">
                  <c:v>36129</c:v>
                </c:pt>
                <c:pt idx="1014">
                  <c:v>36130</c:v>
                </c:pt>
                <c:pt idx="1015">
                  <c:v>36131</c:v>
                </c:pt>
                <c:pt idx="1016">
                  <c:v>36132</c:v>
                </c:pt>
                <c:pt idx="1017">
                  <c:v>36133</c:v>
                </c:pt>
                <c:pt idx="1018">
                  <c:v>36136</c:v>
                </c:pt>
                <c:pt idx="1019">
                  <c:v>36137</c:v>
                </c:pt>
                <c:pt idx="1020">
                  <c:v>36138</c:v>
                </c:pt>
                <c:pt idx="1021">
                  <c:v>36139</c:v>
                </c:pt>
                <c:pt idx="1022">
                  <c:v>36140</c:v>
                </c:pt>
                <c:pt idx="1023">
                  <c:v>36143</c:v>
                </c:pt>
                <c:pt idx="1024">
                  <c:v>36144</c:v>
                </c:pt>
                <c:pt idx="1025">
                  <c:v>36145</c:v>
                </c:pt>
                <c:pt idx="1026">
                  <c:v>36146</c:v>
                </c:pt>
                <c:pt idx="1027">
                  <c:v>36147</c:v>
                </c:pt>
                <c:pt idx="1028">
                  <c:v>36150</c:v>
                </c:pt>
                <c:pt idx="1029">
                  <c:v>36151</c:v>
                </c:pt>
                <c:pt idx="1030">
                  <c:v>36152</c:v>
                </c:pt>
                <c:pt idx="1031">
                  <c:v>36153</c:v>
                </c:pt>
                <c:pt idx="1032">
                  <c:v>36154</c:v>
                </c:pt>
                <c:pt idx="1033">
                  <c:v>36157</c:v>
                </c:pt>
                <c:pt idx="1034">
                  <c:v>36158</c:v>
                </c:pt>
                <c:pt idx="1035">
                  <c:v>36159</c:v>
                </c:pt>
                <c:pt idx="1036">
                  <c:v>36160</c:v>
                </c:pt>
                <c:pt idx="1037">
                  <c:v>36164</c:v>
                </c:pt>
                <c:pt idx="1038">
                  <c:v>36165</c:v>
                </c:pt>
                <c:pt idx="1039">
                  <c:v>36166</c:v>
                </c:pt>
                <c:pt idx="1040">
                  <c:v>36167</c:v>
                </c:pt>
                <c:pt idx="1041">
                  <c:v>36168</c:v>
                </c:pt>
                <c:pt idx="1042">
                  <c:v>36171</c:v>
                </c:pt>
                <c:pt idx="1043">
                  <c:v>36172</c:v>
                </c:pt>
                <c:pt idx="1044">
                  <c:v>36173</c:v>
                </c:pt>
                <c:pt idx="1045">
                  <c:v>36174</c:v>
                </c:pt>
                <c:pt idx="1046">
                  <c:v>36175</c:v>
                </c:pt>
                <c:pt idx="1047">
                  <c:v>36178</c:v>
                </c:pt>
                <c:pt idx="1048">
                  <c:v>36179</c:v>
                </c:pt>
                <c:pt idx="1049">
                  <c:v>36180</c:v>
                </c:pt>
                <c:pt idx="1050">
                  <c:v>36181</c:v>
                </c:pt>
                <c:pt idx="1051">
                  <c:v>36182</c:v>
                </c:pt>
                <c:pt idx="1052">
                  <c:v>36185</c:v>
                </c:pt>
                <c:pt idx="1053">
                  <c:v>36186</c:v>
                </c:pt>
                <c:pt idx="1054">
                  <c:v>36187</c:v>
                </c:pt>
                <c:pt idx="1055">
                  <c:v>36188</c:v>
                </c:pt>
                <c:pt idx="1056">
                  <c:v>36189</c:v>
                </c:pt>
                <c:pt idx="1057">
                  <c:v>36192</c:v>
                </c:pt>
                <c:pt idx="1058">
                  <c:v>36193</c:v>
                </c:pt>
                <c:pt idx="1059">
                  <c:v>36194</c:v>
                </c:pt>
                <c:pt idx="1060">
                  <c:v>36195</c:v>
                </c:pt>
                <c:pt idx="1061">
                  <c:v>36196</c:v>
                </c:pt>
                <c:pt idx="1062">
                  <c:v>36199</c:v>
                </c:pt>
                <c:pt idx="1063">
                  <c:v>36200</c:v>
                </c:pt>
                <c:pt idx="1064">
                  <c:v>36201</c:v>
                </c:pt>
                <c:pt idx="1065">
                  <c:v>36202</c:v>
                </c:pt>
                <c:pt idx="1066">
                  <c:v>36203</c:v>
                </c:pt>
                <c:pt idx="1067">
                  <c:v>36206</c:v>
                </c:pt>
                <c:pt idx="1068">
                  <c:v>36207</c:v>
                </c:pt>
                <c:pt idx="1069">
                  <c:v>36208</c:v>
                </c:pt>
                <c:pt idx="1070">
                  <c:v>36209</c:v>
                </c:pt>
                <c:pt idx="1071">
                  <c:v>36210</c:v>
                </c:pt>
                <c:pt idx="1072">
                  <c:v>36213</c:v>
                </c:pt>
                <c:pt idx="1073">
                  <c:v>36214</c:v>
                </c:pt>
                <c:pt idx="1074">
                  <c:v>36215</c:v>
                </c:pt>
                <c:pt idx="1075">
                  <c:v>36216</c:v>
                </c:pt>
                <c:pt idx="1076">
                  <c:v>36217</c:v>
                </c:pt>
                <c:pt idx="1077">
                  <c:v>36220</c:v>
                </c:pt>
                <c:pt idx="1078">
                  <c:v>36221</c:v>
                </c:pt>
                <c:pt idx="1079">
                  <c:v>36222</c:v>
                </c:pt>
                <c:pt idx="1080">
                  <c:v>36223</c:v>
                </c:pt>
                <c:pt idx="1081">
                  <c:v>36224</c:v>
                </c:pt>
                <c:pt idx="1082">
                  <c:v>36227</c:v>
                </c:pt>
                <c:pt idx="1083">
                  <c:v>36228</c:v>
                </c:pt>
                <c:pt idx="1084">
                  <c:v>36229</c:v>
                </c:pt>
                <c:pt idx="1085">
                  <c:v>36230</c:v>
                </c:pt>
                <c:pt idx="1086">
                  <c:v>36231</c:v>
                </c:pt>
                <c:pt idx="1087">
                  <c:v>36234</c:v>
                </c:pt>
                <c:pt idx="1088">
                  <c:v>36235</c:v>
                </c:pt>
                <c:pt idx="1089">
                  <c:v>36236</c:v>
                </c:pt>
                <c:pt idx="1090">
                  <c:v>36237</c:v>
                </c:pt>
                <c:pt idx="1091">
                  <c:v>36238</c:v>
                </c:pt>
                <c:pt idx="1092">
                  <c:v>36241</c:v>
                </c:pt>
                <c:pt idx="1093">
                  <c:v>36242</c:v>
                </c:pt>
                <c:pt idx="1094">
                  <c:v>36243</c:v>
                </c:pt>
                <c:pt idx="1095">
                  <c:v>36244</c:v>
                </c:pt>
                <c:pt idx="1096">
                  <c:v>36245</c:v>
                </c:pt>
                <c:pt idx="1097">
                  <c:v>36248</c:v>
                </c:pt>
                <c:pt idx="1098">
                  <c:v>36249</c:v>
                </c:pt>
                <c:pt idx="1099">
                  <c:v>36250</c:v>
                </c:pt>
                <c:pt idx="1100">
                  <c:v>36251</c:v>
                </c:pt>
                <c:pt idx="1101">
                  <c:v>36252</c:v>
                </c:pt>
                <c:pt idx="1102">
                  <c:v>36255</c:v>
                </c:pt>
                <c:pt idx="1103">
                  <c:v>36256</c:v>
                </c:pt>
                <c:pt idx="1104">
                  <c:v>36257</c:v>
                </c:pt>
                <c:pt idx="1105">
                  <c:v>36258</c:v>
                </c:pt>
                <c:pt idx="1106">
                  <c:v>36259</c:v>
                </c:pt>
                <c:pt idx="1107">
                  <c:v>36262</c:v>
                </c:pt>
                <c:pt idx="1108">
                  <c:v>36263</c:v>
                </c:pt>
                <c:pt idx="1109">
                  <c:v>36264</c:v>
                </c:pt>
                <c:pt idx="1110">
                  <c:v>36265</c:v>
                </c:pt>
                <c:pt idx="1111">
                  <c:v>36266</c:v>
                </c:pt>
                <c:pt idx="1112">
                  <c:v>36269</c:v>
                </c:pt>
                <c:pt idx="1113">
                  <c:v>36270</c:v>
                </c:pt>
                <c:pt idx="1114">
                  <c:v>36271</c:v>
                </c:pt>
                <c:pt idx="1115">
                  <c:v>36272</c:v>
                </c:pt>
                <c:pt idx="1116">
                  <c:v>36273</c:v>
                </c:pt>
                <c:pt idx="1117">
                  <c:v>36276</c:v>
                </c:pt>
                <c:pt idx="1118">
                  <c:v>36277</c:v>
                </c:pt>
                <c:pt idx="1119">
                  <c:v>36278</c:v>
                </c:pt>
                <c:pt idx="1120">
                  <c:v>36279</c:v>
                </c:pt>
                <c:pt idx="1121">
                  <c:v>36280</c:v>
                </c:pt>
                <c:pt idx="1122">
                  <c:v>36283</c:v>
                </c:pt>
                <c:pt idx="1123">
                  <c:v>36284</c:v>
                </c:pt>
                <c:pt idx="1124">
                  <c:v>36285</c:v>
                </c:pt>
                <c:pt idx="1125">
                  <c:v>36286</c:v>
                </c:pt>
                <c:pt idx="1126">
                  <c:v>36287</c:v>
                </c:pt>
                <c:pt idx="1127">
                  <c:v>36290</c:v>
                </c:pt>
                <c:pt idx="1128">
                  <c:v>36291</c:v>
                </c:pt>
                <c:pt idx="1129">
                  <c:v>36292</c:v>
                </c:pt>
                <c:pt idx="1130">
                  <c:v>36293</c:v>
                </c:pt>
                <c:pt idx="1131">
                  <c:v>36294</c:v>
                </c:pt>
                <c:pt idx="1132">
                  <c:v>36297</c:v>
                </c:pt>
                <c:pt idx="1133">
                  <c:v>36298</c:v>
                </c:pt>
                <c:pt idx="1134">
                  <c:v>36299</c:v>
                </c:pt>
                <c:pt idx="1135">
                  <c:v>36300</c:v>
                </c:pt>
                <c:pt idx="1136">
                  <c:v>36301</c:v>
                </c:pt>
                <c:pt idx="1137">
                  <c:v>36304</c:v>
                </c:pt>
                <c:pt idx="1138">
                  <c:v>36305</c:v>
                </c:pt>
                <c:pt idx="1139">
                  <c:v>36306</c:v>
                </c:pt>
                <c:pt idx="1140">
                  <c:v>36307</c:v>
                </c:pt>
                <c:pt idx="1141">
                  <c:v>36308</c:v>
                </c:pt>
                <c:pt idx="1142">
                  <c:v>36312</c:v>
                </c:pt>
                <c:pt idx="1143">
                  <c:v>36313</c:v>
                </c:pt>
                <c:pt idx="1144">
                  <c:v>36314</c:v>
                </c:pt>
                <c:pt idx="1145">
                  <c:v>36315</c:v>
                </c:pt>
                <c:pt idx="1146">
                  <c:v>36318</c:v>
                </c:pt>
                <c:pt idx="1147">
                  <c:v>36319</c:v>
                </c:pt>
                <c:pt idx="1148">
                  <c:v>36320</c:v>
                </c:pt>
                <c:pt idx="1149">
                  <c:v>36321</c:v>
                </c:pt>
                <c:pt idx="1150">
                  <c:v>36322</c:v>
                </c:pt>
                <c:pt idx="1151">
                  <c:v>36325</c:v>
                </c:pt>
                <c:pt idx="1152">
                  <c:v>36326</c:v>
                </c:pt>
                <c:pt idx="1153">
                  <c:v>36327</c:v>
                </c:pt>
                <c:pt idx="1154">
                  <c:v>36328</c:v>
                </c:pt>
                <c:pt idx="1155">
                  <c:v>36329</c:v>
                </c:pt>
                <c:pt idx="1156">
                  <c:v>36332</c:v>
                </c:pt>
                <c:pt idx="1157">
                  <c:v>36333</c:v>
                </c:pt>
                <c:pt idx="1158">
                  <c:v>36334</c:v>
                </c:pt>
                <c:pt idx="1159">
                  <c:v>36335</c:v>
                </c:pt>
                <c:pt idx="1160">
                  <c:v>36336</c:v>
                </c:pt>
                <c:pt idx="1161">
                  <c:v>36339</c:v>
                </c:pt>
                <c:pt idx="1162">
                  <c:v>36340</c:v>
                </c:pt>
                <c:pt idx="1163">
                  <c:v>36341</c:v>
                </c:pt>
                <c:pt idx="1164">
                  <c:v>36342</c:v>
                </c:pt>
                <c:pt idx="1165">
                  <c:v>36343</c:v>
                </c:pt>
                <c:pt idx="1166">
                  <c:v>36346</c:v>
                </c:pt>
                <c:pt idx="1167">
                  <c:v>36347</c:v>
                </c:pt>
                <c:pt idx="1168">
                  <c:v>36348</c:v>
                </c:pt>
                <c:pt idx="1169">
                  <c:v>36349</c:v>
                </c:pt>
                <c:pt idx="1170">
                  <c:v>36350</c:v>
                </c:pt>
                <c:pt idx="1171">
                  <c:v>36353</c:v>
                </c:pt>
                <c:pt idx="1172">
                  <c:v>36354</c:v>
                </c:pt>
                <c:pt idx="1173">
                  <c:v>36355</c:v>
                </c:pt>
                <c:pt idx="1174">
                  <c:v>36356</c:v>
                </c:pt>
                <c:pt idx="1175">
                  <c:v>36357</c:v>
                </c:pt>
                <c:pt idx="1176">
                  <c:v>36360</c:v>
                </c:pt>
                <c:pt idx="1177">
                  <c:v>36361</c:v>
                </c:pt>
                <c:pt idx="1178">
                  <c:v>36362</c:v>
                </c:pt>
                <c:pt idx="1179">
                  <c:v>36363</c:v>
                </c:pt>
                <c:pt idx="1180">
                  <c:v>36364</c:v>
                </c:pt>
                <c:pt idx="1181">
                  <c:v>36367</c:v>
                </c:pt>
                <c:pt idx="1182">
                  <c:v>36368</c:v>
                </c:pt>
                <c:pt idx="1183">
                  <c:v>36369</c:v>
                </c:pt>
                <c:pt idx="1184">
                  <c:v>36370</c:v>
                </c:pt>
                <c:pt idx="1185">
                  <c:v>36371</c:v>
                </c:pt>
                <c:pt idx="1186">
                  <c:v>36374</c:v>
                </c:pt>
                <c:pt idx="1187">
                  <c:v>36375</c:v>
                </c:pt>
                <c:pt idx="1188">
                  <c:v>36376</c:v>
                </c:pt>
                <c:pt idx="1189">
                  <c:v>36377</c:v>
                </c:pt>
                <c:pt idx="1190">
                  <c:v>36378</c:v>
                </c:pt>
                <c:pt idx="1191">
                  <c:v>36381</c:v>
                </c:pt>
                <c:pt idx="1192">
                  <c:v>36382</c:v>
                </c:pt>
                <c:pt idx="1193">
                  <c:v>36383</c:v>
                </c:pt>
                <c:pt idx="1194">
                  <c:v>36384</c:v>
                </c:pt>
                <c:pt idx="1195">
                  <c:v>36385</c:v>
                </c:pt>
                <c:pt idx="1196">
                  <c:v>36388</c:v>
                </c:pt>
                <c:pt idx="1197">
                  <c:v>36389</c:v>
                </c:pt>
                <c:pt idx="1198">
                  <c:v>36390</c:v>
                </c:pt>
                <c:pt idx="1199">
                  <c:v>36391</c:v>
                </c:pt>
                <c:pt idx="1200">
                  <c:v>36392</c:v>
                </c:pt>
                <c:pt idx="1201">
                  <c:v>36395</c:v>
                </c:pt>
                <c:pt idx="1202">
                  <c:v>36396</c:v>
                </c:pt>
                <c:pt idx="1203">
                  <c:v>36397</c:v>
                </c:pt>
                <c:pt idx="1204">
                  <c:v>36398</c:v>
                </c:pt>
                <c:pt idx="1205">
                  <c:v>36399</c:v>
                </c:pt>
                <c:pt idx="1206">
                  <c:v>36402</c:v>
                </c:pt>
                <c:pt idx="1207">
                  <c:v>36403</c:v>
                </c:pt>
                <c:pt idx="1208">
                  <c:v>36404</c:v>
                </c:pt>
                <c:pt idx="1209">
                  <c:v>36405</c:v>
                </c:pt>
                <c:pt idx="1210">
                  <c:v>36406</c:v>
                </c:pt>
                <c:pt idx="1211">
                  <c:v>36409</c:v>
                </c:pt>
                <c:pt idx="1212">
                  <c:v>36410</c:v>
                </c:pt>
                <c:pt idx="1213">
                  <c:v>36411</c:v>
                </c:pt>
                <c:pt idx="1214">
                  <c:v>36412</c:v>
                </c:pt>
                <c:pt idx="1215">
                  <c:v>36413</c:v>
                </c:pt>
                <c:pt idx="1216">
                  <c:v>36416</c:v>
                </c:pt>
                <c:pt idx="1217">
                  <c:v>36417</c:v>
                </c:pt>
                <c:pt idx="1218">
                  <c:v>36418</c:v>
                </c:pt>
                <c:pt idx="1219">
                  <c:v>36419</c:v>
                </c:pt>
                <c:pt idx="1220">
                  <c:v>36420</c:v>
                </c:pt>
                <c:pt idx="1221">
                  <c:v>36423</c:v>
                </c:pt>
                <c:pt idx="1222">
                  <c:v>36424</c:v>
                </c:pt>
                <c:pt idx="1223">
                  <c:v>36425</c:v>
                </c:pt>
                <c:pt idx="1224">
                  <c:v>36426</c:v>
                </c:pt>
                <c:pt idx="1225">
                  <c:v>36427</c:v>
                </c:pt>
                <c:pt idx="1226">
                  <c:v>36430</c:v>
                </c:pt>
                <c:pt idx="1227">
                  <c:v>36431</c:v>
                </c:pt>
                <c:pt idx="1228">
                  <c:v>36432</c:v>
                </c:pt>
                <c:pt idx="1229">
                  <c:v>36433</c:v>
                </c:pt>
                <c:pt idx="1230">
                  <c:v>36434</c:v>
                </c:pt>
                <c:pt idx="1231">
                  <c:v>36437</c:v>
                </c:pt>
                <c:pt idx="1232">
                  <c:v>36438</c:v>
                </c:pt>
                <c:pt idx="1233">
                  <c:v>36439</c:v>
                </c:pt>
                <c:pt idx="1234">
                  <c:v>36440</c:v>
                </c:pt>
                <c:pt idx="1235">
                  <c:v>36441</c:v>
                </c:pt>
                <c:pt idx="1236">
                  <c:v>36444</c:v>
                </c:pt>
                <c:pt idx="1237">
                  <c:v>36445</c:v>
                </c:pt>
                <c:pt idx="1238">
                  <c:v>36446</c:v>
                </c:pt>
                <c:pt idx="1239">
                  <c:v>36447</c:v>
                </c:pt>
                <c:pt idx="1240">
                  <c:v>36448</c:v>
                </c:pt>
                <c:pt idx="1241">
                  <c:v>36451</c:v>
                </c:pt>
                <c:pt idx="1242">
                  <c:v>36452</c:v>
                </c:pt>
                <c:pt idx="1243">
                  <c:v>36453</c:v>
                </c:pt>
                <c:pt idx="1244">
                  <c:v>36454</c:v>
                </c:pt>
                <c:pt idx="1245">
                  <c:v>36455</c:v>
                </c:pt>
                <c:pt idx="1246">
                  <c:v>36458</c:v>
                </c:pt>
                <c:pt idx="1247">
                  <c:v>36459</c:v>
                </c:pt>
                <c:pt idx="1248">
                  <c:v>36460</c:v>
                </c:pt>
                <c:pt idx="1249">
                  <c:v>36461</c:v>
                </c:pt>
                <c:pt idx="1250">
                  <c:v>36462</c:v>
                </c:pt>
                <c:pt idx="1251">
                  <c:v>36465</c:v>
                </c:pt>
                <c:pt idx="1252">
                  <c:v>36466</c:v>
                </c:pt>
                <c:pt idx="1253">
                  <c:v>36467</c:v>
                </c:pt>
                <c:pt idx="1254">
                  <c:v>36468</c:v>
                </c:pt>
                <c:pt idx="1255">
                  <c:v>36469</c:v>
                </c:pt>
                <c:pt idx="1256">
                  <c:v>36472</c:v>
                </c:pt>
                <c:pt idx="1257">
                  <c:v>36473</c:v>
                </c:pt>
                <c:pt idx="1258">
                  <c:v>36474</c:v>
                </c:pt>
                <c:pt idx="1259">
                  <c:v>36475</c:v>
                </c:pt>
                <c:pt idx="1260">
                  <c:v>36476</c:v>
                </c:pt>
                <c:pt idx="1261">
                  <c:v>36479</c:v>
                </c:pt>
                <c:pt idx="1262">
                  <c:v>36480</c:v>
                </c:pt>
                <c:pt idx="1263">
                  <c:v>36481</c:v>
                </c:pt>
                <c:pt idx="1264">
                  <c:v>36482</c:v>
                </c:pt>
                <c:pt idx="1265">
                  <c:v>36483</c:v>
                </c:pt>
                <c:pt idx="1266">
                  <c:v>36486</c:v>
                </c:pt>
                <c:pt idx="1267">
                  <c:v>36487</c:v>
                </c:pt>
                <c:pt idx="1268">
                  <c:v>36488</c:v>
                </c:pt>
                <c:pt idx="1269">
                  <c:v>36489</c:v>
                </c:pt>
                <c:pt idx="1270">
                  <c:v>36490</c:v>
                </c:pt>
                <c:pt idx="1271">
                  <c:v>36493</c:v>
                </c:pt>
                <c:pt idx="1272">
                  <c:v>36494</c:v>
                </c:pt>
                <c:pt idx="1273">
                  <c:v>36495</c:v>
                </c:pt>
                <c:pt idx="1274">
                  <c:v>36496</c:v>
                </c:pt>
                <c:pt idx="1275">
                  <c:v>36497</c:v>
                </c:pt>
                <c:pt idx="1276">
                  <c:v>36500</c:v>
                </c:pt>
                <c:pt idx="1277">
                  <c:v>36501</c:v>
                </c:pt>
                <c:pt idx="1278">
                  <c:v>36502</c:v>
                </c:pt>
                <c:pt idx="1279">
                  <c:v>36503</c:v>
                </c:pt>
                <c:pt idx="1280">
                  <c:v>36504</c:v>
                </c:pt>
                <c:pt idx="1281">
                  <c:v>36507</c:v>
                </c:pt>
                <c:pt idx="1282">
                  <c:v>36508</c:v>
                </c:pt>
                <c:pt idx="1283">
                  <c:v>36509</c:v>
                </c:pt>
                <c:pt idx="1284">
                  <c:v>36510</c:v>
                </c:pt>
                <c:pt idx="1285">
                  <c:v>36511</c:v>
                </c:pt>
                <c:pt idx="1286">
                  <c:v>36514</c:v>
                </c:pt>
                <c:pt idx="1287">
                  <c:v>36515</c:v>
                </c:pt>
                <c:pt idx="1288">
                  <c:v>36516</c:v>
                </c:pt>
                <c:pt idx="1289">
                  <c:v>36517</c:v>
                </c:pt>
                <c:pt idx="1290">
                  <c:v>36518</c:v>
                </c:pt>
                <c:pt idx="1291">
                  <c:v>36521</c:v>
                </c:pt>
                <c:pt idx="1292">
                  <c:v>36522</c:v>
                </c:pt>
                <c:pt idx="1293">
                  <c:v>36523</c:v>
                </c:pt>
                <c:pt idx="1294">
                  <c:v>36524</c:v>
                </c:pt>
                <c:pt idx="1295">
                  <c:v>36525</c:v>
                </c:pt>
                <c:pt idx="1296">
                  <c:v>36528</c:v>
                </c:pt>
                <c:pt idx="1297">
                  <c:v>36529</c:v>
                </c:pt>
                <c:pt idx="1298">
                  <c:v>36530</c:v>
                </c:pt>
                <c:pt idx="1299">
                  <c:v>36531</c:v>
                </c:pt>
                <c:pt idx="1300">
                  <c:v>36532</c:v>
                </c:pt>
                <c:pt idx="1301">
                  <c:v>36535</c:v>
                </c:pt>
                <c:pt idx="1302">
                  <c:v>36536</c:v>
                </c:pt>
                <c:pt idx="1303">
                  <c:v>36537</c:v>
                </c:pt>
                <c:pt idx="1304">
                  <c:v>36538</c:v>
                </c:pt>
                <c:pt idx="1305">
                  <c:v>36539</c:v>
                </c:pt>
                <c:pt idx="1306">
                  <c:v>36542</c:v>
                </c:pt>
                <c:pt idx="1307">
                  <c:v>36543</c:v>
                </c:pt>
                <c:pt idx="1308">
                  <c:v>36544</c:v>
                </c:pt>
                <c:pt idx="1309">
                  <c:v>36545</c:v>
                </c:pt>
                <c:pt idx="1310">
                  <c:v>36546</c:v>
                </c:pt>
                <c:pt idx="1311">
                  <c:v>36549</c:v>
                </c:pt>
                <c:pt idx="1312">
                  <c:v>36550</c:v>
                </c:pt>
                <c:pt idx="1313">
                  <c:v>36551</c:v>
                </c:pt>
                <c:pt idx="1314">
                  <c:v>36552</c:v>
                </c:pt>
                <c:pt idx="1315">
                  <c:v>36553</c:v>
                </c:pt>
                <c:pt idx="1316">
                  <c:v>36556</c:v>
                </c:pt>
                <c:pt idx="1317">
                  <c:v>36557</c:v>
                </c:pt>
                <c:pt idx="1318">
                  <c:v>36558</c:v>
                </c:pt>
                <c:pt idx="1319">
                  <c:v>36559</c:v>
                </c:pt>
                <c:pt idx="1320">
                  <c:v>36560</c:v>
                </c:pt>
                <c:pt idx="1321">
                  <c:v>36563</c:v>
                </c:pt>
                <c:pt idx="1322">
                  <c:v>36564</c:v>
                </c:pt>
                <c:pt idx="1323">
                  <c:v>36565</c:v>
                </c:pt>
                <c:pt idx="1324">
                  <c:v>36566</c:v>
                </c:pt>
                <c:pt idx="1325">
                  <c:v>36567</c:v>
                </c:pt>
                <c:pt idx="1326">
                  <c:v>36570</c:v>
                </c:pt>
                <c:pt idx="1327">
                  <c:v>36571</c:v>
                </c:pt>
                <c:pt idx="1328">
                  <c:v>36572</c:v>
                </c:pt>
                <c:pt idx="1329">
                  <c:v>36573</c:v>
                </c:pt>
                <c:pt idx="1330">
                  <c:v>36574</c:v>
                </c:pt>
                <c:pt idx="1331">
                  <c:v>36577</c:v>
                </c:pt>
                <c:pt idx="1332">
                  <c:v>36578</c:v>
                </c:pt>
                <c:pt idx="1333">
                  <c:v>36579</c:v>
                </c:pt>
                <c:pt idx="1334">
                  <c:v>36580</c:v>
                </c:pt>
                <c:pt idx="1335">
                  <c:v>36581</c:v>
                </c:pt>
                <c:pt idx="1336">
                  <c:v>36584</c:v>
                </c:pt>
                <c:pt idx="1337">
                  <c:v>36585</c:v>
                </c:pt>
                <c:pt idx="1338">
                  <c:v>36586</c:v>
                </c:pt>
                <c:pt idx="1339">
                  <c:v>36587</c:v>
                </c:pt>
                <c:pt idx="1340">
                  <c:v>36588</c:v>
                </c:pt>
                <c:pt idx="1341">
                  <c:v>36591</c:v>
                </c:pt>
                <c:pt idx="1342">
                  <c:v>36592</c:v>
                </c:pt>
                <c:pt idx="1343">
                  <c:v>36593</c:v>
                </c:pt>
                <c:pt idx="1344">
                  <c:v>36594</c:v>
                </c:pt>
                <c:pt idx="1345">
                  <c:v>36595</c:v>
                </c:pt>
                <c:pt idx="1346">
                  <c:v>36598</c:v>
                </c:pt>
                <c:pt idx="1347">
                  <c:v>36599</c:v>
                </c:pt>
                <c:pt idx="1348">
                  <c:v>36600</c:v>
                </c:pt>
                <c:pt idx="1349">
                  <c:v>36601</c:v>
                </c:pt>
                <c:pt idx="1350">
                  <c:v>36602</c:v>
                </c:pt>
                <c:pt idx="1351">
                  <c:v>36605</c:v>
                </c:pt>
                <c:pt idx="1352">
                  <c:v>36606</c:v>
                </c:pt>
                <c:pt idx="1353">
                  <c:v>36607</c:v>
                </c:pt>
                <c:pt idx="1354">
                  <c:v>36608</c:v>
                </c:pt>
                <c:pt idx="1355">
                  <c:v>36609</c:v>
                </c:pt>
                <c:pt idx="1356">
                  <c:v>36612</c:v>
                </c:pt>
                <c:pt idx="1357">
                  <c:v>36613</c:v>
                </c:pt>
                <c:pt idx="1358">
                  <c:v>36614</c:v>
                </c:pt>
                <c:pt idx="1359">
                  <c:v>36615</c:v>
                </c:pt>
                <c:pt idx="1360">
                  <c:v>36616</c:v>
                </c:pt>
                <c:pt idx="1361">
                  <c:v>36619</c:v>
                </c:pt>
                <c:pt idx="1362">
                  <c:v>36620</c:v>
                </c:pt>
                <c:pt idx="1363">
                  <c:v>36621</c:v>
                </c:pt>
                <c:pt idx="1364">
                  <c:v>36622</c:v>
                </c:pt>
                <c:pt idx="1365">
                  <c:v>36623</c:v>
                </c:pt>
                <c:pt idx="1366">
                  <c:v>36626</c:v>
                </c:pt>
                <c:pt idx="1367">
                  <c:v>36627</c:v>
                </c:pt>
                <c:pt idx="1368">
                  <c:v>36628</c:v>
                </c:pt>
                <c:pt idx="1369">
                  <c:v>36629</c:v>
                </c:pt>
                <c:pt idx="1370">
                  <c:v>36630</c:v>
                </c:pt>
                <c:pt idx="1371">
                  <c:v>36633</c:v>
                </c:pt>
                <c:pt idx="1372">
                  <c:v>36634</c:v>
                </c:pt>
                <c:pt idx="1373">
                  <c:v>36635</c:v>
                </c:pt>
                <c:pt idx="1374">
                  <c:v>36636</c:v>
                </c:pt>
                <c:pt idx="1375">
                  <c:v>36637</c:v>
                </c:pt>
                <c:pt idx="1376">
                  <c:v>36640</c:v>
                </c:pt>
                <c:pt idx="1377">
                  <c:v>36641</c:v>
                </c:pt>
                <c:pt idx="1378">
                  <c:v>36642</c:v>
                </c:pt>
                <c:pt idx="1379">
                  <c:v>36643</c:v>
                </c:pt>
                <c:pt idx="1380">
                  <c:v>36644</c:v>
                </c:pt>
                <c:pt idx="1381">
                  <c:v>36647</c:v>
                </c:pt>
                <c:pt idx="1382">
                  <c:v>36648</c:v>
                </c:pt>
                <c:pt idx="1383">
                  <c:v>36649</c:v>
                </c:pt>
                <c:pt idx="1384">
                  <c:v>36650</c:v>
                </c:pt>
                <c:pt idx="1385">
                  <c:v>36651</c:v>
                </c:pt>
                <c:pt idx="1386">
                  <c:v>36654</c:v>
                </c:pt>
                <c:pt idx="1387">
                  <c:v>36655</c:v>
                </c:pt>
                <c:pt idx="1388">
                  <c:v>36656</c:v>
                </c:pt>
                <c:pt idx="1389">
                  <c:v>36657</c:v>
                </c:pt>
                <c:pt idx="1390">
                  <c:v>36658</c:v>
                </c:pt>
                <c:pt idx="1391">
                  <c:v>36661</c:v>
                </c:pt>
                <c:pt idx="1392">
                  <c:v>36662</c:v>
                </c:pt>
                <c:pt idx="1393">
                  <c:v>36663</c:v>
                </c:pt>
                <c:pt idx="1394">
                  <c:v>36664</c:v>
                </c:pt>
                <c:pt idx="1395">
                  <c:v>36665</c:v>
                </c:pt>
                <c:pt idx="1396">
                  <c:v>36668</c:v>
                </c:pt>
                <c:pt idx="1397">
                  <c:v>36669</c:v>
                </c:pt>
                <c:pt idx="1398">
                  <c:v>36670</c:v>
                </c:pt>
                <c:pt idx="1399">
                  <c:v>36671</c:v>
                </c:pt>
                <c:pt idx="1400">
                  <c:v>36672</c:v>
                </c:pt>
                <c:pt idx="1401">
                  <c:v>36675</c:v>
                </c:pt>
                <c:pt idx="1402">
                  <c:v>36676</c:v>
                </c:pt>
                <c:pt idx="1403">
                  <c:v>36677</c:v>
                </c:pt>
                <c:pt idx="1404">
                  <c:v>36678</c:v>
                </c:pt>
                <c:pt idx="1405">
                  <c:v>36679</c:v>
                </c:pt>
                <c:pt idx="1406">
                  <c:v>36682</c:v>
                </c:pt>
                <c:pt idx="1407">
                  <c:v>36683</c:v>
                </c:pt>
                <c:pt idx="1408">
                  <c:v>36684</c:v>
                </c:pt>
                <c:pt idx="1409">
                  <c:v>36685</c:v>
                </c:pt>
                <c:pt idx="1410">
                  <c:v>36686</c:v>
                </c:pt>
                <c:pt idx="1411">
                  <c:v>36689</c:v>
                </c:pt>
                <c:pt idx="1412">
                  <c:v>36690</c:v>
                </c:pt>
                <c:pt idx="1413">
                  <c:v>36691</c:v>
                </c:pt>
                <c:pt idx="1414">
                  <c:v>36692</c:v>
                </c:pt>
                <c:pt idx="1415">
                  <c:v>36693</c:v>
                </c:pt>
                <c:pt idx="1416">
                  <c:v>36696</c:v>
                </c:pt>
                <c:pt idx="1417">
                  <c:v>36697</c:v>
                </c:pt>
                <c:pt idx="1418">
                  <c:v>36698</c:v>
                </c:pt>
                <c:pt idx="1419">
                  <c:v>36699</c:v>
                </c:pt>
                <c:pt idx="1420">
                  <c:v>36700</c:v>
                </c:pt>
                <c:pt idx="1421">
                  <c:v>36703</c:v>
                </c:pt>
                <c:pt idx="1422">
                  <c:v>36704</c:v>
                </c:pt>
                <c:pt idx="1423">
                  <c:v>36705</c:v>
                </c:pt>
                <c:pt idx="1424">
                  <c:v>36706</c:v>
                </c:pt>
                <c:pt idx="1425">
                  <c:v>36707</c:v>
                </c:pt>
                <c:pt idx="1426">
                  <c:v>36710</c:v>
                </c:pt>
                <c:pt idx="1427">
                  <c:v>36711</c:v>
                </c:pt>
                <c:pt idx="1428">
                  <c:v>36712</c:v>
                </c:pt>
                <c:pt idx="1429">
                  <c:v>36713</c:v>
                </c:pt>
                <c:pt idx="1430">
                  <c:v>36714</c:v>
                </c:pt>
                <c:pt idx="1431">
                  <c:v>36717</c:v>
                </c:pt>
                <c:pt idx="1432">
                  <c:v>36718</c:v>
                </c:pt>
                <c:pt idx="1433">
                  <c:v>36719</c:v>
                </c:pt>
                <c:pt idx="1434">
                  <c:v>36720</c:v>
                </c:pt>
                <c:pt idx="1435">
                  <c:v>36721</c:v>
                </c:pt>
                <c:pt idx="1436">
                  <c:v>36724</c:v>
                </c:pt>
                <c:pt idx="1437">
                  <c:v>36725</c:v>
                </c:pt>
                <c:pt idx="1438">
                  <c:v>36726</c:v>
                </c:pt>
                <c:pt idx="1439">
                  <c:v>36727</c:v>
                </c:pt>
                <c:pt idx="1440">
                  <c:v>36728</c:v>
                </c:pt>
                <c:pt idx="1441">
                  <c:v>36731</c:v>
                </c:pt>
                <c:pt idx="1442">
                  <c:v>36732</c:v>
                </c:pt>
                <c:pt idx="1443">
                  <c:v>36733</c:v>
                </c:pt>
                <c:pt idx="1444">
                  <c:v>36734</c:v>
                </c:pt>
                <c:pt idx="1445">
                  <c:v>36735</c:v>
                </c:pt>
                <c:pt idx="1446">
                  <c:v>36738</c:v>
                </c:pt>
                <c:pt idx="1447">
                  <c:v>36739</c:v>
                </c:pt>
                <c:pt idx="1448">
                  <c:v>36740</c:v>
                </c:pt>
                <c:pt idx="1449">
                  <c:v>36741</c:v>
                </c:pt>
                <c:pt idx="1450">
                  <c:v>36742</c:v>
                </c:pt>
                <c:pt idx="1451">
                  <c:v>36745</c:v>
                </c:pt>
                <c:pt idx="1452">
                  <c:v>36746</c:v>
                </c:pt>
                <c:pt idx="1453">
                  <c:v>36747</c:v>
                </c:pt>
                <c:pt idx="1454">
                  <c:v>36748</c:v>
                </c:pt>
                <c:pt idx="1455">
                  <c:v>36749</c:v>
                </c:pt>
                <c:pt idx="1456">
                  <c:v>36752</c:v>
                </c:pt>
                <c:pt idx="1457">
                  <c:v>36753</c:v>
                </c:pt>
                <c:pt idx="1458">
                  <c:v>36754</c:v>
                </c:pt>
                <c:pt idx="1459">
                  <c:v>36755</c:v>
                </c:pt>
                <c:pt idx="1460">
                  <c:v>36756</c:v>
                </c:pt>
                <c:pt idx="1461">
                  <c:v>36759</c:v>
                </c:pt>
                <c:pt idx="1462">
                  <c:v>36760</c:v>
                </c:pt>
                <c:pt idx="1463">
                  <c:v>36761</c:v>
                </c:pt>
                <c:pt idx="1464">
                  <c:v>36762</c:v>
                </c:pt>
                <c:pt idx="1465">
                  <c:v>36763</c:v>
                </c:pt>
                <c:pt idx="1466">
                  <c:v>36766</c:v>
                </c:pt>
                <c:pt idx="1467">
                  <c:v>36767</c:v>
                </c:pt>
                <c:pt idx="1468">
                  <c:v>36768</c:v>
                </c:pt>
                <c:pt idx="1469">
                  <c:v>36769</c:v>
                </c:pt>
                <c:pt idx="1470">
                  <c:v>36770</c:v>
                </c:pt>
                <c:pt idx="1471">
                  <c:v>36773</c:v>
                </c:pt>
                <c:pt idx="1472">
                  <c:v>36774</c:v>
                </c:pt>
                <c:pt idx="1473">
                  <c:v>36775</c:v>
                </c:pt>
                <c:pt idx="1474">
                  <c:v>36776</c:v>
                </c:pt>
                <c:pt idx="1475">
                  <c:v>36777</c:v>
                </c:pt>
                <c:pt idx="1476">
                  <c:v>36780</c:v>
                </c:pt>
                <c:pt idx="1477">
                  <c:v>36781</c:v>
                </c:pt>
                <c:pt idx="1478">
                  <c:v>36782</c:v>
                </c:pt>
                <c:pt idx="1479">
                  <c:v>36783</c:v>
                </c:pt>
                <c:pt idx="1480">
                  <c:v>36784</c:v>
                </c:pt>
                <c:pt idx="1481">
                  <c:v>36787</c:v>
                </c:pt>
                <c:pt idx="1482">
                  <c:v>36788</c:v>
                </c:pt>
                <c:pt idx="1483">
                  <c:v>36789</c:v>
                </c:pt>
                <c:pt idx="1484">
                  <c:v>36790</c:v>
                </c:pt>
                <c:pt idx="1485">
                  <c:v>36791</c:v>
                </c:pt>
                <c:pt idx="1486">
                  <c:v>36794</c:v>
                </c:pt>
                <c:pt idx="1487">
                  <c:v>36795</c:v>
                </c:pt>
                <c:pt idx="1488">
                  <c:v>36796</c:v>
                </c:pt>
                <c:pt idx="1489">
                  <c:v>36797</c:v>
                </c:pt>
                <c:pt idx="1490">
                  <c:v>36798</c:v>
                </c:pt>
                <c:pt idx="1491">
                  <c:v>36801</c:v>
                </c:pt>
                <c:pt idx="1492">
                  <c:v>36802</c:v>
                </c:pt>
                <c:pt idx="1493">
                  <c:v>36803</c:v>
                </c:pt>
                <c:pt idx="1494">
                  <c:v>36804</c:v>
                </c:pt>
                <c:pt idx="1495">
                  <c:v>36805</c:v>
                </c:pt>
                <c:pt idx="1496">
                  <c:v>36808</c:v>
                </c:pt>
                <c:pt idx="1497">
                  <c:v>36809</c:v>
                </c:pt>
                <c:pt idx="1498">
                  <c:v>36810</c:v>
                </c:pt>
                <c:pt idx="1499">
                  <c:v>36811</c:v>
                </c:pt>
                <c:pt idx="1500">
                  <c:v>36812</c:v>
                </c:pt>
                <c:pt idx="1501">
                  <c:v>36815</c:v>
                </c:pt>
                <c:pt idx="1502">
                  <c:v>36816</c:v>
                </c:pt>
                <c:pt idx="1503">
                  <c:v>36817</c:v>
                </c:pt>
                <c:pt idx="1504">
                  <c:v>36818</c:v>
                </c:pt>
                <c:pt idx="1505">
                  <c:v>36819</c:v>
                </c:pt>
                <c:pt idx="1506">
                  <c:v>36822</c:v>
                </c:pt>
                <c:pt idx="1507">
                  <c:v>36823</c:v>
                </c:pt>
                <c:pt idx="1508">
                  <c:v>36824</c:v>
                </c:pt>
                <c:pt idx="1509">
                  <c:v>36825</c:v>
                </c:pt>
                <c:pt idx="1510">
                  <c:v>36826</c:v>
                </c:pt>
                <c:pt idx="1511">
                  <c:v>36829</c:v>
                </c:pt>
                <c:pt idx="1512">
                  <c:v>36830</c:v>
                </c:pt>
                <c:pt idx="1513">
                  <c:v>36831</c:v>
                </c:pt>
                <c:pt idx="1514">
                  <c:v>36832</c:v>
                </c:pt>
                <c:pt idx="1515">
                  <c:v>36833</c:v>
                </c:pt>
                <c:pt idx="1516">
                  <c:v>36836</c:v>
                </c:pt>
                <c:pt idx="1517">
                  <c:v>36837</c:v>
                </c:pt>
                <c:pt idx="1518">
                  <c:v>36838</c:v>
                </c:pt>
                <c:pt idx="1519">
                  <c:v>36839</c:v>
                </c:pt>
                <c:pt idx="1520">
                  <c:v>36840</c:v>
                </c:pt>
                <c:pt idx="1521">
                  <c:v>36843</c:v>
                </c:pt>
                <c:pt idx="1522">
                  <c:v>36844</c:v>
                </c:pt>
                <c:pt idx="1523">
                  <c:v>36845</c:v>
                </c:pt>
                <c:pt idx="1524">
                  <c:v>36846</c:v>
                </c:pt>
                <c:pt idx="1525">
                  <c:v>36847</c:v>
                </c:pt>
                <c:pt idx="1526">
                  <c:v>36850</c:v>
                </c:pt>
                <c:pt idx="1527">
                  <c:v>36851</c:v>
                </c:pt>
                <c:pt idx="1528">
                  <c:v>36852</c:v>
                </c:pt>
                <c:pt idx="1529">
                  <c:v>36853</c:v>
                </c:pt>
                <c:pt idx="1530">
                  <c:v>36854</c:v>
                </c:pt>
                <c:pt idx="1531">
                  <c:v>36857</c:v>
                </c:pt>
                <c:pt idx="1532">
                  <c:v>36858</c:v>
                </c:pt>
                <c:pt idx="1533">
                  <c:v>36859</c:v>
                </c:pt>
                <c:pt idx="1534">
                  <c:v>36860</c:v>
                </c:pt>
                <c:pt idx="1535">
                  <c:v>36861</c:v>
                </c:pt>
                <c:pt idx="1536">
                  <c:v>36864</c:v>
                </c:pt>
                <c:pt idx="1537">
                  <c:v>36865</c:v>
                </c:pt>
                <c:pt idx="1538">
                  <c:v>36866</c:v>
                </c:pt>
                <c:pt idx="1539">
                  <c:v>36867</c:v>
                </c:pt>
                <c:pt idx="1540">
                  <c:v>36868</c:v>
                </c:pt>
                <c:pt idx="1541">
                  <c:v>36871</c:v>
                </c:pt>
                <c:pt idx="1542">
                  <c:v>36872</c:v>
                </c:pt>
                <c:pt idx="1543">
                  <c:v>36873</c:v>
                </c:pt>
                <c:pt idx="1544">
                  <c:v>36874</c:v>
                </c:pt>
                <c:pt idx="1545">
                  <c:v>36875</c:v>
                </c:pt>
                <c:pt idx="1546">
                  <c:v>36878</c:v>
                </c:pt>
                <c:pt idx="1547">
                  <c:v>36879</c:v>
                </c:pt>
                <c:pt idx="1548">
                  <c:v>36880</c:v>
                </c:pt>
                <c:pt idx="1549">
                  <c:v>36881</c:v>
                </c:pt>
                <c:pt idx="1550">
                  <c:v>36882</c:v>
                </c:pt>
                <c:pt idx="1551">
                  <c:v>36885</c:v>
                </c:pt>
                <c:pt idx="1552">
                  <c:v>36886</c:v>
                </c:pt>
                <c:pt idx="1553">
                  <c:v>36887</c:v>
                </c:pt>
                <c:pt idx="1554">
                  <c:v>36888</c:v>
                </c:pt>
                <c:pt idx="1555">
                  <c:v>36889</c:v>
                </c:pt>
                <c:pt idx="1556">
                  <c:v>36893</c:v>
                </c:pt>
                <c:pt idx="1557">
                  <c:v>36894</c:v>
                </c:pt>
                <c:pt idx="1558">
                  <c:v>36895</c:v>
                </c:pt>
                <c:pt idx="1559">
                  <c:v>36896</c:v>
                </c:pt>
                <c:pt idx="1560">
                  <c:v>36899</c:v>
                </c:pt>
                <c:pt idx="1561">
                  <c:v>36900</c:v>
                </c:pt>
                <c:pt idx="1562">
                  <c:v>36901</c:v>
                </c:pt>
                <c:pt idx="1563">
                  <c:v>36902</c:v>
                </c:pt>
                <c:pt idx="1564">
                  <c:v>36903</c:v>
                </c:pt>
                <c:pt idx="1565">
                  <c:v>36906</c:v>
                </c:pt>
                <c:pt idx="1566">
                  <c:v>36907</c:v>
                </c:pt>
                <c:pt idx="1567">
                  <c:v>36908</c:v>
                </c:pt>
                <c:pt idx="1568">
                  <c:v>36909</c:v>
                </c:pt>
                <c:pt idx="1569">
                  <c:v>36910</c:v>
                </c:pt>
                <c:pt idx="1570">
                  <c:v>36913</c:v>
                </c:pt>
                <c:pt idx="1571">
                  <c:v>36914</c:v>
                </c:pt>
                <c:pt idx="1572">
                  <c:v>36915</c:v>
                </c:pt>
                <c:pt idx="1573">
                  <c:v>36916</c:v>
                </c:pt>
                <c:pt idx="1574">
                  <c:v>36917</c:v>
                </c:pt>
                <c:pt idx="1575">
                  <c:v>36920</c:v>
                </c:pt>
                <c:pt idx="1576">
                  <c:v>36921</c:v>
                </c:pt>
                <c:pt idx="1577">
                  <c:v>36922</c:v>
                </c:pt>
                <c:pt idx="1578">
                  <c:v>36923</c:v>
                </c:pt>
                <c:pt idx="1579">
                  <c:v>36924</c:v>
                </c:pt>
                <c:pt idx="1580">
                  <c:v>36927</c:v>
                </c:pt>
                <c:pt idx="1581">
                  <c:v>36928</c:v>
                </c:pt>
                <c:pt idx="1582">
                  <c:v>36929</c:v>
                </c:pt>
                <c:pt idx="1583">
                  <c:v>36930</c:v>
                </c:pt>
                <c:pt idx="1584">
                  <c:v>36931</c:v>
                </c:pt>
                <c:pt idx="1585">
                  <c:v>36934</c:v>
                </c:pt>
                <c:pt idx="1586">
                  <c:v>36935</c:v>
                </c:pt>
                <c:pt idx="1587">
                  <c:v>36936</c:v>
                </c:pt>
                <c:pt idx="1588">
                  <c:v>36937</c:v>
                </c:pt>
                <c:pt idx="1589">
                  <c:v>36938</c:v>
                </c:pt>
                <c:pt idx="1590">
                  <c:v>36941</c:v>
                </c:pt>
                <c:pt idx="1591">
                  <c:v>36942</c:v>
                </c:pt>
                <c:pt idx="1592">
                  <c:v>36943</c:v>
                </c:pt>
                <c:pt idx="1593">
                  <c:v>36944</c:v>
                </c:pt>
                <c:pt idx="1594">
                  <c:v>36945</c:v>
                </c:pt>
                <c:pt idx="1595">
                  <c:v>36948</c:v>
                </c:pt>
                <c:pt idx="1596">
                  <c:v>36949</c:v>
                </c:pt>
                <c:pt idx="1597">
                  <c:v>36950</c:v>
                </c:pt>
                <c:pt idx="1598">
                  <c:v>36951</c:v>
                </c:pt>
                <c:pt idx="1599">
                  <c:v>36952</c:v>
                </c:pt>
                <c:pt idx="1600">
                  <c:v>36955</c:v>
                </c:pt>
                <c:pt idx="1601">
                  <c:v>36956</c:v>
                </c:pt>
                <c:pt idx="1602">
                  <c:v>36957</c:v>
                </c:pt>
                <c:pt idx="1603">
                  <c:v>36958</c:v>
                </c:pt>
                <c:pt idx="1604">
                  <c:v>36959</c:v>
                </c:pt>
                <c:pt idx="1605">
                  <c:v>36962</c:v>
                </c:pt>
                <c:pt idx="1606">
                  <c:v>36963</c:v>
                </c:pt>
                <c:pt idx="1607">
                  <c:v>36964</c:v>
                </c:pt>
                <c:pt idx="1608">
                  <c:v>36965</c:v>
                </c:pt>
                <c:pt idx="1609">
                  <c:v>36966</c:v>
                </c:pt>
                <c:pt idx="1610">
                  <c:v>36969</c:v>
                </c:pt>
                <c:pt idx="1611">
                  <c:v>36970</c:v>
                </c:pt>
                <c:pt idx="1612">
                  <c:v>36971</c:v>
                </c:pt>
                <c:pt idx="1613">
                  <c:v>36972</c:v>
                </c:pt>
                <c:pt idx="1614">
                  <c:v>36973</c:v>
                </c:pt>
                <c:pt idx="1615">
                  <c:v>36976</c:v>
                </c:pt>
                <c:pt idx="1616">
                  <c:v>36977</c:v>
                </c:pt>
                <c:pt idx="1617">
                  <c:v>36978</c:v>
                </c:pt>
                <c:pt idx="1618">
                  <c:v>36979</c:v>
                </c:pt>
                <c:pt idx="1619">
                  <c:v>36980</c:v>
                </c:pt>
                <c:pt idx="1620">
                  <c:v>36983</c:v>
                </c:pt>
                <c:pt idx="1621">
                  <c:v>36984</c:v>
                </c:pt>
                <c:pt idx="1622">
                  <c:v>36985</c:v>
                </c:pt>
                <c:pt idx="1623">
                  <c:v>36986</c:v>
                </c:pt>
                <c:pt idx="1624">
                  <c:v>36987</c:v>
                </c:pt>
                <c:pt idx="1625">
                  <c:v>36990</c:v>
                </c:pt>
                <c:pt idx="1626">
                  <c:v>36991</c:v>
                </c:pt>
                <c:pt idx="1627">
                  <c:v>36992</c:v>
                </c:pt>
                <c:pt idx="1628">
                  <c:v>36993</c:v>
                </c:pt>
                <c:pt idx="1629">
                  <c:v>36997</c:v>
                </c:pt>
                <c:pt idx="1630">
                  <c:v>36998</c:v>
                </c:pt>
                <c:pt idx="1631">
                  <c:v>36999</c:v>
                </c:pt>
                <c:pt idx="1632">
                  <c:v>37000</c:v>
                </c:pt>
                <c:pt idx="1633">
                  <c:v>37001</c:v>
                </c:pt>
                <c:pt idx="1634">
                  <c:v>37004</c:v>
                </c:pt>
                <c:pt idx="1635">
                  <c:v>37005</c:v>
                </c:pt>
                <c:pt idx="1636">
                  <c:v>37006</c:v>
                </c:pt>
                <c:pt idx="1637">
                  <c:v>37007</c:v>
                </c:pt>
                <c:pt idx="1638">
                  <c:v>37008</c:v>
                </c:pt>
                <c:pt idx="1639">
                  <c:v>37011</c:v>
                </c:pt>
                <c:pt idx="1640">
                  <c:v>37012</c:v>
                </c:pt>
                <c:pt idx="1641">
                  <c:v>37013</c:v>
                </c:pt>
                <c:pt idx="1642">
                  <c:v>37014</c:v>
                </c:pt>
                <c:pt idx="1643">
                  <c:v>37015</c:v>
                </c:pt>
                <c:pt idx="1644">
                  <c:v>37018</c:v>
                </c:pt>
                <c:pt idx="1645">
                  <c:v>37019</c:v>
                </c:pt>
                <c:pt idx="1646">
                  <c:v>37020</c:v>
                </c:pt>
                <c:pt idx="1647">
                  <c:v>37021</c:v>
                </c:pt>
                <c:pt idx="1648">
                  <c:v>37022</c:v>
                </c:pt>
                <c:pt idx="1649">
                  <c:v>37025</c:v>
                </c:pt>
                <c:pt idx="1650">
                  <c:v>37026</c:v>
                </c:pt>
                <c:pt idx="1651">
                  <c:v>37027</c:v>
                </c:pt>
                <c:pt idx="1652">
                  <c:v>37028</c:v>
                </c:pt>
                <c:pt idx="1653">
                  <c:v>37029</c:v>
                </c:pt>
                <c:pt idx="1654">
                  <c:v>37032</c:v>
                </c:pt>
                <c:pt idx="1655">
                  <c:v>37033</c:v>
                </c:pt>
                <c:pt idx="1656">
                  <c:v>37034</c:v>
                </c:pt>
                <c:pt idx="1657">
                  <c:v>37035</c:v>
                </c:pt>
                <c:pt idx="1658">
                  <c:v>37036</c:v>
                </c:pt>
                <c:pt idx="1659">
                  <c:v>37039</c:v>
                </c:pt>
                <c:pt idx="1660">
                  <c:v>37040</c:v>
                </c:pt>
                <c:pt idx="1661">
                  <c:v>37041</c:v>
                </c:pt>
                <c:pt idx="1662">
                  <c:v>37042</c:v>
                </c:pt>
                <c:pt idx="1663">
                  <c:v>37043</c:v>
                </c:pt>
                <c:pt idx="1664">
                  <c:v>37046</c:v>
                </c:pt>
                <c:pt idx="1665">
                  <c:v>37047</c:v>
                </c:pt>
                <c:pt idx="1666">
                  <c:v>37048</c:v>
                </c:pt>
                <c:pt idx="1667">
                  <c:v>37049</c:v>
                </c:pt>
                <c:pt idx="1668">
                  <c:v>37050</c:v>
                </c:pt>
                <c:pt idx="1669">
                  <c:v>37053</c:v>
                </c:pt>
                <c:pt idx="1670">
                  <c:v>37054</c:v>
                </c:pt>
                <c:pt idx="1671">
                  <c:v>37055</c:v>
                </c:pt>
                <c:pt idx="1672">
                  <c:v>37056</c:v>
                </c:pt>
                <c:pt idx="1673">
                  <c:v>37057</c:v>
                </c:pt>
                <c:pt idx="1674">
                  <c:v>37060</c:v>
                </c:pt>
                <c:pt idx="1675">
                  <c:v>37061</c:v>
                </c:pt>
                <c:pt idx="1676">
                  <c:v>37062</c:v>
                </c:pt>
                <c:pt idx="1677">
                  <c:v>37063</c:v>
                </c:pt>
                <c:pt idx="1678">
                  <c:v>37064</c:v>
                </c:pt>
                <c:pt idx="1679">
                  <c:v>37067</c:v>
                </c:pt>
                <c:pt idx="1680">
                  <c:v>37068</c:v>
                </c:pt>
                <c:pt idx="1681">
                  <c:v>37069</c:v>
                </c:pt>
                <c:pt idx="1682">
                  <c:v>37070</c:v>
                </c:pt>
                <c:pt idx="1683">
                  <c:v>37071</c:v>
                </c:pt>
                <c:pt idx="1684">
                  <c:v>37074</c:v>
                </c:pt>
                <c:pt idx="1685">
                  <c:v>37075</c:v>
                </c:pt>
                <c:pt idx="1686">
                  <c:v>37076</c:v>
                </c:pt>
                <c:pt idx="1687">
                  <c:v>37077</c:v>
                </c:pt>
                <c:pt idx="1688">
                  <c:v>37078</c:v>
                </c:pt>
                <c:pt idx="1689">
                  <c:v>37081</c:v>
                </c:pt>
                <c:pt idx="1690">
                  <c:v>37082</c:v>
                </c:pt>
                <c:pt idx="1691">
                  <c:v>37083</c:v>
                </c:pt>
                <c:pt idx="1692">
                  <c:v>37084</c:v>
                </c:pt>
                <c:pt idx="1693">
                  <c:v>37085</c:v>
                </c:pt>
                <c:pt idx="1694">
                  <c:v>37088</c:v>
                </c:pt>
                <c:pt idx="1695">
                  <c:v>37089</c:v>
                </c:pt>
                <c:pt idx="1696">
                  <c:v>37090</c:v>
                </c:pt>
                <c:pt idx="1697">
                  <c:v>37091</c:v>
                </c:pt>
                <c:pt idx="1698">
                  <c:v>37092</c:v>
                </c:pt>
                <c:pt idx="1699">
                  <c:v>37095</c:v>
                </c:pt>
                <c:pt idx="1700">
                  <c:v>37096</c:v>
                </c:pt>
                <c:pt idx="1701">
                  <c:v>37097</c:v>
                </c:pt>
                <c:pt idx="1702">
                  <c:v>37098</c:v>
                </c:pt>
                <c:pt idx="1703">
                  <c:v>37099</c:v>
                </c:pt>
                <c:pt idx="1704">
                  <c:v>37102</c:v>
                </c:pt>
                <c:pt idx="1705">
                  <c:v>37103</c:v>
                </c:pt>
                <c:pt idx="1706">
                  <c:v>37104</c:v>
                </c:pt>
                <c:pt idx="1707">
                  <c:v>37105</c:v>
                </c:pt>
                <c:pt idx="1708">
                  <c:v>37106</c:v>
                </c:pt>
                <c:pt idx="1709">
                  <c:v>37109</c:v>
                </c:pt>
                <c:pt idx="1710">
                  <c:v>37110</c:v>
                </c:pt>
                <c:pt idx="1711">
                  <c:v>37111</c:v>
                </c:pt>
                <c:pt idx="1712">
                  <c:v>37112</c:v>
                </c:pt>
                <c:pt idx="1713">
                  <c:v>37113</c:v>
                </c:pt>
                <c:pt idx="1714">
                  <c:v>37116</c:v>
                </c:pt>
                <c:pt idx="1715">
                  <c:v>37117</c:v>
                </c:pt>
                <c:pt idx="1716">
                  <c:v>37118</c:v>
                </c:pt>
                <c:pt idx="1717">
                  <c:v>37119</c:v>
                </c:pt>
                <c:pt idx="1718">
                  <c:v>37120</c:v>
                </c:pt>
                <c:pt idx="1719">
                  <c:v>37123</c:v>
                </c:pt>
                <c:pt idx="1720">
                  <c:v>37124</c:v>
                </c:pt>
                <c:pt idx="1721">
                  <c:v>37125</c:v>
                </c:pt>
                <c:pt idx="1722">
                  <c:v>37126</c:v>
                </c:pt>
                <c:pt idx="1723">
                  <c:v>37127</c:v>
                </c:pt>
                <c:pt idx="1724">
                  <c:v>37130</c:v>
                </c:pt>
                <c:pt idx="1725">
                  <c:v>37131</c:v>
                </c:pt>
                <c:pt idx="1726">
                  <c:v>37132</c:v>
                </c:pt>
                <c:pt idx="1727">
                  <c:v>37133</c:v>
                </c:pt>
                <c:pt idx="1728">
                  <c:v>37134</c:v>
                </c:pt>
                <c:pt idx="1729">
                  <c:v>37137</c:v>
                </c:pt>
                <c:pt idx="1730">
                  <c:v>37138</c:v>
                </c:pt>
                <c:pt idx="1731">
                  <c:v>37139</c:v>
                </c:pt>
                <c:pt idx="1732">
                  <c:v>37140</c:v>
                </c:pt>
                <c:pt idx="1733">
                  <c:v>37141</c:v>
                </c:pt>
                <c:pt idx="1734">
                  <c:v>37144</c:v>
                </c:pt>
                <c:pt idx="1735">
                  <c:v>37145</c:v>
                </c:pt>
                <c:pt idx="1736">
                  <c:v>37146</c:v>
                </c:pt>
                <c:pt idx="1737">
                  <c:v>37147</c:v>
                </c:pt>
                <c:pt idx="1738">
                  <c:v>37148</c:v>
                </c:pt>
                <c:pt idx="1739">
                  <c:v>37151</c:v>
                </c:pt>
                <c:pt idx="1740">
                  <c:v>37152</c:v>
                </c:pt>
                <c:pt idx="1741">
                  <c:v>37153</c:v>
                </c:pt>
                <c:pt idx="1742">
                  <c:v>37154</c:v>
                </c:pt>
                <c:pt idx="1743">
                  <c:v>37155</c:v>
                </c:pt>
                <c:pt idx="1744">
                  <c:v>37158</c:v>
                </c:pt>
                <c:pt idx="1745">
                  <c:v>37159</c:v>
                </c:pt>
                <c:pt idx="1746">
                  <c:v>37160</c:v>
                </c:pt>
                <c:pt idx="1747">
                  <c:v>37161</c:v>
                </c:pt>
                <c:pt idx="1748">
                  <c:v>37162</c:v>
                </c:pt>
                <c:pt idx="1749">
                  <c:v>37165</c:v>
                </c:pt>
                <c:pt idx="1750">
                  <c:v>37166</c:v>
                </c:pt>
                <c:pt idx="1751">
                  <c:v>37167</c:v>
                </c:pt>
                <c:pt idx="1752">
                  <c:v>37168</c:v>
                </c:pt>
                <c:pt idx="1753">
                  <c:v>37169</c:v>
                </c:pt>
                <c:pt idx="1754">
                  <c:v>37172</c:v>
                </c:pt>
                <c:pt idx="1755">
                  <c:v>37173</c:v>
                </c:pt>
                <c:pt idx="1756">
                  <c:v>37174</c:v>
                </c:pt>
                <c:pt idx="1757">
                  <c:v>37175</c:v>
                </c:pt>
                <c:pt idx="1758">
                  <c:v>37176</c:v>
                </c:pt>
                <c:pt idx="1759">
                  <c:v>37179</c:v>
                </c:pt>
                <c:pt idx="1760">
                  <c:v>37180</c:v>
                </c:pt>
                <c:pt idx="1761">
                  <c:v>37181</c:v>
                </c:pt>
                <c:pt idx="1762">
                  <c:v>37182</c:v>
                </c:pt>
                <c:pt idx="1763">
                  <c:v>37183</c:v>
                </c:pt>
                <c:pt idx="1764">
                  <c:v>37186</c:v>
                </c:pt>
                <c:pt idx="1765">
                  <c:v>37187</c:v>
                </c:pt>
                <c:pt idx="1766">
                  <c:v>37188</c:v>
                </c:pt>
                <c:pt idx="1767">
                  <c:v>37189</c:v>
                </c:pt>
                <c:pt idx="1768">
                  <c:v>37190</c:v>
                </c:pt>
                <c:pt idx="1769">
                  <c:v>37193</c:v>
                </c:pt>
                <c:pt idx="1770">
                  <c:v>37194</c:v>
                </c:pt>
                <c:pt idx="1771">
                  <c:v>37195</c:v>
                </c:pt>
                <c:pt idx="1772">
                  <c:v>37196</c:v>
                </c:pt>
                <c:pt idx="1773">
                  <c:v>37197</c:v>
                </c:pt>
                <c:pt idx="1774">
                  <c:v>37200</c:v>
                </c:pt>
                <c:pt idx="1775">
                  <c:v>37201</c:v>
                </c:pt>
                <c:pt idx="1776">
                  <c:v>37202</c:v>
                </c:pt>
                <c:pt idx="1777">
                  <c:v>37203</c:v>
                </c:pt>
                <c:pt idx="1778">
                  <c:v>37204</c:v>
                </c:pt>
                <c:pt idx="1779">
                  <c:v>37207</c:v>
                </c:pt>
                <c:pt idx="1780">
                  <c:v>37208</c:v>
                </c:pt>
                <c:pt idx="1781">
                  <c:v>37209</c:v>
                </c:pt>
                <c:pt idx="1782">
                  <c:v>37210</c:v>
                </c:pt>
                <c:pt idx="1783">
                  <c:v>37211</c:v>
                </c:pt>
                <c:pt idx="1784">
                  <c:v>37214</c:v>
                </c:pt>
                <c:pt idx="1785">
                  <c:v>37215</c:v>
                </c:pt>
                <c:pt idx="1786">
                  <c:v>37216</c:v>
                </c:pt>
                <c:pt idx="1787">
                  <c:v>37217</c:v>
                </c:pt>
                <c:pt idx="1788">
                  <c:v>37218</c:v>
                </c:pt>
                <c:pt idx="1789">
                  <c:v>37221</c:v>
                </c:pt>
                <c:pt idx="1790">
                  <c:v>37222</c:v>
                </c:pt>
                <c:pt idx="1791">
                  <c:v>37223</c:v>
                </c:pt>
                <c:pt idx="1792">
                  <c:v>37224</c:v>
                </c:pt>
                <c:pt idx="1793">
                  <c:v>37225</c:v>
                </c:pt>
                <c:pt idx="1794">
                  <c:v>37228</c:v>
                </c:pt>
                <c:pt idx="1795">
                  <c:v>37229</c:v>
                </c:pt>
                <c:pt idx="1796">
                  <c:v>37230</c:v>
                </c:pt>
                <c:pt idx="1797">
                  <c:v>37231</c:v>
                </c:pt>
                <c:pt idx="1798">
                  <c:v>37232</c:v>
                </c:pt>
                <c:pt idx="1799">
                  <c:v>37235</c:v>
                </c:pt>
                <c:pt idx="1800">
                  <c:v>37236</c:v>
                </c:pt>
                <c:pt idx="1801">
                  <c:v>37237</c:v>
                </c:pt>
                <c:pt idx="1802">
                  <c:v>37238</c:v>
                </c:pt>
                <c:pt idx="1803">
                  <c:v>37239</c:v>
                </c:pt>
                <c:pt idx="1804">
                  <c:v>37242</c:v>
                </c:pt>
                <c:pt idx="1805">
                  <c:v>37243</c:v>
                </c:pt>
                <c:pt idx="1806">
                  <c:v>37244</c:v>
                </c:pt>
                <c:pt idx="1807">
                  <c:v>37245</c:v>
                </c:pt>
                <c:pt idx="1808">
                  <c:v>37246</c:v>
                </c:pt>
                <c:pt idx="1809">
                  <c:v>37249</c:v>
                </c:pt>
                <c:pt idx="1810">
                  <c:v>37251</c:v>
                </c:pt>
                <c:pt idx="1811">
                  <c:v>37252</c:v>
                </c:pt>
                <c:pt idx="1812">
                  <c:v>37253</c:v>
                </c:pt>
                <c:pt idx="1813">
                  <c:v>37256</c:v>
                </c:pt>
                <c:pt idx="1814" formatCode="m/d/yyyy">
                  <c:v>37258</c:v>
                </c:pt>
                <c:pt idx="1815" formatCode="m/d/yyyy">
                  <c:v>37259</c:v>
                </c:pt>
                <c:pt idx="1816" formatCode="m/d/yyyy">
                  <c:v>37260</c:v>
                </c:pt>
                <c:pt idx="1817" formatCode="m/d/yyyy">
                  <c:v>37263</c:v>
                </c:pt>
                <c:pt idx="1818" formatCode="m/d/yyyy">
                  <c:v>37264</c:v>
                </c:pt>
                <c:pt idx="1819" formatCode="m/d/yyyy">
                  <c:v>37265</c:v>
                </c:pt>
                <c:pt idx="1820" formatCode="m/d/yyyy">
                  <c:v>37266</c:v>
                </c:pt>
                <c:pt idx="1821" formatCode="m/d/yyyy">
                  <c:v>37267</c:v>
                </c:pt>
                <c:pt idx="1822" formatCode="m/d/yyyy">
                  <c:v>37270</c:v>
                </c:pt>
                <c:pt idx="1823" formatCode="m/d/yyyy">
                  <c:v>37271</c:v>
                </c:pt>
                <c:pt idx="1824" formatCode="m/d/yyyy">
                  <c:v>37272</c:v>
                </c:pt>
                <c:pt idx="1825" formatCode="m/d/yyyy">
                  <c:v>37273</c:v>
                </c:pt>
                <c:pt idx="1826" formatCode="m/d/yyyy">
                  <c:v>37274</c:v>
                </c:pt>
                <c:pt idx="1827" formatCode="m/d/yyyy">
                  <c:v>37277</c:v>
                </c:pt>
                <c:pt idx="1828" formatCode="m/d/yyyy">
                  <c:v>37278</c:v>
                </c:pt>
                <c:pt idx="1829" formatCode="m/d/yyyy">
                  <c:v>37279</c:v>
                </c:pt>
                <c:pt idx="1830" formatCode="m/d/yyyy">
                  <c:v>37280</c:v>
                </c:pt>
                <c:pt idx="1831" formatCode="m/d/yyyy">
                  <c:v>37281</c:v>
                </c:pt>
                <c:pt idx="1832" formatCode="m/d/yyyy">
                  <c:v>37284</c:v>
                </c:pt>
                <c:pt idx="1833" formatCode="m/d/yyyy">
                  <c:v>37285</c:v>
                </c:pt>
                <c:pt idx="1834" formatCode="m/d/yyyy">
                  <c:v>37286</c:v>
                </c:pt>
                <c:pt idx="1835" formatCode="m/d/yyyy">
                  <c:v>37287</c:v>
                </c:pt>
                <c:pt idx="1836" formatCode="m/d/yyyy">
                  <c:v>37288</c:v>
                </c:pt>
                <c:pt idx="1837" formatCode="m/d/yyyy">
                  <c:v>37291</c:v>
                </c:pt>
                <c:pt idx="1838" formatCode="m/d/yyyy">
                  <c:v>37292</c:v>
                </c:pt>
                <c:pt idx="1839" formatCode="m/d/yyyy">
                  <c:v>37293</c:v>
                </c:pt>
                <c:pt idx="1840" formatCode="m/d/yyyy">
                  <c:v>37294</c:v>
                </c:pt>
                <c:pt idx="1841" formatCode="m/d/yyyy">
                  <c:v>37295</c:v>
                </c:pt>
                <c:pt idx="1842" formatCode="m/d/yyyy">
                  <c:v>37298</c:v>
                </c:pt>
                <c:pt idx="1843" formatCode="m/d/yyyy">
                  <c:v>37299</c:v>
                </c:pt>
                <c:pt idx="1844" formatCode="m/d/yyyy">
                  <c:v>37300</c:v>
                </c:pt>
                <c:pt idx="1845" formatCode="m/d/yyyy">
                  <c:v>37301</c:v>
                </c:pt>
                <c:pt idx="1846" formatCode="m/d/yyyy">
                  <c:v>37302</c:v>
                </c:pt>
                <c:pt idx="1847" formatCode="m/d/yyyy">
                  <c:v>37305</c:v>
                </c:pt>
                <c:pt idx="1848" formatCode="m/d/yyyy">
                  <c:v>37306</c:v>
                </c:pt>
                <c:pt idx="1849" formatCode="m/d/yyyy">
                  <c:v>37307</c:v>
                </c:pt>
                <c:pt idx="1850" formatCode="m/d/yyyy">
                  <c:v>37308</c:v>
                </c:pt>
                <c:pt idx="1851" formatCode="m/d/yyyy">
                  <c:v>37309</c:v>
                </c:pt>
                <c:pt idx="1852" formatCode="m/d/yyyy">
                  <c:v>37312</c:v>
                </c:pt>
                <c:pt idx="1853" formatCode="m/d/yyyy">
                  <c:v>37313</c:v>
                </c:pt>
                <c:pt idx="1854" formatCode="m/d/yyyy">
                  <c:v>37314</c:v>
                </c:pt>
                <c:pt idx="1855" formatCode="m/d/yyyy">
                  <c:v>37315</c:v>
                </c:pt>
                <c:pt idx="1856" formatCode="m/d/yyyy">
                  <c:v>37316</c:v>
                </c:pt>
                <c:pt idx="1857" formatCode="m/d/yyyy">
                  <c:v>37319</c:v>
                </c:pt>
                <c:pt idx="1858" formatCode="m/d/yyyy">
                  <c:v>37320</c:v>
                </c:pt>
                <c:pt idx="1859" formatCode="m/d/yyyy">
                  <c:v>37321</c:v>
                </c:pt>
                <c:pt idx="1860" formatCode="m/d/yyyy">
                  <c:v>37322</c:v>
                </c:pt>
                <c:pt idx="1861" formatCode="m/d/yyyy">
                  <c:v>37323</c:v>
                </c:pt>
                <c:pt idx="1862" formatCode="m/d/yyyy">
                  <c:v>37326</c:v>
                </c:pt>
                <c:pt idx="1863" formatCode="m/d/yyyy">
                  <c:v>37327</c:v>
                </c:pt>
                <c:pt idx="1864" formatCode="m/d/yyyy">
                  <c:v>37328</c:v>
                </c:pt>
                <c:pt idx="1865" formatCode="m/d/yyyy">
                  <c:v>37329</c:v>
                </c:pt>
                <c:pt idx="1866" formatCode="m/d/yyyy">
                  <c:v>37330</c:v>
                </c:pt>
                <c:pt idx="1867" formatCode="m/d/yyyy">
                  <c:v>37333</c:v>
                </c:pt>
                <c:pt idx="1868" formatCode="m/d/yyyy">
                  <c:v>37334</c:v>
                </c:pt>
                <c:pt idx="1869" formatCode="m/d/yyyy">
                  <c:v>37335</c:v>
                </c:pt>
                <c:pt idx="1870" formatCode="m/d/yyyy">
                  <c:v>37336</c:v>
                </c:pt>
                <c:pt idx="1871" formatCode="m/d/yyyy">
                  <c:v>37337</c:v>
                </c:pt>
                <c:pt idx="1872" formatCode="m/d/yyyy">
                  <c:v>37340</c:v>
                </c:pt>
                <c:pt idx="1873" formatCode="m/d/yyyy">
                  <c:v>37341</c:v>
                </c:pt>
                <c:pt idx="1874" formatCode="m/d/yyyy">
                  <c:v>37342</c:v>
                </c:pt>
                <c:pt idx="1875" formatCode="m/d/yyyy">
                  <c:v>37343</c:v>
                </c:pt>
                <c:pt idx="1876" formatCode="m/d/yyyy">
                  <c:v>37347</c:v>
                </c:pt>
                <c:pt idx="1877" formatCode="m/d/yyyy">
                  <c:v>37348</c:v>
                </c:pt>
                <c:pt idx="1878" formatCode="m/d/yyyy">
                  <c:v>37349</c:v>
                </c:pt>
                <c:pt idx="1879" formatCode="m/d/yyyy">
                  <c:v>37350</c:v>
                </c:pt>
                <c:pt idx="1880" formatCode="m/d/yyyy">
                  <c:v>37351</c:v>
                </c:pt>
                <c:pt idx="1881" formatCode="m/d/yyyy">
                  <c:v>37354</c:v>
                </c:pt>
                <c:pt idx="1882" formatCode="m/d/yyyy">
                  <c:v>37355</c:v>
                </c:pt>
                <c:pt idx="1883" formatCode="m/d/yyyy">
                  <c:v>37356</c:v>
                </c:pt>
                <c:pt idx="1884" formatCode="m/d/yyyy">
                  <c:v>37357</c:v>
                </c:pt>
                <c:pt idx="1885" formatCode="m/d/yyyy">
                  <c:v>37358</c:v>
                </c:pt>
                <c:pt idx="1886" formatCode="m/d/yyyy">
                  <c:v>37361</c:v>
                </c:pt>
                <c:pt idx="1887" formatCode="m/d/yyyy">
                  <c:v>37362</c:v>
                </c:pt>
                <c:pt idx="1888" formatCode="m/d/yyyy">
                  <c:v>37363</c:v>
                </c:pt>
                <c:pt idx="1889" formatCode="m/d/yyyy">
                  <c:v>37364</c:v>
                </c:pt>
                <c:pt idx="1890" formatCode="m/d/yyyy">
                  <c:v>37365</c:v>
                </c:pt>
                <c:pt idx="1891" formatCode="m/d/yyyy">
                  <c:v>37368</c:v>
                </c:pt>
                <c:pt idx="1892" formatCode="m/d/yyyy">
                  <c:v>37369</c:v>
                </c:pt>
                <c:pt idx="1893" formatCode="m/d/yyyy">
                  <c:v>37370</c:v>
                </c:pt>
                <c:pt idx="1894" formatCode="m/d/yyyy">
                  <c:v>37371</c:v>
                </c:pt>
                <c:pt idx="1895" formatCode="m/d/yyyy">
                  <c:v>37372</c:v>
                </c:pt>
                <c:pt idx="1896" formatCode="m/d/yyyy">
                  <c:v>37375</c:v>
                </c:pt>
                <c:pt idx="1897" formatCode="m/d/yyyy">
                  <c:v>37376</c:v>
                </c:pt>
                <c:pt idx="1898" formatCode="m/d/yyyy">
                  <c:v>37377</c:v>
                </c:pt>
                <c:pt idx="1899" formatCode="m/d/yyyy">
                  <c:v>37378</c:v>
                </c:pt>
                <c:pt idx="1900" formatCode="m/d/yyyy">
                  <c:v>37379</c:v>
                </c:pt>
                <c:pt idx="1901" formatCode="m/d/yyyy">
                  <c:v>37382</c:v>
                </c:pt>
                <c:pt idx="1902" formatCode="m/d/yyyy">
                  <c:v>37383</c:v>
                </c:pt>
                <c:pt idx="1903" formatCode="m/d/yyyy">
                  <c:v>37384</c:v>
                </c:pt>
                <c:pt idx="1904" formatCode="m/d/yyyy">
                  <c:v>37385</c:v>
                </c:pt>
                <c:pt idx="1905" formatCode="m/d/yyyy">
                  <c:v>37386</c:v>
                </c:pt>
                <c:pt idx="1906" formatCode="m/d/yyyy">
                  <c:v>37389</c:v>
                </c:pt>
                <c:pt idx="1907" formatCode="m/d/yyyy">
                  <c:v>37390</c:v>
                </c:pt>
                <c:pt idx="1908" formatCode="m/d/yyyy">
                  <c:v>37391</c:v>
                </c:pt>
                <c:pt idx="1909" formatCode="m/d/yyyy">
                  <c:v>37392</c:v>
                </c:pt>
                <c:pt idx="1910" formatCode="m/d/yyyy">
                  <c:v>37393</c:v>
                </c:pt>
                <c:pt idx="1911" formatCode="m/d/yyyy">
                  <c:v>37396</c:v>
                </c:pt>
                <c:pt idx="1912" formatCode="m/d/yyyy">
                  <c:v>37397</c:v>
                </c:pt>
                <c:pt idx="1913" formatCode="m/d/yyyy">
                  <c:v>37398</c:v>
                </c:pt>
                <c:pt idx="1914" formatCode="m/d/yyyy">
                  <c:v>37399</c:v>
                </c:pt>
                <c:pt idx="1915" formatCode="m/d/yyyy">
                  <c:v>37400</c:v>
                </c:pt>
                <c:pt idx="1916" formatCode="m/d/yyyy">
                  <c:v>37403</c:v>
                </c:pt>
                <c:pt idx="1917" formatCode="m/d/yyyy">
                  <c:v>37404</c:v>
                </c:pt>
                <c:pt idx="1918" formatCode="m/d/yyyy">
                  <c:v>37405</c:v>
                </c:pt>
                <c:pt idx="1919" formatCode="m/d/yyyy">
                  <c:v>37406</c:v>
                </c:pt>
                <c:pt idx="1920" formatCode="m/d/yyyy">
                  <c:v>37407</c:v>
                </c:pt>
                <c:pt idx="1921" formatCode="m/d/yyyy">
                  <c:v>37410</c:v>
                </c:pt>
                <c:pt idx="1922" formatCode="m/d/yyyy">
                  <c:v>37411</c:v>
                </c:pt>
                <c:pt idx="1923" formatCode="m/d/yyyy">
                  <c:v>37412</c:v>
                </c:pt>
                <c:pt idx="1924" formatCode="m/d/yyyy">
                  <c:v>37413</c:v>
                </c:pt>
                <c:pt idx="1925" formatCode="m/d/yyyy">
                  <c:v>37414</c:v>
                </c:pt>
                <c:pt idx="1926" formatCode="m/d/yyyy">
                  <c:v>37417</c:v>
                </c:pt>
                <c:pt idx="1927" formatCode="m/d/yyyy">
                  <c:v>37418</c:v>
                </c:pt>
                <c:pt idx="1928" formatCode="m/d/yyyy">
                  <c:v>37419</c:v>
                </c:pt>
                <c:pt idx="1929" formatCode="m/d/yyyy">
                  <c:v>37420</c:v>
                </c:pt>
                <c:pt idx="1930" formatCode="m/d/yyyy">
                  <c:v>37421</c:v>
                </c:pt>
                <c:pt idx="1931" formatCode="m/d/yyyy">
                  <c:v>37424</c:v>
                </c:pt>
                <c:pt idx="1932" formatCode="m/d/yyyy">
                  <c:v>37425</c:v>
                </c:pt>
                <c:pt idx="1933" formatCode="m/d/yyyy">
                  <c:v>37426</c:v>
                </c:pt>
                <c:pt idx="1934" formatCode="m/d/yyyy">
                  <c:v>37427</c:v>
                </c:pt>
                <c:pt idx="1935" formatCode="m/d/yyyy">
                  <c:v>37428</c:v>
                </c:pt>
                <c:pt idx="1936" formatCode="m/d/yyyy">
                  <c:v>37431</c:v>
                </c:pt>
                <c:pt idx="1937" formatCode="m/d/yyyy">
                  <c:v>37432</c:v>
                </c:pt>
                <c:pt idx="1938" formatCode="m/d/yyyy">
                  <c:v>37433</c:v>
                </c:pt>
                <c:pt idx="1939" formatCode="m/d/yyyy">
                  <c:v>37434</c:v>
                </c:pt>
                <c:pt idx="1940" formatCode="m/d/yyyy">
                  <c:v>37435</c:v>
                </c:pt>
                <c:pt idx="1941" formatCode="m/d/yyyy">
                  <c:v>37438</c:v>
                </c:pt>
                <c:pt idx="1942" formatCode="m/d/yyyy">
                  <c:v>37439</c:v>
                </c:pt>
                <c:pt idx="1943" formatCode="m/d/yyyy">
                  <c:v>37440</c:v>
                </c:pt>
                <c:pt idx="1944" formatCode="m/d/yyyy">
                  <c:v>37441</c:v>
                </c:pt>
                <c:pt idx="1945" formatCode="m/d/yyyy">
                  <c:v>37442</c:v>
                </c:pt>
                <c:pt idx="1946" formatCode="m/d/yyyy">
                  <c:v>37445</c:v>
                </c:pt>
                <c:pt idx="1947" formatCode="m/d/yyyy">
                  <c:v>37446</c:v>
                </c:pt>
                <c:pt idx="1948" formatCode="m/d/yyyy">
                  <c:v>37447</c:v>
                </c:pt>
                <c:pt idx="1949" formatCode="m/d/yyyy">
                  <c:v>37448</c:v>
                </c:pt>
                <c:pt idx="1950" formatCode="m/d/yyyy">
                  <c:v>37449</c:v>
                </c:pt>
                <c:pt idx="1951" formatCode="m/d/yyyy">
                  <c:v>37452</c:v>
                </c:pt>
                <c:pt idx="1952" formatCode="m/d/yyyy">
                  <c:v>37453</c:v>
                </c:pt>
                <c:pt idx="1953" formatCode="m/d/yyyy">
                  <c:v>37454</c:v>
                </c:pt>
                <c:pt idx="1954" formatCode="m/d/yyyy">
                  <c:v>37455</c:v>
                </c:pt>
                <c:pt idx="1955" formatCode="m/d/yyyy">
                  <c:v>37456</c:v>
                </c:pt>
                <c:pt idx="1956" formatCode="m/d/yyyy">
                  <c:v>37459</c:v>
                </c:pt>
                <c:pt idx="1957" formatCode="m/d/yyyy">
                  <c:v>37460</c:v>
                </c:pt>
                <c:pt idx="1958" formatCode="m/d/yyyy">
                  <c:v>37461</c:v>
                </c:pt>
                <c:pt idx="1959" formatCode="m/d/yyyy">
                  <c:v>37462</c:v>
                </c:pt>
                <c:pt idx="1960" formatCode="m/d/yyyy">
                  <c:v>37463</c:v>
                </c:pt>
                <c:pt idx="1961" formatCode="m/d/yyyy">
                  <c:v>37466</c:v>
                </c:pt>
                <c:pt idx="1962" formatCode="m/d/yyyy">
                  <c:v>37467</c:v>
                </c:pt>
                <c:pt idx="1963" formatCode="m/d/yyyy">
                  <c:v>37468</c:v>
                </c:pt>
                <c:pt idx="1964" formatCode="m/d/yyyy">
                  <c:v>37469</c:v>
                </c:pt>
                <c:pt idx="1965" formatCode="m/d/yyyy">
                  <c:v>37470</c:v>
                </c:pt>
                <c:pt idx="1966" formatCode="m/d/yyyy">
                  <c:v>37473</c:v>
                </c:pt>
                <c:pt idx="1967" formatCode="m/d/yyyy">
                  <c:v>37474</c:v>
                </c:pt>
                <c:pt idx="1968" formatCode="m/d/yyyy">
                  <c:v>37475</c:v>
                </c:pt>
                <c:pt idx="1969" formatCode="m/d/yyyy">
                  <c:v>37476</c:v>
                </c:pt>
                <c:pt idx="1970" formatCode="m/d/yyyy">
                  <c:v>37477</c:v>
                </c:pt>
                <c:pt idx="1971" formatCode="m/d/yyyy">
                  <c:v>37480</c:v>
                </c:pt>
                <c:pt idx="1972" formatCode="m/d/yyyy">
                  <c:v>37481</c:v>
                </c:pt>
                <c:pt idx="1973" formatCode="m/d/yyyy">
                  <c:v>37482</c:v>
                </c:pt>
                <c:pt idx="1974" formatCode="m/d/yyyy">
                  <c:v>37483</c:v>
                </c:pt>
                <c:pt idx="1975" formatCode="m/d/yyyy">
                  <c:v>37484</c:v>
                </c:pt>
                <c:pt idx="1976" formatCode="m/d/yyyy">
                  <c:v>37487</c:v>
                </c:pt>
                <c:pt idx="1977" formatCode="m/d/yyyy">
                  <c:v>37488</c:v>
                </c:pt>
                <c:pt idx="1978" formatCode="m/d/yyyy">
                  <c:v>37489</c:v>
                </c:pt>
                <c:pt idx="1979" formatCode="m/d/yyyy">
                  <c:v>37490</c:v>
                </c:pt>
                <c:pt idx="1980" formatCode="m/d/yyyy">
                  <c:v>37491</c:v>
                </c:pt>
                <c:pt idx="1981" formatCode="m/d/yyyy">
                  <c:v>37494</c:v>
                </c:pt>
                <c:pt idx="1982" formatCode="m/d/yyyy">
                  <c:v>37495</c:v>
                </c:pt>
                <c:pt idx="1983" formatCode="m/d/yyyy">
                  <c:v>37496</c:v>
                </c:pt>
                <c:pt idx="1984" formatCode="m/d/yyyy">
                  <c:v>37497</c:v>
                </c:pt>
                <c:pt idx="1985" formatCode="m/d/yyyy">
                  <c:v>37498</c:v>
                </c:pt>
                <c:pt idx="1986" formatCode="m/d/yyyy">
                  <c:v>37501</c:v>
                </c:pt>
                <c:pt idx="1987" formatCode="m/d/yyyy">
                  <c:v>37502</c:v>
                </c:pt>
                <c:pt idx="1988" formatCode="m/d/yyyy">
                  <c:v>37503</c:v>
                </c:pt>
                <c:pt idx="1989" formatCode="m/d/yyyy">
                  <c:v>37504</c:v>
                </c:pt>
                <c:pt idx="1990" formatCode="m/d/yyyy">
                  <c:v>37505</c:v>
                </c:pt>
                <c:pt idx="1991" formatCode="m/d/yyyy">
                  <c:v>37508</c:v>
                </c:pt>
                <c:pt idx="1992" formatCode="m/d/yyyy">
                  <c:v>37509</c:v>
                </c:pt>
                <c:pt idx="1993" formatCode="m/d/yyyy">
                  <c:v>37510</c:v>
                </c:pt>
                <c:pt idx="1994" formatCode="m/d/yyyy">
                  <c:v>37511</c:v>
                </c:pt>
                <c:pt idx="1995" formatCode="m/d/yyyy">
                  <c:v>37512</c:v>
                </c:pt>
                <c:pt idx="1996" formatCode="m/d/yyyy">
                  <c:v>37515</c:v>
                </c:pt>
                <c:pt idx="1997" formatCode="m/d/yyyy">
                  <c:v>37516</c:v>
                </c:pt>
                <c:pt idx="1998" formatCode="m/d/yyyy">
                  <c:v>37517</c:v>
                </c:pt>
                <c:pt idx="1999" formatCode="m/d/yyyy">
                  <c:v>37518</c:v>
                </c:pt>
                <c:pt idx="2000" formatCode="m/d/yyyy">
                  <c:v>37519</c:v>
                </c:pt>
                <c:pt idx="2001" formatCode="m/d/yyyy">
                  <c:v>37522</c:v>
                </c:pt>
                <c:pt idx="2002" formatCode="m/d/yyyy">
                  <c:v>37523</c:v>
                </c:pt>
                <c:pt idx="2003" formatCode="m/d/yyyy">
                  <c:v>37524</c:v>
                </c:pt>
                <c:pt idx="2004" formatCode="m/d/yyyy">
                  <c:v>37525</c:v>
                </c:pt>
                <c:pt idx="2005" formatCode="m/d/yyyy">
                  <c:v>37526</c:v>
                </c:pt>
                <c:pt idx="2006" formatCode="m/d/yyyy">
                  <c:v>37529</c:v>
                </c:pt>
                <c:pt idx="2007" formatCode="m/d/yyyy">
                  <c:v>37530</c:v>
                </c:pt>
                <c:pt idx="2008" formatCode="m/d/yyyy">
                  <c:v>37531</c:v>
                </c:pt>
                <c:pt idx="2009" formatCode="m/d/yyyy">
                  <c:v>37532</c:v>
                </c:pt>
                <c:pt idx="2010" formatCode="m/d/yyyy">
                  <c:v>37533</c:v>
                </c:pt>
                <c:pt idx="2011" formatCode="m/d/yyyy">
                  <c:v>37536</c:v>
                </c:pt>
                <c:pt idx="2012" formatCode="m/d/yyyy">
                  <c:v>37537</c:v>
                </c:pt>
                <c:pt idx="2013" formatCode="m/d/yyyy">
                  <c:v>37538</c:v>
                </c:pt>
                <c:pt idx="2014" formatCode="m/d/yyyy">
                  <c:v>37539</c:v>
                </c:pt>
                <c:pt idx="2015" formatCode="m/d/yyyy">
                  <c:v>37540</c:v>
                </c:pt>
                <c:pt idx="2016" formatCode="m/d/yyyy">
                  <c:v>37543</c:v>
                </c:pt>
                <c:pt idx="2017" formatCode="m/d/yyyy">
                  <c:v>37544</c:v>
                </c:pt>
                <c:pt idx="2018" formatCode="m/d/yyyy">
                  <c:v>37545</c:v>
                </c:pt>
                <c:pt idx="2019" formatCode="m/d/yyyy">
                  <c:v>37546</c:v>
                </c:pt>
                <c:pt idx="2020" formatCode="m/d/yyyy">
                  <c:v>37547</c:v>
                </c:pt>
                <c:pt idx="2021" formatCode="m/d/yyyy">
                  <c:v>37550</c:v>
                </c:pt>
                <c:pt idx="2022" formatCode="m/d/yyyy">
                  <c:v>37551</c:v>
                </c:pt>
                <c:pt idx="2023" formatCode="m/d/yyyy">
                  <c:v>37552</c:v>
                </c:pt>
                <c:pt idx="2024" formatCode="m/d/yyyy">
                  <c:v>37553</c:v>
                </c:pt>
                <c:pt idx="2025" formatCode="m/d/yyyy">
                  <c:v>37554</c:v>
                </c:pt>
                <c:pt idx="2026" formatCode="m/d/yyyy">
                  <c:v>37557</c:v>
                </c:pt>
                <c:pt idx="2027" formatCode="m/d/yyyy">
                  <c:v>37558</c:v>
                </c:pt>
                <c:pt idx="2028" formatCode="m/d/yyyy">
                  <c:v>37559</c:v>
                </c:pt>
                <c:pt idx="2029" formatCode="m/d/yyyy">
                  <c:v>37560</c:v>
                </c:pt>
                <c:pt idx="2030" formatCode="m/d/yyyy">
                  <c:v>37561</c:v>
                </c:pt>
                <c:pt idx="2031" formatCode="m/d/yyyy">
                  <c:v>37564</c:v>
                </c:pt>
                <c:pt idx="2032" formatCode="m/d/yyyy">
                  <c:v>37565</c:v>
                </c:pt>
                <c:pt idx="2033" formatCode="m/d/yyyy">
                  <c:v>37566</c:v>
                </c:pt>
                <c:pt idx="2034" formatCode="m/d/yyyy">
                  <c:v>37567</c:v>
                </c:pt>
                <c:pt idx="2035" formatCode="m/d/yyyy">
                  <c:v>37568</c:v>
                </c:pt>
                <c:pt idx="2036" formatCode="m/d/yyyy">
                  <c:v>37571</c:v>
                </c:pt>
                <c:pt idx="2037" formatCode="m/d/yyyy">
                  <c:v>37572</c:v>
                </c:pt>
                <c:pt idx="2038" formatCode="m/d/yyyy">
                  <c:v>37573</c:v>
                </c:pt>
                <c:pt idx="2039" formatCode="m/d/yyyy">
                  <c:v>37574</c:v>
                </c:pt>
                <c:pt idx="2040" formatCode="m/d/yyyy">
                  <c:v>37575</c:v>
                </c:pt>
                <c:pt idx="2041" formatCode="m/d/yyyy">
                  <c:v>37578</c:v>
                </c:pt>
                <c:pt idx="2042" formatCode="m/d/yyyy">
                  <c:v>37579</c:v>
                </c:pt>
                <c:pt idx="2043" formatCode="m/d/yyyy">
                  <c:v>37580</c:v>
                </c:pt>
                <c:pt idx="2044" formatCode="m/d/yyyy">
                  <c:v>37581</c:v>
                </c:pt>
                <c:pt idx="2045" formatCode="m/d/yyyy">
                  <c:v>37582</c:v>
                </c:pt>
                <c:pt idx="2046" formatCode="m/d/yyyy">
                  <c:v>37585</c:v>
                </c:pt>
                <c:pt idx="2047" formatCode="m/d/yyyy">
                  <c:v>37586</c:v>
                </c:pt>
                <c:pt idx="2048" formatCode="m/d/yyyy">
                  <c:v>37587</c:v>
                </c:pt>
                <c:pt idx="2049" formatCode="m/d/yyyy">
                  <c:v>37588</c:v>
                </c:pt>
                <c:pt idx="2050" formatCode="m/d/yyyy">
                  <c:v>37589</c:v>
                </c:pt>
                <c:pt idx="2051" formatCode="m/d/yyyy">
                  <c:v>37592</c:v>
                </c:pt>
                <c:pt idx="2052" formatCode="m/d/yyyy">
                  <c:v>37593</c:v>
                </c:pt>
                <c:pt idx="2053" formatCode="m/d/yyyy">
                  <c:v>37594</c:v>
                </c:pt>
                <c:pt idx="2054" formatCode="m/d/yyyy">
                  <c:v>37595</c:v>
                </c:pt>
                <c:pt idx="2055" formatCode="m/d/yyyy">
                  <c:v>37596</c:v>
                </c:pt>
                <c:pt idx="2056" formatCode="m/d/yyyy">
                  <c:v>37599</c:v>
                </c:pt>
                <c:pt idx="2057" formatCode="m/d/yyyy">
                  <c:v>37600</c:v>
                </c:pt>
                <c:pt idx="2058" formatCode="m/d/yyyy">
                  <c:v>37601</c:v>
                </c:pt>
                <c:pt idx="2059" formatCode="m/d/yyyy">
                  <c:v>37602</c:v>
                </c:pt>
                <c:pt idx="2060" formatCode="m/d/yyyy">
                  <c:v>37603</c:v>
                </c:pt>
                <c:pt idx="2061" formatCode="m/d/yyyy">
                  <c:v>37606</c:v>
                </c:pt>
                <c:pt idx="2062" formatCode="m/d/yyyy">
                  <c:v>37607</c:v>
                </c:pt>
                <c:pt idx="2063" formatCode="m/d/yyyy">
                  <c:v>37608</c:v>
                </c:pt>
                <c:pt idx="2064" formatCode="m/d/yyyy">
                  <c:v>37609</c:v>
                </c:pt>
                <c:pt idx="2065" formatCode="m/d/yyyy">
                  <c:v>37610</c:v>
                </c:pt>
                <c:pt idx="2066" formatCode="m/d/yyyy">
                  <c:v>37613</c:v>
                </c:pt>
                <c:pt idx="2067" formatCode="m/d/yyyy">
                  <c:v>37614</c:v>
                </c:pt>
                <c:pt idx="2068" formatCode="m/d/yyyy">
                  <c:v>37615</c:v>
                </c:pt>
                <c:pt idx="2069" formatCode="m/d/yyyy">
                  <c:v>37616</c:v>
                </c:pt>
                <c:pt idx="2070" formatCode="m/d/yyyy">
                  <c:v>37617</c:v>
                </c:pt>
                <c:pt idx="2071" formatCode="m/d/yyyy">
                  <c:v>37620</c:v>
                </c:pt>
                <c:pt idx="2072" formatCode="m/d/yyyy">
                  <c:v>37621</c:v>
                </c:pt>
                <c:pt idx="2073" formatCode="m/d/yyyy">
                  <c:v>37622</c:v>
                </c:pt>
                <c:pt idx="2074" formatCode="m/d/yyyy">
                  <c:v>37623</c:v>
                </c:pt>
                <c:pt idx="2075" formatCode="m/d/yyyy">
                  <c:v>37624</c:v>
                </c:pt>
                <c:pt idx="2076" formatCode="m/d/yyyy">
                  <c:v>37627</c:v>
                </c:pt>
                <c:pt idx="2077" formatCode="m/d/yyyy">
                  <c:v>37628</c:v>
                </c:pt>
                <c:pt idx="2078" formatCode="m/d/yyyy">
                  <c:v>37629</c:v>
                </c:pt>
                <c:pt idx="2079" formatCode="m/d/yyyy">
                  <c:v>37630</c:v>
                </c:pt>
                <c:pt idx="2080" formatCode="m/d/yyyy">
                  <c:v>37631</c:v>
                </c:pt>
                <c:pt idx="2081" formatCode="m/d/yyyy">
                  <c:v>37634</c:v>
                </c:pt>
                <c:pt idx="2082" formatCode="m/d/yyyy">
                  <c:v>37635</c:v>
                </c:pt>
                <c:pt idx="2083" formatCode="m/d/yyyy">
                  <c:v>37636</c:v>
                </c:pt>
                <c:pt idx="2084" formatCode="m/d/yyyy">
                  <c:v>37637</c:v>
                </c:pt>
                <c:pt idx="2085" formatCode="m/d/yyyy">
                  <c:v>37638</c:v>
                </c:pt>
                <c:pt idx="2086" formatCode="m/d/yyyy">
                  <c:v>37641</c:v>
                </c:pt>
                <c:pt idx="2087" formatCode="m/d/yyyy">
                  <c:v>37642</c:v>
                </c:pt>
                <c:pt idx="2088" formatCode="m/d/yyyy">
                  <c:v>37643</c:v>
                </c:pt>
                <c:pt idx="2089" formatCode="m/d/yyyy">
                  <c:v>37644</c:v>
                </c:pt>
                <c:pt idx="2090" formatCode="m/d/yyyy">
                  <c:v>37645</c:v>
                </c:pt>
                <c:pt idx="2091" formatCode="m/d/yyyy">
                  <c:v>37648</c:v>
                </c:pt>
                <c:pt idx="2092" formatCode="m/d/yyyy">
                  <c:v>37649</c:v>
                </c:pt>
                <c:pt idx="2093" formatCode="m/d/yyyy">
                  <c:v>37650</c:v>
                </c:pt>
                <c:pt idx="2094" formatCode="m/d/yyyy">
                  <c:v>37651</c:v>
                </c:pt>
                <c:pt idx="2095" formatCode="m/d/yyyy">
                  <c:v>37652</c:v>
                </c:pt>
                <c:pt idx="2096" formatCode="m/d/yyyy">
                  <c:v>37655</c:v>
                </c:pt>
                <c:pt idx="2097" formatCode="m/d/yyyy">
                  <c:v>37656</c:v>
                </c:pt>
                <c:pt idx="2098" formatCode="m/d/yyyy">
                  <c:v>37657</c:v>
                </c:pt>
                <c:pt idx="2099" formatCode="m/d/yyyy">
                  <c:v>37658</c:v>
                </c:pt>
                <c:pt idx="2100" formatCode="m/d/yyyy">
                  <c:v>37659</c:v>
                </c:pt>
                <c:pt idx="2101" formatCode="m/d/yyyy">
                  <c:v>37662</c:v>
                </c:pt>
                <c:pt idx="2102" formatCode="m/d/yyyy">
                  <c:v>37663</c:v>
                </c:pt>
                <c:pt idx="2103" formatCode="m/d/yyyy">
                  <c:v>37664</c:v>
                </c:pt>
                <c:pt idx="2104" formatCode="m/d/yyyy">
                  <c:v>37665</c:v>
                </c:pt>
                <c:pt idx="2105" formatCode="m/d/yyyy">
                  <c:v>37666</c:v>
                </c:pt>
                <c:pt idx="2106" formatCode="m/d/yyyy">
                  <c:v>37669</c:v>
                </c:pt>
                <c:pt idx="2107" formatCode="m/d/yyyy">
                  <c:v>37670</c:v>
                </c:pt>
                <c:pt idx="2108" formatCode="m/d/yyyy">
                  <c:v>37671</c:v>
                </c:pt>
                <c:pt idx="2109" formatCode="m/d/yyyy">
                  <c:v>37672</c:v>
                </c:pt>
                <c:pt idx="2110" formatCode="m/d/yyyy">
                  <c:v>37673</c:v>
                </c:pt>
                <c:pt idx="2111" formatCode="m/d/yyyy">
                  <c:v>37676</c:v>
                </c:pt>
                <c:pt idx="2112" formatCode="m/d/yyyy">
                  <c:v>37677</c:v>
                </c:pt>
                <c:pt idx="2113" formatCode="m/d/yyyy">
                  <c:v>37678</c:v>
                </c:pt>
                <c:pt idx="2114" formatCode="m/d/yyyy">
                  <c:v>37679</c:v>
                </c:pt>
                <c:pt idx="2115" formatCode="m/d/yyyy">
                  <c:v>37680</c:v>
                </c:pt>
                <c:pt idx="2116" formatCode="m/d/yyyy">
                  <c:v>37683</c:v>
                </c:pt>
                <c:pt idx="2117" formatCode="m/d/yyyy">
                  <c:v>37684</c:v>
                </c:pt>
                <c:pt idx="2118" formatCode="m/d/yyyy">
                  <c:v>37685</c:v>
                </c:pt>
                <c:pt idx="2119" formatCode="m/d/yyyy">
                  <c:v>37686</c:v>
                </c:pt>
                <c:pt idx="2120" formatCode="m/d/yyyy">
                  <c:v>37687</c:v>
                </c:pt>
                <c:pt idx="2121" formatCode="m/d/yyyy">
                  <c:v>37690</c:v>
                </c:pt>
                <c:pt idx="2122" formatCode="m/d/yyyy">
                  <c:v>37691</c:v>
                </c:pt>
                <c:pt idx="2123" formatCode="m/d/yyyy">
                  <c:v>37692</c:v>
                </c:pt>
                <c:pt idx="2124" formatCode="m/d/yyyy">
                  <c:v>37693</c:v>
                </c:pt>
                <c:pt idx="2125" formatCode="m/d/yyyy">
                  <c:v>37694</c:v>
                </c:pt>
                <c:pt idx="2126" formatCode="m/d/yyyy">
                  <c:v>37697</c:v>
                </c:pt>
                <c:pt idx="2127" formatCode="m/d/yyyy">
                  <c:v>37698</c:v>
                </c:pt>
                <c:pt idx="2128" formatCode="m/d/yyyy">
                  <c:v>37699</c:v>
                </c:pt>
                <c:pt idx="2129" formatCode="m/d/yyyy">
                  <c:v>37700</c:v>
                </c:pt>
                <c:pt idx="2130" formatCode="m/d/yyyy">
                  <c:v>37701</c:v>
                </c:pt>
                <c:pt idx="2131" formatCode="m/d/yyyy">
                  <c:v>37704</c:v>
                </c:pt>
                <c:pt idx="2132" formatCode="m/d/yyyy">
                  <c:v>37705</c:v>
                </c:pt>
                <c:pt idx="2133" formatCode="m/d/yyyy">
                  <c:v>37706</c:v>
                </c:pt>
                <c:pt idx="2134" formatCode="m/d/yyyy">
                  <c:v>37707</c:v>
                </c:pt>
                <c:pt idx="2135" formatCode="m/d/yyyy">
                  <c:v>37708</c:v>
                </c:pt>
                <c:pt idx="2136" formatCode="m/d/yyyy">
                  <c:v>37711</c:v>
                </c:pt>
                <c:pt idx="2137" formatCode="m/d/yyyy">
                  <c:v>37712</c:v>
                </c:pt>
                <c:pt idx="2138" formatCode="m/d/yyyy">
                  <c:v>37713</c:v>
                </c:pt>
                <c:pt idx="2139" formatCode="m/d/yyyy">
                  <c:v>37714</c:v>
                </c:pt>
                <c:pt idx="2140" formatCode="m/d/yyyy">
                  <c:v>37715</c:v>
                </c:pt>
                <c:pt idx="2141" formatCode="m/d/yyyy">
                  <c:v>37718</c:v>
                </c:pt>
                <c:pt idx="2142" formatCode="m/d/yyyy">
                  <c:v>37719</c:v>
                </c:pt>
                <c:pt idx="2143" formatCode="m/d/yyyy">
                  <c:v>37720</c:v>
                </c:pt>
                <c:pt idx="2144" formatCode="m/d/yyyy">
                  <c:v>37721</c:v>
                </c:pt>
                <c:pt idx="2145" formatCode="m/d/yyyy">
                  <c:v>37722</c:v>
                </c:pt>
                <c:pt idx="2146" formatCode="m/d/yyyy">
                  <c:v>37725</c:v>
                </c:pt>
                <c:pt idx="2147" formatCode="m/d/yyyy">
                  <c:v>37726</c:v>
                </c:pt>
                <c:pt idx="2148" formatCode="m/d/yyyy">
                  <c:v>37727</c:v>
                </c:pt>
                <c:pt idx="2149" formatCode="m/d/yyyy">
                  <c:v>37728</c:v>
                </c:pt>
                <c:pt idx="2150" formatCode="m/d/yyyy">
                  <c:v>37729</c:v>
                </c:pt>
                <c:pt idx="2151" formatCode="m/d/yyyy">
                  <c:v>37732</c:v>
                </c:pt>
                <c:pt idx="2152" formatCode="m/d/yyyy">
                  <c:v>37733</c:v>
                </c:pt>
                <c:pt idx="2153" formatCode="m/d/yyyy">
                  <c:v>37734</c:v>
                </c:pt>
                <c:pt idx="2154" formatCode="m/d/yyyy">
                  <c:v>37735</c:v>
                </c:pt>
                <c:pt idx="2155" formatCode="m/d/yyyy">
                  <c:v>37736</c:v>
                </c:pt>
                <c:pt idx="2156" formatCode="m/d/yyyy">
                  <c:v>37739</c:v>
                </c:pt>
                <c:pt idx="2157" formatCode="m/d/yyyy">
                  <c:v>37740</c:v>
                </c:pt>
                <c:pt idx="2158" formatCode="m/d/yyyy">
                  <c:v>37741</c:v>
                </c:pt>
                <c:pt idx="2159" formatCode="m/d/yyyy">
                  <c:v>37742</c:v>
                </c:pt>
                <c:pt idx="2160" formatCode="m/d/yyyy">
                  <c:v>37743</c:v>
                </c:pt>
                <c:pt idx="2161" formatCode="m/d/yyyy">
                  <c:v>37746</c:v>
                </c:pt>
                <c:pt idx="2162" formatCode="m/d/yyyy">
                  <c:v>37747</c:v>
                </c:pt>
                <c:pt idx="2163" formatCode="m/d/yyyy">
                  <c:v>37748</c:v>
                </c:pt>
                <c:pt idx="2164" formatCode="m/d/yyyy">
                  <c:v>37749</c:v>
                </c:pt>
                <c:pt idx="2165" formatCode="m/d/yyyy">
                  <c:v>37750</c:v>
                </c:pt>
                <c:pt idx="2166" formatCode="m/d/yyyy">
                  <c:v>37753</c:v>
                </c:pt>
                <c:pt idx="2167" formatCode="m/d/yyyy">
                  <c:v>37754</c:v>
                </c:pt>
                <c:pt idx="2168" formatCode="m/d/yyyy">
                  <c:v>37755</c:v>
                </c:pt>
                <c:pt idx="2169" formatCode="m/d/yyyy">
                  <c:v>37756</c:v>
                </c:pt>
                <c:pt idx="2170" formatCode="m/d/yyyy">
                  <c:v>37757</c:v>
                </c:pt>
                <c:pt idx="2171" formatCode="m/d/yyyy">
                  <c:v>37760</c:v>
                </c:pt>
                <c:pt idx="2172" formatCode="m/d/yyyy">
                  <c:v>37761</c:v>
                </c:pt>
                <c:pt idx="2173" formatCode="m/d/yyyy">
                  <c:v>37762</c:v>
                </c:pt>
                <c:pt idx="2174" formatCode="m/d/yyyy">
                  <c:v>37763</c:v>
                </c:pt>
                <c:pt idx="2175" formatCode="m/d/yyyy">
                  <c:v>37764</c:v>
                </c:pt>
                <c:pt idx="2176" formatCode="m/d/yyyy">
                  <c:v>37767</c:v>
                </c:pt>
                <c:pt idx="2177" formatCode="m/d/yyyy">
                  <c:v>37768</c:v>
                </c:pt>
                <c:pt idx="2178" formatCode="m/d/yyyy">
                  <c:v>37769</c:v>
                </c:pt>
                <c:pt idx="2179" formatCode="m/d/yyyy">
                  <c:v>37770</c:v>
                </c:pt>
                <c:pt idx="2180" formatCode="m/d/yyyy">
                  <c:v>37771</c:v>
                </c:pt>
                <c:pt idx="2181" formatCode="m/d/yyyy">
                  <c:v>37774</c:v>
                </c:pt>
                <c:pt idx="2182" formatCode="m/d/yyyy">
                  <c:v>37775</c:v>
                </c:pt>
                <c:pt idx="2183" formatCode="m/d/yyyy">
                  <c:v>37776</c:v>
                </c:pt>
                <c:pt idx="2184" formatCode="m/d/yyyy">
                  <c:v>37777</c:v>
                </c:pt>
                <c:pt idx="2185" formatCode="m/d/yyyy">
                  <c:v>37778</c:v>
                </c:pt>
                <c:pt idx="2186" formatCode="m/d/yyyy">
                  <c:v>37781</c:v>
                </c:pt>
                <c:pt idx="2187" formatCode="m/d/yyyy">
                  <c:v>37782</c:v>
                </c:pt>
                <c:pt idx="2188" formatCode="m/d/yyyy">
                  <c:v>37783</c:v>
                </c:pt>
                <c:pt idx="2189" formatCode="m/d/yyyy">
                  <c:v>37784</c:v>
                </c:pt>
                <c:pt idx="2190" formatCode="m/d/yyyy">
                  <c:v>37785</c:v>
                </c:pt>
                <c:pt idx="2191" formatCode="m/d/yyyy">
                  <c:v>37788</c:v>
                </c:pt>
                <c:pt idx="2192" formatCode="m/d/yyyy">
                  <c:v>37789</c:v>
                </c:pt>
                <c:pt idx="2193" formatCode="m/d/yyyy">
                  <c:v>37790</c:v>
                </c:pt>
                <c:pt idx="2194" formatCode="m/d/yyyy">
                  <c:v>37791</c:v>
                </c:pt>
                <c:pt idx="2195" formatCode="m/d/yyyy">
                  <c:v>37792</c:v>
                </c:pt>
                <c:pt idx="2196" formatCode="m/d/yyyy">
                  <c:v>37795</c:v>
                </c:pt>
                <c:pt idx="2197" formatCode="m/d/yyyy">
                  <c:v>37796</c:v>
                </c:pt>
                <c:pt idx="2198" formatCode="m/d/yyyy">
                  <c:v>37797</c:v>
                </c:pt>
                <c:pt idx="2199" formatCode="m/d/yyyy">
                  <c:v>37798</c:v>
                </c:pt>
                <c:pt idx="2200" formatCode="m/d/yyyy">
                  <c:v>37799</c:v>
                </c:pt>
                <c:pt idx="2201" formatCode="m/d/yyyy">
                  <c:v>37802</c:v>
                </c:pt>
                <c:pt idx="2202" formatCode="m/d/yyyy">
                  <c:v>37803</c:v>
                </c:pt>
                <c:pt idx="2203" formatCode="m/d/yyyy">
                  <c:v>37804</c:v>
                </c:pt>
                <c:pt idx="2204" formatCode="m/d/yyyy">
                  <c:v>37805</c:v>
                </c:pt>
                <c:pt idx="2205" formatCode="m/d/yyyy">
                  <c:v>37806</c:v>
                </c:pt>
                <c:pt idx="2206" formatCode="m/d/yyyy">
                  <c:v>37809</c:v>
                </c:pt>
                <c:pt idx="2207" formatCode="m/d/yyyy">
                  <c:v>37810</c:v>
                </c:pt>
                <c:pt idx="2208" formatCode="m/d/yyyy">
                  <c:v>37811</c:v>
                </c:pt>
                <c:pt idx="2209" formatCode="m/d/yyyy">
                  <c:v>37812</c:v>
                </c:pt>
                <c:pt idx="2210" formatCode="m/d/yyyy">
                  <c:v>37813</c:v>
                </c:pt>
                <c:pt idx="2211" formatCode="m/d/yyyy">
                  <c:v>37816</c:v>
                </c:pt>
                <c:pt idx="2212" formatCode="m/d/yyyy">
                  <c:v>37817</c:v>
                </c:pt>
                <c:pt idx="2213" formatCode="m/d/yyyy">
                  <c:v>37818</c:v>
                </c:pt>
                <c:pt idx="2214" formatCode="m/d/yyyy">
                  <c:v>37819</c:v>
                </c:pt>
                <c:pt idx="2215" formatCode="m/d/yyyy">
                  <c:v>37820</c:v>
                </c:pt>
                <c:pt idx="2216" formatCode="m/d/yyyy">
                  <c:v>37823</c:v>
                </c:pt>
                <c:pt idx="2217" formatCode="m/d/yyyy">
                  <c:v>37824</c:v>
                </c:pt>
                <c:pt idx="2218" formatCode="m/d/yyyy">
                  <c:v>37825</c:v>
                </c:pt>
                <c:pt idx="2219" formatCode="m/d/yyyy">
                  <c:v>37826</c:v>
                </c:pt>
                <c:pt idx="2220" formatCode="m/d/yyyy">
                  <c:v>37827</c:v>
                </c:pt>
                <c:pt idx="2221" formatCode="m/d/yyyy">
                  <c:v>37830</c:v>
                </c:pt>
                <c:pt idx="2222" formatCode="m/d/yyyy">
                  <c:v>37831</c:v>
                </c:pt>
                <c:pt idx="2223" formatCode="m/d/yyyy">
                  <c:v>37832</c:v>
                </c:pt>
                <c:pt idx="2224" formatCode="m/d/yyyy">
                  <c:v>37833</c:v>
                </c:pt>
                <c:pt idx="2225" formatCode="m/d/yyyy">
                  <c:v>37834</c:v>
                </c:pt>
                <c:pt idx="2226" formatCode="m/d/yyyy">
                  <c:v>37837</c:v>
                </c:pt>
                <c:pt idx="2227" formatCode="m/d/yyyy">
                  <c:v>37838</c:v>
                </c:pt>
                <c:pt idx="2228" formatCode="m/d/yyyy">
                  <c:v>37839</c:v>
                </c:pt>
                <c:pt idx="2229" formatCode="m/d/yyyy">
                  <c:v>37840</c:v>
                </c:pt>
                <c:pt idx="2230" formatCode="m/d/yyyy">
                  <c:v>37841</c:v>
                </c:pt>
                <c:pt idx="2231" formatCode="m/d/yyyy">
                  <c:v>37844</c:v>
                </c:pt>
                <c:pt idx="2232" formatCode="m/d/yyyy">
                  <c:v>37845</c:v>
                </c:pt>
                <c:pt idx="2233" formatCode="m/d/yyyy">
                  <c:v>37846</c:v>
                </c:pt>
                <c:pt idx="2234" formatCode="m/d/yyyy">
                  <c:v>37847</c:v>
                </c:pt>
                <c:pt idx="2235" formatCode="m/d/yyyy">
                  <c:v>37848</c:v>
                </c:pt>
                <c:pt idx="2236" formatCode="m/d/yyyy">
                  <c:v>37851</c:v>
                </c:pt>
                <c:pt idx="2237" formatCode="m/d/yyyy">
                  <c:v>37852</c:v>
                </c:pt>
                <c:pt idx="2238" formatCode="m/d/yyyy">
                  <c:v>37853</c:v>
                </c:pt>
                <c:pt idx="2239" formatCode="m/d/yyyy">
                  <c:v>37854</c:v>
                </c:pt>
                <c:pt idx="2240" formatCode="m/d/yyyy">
                  <c:v>37855</c:v>
                </c:pt>
                <c:pt idx="2241" formatCode="m/d/yyyy">
                  <c:v>37858</c:v>
                </c:pt>
                <c:pt idx="2242" formatCode="m/d/yyyy">
                  <c:v>37859</c:v>
                </c:pt>
                <c:pt idx="2243" formatCode="m/d/yyyy">
                  <c:v>37860</c:v>
                </c:pt>
                <c:pt idx="2244" formatCode="m/d/yyyy">
                  <c:v>37861</c:v>
                </c:pt>
                <c:pt idx="2245" formatCode="m/d/yyyy">
                  <c:v>37862</c:v>
                </c:pt>
                <c:pt idx="2246" formatCode="m/d/yyyy">
                  <c:v>37865</c:v>
                </c:pt>
                <c:pt idx="2247" formatCode="m/d/yyyy">
                  <c:v>37866</c:v>
                </c:pt>
                <c:pt idx="2248" formatCode="m/d/yyyy">
                  <c:v>37867</c:v>
                </c:pt>
                <c:pt idx="2249" formatCode="m/d/yyyy">
                  <c:v>37868</c:v>
                </c:pt>
                <c:pt idx="2250" formatCode="m/d/yyyy">
                  <c:v>37869</c:v>
                </c:pt>
                <c:pt idx="2251" formatCode="m/d/yyyy">
                  <c:v>37872</c:v>
                </c:pt>
                <c:pt idx="2252" formatCode="m/d/yyyy">
                  <c:v>37873</c:v>
                </c:pt>
                <c:pt idx="2253" formatCode="m/d/yyyy">
                  <c:v>37874</c:v>
                </c:pt>
                <c:pt idx="2254" formatCode="m/d/yyyy">
                  <c:v>37875</c:v>
                </c:pt>
                <c:pt idx="2255" formatCode="m/d/yyyy">
                  <c:v>37876</c:v>
                </c:pt>
                <c:pt idx="2256" formatCode="m/d/yyyy">
                  <c:v>37879</c:v>
                </c:pt>
                <c:pt idx="2257" formatCode="m/d/yyyy">
                  <c:v>37880</c:v>
                </c:pt>
                <c:pt idx="2258" formatCode="m/d/yyyy">
                  <c:v>37881</c:v>
                </c:pt>
                <c:pt idx="2259" formatCode="m/d/yyyy">
                  <c:v>37882</c:v>
                </c:pt>
                <c:pt idx="2260" formatCode="m/d/yyyy">
                  <c:v>37883</c:v>
                </c:pt>
                <c:pt idx="2261" formatCode="m/d/yyyy">
                  <c:v>37886</c:v>
                </c:pt>
                <c:pt idx="2262" formatCode="m/d/yyyy">
                  <c:v>37887</c:v>
                </c:pt>
                <c:pt idx="2263" formatCode="m/d/yyyy">
                  <c:v>37888</c:v>
                </c:pt>
                <c:pt idx="2264" formatCode="m/d/yyyy">
                  <c:v>37889</c:v>
                </c:pt>
                <c:pt idx="2265" formatCode="m/d/yyyy">
                  <c:v>37890</c:v>
                </c:pt>
                <c:pt idx="2266" formatCode="m/d/yyyy">
                  <c:v>37893</c:v>
                </c:pt>
                <c:pt idx="2267" formatCode="m/d/yyyy">
                  <c:v>37894</c:v>
                </c:pt>
                <c:pt idx="2268" formatCode="m/d/yyyy">
                  <c:v>37895</c:v>
                </c:pt>
                <c:pt idx="2269" formatCode="m/d/yyyy">
                  <c:v>37896</c:v>
                </c:pt>
                <c:pt idx="2270" formatCode="m/d/yyyy">
                  <c:v>37897</c:v>
                </c:pt>
                <c:pt idx="2271" formatCode="m/d/yyyy">
                  <c:v>37900</c:v>
                </c:pt>
                <c:pt idx="2272" formatCode="m/d/yyyy">
                  <c:v>37901</c:v>
                </c:pt>
                <c:pt idx="2273" formatCode="m/d/yyyy">
                  <c:v>37902</c:v>
                </c:pt>
                <c:pt idx="2274" formatCode="m/d/yyyy">
                  <c:v>37903</c:v>
                </c:pt>
                <c:pt idx="2275" formatCode="m/d/yyyy">
                  <c:v>37904</c:v>
                </c:pt>
                <c:pt idx="2276" formatCode="m/d/yyyy">
                  <c:v>37907</c:v>
                </c:pt>
                <c:pt idx="2277" formatCode="m/d/yyyy">
                  <c:v>37908</c:v>
                </c:pt>
                <c:pt idx="2278" formatCode="m/d/yyyy">
                  <c:v>37909</c:v>
                </c:pt>
                <c:pt idx="2279" formatCode="m/d/yyyy">
                  <c:v>37910</c:v>
                </c:pt>
                <c:pt idx="2280" formatCode="m/d/yyyy">
                  <c:v>37911</c:v>
                </c:pt>
                <c:pt idx="2281" formatCode="m/d/yyyy">
                  <c:v>37914</c:v>
                </c:pt>
                <c:pt idx="2282" formatCode="m/d/yyyy">
                  <c:v>37915</c:v>
                </c:pt>
                <c:pt idx="2283" formatCode="m/d/yyyy">
                  <c:v>37916</c:v>
                </c:pt>
                <c:pt idx="2284" formatCode="m/d/yyyy">
                  <c:v>37917</c:v>
                </c:pt>
                <c:pt idx="2285" formatCode="m/d/yyyy">
                  <c:v>37918</c:v>
                </c:pt>
                <c:pt idx="2286" formatCode="m/d/yyyy">
                  <c:v>37921</c:v>
                </c:pt>
                <c:pt idx="2287" formatCode="m/d/yyyy">
                  <c:v>37922</c:v>
                </c:pt>
                <c:pt idx="2288" formatCode="m/d/yyyy">
                  <c:v>37923</c:v>
                </c:pt>
                <c:pt idx="2289" formatCode="m/d/yyyy">
                  <c:v>37924</c:v>
                </c:pt>
                <c:pt idx="2290" formatCode="m/d/yyyy">
                  <c:v>37925</c:v>
                </c:pt>
                <c:pt idx="2291" formatCode="m/d/yyyy">
                  <c:v>37928</c:v>
                </c:pt>
                <c:pt idx="2292" formatCode="m/d/yyyy">
                  <c:v>37929</c:v>
                </c:pt>
                <c:pt idx="2293" formatCode="m/d/yyyy">
                  <c:v>37930</c:v>
                </c:pt>
                <c:pt idx="2294" formatCode="m/d/yyyy">
                  <c:v>37931</c:v>
                </c:pt>
                <c:pt idx="2295" formatCode="m/d/yyyy">
                  <c:v>37932</c:v>
                </c:pt>
                <c:pt idx="2296" formatCode="m/d/yyyy">
                  <c:v>37935</c:v>
                </c:pt>
                <c:pt idx="2297" formatCode="m/d/yyyy">
                  <c:v>37936</c:v>
                </c:pt>
                <c:pt idx="2298" formatCode="m/d/yyyy">
                  <c:v>37937</c:v>
                </c:pt>
                <c:pt idx="2299" formatCode="m/d/yyyy">
                  <c:v>37938</c:v>
                </c:pt>
                <c:pt idx="2300" formatCode="m/d/yyyy">
                  <c:v>37939</c:v>
                </c:pt>
                <c:pt idx="2301" formatCode="m/d/yyyy">
                  <c:v>37942</c:v>
                </c:pt>
                <c:pt idx="2302" formatCode="m/d/yyyy">
                  <c:v>37943</c:v>
                </c:pt>
                <c:pt idx="2303" formatCode="m/d/yyyy">
                  <c:v>37944</c:v>
                </c:pt>
                <c:pt idx="2304" formatCode="m/d/yyyy">
                  <c:v>37945</c:v>
                </c:pt>
                <c:pt idx="2305" formatCode="m/d/yyyy">
                  <c:v>37946</c:v>
                </c:pt>
                <c:pt idx="2306" formatCode="m/d/yyyy">
                  <c:v>37949</c:v>
                </c:pt>
                <c:pt idx="2307" formatCode="m/d/yyyy">
                  <c:v>37950</c:v>
                </c:pt>
                <c:pt idx="2308" formatCode="m/d/yyyy">
                  <c:v>37951</c:v>
                </c:pt>
                <c:pt idx="2309" formatCode="m/d/yyyy">
                  <c:v>37952</c:v>
                </c:pt>
                <c:pt idx="2310" formatCode="m/d/yyyy">
                  <c:v>37953</c:v>
                </c:pt>
                <c:pt idx="2311" formatCode="m/d/yyyy">
                  <c:v>37956</c:v>
                </c:pt>
                <c:pt idx="2312" formatCode="m/d/yyyy">
                  <c:v>37957</c:v>
                </c:pt>
                <c:pt idx="2313" formatCode="m/d/yyyy">
                  <c:v>37958</c:v>
                </c:pt>
                <c:pt idx="2314" formatCode="m/d/yyyy">
                  <c:v>37959</c:v>
                </c:pt>
                <c:pt idx="2315" formatCode="m/d/yyyy">
                  <c:v>37960</c:v>
                </c:pt>
                <c:pt idx="2316" formatCode="m/d/yyyy">
                  <c:v>37963</c:v>
                </c:pt>
                <c:pt idx="2317" formatCode="m/d/yyyy">
                  <c:v>37964</c:v>
                </c:pt>
                <c:pt idx="2318" formatCode="m/d/yyyy">
                  <c:v>37965</c:v>
                </c:pt>
                <c:pt idx="2319" formatCode="m/d/yyyy">
                  <c:v>37966</c:v>
                </c:pt>
                <c:pt idx="2320" formatCode="m/d/yyyy">
                  <c:v>37967</c:v>
                </c:pt>
                <c:pt idx="2321" formatCode="m/d/yyyy">
                  <c:v>37970</c:v>
                </c:pt>
                <c:pt idx="2322" formatCode="m/d/yyyy">
                  <c:v>37971</c:v>
                </c:pt>
                <c:pt idx="2323" formatCode="m/d/yyyy">
                  <c:v>37972</c:v>
                </c:pt>
                <c:pt idx="2324" formatCode="m/d/yyyy">
                  <c:v>37973</c:v>
                </c:pt>
                <c:pt idx="2325" formatCode="m/d/yyyy">
                  <c:v>37974</c:v>
                </c:pt>
                <c:pt idx="2326" formatCode="m/d/yyyy">
                  <c:v>37977</c:v>
                </c:pt>
                <c:pt idx="2327" formatCode="m/d/yyyy">
                  <c:v>37978</c:v>
                </c:pt>
                <c:pt idx="2328" formatCode="m/d/yyyy">
                  <c:v>37979</c:v>
                </c:pt>
                <c:pt idx="2329" formatCode="m/d/yyyy">
                  <c:v>37980</c:v>
                </c:pt>
                <c:pt idx="2330" formatCode="m/d/yyyy">
                  <c:v>37981</c:v>
                </c:pt>
                <c:pt idx="2331" formatCode="m/d/yyyy">
                  <c:v>37984</c:v>
                </c:pt>
                <c:pt idx="2332" formatCode="m/d/yyyy">
                  <c:v>37985</c:v>
                </c:pt>
                <c:pt idx="2333" formatCode="m/d/yyyy">
                  <c:v>37986</c:v>
                </c:pt>
                <c:pt idx="2334" formatCode="m/d/yyyy">
                  <c:v>37987</c:v>
                </c:pt>
                <c:pt idx="2335" formatCode="m/d/yyyy">
                  <c:v>37988</c:v>
                </c:pt>
                <c:pt idx="2336" formatCode="m/d/yyyy">
                  <c:v>37991</c:v>
                </c:pt>
                <c:pt idx="2337" formatCode="m/d/yyyy">
                  <c:v>37992</c:v>
                </c:pt>
                <c:pt idx="2338" formatCode="m/d/yyyy">
                  <c:v>37993</c:v>
                </c:pt>
                <c:pt idx="2339" formatCode="m/d/yyyy">
                  <c:v>37994</c:v>
                </c:pt>
                <c:pt idx="2340" formatCode="m/d/yyyy">
                  <c:v>37995</c:v>
                </c:pt>
                <c:pt idx="2341" formatCode="m/d/yyyy">
                  <c:v>37998</c:v>
                </c:pt>
                <c:pt idx="2342" formatCode="m/d/yyyy">
                  <c:v>37999</c:v>
                </c:pt>
                <c:pt idx="2343" formatCode="m/d/yyyy">
                  <c:v>38000</c:v>
                </c:pt>
                <c:pt idx="2344" formatCode="m/d/yyyy">
                  <c:v>38001</c:v>
                </c:pt>
                <c:pt idx="2345" formatCode="m/d/yyyy">
                  <c:v>38002</c:v>
                </c:pt>
                <c:pt idx="2346" formatCode="m/d/yyyy">
                  <c:v>38005</c:v>
                </c:pt>
                <c:pt idx="2347" formatCode="m/d/yyyy">
                  <c:v>38006</c:v>
                </c:pt>
                <c:pt idx="2348" formatCode="m/d/yyyy">
                  <c:v>38007</c:v>
                </c:pt>
                <c:pt idx="2349" formatCode="m/d/yyyy">
                  <c:v>38008</c:v>
                </c:pt>
                <c:pt idx="2350" formatCode="m/d/yyyy">
                  <c:v>38009</c:v>
                </c:pt>
                <c:pt idx="2351" formatCode="m/d/yyyy">
                  <c:v>38012</c:v>
                </c:pt>
                <c:pt idx="2352" formatCode="m/d/yyyy">
                  <c:v>38013</c:v>
                </c:pt>
                <c:pt idx="2353" formatCode="m/d/yyyy">
                  <c:v>38014</c:v>
                </c:pt>
                <c:pt idx="2354" formatCode="m/d/yyyy">
                  <c:v>38015</c:v>
                </c:pt>
                <c:pt idx="2355" formatCode="m/d/yyyy">
                  <c:v>38016</c:v>
                </c:pt>
                <c:pt idx="2356" formatCode="m/d/yyyy">
                  <c:v>38019</c:v>
                </c:pt>
                <c:pt idx="2357" formatCode="m/d/yyyy">
                  <c:v>38020</c:v>
                </c:pt>
                <c:pt idx="2358" formatCode="m/d/yyyy">
                  <c:v>38021</c:v>
                </c:pt>
                <c:pt idx="2359" formatCode="m/d/yyyy">
                  <c:v>38022</c:v>
                </c:pt>
                <c:pt idx="2360" formatCode="m/d/yyyy">
                  <c:v>38023</c:v>
                </c:pt>
                <c:pt idx="2361" formatCode="m/d/yyyy">
                  <c:v>38026</c:v>
                </c:pt>
                <c:pt idx="2362" formatCode="m/d/yyyy">
                  <c:v>38027</c:v>
                </c:pt>
                <c:pt idx="2363" formatCode="m/d/yyyy">
                  <c:v>38028</c:v>
                </c:pt>
                <c:pt idx="2364" formatCode="m/d/yyyy">
                  <c:v>38029</c:v>
                </c:pt>
                <c:pt idx="2365" formatCode="m/d/yyyy">
                  <c:v>38030</c:v>
                </c:pt>
                <c:pt idx="2366" formatCode="m/d/yyyy">
                  <c:v>38033</c:v>
                </c:pt>
                <c:pt idx="2367" formatCode="m/d/yyyy">
                  <c:v>38034</c:v>
                </c:pt>
                <c:pt idx="2368" formatCode="m/d/yyyy">
                  <c:v>38035</c:v>
                </c:pt>
                <c:pt idx="2369" formatCode="m/d/yyyy">
                  <c:v>38036</c:v>
                </c:pt>
                <c:pt idx="2370" formatCode="m/d/yyyy">
                  <c:v>38037</c:v>
                </c:pt>
                <c:pt idx="2371" formatCode="m/d/yyyy">
                  <c:v>38040</c:v>
                </c:pt>
                <c:pt idx="2372" formatCode="m/d/yyyy">
                  <c:v>38041</c:v>
                </c:pt>
                <c:pt idx="2373" formatCode="m/d/yyyy">
                  <c:v>38042</c:v>
                </c:pt>
                <c:pt idx="2374" formatCode="m/d/yyyy">
                  <c:v>38043</c:v>
                </c:pt>
                <c:pt idx="2375" formatCode="m/d/yyyy">
                  <c:v>38044</c:v>
                </c:pt>
                <c:pt idx="2376" formatCode="m/d/yyyy">
                  <c:v>38047</c:v>
                </c:pt>
                <c:pt idx="2377" formatCode="m/d/yyyy">
                  <c:v>38048</c:v>
                </c:pt>
                <c:pt idx="2378" formatCode="m/d/yyyy">
                  <c:v>38049</c:v>
                </c:pt>
                <c:pt idx="2379" formatCode="m/d/yyyy">
                  <c:v>38050</c:v>
                </c:pt>
                <c:pt idx="2380" formatCode="m/d/yyyy">
                  <c:v>38051</c:v>
                </c:pt>
                <c:pt idx="2381" formatCode="m/d/yyyy">
                  <c:v>38054</c:v>
                </c:pt>
                <c:pt idx="2382" formatCode="m/d/yyyy">
                  <c:v>38055</c:v>
                </c:pt>
                <c:pt idx="2383" formatCode="m/d/yyyy">
                  <c:v>38056</c:v>
                </c:pt>
                <c:pt idx="2384" formatCode="m/d/yyyy">
                  <c:v>38057</c:v>
                </c:pt>
                <c:pt idx="2385" formatCode="m/d/yyyy">
                  <c:v>38058</c:v>
                </c:pt>
                <c:pt idx="2386" formatCode="m/d/yyyy">
                  <c:v>38061</c:v>
                </c:pt>
                <c:pt idx="2387" formatCode="m/d/yyyy">
                  <c:v>38062</c:v>
                </c:pt>
                <c:pt idx="2388" formatCode="m/d/yyyy">
                  <c:v>38063</c:v>
                </c:pt>
                <c:pt idx="2389" formatCode="m/d/yyyy">
                  <c:v>38064</c:v>
                </c:pt>
                <c:pt idx="2390" formatCode="m/d/yyyy">
                  <c:v>38065</c:v>
                </c:pt>
                <c:pt idx="2391" formatCode="m/d/yyyy">
                  <c:v>38068</c:v>
                </c:pt>
                <c:pt idx="2392" formatCode="m/d/yyyy">
                  <c:v>38069</c:v>
                </c:pt>
                <c:pt idx="2393" formatCode="m/d/yyyy">
                  <c:v>38070</c:v>
                </c:pt>
                <c:pt idx="2394" formatCode="m/d/yyyy">
                  <c:v>38071</c:v>
                </c:pt>
                <c:pt idx="2395" formatCode="m/d/yyyy">
                  <c:v>38072</c:v>
                </c:pt>
                <c:pt idx="2396" formatCode="m/d/yyyy">
                  <c:v>38075</c:v>
                </c:pt>
                <c:pt idx="2397" formatCode="m/d/yyyy">
                  <c:v>38076</c:v>
                </c:pt>
                <c:pt idx="2398" formatCode="m/d/yyyy">
                  <c:v>38077</c:v>
                </c:pt>
                <c:pt idx="2399" formatCode="m/d/yyyy">
                  <c:v>38078</c:v>
                </c:pt>
                <c:pt idx="2400" formatCode="m/d/yyyy">
                  <c:v>38079</c:v>
                </c:pt>
                <c:pt idx="2401" formatCode="m/d/yyyy">
                  <c:v>38082</c:v>
                </c:pt>
                <c:pt idx="2402" formatCode="m/d/yyyy">
                  <c:v>38083</c:v>
                </c:pt>
                <c:pt idx="2403" formatCode="m/d/yyyy">
                  <c:v>38084</c:v>
                </c:pt>
                <c:pt idx="2404" formatCode="m/d/yyyy">
                  <c:v>38085</c:v>
                </c:pt>
                <c:pt idx="2405" formatCode="m/d/yyyy">
                  <c:v>38086</c:v>
                </c:pt>
                <c:pt idx="2406" formatCode="m/d/yyyy">
                  <c:v>38089</c:v>
                </c:pt>
                <c:pt idx="2407" formatCode="m/d/yyyy">
                  <c:v>38090</c:v>
                </c:pt>
                <c:pt idx="2408" formatCode="m/d/yyyy">
                  <c:v>38091</c:v>
                </c:pt>
                <c:pt idx="2409" formatCode="m/d/yyyy">
                  <c:v>38092</c:v>
                </c:pt>
                <c:pt idx="2410" formatCode="m/d/yyyy">
                  <c:v>38093</c:v>
                </c:pt>
                <c:pt idx="2411" formatCode="m/d/yyyy">
                  <c:v>38096</c:v>
                </c:pt>
                <c:pt idx="2412" formatCode="m/d/yyyy">
                  <c:v>38097</c:v>
                </c:pt>
                <c:pt idx="2413" formatCode="m/d/yyyy">
                  <c:v>38098</c:v>
                </c:pt>
                <c:pt idx="2414" formatCode="m/d/yyyy">
                  <c:v>38099</c:v>
                </c:pt>
                <c:pt idx="2415" formatCode="m/d/yyyy">
                  <c:v>38100</c:v>
                </c:pt>
                <c:pt idx="2416" formatCode="m/d/yyyy">
                  <c:v>38103</c:v>
                </c:pt>
                <c:pt idx="2417" formatCode="m/d/yyyy">
                  <c:v>38104</c:v>
                </c:pt>
                <c:pt idx="2418" formatCode="m/d/yyyy">
                  <c:v>38105</c:v>
                </c:pt>
                <c:pt idx="2419" formatCode="m/d/yyyy">
                  <c:v>38106</c:v>
                </c:pt>
                <c:pt idx="2420" formatCode="m/d/yyyy">
                  <c:v>38107</c:v>
                </c:pt>
                <c:pt idx="2421" formatCode="m/d/yyyy">
                  <c:v>38110</c:v>
                </c:pt>
                <c:pt idx="2422" formatCode="m/d/yyyy">
                  <c:v>38111</c:v>
                </c:pt>
                <c:pt idx="2423" formatCode="m/d/yyyy">
                  <c:v>38112</c:v>
                </c:pt>
                <c:pt idx="2424" formatCode="m/d/yyyy">
                  <c:v>38113</c:v>
                </c:pt>
                <c:pt idx="2425" formatCode="m/d/yyyy">
                  <c:v>38114</c:v>
                </c:pt>
                <c:pt idx="2426" formatCode="m/d/yyyy">
                  <c:v>38117</c:v>
                </c:pt>
                <c:pt idx="2427" formatCode="m/d/yyyy">
                  <c:v>38118</c:v>
                </c:pt>
                <c:pt idx="2428" formatCode="m/d/yyyy">
                  <c:v>38119</c:v>
                </c:pt>
                <c:pt idx="2429" formatCode="m/d/yyyy">
                  <c:v>38120</c:v>
                </c:pt>
                <c:pt idx="2430" formatCode="m/d/yyyy">
                  <c:v>38121</c:v>
                </c:pt>
                <c:pt idx="2431" formatCode="m/d/yyyy">
                  <c:v>38124</c:v>
                </c:pt>
                <c:pt idx="2432" formatCode="m/d/yyyy">
                  <c:v>38125</c:v>
                </c:pt>
                <c:pt idx="2433" formatCode="m/d/yyyy">
                  <c:v>38126</c:v>
                </c:pt>
                <c:pt idx="2434" formatCode="m/d/yyyy">
                  <c:v>38127</c:v>
                </c:pt>
                <c:pt idx="2435" formatCode="m/d/yyyy">
                  <c:v>38128</c:v>
                </c:pt>
                <c:pt idx="2436" formatCode="m/d/yyyy">
                  <c:v>38131</c:v>
                </c:pt>
                <c:pt idx="2437" formatCode="m/d/yyyy">
                  <c:v>38132</c:v>
                </c:pt>
                <c:pt idx="2438" formatCode="m/d/yyyy">
                  <c:v>38133</c:v>
                </c:pt>
                <c:pt idx="2439" formatCode="m/d/yyyy">
                  <c:v>38134</c:v>
                </c:pt>
                <c:pt idx="2440" formatCode="m/d/yyyy">
                  <c:v>38135</c:v>
                </c:pt>
                <c:pt idx="2441" formatCode="m/d/yyyy">
                  <c:v>38138</c:v>
                </c:pt>
                <c:pt idx="2442" formatCode="m/d/yyyy">
                  <c:v>38139</c:v>
                </c:pt>
                <c:pt idx="2443" formatCode="m/d/yyyy">
                  <c:v>38140</c:v>
                </c:pt>
                <c:pt idx="2444" formatCode="m/d/yyyy">
                  <c:v>38141</c:v>
                </c:pt>
                <c:pt idx="2445" formatCode="m/d/yyyy">
                  <c:v>38142</c:v>
                </c:pt>
                <c:pt idx="2446" formatCode="m/d/yyyy">
                  <c:v>38145</c:v>
                </c:pt>
                <c:pt idx="2447" formatCode="m/d/yyyy">
                  <c:v>38146</c:v>
                </c:pt>
                <c:pt idx="2448" formatCode="m/d/yyyy">
                  <c:v>38147</c:v>
                </c:pt>
                <c:pt idx="2449" formatCode="m/d/yyyy">
                  <c:v>38148</c:v>
                </c:pt>
                <c:pt idx="2450" formatCode="m/d/yyyy">
                  <c:v>38149</c:v>
                </c:pt>
                <c:pt idx="2451" formatCode="m/d/yyyy">
                  <c:v>38152</c:v>
                </c:pt>
                <c:pt idx="2452" formatCode="m/d/yyyy">
                  <c:v>38153</c:v>
                </c:pt>
                <c:pt idx="2453" formatCode="m/d/yyyy">
                  <c:v>38154</c:v>
                </c:pt>
                <c:pt idx="2454" formatCode="m/d/yyyy">
                  <c:v>38155</c:v>
                </c:pt>
                <c:pt idx="2455" formatCode="m/d/yyyy">
                  <c:v>38156</c:v>
                </c:pt>
                <c:pt idx="2456" formatCode="m/d/yyyy">
                  <c:v>38159</c:v>
                </c:pt>
                <c:pt idx="2457" formatCode="m/d/yyyy">
                  <c:v>38160</c:v>
                </c:pt>
                <c:pt idx="2458" formatCode="m/d/yyyy">
                  <c:v>38161</c:v>
                </c:pt>
                <c:pt idx="2459" formatCode="m/d/yyyy">
                  <c:v>38162</c:v>
                </c:pt>
                <c:pt idx="2460" formatCode="m/d/yyyy">
                  <c:v>38163</c:v>
                </c:pt>
                <c:pt idx="2461" formatCode="m/d/yyyy">
                  <c:v>38166</c:v>
                </c:pt>
                <c:pt idx="2462" formatCode="m/d/yyyy">
                  <c:v>38167</c:v>
                </c:pt>
                <c:pt idx="2463" formatCode="m/d/yyyy">
                  <c:v>38168</c:v>
                </c:pt>
                <c:pt idx="2464" formatCode="m/d/yyyy">
                  <c:v>38169</c:v>
                </c:pt>
                <c:pt idx="2465" formatCode="m/d/yyyy">
                  <c:v>38170</c:v>
                </c:pt>
                <c:pt idx="2466" formatCode="m/d/yyyy">
                  <c:v>38173</c:v>
                </c:pt>
                <c:pt idx="2467" formatCode="m/d/yyyy">
                  <c:v>38174</c:v>
                </c:pt>
                <c:pt idx="2468" formatCode="m/d/yyyy">
                  <c:v>38175</c:v>
                </c:pt>
                <c:pt idx="2469" formatCode="m/d/yyyy">
                  <c:v>38176</c:v>
                </c:pt>
                <c:pt idx="2470" formatCode="m/d/yyyy">
                  <c:v>38177</c:v>
                </c:pt>
                <c:pt idx="2471" formatCode="m/d/yyyy">
                  <c:v>38180</c:v>
                </c:pt>
                <c:pt idx="2472" formatCode="m/d/yyyy">
                  <c:v>38181</c:v>
                </c:pt>
                <c:pt idx="2473" formatCode="m/d/yyyy">
                  <c:v>38182</c:v>
                </c:pt>
                <c:pt idx="2474" formatCode="m/d/yyyy">
                  <c:v>38183</c:v>
                </c:pt>
                <c:pt idx="2475" formatCode="m/d/yyyy">
                  <c:v>38184</c:v>
                </c:pt>
                <c:pt idx="2476" formatCode="m/d/yyyy">
                  <c:v>38187</c:v>
                </c:pt>
                <c:pt idx="2477" formatCode="m/d/yyyy">
                  <c:v>38188</c:v>
                </c:pt>
                <c:pt idx="2478" formatCode="m/d/yyyy">
                  <c:v>38189</c:v>
                </c:pt>
                <c:pt idx="2479" formatCode="m/d/yyyy">
                  <c:v>38190</c:v>
                </c:pt>
                <c:pt idx="2480" formatCode="m/d/yyyy">
                  <c:v>38191</c:v>
                </c:pt>
                <c:pt idx="2481" formatCode="m/d/yyyy">
                  <c:v>38194</c:v>
                </c:pt>
                <c:pt idx="2482" formatCode="m/d/yyyy">
                  <c:v>38195</c:v>
                </c:pt>
                <c:pt idx="2483" formatCode="m/d/yyyy">
                  <c:v>38196</c:v>
                </c:pt>
                <c:pt idx="2484" formatCode="m/d/yyyy">
                  <c:v>38197</c:v>
                </c:pt>
                <c:pt idx="2485" formatCode="m/d/yyyy">
                  <c:v>38198</c:v>
                </c:pt>
                <c:pt idx="2486" formatCode="m/d/yyyy">
                  <c:v>38201</c:v>
                </c:pt>
                <c:pt idx="2487" formatCode="m/d/yyyy">
                  <c:v>38202</c:v>
                </c:pt>
                <c:pt idx="2488" formatCode="m/d/yyyy">
                  <c:v>38203</c:v>
                </c:pt>
                <c:pt idx="2489" formatCode="m/d/yyyy">
                  <c:v>38204</c:v>
                </c:pt>
                <c:pt idx="2490" formatCode="m/d/yyyy">
                  <c:v>38205</c:v>
                </c:pt>
                <c:pt idx="2491" formatCode="m/d/yyyy">
                  <c:v>38208</c:v>
                </c:pt>
                <c:pt idx="2492" formatCode="m/d/yyyy">
                  <c:v>38209</c:v>
                </c:pt>
                <c:pt idx="2493" formatCode="m/d/yyyy">
                  <c:v>38210</c:v>
                </c:pt>
                <c:pt idx="2494" formatCode="m/d/yyyy">
                  <c:v>38211</c:v>
                </c:pt>
                <c:pt idx="2495" formatCode="m/d/yyyy">
                  <c:v>38212</c:v>
                </c:pt>
                <c:pt idx="2496" formatCode="m/d/yyyy">
                  <c:v>38215</c:v>
                </c:pt>
                <c:pt idx="2497" formatCode="m/d/yyyy">
                  <c:v>38216</c:v>
                </c:pt>
                <c:pt idx="2498" formatCode="m/d/yyyy">
                  <c:v>38217</c:v>
                </c:pt>
                <c:pt idx="2499" formatCode="m/d/yyyy">
                  <c:v>38218</c:v>
                </c:pt>
                <c:pt idx="2500" formatCode="m/d/yyyy">
                  <c:v>38219</c:v>
                </c:pt>
                <c:pt idx="2501" formatCode="m/d/yyyy">
                  <c:v>38222</c:v>
                </c:pt>
                <c:pt idx="2502" formatCode="m/d/yyyy">
                  <c:v>38223</c:v>
                </c:pt>
                <c:pt idx="2503" formatCode="m/d/yyyy">
                  <c:v>38224</c:v>
                </c:pt>
                <c:pt idx="2504" formatCode="m/d/yyyy">
                  <c:v>38225</c:v>
                </c:pt>
                <c:pt idx="2505" formatCode="m/d/yyyy">
                  <c:v>38226</c:v>
                </c:pt>
                <c:pt idx="2506" formatCode="m/d/yyyy">
                  <c:v>38229</c:v>
                </c:pt>
                <c:pt idx="2507" formatCode="m/d/yyyy">
                  <c:v>38230</c:v>
                </c:pt>
                <c:pt idx="2508" formatCode="m/d/yyyy">
                  <c:v>38231</c:v>
                </c:pt>
                <c:pt idx="2509" formatCode="m/d/yyyy">
                  <c:v>38232</c:v>
                </c:pt>
                <c:pt idx="2510" formatCode="m/d/yyyy">
                  <c:v>38233</c:v>
                </c:pt>
                <c:pt idx="2511" formatCode="m/d/yyyy">
                  <c:v>38236</c:v>
                </c:pt>
                <c:pt idx="2512" formatCode="m/d/yyyy">
                  <c:v>38237</c:v>
                </c:pt>
                <c:pt idx="2513" formatCode="m/d/yyyy">
                  <c:v>38238</c:v>
                </c:pt>
                <c:pt idx="2514" formatCode="m/d/yyyy">
                  <c:v>38239</c:v>
                </c:pt>
                <c:pt idx="2515" formatCode="m/d/yyyy">
                  <c:v>38240</c:v>
                </c:pt>
                <c:pt idx="2516" formatCode="m/d/yyyy">
                  <c:v>38243</c:v>
                </c:pt>
                <c:pt idx="2517" formatCode="m/d/yyyy">
                  <c:v>38244</c:v>
                </c:pt>
                <c:pt idx="2518" formatCode="m/d/yyyy">
                  <c:v>38245</c:v>
                </c:pt>
                <c:pt idx="2519" formatCode="m/d/yyyy">
                  <c:v>38246</c:v>
                </c:pt>
                <c:pt idx="2520" formatCode="m/d/yyyy">
                  <c:v>38247</c:v>
                </c:pt>
                <c:pt idx="2521" formatCode="m/d/yyyy">
                  <c:v>38250</c:v>
                </c:pt>
                <c:pt idx="2522" formatCode="m/d/yyyy">
                  <c:v>38251</c:v>
                </c:pt>
                <c:pt idx="2523" formatCode="m/d/yyyy">
                  <c:v>38252</c:v>
                </c:pt>
                <c:pt idx="2524" formatCode="m/d/yyyy">
                  <c:v>38253</c:v>
                </c:pt>
                <c:pt idx="2525" formatCode="m/d/yyyy">
                  <c:v>38254</c:v>
                </c:pt>
                <c:pt idx="2526" formatCode="m/d/yyyy">
                  <c:v>38257</c:v>
                </c:pt>
                <c:pt idx="2527" formatCode="m/d/yyyy">
                  <c:v>38258</c:v>
                </c:pt>
                <c:pt idx="2528" formatCode="m/d/yyyy">
                  <c:v>38259</c:v>
                </c:pt>
                <c:pt idx="2529" formatCode="m/d/yyyy">
                  <c:v>38260</c:v>
                </c:pt>
                <c:pt idx="2530" formatCode="m/d/yyyy">
                  <c:v>38261</c:v>
                </c:pt>
                <c:pt idx="2531" formatCode="m/d/yyyy">
                  <c:v>38264</c:v>
                </c:pt>
                <c:pt idx="2532" formatCode="m/d/yyyy">
                  <c:v>38265</c:v>
                </c:pt>
                <c:pt idx="2533" formatCode="m/d/yyyy">
                  <c:v>38266</c:v>
                </c:pt>
                <c:pt idx="2534" formatCode="m/d/yyyy">
                  <c:v>38267</c:v>
                </c:pt>
                <c:pt idx="2535" formatCode="m/d/yyyy">
                  <c:v>38268</c:v>
                </c:pt>
                <c:pt idx="2536" formatCode="m/d/yyyy">
                  <c:v>38271</c:v>
                </c:pt>
                <c:pt idx="2537" formatCode="m/d/yyyy">
                  <c:v>38272</c:v>
                </c:pt>
                <c:pt idx="2538" formatCode="m/d/yyyy">
                  <c:v>38273</c:v>
                </c:pt>
                <c:pt idx="2539" formatCode="m/d/yyyy">
                  <c:v>38274</c:v>
                </c:pt>
                <c:pt idx="2540" formatCode="m/d/yyyy">
                  <c:v>38275</c:v>
                </c:pt>
                <c:pt idx="2541" formatCode="m/d/yyyy">
                  <c:v>38278</c:v>
                </c:pt>
                <c:pt idx="2542" formatCode="m/d/yyyy">
                  <c:v>38279</c:v>
                </c:pt>
                <c:pt idx="2543" formatCode="m/d/yyyy">
                  <c:v>38280</c:v>
                </c:pt>
                <c:pt idx="2544" formatCode="m/d/yyyy">
                  <c:v>38281</c:v>
                </c:pt>
                <c:pt idx="2545" formatCode="m/d/yyyy">
                  <c:v>38282</c:v>
                </c:pt>
                <c:pt idx="2546" formatCode="m/d/yyyy">
                  <c:v>38285</c:v>
                </c:pt>
                <c:pt idx="2547" formatCode="m/d/yyyy">
                  <c:v>38286</c:v>
                </c:pt>
                <c:pt idx="2548" formatCode="m/d/yyyy">
                  <c:v>38287</c:v>
                </c:pt>
                <c:pt idx="2549" formatCode="m/d/yyyy">
                  <c:v>38288</c:v>
                </c:pt>
                <c:pt idx="2550" formatCode="m/d/yyyy">
                  <c:v>38289</c:v>
                </c:pt>
                <c:pt idx="2551" formatCode="m/d/yyyy">
                  <c:v>38292</c:v>
                </c:pt>
                <c:pt idx="2552" formatCode="m/d/yyyy">
                  <c:v>38293</c:v>
                </c:pt>
                <c:pt idx="2553" formatCode="m/d/yyyy">
                  <c:v>38294</c:v>
                </c:pt>
                <c:pt idx="2554" formatCode="m/d/yyyy">
                  <c:v>38295</c:v>
                </c:pt>
                <c:pt idx="2555" formatCode="m/d/yyyy">
                  <c:v>38296</c:v>
                </c:pt>
                <c:pt idx="2556" formatCode="m/d/yyyy">
                  <c:v>38299</c:v>
                </c:pt>
                <c:pt idx="2557" formatCode="m/d/yyyy">
                  <c:v>38300</c:v>
                </c:pt>
                <c:pt idx="2558" formatCode="m/d/yyyy">
                  <c:v>38301</c:v>
                </c:pt>
                <c:pt idx="2559" formatCode="m/d/yyyy">
                  <c:v>38302</c:v>
                </c:pt>
                <c:pt idx="2560" formatCode="m/d/yyyy">
                  <c:v>38303</c:v>
                </c:pt>
                <c:pt idx="2561" formatCode="m/d/yyyy">
                  <c:v>38306</c:v>
                </c:pt>
                <c:pt idx="2562" formatCode="m/d/yyyy">
                  <c:v>38307</c:v>
                </c:pt>
                <c:pt idx="2563" formatCode="m/d/yyyy">
                  <c:v>38308</c:v>
                </c:pt>
                <c:pt idx="2564" formatCode="m/d/yyyy">
                  <c:v>38309</c:v>
                </c:pt>
                <c:pt idx="2565" formatCode="m/d/yyyy">
                  <c:v>38310</c:v>
                </c:pt>
                <c:pt idx="2566" formatCode="m/d/yyyy">
                  <c:v>38313</c:v>
                </c:pt>
                <c:pt idx="2567" formatCode="m/d/yyyy">
                  <c:v>38314</c:v>
                </c:pt>
                <c:pt idx="2568" formatCode="m/d/yyyy">
                  <c:v>38315</c:v>
                </c:pt>
                <c:pt idx="2569" formatCode="m/d/yyyy">
                  <c:v>38316</c:v>
                </c:pt>
                <c:pt idx="2570" formatCode="m/d/yyyy">
                  <c:v>38317</c:v>
                </c:pt>
                <c:pt idx="2571" formatCode="m/d/yyyy">
                  <c:v>38320</c:v>
                </c:pt>
                <c:pt idx="2572" formatCode="m/d/yyyy">
                  <c:v>38321</c:v>
                </c:pt>
                <c:pt idx="2573" formatCode="m/d/yyyy">
                  <c:v>38322</c:v>
                </c:pt>
                <c:pt idx="2574" formatCode="m/d/yyyy">
                  <c:v>38323</c:v>
                </c:pt>
                <c:pt idx="2575" formatCode="m/d/yyyy">
                  <c:v>38324</c:v>
                </c:pt>
                <c:pt idx="2576" formatCode="m/d/yyyy">
                  <c:v>38327</c:v>
                </c:pt>
                <c:pt idx="2577" formatCode="m/d/yyyy">
                  <c:v>38328</c:v>
                </c:pt>
                <c:pt idx="2578" formatCode="m/d/yyyy">
                  <c:v>38329</c:v>
                </c:pt>
                <c:pt idx="2579" formatCode="m/d/yyyy">
                  <c:v>38330</c:v>
                </c:pt>
                <c:pt idx="2580" formatCode="m/d/yyyy">
                  <c:v>38331</c:v>
                </c:pt>
                <c:pt idx="2581" formatCode="m/d/yyyy">
                  <c:v>38334</c:v>
                </c:pt>
                <c:pt idx="2582" formatCode="m/d/yyyy">
                  <c:v>38335</c:v>
                </c:pt>
                <c:pt idx="2583" formatCode="m/d/yyyy">
                  <c:v>38336</c:v>
                </c:pt>
                <c:pt idx="2584" formatCode="m/d/yyyy">
                  <c:v>38337</c:v>
                </c:pt>
                <c:pt idx="2585" formatCode="m/d/yyyy">
                  <c:v>38338</c:v>
                </c:pt>
                <c:pt idx="2586" formatCode="m/d/yyyy">
                  <c:v>38341</c:v>
                </c:pt>
                <c:pt idx="2587" formatCode="m/d/yyyy">
                  <c:v>38342</c:v>
                </c:pt>
                <c:pt idx="2588" formatCode="m/d/yyyy">
                  <c:v>38343</c:v>
                </c:pt>
                <c:pt idx="2589" formatCode="m/d/yyyy">
                  <c:v>38344</c:v>
                </c:pt>
                <c:pt idx="2590" formatCode="m/d/yyyy">
                  <c:v>38345</c:v>
                </c:pt>
                <c:pt idx="2591" formatCode="m/d/yyyy">
                  <c:v>38348</c:v>
                </c:pt>
                <c:pt idx="2592" formatCode="m/d/yyyy">
                  <c:v>38349</c:v>
                </c:pt>
                <c:pt idx="2593" formatCode="m/d/yyyy">
                  <c:v>38350</c:v>
                </c:pt>
                <c:pt idx="2594" formatCode="m/d/yyyy">
                  <c:v>38351</c:v>
                </c:pt>
                <c:pt idx="2595" formatCode="m/d/yyyy">
                  <c:v>38352</c:v>
                </c:pt>
                <c:pt idx="2596" formatCode="m/d/yyyy">
                  <c:v>38355</c:v>
                </c:pt>
                <c:pt idx="2597" formatCode="m/d/yyyy">
                  <c:v>38356</c:v>
                </c:pt>
                <c:pt idx="2598" formatCode="m/d/yyyy">
                  <c:v>38357</c:v>
                </c:pt>
                <c:pt idx="2599" formatCode="m/d/yyyy">
                  <c:v>38358</c:v>
                </c:pt>
                <c:pt idx="2600" formatCode="m/d/yyyy">
                  <c:v>38359</c:v>
                </c:pt>
                <c:pt idx="2601" formatCode="m/d/yyyy">
                  <c:v>38362</c:v>
                </c:pt>
                <c:pt idx="2602" formatCode="m/d/yyyy">
                  <c:v>38363</c:v>
                </c:pt>
                <c:pt idx="2603" formatCode="m/d/yyyy">
                  <c:v>38364</c:v>
                </c:pt>
                <c:pt idx="2604" formatCode="m/d/yyyy">
                  <c:v>38365</c:v>
                </c:pt>
                <c:pt idx="2605" formatCode="m/d/yyyy">
                  <c:v>38366</c:v>
                </c:pt>
                <c:pt idx="2606" formatCode="m/d/yyyy">
                  <c:v>38369</c:v>
                </c:pt>
                <c:pt idx="2607" formatCode="m/d/yyyy">
                  <c:v>38370</c:v>
                </c:pt>
                <c:pt idx="2608" formatCode="m/d/yyyy">
                  <c:v>38371</c:v>
                </c:pt>
                <c:pt idx="2609" formatCode="m/d/yyyy">
                  <c:v>38372</c:v>
                </c:pt>
                <c:pt idx="2610" formatCode="m/d/yyyy">
                  <c:v>38373</c:v>
                </c:pt>
                <c:pt idx="2611" formatCode="m/d/yyyy">
                  <c:v>38376</c:v>
                </c:pt>
                <c:pt idx="2612" formatCode="m/d/yyyy">
                  <c:v>38377</c:v>
                </c:pt>
                <c:pt idx="2613" formatCode="m/d/yyyy">
                  <c:v>38378</c:v>
                </c:pt>
                <c:pt idx="2614" formatCode="m/d/yyyy">
                  <c:v>38379</c:v>
                </c:pt>
                <c:pt idx="2615" formatCode="m/d/yyyy">
                  <c:v>38380</c:v>
                </c:pt>
                <c:pt idx="2616" formatCode="m/d/yyyy">
                  <c:v>38383</c:v>
                </c:pt>
                <c:pt idx="2617" formatCode="m/d/yyyy">
                  <c:v>38384</c:v>
                </c:pt>
                <c:pt idx="2618" formatCode="m/d/yyyy">
                  <c:v>38385</c:v>
                </c:pt>
                <c:pt idx="2619" formatCode="m/d/yyyy">
                  <c:v>38386</c:v>
                </c:pt>
                <c:pt idx="2620" formatCode="m/d/yyyy">
                  <c:v>38387</c:v>
                </c:pt>
                <c:pt idx="2621" formatCode="m/d/yyyy">
                  <c:v>38390</c:v>
                </c:pt>
                <c:pt idx="2622" formatCode="m/d/yyyy">
                  <c:v>38391</c:v>
                </c:pt>
                <c:pt idx="2623" formatCode="m/d/yyyy">
                  <c:v>38392</c:v>
                </c:pt>
                <c:pt idx="2624" formatCode="m/d/yyyy">
                  <c:v>38393</c:v>
                </c:pt>
                <c:pt idx="2625" formatCode="m/d/yyyy">
                  <c:v>38394</c:v>
                </c:pt>
                <c:pt idx="2626" formatCode="m/d/yyyy">
                  <c:v>38397</c:v>
                </c:pt>
                <c:pt idx="2627" formatCode="m/d/yyyy">
                  <c:v>38398</c:v>
                </c:pt>
                <c:pt idx="2628" formatCode="m/d/yyyy">
                  <c:v>38399</c:v>
                </c:pt>
                <c:pt idx="2629" formatCode="m/d/yyyy">
                  <c:v>38400</c:v>
                </c:pt>
                <c:pt idx="2630" formatCode="m/d/yyyy">
                  <c:v>38401</c:v>
                </c:pt>
                <c:pt idx="2631" formatCode="m/d/yyyy">
                  <c:v>38404</c:v>
                </c:pt>
                <c:pt idx="2632" formatCode="m/d/yyyy">
                  <c:v>38405</c:v>
                </c:pt>
                <c:pt idx="2633" formatCode="m/d/yyyy">
                  <c:v>38406</c:v>
                </c:pt>
                <c:pt idx="2634" formatCode="m/d/yyyy">
                  <c:v>38407</c:v>
                </c:pt>
                <c:pt idx="2635" formatCode="m/d/yyyy">
                  <c:v>38408</c:v>
                </c:pt>
                <c:pt idx="2636" formatCode="m/d/yyyy">
                  <c:v>38411</c:v>
                </c:pt>
                <c:pt idx="2637" formatCode="m/d/yyyy">
                  <c:v>38412</c:v>
                </c:pt>
                <c:pt idx="2638" formatCode="m/d/yyyy">
                  <c:v>38413</c:v>
                </c:pt>
                <c:pt idx="2639" formatCode="m/d/yyyy">
                  <c:v>38414</c:v>
                </c:pt>
                <c:pt idx="2640" formatCode="m/d/yyyy">
                  <c:v>38415</c:v>
                </c:pt>
                <c:pt idx="2641" formatCode="m/d/yyyy">
                  <c:v>38418</c:v>
                </c:pt>
                <c:pt idx="2642" formatCode="m/d/yyyy">
                  <c:v>38419</c:v>
                </c:pt>
                <c:pt idx="2643" formatCode="m/d/yyyy">
                  <c:v>38420</c:v>
                </c:pt>
                <c:pt idx="2644" formatCode="m/d/yyyy">
                  <c:v>38421</c:v>
                </c:pt>
                <c:pt idx="2645" formatCode="m/d/yyyy">
                  <c:v>38422</c:v>
                </c:pt>
                <c:pt idx="2646" formatCode="m/d/yyyy">
                  <c:v>38425</c:v>
                </c:pt>
                <c:pt idx="2647" formatCode="m/d/yyyy">
                  <c:v>38426</c:v>
                </c:pt>
                <c:pt idx="2648" formatCode="m/d/yyyy">
                  <c:v>38427</c:v>
                </c:pt>
                <c:pt idx="2649" formatCode="m/d/yyyy">
                  <c:v>38428</c:v>
                </c:pt>
                <c:pt idx="2650" formatCode="m/d/yyyy">
                  <c:v>38429</c:v>
                </c:pt>
                <c:pt idx="2651" formatCode="m/d/yyyy">
                  <c:v>38432</c:v>
                </c:pt>
                <c:pt idx="2652" formatCode="m/d/yyyy">
                  <c:v>38433</c:v>
                </c:pt>
                <c:pt idx="2653" formatCode="m/d/yyyy">
                  <c:v>38434</c:v>
                </c:pt>
                <c:pt idx="2654" formatCode="m/d/yyyy">
                  <c:v>38435</c:v>
                </c:pt>
                <c:pt idx="2655" formatCode="m/d/yyyy">
                  <c:v>38439</c:v>
                </c:pt>
                <c:pt idx="2656" formatCode="m/d/yyyy">
                  <c:v>38440</c:v>
                </c:pt>
                <c:pt idx="2657" formatCode="m/d/yyyy">
                  <c:v>38441</c:v>
                </c:pt>
                <c:pt idx="2658" formatCode="m/d/yyyy">
                  <c:v>38442</c:v>
                </c:pt>
                <c:pt idx="2659" formatCode="m/d/yyyy">
                  <c:v>38443</c:v>
                </c:pt>
                <c:pt idx="2660" formatCode="m/d/yyyy">
                  <c:v>38446</c:v>
                </c:pt>
                <c:pt idx="2661" formatCode="m/d/yyyy">
                  <c:v>38447</c:v>
                </c:pt>
                <c:pt idx="2662" formatCode="m/d/yyyy">
                  <c:v>38448</c:v>
                </c:pt>
                <c:pt idx="2663" formatCode="m/d/yyyy">
                  <c:v>38449</c:v>
                </c:pt>
                <c:pt idx="2664" formatCode="m/d/yyyy">
                  <c:v>38450</c:v>
                </c:pt>
                <c:pt idx="2665" formatCode="m/d/yyyy">
                  <c:v>38453</c:v>
                </c:pt>
                <c:pt idx="2666" formatCode="m/d/yyyy">
                  <c:v>38454</c:v>
                </c:pt>
                <c:pt idx="2667" formatCode="m/d/yyyy">
                  <c:v>38455</c:v>
                </c:pt>
                <c:pt idx="2668" formatCode="m/d/yyyy">
                  <c:v>38456</c:v>
                </c:pt>
                <c:pt idx="2669" formatCode="m/d/yyyy">
                  <c:v>38457</c:v>
                </c:pt>
                <c:pt idx="2670" formatCode="m/d/yyyy">
                  <c:v>38460</c:v>
                </c:pt>
                <c:pt idx="2671" formatCode="m/d/yyyy">
                  <c:v>38461</c:v>
                </c:pt>
                <c:pt idx="2672" formatCode="m/d/yyyy">
                  <c:v>38462</c:v>
                </c:pt>
                <c:pt idx="2673" formatCode="m/d/yyyy">
                  <c:v>38463</c:v>
                </c:pt>
                <c:pt idx="2674" formatCode="m/d/yyyy">
                  <c:v>38464</c:v>
                </c:pt>
                <c:pt idx="2675" formatCode="m/d/yyyy">
                  <c:v>38467</c:v>
                </c:pt>
                <c:pt idx="2676" formatCode="m/d/yyyy">
                  <c:v>38468</c:v>
                </c:pt>
                <c:pt idx="2677" formatCode="m/d/yyyy">
                  <c:v>38469</c:v>
                </c:pt>
                <c:pt idx="2678" formatCode="m/d/yyyy">
                  <c:v>38470</c:v>
                </c:pt>
                <c:pt idx="2679" formatCode="m/d/yyyy">
                  <c:v>38471</c:v>
                </c:pt>
                <c:pt idx="2680" formatCode="m/d/yyyy">
                  <c:v>38474</c:v>
                </c:pt>
                <c:pt idx="2681" formatCode="m/d/yyyy">
                  <c:v>38475</c:v>
                </c:pt>
                <c:pt idx="2682" formatCode="m/d/yyyy">
                  <c:v>38476</c:v>
                </c:pt>
                <c:pt idx="2683" formatCode="m/d/yyyy">
                  <c:v>38477</c:v>
                </c:pt>
                <c:pt idx="2684" formatCode="m/d/yyyy">
                  <c:v>38478</c:v>
                </c:pt>
                <c:pt idx="2685" formatCode="m/d/yyyy">
                  <c:v>38481</c:v>
                </c:pt>
                <c:pt idx="2686" formatCode="m/d/yyyy">
                  <c:v>38482</c:v>
                </c:pt>
                <c:pt idx="2687" formatCode="m/d/yyyy">
                  <c:v>38483</c:v>
                </c:pt>
                <c:pt idx="2688" formatCode="m/d/yyyy">
                  <c:v>38484</c:v>
                </c:pt>
                <c:pt idx="2689" formatCode="m/d/yyyy">
                  <c:v>38485</c:v>
                </c:pt>
                <c:pt idx="2690" formatCode="m/d/yyyy">
                  <c:v>38488</c:v>
                </c:pt>
                <c:pt idx="2691" formatCode="m/d/yyyy">
                  <c:v>38489</c:v>
                </c:pt>
                <c:pt idx="2692" formatCode="m/d/yyyy">
                  <c:v>38490</c:v>
                </c:pt>
                <c:pt idx="2693" formatCode="m/d/yyyy">
                  <c:v>38491</c:v>
                </c:pt>
                <c:pt idx="2694" formatCode="m/d/yyyy">
                  <c:v>38492</c:v>
                </c:pt>
                <c:pt idx="2695" formatCode="m/d/yyyy">
                  <c:v>38495</c:v>
                </c:pt>
                <c:pt idx="2696" formatCode="m/d/yyyy">
                  <c:v>38496</c:v>
                </c:pt>
                <c:pt idx="2697" formatCode="m/d/yyyy">
                  <c:v>38497</c:v>
                </c:pt>
                <c:pt idx="2698" formatCode="m/d/yyyy">
                  <c:v>38498</c:v>
                </c:pt>
                <c:pt idx="2699" formatCode="m/d/yyyy">
                  <c:v>38499</c:v>
                </c:pt>
                <c:pt idx="2700" formatCode="m/d/yyyy">
                  <c:v>38502</c:v>
                </c:pt>
                <c:pt idx="2701" formatCode="m/d/yyyy">
                  <c:v>38503</c:v>
                </c:pt>
                <c:pt idx="2702" formatCode="m/d/yyyy">
                  <c:v>38504</c:v>
                </c:pt>
                <c:pt idx="2703" formatCode="m/d/yyyy">
                  <c:v>38505</c:v>
                </c:pt>
                <c:pt idx="2704" formatCode="m/d/yyyy">
                  <c:v>38506</c:v>
                </c:pt>
                <c:pt idx="2705" formatCode="m/d/yyyy">
                  <c:v>38509</c:v>
                </c:pt>
                <c:pt idx="2706" formatCode="m/d/yyyy">
                  <c:v>38510</c:v>
                </c:pt>
                <c:pt idx="2707" formatCode="m/d/yyyy">
                  <c:v>38511</c:v>
                </c:pt>
                <c:pt idx="2708" formatCode="m/d/yyyy">
                  <c:v>38512</c:v>
                </c:pt>
                <c:pt idx="2709" formatCode="m/d/yyyy">
                  <c:v>38513</c:v>
                </c:pt>
                <c:pt idx="2710" formatCode="m/d/yyyy">
                  <c:v>38516</c:v>
                </c:pt>
                <c:pt idx="2711" formatCode="m/d/yyyy">
                  <c:v>38517</c:v>
                </c:pt>
                <c:pt idx="2712" formatCode="m/d/yyyy">
                  <c:v>38518</c:v>
                </c:pt>
                <c:pt idx="2713" formatCode="m/d/yyyy">
                  <c:v>38519</c:v>
                </c:pt>
                <c:pt idx="2714" formatCode="m/d/yyyy">
                  <c:v>38520</c:v>
                </c:pt>
                <c:pt idx="2715" formatCode="m/d/yyyy">
                  <c:v>38523</c:v>
                </c:pt>
                <c:pt idx="2716" formatCode="m/d/yyyy">
                  <c:v>38524</c:v>
                </c:pt>
                <c:pt idx="2717" formatCode="m/d/yyyy">
                  <c:v>38525</c:v>
                </c:pt>
                <c:pt idx="2718" formatCode="m/d/yyyy">
                  <c:v>38526</c:v>
                </c:pt>
                <c:pt idx="2719" formatCode="m/d/yyyy">
                  <c:v>38527</c:v>
                </c:pt>
                <c:pt idx="2720" formatCode="m/d/yyyy">
                  <c:v>38530</c:v>
                </c:pt>
                <c:pt idx="2721" formatCode="m/d/yyyy">
                  <c:v>38531</c:v>
                </c:pt>
                <c:pt idx="2722" formatCode="m/d/yyyy">
                  <c:v>38532</c:v>
                </c:pt>
                <c:pt idx="2723" formatCode="m/d/yyyy">
                  <c:v>38533</c:v>
                </c:pt>
                <c:pt idx="2724" formatCode="m/d/yyyy">
                  <c:v>38534</c:v>
                </c:pt>
                <c:pt idx="2725" formatCode="m/d/yyyy">
                  <c:v>38537</c:v>
                </c:pt>
                <c:pt idx="2726" formatCode="m/d/yyyy">
                  <c:v>38538</c:v>
                </c:pt>
                <c:pt idx="2727" formatCode="m/d/yyyy">
                  <c:v>38539</c:v>
                </c:pt>
                <c:pt idx="2728" formatCode="m/d/yyyy">
                  <c:v>38540</c:v>
                </c:pt>
                <c:pt idx="2729" formatCode="m/d/yyyy">
                  <c:v>38541</c:v>
                </c:pt>
                <c:pt idx="2730" formatCode="m/d/yyyy">
                  <c:v>38544</c:v>
                </c:pt>
                <c:pt idx="2731" formatCode="m/d/yyyy">
                  <c:v>38545</c:v>
                </c:pt>
                <c:pt idx="2732" formatCode="m/d/yyyy">
                  <c:v>38546</c:v>
                </c:pt>
                <c:pt idx="2733" formatCode="m/d/yyyy">
                  <c:v>38547</c:v>
                </c:pt>
                <c:pt idx="2734" formatCode="m/d/yyyy">
                  <c:v>38548</c:v>
                </c:pt>
                <c:pt idx="2735" formatCode="m/d/yyyy">
                  <c:v>38551</c:v>
                </c:pt>
                <c:pt idx="2736" formatCode="m/d/yyyy">
                  <c:v>38552</c:v>
                </c:pt>
                <c:pt idx="2737" formatCode="m/d/yyyy">
                  <c:v>38553</c:v>
                </c:pt>
                <c:pt idx="2738" formatCode="m/d/yyyy">
                  <c:v>38554</c:v>
                </c:pt>
                <c:pt idx="2739" formatCode="m/d/yyyy">
                  <c:v>38555</c:v>
                </c:pt>
                <c:pt idx="2740" formatCode="m/d/yyyy">
                  <c:v>38558</c:v>
                </c:pt>
                <c:pt idx="2741" formatCode="m/d/yyyy">
                  <c:v>38559</c:v>
                </c:pt>
                <c:pt idx="2742" formatCode="m/d/yyyy">
                  <c:v>38560</c:v>
                </c:pt>
                <c:pt idx="2743" formatCode="m/d/yyyy">
                  <c:v>38561</c:v>
                </c:pt>
                <c:pt idx="2744" formatCode="m/d/yyyy">
                  <c:v>38562</c:v>
                </c:pt>
                <c:pt idx="2745" formatCode="m/d/yyyy">
                  <c:v>38565</c:v>
                </c:pt>
                <c:pt idx="2746" formatCode="m/d/yyyy">
                  <c:v>38566</c:v>
                </c:pt>
                <c:pt idx="2747" formatCode="m/d/yyyy">
                  <c:v>38567</c:v>
                </c:pt>
                <c:pt idx="2748" formatCode="m/d/yyyy">
                  <c:v>38568</c:v>
                </c:pt>
                <c:pt idx="2749" formatCode="m/d/yyyy">
                  <c:v>38569</c:v>
                </c:pt>
                <c:pt idx="2750" formatCode="m/d/yyyy">
                  <c:v>38572</c:v>
                </c:pt>
                <c:pt idx="2751" formatCode="m/d/yyyy">
                  <c:v>38573</c:v>
                </c:pt>
                <c:pt idx="2752" formatCode="m/d/yyyy">
                  <c:v>38574</c:v>
                </c:pt>
                <c:pt idx="2753" formatCode="m/d/yyyy">
                  <c:v>38575</c:v>
                </c:pt>
                <c:pt idx="2754" formatCode="m/d/yyyy">
                  <c:v>38576</c:v>
                </c:pt>
                <c:pt idx="2755" formatCode="m/d/yyyy">
                  <c:v>38579</c:v>
                </c:pt>
                <c:pt idx="2756" formatCode="m/d/yyyy">
                  <c:v>38580</c:v>
                </c:pt>
                <c:pt idx="2757" formatCode="m/d/yyyy">
                  <c:v>38581</c:v>
                </c:pt>
                <c:pt idx="2758" formatCode="m/d/yyyy">
                  <c:v>38582</c:v>
                </c:pt>
                <c:pt idx="2759" formatCode="m/d/yyyy">
                  <c:v>38583</c:v>
                </c:pt>
                <c:pt idx="2760" formatCode="m/d/yyyy">
                  <c:v>38586</c:v>
                </c:pt>
                <c:pt idx="2761" formatCode="m/d/yyyy">
                  <c:v>38587</c:v>
                </c:pt>
                <c:pt idx="2762" formatCode="m/d/yyyy">
                  <c:v>38588</c:v>
                </c:pt>
                <c:pt idx="2763" formatCode="m/d/yyyy">
                  <c:v>38589</c:v>
                </c:pt>
                <c:pt idx="2764" formatCode="m/d/yyyy">
                  <c:v>38590</c:v>
                </c:pt>
                <c:pt idx="2765" formatCode="m/d/yyyy">
                  <c:v>38593</c:v>
                </c:pt>
                <c:pt idx="2766" formatCode="m/d/yyyy">
                  <c:v>38594</c:v>
                </c:pt>
                <c:pt idx="2767" formatCode="m/d/yyyy">
                  <c:v>38595</c:v>
                </c:pt>
                <c:pt idx="2768" formatCode="m/d/yyyy">
                  <c:v>38596</c:v>
                </c:pt>
                <c:pt idx="2769" formatCode="m/d/yyyy">
                  <c:v>38597</c:v>
                </c:pt>
                <c:pt idx="2770" formatCode="m/d/yyyy">
                  <c:v>38600</c:v>
                </c:pt>
                <c:pt idx="2771" formatCode="m/d/yyyy">
                  <c:v>38601</c:v>
                </c:pt>
                <c:pt idx="2772" formatCode="m/d/yyyy">
                  <c:v>38602</c:v>
                </c:pt>
                <c:pt idx="2773" formatCode="m/d/yyyy">
                  <c:v>38603</c:v>
                </c:pt>
                <c:pt idx="2774" formatCode="m/d/yyyy">
                  <c:v>38604</c:v>
                </c:pt>
                <c:pt idx="2775" formatCode="m/d/yyyy">
                  <c:v>38607</c:v>
                </c:pt>
                <c:pt idx="2776" formatCode="m/d/yyyy">
                  <c:v>38608</c:v>
                </c:pt>
                <c:pt idx="2777" formatCode="m/d/yyyy">
                  <c:v>38609</c:v>
                </c:pt>
                <c:pt idx="2778" formatCode="m/d/yyyy">
                  <c:v>38610</c:v>
                </c:pt>
                <c:pt idx="2779" formatCode="m/d/yyyy">
                  <c:v>38611</c:v>
                </c:pt>
                <c:pt idx="2780" formatCode="m/d/yyyy">
                  <c:v>38614</c:v>
                </c:pt>
                <c:pt idx="2781" formatCode="m/d/yyyy">
                  <c:v>38615</c:v>
                </c:pt>
                <c:pt idx="2782" formatCode="m/d/yyyy">
                  <c:v>38616</c:v>
                </c:pt>
                <c:pt idx="2783" formatCode="m/d/yyyy">
                  <c:v>38617</c:v>
                </c:pt>
                <c:pt idx="2784" formatCode="m/d/yyyy">
                  <c:v>38618</c:v>
                </c:pt>
                <c:pt idx="2785" formatCode="m/d/yyyy">
                  <c:v>38621</c:v>
                </c:pt>
                <c:pt idx="2786" formatCode="m/d/yyyy">
                  <c:v>38622</c:v>
                </c:pt>
                <c:pt idx="2787" formatCode="m/d/yyyy">
                  <c:v>38623</c:v>
                </c:pt>
                <c:pt idx="2788" formatCode="m/d/yyyy">
                  <c:v>38624</c:v>
                </c:pt>
                <c:pt idx="2789" formatCode="m/d/yyyy">
                  <c:v>38625</c:v>
                </c:pt>
                <c:pt idx="2790" formatCode="m/d/yyyy">
                  <c:v>38628</c:v>
                </c:pt>
                <c:pt idx="2791" formatCode="m/d/yyyy">
                  <c:v>38629</c:v>
                </c:pt>
                <c:pt idx="2792" formatCode="m/d/yyyy">
                  <c:v>38630</c:v>
                </c:pt>
                <c:pt idx="2793" formatCode="m/d/yyyy">
                  <c:v>38631</c:v>
                </c:pt>
                <c:pt idx="2794" formatCode="m/d/yyyy">
                  <c:v>38632</c:v>
                </c:pt>
                <c:pt idx="2795" formatCode="m/d/yyyy">
                  <c:v>38635</c:v>
                </c:pt>
                <c:pt idx="2796" formatCode="m/d/yyyy">
                  <c:v>38636</c:v>
                </c:pt>
                <c:pt idx="2797" formatCode="m/d/yyyy">
                  <c:v>38637</c:v>
                </c:pt>
                <c:pt idx="2798" formatCode="m/d/yyyy">
                  <c:v>38638</c:v>
                </c:pt>
                <c:pt idx="2799" formatCode="m/d/yyyy">
                  <c:v>38639</c:v>
                </c:pt>
                <c:pt idx="2800" formatCode="m/d/yyyy">
                  <c:v>38642</c:v>
                </c:pt>
                <c:pt idx="2801" formatCode="m/d/yyyy">
                  <c:v>38643</c:v>
                </c:pt>
                <c:pt idx="2802" formatCode="m/d/yyyy">
                  <c:v>38644</c:v>
                </c:pt>
                <c:pt idx="2803" formatCode="m/d/yyyy">
                  <c:v>38645</c:v>
                </c:pt>
                <c:pt idx="2804" formatCode="m/d/yyyy">
                  <c:v>38646</c:v>
                </c:pt>
                <c:pt idx="2805" formatCode="m/d/yyyy">
                  <c:v>38649</c:v>
                </c:pt>
                <c:pt idx="2806" formatCode="m/d/yyyy">
                  <c:v>38650</c:v>
                </c:pt>
                <c:pt idx="2807" formatCode="m/d/yyyy">
                  <c:v>38651</c:v>
                </c:pt>
                <c:pt idx="2808" formatCode="m/d/yyyy">
                  <c:v>38652</c:v>
                </c:pt>
                <c:pt idx="2809" formatCode="m/d/yyyy">
                  <c:v>38653</c:v>
                </c:pt>
                <c:pt idx="2810" formatCode="m/d/yyyy">
                  <c:v>38656</c:v>
                </c:pt>
                <c:pt idx="2811" formatCode="m/d/yyyy">
                  <c:v>38657</c:v>
                </c:pt>
                <c:pt idx="2812" formatCode="m/d/yyyy">
                  <c:v>38658</c:v>
                </c:pt>
                <c:pt idx="2813" formatCode="m/d/yyyy">
                  <c:v>38659</c:v>
                </c:pt>
                <c:pt idx="2814" formatCode="m/d/yyyy">
                  <c:v>38660</c:v>
                </c:pt>
                <c:pt idx="2815" formatCode="m/d/yyyy">
                  <c:v>38663</c:v>
                </c:pt>
                <c:pt idx="2816" formatCode="m/d/yyyy">
                  <c:v>38664</c:v>
                </c:pt>
                <c:pt idx="2817" formatCode="m/d/yyyy">
                  <c:v>38665</c:v>
                </c:pt>
                <c:pt idx="2818" formatCode="m/d/yyyy">
                  <c:v>38666</c:v>
                </c:pt>
                <c:pt idx="2819" formatCode="m/d/yyyy">
                  <c:v>38667</c:v>
                </c:pt>
                <c:pt idx="2820" formatCode="m/d/yyyy">
                  <c:v>38670</c:v>
                </c:pt>
                <c:pt idx="2821" formatCode="m/d/yyyy">
                  <c:v>38671</c:v>
                </c:pt>
                <c:pt idx="2822" formatCode="m/d/yyyy">
                  <c:v>38672</c:v>
                </c:pt>
                <c:pt idx="2823" formatCode="m/d/yyyy">
                  <c:v>38673</c:v>
                </c:pt>
                <c:pt idx="2824" formatCode="m/d/yyyy">
                  <c:v>38674</c:v>
                </c:pt>
                <c:pt idx="2825" formatCode="m/d/yyyy">
                  <c:v>38677</c:v>
                </c:pt>
                <c:pt idx="2826" formatCode="m/d/yyyy">
                  <c:v>38678</c:v>
                </c:pt>
                <c:pt idx="2827" formatCode="m/d/yyyy">
                  <c:v>38679</c:v>
                </c:pt>
                <c:pt idx="2828" formatCode="m/d/yyyy">
                  <c:v>38680</c:v>
                </c:pt>
                <c:pt idx="2829" formatCode="m/d/yyyy">
                  <c:v>38681</c:v>
                </c:pt>
                <c:pt idx="2830" formatCode="m/d/yyyy">
                  <c:v>38684</c:v>
                </c:pt>
                <c:pt idx="2831" formatCode="m/d/yyyy">
                  <c:v>38685</c:v>
                </c:pt>
                <c:pt idx="2832" formatCode="m/d/yyyy">
                  <c:v>38686</c:v>
                </c:pt>
                <c:pt idx="2833" formatCode="m/d/yyyy">
                  <c:v>38687</c:v>
                </c:pt>
                <c:pt idx="2834" formatCode="m/d/yyyy">
                  <c:v>38688</c:v>
                </c:pt>
                <c:pt idx="2835" formatCode="m/d/yyyy">
                  <c:v>38691</c:v>
                </c:pt>
                <c:pt idx="2836" formatCode="m/d/yyyy">
                  <c:v>38692</c:v>
                </c:pt>
                <c:pt idx="2837" formatCode="m/d/yyyy">
                  <c:v>38693</c:v>
                </c:pt>
                <c:pt idx="2838" formatCode="m/d/yyyy">
                  <c:v>38694</c:v>
                </c:pt>
                <c:pt idx="2839" formatCode="m/d/yyyy">
                  <c:v>38695</c:v>
                </c:pt>
                <c:pt idx="2840" formatCode="m/d/yyyy">
                  <c:v>38698</c:v>
                </c:pt>
                <c:pt idx="2841" formatCode="m/d/yyyy">
                  <c:v>38699</c:v>
                </c:pt>
                <c:pt idx="2842" formatCode="m/d/yyyy">
                  <c:v>38700</c:v>
                </c:pt>
                <c:pt idx="2843" formatCode="m/d/yyyy">
                  <c:v>38701</c:v>
                </c:pt>
                <c:pt idx="2844" formatCode="m/d/yyyy">
                  <c:v>38702</c:v>
                </c:pt>
                <c:pt idx="2845" formatCode="m/d/yyyy">
                  <c:v>38705</c:v>
                </c:pt>
                <c:pt idx="2846" formatCode="m/d/yyyy">
                  <c:v>38706</c:v>
                </c:pt>
                <c:pt idx="2847" formatCode="m/d/yyyy">
                  <c:v>38707</c:v>
                </c:pt>
                <c:pt idx="2848" formatCode="m/d/yyyy">
                  <c:v>38708</c:v>
                </c:pt>
                <c:pt idx="2849" formatCode="m/d/yyyy">
                  <c:v>38709</c:v>
                </c:pt>
                <c:pt idx="2850" formatCode="m/d/yyyy">
                  <c:v>38712</c:v>
                </c:pt>
                <c:pt idx="2851" formatCode="m/d/yyyy">
                  <c:v>38713</c:v>
                </c:pt>
                <c:pt idx="2852" formatCode="m/d/yyyy">
                  <c:v>38714</c:v>
                </c:pt>
                <c:pt idx="2853" formatCode="m/d/yyyy">
                  <c:v>38715</c:v>
                </c:pt>
                <c:pt idx="2854" formatCode="m/d/yyyy">
                  <c:v>38716</c:v>
                </c:pt>
                <c:pt idx="2855" formatCode="m/d/yyyy">
                  <c:v>38720</c:v>
                </c:pt>
                <c:pt idx="2856" formatCode="m/d/yyyy">
                  <c:v>38721</c:v>
                </c:pt>
                <c:pt idx="2857" formatCode="m/d/yyyy">
                  <c:v>38722</c:v>
                </c:pt>
                <c:pt idx="2858" formatCode="m/d/yyyy">
                  <c:v>38723</c:v>
                </c:pt>
                <c:pt idx="2859" formatCode="m/d/yyyy">
                  <c:v>38726</c:v>
                </c:pt>
                <c:pt idx="2860" formatCode="m/d/yyyy">
                  <c:v>38727</c:v>
                </c:pt>
                <c:pt idx="2861" formatCode="m/d/yyyy">
                  <c:v>38728</c:v>
                </c:pt>
                <c:pt idx="2862" formatCode="m/d/yyyy">
                  <c:v>38729</c:v>
                </c:pt>
                <c:pt idx="2863" formatCode="m/d/yyyy">
                  <c:v>38730</c:v>
                </c:pt>
                <c:pt idx="2864" formatCode="m/d/yyyy">
                  <c:v>38733</c:v>
                </c:pt>
                <c:pt idx="2865" formatCode="m/d/yyyy">
                  <c:v>38734</c:v>
                </c:pt>
                <c:pt idx="2866" formatCode="m/d/yyyy">
                  <c:v>38735</c:v>
                </c:pt>
                <c:pt idx="2867" formatCode="m/d/yyyy">
                  <c:v>38736</c:v>
                </c:pt>
                <c:pt idx="2868" formatCode="m/d/yyyy">
                  <c:v>38737</c:v>
                </c:pt>
                <c:pt idx="2869" formatCode="m/d/yyyy">
                  <c:v>38740</c:v>
                </c:pt>
                <c:pt idx="2870" formatCode="m/d/yyyy">
                  <c:v>38741</c:v>
                </c:pt>
                <c:pt idx="2871" formatCode="m/d/yyyy">
                  <c:v>38742</c:v>
                </c:pt>
                <c:pt idx="2872" formatCode="m/d/yyyy">
                  <c:v>38743</c:v>
                </c:pt>
                <c:pt idx="2873" formatCode="m/d/yyyy">
                  <c:v>38744</c:v>
                </c:pt>
                <c:pt idx="2874" formatCode="m/d/yyyy">
                  <c:v>38747</c:v>
                </c:pt>
                <c:pt idx="2875" formatCode="m/d/yyyy">
                  <c:v>38748</c:v>
                </c:pt>
                <c:pt idx="2876" formatCode="m/d/yyyy">
                  <c:v>38749</c:v>
                </c:pt>
                <c:pt idx="2877" formatCode="m/d/yyyy">
                  <c:v>38750</c:v>
                </c:pt>
                <c:pt idx="2878" formatCode="m/d/yyyy">
                  <c:v>38751</c:v>
                </c:pt>
                <c:pt idx="2879" formatCode="m/d/yyyy">
                  <c:v>38754</c:v>
                </c:pt>
                <c:pt idx="2880" formatCode="m/d/yyyy">
                  <c:v>38755</c:v>
                </c:pt>
                <c:pt idx="2881" formatCode="m/d/yyyy">
                  <c:v>38756</c:v>
                </c:pt>
                <c:pt idx="2882" formatCode="m/d/yyyy">
                  <c:v>38757</c:v>
                </c:pt>
                <c:pt idx="2883" formatCode="m/d/yyyy">
                  <c:v>38758</c:v>
                </c:pt>
                <c:pt idx="2884" formatCode="m/d/yyyy">
                  <c:v>38761</c:v>
                </c:pt>
                <c:pt idx="2885" formatCode="m/d/yyyy">
                  <c:v>38762</c:v>
                </c:pt>
                <c:pt idx="2886" formatCode="m/d/yyyy">
                  <c:v>38763</c:v>
                </c:pt>
                <c:pt idx="2887" formatCode="m/d/yyyy">
                  <c:v>38764</c:v>
                </c:pt>
                <c:pt idx="2888" formatCode="m/d/yyyy">
                  <c:v>38765</c:v>
                </c:pt>
                <c:pt idx="2889" formatCode="m/d/yyyy">
                  <c:v>38768</c:v>
                </c:pt>
                <c:pt idx="2890" formatCode="m/d/yyyy">
                  <c:v>38769</c:v>
                </c:pt>
                <c:pt idx="2891" formatCode="m/d/yyyy">
                  <c:v>38770</c:v>
                </c:pt>
                <c:pt idx="2892" formatCode="m/d/yyyy">
                  <c:v>38771</c:v>
                </c:pt>
                <c:pt idx="2893" formatCode="m/d/yyyy">
                  <c:v>38772</c:v>
                </c:pt>
                <c:pt idx="2894" formatCode="m/d/yyyy">
                  <c:v>38775</c:v>
                </c:pt>
                <c:pt idx="2895" formatCode="m/d/yyyy">
                  <c:v>38776</c:v>
                </c:pt>
                <c:pt idx="2896" formatCode="m/d/yyyy">
                  <c:v>38777</c:v>
                </c:pt>
                <c:pt idx="2897" formatCode="m/d/yyyy">
                  <c:v>38778</c:v>
                </c:pt>
                <c:pt idx="2898" formatCode="m/d/yyyy">
                  <c:v>38779</c:v>
                </c:pt>
                <c:pt idx="2899" formatCode="m/d/yyyy">
                  <c:v>38782</c:v>
                </c:pt>
                <c:pt idx="2900" formatCode="m/d/yyyy">
                  <c:v>38783</c:v>
                </c:pt>
                <c:pt idx="2901" formatCode="m/d/yyyy">
                  <c:v>38784</c:v>
                </c:pt>
                <c:pt idx="2902" formatCode="m/d/yyyy">
                  <c:v>38785</c:v>
                </c:pt>
                <c:pt idx="2903" formatCode="m/d/yyyy">
                  <c:v>38786</c:v>
                </c:pt>
                <c:pt idx="2904" formatCode="m/d/yyyy">
                  <c:v>38789</c:v>
                </c:pt>
                <c:pt idx="2905" formatCode="m/d/yyyy">
                  <c:v>38790</c:v>
                </c:pt>
                <c:pt idx="2906" formatCode="m/d/yyyy">
                  <c:v>38791</c:v>
                </c:pt>
                <c:pt idx="2907" formatCode="m/d/yyyy">
                  <c:v>38792</c:v>
                </c:pt>
                <c:pt idx="2908" formatCode="m/d/yyyy">
                  <c:v>38793</c:v>
                </c:pt>
                <c:pt idx="2909" formatCode="m/d/yyyy">
                  <c:v>38796</c:v>
                </c:pt>
                <c:pt idx="2910" formatCode="m/d/yyyy">
                  <c:v>38797</c:v>
                </c:pt>
                <c:pt idx="2911" formatCode="m/d/yyyy">
                  <c:v>38798</c:v>
                </c:pt>
                <c:pt idx="2912" formatCode="m/d/yyyy">
                  <c:v>38799</c:v>
                </c:pt>
                <c:pt idx="2913" formatCode="m/d/yyyy">
                  <c:v>38800</c:v>
                </c:pt>
                <c:pt idx="2914" formatCode="m/d/yyyy">
                  <c:v>38803</c:v>
                </c:pt>
                <c:pt idx="2915" formatCode="m/d/yyyy">
                  <c:v>38804</c:v>
                </c:pt>
                <c:pt idx="2916" formatCode="m/d/yyyy">
                  <c:v>38805</c:v>
                </c:pt>
                <c:pt idx="2917" formatCode="m/d/yyyy">
                  <c:v>38806</c:v>
                </c:pt>
                <c:pt idx="2918" formatCode="m/d/yyyy">
                  <c:v>38807</c:v>
                </c:pt>
                <c:pt idx="2919" formatCode="m/d/yyyy">
                  <c:v>38810</c:v>
                </c:pt>
                <c:pt idx="2920" formatCode="m/d/yyyy">
                  <c:v>38811</c:v>
                </c:pt>
                <c:pt idx="2921" formatCode="m/d/yyyy">
                  <c:v>38812</c:v>
                </c:pt>
                <c:pt idx="2922" formatCode="m/d/yyyy">
                  <c:v>38813</c:v>
                </c:pt>
                <c:pt idx="2923" formatCode="m/d/yyyy">
                  <c:v>38814</c:v>
                </c:pt>
                <c:pt idx="2924" formatCode="m/d/yyyy">
                  <c:v>38817</c:v>
                </c:pt>
                <c:pt idx="2925" formatCode="m/d/yyyy">
                  <c:v>38818</c:v>
                </c:pt>
                <c:pt idx="2926" formatCode="m/d/yyyy">
                  <c:v>38819</c:v>
                </c:pt>
                <c:pt idx="2927" formatCode="m/d/yyyy">
                  <c:v>38820</c:v>
                </c:pt>
                <c:pt idx="2928" formatCode="m/d/yyyy">
                  <c:v>38821</c:v>
                </c:pt>
                <c:pt idx="2929" formatCode="m/d/yyyy">
                  <c:v>38824</c:v>
                </c:pt>
                <c:pt idx="2930" formatCode="m/d/yyyy">
                  <c:v>38825</c:v>
                </c:pt>
                <c:pt idx="2931" formatCode="m/d/yyyy">
                  <c:v>38826</c:v>
                </c:pt>
                <c:pt idx="2932" formatCode="m/d/yyyy">
                  <c:v>38827</c:v>
                </c:pt>
                <c:pt idx="2933" formatCode="m/d/yyyy">
                  <c:v>38828</c:v>
                </c:pt>
                <c:pt idx="2934" formatCode="m/d/yyyy">
                  <c:v>38831</c:v>
                </c:pt>
                <c:pt idx="2935" formatCode="m/d/yyyy">
                  <c:v>38832</c:v>
                </c:pt>
                <c:pt idx="2936" formatCode="m/d/yyyy">
                  <c:v>38833</c:v>
                </c:pt>
                <c:pt idx="2937" formatCode="m/d/yyyy">
                  <c:v>38834</c:v>
                </c:pt>
                <c:pt idx="2938" formatCode="m/d/yyyy">
                  <c:v>38835</c:v>
                </c:pt>
                <c:pt idx="2939" formatCode="m/d/yyyy">
                  <c:v>38838</c:v>
                </c:pt>
                <c:pt idx="2940" formatCode="m/d/yyyy">
                  <c:v>38839</c:v>
                </c:pt>
                <c:pt idx="2941" formatCode="m/d/yyyy">
                  <c:v>38840</c:v>
                </c:pt>
                <c:pt idx="2942" formatCode="m/d/yyyy">
                  <c:v>38841</c:v>
                </c:pt>
                <c:pt idx="2943" formatCode="m/d/yyyy">
                  <c:v>38842</c:v>
                </c:pt>
                <c:pt idx="2944" formatCode="m/d/yyyy">
                  <c:v>38845</c:v>
                </c:pt>
                <c:pt idx="2945" formatCode="m/d/yyyy">
                  <c:v>38846</c:v>
                </c:pt>
                <c:pt idx="2946" formatCode="m/d/yyyy">
                  <c:v>38847</c:v>
                </c:pt>
                <c:pt idx="2947" formatCode="m/d/yyyy">
                  <c:v>38848</c:v>
                </c:pt>
                <c:pt idx="2948" formatCode="m/d/yyyy">
                  <c:v>38849</c:v>
                </c:pt>
                <c:pt idx="2949" formatCode="m/d/yyyy">
                  <c:v>38852</c:v>
                </c:pt>
                <c:pt idx="2950" formatCode="m/d/yyyy">
                  <c:v>38853</c:v>
                </c:pt>
                <c:pt idx="2951" formatCode="m/d/yyyy">
                  <c:v>38854</c:v>
                </c:pt>
                <c:pt idx="2952" formatCode="m/d/yyyy">
                  <c:v>38855</c:v>
                </c:pt>
                <c:pt idx="2953" formatCode="m/d/yyyy">
                  <c:v>38856</c:v>
                </c:pt>
                <c:pt idx="2954" formatCode="m/d/yyyy">
                  <c:v>38859</c:v>
                </c:pt>
                <c:pt idx="2955" formatCode="m/d/yyyy">
                  <c:v>38860</c:v>
                </c:pt>
                <c:pt idx="2956" formatCode="m/d/yyyy">
                  <c:v>38861</c:v>
                </c:pt>
                <c:pt idx="2957" formatCode="m/d/yyyy">
                  <c:v>38862</c:v>
                </c:pt>
                <c:pt idx="2958" formatCode="m/d/yyyy">
                  <c:v>38863</c:v>
                </c:pt>
                <c:pt idx="2959" formatCode="m/d/yyyy">
                  <c:v>38866</c:v>
                </c:pt>
                <c:pt idx="2960" formatCode="m/d/yyyy">
                  <c:v>38867</c:v>
                </c:pt>
                <c:pt idx="2961" formatCode="m/d/yyyy">
                  <c:v>38868</c:v>
                </c:pt>
                <c:pt idx="2962" formatCode="m/d/yyyy">
                  <c:v>38869</c:v>
                </c:pt>
                <c:pt idx="2963" formatCode="m/d/yyyy">
                  <c:v>38870</c:v>
                </c:pt>
                <c:pt idx="2964" formatCode="m/d/yyyy">
                  <c:v>38873</c:v>
                </c:pt>
                <c:pt idx="2965" formatCode="m/d/yyyy">
                  <c:v>38874</c:v>
                </c:pt>
                <c:pt idx="2966" formatCode="m/d/yyyy">
                  <c:v>38875</c:v>
                </c:pt>
                <c:pt idx="2967" formatCode="m/d/yyyy">
                  <c:v>38876</c:v>
                </c:pt>
                <c:pt idx="2968" formatCode="m/d/yyyy">
                  <c:v>38877</c:v>
                </c:pt>
                <c:pt idx="2969" formatCode="m/d/yyyy">
                  <c:v>38880</c:v>
                </c:pt>
                <c:pt idx="2970" formatCode="m/d/yyyy">
                  <c:v>38881</c:v>
                </c:pt>
                <c:pt idx="2971" formatCode="m/d/yyyy">
                  <c:v>38882</c:v>
                </c:pt>
                <c:pt idx="2972" formatCode="m/d/yyyy">
                  <c:v>38883</c:v>
                </c:pt>
                <c:pt idx="2973" formatCode="m/d/yyyy">
                  <c:v>38884</c:v>
                </c:pt>
                <c:pt idx="2974" formatCode="m/d/yyyy">
                  <c:v>38887</c:v>
                </c:pt>
                <c:pt idx="2975" formatCode="m/d/yyyy">
                  <c:v>38888</c:v>
                </c:pt>
                <c:pt idx="2976" formatCode="m/d/yyyy">
                  <c:v>38889</c:v>
                </c:pt>
                <c:pt idx="2977" formatCode="m/d/yyyy">
                  <c:v>38890</c:v>
                </c:pt>
                <c:pt idx="2978" formatCode="m/d/yyyy">
                  <c:v>38891</c:v>
                </c:pt>
                <c:pt idx="2979" formatCode="m/d/yyyy">
                  <c:v>38894</c:v>
                </c:pt>
                <c:pt idx="2980" formatCode="m/d/yyyy">
                  <c:v>38895</c:v>
                </c:pt>
                <c:pt idx="2981" formatCode="m/d/yyyy">
                  <c:v>38896</c:v>
                </c:pt>
                <c:pt idx="2982" formatCode="m/d/yyyy">
                  <c:v>38897</c:v>
                </c:pt>
                <c:pt idx="2983" formatCode="m/d/yyyy">
                  <c:v>38898</c:v>
                </c:pt>
                <c:pt idx="2984" formatCode="m/d/yyyy">
                  <c:v>38901</c:v>
                </c:pt>
                <c:pt idx="2985" formatCode="m/d/yyyy">
                  <c:v>38902</c:v>
                </c:pt>
                <c:pt idx="2986" formatCode="m/d/yyyy">
                  <c:v>38903</c:v>
                </c:pt>
                <c:pt idx="2987" formatCode="m/d/yyyy">
                  <c:v>38904</c:v>
                </c:pt>
                <c:pt idx="2988" formatCode="m/d/yyyy">
                  <c:v>38905</c:v>
                </c:pt>
                <c:pt idx="2989" formatCode="m/d/yyyy">
                  <c:v>38908</c:v>
                </c:pt>
                <c:pt idx="2990" formatCode="m/d/yyyy">
                  <c:v>38909</c:v>
                </c:pt>
                <c:pt idx="2991" formatCode="m/d/yyyy">
                  <c:v>38910</c:v>
                </c:pt>
                <c:pt idx="2992" formatCode="m/d/yyyy">
                  <c:v>38911</c:v>
                </c:pt>
                <c:pt idx="2993" formatCode="m/d/yyyy">
                  <c:v>38912</c:v>
                </c:pt>
                <c:pt idx="2994" formatCode="m/d/yyyy">
                  <c:v>38915</c:v>
                </c:pt>
                <c:pt idx="2995" formatCode="m/d/yyyy">
                  <c:v>38916</c:v>
                </c:pt>
                <c:pt idx="2996" formatCode="m/d/yyyy">
                  <c:v>38917</c:v>
                </c:pt>
                <c:pt idx="2997" formatCode="m/d/yyyy">
                  <c:v>38918</c:v>
                </c:pt>
                <c:pt idx="2998" formatCode="m/d/yyyy">
                  <c:v>38919</c:v>
                </c:pt>
                <c:pt idx="2999" formatCode="m/d/yyyy">
                  <c:v>38922</c:v>
                </c:pt>
                <c:pt idx="3000" formatCode="m/d/yyyy">
                  <c:v>38923</c:v>
                </c:pt>
                <c:pt idx="3001" formatCode="m/d/yyyy">
                  <c:v>38924</c:v>
                </c:pt>
                <c:pt idx="3002" formatCode="m/d/yyyy">
                  <c:v>38925</c:v>
                </c:pt>
                <c:pt idx="3003" formatCode="m/d/yyyy">
                  <c:v>38926</c:v>
                </c:pt>
                <c:pt idx="3004" formatCode="m/d/yyyy">
                  <c:v>38929</c:v>
                </c:pt>
                <c:pt idx="3005" formatCode="m/d/yyyy">
                  <c:v>38930</c:v>
                </c:pt>
                <c:pt idx="3006" formatCode="m/d/yyyy">
                  <c:v>38931</c:v>
                </c:pt>
                <c:pt idx="3007" formatCode="m/d/yyyy">
                  <c:v>38932</c:v>
                </c:pt>
                <c:pt idx="3008" formatCode="m/d/yyyy">
                  <c:v>38933</c:v>
                </c:pt>
                <c:pt idx="3009" formatCode="m/d/yyyy">
                  <c:v>38936</c:v>
                </c:pt>
                <c:pt idx="3010" formatCode="m/d/yyyy">
                  <c:v>38937</c:v>
                </c:pt>
                <c:pt idx="3011" formatCode="m/d/yyyy">
                  <c:v>38938</c:v>
                </c:pt>
                <c:pt idx="3012" formatCode="m/d/yyyy">
                  <c:v>38939</c:v>
                </c:pt>
                <c:pt idx="3013" formatCode="m/d/yyyy">
                  <c:v>38940</c:v>
                </c:pt>
                <c:pt idx="3014" formatCode="m/d/yyyy">
                  <c:v>38943</c:v>
                </c:pt>
                <c:pt idx="3015" formatCode="m/d/yyyy">
                  <c:v>38944</c:v>
                </c:pt>
                <c:pt idx="3016" formatCode="m/d/yyyy">
                  <c:v>38945</c:v>
                </c:pt>
                <c:pt idx="3017" formatCode="m/d/yyyy">
                  <c:v>38946</c:v>
                </c:pt>
                <c:pt idx="3018" formatCode="m/d/yyyy">
                  <c:v>38947</c:v>
                </c:pt>
                <c:pt idx="3019" formatCode="m/d/yyyy">
                  <c:v>38950</c:v>
                </c:pt>
                <c:pt idx="3020" formatCode="m/d/yyyy">
                  <c:v>38951</c:v>
                </c:pt>
                <c:pt idx="3021" formatCode="m/d/yyyy">
                  <c:v>38952</c:v>
                </c:pt>
                <c:pt idx="3022" formatCode="m/d/yyyy">
                  <c:v>38953</c:v>
                </c:pt>
                <c:pt idx="3023" formatCode="m/d/yyyy">
                  <c:v>38954</c:v>
                </c:pt>
                <c:pt idx="3024" formatCode="m/d/yyyy">
                  <c:v>38957</c:v>
                </c:pt>
                <c:pt idx="3025" formatCode="m/d/yyyy">
                  <c:v>38958</c:v>
                </c:pt>
                <c:pt idx="3026" formatCode="m/d/yyyy">
                  <c:v>38959</c:v>
                </c:pt>
                <c:pt idx="3027" formatCode="m/d/yyyy">
                  <c:v>38960</c:v>
                </c:pt>
                <c:pt idx="3028" formatCode="m/d/yyyy">
                  <c:v>38961</c:v>
                </c:pt>
                <c:pt idx="3029" formatCode="m/d/yyyy">
                  <c:v>38964</c:v>
                </c:pt>
                <c:pt idx="3030" formatCode="m/d/yyyy">
                  <c:v>38965</c:v>
                </c:pt>
                <c:pt idx="3031" formatCode="m/d/yyyy">
                  <c:v>38966</c:v>
                </c:pt>
                <c:pt idx="3032" formatCode="m/d/yyyy">
                  <c:v>38967</c:v>
                </c:pt>
                <c:pt idx="3033" formatCode="m/d/yyyy">
                  <c:v>38968</c:v>
                </c:pt>
                <c:pt idx="3034" formatCode="m/d/yyyy">
                  <c:v>38971</c:v>
                </c:pt>
                <c:pt idx="3035" formatCode="m/d/yyyy">
                  <c:v>38972</c:v>
                </c:pt>
                <c:pt idx="3036" formatCode="m/d/yyyy">
                  <c:v>38973</c:v>
                </c:pt>
                <c:pt idx="3037" formatCode="m/d/yyyy">
                  <c:v>38974</c:v>
                </c:pt>
                <c:pt idx="3038" formatCode="m/d/yyyy">
                  <c:v>38975</c:v>
                </c:pt>
                <c:pt idx="3039" formatCode="m/d/yyyy">
                  <c:v>38978</c:v>
                </c:pt>
                <c:pt idx="3040" formatCode="m/d/yyyy">
                  <c:v>38979</c:v>
                </c:pt>
                <c:pt idx="3041" formatCode="m/d/yyyy">
                  <c:v>38980</c:v>
                </c:pt>
                <c:pt idx="3042" formatCode="m/d/yyyy">
                  <c:v>38981</c:v>
                </c:pt>
                <c:pt idx="3043" formatCode="m/d/yyyy">
                  <c:v>38982</c:v>
                </c:pt>
                <c:pt idx="3044" formatCode="m/d/yyyy">
                  <c:v>38985</c:v>
                </c:pt>
                <c:pt idx="3045" formatCode="m/d/yyyy">
                  <c:v>38986</c:v>
                </c:pt>
                <c:pt idx="3046" formatCode="m/d/yyyy">
                  <c:v>38987</c:v>
                </c:pt>
                <c:pt idx="3047" formatCode="m/d/yyyy">
                  <c:v>38988</c:v>
                </c:pt>
                <c:pt idx="3048" formatCode="m/d/yyyy">
                  <c:v>38989</c:v>
                </c:pt>
                <c:pt idx="3049" formatCode="m/d/yyyy">
                  <c:v>38992</c:v>
                </c:pt>
                <c:pt idx="3050" formatCode="m/d/yyyy">
                  <c:v>38993</c:v>
                </c:pt>
                <c:pt idx="3051" formatCode="m/d/yyyy">
                  <c:v>38994</c:v>
                </c:pt>
                <c:pt idx="3052" formatCode="m/d/yyyy">
                  <c:v>38995</c:v>
                </c:pt>
                <c:pt idx="3053" formatCode="m/d/yyyy">
                  <c:v>38996</c:v>
                </c:pt>
                <c:pt idx="3054" formatCode="m/d/yyyy">
                  <c:v>38999</c:v>
                </c:pt>
                <c:pt idx="3055" formatCode="m/d/yyyy">
                  <c:v>39000</c:v>
                </c:pt>
                <c:pt idx="3056" formatCode="m/d/yyyy">
                  <c:v>39001</c:v>
                </c:pt>
                <c:pt idx="3057" formatCode="m/d/yyyy">
                  <c:v>39002</c:v>
                </c:pt>
                <c:pt idx="3058" formatCode="m/d/yyyy">
                  <c:v>39003</c:v>
                </c:pt>
                <c:pt idx="3059" formatCode="m/d/yyyy">
                  <c:v>39006</c:v>
                </c:pt>
                <c:pt idx="3060" formatCode="m/d/yyyy">
                  <c:v>39007</c:v>
                </c:pt>
                <c:pt idx="3061" formatCode="m/d/yyyy">
                  <c:v>39008</c:v>
                </c:pt>
                <c:pt idx="3062" formatCode="m/d/yyyy">
                  <c:v>39009</c:v>
                </c:pt>
                <c:pt idx="3063" formatCode="m/d/yyyy">
                  <c:v>39010</c:v>
                </c:pt>
                <c:pt idx="3064" formatCode="m/d/yyyy">
                  <c:v>39013</c:v>
                </c:pt>
                <c:pt idx="3065" formatCode="m/d/yyyy">
                  <c:v>39014</c:v>
                </c:pt>
                <c:pt idx="3066" formatCode="m/d/yyyy">
                  <c:v>39015</c:v>
                </c:pt>
                <c:pt idx="3067" formatCode="m/d/yyyy">
                  <c:v>39016</c:v>
                </c:pt>
                <c:pt idx="3068" formatCode="m/d/yyyy">
                  <c:v>39017</c:v>
                </c:pt>
                <c:pt idx="3069" formatCode="m/d/yyyy">
                  <c:v>39020</c:v>
                </c:pt>
                <c:pt idx="3070" formatCode="m/d/yyyy">
                  <c:v>39021</c:v>
                </c:pt>
                <c:pt idx="3071" formatCode="m/d/yyyy">
                  <c:v>39022</c:v>
                </c:pt>
                <c:pt idx="3072" formatCode="m/d/yyyy">
                  <c:v>39023</c:v>
                </c:pt>
                <c:pt idx="3073" formatCode="m/d/yyyy">
                  <c:v>39024</c:v>
                </c:pt>
                <c:pt idx="3074" formatCode="m/d/yyyy">
                  <c:v>39027</c:v>
                </c:pt>
                <c:pt idx="3075" formatCode="m/d/yyyy">
                  <c:v>39028</c:v>
                </c:pt>
                <c:pt idx="3076" formatCode="m/d/yyyy">
                  <c:v>39029</c:v>
                </c:pt>
                <c:pt idx="3077" formatCode="m/d/yyyy">
                  <c:v>39030</c:v>
                </c:pt>
                <c:pt idx="3078" formatCode="m/d/yyyy">
                  <c:v>39031</c:v>
                </c:pt>
                <c:pt idx="3079" formatCode="m/d/yyyy">
                  <c:v>39034</c:v>
                </c:pt>
                <c:pt idx="3080" formatCode="m/d/yyyy">
                  <c:v>39035</c:v>
                </c:pt>
                <c:pt idx="3081" formatCode="m/d/yyyy">
                  <c:v>39036</c:v>
                </c:pt>
                <c:pt idx="3082" formatCode="m/d/yyyy">
                  <c:v>39037</c:v>
                </c:pt>
                <c:pt idx="3083" formatCode="m/d/yyyy">
                  <c:v>39038</c:v>
                </c:pt>
                <c:pt idx="3084" formatCode="m/d/yyyy">
                  <c:v>39041</c:v>
                </c:pt>
                <c:pt idx="3085" formatCode="m/d/yyyy">
                  <c:v>39042</c:v>
                </c:pt>
                <c:pt idx="3086" formatCode="m/d/yyyy">
                  <c:v>39043</c:v>
                </c:pt>
                <c:pt idx="3087" formatCode="m/d/yyyy">
                  <c:v>39044</c:v>
                </c:pt>
                <c:pt idx="3088" formatCode="m/d/yyyy">
                  <c:v>39045</c:v>
                </c:pt>
                <c:pt idx="3089" formatCode="m/d/yyyy">
                  <c:v>39048</c:v>
                </c:pt>
                <c:pt idx="3090" formatCode="m/d/yyyy">
                  <c:v>39049</c:v>
                </c:pt>
                <c:pt idx="3091" formatCode="m/d/yyyy">
                  <c:v>39050</c:v>
                </c:pt>
                <c:pt idx="3092" formatCode="m/d/yyyy">
                  <c:v>39051</c:v>
                </c:pt>
                <c:pt idx="3093" formatCode="m/d/yyyy">
                  <c:v>39052</c:v>
                </c:pt>
                <c:pt idx="3094" formatCode="m/d/yyyy">
                  <c:v>39055</c:v>
                </c:pt>
                <c:pt idx="3095" formatCode="m/d/yyyy">
                  <c:v>39056</c:v>
                </c:pt>
                <c:pt idx="3096" formatCode="m/d/yyyy">
                  <c:v>39057</c:v>
                </c:pt>
                <c:pt idx="3097" formatCode="m/d/yyyy">
                  <c:v>39058</c:v>
                </c:pt>
                <c:pt idx="3098" formatCode="m/d/yyyy">
                  <c:v>39059</c:v>
                </c:pt>
                <c:pt idx="3099" formatCode="m/d/yyyy">
                  <c:v>39062</c:v>
                </c:pt>
                <c:pt idx="3100" formatCode="m/d/yyyy">
                  <c:v>39063</c:v>
                </c:pt>
                <c:pt idx="3101" formatCode="m/d/yyyy">
                  <c:v>39064</c:v>
                </c:pt>
                <c:pt idx="3102" formatCode="m/d/yyyy">
                  <c:v>39065</c:v>
                </c:pt>
                <c:pt idx="3103" formatCode="m/d/yyyy">
                  <c:v>39066</c:v>
                </c:pt>
                <c:pt idx="3104" formatCode="m/d/yyyy">
                  <c:v>39069</c:v>
                </c:pt>
                <c:pt idx="3105" formatCode="m/d/yyyy">
                  <c:v>39070</c:v>
                </c:pt>
                <c:pt idx="3106" formatCode="m/d/yyyy">
                  <c:v>39071</c:v>
                </c:pt>
                <c:pt idx="3107" formatCode="m/d/yyyy">
                  <c:v>39072</c:v>
                </c:pt>
                <c:pt idx="3108" formatCode="m/d/yyyy">
                  <c:v>39073</c:v>
                </c:pt>
                <c:pt idx="3109" formatCode="m/d/yyyy">
                  <c:v>39076</c:v>
                </c:pt>
                <c:pt idx="3110" formatCode="m/d/yyyy">
                  <c:v>39077</c:v>
                </c:pt>
                <c:pt idx="3111" formatCode="m/d/yyyy">
                  <c:v>39078</c:v>
                </c:pt>
                <c:pt idx="3112" formatCode="m/d/yyyy">
                  <c:v>39079</c:v>
                </c:pt>
                <c:pt idx="3113" formatCode="m/d/yyyy">
                  <c:v>39080</c:v>
                </c:pt>
                <c:pt idx="3114" formatCode="m/d/yyyy">
                  <c:v>39084</c:v>
                </c:pt>
                <c:pt idx="3115" formatCode="m/d/yyyy">
                  <c:v>39085</c:v>
                </c:pt>
                <c:pt idx="3116" formatCode="m/d/yyyy">
                  <c:v>39086</c:v>
                </c:pt>
                <c:pt idx="3117" formatCode="m/d/yyyy">
                  <c:v>39087</c:v>
                </c:pt>
                <c:pt idx="3118" formatCode="m/d/yyyy">
                  <c:v>39090</c:v>
                </c:pt>
                <c:pt idx="3119" formatCode="m/d/yyyy">
                  <c:v>39091</c:v>
                </c:pt>
                <c:pt idx="3120" formatCode="m/d/yyyy">
                  <c:v>39092</c:v>
                </c:pt>
                <c:pt idx="3121" formatCode="m/d/yyyy">
                  <c:v>39093</c:v>
                </c:pt>
                <c:pt idx="3122" formatCode="m/d/yyyy">
                  <c:v>39094</c:v>
                </c:pt>
                <c:pt idx="3123" formatCode="m/d/yyyy">
                  <c:v>39097</c:v>
                </c:pt>
                <c:pt idx="3124" formatCode="m/d/yyyy">
                  <c:v>39098</c:v>
                </c:pt>
                <c:pt idx="3125" formatCode="m/d/yyyy">
                  <c:v>39099</c:v>
                </c:pt>
                <c:pt idx="3126" formatCode="m/d/yyyy">
                  <c:v>39100</c:v>
                </c:pt>
                <c:pt idx="3127" formatCode="m/d/yyyy">
                  <c:v>39101</c:v>
                </c:pt>
                <c:pt idx="3128" formatCode="m/d/yyyy">
                  <c:v>39104</c:v>
                </c:pt>
                <c:pt idx="3129" formatCode="m/d/yyyy">
                  <c:v>39105</c:v>
                </c:pt>
                <c:pt idx="3130" formatCode="m/d/yyyy">
                  <c:v>39106</c:v>
                </c:pt>
                <c:pt idx="3131" formatCode="m/d/yyyy">
                  <c:v>39107</c:v>
                </c:pt>
                <c:pt idx="3132" formatCode="m/d/yyyy">
                  <c:v>39108</c:v>
                </c:pt>
                <c:pt idx="3133" formatCode="m/d/yyyy">
                  <c:v>39111</c:v>
                </c:pt>
                <c:pt idx="3134" formatCode="m/d/yyyy">
                  <c:v>39112</c:v>
                </c:pt>
                <c:pt idx="3135" formatCode="m/d/yyyy">
                  <c:v>39113</c:v>
                </c:pt>
                <c:pt idx="3136" formatCode="m/d/yyyy">
                  <c:v>39114</c:v>
                </c:pt>
                <c:pt idx="3137" formatCode="m/d/yyyy">
                  <c:v>39115</c:v>
                </c:pt>
                <c:pt idx="3138" formatCode="m/d/yyyy">
                  <c:v>39118</c:v>
                </c:pt>
                <c:pt idx="3139" formatCode="m/d/yyyy">
                  <c:v>39119</c:v>
                </c:pt>
                <c:pt idx="3140" formatCode="m/d/yyyy">
                  <c:v>39120</c:v>
                </c:pt>
                <c:pt idx="3141" formatCode="m/d/yyyy">
                  <c:v>39121</c:v>
                </c:pt>
                <c:pt idx="3142" formatCode="m/d/yyyy">
                  <c:v>39122</c:v>
                </c:pt>
                <c:pt idx="3143" formatCode="m/d/yyyy">
                  <c:v>39125</c:v>
                </c:pt>
                <c:pt idx="3144" formatCode="m/d/yyyy">
                  <c:v>39126</c:v>
                </c:pt>
                <c:pt idx="3145" formatCode="m/d/yyyy">
                  <c:v>39127</c:v>
                </c:pt>
                <c:pt idx="3146" formatCode="m/d/yyyy">
                  <c:v>39128</c:v>
                </c:pt>
                <c:pt idx="3147" formatCode="m/d/yyyy">
                  <c:v>39129</c:v>
                </c:pt>
                <c:pt idx="3148" formatCode="m/d/yyyy">
                  <c:v>39132</c:v>
                </c:pt>
                <c:pt idx="3149" formatCode="m/d/yyyy">
                  <c:v>39133</c:v>
                </c:pt>
                <c:pt idx="3150" formatCode="m/d/yyyy">
                  <c:v>39134</c:v>
                </c:pt>
                <c:pt idx="3151" formatCode="m/d/yyyy">
                  <c:v>39135</c:v>
                </c:pt>
                <c:pt idx="3152" formatCode="m/d/yyyy">
                  <c:v>39136</c:v>
                </c:pt>
                <c:pt idx="3153" formatCode="m/d/yyyy">
                  <c:v>39139</c:v>
                </c:pt>
                <c:pt idx="3154" formatCode="m/d/yyyy">
                  <c:v>39140</c:v>
                </c:pt>
                <c:pt idx="3155" formatCode="m/d/yyyy">
                  <c:v>39141</c:v>
                </c:pt>
                <c:pt idx="3156" formatCode="m/d/yyyy">
                  <c:v>39142</c:v>
                </c:pt>
                <c:pt idx="3157" formatCode="m/d/yyyy">
                  <c:v>39143</c:v>
                </c:pt>
                <c:pt idx="3158" formatCode="m/d/yyyy">
                  <c:v>39146</c:v>
                </c:pt>
                <c:pt idx="3159" formatCode="m/d/yyyy">
                  <c:v>39147</c:v>
                </c:pt>
                <c:pt idx="3160" formatCode="m/d/yyyy">
                  <c:v>39148</c:v>
                </c:pt>
                <c:pt idx="3161" formatCode="m/d/yyyy">
                  <c:v>39149</c:v>
                </c:pt>
                <c:pt idx="3162" formatCode="m/d/yyyy">
                  <c:v>39150</c:v>
                </c:pt>
                <c:pt idx="3163" formatCode="m/d/yyyy">
                  <c:v>39153</c:v>
                </c:pt>
                <c:pt idx="3164" formatCode="m/d/yyyy">
                  <c:v>39154</c:v>
                </c:pt>
                <c:pt idx="3165" formatCode="m/d/yyyy">
                  <c:v>39155</c:v>
                </c:pt>
                <c:pt idx="3166" formatCode="m/d/yyyy">
                  <c:v>39156</c:v>
                </c:pt>
                <c:pt idx="3167" formatCode="m/d/yyyy">
                  <c:v>39157</c:v>
                </c:pt>
                <c:pt idx="3168" formatCode="m/d/yyyy">
                  <c:v>39160</c:v>
                </c:pt>
                <c:pt idx="3169" formatCode="m/d/yyyy">
                  <c:v>39161</c:v>
                </c:pt>
                <c:pt idx="3170" formatCode="m/d/yyyy">
                  <c:v>39162</c:v>
                </c:pt>
                <c:pt idx="3171" formatCode="m/d/yyyy">
                  <c:v>39163</c:v>
                </c:pt>
                <c:pt idx="3172" formatCode="m/d/yyyy">
                  <c:v>39164</c:v>
                </c:pt>
                <c:pt idx="3173" formatCode="m/d/yyyy">
                  <c:v>39167</c:v>
                </c:pt>
                <c:pt idx="3174" formatCode="m/d/yyyy">
                  <c:v>39168</c:v>
                </c:pt>
                <c:pt idx="3175" formatCode="m/d/yyyy">
                  <c:v>39169</c:v>
                </c:pt>
                <c:pt idx="3176" formatCode="m/d/yyyy">
                  <c:v>39170</c:v>
                </c:pt>
                <c:pt idx="3177" formatCode="m/d/yyyy">
                  <c:v>39171</c:v>
                </c:pt>
                <c:pt idx="3178" formatCode="m/d/yyyy">
                  <c:v>39174</c:v>
                </c:pt>
                <c:pt idx="3179" formatCode="m/d/yyyy">
                  <c:v>39175</c:v>
                </c:pt>
                <c:pt idx="3180" formatCode="m/d/yyyy">
                  <c:v>39176</c:v>
                </c:pt>
                <c:pt idx="3181" formatCode="m/d/yyyy">
                  <c:v>39177</c:v>
                </c:pt>
                <c:pt idx="3182" formatCode="m/d/yyyy">
                  <c:v>39178</c:v>
                </c:pt>
                <c:pt idx="3183" formatCode="m/d/yyyy">
                  <c:v>39181</c:v>
                </c:pt>
                <c:pt idx="3184" formatCode="m/d/yyyy">
                  <c:v>39182</c:v>
                </c:pt>
                <c:pt idx="3185" formatCode="m/d/yyyy">
                  <c:v>39183</c:v>
                </c:pt>
                <c:pt idx="3186" formatCode="m/d/yyyy">
                  <c:v>39184</c:v>
                </c:pt>
                <c:pt idx="3187" formatCode="m/d/yyyy">
                  <c:v>39185</c:v>
                </c:pt>
                <c:pt idx="3188" formatCode="m/d/yyyy">
                  <c:v>39188</c:v>
                </c:pt>
                <c:pt idx="3189" formatCode="m/d/yyyy">
                  <c:v>39189</c:v>
                </c:pt>
                <c:pt idx="3190" formatCode="m/d/yyyy">
                  <c:v>39190</c:v>
                </c:pt>
                <c:pt idx="3191" formatCode="m/d/yyyy">
                  <c:v>39191</c:v>
                </c:pt>
                <c:pt idx="3192" formatCode="m/d/yyyy">
                  <c:v>39192</c:v>
                </c:pt>
                <c:pt idx="3193" formatCode="m/d/yyyy">
                  <c:v>39195</c:v>
                </c:pt>
                <c:pt idx="3194" formatCode="m/d/yyyy">
                  <c:v>39196</c:v>
                </c:pt>
                <c:pt idx="3195" formatCode="m/d/yyyy">
                  <c:v>39197</c:v>
                </c:pt>
                <c:pt idx="3196" formatCode="m/d/yyyy">
                  <c:v>39198</c:v>
                </c:pt>
                <c:pt idx="3197" formatCode="m/d/yyyy">
                  <c:v>39199</c:v>
                </c:pt>
                <c:pt idx="3198" formatCode="m/d/yyyy">
                  <c:v>39202</c:v>
                </c:pt>
                <c:pt idx="3199" formatCode="m/d/yyyy">
                  <c:v>39203</c:v>
                </c:pt>
                <c:pt idx="3200" formatCode="m/d/yyyy">
                  <c:v>39204</c:v>
                </c:pt>
                <c:pt idx="3201" formatCode="m/d/yyyy">
                  <c:v>39205</c:v>
                </c:pt>
                <c:pt idx="3202" formatCode="m/d/yyyy">
                  <c:v>39206</c:v>
                </c:pt>
                <c:pt idx="3203" formatCode="m/d/yyyy">
                  <c:v>39209</c:v>
                </c:pt>
                <c:pt idx="3204" formatCode="m/d/yyyy">
                  <c:v>39210</c:v>
                </c:pt>
                <c:pt idx="3205" formatCode="m/d/yyyy">
                  <c:v>39211</c:v>
                </c:pt>
                <c:pt idx="3206" formatCode="m/d/yyyy">
                  <c:v>39212</c:v>
                </c:pt>
                <c:pt idx="3207" formatCode="m/d/yyyy">
                  <c:v>39213</c:v>
                </c:pt>
                <c:pt idx="3208" formatCode="m/d/yyyy">
                  <c:v>39216</c:v>
                </c:pt>
                <c:pt idx="3209" formatCode="m/d/yyyy">
                  <c:v>39217</c:v>
                </c:pt>
                <c:pt idx="3210" formatCode="m/d/yyyy">
                  <c:v>39218</c:v>
                </c:pt>
                <c:pt idx="3211" formatCode="m/d/yyyy">
                  <c:v>39219</c:v>
                </c:pt>
                <c:pt idx="3212" formatCode="m/d/yyyy">
                  <c:v>39220</c:v>
                </c:pt>
                <c:pt idx="3213" formatCode="m/d/yyyy">
                  <c:v>39223</c:v>
                </c:pt>
                <c:pt idx="3214" formatCode="m/d/yyyy">
                  <c:v>39224</c:v>
                </c:pt>
                <c:pt idx="3215" formatCode="m/d/yyyy">
                  <c:v>39225</c:v>
                </c:pt>
                <c:pt idx="3216" formatCode="m/d/yyyy">
                  <c:v>39226</c:v>
                </c:pt>
                <c:pt idx="3217" formatCode="m/d/yyyy">
                  <c:v>39227</c:v>
                </c:pt>
                <c:pt idx="3218" formatCode="m/d/yyyy">
                  <c:v>39230</c:v>
                </c:pt>
                <c:pt idx="3219" formatCode="m/d/yyyy">
                  <c:v>39231</c:v>
                </c:pt>
                <c:pt idx="3220" formatCode="m/d/yyyy">
                  <c:v>39232</c:v>
                </c:pt>
                <c:pt idx="3221" formatCode="m/d/yyyy">
                  <c:v>39233</c:v>
                </c:pt>
                <c:pt idx="3222" formatCode="m/d/yyyy">
                  <c:v>39234</c:v>
                </c:pt>
                <c:pt idx="3223" formatCode="m/d/yyyy">
                  <c:v>39237</c:v>
                </c:pt>
                <c:pt idx="3224" formatCode="m/d/yyyy">
                  <c:v>39238</c:v>
                </c:pt>
                <c:pt idx="3225" formatCode="m/d/yyyy">
                  <c:v>39239</c:v>
                </c:pt>
                <c:pt idx="3226" formatCode="m/d/yyyy">
                  <c:v>39240</c:v>
                </c:pt>
                <c:pt idx="3227" formatCode="m/d/yyyy">
                  <c:v>39241</c:v>
                </c:pt>
                <c:pt idx="3228" formatCode="m/d/yyyy">
                  <c:v>39244</c:v>
                </c:pt>
                <c:pt idx="3229" formatCode="m/d/yyyy">
                  <c:v>39245</c:v>
                </c:pt>
                <c:pt idx="3230" formatCode="m/d/yyyy">
                  <c:v>39246</c:v>
                </c:pt>
                <c:pt idx="3231" formatCode="m/d/yyyy">
                  <c:v>39247</c:v>
                </c:pt>
                <c:pt idx="3232" formatCode="m/d/yyyy">
                  <c:v>39248</c:v>
                </c:pt>
                <c:pt idx="3233" formatCode="m/d/yyyy">
                  <c:v>39251</c:v>
                </c:pt>
                <c:pt idx="3234" formatCode="m/d/yyyy">
                  <c:v>39252</c:v>
                </c:pt>
                <c:pt idx="3235" formatCode="m/d/yyyy">
                  <c:v>39253</c:v>
                </c:pt>
                <c:pt idx="3236" formatCode="m/d/yyyy">
                  <c:v>39254</c:v>
                </c:pt>
                <c:pt idx="3237" formatCode="m/d/yyyy">
                  <c:v>39255</c:v>
                </c:pt>
                <c:pt idx="3238" formatCode="m/d/yyyy">
                  <c:v>39258</c:v>
                </c:pt>
                <c:pt idx="3239" formatCode="m/d/yyyy">
                  <c:v>39259</c:v>
                </c:pt>
                <c:pt idx="3240" formatCode="m/d/yyyy">
                  <c:v>39260</c:v>
                </c:pt>
                <c:pt idx="3241" formatCode="m/d/yyyy">
                  <c:v>39261</c:v>
                </c:pt>
                <c:pt idx="3242" formatCode="m/d/yyyy">
                  <c:v>39262</c:v>
                </c:pt>
                <c:pt idx="3243" formatCode="m/d/yyyy">
                  <c:v>39265</c:v>
                </c:pt>
                <c:pt idx="3244" formatCode="m/d/yyyy">
                  <c:v>39266</c:v>
                </c:pt>
                <c:pt idx="3245" formatCode="m/d/yyyy">
                  <c:v>39267</c:v>
                </c:pt>
                <c:pt idx="3246" formatCode="m/d/yyyy">
                  <c:v>39268</c:v>
                </c:pt>
                <c:pt idx="3247" formatCode="m/d/yyyy">
                  <c:v>39269</c:v>
                </c:pt>
                <c:pt idx="3248" formatCode="m/d/yyyy">
                  <c:v>39272</c:v>
                </c:pt>
                <c:pt idx="3249" formatCode="m/d/yyyy">
                  <c:v>39273</c:v>
                </c:pt>
                <c:pt idx="3250" formatCode="m/d/yyyy">
                  <c:v>39274</c:v>
                </c:pt>
                <c:pt idx="3251" formatCode="m/d/yyyy">
                  <c:v>39275</c:v>
                </c:pt>
                <c:pt idx="3252" formatCode="m/d/yyyy">
                  <c:v>39276</c:v>
                </c:pt>
                <c:pt idx="3253" formatCode="m/d/yyyy">
                  <c:v>39279</c:v>
                </c:pt>
                <c:pt idx="3254" formatCode="m/d/yyyy">
                  <c:v>39280</c:v>
                </c:pt>
                <c:pt idx="3255" formatCode="m/d/yyyy">
                  <c:v>39281</c:v>
                </c:pt>
                <c:pt idx="3256" formatCode="m/d/yyyy">
                  <c:v>39282</c:v>
                </c:pt>
                <c:pt idx="3257" formatCode="m/d/yyyy">
                  <c:v>39283</c:v>
                </c:pt>
                <c:pt idx="3258" formatCode="m/d/yyyy">
                  <c:v>39286</c:v>
                </c:pt>
                <c:pt idx="3259" formatCode="m/d/yyyy">
                  <c:v>39287</c:v>
                </c:pt>
                <c:pt idx="3260" formatCode="m/d/yyyy">
                  <c:v>39288</c:v>
                </c:pt>
                <c:pt idx="3261" formatCode="m/d/yyyy">
                  <c:v>39289</c:v>
                </c:pt>
                <c:pt idx="3262" formatCode="m/d/yyyy">
                  <c:v>39290</c:v>
                </c:pt>
                <c:pt idx="3263" formatCode="m/d/yyyy">
                  <c:v>39293</c:v>
                </c:pt>
                <c:pt idx="3264" formatCode="m/d/yyyy">
                  <c:v>39294</c:v>
                </c:pt>
                <c:pt idx="3265" formatCode="m/d/yyyy">
                  <c:v>39295</c:v>
                </c:pt>
                <c:pt idx="3266" formatCode="m/d/yyyy">
                  <c:v>39296</c:v>
                </c:pt>
                <c:pt idx="3267" formatCode="m/d/yyyy">
                  <c:v>39297</c:v>
                </c:pt>
                <c:pt idx="3268" formatCode="m/d/yyyy">
                  <c:v>39300</c:v>
                </c:pt>
                <c:pt idx="3269" formatCode="m/d/yyyy">
                  <c:v>39301</c:v>
                </c:pt>
                <c:pt idx="3270" formatCode="m/d/yyyy">
                  <c:v>39302</c:v>
                </c:pt>
                <c:pt idx="3271" formatCode="m/d/yyyy">
                  <c:v>39303</c:v>
                </c:pt>
                <c:pt idx="3272" formatCode="m/d/yyyy">
                  <c:v>39304</c:v>
                </c:pt>
                <c:pt idx="3273" formatCode="m/d/yyyy">
                  <c:v>39307</c:v>
                </c:pt>
                <c:pt idx="3274" formatCode="m/d/yyyy">
                  <c:v>39308</c:v>
                </c:pt>
                <c:pt idx="3275" formatCode="m/d/yyyy">
                  <c:v>39309</c:v>
                </c:pt>
                <c:pt idx="3276" formatCode="m/d/yyyy">
                  <c:v>39310</c:v>
                </c:pt>
                <c:pt idx="3277" formatCode="m/d/yyyy">
                  <c:v>39311</c:v>
                </c:pt>
                <c:pt idx="3278" formatCode="m/d/yyyy">
                  <c:v>39314</c:v>
                </c:pt>
                <c:pt idx="3279" formatCode="m/d/yyyy">
                  <c:v>39315</c:v>
                </c:pt>
                <c:pt idx="3280" formatCode="m/d/yyyy">
                  <c:v>39316</c:v>
                </c:pt>
                <c:pt idx="3281" formatCode="m/d/yyyy">
                  <c:v>39317</c:v>
                </c:pt>
                <c:pt idx="3282" formatCode="m/d/yyyy">
                  <c:v>39318</c:v>
                </c:pt>
                <c:pt idx="3283" formatCode="m/d/yyyy">
                  <c:v>39321</c:v>
                </c:pt>
                <c:pt idx="3284" formatCode="m/d/yyyy">
                  <c:v>39322</c:v>
                </c:pt>
                <c:pt idx="3285" formatCode="m/d/yyyy">
                  <c:v>39323</c:v>
                </c:pt>
                <c:pt idx="3286" formatCode="m/d/yyyy">
                  <c:v>39324</c:v>
                </c:pt>
                <c:pt idx="3287" formatCode="m/d/yyyy">
                  <c:v>39325</c:v>
                </c:pt>
                <c:pt idx="3288" formatCode="m/d/yyyy">
                  <c:v>39328</c:v>
                </c:pt>
                <c:pt idx="3289" formatCode="m/d/yyyy">
                  <c:v>39329</c:v>
                </c:pt>
                <c:pt idx="3290" formatCode="m/d/yyyy">
                  <c:v>39330</c:v>
                </c:pt>
                <c:pt idx="3291" formatCode="m/d/yyyy">
                  <c:v>39331</c:v>
                </c:pt>
                <c:pt idx="3292" formatCode="m/d/yyyy">
                  <c:v>39332</c:v>
                </c:pt>
                <c:pt idx="3293" formatCode="m/d/yyyy">
                  <c:v>39335</c:v>
                </c:pt>
                <c:pt idx="3294" formatCode="m/d/yyyy">
                  <c:v>39336</c:v>
                </c:pt>
                <c:pt idx="3295" formatCode="m/d/yyyy">
                  <c:v>39337</c:v>
                </c:pt>
                <c:pt idx="3296" formatCode="m/d/yyyy">
                  <c:v>39338</c:v>
                </c:pt>
                <c:pt idx="3297" formatCode="m/d/yyyy">
                  <c:v>39339</c:v>
                </c:pt>
                <c:pt idx="3298" formatCode="m/d/yyyy">
                  <c:v>39342</c:v>
                </c:pt>
                <c:pt idx="3299" formatCode="m/d/yyyy">
                  <c:v>39343</c:v>
                </c:pt>
                <c:pt idx="3300" formatCode="m/d/yyyy">
                  <c:v>39344</c:v>
                </c:pt>
                <c:pt idx="3301" formatCode="m/d/yyyy">
                  <c:v>39345</c:v>
                </c:pt>
                <c:pt idx="3302" formatCode="m/d/yyyy">
                  <c:v>39346</c:v>
                </c:pt>
                <c:pt idx="3303" formatCode="m/d/yyyy">
                  <c:v>39349</c:v>
                </c:pt>
                <c:pt idx="3304" formatCode="m/d/yyyy">
                  <c:v>39350</c:v>
                </c:pt>
                <c:pt idx="3305" formatCode="m/d/yyyy">
                  <c:v>39351</c:v>
                </c:pt>
                <c:pt idx="3306" formatCode="m/d/yyyy">
                  <c:v>39352</c:v>
                </c:pt>
                <c:pt idx="3307" formatCode="m/d/yyyy">
                  <c:v>39353</c:v>
                </c:pt>
                <c:pt idx="3308" formatCode="m/d/yyyy">
                  <c:v>39356</c:v>
                </c:pt>
                <c:pt idx="3309" formatCode="m/d/yyyy">
                  <c:v>39357</c:v>
                </c:pt>
                <c:pt idx="3310" formatCode="m/d/yyyy">
                  <c:v>39358</c:v>
                </c:pt>
                <c:pt idx="3311" formatCode="m/d/yyyy">
                  <c:v>39359</c:v>
                </c:pt>
                <c:pt idx="3312" formatCode="m/d/yyyy">
                  <c:v>39360</c:v>
                </c:pt>
                <c:pt idx="3313" formatCode="m/d/yyyy">
                  <c:v>39363</c:v>
                </c:pt>
                <c:pt idx="3314" formatCode="m/d/yyyy">
                  <c:v>39364</c:v>
                </c:pt>
                <c:pt idx="3315" formatCode="m/d/yyyy">
                  <c:v>39365</c:v>
                </c:pt>
                <c:pt idx="3316" formatCode="m/d/yyyy">
                  <c:v>39366</c:v>
                </c:pt>
                <c:pt idx="3317" formatCode="m/d/yyyy">
                  <c:v>39367</c:v>
                </c:pt>
                <c:pt idx="3318" formatCode="m/d/yyyy">
                  <c:v>39370</c:v>
                </c:pt>
                <c:pt idx="3319" formatCode="m/d/yyyy">
                  <c:v>39371</c:v>
                </c:pt>
                <c:pt idx="3320" formatCode="m/d/yyyy">
                  <c:v>39372</c:v>
                </c:pt>
                <c:pt idx="3321" formatCode="m/d/yyyy">
                  <c:v>39373</c:v>
                </c:pt>
                <c:pt idx="3322" formatCode="m/d/yyyy">
                  <c:v>39374</c:v>
                </c:pt>
                <c:pt idx="3323" formatCode="m/d/yyyy">
                  <c:v>39377</c:v>
                </c:pt>
                <c:pt idx="3324" formatCode="m/d/yyyy">
                  <c:v>39378</c:v>
                </c:pt>
                <c:pt idx="3325" formatCode="m/d/yyyy">
                  <c:v>39379</c:v>
                </c:pt>
                <c:pt idx="3326" formatCode="m/d/yyyy">
                  <c:v>39380</c:v>
                </c:pt>
                <c:pt idx="3327" formatCode="m/d/yyyy">
                  <c:v>39381</c:v>
                </c:pt>
                <c:pt idx="3328" formatCode="m/d/yyyy">
                  <c:v>39384</c:v>
                </c:pt>
                <c:pt idx="3329" formatCode="m/d/yyyy">
                  <c:v>39385</c:v>
                </c:pt>
                <c:pt idx="3330" formatCode="m/d/yyyy">
                  <c:v>39386</c:v>
                </c:pt>
                <c:pt idx="3331" formatCode="m/d/yyyy">
                  <c:v>39387</c:v>
                </c:pt>
                <c:pt idx="3332" formatCode="m/d/yyyy">
                  <c:v>39388</c:v>
                </c:pt>
                <c:pt idx="3333" formatCode="m/d/yyyy">
                  <c:v>39391</c:v>
                </c:pt>
                <c:pt idx="3334" formatCode="m/d/yyyy">
                  <c:v>39392</c:v>
                </c:pt>
                <c:pt idx="3335" formatCode="m/d/yyyy">
                  <c:v>39393</c:v>
                </c:pt>
                <c:pt idx="3336" formatCode="m/d/yyyy">
                  <c:v>39394</c:v>
                </c:pt>
                <c:pt idx="3337" formatCode="m/d/yyyy">
                  <c:v>39395</c:v>
                </c:pt>
                <c:pt idx="3338" formatCode="m/d/yyyy">
                  <c:v>39398</c:v>
                </c:pt>
                <c:pt idx="3339" formatCode="m/d/yyyy">
                  <c:v>39399</c:v>
                </c:pt>
                <c:pt idx="3340" formatCode="m/d/yyyy">
                  <c:v>39400</c:v>
                </c:pt>
                <c:pt idx="3341" formatCode="m/d/yyyy">
                  <c:v>39401</c:v>
                </c:pt>
                <c:pt idx="3342" formatCode="m/d/yyyy">
                  <c:v>39402</c:v>
                </c:pt>
                <c:pt idx="3343" formatCode="m/d/yyyy">
                  <c:v>39405</c:v>
                </c:pt>
                <c:pt idx="3344" formatCode="m/d/yyyy">
                  <c:v>39406</c:v>
                </c:pt>
                <c:pt idx="3345" formatCode="m/d/yyyy">
                  <c:v>39407</c:v>
                </c:pt>
                <c:pt idx="3346" formatCode="m/d/yyyy">
                  <c:v>39408</c:v>
                </c:pt>
                <c:pt idx="3347" formatCode="m/d/yyyy">
                  <c:v>39409</c:v>
                </c:pt>
                <c:pt idx="3348" formatCode="m/d/yyyy">
                  <c:v>39412</c:v>
                </c:pt>
                <c:pt idx="3349" formatCode="m/d/yyyy">
                  <c:v>39413</c:v>
                </c:pt>
                <c:pt idx="3350" formatCode="m/d/yyyy">
                  <c:v>39414</c:v>
                </c:pt>
                <c:pt idx="3351" formatCode="m/d/yyyy">
                  <c:v>39415</c:v>
                </c:pt>
                <c:pt idx="3352" formatCode="m/d/yyyy">
                  <c:v>39416</c:v>
                </c:pt>
                <c:pt idx="3353" formatCode="m/d/yyyy">
                  <c:v>39419</c:v>
                </c:pt>
                <c:pt idx="3354" formatCode="m/d/yyyy">
                  <c:v>39420</c:v>
                </c:pt>
                <c:pt idx="3355" formatCode="m/d/yyyy">
                  <c:v>39421</c:v>
                </c:pt>
                <c:pt idx="3356" formatCode="m/d/yyyy">
                  <c:v>39422</c:v>
                </c:pt>
                <c:pt idx="3357" formatCode="m/d/yyyy">
                  <c:v>39423</c:v>
                </c:pt>
                <c:pt idx="3358" formatCode="m/d/yyyy">
                  <c:v>39426</c:v>
                </c:pt>
                <c:pt idx="3359" formatCode="m/d/yyyy">
                  <c:v>39427</c:v>
                </c:pt>
                <c:pt idx="3360" formatCode="m/d/yyyy">
                  <c:v>39428</c:v>
                </c:pt>
                <c:pt idx="3361" formatCode="m/d/yyyy">
                  <c:v>39429</c:v>
                </c:pt>
                <c:pt idx="3362" formatCode="m/d/yyyy">
                  <c:v>39430</c:v>
                </c:pt>
                <c:pt idx="3363" formatCode="m/d/yyyy">
                  <c:v>39433</c:v>
                </c:pt>
                <c:pt idx="3364" formatCode="m/d/yyyy">
                  <c:v>39434</c:v>
                </c:pt>
                <c:pt idx="3365" formatCode="m/d/yyyy">
                  <c:v>39435</c:v>
                </c:pt>
                <c:pt idx="3366" formatCode="m/d/yyyy">
                  <c:v>39436</c:v>
                </c:pt>
                <c:pt idx="3367" formatCode="m/d/yyyy">
                  <c:v>39437</c:v>
                </c:pt>
                <c:pt idx="3368" formatCode="m/d/yyyy">
                  <c:v>39440</c:v>
                </c:pt>
                <c:pt idx="3369" formatCode="m/d/yyyy">
                  <c:v>39441</c:v>
                </c:pt>
                <c:pt idx="3370" formatCode="m/d/yyyy">
                  <c:v>39442</c:v>
                </c:pt>
                <c:pt idx="3371" formatCode="m/d/yyyy">
                  <c:v>39443</c:v>
                </c:pt>
                <c:pt idx="3372" formatCode="m/d/yyyy">
                  <c:v>39444</c:v>
                </c:pt>
                <c:pt idx="3373" formatCode="m/d/yyyy">
                  <c:v>39447</c:v>
                </c:pt>
                <c:pt idx="3374" formatCode="m/d/yyyy">
                  <c:v>39449</c:v>
                </c:pt>
                <c:pt idx="3375" formatCode="m/d/yyyy">
                  <c:v>39450</c:v>
                </c:pt>
                <c:pt idx="3376" formatCode="m/d/yyyy">
                  <c:v>39451</c:v>
                </c:pt>
                <c:pt idx="3377" formatCode="m/d/yyyy">
                  <c:v>39454</c:v>
                </c:pt>
                <c:pt idx="3378" formatCode="m/d/yyyy">
                  <c:v>39455</c:v>
                </c:pt>
                <c:pt idx="3379" formatCode="m/d/yyyy">
                  <c:v>39456</c:v>
                </c:pt>
                <c:pt idx="3380" formatCode="m/d/yyyy">
                  <c:v>39457</c:v>
                </c:pt>
                <c:pt idx="3381" formatCode="m/d/yyyy">
                  <c:v>39458</c:v>
                </c:pt>
                <c:pt idx="3382" formatCode="m/d/yyyy">
                  <c:v>39461</c:v>
                </c:pt>
                <c:pt idx="3383" formatCode="m/d/yyyy">
                  <c:v>39462</c:v>
                </c:pt>
                <c:pt idx="3384" formatCode="m/d/yyyy">
                  <c:v>39463</c:v>
                </c:pt>
                <c:pt idx="3385" formatCode="m/d/yyyy">
                  <c:v>39464</c:v>
                </c:pt>
                <c:pt idx="3386" formatCode="m/d/yyyy">
                  <c:v>39465</c:v>
                </c:pt>
                <c:pt idx="3387" formatCode="m/d/yyyy">
                  <c:v>39468</c:v>
                </c:pt>
                <c:pt idx="3388" formatCode="m/d/yyyy">
                  <c:v>39469</c:v>
                </c:pt>
                <c:pt idx="3389" formatCode="m/d/yyyy">
                  <c:v>39470</c:v>
                </c:pt>
                <c:pt idx="3390" formatCode="m/d/yyyy">
                  <c:v>39471</c:v>
                </c:pt>
                <c:pt idx="3391" formatCode="m/d/yyyy">
                  <c:v>39472</c:v>
                </c:pt>
                <c:pt idx="3392" formatCode="m/d/yyyy">
                  <c:v>39475</c:v>
                </c:pt>
                <c:pt idx="3393" formatCode="m/d/yyyy">
                  <c:v>39476</c:v>
                </c:pt>
                <c:pt idx="3394" formatCode="m/d/yyyy">
                  <c:v>39477</c:v>
                </c:pt>
                <c:pt idx="3395" formatCode="m/d/yyyy">
                  <c:v>39478</c:v>
                </c:pt>
                <c:pt idx="3396" formatCode="m/d/yyyy">
                  <c:v>39479</c:v>
                </c:pt>
                <c:pt idx="3397" formatCode="m/d/yyyy">
                  <c:v>39482</c:v>
                </c:pt>
                <c:pt idx="3398" formatCode="m/d/yyyy">
                  <c:v>39483</c:v>
                </c:pt>
                <c:pt idx="3399" formatCode="m/d/yyyy">
                  <c:v>39484</c:v>
                </c:pt>
                <c:pt idx="3400" formatCode="m/d/yyyy">
                  <c:v>39485</c:v>
                </c:pt>
                <c:pt idx="3401" formatCode="m/d/yyyy">
                  <c:v>39486</c:v>
                </c:pt>
                <c:pt idx="3402" formatCode="m/d/yyyy">
                  <c:v>39489</c:v>
                </c:pt>
                <c:pt idx="3403" formatCode="m/d/yyyy">
                  <c:v>39490</c:v>
                </c:pt>
                <c:pt idx="3404" formatCode="m/d/yyyy">
                  <c:v>39491</c:v>
                </c:pt>
                <c:pt idx="3405" formatCode="m/d/yyyy">
                  <c:v>39492</c:v>
                </c:pt>
                <c:pt idx="3406" formatCode="m/d/yyyy">
                  <c:v>39493</c:v>
                </c:pt>
                <c:pt idx="3407" formatCode="m/d/yyyy">
                  <c:v>39496</c:v>
                </c:pt>
                <c:pt idx="3408" formatCode="m/d/yyyy">
                  <c:v>39497</c:v>
                </c:pt>
                <c:pt idx="3409" formatCode="m/d/yyyy">
                  <c:v>39498</c:v>
                </c:pt>
                <c:pt idx="3410" formatCode="m/d/yyyy">
                  <c:v>39499</c:v>
                </c:pt>
                <c:pt idx="3411" formatCode="m/d/yyyy">
                  <c:v>39500</c:v>
                </c:pt>
                <c:pt idx="3412" formatCode="m/d/yyyy">
                  <c:v>39503</c:v>
                </c:pt>
                <c:pt idx="3413" formatCode="m/d/yyyy">
                  <c:v>39504</c:v>
                </c:pt>
                <c:pt idx="3414" formatCode="m/d/yyyy">
                  <c:v>39505</c:v>
                </c:pt>
                <c:pt idx="3415" formatCode="m/d/yyyy">
                  <c:v>39506</c:v>
                </c:pt>
                <c:pt idx="3416" formatCode="m/d/yyyy">
                  <c:v>39507</c:v>
                </c:pt>
                <c:pt idx="3417" formatCode="m/d/yyyy">
                  <c:v>39510</c:v>
                </c:pt>
                <c:pt idx="3418" formatCode="m/d/yyyy">
                  <c:v>39511</c:v>
                </c:pt>
                <c:pt idx="3419" formatCode="m/d/yyyy">
                  <c:v>39512</c:v>
                </c:pt>
                <c:pt idx="3420" formatCode="m/d/yyyy">
                  <c:v>39513</c:v>
                </c:pt>
                <c:pt idx="3421" formatCode="m/d/yyyy">
                  <c:v>39514</c:v>
                </c:pt>
                <c:pt idx="3422" formatCode="m/d/yyyy">
                  <c:v>39517</c:v>
                </c:pt>
                <c:pt idx="3423" formatCode="m/d/yyyy">
                  <c:v>39518</c:v>
                </c:pt>
                <c:pt idx="3424" formatCode="m/d/yyyy">
                  <c:v>39519</c:v>
                </c:pt>
                <c:pt idx="3425" formatCode="m/d/yyyy">
                  <c:v>39520</c:v>
                </c:pt>
                <c:pt idx="3426" formatCode="m/d/yyyy">
                  <c:v>39521</c:v>
                </c:pt>
                <c:pt idx="3427" formatCode="m/d/yyyy">
                  <c:v>39524</c:v>
                </c:pt>
                <c:pt idx="3428" formatCode="m/d/yyyy">
                  <c:v>39525</c:v>
                </c:pt>
                <c:pt idx="3429" formatCode="m/d/yyyy">
                  <c:v>39526</c:v>
                </c:pt>
                <c:pt idx="3430" formatCode="m/d/yyyy">
                  <c:v>39527</c:v>
                </c:pt>
                <c:pt idx="3431" formatCode="m/d/yyyy">
                  <c:v>39528</c:v>
                </c:pt>
                <c:pt idx="3432" formatCode="m/d/yyyy">
                  <c:v>39531</c:v>
                </c:pt>
                <c:pt idx="3433" formatCode="m/d/yyyy">
                  <c:v>39532</c:v>
                </c:pt>
                <c:pt idx="3434" formatCode="m/d/yyyy">
                  <c:v>39533</c:v>
                </c:pt>
                <c:pt idx="3435" formatCode="m/d/yyyy">
                  <c:v>39534</c:v>
                </c:pt>
                <c:pt idx="3436" formatCode="m/d/yyyy">
                  <c:v>39535</c:v>
                </c:pt>
                <c:pt idx="3437" formatCode="m/d/yyyy">
                  <c:v>39538</c:v>
                </c:pt>
                <c:pt idx="3438" formatCode="m/d/yyyy">
                  <c:v>39539</c:v>
                </c:pt>
                <c:pt idx="3439" formatCode="m/d/yyyy">
                  <c:v>39540</c:v>
                </c:pt>
                <c:pt idx="3440" formatCode="m/d/yyyy">
                  <c:v>39541</c:v>
                </c:pt>
                <c:pt idx="3441" formatCode="m/d/yyyy">
                  <c:v>39542</c:v>
                </c:pt>
                <c:pt idx="3442" formatCode="m/d/yyyy">
                  <c:v>39545</c:v>
                </c:pt>
                <c:pt idx="3443" formatCode="m/d/yyyy">
                  <c:v>39546</c:v>
                </c:pt>
                <c:pt idx="3444" formatCode="m/d/yyyy">
                  <c:v>39547</c:v>
                </c:pt>
                <c:pt idx="3445" formatCode="m/d/yyyy">
                  <c:v>39548</c:v>
                </c:pt>
                <c:pt idx="3446" formatCode="m/d/yyyy">
                  <c:v>39549</c:v>
                </c:pt>
                <c:pt idx="3447" formatCode="m/d/yyyy">
                  <c:v>39552</c:v>
                </c:pt>
                <c:pt idx="3448" formatCode="m/d/yyyy">
                  <c:v>39553</c:v>
                </c:pt>
                <c:pt idx="3449" formatCode="m/d/yyyy">
                  <c:v>39554</c:v>
                </c:pt>
                <c:pt idx="3450" formatCode="m/d/yyyy">
                  <c:v>39555</c:v>
                </c:pt>
                <c:pt idx="3451" formatCode="m/d/yyyy">
                  <c:v>39556</c:v>
                </c:pt>
                <c:pt idx="3452" formatCode="m/d/yyyy">
                  <c:v>39559</c:v>
                </c:pt>
                <c:pt idx="3453" formatCode="m/d/yyyy">
                  <c:v>39560</c:v>
                </c:pt>
                <c:pt idx="3454" formatCode="m/d/yyyy">
                  <c:v>39561</c:v>
                </c:pt>
                <c:pt idx="3455" formatCode="m/d/yyyy">
                  <c:v>39562</c:v>
                </c:pt>
                <c:pt idx="3456" formatCode="m/d/yyyy">
                  <c:v>39563</c:v>
                </c:pt>
                <c:pt idx="3457" formatCode="m/d/yyyy">
                  <c:v>39566</c:v>
                </c:pt>
                <c:pt idx="3458" formatCode="m/d/yyyy">
                  <c:v>39567</c:v>
                </c:pt>
                <c:pt idx="3459" formatCode="m/d/yyyy">
                  <c:v>39568</c:v>
                </c:pt>
                <c:pt idx="3460" formatCode="m/d/yyyy">
                  <c:v>39569</c:v>
                </c:pt>
                <c:pt idx="3461" formatCode="m/d/yyyy">
                  <c:v>39570</c:v>
                </c:pt>
                <c:pt idx="3462" formatCode="m/d/yyyy">
                  <c:v>39573</c:v>
                </c:pt>
                <c:pt idx="3463" formatCode="m/d/yyyy">
                  <c:v>39574</c:v>
                </c:pt>
                <c:pt idx="3464" formatCode="m/d/yyyy">
                  <c:v>39575</c:v>
                </c:pt>
                <c:pt idx="3465" formatCode="m/d/yyyy">
                  <c:v>39576</c:v>
                </c:pt>
                <c:pt idx="3466" formatCode="m/d/yyyy">
                  <c:v>39577</c:v>
                </c:pt>
                <c:pt idx="3467" formatCode="m/d/yyyy">
                  <c:v>39580</c:v>
                </c:pt>
                <c:pt idx="3468" formatCode="m/d/yyyy">
                  <c:v>39581</c:v>
                </c:pt>
                <c:pt idx="3469" formatCode="m/d/yyyy">
                  <c:v>39582</c:v>
                </c:pt>
                <c:pt idx="3470" formatCode="m/d/yyyy">
                  <c:v>39583</c:v>
                </c:pt>
                <c:pt idx="3471" formatCode="m/d/yyyy">
                  <c:v>39584</c:v>
                </c:pt>
                <c:pt idx="3472" formatCode="m/d/yyyy">
                  <c:v>39587</c:v>
                </c:pt>
                <c:pt idx="3473" formatCode="m/d/yyyy">
                  <c:v>39588</c:v>
                </c:pt>
                <c:pt idx="3474" formatCode="m/d/yyyy">
                  <c:v>39589</c:v>
                </c:pt>
                <c:pt idx="3475" formatCode="m/d/yyyy">
                  <c:v>39590</c:v>
                </c:pt>
                <c:pt idx="3476" formatCode="m/d/yyyy">
                  <c:v>39591</c:v>
                </c:pt>
                <c:pt idx="3477" formatCode="m/d/yyyy">
                  <c:v>39594</c:v>
                </c:pt>
                <c:pt idx="3478" formatCode="m/d/yyyy">
                  <c:v>39595</c:v>
                </c:pt>
                <c:pt idx="3479" formatCode="m/d/yyyy">
                  <c:v>39596</c:v>
                </c:pt>
                <c:pt idx="3480" formatCode="m/d/yyyy">
                  <c:v>39597</c:v>
                </c:pt>
                <c:pt idx="3481" formatCode="m/d/yyyy">
                  <c:v>39598</c:v>
                </c:pt>
                <c:pt idx="3482" formatCode="m/d/yyyy">
                  <c:v>39601</c:v>
                </c:pt>
                <c:pt idx="3483" formatCode="m/d/yyyy">
                  <c:v>39602</c:v>
                </c:pt>
                <c:pt idx="3484" formatCode="m/d/yyyy">
                  <c:v>39603</c:v>
                </c:pt>
                <c:pt idx="3485" formatCode="m/d/yyyy">
                  <c:v>39604</c:v>
                </c:pt>
                <c:pt idx="3486" formatCode="m/d/yyyy">
                  <c:v>39605</c:v>
                </c:pt>
                <c:pt idx="3487" formatCode="m/d/yyyy">
                  <c:v>39608</c:v>
                </c:pt>
                <c:pt idx="3488" formatCode="m/d/yyyy">
                  <c:v>39609</c:v>
                </c:pt>
                <c:pt idx="3489" formatCode="m/d/yyyy">
                  <c:v>39610</c:v>
                </c:pt>
                <c:pt idx="3490" formatCode="m/d/yyyy">
                  <c:v>39611</c:v>
                </c:pt>
                <c:pt idx="3491" formatCode="m/d/yyyy">
                  <c:v>39612</c:v>
                </c:pt>
                <c:pt idx="3492" formatCode="m/d/yyyy">
                  <c:v>39615</c:v>
                </c:pt>
                <c:pt idx="3493" formatCode="m/d/yyyy">
                  <c:v>39616</c:v>
                </c:pt>
                <c:pt idx="3494" formatCode="m/d/yyyy">
                  <c:v>39617</c:v>
                </c:pt>
                <c:pt idx="3495" formatCode="m/d/yyyy">
                  <c:v>39618</c:v>
                </c:pt>
                <c:pt idx="3496" formatCode="m/d/yyyy">
                  <c:v>39619</c:v>
                </c:pt>
                <c:pt idx="3497" formatCode="m/d/yyyy">
                  <c:v>39622</c:v>
                </c:pt>
                <c:pt idx="3498" formatCode="m/d/yyyy">
                  <c:v>39623</c:v>
                </c:pt>
                <c:pt idx="3499" formatCode="m/d/yyyy">
                  <c:v>39624</c:v>
                </c:pt>
                <c:pt idx="3500" formatCode="m/d/yyyy">
                  <c:v>39625</c:v>
                </c:pt>
                <c:pt idx="3501" formatCode="m/d/yyyy">
                  <c:v>39626</c:v>
                </c:pt>
                <c:pt idx="3502" formatCode="m/d/yyyy">
                  <c:v>39629</c:v>
                </c:pt>
                <c:pt idx="3503" formatCode="m/d/yyyy">
                  <c:v>39630</c:v>
                </c:pt>
                <c:pt idx="3504" formatCode="m/d/yyyy">
                  <c:v>39631</c:v>
                </c:pt>
                <c:pt idx="3505" formatCode="m/d/yyyy">
                  <c:v>39632</c:v>
                </c:pt>
                <c:pt idx="3506" formatCode="m/d/yyyy">
                  <c:v>39633</c:v>
                </c:pt>
                <c:pt idx="3507" formatCode="m/d/yyyy">
                  <c:v>39636</c:v>
                </c:pt>
                <c:pt idx="3508" formatCode="m/d/yyyy">
                  <c:v>39637</c:v>
                </c:pt>
                <c:pt idx="3509" formatCode="m/d/yyyy">
                  <c:v>39638</c:v>
                </c:pt>
                <c:pt idx="3510" formatCode="m/d/yyyy">
                  <c:v>39639</c:v>
                </c:pt>
                <c:pt idx="3511" formatCode="m/d/yyyy">
                  <c:v>39640</c:v>
                </c:pt>
                <c:pt idx="3512" formatCode="m/d/yyyy">
                  <c:v>39643</c:v>
                </c:pt>
                <c:pt idx="3513" formatCode="m/d/yyyy">
                  <c:v>39644</c:v>
                </c:pt>
                <c:pt idx="3514" formatCode="m/d/yyyy">
                  <c:v>39645</c:v>
                </c:pt>
                <c:pt idx="3515" formatCode="m/d/yyyy">
                  <c:v>39646</c:v>
                </c:pt>
                <c:pt idx="3516" formatCode="m/d/yyyy">
                  <c:v>39647</c:v>
                </c:pt>
                <c:pt idx="3517" formatCode="m/d/yyyy">
                  <c:v>39650</c:v>
                </c:pt>
                <c:pt idx="3518" formatCode="m/d/yyyy">
                  <c:v>39651</c:v>
                </c:pt>
                <c:pt idx="3519" formatCode="m/d/yyyy">
                  <c:v>39652</c:v>
                </c:pt>
                <c:pt idx="3520" formatCode="m/d/yyyy">
                  <c:v>39653</c:v>
                </c:pt>
                <c:pt idx="3521" formatCode="m/d/yyyy">
                  <c:v>39654</c:v>
                </c:pt>
                <c:pt idx="3522" formatCode="m/d/yyyy">
                  <c:v>39657</c:v>
                </c:pt>
                <c:pt idx="3523" formatCode="m/d/yyyy">
                  <c:v>39658</c:v>
                </c:pt>
                <c:pt idx="3524" formatCode="m/d/yyyy">
                  <c:v>39659</c:v>
                </c:pt>
                <c:pt idx="3525" formatCode="m/d/yyyy">
                  <c:v>39660</c:v>
                </c:pt>
                <c:pt idx="3526" formatCode="m/d/yyyy">
                  <c:v>39661</c:v>
                </c:pt>
                <c:pt idx="3527" formatCode="m/d/yyyy">
                  <c:v>39664</c:v>
                </c:pt>
                <c:pt idx="3528" formatCode="m/d/yyyy">
                  <c:v>39665</c:v>
                </c:pt>
                <c:pt idx="3529" formatCode="m/d/yyyy">
                  <c:v>39666</c:v>
                </c:pt>
                <c:pt idx="3530" formatCode="m/d/yyyy">
                  <c:v>39667</c:v>
                </c:pt>
                <c:pt idx="3531" formatCode="m/d/yyyy">
                  <c:v>39668</c:v>
                </c:pt>
                <c:pt idx="3532" formatCode="m/d/yyyy">
                  <c:v>39671</c:v>
                </c:pt>
                <c:pt idx="3533" formatCode="m/d/yyyy">
                  <c:v>39672</c:v>
                </c:pt>
                <c:pt idx="3534" formatCode="m/d/yyyy">
                  <c:v>39673</c:v>
                </c:pt>
                <c:pt idx="3535" formatCode="m/d/yyyy">
                  <c:v>39674</c:v>
                </c:pt>
                <c:pt idx="3536" formatCode="m/d/yyyy">
                  <c:v>39675</c:v>
                </c:pt>
                <c:pt idx="3537" formatCode="m/d/yyyy">
                  <c:v>39678</c:v>
                </c:pt>
                <c:pt idx="3538" formatCode="m/d/yyyy">
                  <c:v>39679</c:v>
                </c:pt>
                <c:pt idx="3539" formatCode="m/d/yyyy">
                  <c:v>39680</c:v>
                </c:pt>
                <c:pt idx="3540" formatCode="m/d/yyyy">
                  <c:v>39681</c:v>
                </c:pt>
                <c:pt idx="3541" formatCode="m/d/yyyy">
                  <c:v>39682</c:v>
                </c:pt>
                <c:pt idx="3542" formatCode="m/d/yyyy">
                  <c:v>39685</c:v>
                </c:pt>
                <c:pt idx="3543" formatCode="m/d/yyyy">
                  <c:v>39686</c:v>
                </c:pt>
                <c:pt idx="3544" formatCode="m/d/yyyy">
                  <c:v>39687</c:v>
                </c:pt>
                <c:pt idx="3545" formatCode="m/d/yyyy">
                  <c:v>39688</c:v>
                </c:pt>
                <c:pt idx="3546" formatCode="m/d/yyyy">
                  <c:v>39689</c:v>
                </c:pt>
                <c:pt idx="3547" formatCode="m/d/yyyy">
                  <c:v>39692</c:v>
                </c:pt>
                <c:pt idx="3548" formatCode="m/d/yyyy">
                  <c:v>39693</c:v>
                </c:pt>
                <c:pt idx="3549" formatCode="m/d/yyyy">
                  <c:v>39694</c:v>
                </c:pt>
                <c:pt idx="3550" formatCode="m/d/yyyy">
                  <c:v>39695</c:v>
                </c:pt>
                <c:pt idx="3551" formatCode="m/d/yyyy">
                  <c:v>39696</c:v>
                </c:pt>
                <c:pt idx="3552" formatCode="m/d/yyyy">
                  <c:v>39699</c:v>
                </c:pt>
                <c:pt idx="3553" formatCode="m/d/yyyy">
                  <c:v>39700</c:v>
                </c:pt>
                <c:pt idx="3554" formatCode="m/d/yyyy">
                  <c:v>39701</c:v>
                </c:pt>
                <c:pt idx="3555" formatCode="m/d/yyyy">
                  <c:v>39702</c:v>
                </c:pt>
                <c:pt idx="3556" formatCode="m/d/yyyy">
                  <c:v>39703</c:v>
                </c:pt>
                <c:pt idx="3557" formatCode="m/d/yyyy">
                  <c:v>39706</c:v>
                </c:pt>
                <c:pt idx="3558" formatCode="m/d/yyyy">
                  <c:v>39707</c:v>
                </c:pt>
                <c:pt idx="3559" formatCode="m/d/yyyy">
                  <c:v>39708</c:v>
                </c:pt>
                <c:pt idx="3560" formatCode="m/d/yyyy">
                  <c:v>39709</c:v>
                </c:pt>
                <c:pt idx="3561" formatCode="m/d/yyyy">
                  <c:v>39710</c:v>
                </c:pt>
                <c:pt idx="3562" formatCode="m/d/yyyy">
                  <c:v>39713</c:v>
                </c:pt>
                <c:pt idx="3563" formatCode="m/d/yyyy">
                  <c:v>39714</c:v>
                </c:pt>
                <c:pt idx="3564" formatCode="m/d/yyyy">
                  <c:v>39715</c:v>
                </c:pt>
                <c:pt idx="3565" formatCode="m/d/yyyy">
                  <c:v>39716</c:v>
                </c:pt>
                <c:pt idx="3566" formatCode="m/d/yyyy">
                  <c:v>39717</c:v>
                </c:pt>
                <c:pt idx="3567" formatCode="m/d/yyyy">
                  <c:v>39720</c:v>
                </c:pt>
                <c:pt idx="3568" formatCode="m/d/yyyy">
                  <c:v>39721</c:v>
                </c:pt>
                <c:pt idx="3569" formatCode="m/d/yyyy">
                  <c:v>39722</c:v>
                </c:pt>
                <c:pt idx="3570" formatCode="m/d/yyyy">
                  <c:v>39723</c:v>
                </c:pt>
                <c:pt idx="3571" formatCode="m/d/yyyy">
                  <c:v>39724</c:v>
                </c:pt>
                <c:pt idx="3572" formatCode="m/d/yyyy">
                  <c:v>39727</c:v>
                </c:pt>
                <c:pt idx="3573" formatCode="m/d/yyyy">
                  <c:v>39728</c:v>
                </c:pt>
                <c:pt idx="3574" formatCode="m/d/yyyy">
                  <c:v>39729</c:v>
                </c:pt>
                <c:pt idx="3575" formatCode="m/d/yyyy">
                  <c:v>39730</c:v>
                </c:pt>
                <c:pt idx="3576" formatCode="m/d/yyyy">
                  <c:v>39731</c:v>
                </c:pt>
                <c:pt idx="3577" formatCode="m/d/yyyy">
                  <c:v>39734</c:v>
                </c:pt>
                <c:pt idx="3578" formatCode="m/d/yyyy">
                  <c:v>39735</c:v>
                </c:pt>
                <c:pt idx="3579" formatCode="m/d/yyyy">
                  <c:v>39736</c:v>
                </c:pt>
                <c:pt idx="3580" formatCode="m/d/yyyy">
                  <c:v>39737</c:v>
                </c:pt>
                <c:pt idx="3581" formatCode="m/d/yyyy">
                  <c:v>39738</c:v>
                </c:pt>
                <c:pt idx="3582" formatCode="m/d/yyyy">
                  <c:v>39741</c:v>
                </c:pt>
                <c:pt idx="3583" formatCode="m/d/yyyy">
                  <c:v>39742</c:v>
                </c:pt>
                <c:pt idx="3584" formatCode="m/d/yyyy">
                  <c:v>39743</c:v>
                </c:pt>
                <c:pt idx="3585" formatCode="m/d/yyyy">
                  <c:v>39744</c:v>
                </c:pt>
                <c:pt idx="3586" formatCode="m/d/yyyy">
                  <c:v>39745</c:v>
                </c:pt>
                <c:pt idx="3587" formatCode="m/d/yyyy">
                  <c:v>39748</c:v>
                </c:pt>
                <c:pt idx="3588" formatCode="m/d/yyyy">
                  <c:v>39749</c:v>
                </c:pt>
                <c:pt idx="3589" formatCode="m/d/yyyy">
                  <c:v>39750</c:v>
                </c:pt>
                <c:pt idx="3590" formatCode="m/d/yyyy">
                  <c:v>39751</c:v>
                </c:pt>
                <c:pt idx="3591" formatCode="m/d/yyyy">
                  <c:v>39752</c:v>
                </c:pt>
                <c:pt idx="3592" formatCode="m/d/yyyy">
                  <c:v>39755</c:v>
                </c:pt>
                <c:pt idx="3593" formatCode="m/d/yyyy">
                  <c:v>39756</c:v>
                </c:pt>
                <c:pt idx="3594" formatCode="m/d/yyyy">
                  <c:v>39757</c:v>
                </c:pt>
                <c:pt idx="3595" formatCode="m/d/yyyy">
                  <c:v>39758</c:v>
                </c:pt>
                <c:pt idx="3596" formatCode="m/d/yyyy">
                  <c:v>39759</c:v>
                </c:pt>
                <c:pt idx="3597" formatCode="m/d/yyyy">
                  <c:v>39762</c:v>
                </c:pt>
                <c:pt idx="3598" formatCode="m/d/yyyy">
                  <c:v>39763</c:v>
                </c:pt>
                <c:pt idx="3599" formatCode="m/d/yyyy">
                  <c:v>39764</c:v>
                </c:pt>
                <c:pt idx="3600" formatCode="m/d/yyyy">
                  <c:v>39765</c:v>
                </c:pt>
                <c:pt idx="3601" formatCode="m/d/yyyy">
                  <c:v>39766</c:v>
                </c:pt>
                <c:pt idx="3602" formatCode="m/d/yyyy">
                  <c:v>39769</c:v>
                </c:pt>
                <c:pt idx="3603" formatCode="m/d/yyyy">
                  <c:v>39770</c:v>
                </c:pt>
                <c:pt idx="3604" formatCode="m/d/yyyy">
                  <c:v>39771</c:v>
                </c:pt>
                <c:pt idx="3605" formatCode="m/d/yyyy">
                  <c:v>39772</c:v>
                </c:pt>
                <c:pt idx="3606" formatCode="m/d/yyyy">
                  <c:v>39773</c:v>
                </c:pt>
                <c:pt idx="3607" formatCode="m/d/yyyy">
                  <c:v>39776</c:v>
                </c:pt>
                <c:pt idx="3608" formatCode="m/d/yyyy">
                  <c:v>39777</c:v>
                </c:pt>
                <c:pt idx="3609" formatCode="m/d/yyyy">
                  <c:v>39778</c:v>
                </c:pt>
                <c:pt idx="3610" formatCode="m/d/yyyy">
                  <c:v>39779</c:v>
                </c:pt>
                <c:pt idx="3611" formatCode="m/d/yyyy">
                  <c:v>39780</c:v>
                </c:pt>
                <c:pt idx="3612" formatCode="m/d/yyyy">
                  <c:v>39783</c:v>
                </c:pt>
                <c:pt idx="3613" formatCode="m/d/yyyy">
                  <c:v>39784</c:v>
                </c:pt>
                <c:pt idx="3614" formatCode="m/d/yyyy">
                  <c:v>39785</c:v>
                </c:pt>
                <c:pt idx="3615" formatCode="m/d/yyyy">
                  <c:v>39786</c:v>
                </c:pt>
                <c:pt idx="3616" formatCode="m/d/yyyy">
                  <c:v>39787</c:v>
                </c:pt>
                <c:pt idx="3617" formatCode="m/d/yyyy">
                  <c:v>39790</c:v>
                </c:pt>
                <c:pt idx="3618" formatCode="m/d/yyyy">
                  <c:v>39791</c:v>
                </c:pt>
                <c:pt idx="3619" formatCode="m/d/yyyy">
                  <c:v>39792</c:v>
                </c:pt>
                <c:pt idx="3620" formatCode="m/d/yyyy">
                  <c:v>39793</c:v>
                </c:pt>
                <c:pt idx="3621" formatCode="m/d/yyyy">
                  <c:v>39794</c:v>
                </c:pt>
                <c:pt idx="3622" formatCode="m/d/yyyy">
                  <c:v>39797</c:v>
                </c:pt>
                <c:pt idx="3623" formatCode="m/d/yyyy">
                  <c:v>39798</c:v>
                </c:pt>
                <c:pt idx="3624" formatCode="m/d/yyyy">
                  <c:v>39799</c:v>
                </c:pt>
                <c:pt idx="3625" formatCode="m/d/yyyy">
                  <c:v>39800</c:v>
                </c:pt>
                <c:pt idx="3626" formatCode="m/d/yyyy">
                  <c:v>39801</c:v>
                </c:pt>
                <c:pt idx="3627" formatCode="m/d/yyyy">
                  <c:v>39804</c:v>
                </c:pt>
                <c:pt idx="3628" formatCode="m/d/yyyy">
                  <c:v>39805</c:v>
                </c:pt>
                <c:pt idx="3629" formatCode="m/d/yyyy">
                  <c:v>39806</c:v>
                </c:pt>
                <c:pt idx="3630" formatCode="m/d/yyyy">
                  <c:v>39807</c:v>
                </c:pt>
                <c:pt idx="3631" formatCode="m/d/yyyy">
                  <c:v>39808</c:v>
                </c:pt>
                <c:pt idx="3632" formatCode="m/d/yyyy">
                  <c:v>39811</c:v>
                </c:pt>
                <c:pt idx="3633" formatCode="m/d/yyyy">
                  <c:v>39812</c:v>
                </c:pt>
                <c:pt idx="3634" formatCode="m/d/yyyy">
                  <c:v>39813</c:v>
                </c:pt>
                <c:pt idx="3635" formatCode="m/d/yyyy">
                  <c:v>39814</c:v>
                </c:pt>
                <c:pt idx="3636" formatCode="m/d/yyyy">
                  <c:v>39815</c:v>
                </c:pt>
                <c:pt idx="3637" formatCode="m/d/yyyy">
                  <c:v>39818</c:v>
                </c:pt>
                <c:pt idx="3638" formatCode="m/d/yyyy">
                  <c:v>39819</c:v>
                </c:pt>
                <c:pt idx="3639" formatCode="m/d/yyyy">
                  <c:v>39820</c:v>
                </c:pt>
                <c:pt idx="3640" formatCode="m/d/yyyy">
                  <c:v>39821</c:v>
                </c:pt>
                <c:pt idx="3641" formatCode="m/d/yyyy">
                  <c:v>39822</c:v>
                </c:pt>
                <c:pt idx="3642" formatCode="m/d/yyyy">
                  <c:v>39825</c:v>
                </c:pt>
                <c:pt idx="3643" formatCode="m/d/yyyy">
                  <c:v>39826</c:v>
                </c:pt>
                <c:pt idx="3644" formatCode="m/d/yyyy">
                  <c:v>39827</c:v>
                </c:pt>
                <c:pt idx="3645" formatCode="m/d/yyyy">
                  <c:v>39828</c:v>
                </c:pt>
                <c:pt idx="3646" formatCode="m/d/yyyy">
                  <c:v>39829</c:v>
                </c:pt>
                <c:pt idx="3647" formatCode="m/d/yyyy">
                  <c:v>39832</c:v>
                </c:pt>
                <c:pt idx="3648" formatCode="m/d/yyyy">
                  <c:v>39833</c:v>
                </c:pt>
                <c:pt idx="3649" formatCode="m/d/yyyy">
                  <c:v>39834</c:v>
                </c:pt>
                <c:pt idx="3650" formatCode="m/d/yyyy">
                  <c:v>39835</c:v>
                </c:pt>
                <c:pt idx="3651" formatCode="m/d/yyyy">
                  <c:v>39836</c:v>
                </c:pt>
                <c:pt idx="3652" formatCode="m/d/yyyy">
                  <c:v>39839</c:v>
                </c:pt>
                <c:pt idx="3653" formatCode="m/d/yyyy">
                  <c:v>39840</c:v>
                </c:pt>
                <c:pt idx="3654" formatCode="m/d/yyyy">
                  <c:v>39841</c:v>
                </c:pt>
                <c:pt idx="3655" formatCode="m/d/yyyy">
                  <c:v>39842</c:v>
                </c:pt>
                <c:pt idx="3656" formatCode="m/d/yyyy">
                  <c:v>39843</c:v>
                </c:pt>
                <c:pt idx="3657" formatCode="m/d/yyyy">
                  <c:v>39846</c:v>
                </c:pt>
                <c:pt idx="3658" formatCode="m/d/yyyy">
                  <c:v>39847</c:v>
                </c:pt>
                <c:pt idx="3659" formatCode="m/d/yyyy">
                  <c:v>39848</c:v>
                </c:pt>
                <c:pt idx="3660" formatCode="m/d/yyyy">
                  <c:v>39849</c:v>
                </c:pt>
                <c:pt idx="3661" formatCode="m/d/yyyy">
                  <c:v>39850</c:v>
                </c:pt>
                <c:pt idx="3662" formatCode="m/d/yyyy">
                  <c:v>39853</c:v>
                </c:pt>
                <c:pt idx="3663" formatCode="m/d/yyyy">
                  <c:v>39854</c:v>
                </c:pt>
                <c:pt idx="3664" formatCode="m/d/yyyy">
                  <c:v>39855</c:v>
                </c:pt>
                <c:pt idx="3665" formatCode="m/d/yyyy">
                  <c:v>39856</c:v>
                </c:pt>
                <c:pt idx="3666" formatCode="m/d/yyyy">
                  <c:v>39857</c:v>
                </c:pt>
                <c:pt idx="3667" formatCode="m/d/yyyy">
                  <c:v>39860</c:v>
                </c:pt>
                <c:pt idx="3668" formatCode="m/d/yyyy">
                  <c:v>39861</c:v>
                </c:pt>
                <c:pt idx="3669" formatCode="m/d/yyyy">
                  <c:v>39862</c:v>
                </c:pt>
                <c:pt idx="3670" formatCode="m/d/yyyy">
                  <c:v>39863</c:v>
                </c:pt>
                <c:pt idx="3671" formatCode="m/d/yyyy">
                  <c:v>39864</c:v>
                </c:pt>
                <c:pt idx="3672" formatCode="m/d/yyyy">
                  <c:v>39867</c:v>
                </c:pt>
                <c:pt idx="3673" formatCode="m/d/yyyy">
                  <c:v>39868</c:v>
                </c:pt>
                <c:pt idx="3674" formatCode="m/d/yyyy">
                  <c:v>39869</c:v>
                </c:pt>
                <c:pt idx="3675" formatCode="m/d/yyyy">
                  <c:v>39870</c:v>
                </c:pt>
                <c:pt idx="3676" formatCode="m/d/yyyy">
                  <c:v>39871</c:v>
                </c:pt>
                <c:pt idx="3677" formatCode="m/d/yyyy">
                  <c:v>39874</c:v>
                </c:pt>
                <c:pt idx="3678" formatCode="m/d/yyyy">
                  <c:v>39875</c:v>
                </c:pt>
                <c:pt idx="3679" formatCode="m/d/yyyy">
                  <c:v>39876</c:v>
                </c:pt>
                <c:pt idx="3680" formatCode="m/d/yyyy">
                  <c:v>39877</c:v>
                </c:pt>
                <c:pt idx="3681" formatCode="m/d/yyyy">
                  <c:v>39878</c:v>
                </c:pt>
                <c:pt idx="3682" formatCode="m/d/yyyy">
                  <c:v>39881</c:v>
                </c:pt>
                <c:pt idx="3683" formatCode="m/d/yyyy">
                  <c:v>39882</c:v>
                </c:pt>
                <c:pt idx="3684" formatCode="m/d/yyyy">
                  <c:v>39883</c:v>
                </c:pt>
                <c:pt idx="3685" formatCode="m/d/yyyy">
                  <c:v>39884</c:v>
                </c:pt>
                <c:pt idx="3686" formatCode="m/d/yyyy">
                  <c:v>39885</c:v>
                </c:pt>
                <c:pt idx="3687" formatCode="m/d/yyyy">
                  <c:v>39888</c:v>
                </c:pt>
                <c:pt idx="3688" formatCode="m/d/yyyy">
                  <c:v>39889</c:v>
                </c:pt>
                <c:pt idx="3689" formatCode="m/d/yyyy">
                  <c:v>39890</c:v>
                </c:pt>
                <c:pt idx="3690" formatCode="m/d/yyyy">
                  <c:v>39891</c:v>
                </c:pt>
                <c:pt idx="3691" formatCode="m/d/yyyy">
                  <c:v>39892</c:v>
                </c:pt>
                <c:pt idx="3692" formatCode="m/d/yyyy">
                  <c:v>39895</c:v>
                </c:pt>
                <c:pt idx="3693" formatCode="m/d/yyyy">
                  <c:v>39896</c:v>
                </c:pt>
                <c:pt idx="3694" formatCode="m/d/yyyy">
                  <c:v>39897</c:v>
                </c:pt>
                <c:pt idx="3695" formatCode="m/d/yyyy">
                  <c:v>39898</c:v>
                </c:pt>
                <c:pt idx="3696" formatCode="m/d/yyyy">
                  <c:v>39899</c:v>
                </c:pt>
                <c:pt idx="3697" formatCode="m/d/yyyy">
                  <c:v>39902</c:v>
                </c:pt>
                <c:pt idx="3698" formatCode="m/d/yyyy">
                  <c:v>39903</c:v>
                </c:pt>
                <c:pt idx="3699" formatCode="m/d/yyyy">
                  <c:v>39904</c:v>
                </c:pt>
                <c:pt idx="3700" formatCode="m/d/yyyy">
                  <c:v>39905</c:v>
                </c:pt>
                <c:pt idx="3701" formatCode="m/d/yyyy">
                  <c:v>39906</c:v>
                </c:pt>
                <c:pt idx="3702" formatCode="m/d/yyyy">
                  <c:v>39909</c:v>
                </c:pt>
                <c:pt idx="3703" formatCode="m/d/yyyy">
                  <c:v>39910</c:v>
                </c:pt>
                <c:pt idx="3704" formatCode="m/d/yyyy">
                  <c:v>39911</c:v>
                </c:pt>
                <c:pt idx="3705" formatCode="m/d/yyyy">
                  <c:v>39912</c:v>
                </c:pt>
                <c:pt idx="3706" formatCode="m/d/yyyy">
                  <c:v>39913</c:v>
                </c:pt>
                <c:pt idx="3707" formatCode="m/d/yyyy">
                  <c:v>39916</c:v>
                </c:pt>
                <c:pt idx="3708" formatCode="m/d/yyyy">
                  <c:v>39917</c:v>
                </c:pt>
                <c:pt idx="3709" formatCode="m/d/yyyy">
                  <c:v>39918</c:v>
                </c:pt>
                <c:pt idx="3710" formatCode="m/d/yyyy">
                  <c:v>39919</c:v>
                </c:pt>
                <c:pt idx="3711" formatCode="m/d/yyyy">
                  <c:v>39920</c:v>
                </c:pt>
                <c:pt idx="3712" formatCode="m/d/yyyy">
                  <c:v>39923</c:v>
                </c:pt>
                <c:pt idx="3713" formatCode="m/d/yyyy">
                  <c:v>39924</c:v>
                </c:pt>
                <c:pt idx="3714" formatCode="m/d/yyyy">
                  <c:v>39925</c:v>
                </c:pt>
                <c:pt idx="3715" formatCode="m/d/yyyy">
                  <c:v>39926</c:v>
                </c:pt>
                <c:pt idx="3716" formatCode="m/d/yyyy">
                  <c:v>39927</c:v>
                </c:pt>
                <c:pt idx="3717" formatCode="m/d/yyyy">
                  <c:v>39930</c:v>
                </c:pt>
                <c:pt idx="3718" formatCode="m/d/yyyy">
                  <c:v>39931</c:v>
                </c:pt>
                <c:pt idx="3719" formatCode="m/d/yyyy">
                  <c:v>39932</c:v>
                </c:pt>
                <c:pt idx="3720" formatCode="m/d/yyyy">
                  <c:v>39933</c:v>
                </c:pt>
                <c:pt idx="3721" formatCode="m/d/yyyy">
                  <c:v>39934</c:v>
                </c:pt>
                <c:pt idx="3722" formatCode="m/d/yyyy">
                  <c:v>39937</c:v>
                </c:pt>
                <c:pt idx="3723" formatCode="m/d/yyyy">
                  <c:v>39938</c:v>
                </c:pt>
                <c:pt idx="3724" formatCode="m/d/yyyy">
                  <c:v>39939</c:v>
                </c:pt>
                <c:pt idx="3725" formatCode="m/d/yyyy">
                  <c:v>39940</c:v>
                </c:pt>
                <c:pt idx="3726" formatCode="m/d/yyyy">
                  <c:v>39941</c:v>
                </c:pt>
                <c:pt idx="3727" formatCode="m/d/yyyy">
                  <c:v>39944</c:v>
                </c:pt>
                <c:pt idx="3728" formatCode="m/d/yyyy">
                  <c:v>39945</c:v>
                </c:pt>
                <c:pt idx="3729" formatCode="m/d/yyyy">
                  <c:v>39946</c:v>
                </c:pt>
                <c:pt idx="3730" formatCode="m/d/yyyy">
                  <c:v>39947</c:v>
                </c:pt>
                <c:pt idx="3731" formatCode="m/d/yyyy">
                  <c:v>39948</c:v>
                </c:pt>
                <c:pt idx="3732" formatCode="m/d/yyyy">
                  <c:v>39951</c:v>
                </c:pt>
                <c:pt idx="3733" formatCode="m/d/yyyy">
                  <c:v>39952</c:v>
                </c:pt>
                <c:pt idx="3734" formatCode="m/d/yyyy">
                  <c:v>39953</c:v>
                </c:pt>
                <c:pt idx="3735" formatCode="m/d/yyyy">
                  <c:v>39954</c:v>
                </c:pt>
                <c:pt idx="3736" formatCode="m/d/yyyy">
                  <c:v>39955</c:v>
                </c:pt>
                <c:pt idx="3737" formatCode="m/d/yyyy">
                  <c:v>39958</c:v>
                </c:pt>
                <c:pt idx="3738" formatCode="m/d/yyyy">
                  <c:v>39959</c:v>
                </c:pt>
                <c:pt idx="3739" formatCode="m/d/yyyy">
                  <c:v>39960</c:v>
                </c:pt>
                <c:pt idx="3740" formatCode="m/d/yyyy">
                  <c:v>39961</c:v>
                </c:pt>
                <c:pt idx="3741" formatCode="m/d/yyyy">
                  <c:v>39962</c:v>
                </c:pt>
                <c:pt idx="3742" formatCode="m/d/yyyy">
                  <c:v>39965</c:v>
                </c:pt>
                <c:pt idx="3743" formatCode="m/d/yyyy">
                  <c:v>39966</c:v>
                </c:pt>
                <c:pt idx="3744" formatCode="m/d/yyyy">
                  <c:v>39967</c:v>
                </c:pt>
                <c:pt idx="3745" formatCode="m/d/yyyy">
                  <c:v>39968</c:v>
                </c:pt>
                <c:pt idx="3746" formatCode="m/d/yyyy">
                  <c:v>39969</c:v>
                </c:pt>
                <c:pt idx="3747" formatCode="m/d/yyyy">
                  <c:v>39972</c:v>
                </c:pt>
                <c:pt idx="3748" formatCode="m/d/yyyy">
                  <c:v>39973</c:v>
                </c:pt>
                <c:pt idx="3749" formatCode="m/d/yyyy">
                  <c:v>39974</c:v>
                </c:pt>
                <c:pt idx="3750" formatCode="m/d/yyyy">
                  <c:v>39975</c:v>
                </c:pt>
                <c:pt idx="3751" formatCode="m/d/yyyy">
                  <c:v>39976</c:v>
                </c:pt>
                <c:pt idx="3752" formatCode="m/d/yyyy">
                  <c:v>39979</c:v>
                </c:pt>
                <c:pt idx="3753" formatCode="m/d/yyyy">
                  <c:v>39980</c:v>
                </c:pt>
                <c:pt idx="3754" formatCode="m/d/yyyy">
                  <c:v>39981</c:v>
                </c:pt>
                <c:pt idx="3755" formatCode="m/d/yyyy">
                  <c:v>39982</c:v>
                </c:pt>
                <c:pt idx="3756" formatCode="m/d/yyyy">
                  <c:v>39983</c:v>
                </c:pt>
                <c:pt idx="3757" formatCode="m/d/yyyy">
                  <c:v>39986</c:v>
                </c:pt>
                <c:pt idx="3758" formatCode="m/d/yyyy">
                  <c:v>39987</c:v>
                </c:pt>
                <c:pt idx="3759" formatCode="m/d/yyyy">
                  <c:v>39988</c:v>
                </c:pt>
                <c:pt idx="3760" formatCode="m/d/yyyy">
                  <c:v>39989</c:v>
                </c:pt>
                <c:pt idx="3761" formatCode="m/d/yyyy">
                  <c:v>39990</c:v>
                </c:pt>
                <c:pt idx="3762" formatCode="m/d/yyyy">
                  <c:v>39993</c:v>
                </c:pt>
                <c:pt idx="3763" formatCode="m/d/yyyy">
                  <c:v>39994</c:v>
                </c:pt>
                <c:pt idx="3764" formatCode="m/d/yyyy">
                  <c:v>39995</c:v>
                </c:pt>
                <c:pt idx="3765" formatCode="m/d/yyyy">
                  <c:v>39996</c:v>
                </c:pt>
                <c:pt idx="3766" formatCode="m/d/yyyy">
                  <c:v>39997</c:v>
                </c:pt>
                <c:pt idx="3767" formatCode="m/d/yyyy">
                  <c:v>40000</c:v>
                </c:pt>
                <c:pt idx="3768" formatCode="m/d/yyyy">
                  <c:v>40001</c:v>
                </c:pt>
                <c:pt idx="3769" formatCode="m/d/yyyy">
                  <c:v>40002</c:v>
                </c:pt>
                <c:pt idx="3770" formatCode="m/d/yyyy">
                  <c:v>40003</c:v>
                </c:pt>
                <c:pt idx="3771" formatCode="m/d/yyyy">
                  <c:v>40004</c:v>
                </c:pt>
                <c:pt idx="3772" formatCode="m/d/yyyy">
                  <c:v>40007</c:v>
                </c:pt>
                <c:pt idx="3773" formatCode="m/d/yyyy">
                  <c:v>40008</c:v>
                </c:pt>
                <c:pt idx="3774" formatCode="m/d/yyyy">
                  <c:v>40009</c:v>
                </c:pt>
                <c:pt idx="3775" formatCode="m/d/yyyy">
                  <c:v>40010</c:v>
                </c:pt>
                <c:pt idx="3776" formatCode="m/d/yyyy">
                  <c:v>40011</c:v>
                </c:pt>
                <c:pt idx="3777" formatCode="m/d/yyyy">
                  <c:v>40014</c:v>
                </c:pt>
                <c:pt idx="3778" formatCode="m/d/yyyy">
                  <c:v>40015</c:v>
                </c:pt>
                <c:pt idx="3779" formatCode="m/d/yyyy">
                  <c:v>40016</c:v>
                </c:pt>
                <c:pt idx="3780" formatCode="m/d/yyyy">
                  <c:v>40017</c:v>
                </c:pt>
                <c:pt idx="3781" formatCode="m/d/yyyy">
                  <c:v>40018</c:v>
                </c:pt>
                <c:pt idx="3782" formatCode="m/d/yyyy">
                  <c:v>40021</c:v>
                </c:pt>
                <c:pt idx="3783" formatCode="m/d/yyyy">
                  <c:v>40022</c:v>
                </c:pt>
                <c:pt idx="3784" formatCode="m/d/yyyy">
                  <c:v>40023</c:v>
                </c:pt>
                <c:pt idx="3785" formatCode="m/d/yyyy">
                  <c:v>40024</c:v>
                </c:pt>
                <c:pt idx="3786" formatCode="m/d/yyyy">
                  <c:v>40025</c:v>
                </c:pt>
                <c:pt idx="3787" formatCode="m/d/yyyy">
                  <c:v>40028</c:v>
                </c:pt>
                <c:pt idx="3788" formatCode="m/d/yyyy">
                  <c:v>40029</c:v>
                </c:pt>
                <c:pt idx="3789" formatCode="m/d/yyyy">
                  <c:v>40030</c:v>
                </c:pt>
                <c:pt idx="3790" formatCode="m/d/yyyy">
                  <c:v>40031</c:v>
                </c:pt>
                <c:pt idx="3791" formatCode="m/d/yyyy">
                  <c:v>40032</c:v>
                </c:pt>
                <c:pt idx="3792" formatCode="m/d/yyyy">
                  <c:v>40035</c:v>
                </c:pt>
                <c:pt idx="3793" formatCode="m/d/yyyy">
                  <c:v>40036</c:v>
                </c:pt>
                <c:pt idx="3794" formatCode="m/d/yyyy">
                  <c:v>40037</c:v>
                </c:pt>
                <c:pt idx="3795" formatCode="m/d/yyyy">
                  <c:v>40038</c:v>
                </c:pt>
                <c:pt idx="3796" formatCode="m/d/yyyy">
                  <c:v>40039</c:v>
                </c:pt>
                <c:pt idx="3797" formatCode="m/d/yyyy">
                  <c:v>40042</c:v>
                </c:pt>
                <c:pt idx="3798" formatCode="m/d/yyyy">
                  <c:v>40043</c:v>
                </c:pt>
                <c:pt idx="3799" formatCode="m/d/yyyy">
                  <c:v>40044</c:v>
                </c:pt>
                <c:pt idx="3800" formatCode="m/d/yyyy">
                  <c:v>40045</c:v>
                </c:pt>
                <c:pt idx="3801" formatCode="m/d/yyyy">
                  <c:v>40046</c:v>
                </c:pt>
                <c:pt idx="3802" formatCode="m/d/yyyy">
                  <c:v>40049</c:v>
                </c:pt>
                <c:pt idx="3803" formatCode="m/d/yyyy">
                  <c:v>40050</c:v>
                </c:pt>
                <c:pt idx="3804" formatCode="m/d/yyyy">
                  <c:v>40051</c:v>
                </c:pt>
                <c:pt idx="3805" formatCode="m/d/yyyy">
                  <c:v>40052</c:v>
                </c:pt>
                <c:pt idx="3806" formatCode="m/d/yyyy">
                  <c:v>40053</c:v>
                </c:pt>
                <c:pt idx="3807" formatCode="m/d/yyyy">
                  <c:v>40056</c:v>
                </c:pt>
                <c:pt idx="3808" formatCode="m/d/yyyy">
                  <c:v>40057</c:v>
                </c:pt>
                <c:pt idx="3809" formatCode="m/d/yyyy">
                  <c:v>40058</c:v>
                </c:pt>
                <c:pt idx="3810" formatCode="m/d/yyyy">
                  <c:v>40059</c:v>
                </c:pt>
                <c:pt idx="3811" formatCode="m/d/yyyy">
                  <c:v>40060</c:v>
                </c:pt>
                <c:pt idx="3812" formatCode="m/d/yyyy">
                  <c:v>40063</c:v>
                </c:pt>
                <c:pt idx="3813" formatCode="m/d/yyyy">
                  <c:v>40064</c:v>
                </c:pt>
                <c:pt idx="3814" formatCode="m/d/yyyy">
                  <c:v>40065</c:v>
                </c:pt>
                <c:pt idx="3815" formatCode="m/d/yyyy">
                  <c:v>40066</c:v>
                </c:pt>
                <c:pt idx="3816" formatCode="m/d/yyyy">
                  <c:v>40067</c:v>
                </c:pt>
                <c:pt idx="3817" formatCode="m/d/yyyy">
                  <c:v>40070</c:v>
                </c:pt>
                <c:pt idx="3818" formatCode="m/d/yyyy">
                  <c:v>40071</c:v>
                </c:pt>
                <c:pt idx="3819" formatCode="m/d/yyyy">
                  <c:v>40072</c:v>
                </c:pt>
                <c:pt idx="3820" formatCode="m/d/yyyy">
                  <c:v>40073</c:v>
                </c:pt>
                <c:pt idx="3821" formatCode="m/d/yyyy">
                  <c:v>40074</c:v>
                </c:pt>
                <c:pt idx="3822" formatCode="m/d/yyyy">
                  <c:v>40077</c:v>
                </c:pt>
                <c:pt idx="3823" formatCode="m/d/yyyy">
                  <c:v>40078</c:v>
                </c:pt>
                <c:pt idx="3824" formatCode="m/d/yyyy">
                  <c:v>40079</c:v>
                </c:pt>
                <c:pt idx="3825" formatCode="m/d/yyyy">
                  <c:v>40080</c:v>
                </c:pt>
                <c:pt idx="3826" formatCode="m/d/yyyy">
                  <c:v>40081</c:v>
                </c:pt>
                <c:pt idx="3827" formatCode="m/d/yyyy">
                  <c:v>40084</c:v>
                </c:pt>
                <c:pt idx="3828" formatCode="m/d/yyyy">
                  <c:v>40085</c:v>
                </c:pt>
                <c:pt idx="3829" formatCode="m/d/yyyy">
                  <c:v>40086</c:v>
                </c:pt>
                <c:pt idx="3830" formatCode="m/d/yyyy">
                  <c:v>40087</c:v>
                </c:pt>
                <c:pt idx="3831" formatCode="m/d/yyyy">
                  <c:v>40088</c:v>
                </c:pt>
                <c:pt idx="3832" formatCode="m/d/yyyy">
                  <c:v>40091</c:v>
                </c:pt>
                <c:pt idx="3833" formatCode="m/d/yyyy">
                  <c:v>40092</c:v>
                </c:pt>
                <c:pt idx="3834" formatCode="m/d/yyyy">
                  <c:v>40093</c:v>
                </c:pt>
                <c:pt idx="3835" formatCode="m/d/yyyy">
                  <c:v>40094</c:v>
                </c:pt>
                <c:pt idx="3836" formatCode="m/d/yyyy">
                  <c:v>40095</c:v>
                </c:pt>
                <c:pt idx="3837" formatCode="m/d/yyyy">
                  <c:v>40098</c:v>
                </c:pt>
                <c:pt idx="3838" formatCode="m/d/yyyy">
                  <c:v>40099</c:v>
                </c:pt>
                <c:pt idx="3839" formatCode="m/d/yyyy">
                  <c:v>40100</c:v>
                </c:pt>
                <c:pt idx="3840" formatCode="m/d/yyyy">
                  <c:v>40101</c:v>
                </c:pt>
                <c:pt idx="3841" formatCode="m/d/yyyy">
                  <c:v>40102</c:v>
                </c:pt>
                <c:pt idx="3842" formatCode="m/d/yyyy">
                  <c:v>40105</c:v>
                </c:pt>
                <c:pt idx="3843" formatCode="m/d/yyyy">
                  <c:v>40106</c:v>
                </c:pt>
                <c:pt idx="3844" formatCode="m/d/yyyy">
                  <c:v>40107</c:v>
                </c:pt>
                <c:pt idx="3845" formatCode="m/d/yyyy">
                  <c:v>40108</c:v>
                </c:pt>
                <c:pt idx="3846" formatCode="m/d/yyyy">
                  <c:v>40109</c:v>
                </c:pt>
                <c:pt idx="3847" formatCode="m/d/yyyy">
                  <c:v>40112</c:v>
                </c:pt>
                <c:pt idx="3848" formatCode="m/d/yyyy">
                  <c:v>40113</c:v>
                </c:pt>
                <c:pt idx="3849" formatCode="m/d/yyyy">
                  <c:v>40114</c:v>
                </c:pt>
                <c:pt idx="3850" formatCode="m/d/yyyy">
                  <c:v>40115</c:v>
                </c:pt>
                <c:pt idx="3851" formatCode="m/d/yyyy">
                  <c:v>40116</c:v>
                </c:pt>
                <c:pt idx="3852" formatCode="m/d/yyyy">
                  <c:v>40119</c:v>
                </c:pt>
                <c:pt idx="3853" formatCode="m/d/yyyy">
                  <c:v>40120</c:v>
                </c:pt>
                <c:pt idx="3854" formatCode="m/d/yyyy">
                  <c:v>40121</c:v>
                </c:pt>
                <c:pt idx="3855" formatCode="m/d/yyyy">
                  <c:v>40122</c:v>
                </c:pt>
                <c:pt idx="3856" formatCode="m/d/yyyy">
                  <c:v>40123</c:v>
                </c:pt>
                <c:pt idx="3857" formatCode="m/d/yyyy">
                  <c:v>40126</c:v>
                </c:pt>
                <c:pt idx="3858" formatCode="m/d/yyyy">
                  <c:v>40127</c:v>
                </c:pt>
                <c:pt idx="3859" formatCode="m/d/yyyy">
                  <c:v>40128</c:v>
                </c:pt>
                <c:pt idx="3860" formatCode="m/d/yyyy">
                  <c:v>40129</c:v>
                </c:pt>
                <c:pt idx="3861" formatCode="m/d/yyyy">
                  <c:v>40130</c:v>
                </c:pt>
                <c:pt idx="3862" formatCode="m/d/yyyy">
                  <c:v>40133</c:v>
                </c:pt>
                <c:pt idx="3863" formatCode="m/d/yyyy">
                  <c:v>40134</c:v>
                </c:pt>
                <c:pt idx="3864" formatCode="m/d/yyyy">
                  <c:v>40135</c:v>
                </c:pt>
                <c:pt idx="3865" formatCode="m/d/yyyy">
                  <c:v>40136</c:v>
                </c:pt>
                <c:pt idx="3866" formatCode="m/d/yyyy">
                  <c:v>40137</c:v>
                </c:pt>
                <c:pt idx="3867" formatCode="m/d/yyyy">
                  <c:v>40140</c:v>
                </c:pt>
                <c:pt idx="3868" formatCode="m/d/yyyy">
                  <c:v>40141</c:v>
                </c:pt>
                <c:pt idx="3869" formatCode="m/d/yyyy">
                  <c:v>40142</c:v>
                </c:pt>
                <c:pt idx="3870" formatCode="m/d/yyyy">
                  <c:v>40143</c:v>
                </c:pt>
                <c:pt idx="3871" formatCode="m/d/yyyy">
                  <c:v>40144</c:v>
                </c:pt>
                <c:pt idx="3872" formatCode="m/d/yyyy">
                  <c:v>40147</c:v>
                </c:pt>
                <c:pt idx="3873" formatCode="m/d/yyyy">
                  <c:v>40148</c:v>
                </c:pt>
                <c:pt idx="3874" formatCode="m/d/yyyy">
                  <c:v>40149</c:v>
                </c:pt>
                <c:pt idx="3875" formatCode="m/d/yyyy">
                  <c:v>40150</c:v>
                </c:pt>
                <c:pt idx="3876" formatCode="m/d/yyyy">
                  <c:v>40151</c:v>
                </c:pt>
                <c:pt idx="3877" formatCode="m/d/yyyy">
                  <c:v>40154</c:v>
                </c:pt>
                <c:pt idx="3878" formatCode="m/d/yyyy">
                  <c:v>40155</c:v>
                </c:pt>
                <c:pt idx="3879" formatCode="m/d/yyyy">
                  <c:v>40156</c:v>
                </c:pt>
                <c:pt idx="3880" formatCode="m/d/yyyy">
                  <c:v>40157</c:v>
                </c:pt>
                <c:pt idx="3881" formatCode="m/d/yyyy">
                  <c:v>40158</c:v>
                </c:pt>
                <c:pt idx="3882" formatCode="m/d/yyyy">
                  <c:v>40161</c:v>
                </c:pt>
                <c:pt idx="3883" formatCode="m/d/yyyy">
                  <c:v>40162</c:v>
                </c:pt>
                <c:pt idx="3884" formatCode="m/d/yyyy">
                  <c:v>40163</c:v>
                </c:pt>
                <c:pt idx="3885" formatCode="m/d/yyyy">
                  <c:v>40164</c:v>
                </c:pt>
                <c:pt idx="3886" formatCode="m/d/yyyy">
                  <c:v>40165</c:v>
                </c:pt>
                <c:pt idx="3887" formatCode="m/d/yyyy">
                  <c:v>40168</c:v>
                </c:pt>
                <c:pt idx="3888" formatCode="m/d/yyyy">
                  <c:v>40169</c:v>
                </c:pt>
                <c:pt idx="3889" formatCode="m/d/yyyy">
                  <c:v>40170</c:v>
                </c:pt>
                <c:pt idx="3890" formatCode="m/d/yyyy">
                  <c:v>40171</c:v>
                </c:pt>
                <c:pt idx="3891" formatCode="m/d/yyyy">
                  <c:v>40172</c:v>
                </c:pt>
                <c:pt idx="3892" formatCode="m/d/yyyy">
                  <c:v>40175</c:v>
                </c:pt>
                <c:pt idx="3893" formatCode="m/d/yyyy">
                  <c:v>40176</c:v>
                </c:pt>
                <c:pt idx="3894" formatCode="m/d/yyyy">
                  <c:v>40177</c:v>
                </c:pt>
                <c:pt idx="3895" formatCode="m/d/yyyy">
                  <c:v>40178</c:v>
                </c:pt>
                <c:pt idx="3896" formatCode="m/d/yyyy">
                  <c:v>40179</c:v>
                </c:pt>
                <c:pt idx="3897" formatCode="m/d/yyyy">
                  <c:v>40182</c:v>
                </c:pt>
                <c:pt idx="3898" formatCode="m/d/yyyy">
                  <c:v>40183</c:v>
                </c:pt>
                <c:pt idx="3899" formatCode="m/d/yyyy">
                  <c:v>40184</c:v>
                </c:pt>
                <c:pt idx="3900" formatCode="m/d/yyyy">
                  <c:v>40185</c:v>
                </c:pt>
                <c:pt idx="3901" formatCode="m/d/yyyy">
                  <c:v>40186</c:v>
                </c:pt>
                <c:pt idx="3902" formatCode="m/d/yyyy">
                  <c:v>40189</c:v>
                </c:pt>
                <c:pt idx="3903" formatCode="m/d/yyyy">
                  <c:v>40190</c:v>
                </c:pt>
                <c:pt idx="3904" formatCode="m/d/yyyy">
                  <c:v>40191</c:v>
                </c:pt>
                <c:pt idx="3905" formatCode="m/d/yyyy">
                  <c:v>40192</c:v>
                </c:pt>
                <c:pt idx="3906" formatCode="m/d/yyyy">
                  <c:v>40193</c:v>
                </c:pt>
                <c:pt idx="3907" formatCode="m/d/yyyy">
                  <c:v>40196</c:v>
                </c:pt>
                <c:pt idx="3908" formatCode="m/d/yyyy">
                  <c:v>40197</c:v>
                </c:pt>
                <c:pt idx="3909" formatCode="m/d/yyyy">
                  <c:v>40198</c:v>
                </c:pt>
                <c:pt idx="3910" formatCode="m/d/yyyy">
                  <c:v>40199</c:v>
                </c:pt>
                <c:pt idx="3911" formatCode="m/d/yyyy">
                  <c:v>40200</c:v>
                </c:pt>
                <c:pt idx="3912" formatCode="m/d/yyyy">
                  <c:v>40203</c:v>
                </c:pt>
                <c:pt idx="3913" formatCode="m/d/yyyy">
                  <c:v>40204</c:v>
                </c:pt>
                <c:pt idx="3914" formatCode="m/d/yyyy">
                  <c:v>40205</c:v>
                </c:pt>
                <c:pt idx="3915" formatCode="m/d/yyyy">
                  <c:v>40206</c:v>
                </c:pt>
                <c:pt idx="3916" formatCode="m/d/yyyy">
                  <c:v>40207</c:v>
                </c:pt>
                <c:pt idx="3917" formatCode="m/d/yyyy">
                  <c:v>40210</c:v>
                </c:pt>
                <c:pt idx="3918" formatCode="m/d/yyyy">
                  <c:v>40211</c:v>
                </c:pt>
                <c:pt idx="3919" formatCode="m/d/yyyy">
                  <c:v>40212</c:v>
                </c:pt>
                <c:pt idx="3920" formatCode="m/d/yyyy">
                  <c:v>40213</c:v>
                </c:pt>
                <c:pt idx="3921" formatCode="m/d/yyyy">
                  <c:v>40214</c:v>
                </c:pt>
                <c:pt idx="3922" formatCode="m/d/yyyy">
                  <c:v>40217</c:v>
                </c:pt>
                <c:pt idx="3923" formatCode="m/d/yyyy">
                  <c:v>40218</c:v>
                </c:pt>
                <c:pt idx="3924" formatCode="m/d/yyyy">
                  <c:v>40219</c:v>
                </c:pt>
                <c:pt idx="3925" formatCode="m/d/yyyy">
                  <c:v>40220</c:v>
                </c:pt>
                <c:pt idx="3926" formatCode="m/d/yyyy">
                  <c:v>40221</c:v>
                </c:pt>
                <c:pt idx="3927" formatCode="m/d/yyyy">
                  <c:v>40224</c:v>
                </c:pt>
                <c:pt idx="3928" formatCode="m/d/yyyy">
                  <c:v>40225</c:v>
                </c:pt>
                <c:pt idx="3929" formatCode="m/d/yyyy">
                  <c:v>40226</c:v>
                </c:pt>
                <c:pt idx="3930" formatCode="m/d/yyyy">
                  <c:v>40227</c:v>
                </c:pt>
                <c:pt idx="3931" formatCode="m/d/yyyy">
                  <c:v>40228</c:v>
                </c:pt>
                <c:pt idx="3932" formatCode="m/d/yyyy">
                  <c:v>40231</c:v>
                </c:pt>
                <c:pt idx="3933" formatCode="m/d/yyyy">
                  <c:v>40232</c:v>
                </c:pt>
                <c:pt idx="3934" formatCode="m/d/yyyy">
                  <c:v>40233</c:v>
                </c:pt>
                <c:pt idx="3935" formatCode="m/d/yyyy">
                  <c:v>40234</c:v>
                </c:pt>
                <c:pt idx="3936" formatCode="m/d/yyyy">
                  <c:v>40235</c:v>
                </c:pt>
                <c:pt idx="3937" formatCode="m/d/yyyy">
                  <c:v>40238</c:v>
                </c:pt>
                <c:pt idx="3938" formatCode="m/d/yyyy">
                  <c:v>40239</c:v>
                </c:pt>
                <c:pt idx="3939" formatCode="m/d/yyyy">
                  <c:v>40240</c:v>
                </c:pt>
                <c:pt idx="3940" formatCode="m/d/yyyy">
                  <c:v>40241</c:v>
                </c:pt>
                <c:pt idx="3941" formatCode="m/d/yyyy">
                  <c:v>40242</c:v>
                </c:pt>
                <c:pt idx="3942" formatCode="m/d/yyyy">
                  <c:v>40245</c:v>
                </c:pt>
                <c:pt idx="3943" formatCode="m/d/yyyy">
                  <c:v>40246</c:v>
                </c:pt>
                <c:pt idx="3944" formatCode="m/d/yyyy">
                  <c:v>40247</c:v>
                </c:pt>
                <c:pt idx="3945" formatCode="m/d/yyyy">
                  <c:v>40248</c:v>
                </c:pt>
                <c:pt idx="3946" formatCode="m/d/yyyy">
                  <c:v>40249</c:v>
                </c:pt>
                <c:pt idx="3947" formatCode="m/d/yyyy">
                  <c:v>40252</c:v>
                </c:pt>
                <c:pt idx="3948" formatCode="m/d/yyyy">
                  <c:v>40253</c:v>
                </c:pt>
                <c:pt idx="3949" formatCode="m/d/yyyy">
                  <c:v>40254</c:v>
                </c:pt>
                <c:pt idx="3950" formatCode="m/d/yyyy">
                  <c:v>40255</c:v>
                </c:pt>
                <c:pt idx="3951" formatCode="m/d/yyyy">
                  <c:v>40256</c:v>
                </c:pt>
                <c:pt idx="3952" formatCode="m/d/yyyy">
                  <c:v>40259</c:v>
                </c:pt>
                <c:pt idx="3953" formatCode="m/d/yyyy">
                  <c:v>40260</c:v>
                </c:pt>
                <c:pt idx="3954" formatCode="m/d/yyyy">
                  <c:v>40261</c:v>
                </c:pt>
                <c:pt idx="3955" formatCode="m/d/yyyy">
                  <c:v>40262</c:v>
                </c:pt>
                <c:pt idx="3956" formatCode="m/d/yyyy">
                  <c:v>40263</c:v>
                </c:pt>
                <c:pt idx="3957" formatCode="m/d/yyyy">
                  <c:v>40266</c:v>
                </c:pt>
                <c:pt idx="3958" formatCode="m/d/yyyy">
                  <c:v>40267</c:v>
                </c:pt>
                <c:pt idx="3959" formatCode="m/d/yyyy">
                  <c:v>40268</c:v>
                </c:pt>
                <c:pt idx="3960" formatCode="m/d/yyyy">
                  <c:v>40269</c:v>
                </c:pt>
                <c:pt idx="3961" formatCode="m/d/yyyy">
                  <c:v>40270</c:v>
                </c:pt>
                <c:pt idx="3962" formatCode="m/d/yyyy">
                  <c:v>40273</c:v>
                </c:pt>
                <c:pt idx="3963" formatCode="m/d/yyyy">
                  <c:v>40274</c:v>
                </c:pt>
                <c:pt idx="3964" formatCode="m/d/yyyy">
                  <c:v>40275</c:v>
                </c:pt>
                <c:pt idx="3965" formatCode="m/d/yyyy">
                  <c:v>40276</c:v>
                </c:pt>
                <c:pt idx="3966" formatCode="m/d/yyyy">
                  <c:v>40277</c:v>
                </c:pt>
                <c:pt idx="3967" formatCode="m/d/yyyy">
                  <c:v>40280</c:v>
                </c:pt>
                <c:pt idx="3968" formatCode="m/d/yyyy">
                  <c:v>40281</c:v>
                </c:pt>
                <c:pt idx="3969" formatCode="m/d/yyyy">
                  <c:v>40282</c:v>
                </c:pt>
                <c:pt idx="3970" formatCode="m/d/yyyy">
                  <c:v>40283</c:v>
                </c:pt>
                <c:pt idx="3971" formatCode="m/d/yyyy">
                  <c:v>40284</c:v>
                </c:pt>
                <c:pt idx="3972" formatCode="m/d/yyyy">
                  <c:v>40287</c:v>
                </c:pt>
                <c:pt idx="3973" formatCode="m/d/yyyy">
                  <c:v>40288</c:v>
                </c:pt>
                <c:pt idx="3974" formatCode="m/d/yyyy">
                  <c:v>40289</c:v>
                </c:pt>
                <c:pt idx="3975" formatCode="m/d/yyyy">
                  <c:v>40290</c:v>
                </c:pt>
                <c:pt idx="3976" formatCode="m/d/yyyy">
                  <c:v>40291</c:v>
                </c:pt>
                <c:pt idx="3977" formatCode="m/d/yyyy">
                  <c:v>40294</c:v>
                </c:pt>
                <c:pt idx="3978" formatCode="m/d/yyyy">
                  <c:v>40295</c:v>
                </c:pt>
                <c:pt idx="3979" formatCode="m/d/yyyy">
                  <c:v>40296</c:v>
                </c:pt>
                <c:pt idx="3980" formatCode="m/d/yyyy">
                  <c:v>40297</c:v>
                </c:pt>
                <c:pt idx="3981" formatCode="m/d/yyyy">
                  <c:v>40298</c:v>
                </c:pt>
                <c:pt idx="3982" formatCode="m/d/yyyy">
                  <c:v>40301</c:v>
                </c:pt>
                <c:pt idx="3983" formatCode="m/d/yyyy">
                  <c:v>40302</c:v>
                </c:pt>
                <c:pt idx="3984" formatCode="m/d/yyyy">
                  <c:v>40303</c:v>
                </c:pt>
                <c:pt idx="3985" formatCode="m/d/yyyy">
                  <c:v>40304</c:v>
                </c:pt>
                <c:pt idx="3986" formatCode="m/d/yyyy">
                  <c:v>40305</c:v>
                </c:pt>
                <c:pt idx="3987" formatCode="m/d/yyyy">
                  <c:v>40308</c:v>
                </c:pt>
                <c:pt idx="3988" formatCode="m/d/yyyy">
                  <c:v>40309</c:v>
                </c:pt>
                <c:pt idx="3989" formatCode="m/d/yyyy">
                  <c:v>40310</c:v>
                </c:pt>
                <c:pt idx="3990" formatCode="m/d/yyyy">
                  <c:v>40311</c:v>
                </c:pt>
                <c:pt idx="3991" formatCode="m/d/yyyy">
                  <c:v>40312</c:v>
                </c:pt>
                <c:pt idx="3992" formatCode="m/d/yyyy">
                  <c:v>40315</c:v>
                </c:pt>
                <c:pt idx="3993" formatCode="m/d/yyyy">
                  <c:v>40316</c:v>
                </c:pt>
                <c:pt idx="3994" formatCode="m/d/yyyy">
                  <c:v>40317</c:v>
                </c:pt>
                <c:pt idx="3995" formatCode="m/d/yyyy">
                  <c:v>40318</c:v>
                </c:pt>
                <c:pt idx="3996" formatCode="m/d/yyyy">
                  <c:v>40319</c:v>
                </c:pt>
                <c:pt idx="3997" formatCode="m/d/yyyy">
                  <c:v>40322</c:v>
                </c:pt>
                <c:pt idx="3998" formatCode="m/d/yyyy">
                  <c:v>40323</c:v>
                </c:pt>
                <c:pt idx="3999" formatCode="m/d/yyyy">
                  <c:v>40324</c:v>
                </c:pt>
                <c:pt idx="4000" formatCode="m/d/yyyy">
                  <c:v>40325</c:v>
                </c:pt>
                <c:pt idx="4001" formatCode="m/d/yyyy">
                  <c:v>40326</c:v>
                </c:pt>
                <c:pt idx="4002" formatCode="m/d/yyyy">
                  <c:v>40329</c:v>
                </c:pt>
                <c:pt idx="4003" formatCode="m/d/yyyy">
                  <c:v>40330</c:v>
                </c:pt>
                <c:pt idx="4004" formatCode="m/d/yyyy">
                  <c:v>40331</c:v>
                </c:pt>
                <c:pt idx="4005" formatCode="m/d/yyyy">
                  <c:v>40332</c:v>
                </c:pt>
                <c:pt idx="4006" formatCode="m/d/yyyy">
                  <c:v>40333</c:v>
                </c:pt>
                <c:pt idx="4007" formatCode="m/d/yyyy">
                  <c:v>40336</c:v>
                </c:pt>
                <c:pt idx="4008" formatCode="m/d/yyyy">
                  <c:v>40337</c:v>
                </c:pt>
                <c:pt idx="4009" formatCode="m/d/yyyy">
                  <c:v>40338</c:v>
                </c:pt>
                <c:pt idx="4010" formatCode="m/d/yyyy">
                  <c:v>40339</c:v>
                </c:pt>
                <c:pt idx="4011" formatCode="m/d/yyyy">
                  <c:v>40340</c:v>
                </c:pt>
                <c:pt idx="4012" formatCode="m/d/yyyy">
                  <c:v>40343</c:v>
                </c:pt>
                <c:pt idx="4013" formatCode="m/d/yyyy">
                  <c:v>40344</c:v>
                </c:pt>
                <c:pt idx="4014" formatCode="m/d/yyyy">
                  <c:v>40345</c:v>
                </c:pt>
                <c:pt idx="4015" formatCode="m/d/yyyy">
                  <c:v>40346</c:v>
                </c:pt>
                <c:pt idx="4016" formatCode="m/d/yyyy">
                  <c:v>40347</c:v>
                </c:pt>
                <c:pt idx="4017" formatCode="m/d/yyyy">
                  <c:v>40350</c:v>
                </c:pt>
                <c:pt idx="4018" formatCode="m/d/yyyy">
                  <c:v>40351</c:v>
                </c:pt>
                <c:pt idx="4019" formatCode="m/d/yyyy">
                  <c:v>40352</c:v>
                </c:pt>
                <c:pt idx="4020" formatCode="m/d/yyyy">
                  <c:v>40353</c:v>
                </c:pt>
                <c:pt idx="4021" formatCode="m/d/yyyy">
                  <c:v>40354</c:v>
                </c:pt>
                <c:pt idx="4022" formatCode="m/d/yyyy">
                  <c:v>40357</c:v>
                </c:pt>
                <c:pt idx="4023" formatCode="m/d/yyyy">
                  <c:v>40358</c:v>
                </c:pt>
                <c:pt idx="4024" formatCode="m/d/yyyy">
                  <c:v>40359</c:v>
                </c:pt>
                <c:pt idx="4025" formatCode="m/d/yyyy">
                  <c:v>40360</c:v>
                </c:pt>
                <c:pt idx="4026" formatCode="m/d/yyyy">
                  <c:v>40361</c:v>
                </c:pt>
                <c:pt idx="4027" formatCode="m/d/yyyy">
                  <c:v>40364</c:v>
                </c:pt>
                <c:pt idx="4028" formatCode="m/d/yyyy">
                  <c:v>40365</c:v>
                </c:pt>
                <c:pt idx="4029" formatCode="m/d/yyyy">
                  <c:v>40366</c:v>
                </c:pt>
                <c:pt idx="4030" formatCode="m/d/yyyy">
                  <c:v>40367</c:v>
                </c:pt>
                <c:pt idx="4031" formatCode="m/d/yyyy">
                  <c:v>40368</c:v>
                </c:pt>
                <c:pt idx="4032" formatCode="m/d/yyyy">
                  <c:v>40371</c:v>
                </c:pt>
                <c:pt idx="4033" formatCode="m/d/yyyy">
                  <c:v>40372</c:v>
                </c:pt>
                <c:pt idx="4034" formatCode="m/d/yyyy">
                  <c:v>40373</c:v>
                </c:pt>
                <c:pt idx="4035" formatCode="m/d/yyyy">
                  <c:v>40374</c:v>
                </c:pt>
                <c:pt idx="4036" formatCode="m/d/yyyy">
                  <c:v>40375</c:v>
                </c:pt>
                <c:pt idx="4037" formatCode="m/d/yyyy">
                  <c:v>40378</c:v>
                </c:pt>
                <c:pt idx="4038" formatCode="m/d/yyyy">
                  <c:v>40379</c:v>
                </c:pt>
                <c:pt idx="4039" formatCode="m/d/yyyy">
                  <c:v>40380</c:v>
                </c:pt>
                <c:pt idx="4040" formatCode="m/d/yyyy">
                  <c:v>40381</c:v>
                </c:pt>
                <c:pt idx="4041" formatCode="m/d/yyyy">
                  <c:v>40382</c:v>
                </c:pt>
                <c:pt idx="4042" formatCode="m/d/yyyy">
                  <c:v>40385</c:v>
                </c:pt>
                <c:pt idx="4043" formatCode="m/d/yyyy">
                  <c:v>40386</c:v>
                </c:pt>
                <c:pt idx="4044" formatCode="m/d/yyyy">
                  <c:v>40387</c:v>
                </c:pt>
                <c:pt idx="4045" formatCode="m/d/yyyy">
                  <c:v>40388</c:v>
                </c:pt>
                <c:pt idx="4046" formatCode="m/d/yyyy">
                  <c:v>40389</c:v>
                </c:pt>
                <c:pt idx="4047" formatCode="m/d/yyyy">
                  <c:v>40392</c:v>
                </c:pt>
                <c:pt idx="4048" formatCode="m/d/yyyy">
                  <c:v>40393</c:v>
                </c:pt>
                <c:pt idx="4049" formatCode="m/d/yyyy">
                  <c:v>40394</c:v>
                </c:pt>
                <c:pt idx="4050" formatCode="m/d/yyyy">
                  <c:v>40395</c:v>
                </c:pt>
                <c:pt idx="4051" formatCode="m/d/yyyy">
                  <c:v>40396</c:v>
                </c:pt>
                <c:pt idx="4052" formatCode="m/d/yyyy">
                  <c:v>40399</c:v>
                </c:pt>
                <c:pt idx="4053" formatCode="m/d/yyyy">
                  <c:v>40400</c:v>
                </c:pt>
                <c:pt idx="4054" formatCode="m/d/yyyy">
                  <c:v>40401</c:v>
                </c:pt>
                <c:pt idx="4055" formatCode="m/d/yyyy">
                  <c:v>40402</c:v>
                </c:pt>
                <c:pt idx="4056" formatCode="m/d/yyyy">
                  <c:v>40403</c:v>
                </c:pt>
                <c:pt idx="4057" formatCode="m/d/yyyy">
                  <c:v>40406</c:v>
                </c:pt>
                <c:pt idx="4058" formatCode="m/d/yyyy">
                  <c:v>40407</c:v>
                </c:pt>
                <c:pt idx="4059" formatCode="m/d/yyyy">
                  <c:v>40408</c:v>
                </c:pt>
                <c:pt idx="4060" formatCode="m/d/yyyy">
                  <c:v>40409</c:v>
                </c:pt>
                <c:pt idx="4061" formatCode="m/d/yyyy">
                  <c:v>40410</c:v>
                </c:pt>
                <c:pt idx="4062" formatCode="m/d/yyyy">
                  <c:v>40413</c:v>
                </c:pt>
                <c:pt idx="4063" formatCode="m/d/yyyy">
                  <c:v>40414</c:v>
                </c:pt>
                <c:pt idx="4064" formatCode="m/d/yyyy">
                  <c:v>40415</c:v>
                </c:pt>
                <c:pt idx="4065" formatCode="m/d/yyyy">
                  <c:v>40416</c:v>
                </c:pt>
                <c:pt idx="4066" formatCode="m/d/yyyy">
                  <c:v>40417</c:v>
                </c:pt>
                <c:pt idx="4067" formatCode="m/d/yyyy">
                  <c:v>40420</c:v>
                </c:pt>
                <c:pt idx="4068" formatCode="m/d/yyyy">
                  <c:v>40421</c:v>
                </c:pt>
                <c:pt idx="4069" formatCode="m/d/yyyy">
                  <c:v>40422</c:v>
                </c:pt>
                <c:pt idx="4070" formatCode="m/d/yyyy">
                  <c:v>40423</c:v>
                </c:pt>
                <c:pt idx="4071" formatCode="m/d/yyyy">
                  <c:v>40424</c:v>
                </c:pt>
                <c:pt idx="4072" formatCode="m/d/yyyy">
                  <c:v>40427</c:v>
                </c:pt>
                <c:pt idx="4073" formatCode="m/d/yyyy">
                  <c:v>40428</c:v>
                </c:pt>
                <c:pt idx="4074" formatCode="m/d/yyyy">
                  <c:v>40429</c:v>
                </c:pt>
                <c:pt idx="4075" formatCode="m/d/yyyy">
                  <c:v>40430</c:v>
                </c:pt>
                <c:pt idx="4076" formatCode="m/d/yyyy">
                  <c:v>40431</c:v>
                </c:pt>
                <c:pt idx="4077" formatCode="m/d/yyyy">
                  <c:v>40434</c:v>
                </c:pt>
                <c:pt idx="4078" formatCode="m/d/yyyy">
                  <c:v>40435</c:v>
                </c:pt>
                <c:pt idx="4079" formatCode="m/d/yyyy">
                  <c:v>40436</c:v>
                </c:pt>
                <c:pt idx="4080" formatCode="m/d/yyyy">
                  <c:v>40437</c:v>
                </c:pt>
                <c:pt idx="4081" formatCode="m/d/yyyy">
                  <c:v>40438</c:v>
                </c:pt>
                <c:pt idx="4082" formatCode="m/d/yyyy">
                  <c:v>40441</c:v>
                </c:pt>
                <c:pt idx="4083" formatCode="m/d/yyyy">
                  <c:v>40442</c:v>
                </c:pt>
                <c:pt idx="4084" formatCode="m/d/yyyy">
                  <c:v>40443</c:v>
                </c:pt>
                <c:pt idx="4085" formatCode="m/d/yyyy">
                  <c:v>40444</c:v>
                </c:pt>
                <c:pt idx="4086" formatCode="m/d/yyyy">
                  <c:v>40445</c:v>
                </c:pt>
                <c:pt idx="4087" formatCode="m/d/yyyy">
                  <c:v>40448</c:v>
                </c:pt>
                <c:pt idx="4088" formatCode="m/d/yyyy">
                  <c:v>40449</c:v>
                </c:pt>
                <c:pt idx="4089" formatCode="m/d/yyyy">
                  <c:v>40450</c:v>
                </c:pt>
                <c:pt idx="4090" formatCode="m/d/yyyy">
                  <c:v>40451</c:v>
                </c:pt>
                <c:pt idx="4091" formatCode="m/d/yyyy">
                  <c:v>40452</c:v>
                </c:pt>
                <c:pt idx="4092" formatCode="m/d/yyyy">
                  <c:v>40455</c:v>
                </c:pt>
                <c:pt idx="4093" formatCode="m/d/yyyy">
                  <c:v>40456</c:v>
                </c:pt>
                <c:pt idx="4094" formatCode="m/d/yyyy">
                  <c:v>40457</c:v>
                </c:pt>
                <c:pt idx="4095" formatCode="m/d/yyyy">
                  <c:v>40458</c:v>
                </c:pt>
                <c:pt idx="4096" formatCode="m/d/yyyy">
                  <c:v>40459</c:v>
                </c:pt>
                <c:pt idx="4097" formatCode="m/d/yyyy">
                  <c:v>40462</c:v>
                </c:pt>
                <c:pt idx="4098" formatCode="m/d/yyyy">
                  <c:v>40463</c:v>
                </c:pt>
                <c:pt idx="4099" formatCode="m/d/yyyy">
                  <c:v>40464</c:v>
                </c:pt>
                <c:pt idx="4100" formatCode="m/d/yyyy">
                  <c:v>40465</c:v>
                </c:pt>
                <c:pt idx="4101" formatCode="m/d/yyyy">
                  <c:v>40466</c:v>
                </c:pt>
                <c:pt idx="4102" formatCode="m/d/yyyy">
                  <c:v>40469</c:v>
                </c:pt>
                <c:pt idx="4103" formatCode="m/d/yyyy">
                  <c:v>40470</c:v>
                </c:pt>
                <c:pt idx="4104" formatCode="m/d/yyyy">
                  <c:v>40471</c:v>
                </c:pt>
                <c:pt idx="4105" formatCode="m/d/yyyy">
                  <c:v>40472</c:v>
                </c:pt>
                <c:pt idx="4106" formatCode="m/d/yyyy">
                  <c:v>40473</c:v>
                </c:pt>
                <c:pt idx="4107" formatCode="m/d/yyyy">
                  <c:v>40476</c:v>
                </c:pt>
                <c:pt idx="4108" formatCode="m/d/yyyy">
                  <c:v>40477</c:v>
                </c:pt>
                <c:pt idx="4109" formatCode="m/d/yyyy">
                  <c:v>40478</c:v>
                </c:pt>
                <c:pt idx="4110" formatCode="m/d/yyyy">
                  <c:v>40479</c:v>
                </c:pt>
                <c:pt idx="4111" formatCode="m/d/yyyy">
                  <c:v>40480</c:v>
                </c:pt>
                <c:pt idx="4112" formatCode="m/d/yyyy">
                  <c:v>40483</c:v>
                </c:pt>
                <c:pt idx="4113" formatCode="m/d/yyyy">
                  <c:v>40484</c:v>
                </c:pt>
                <c:pt idx="4114" formatCode="m/d/yyyy">
                  <c:v>40485</c:v>
                </c:pt>
                <c:pt idx="4115" formatCode="m/d/yyyy">
                  <c:v>40486</c:v>
                </c:pt>
                <c:pt idx="4116" formatCode="m/d/yyyy">
                  <c:v>40487</c:v>
                </c:pt>
                <c:pt idx="4117" formatCode="m/d/yyyy">
                  <c:v>40490</c:v>
                </c:pt>
                <c:pt idx="4118" formatCode="m/d/yyyy">
                  <c:v>40491</c:v>
                </c:pt>
                <c:pt idx="4119" formatCode="m/d/yyyy">
                  <c:v>40492</c:v>
                </c:pt>
                <c:pt idx="4120" formatCode="m/d/yyyy">
                  <c:v>40493</c:v>
                </c:pt>
                <c:pt idx="4121" formatCode="m/d/yyyy">
                  <c:v>40494</c:v>
                </c:pt>
                <c:pt idx="4122" formatCode="m/d/yyyy">
                  <c:v>40497</c:v>
                </c:pt>
                <c:pt idx="4123" formatCode="m/d/yyyy">
                  <c:v>40498</c:v>
                </c:pt>
                <c:pt idx="4124" formatCode="m/d/yyyy">
                  <c:v>40499</c:v>
                </c:pt>
                <c:pt idx="4125" formatCode="m/d/yyyy">
                  <c:v>40500</c:v>
                </c:pt>
                <c:pt idx="4126" formatCode="m/d/yyyy">
                  <c:v>40501</c:v>
                </c:pt>
                <c:pt idx="4127" formatCode="m/d/yyyy">
                  <c:v>40504</c:v>
                </c:pt>
                <c:pt idx="4128" formatCode="m/d/yyyy">
                  <c:v>40505</c:v>
                </c:pt>
                <c:pt idx="4129" formatCode="m/d/yyyy">
                  <c:v>40506</c:v>
                </c:pt>
                <c:pt idx="4130" formatCode="m/d/yyyy">
                  <c:v>40507</c:v>
                </c:pt>
                <c:pt idx="4131" formatCode="m/d/yyyy">
                  <c:v>40508</c:v>
                </c:pt>
                <c:pt idx="4132" formatCode="m/d/yyyy">
                  <c:v>40511</c:v>
                </c:pt>
                <c:pt idx="4133" formatCode="m/d/yyyy">
                  <c:v>40512</c:v>
                </c:pt>
                <c:pt idx="4134" formatCode="m/d/yyyy">
                  <c:v>40513</c:v>
                </c:pt>
                <c:pt idx="4135" formatCode="m/d/yyyy">
                  <c:v>40514</c:v>
                </c:pt>
                <c:pt idx="4136" formatCode="m/d/yyyy">
                  <c:v>40515</c:v>
                </c:pt>
                <c:pt idx="4137" formatCode="m/d/yyyy">
                  <c:v>40518</c:v>
                </c:pt>
                <c:pt idx="4138" formatCode="m/d/yyyy">
                  <c:v>40519</c:v>
                </c:pt>
                <c:pt idx="4139" formatCode="m/d/yyyy">
                  <c:v>40520</c:v>
                </c:pt>
                <c:pt idx="4140" formatCode="m/d/yyyy">
                  <c:v>40521</c:v>
                </c:pt>
                <c:pt idx="4141" formatCode="m/d/yyyy">
                  <c:v>40522</c:v>
                </c:pt>
                <c:pt idx="4142" formatCode="m/d/yyyy">
                  <c:v>40525</c:v>
                </c:pt>
                <c:pt idx="4143" formatCode="m/d/yyyy">
                  <c:v>40526</c:v>
                </c:pt>
                <c:pt idx="4144" formatCode="m/d/yyyy">
                  <c:v>40527</c:v>
                </c:pt>
                <c:pt idx="4145" formatCode="m/d/yyyy">
                  <c:v>40528</c:v>
                </c:pt>
                <c:pt idx="4146" formatCode="m/d/yyyy">
                  <c:v>40529</c:v>
                </c:pt>
                <c:pt idx="4147" formatCode="m/d/yyyy">
                  <c:v>40532</c:v>
                </c:pt>
                <c:pt idx="4148" formatCode="m/d/yyyy">
                  <c:v>40533</c:v>
                </c:pt>
                <c:pt idx="4149" formatCode="m/d/yyyy">
                  <c:v>40534</c:v>
                </c:pt>
                <c:pt idx="4150" formatCode="m/d/yyyy">
                  <c:v>40535</c:v>
                </c:pt>
                <c:pt idx="4151" formatCode="m/d/yyyy">
                  <c:v>40536</c:v>
                </c:pt>
                <c:pt idx="4152" formatCode="m/d/yyyy">
                  <c:v>40539</c:v>
                </c:pt>
                <c:pt idx="4153" formatCode="m/d/yyyy">
                  <c:v>40540</c:v>
                </c:pt>
                <c:pt idx="4154" formatCode="m/d/yyyy">
                  <c:v>40541</c:v>
                </c:pt>
                <c:pt idx="4155" formatCode="m/d/yyyy">
                  <c:v>40542</c:v>
                </c:pt>
                <c:pt idx="4156" formatCode="m/d/yyyy">
                  <c:v>40543</c:v>
                </c:pt>
                <c:pt idx="4157" formatCode="m/d/yyyy">
                  <c:v>40546</c:v>
                </c:pt>
                <c:pt idx="4158" formatCode="m/d/yyyy">
                  <c:v>40547</c:v>
                </c:pt>
                <c:pt idx="4159" formatCode="m/d/yyyy">
                  <c:v>40548</c:v>
                </c:pt>
                <c:pt idx="4160" formatCode="m/d/yyyy">
                  <c:v>40549</c:v>
                </c:pt>
                <c:pt idx="4161" formatCode="m/d/yyyy">
                  <c:v>40550</c:v>
                </c:pt>
                <c:pt idx="4162" formatCode="m/d/yyyy">
                  <c:v>40553</c:v>
                </c:pt>
                <c:pt idx="4163" formatCode="m/d/yyyy">
                  <c:v>40554</c:v>
                </c:pt>
                <c:pt idx="4164" formatCode="m/d/yyyy">
                  <c:v>40555</c:v>
                </c:pt>
                <c:pt idx="4165" formatCode="m/d/yyyy">
                  <c:v>40556</c:v>
                </c:pt>
                <c:pt idx="4166" formatCode="m/d/yyyy">
                  <c:v>40557</c:v>
                </c:pt>
                <c:pt idx="4167" formatCode="m/d/yyyy">
                  <c:v>40560</c:v>
                </c:pt>
                <c:pt idx="4168" formatCode="m/d/yyyy">
                  <c:v>40561</c:v>
                </c:pt>
                <c:pt idx="4169" formatCode="m/d/yyyy">
                  <c:v>40562</c:v>
                </c:pt>
                <c:pt idx="4170" formatCode="m/d/yyyy">
                  <c:v>40563</c:v>
                </c:pt>
                <c:pt idx="4171" formatCode="m/d/yyyy">
                  <c:v>40564</c:v>
                </c:pt>
                <c:pt idx="4172" formatCode="m/d/yyyy">
                  <c:v>40567</c:v>
                </c:pt>
                <c:pt idx="4173" formatCode="m/d/yyyy">
                  <c:v>40568</c:v>
                </c:pt>
                <c:pt idx="4174" formatCode="m/d/yyyy">
                  <c:v>40569</c:v>
                </c:pt>
                <c:pt idx="4175" formatCode="m/d/yyyy">
                  <c:v>40570</c:v>
                </c:pt>
                <c:pt idx="4176" formatCode="m/d/yyyy">
                  <c:v>40571</c:v>
                </c:pt>
                <c:pt idx="4177" formatCode="m/d/yyyy">
                  <c:v>40574</c:v>
                </c:pt>
                <c:pt idx="4178" formatCode="m/d/yyyy">
                  <c:v>40575</c:v>
                </c:pt>
                <c:pt idx="4179" formatCode="m/d/yyyy">
                  <c:v>40576</c:v>
                </c:pt>
                <c:pt idx="4180" formatCode="m/d/yyyy">
                  <c:v>40577</c:v>
                </c:pt>
                <c:pt idx="4181" formatCode="m/d/yyyy">
                  <c:v>40578</c:v>
                </c:pt>
                <c:pt idx="4182" formatCode="m/d/yyyy">
                  <c:v>40581</c:v>
                </c:pt>
                <c:pt idx="4183" formatCode="m/d/yyyy">
                  <c:v>40582</c:v>
                </c:pt>
                <c:pt idx="4184" formatCode="m/d/yyyy">
                  <c:v>40583</c:v>
                </c:pt>
                <c:pt idx="4185" formatCode="m/d/yyyy">
                  <c:v>40584</c:v>
                </c:pt>
                <c:pt idx="4186" formatCode="m/d/yyyy">
                  <c:v>40585</c:v>
                </c:pt>
                <c:pt idx="4187" formatCode="m/d/yyyy">
                  <c:v>40588</c:v>
                </c:pt>
                <c:pt idx="4188" formatCode="m/d/yyyy">
                  <c:v>40589</c:v>
                </c:pt>
                <c:pt idx="4189" formatCode="m/d/yyyy">
                  <c:v>40590</c:v>
                </c:pt>
                <c:pt idx="4190" formatCode="m/d/yyyy">
                  <c:v>40591</c:v>
                </c:pt>
                <c:pt idx="4191" formatCode="m/d/yyyy">
                  <c:v>40592</c:v>
                </c:pt>
                <c:pt idx="4192" formatCode="m/d/yyyy">
                  <c:v>40595</c:v>
                </c:pt>
                <c:pt idx="4193" formatCode="m/d/yyyy">
                  <c:v>40596</c:v>
                </c:pt>
                <c:pt idx="4194" formatCode="m/d/yyyy">
                  <c:v>40597</c:v>
                </c:pt>
                <c:pt idx="4195" formatCode="m/d/yyyy">
                  <c:v>40598</c:v>
                </c:pt>
                <c:pt idx="4196" formatCode="m/d/yyyy">
                  <c:v>40599</c:v>
                </c:pt>
                <c:pt idx="4197" formatCode="m/d/yyyy">
                  <c:v>40602</c:v>
                </c:pt>
                <c:pt idx="4198" formatCode="m/d/yyyy">
                  <c:v>40603</c:v>
                </c:pt>
                <c:pt idx="4199" formatCode="m/d/yyyy">
                  <c:v>40604</c:v>
                </c:pt>
                <c:pt idx="4200" formatCode="m/d/yyyy">
                  <c:v>40605</c:v>
                </c:pt>
                <c:pt idx="4201" formatCode="m/d/yyyy">
                  <c:v>40606</c:v>
                </c:pt>
                <c:pt idx="4202" formatCode="m/d/yyyy">
                  <c:v>40609</c:v>
                </c:pt>
                <c:pt idx="4203" formatCode="m/d/yyyy">
                  <c:v>40610</c:v>
                </c:pt>
                <c:pt idx="4204" formatCode="m/d/yyyy">
                  <c:v>40611</c:v>
                </c:pt>
                <c:pt idx="4205" formatCode="m/d/yyyy">
                  <c:v>40612</c:v>
                </c:pt>
                <c:pt idx="4206" formatCode="m/d/yyyy">
                  <c:v>40613</c:v>
                </c:pt>
                <c:pt idx="4207" formatCode="m/d/yyyy">
                  <c:v>40616</c:v>
                </c:pt>
                <c:pt idx="4208" formatCode="m/d/yyyy">
                  <c:v>40617</c:v>
                </c:pt>
                <c:pt idx="4209" formatCode="m/d/yyyy">
                  <c:v>40618</c:v>
                </c:pt>
                <c:pt idx="4210" formatCode="m/d/yyyy">
                  <c:v>40619</c:v>
                </c:pt>
                <c:pt idx="4211" formatCode="m/d/yyyy">
                  <c:v>40620</c:v>
                </c:pt>
                <c:pt idx="4212" formatCode="m/d/yyyy">
                  <c:v>40623</c:v>
                </c:pt>
                <c:pt idx="4213" formatCode="m/d/yyyy">
                  <c:v>40624</c:v>
                </c:pt>
                <c:pt idx="4214" formatCode="m/d/yyyy">
                  <c:v>40625</c:v>
                </c:pt>
                <c:pt idx="4215" formatCode="m/d/yyyy">
                  <c:v>40626</c:v>
                </c:pt>
                <c:pt idx="4216" formatCode="m/d/yyyy">
                  <c:v>40627</c:v>
                </c:pt>
                <c:pt idx="4217" formatCode="m/d/yyyy">
                  <c:v>40630</c:v>
                </c:pt>
                <c:pt idx="4218" formatCode="m/d/yyyy">
                  <c:v>40631</c:v>
                </c:pt>
                <c:pt idx="4219" formatCode="m/d/yyyy">
                  <c:v>40632</c:v>
                </c:pt>
                <c:pt idx="4220" formatCode="m/d/yyyy">
                  <c:v>40633</c:v>
                </c:pt>
                <c:pt idx="4221" formatCode="m/d/yyyy">
                  <c:v>40634</c:v>
                </c:pt>
                <c:pt idx="4222" formatCode="m/d/yyyy">
                  <c:v>40637</c:v>
                </c:pt>
                <c:pt idx="4223" formatCode="m/d/yyyy">
                  <c:v>40638</c:v>
                </c:pt>
                <c:pt idx="4224" formatCode="m/d/yyyy">
                  <c:v>40639</c:v>
                </c:pt>
                <c:pt idx="4225" formatCode="m/d/yyyy">
                  <c:v>40640</c:v>
                </c:pt>
                <c:pt idx="4226" formatCode="m/d/yyyy">
                  <c:v>40641</c:v>
                </c:pt>
                <c:pt idx="4227" formatCode="m/d/yyyy">
                  <c:v>40644</c:v>
                </c:pt>
                <c:pt idx="4228" formatCode="m/d/yyyy">
                  <c:v>40645</c:v>
                </c:pt>
                <c:pt idx="4229" formatCode="m/d/yyyy">
                  <c:v>40646</c:v>
                </c:pt>
                <c:pt idx="4230" formatCode="m/d/yyyy">
                  <c:v>40647</c:v>
                </c:pt>
                <c:pt idx="4231" formatCode="m/d/yyyy">
                  <c:v>40648</c:v>
                </c:pt>
                <c:pt idx="4232" formatCode="m/d/yyyy">
                  <c:v>40651</c:v>
                </c:pt>
                <c:pt idx="4233" formatCode="m/d/yyyy">
                  <c:v>40652</c:v>
                </c:pt>
                <c:pt idx="4234" formatCode="m/d/yyyy">
                  <c:v>40653</c:v>
                </c:pt>
                <c:pt idx="4235" formatCode="m/d/yyyy">
                  <c:v>40654</c:v>
                </c:pt>
                <c:pt idx="4236" formatCode="m/d/yyyy">
                  <c:v>40655</c:v>
                </c:pt>
                <c:pt idx="4237" formatCode="m/d/yyyy">
                  <c:v>40658</c:v>
                </c:pt>
                <c:pt idx="4238" formatCode="m/d/yyyy">
                  <c:v>40659</c:v>
                </c:pt>
                <c:pt idx="4239" formatCode="m/d/yyyy">
                  <c:v>40660</c:v>
                </c:pt>
                <c:pt idx="4240" formatCode="m/d/yyyy">
                  <c:v>40661</c:v>
                </c:pt>
                <c:pt idx="4241" formatCode="m/d/yyyy">
                  <c:v>40662</c:v>
                </c:pt>
                <c:pt idx="4242" formatCode="m/d/yyyy">
                  <c:v>40665</c:v>
                </c:pt>
                <c:pt idx="4243" formatCode="m/d/yyyy">
                  <c:v>40666</c:v>
                </c:pt>
                <c:pt idx="4244" formatCode="m/d/yyyy">
                  <c:v>40667</c:v>
                </c:pt>
                <c:pt idx="4245" formatCode="m/d/yyyy">
                  <c:v>40668</c:v>
                </c:pt>
                <c:pt idx="4246" formatCode="m/d/yyyy">
                  <c:v>40669</c:v>
                </c:pt>
                <c:pt idx="4247" formatCode="m/d/yyyy">
                  <c:v>40672</c:v>
                </c:pt>
                <c:pt idx="4248" formatCode="m/d/yyyy">
                  <c:v>40673</c:v>
                </c:pt>
                <c:pt idx="4249" formatCode="m/d/yyyy">
                  <c:v>40674</c:v>
                </c:pt>
                <c:pt idx="4250" formatCode="m/d/yyyy">
                  <c:v>40675</c:v>
                </c:pt>
                <c:pt idx="4251" formatCode="m/d/yyyy">
                  <c:v>40676</c:v>
                </c:pt>
                <c:pt idx="4252" formatCode="m/d/yyyy">
                  <c:v>40679</c:v>
                </c:pt>
                <c:pt idx="4253" formatCode="m/d/yyyy">
                  <c:v>40680</c:v>
                </c:pt>
                <c:pt idx="4254" formatCode="m/d/yyyy">
                  <c:v>40681</c:v>
                </c:pt>
                <c:pt idx="4255" formatCode="m/d/yyyy">
                  <c:v>40682</c:v>
                </c:pt>
                <c:pt idx="4256" formatCode="m/d/yyyy">
                  <c:v>40683</c:v>
                </c:pt>
                <c:pt idx="4257" formatCode="m/d/yyyy">
                  <c:v>40686</c:v>
                </c:pt>
                <c:pt idx="4258" formatCode="m/d/yyyy">
                  <c:v>40687</c:v>
                </c:pt>
                <c:pt idx="4259" formatCode="m/d/yyyy">
                  <c:v>40688</c:v>
                </c:pt>
                <c:pt idx="4260" formatCode="m/d/yyyy">
                  <c:v>40689</c:v>
                </c:pt>
                <c:pt idx="4261" formatCode="m/d/yyyy">
                  <c:v>40690</c:v>
                </c:pt>
                <c:pt idx="4262" formatCode="m/d/yyyy">
                  <c:v>40693</c:v>
                </c:pt>
                <c:pt idx="4263" formatCode="m/d/yyyy">
                  <c:v>40694</c:v>
                </c:pt>
                <c:pt idx="4264" formatCode="m/d/yyyy">
                  <c:v>40695</c:v>
                </c:pt>
                <c:pt idx="4265" formatCode="m/d/yyyy">
                  <c:v>40696</c:v>
                </c:pt>
                <c:pt idx="4266" formatCode="m/d/yyyy">
                  <c:v>40697</c:v>
                </c:pt>
                <c:pt idx="4267" formatCode="m/d/yyyy">
                  <c:v>40700</c:v>
                </c:pt>
                <c:pt idx="4268" formatCode="m/d/yyyy">
                  <c:v>40701</c:v>
                </c:pt>
                <c:pt idx="4269" formatCode="m/d/yyyy">
                  <c:v>40702</c:v>
                </c:pt>
                <c:pt idx="4270" formatCode="m/d/yyyy">
                  <c:v>40703</c:v>
                </c:pt>
                <c:pt idx="4271" formatCode="m/d/yyyy">
                  <c:v>40704</c:v>
                </c:pt>
                <c:pt idx="4272" formatCode="m/d/yyyy">
                  <c:v>40707</c:v>
                </c:pt>
                <c:pt idx="4273" formatCode="m/d/yyyy">
                  <c:v>40708</c:v>
                </c:pt>
                <c:pt idx="4274" formatCode="m/d/yyyy">
                  <c:v>40709</c:v>
                </c:pt>
                <c:pt idx="4275" formatCode="m/d/yyyy">
                  <c:v>40710</c:v>
                </c:pt>
                <c:pt idx="4276" formatCode="m/d/yyyy">
                  <c:v>40711</c:v>
                </c:pt>
                <c:pt idx="4277" formatCode="m/d/yyyy">
                  <c:v>40714</c:v>
                </c:pt>
                <c:pt idx="4278" formatCode="m/d/yyyy">
                  <c:v>40715</c:v>
                </c:pt>
                <c:pt idx="4279" formatCode="m/d/yyyy">
                  <c:v>40716</c:v>
                </c:pt>
                <c:pt idx="4280" formatCode="m/d/yyyy">
                  <c:v>40717</c:v>
                </c:pt>
                <c:pt idx="4281" formatCode="m/d/yyyy">
                  <c:v>40718</c:v>
                </c:pt>
                <c:pt idx="4282" formatCode="m/d/yyyy">
                  <c:v>40721</c:v>
                </c:pt>
                <c:pt idx="4283" formatCode="m/d/yyyy">
                  <c:v>40722</c:v>
                </c:pt>
                <c:pt idx="4284" formatCode="m/d/yyyy">
                  <c:v>40723</c:v>
                </c:pt>
                <c:pt idx="4285" formatCode="m/d/yyyy">
                  <c:v>40724</c:v>
                </c:pt>
                <c:pt idx="4286" formatCode="m/d/yyyy">
                  <c:v>40725</c:v>
                </c:pt>
                <c:pt idx="4287" formatCode="m/d/yyyy">
                  <c:v>40728</c:v>
                </c:pt>
                <c:pt idx="4288" formatCode="m/d/yyyy">
                  <c:v>40729</c:v>
                </c:pt>
                <c:pt idx="4289" formatCode="m/d/yyyy">
                  <c:v>40730</c:v>
                </c:pt>
                <c:pt idx="4290" formatCode="m/d/yyyy">
                  <c:v>40731</c:v>
                </c:pt>
                <c:pt idx="4291" formatCode="m/d/yyyy">
                  <c:v>40732</c:v>
                </c:pt>
                <c:pt idx="4292" formatCode="m/d/yyyy">
                  <c:v>40735</c:v>
                </c:pt>
                <c:pt idx="4293" formatCode="m/d/yyyy">
                  <c:v>40736</c:v>
                </c:pt>
                <c:pt idx="4294" formatCode="m/d/yyyy">
                  <c:v>40737</c:v>
                </c:pt>
                <c:pt idx="4295" formatCode="m/d/yyyy">
                  <c:v>40738</c:v>
                </c:pt>
                <c:pt idx="4296" formatCode="m/d/yyyy">
                  <c:v>40739</c:v>
                </c:pt>
                <c:pt idx="4297" formatCode="m/d/yyyy">
                  <c:v>40742</c:v>
                </c:pt>
                <c:pt idx="4298" formatCode="m/d/yyyy">
                  <c:v>40743</c:v>
                </c:pt>
                <c:pt idx="4299" formatCode="m/d/yyyy">
                  <c:v>40744</c:v>
                </c:pt>
                <c:pt idx="4300" formatCode="m/d/yyyy">
                  <c:v>40745</c:v>
                </c:pt>
                <c:pt idx="4301" formatCode="m/d/yyyy">
                  <c:v>40746</c:v>
                </c:pt>
                <c:pt idx="4302" formatCode="m/d/yyyy">
                  <c:v>40749</c:v>
                </c:pt>
                <c:pt idx="4303" formatCode="m/d/yyyy">
                  <c:v>40750</c:v>
                </c:pt>
                <c:pt idx="4304" formatCode="m/d/yyyy">
                  <c:v>40751</c:v>
                </c:pt>
                <c:pt idx="4305" formatCode="m/d/yyyy">
                  <c:v>40752</c:v>
                </c:pt>
                <c:pt idx="4306" formatCode="m/d/yyyy">
                  <c:v>40753</c:v>
                </c:pt>
                <c:pt idx="4307" formatCode="m/d/yyyy">
                  <c:v>40756</c:v>
                </c:pt>
                <c:pt idx="4308" formatCode="m/d/yyyy">
                  <c:v>40757</c:v>
                </c:pt>
                <c:pt idx="4309" formatCode="m/d/yyyy">
                  <c:v>40758</c:v>
                </c:pt>
                <c:pt idx="4310" formatCode="m/d/yyyy">
                  <c:v>40759</c:v>
                </c:pt>
                <c:pt idx="4311" formatCode="m/d/yyyy">
                  <c:v>40760</c:v>
                </c:pt>
                <c:pt idx="4312" formatCode="m/d/yyyy">
                  <c:v>40763</c:v>
                </c:pt>
                <c:pt idx="4313" formatCode="m/d/yyyy">
                  <c:v>40764</c:v>
                </c:pt>
                <c:pt idx="4314" formatCode="m/d/yyyy">
                  <c:v>40765</c:v>
                </c:pt>
                <c:pt idx="4315" formatCode="m/d/yyyy">
                  <c:v>40766</c:v>
                </c:pt>
                <c:pt idx="4316" formatCode="m/d/yyyy">
                  <c:v>40767</c:v>
                </c:pt>
                <c:pt idx="4317" formatCode="m/d/yyyy">
                  <c:v>40770</c:v>
                </c:pt>
                <c:pt idx="4318" formatCode="m/d/yyyy">
                  <c:v>40771</c:v>
                </c:pt>
                <c:pt idx="4319" formatCode="m/d/yyyy">
                  <c:v>40772</c:v>
                </c:pt>
                <c:pt idx="4320" formatCode="m/d/yyyy">
                  <c:v>40773</c:v>
                </c:pt>
                <c:pt idx="4321" formatCode="m/d/yyyy">
                  <c:v>40774</c:v>
                </c:pt>
                <c:pt idx="4322" formatCode="m/d/yyyy">
                  <c:v>40777</c:v>
                </c:pt>
                <c:pt idx="4323" formatCode="m/d/yyyy">
                  <c:v>40778</c:v>
                </c:pt>
                <c:pt idx="4324" formatCode="m/d/yyyy">
                  <c:v>40779</c:v>
                </c:pt>
                <c:pt idx="4325" formatCode="m/d/yyyy">
                  <c:v>40780</c:v>
                </c:pt>
                <c:pt idx="4326" formatCode="m/d/yyyy">
                  <c:v>40781</c:v>
                </c:pt>
                <c:pt idx="4327" formatCode="m/d/yyyy">
                  <c:v>40784</c:v>
                </c:pt>
                <c:pt idx="4328" formatCode="m/d/yyyy">
                  <c:v>40785</c:v>
                </c:pt>
                <c:pt idx="4329" formatCode="m/d/yyyy">
                  <c:v>40786</c:v>
                </c:pt>
                <c:pt idx="4330" formatCode="m/d/yyyy">
                  <c:v>40787</c:v>
                </c:pt>
                <c:pt idx="4331" formatCode="m/d/yyyy">
                  <c:v>40788</c:v>
                </c:pt>
                <c:pt idx="4332" formatCode="m/d/yyyy">
                  <c:v>40791</c:v>
                </c:pt>
                <c:pt idx="4333" formatCode="m/d/yyyy">
                  <c:v>40792</c:v>
                </c:pt>
                <c:pt idx="4334" formatCode="m/d/yyyy">
                  <c:v>40793</c:v>
                </c:pt>
                <c:pt idx="4335" formatCode="m/d/yyyy">
                  <c:v>40794</c:v>
                </c:pt>
                <c:pt idx="4336" formatCode="m/d/yyyy">
                  <c:v>40795</c:v>
                </c:pt>
                <c:pt idx="4337" formatCode="m/d/yyyy">
                  <c:v>40798</c:v>
                </c:pt>
                <c:pt idx="4338" formatCode="m/d/yyyy">
                  <c:v>40799</c:v>
                </c:pt>
                <c:pt idx="4339" formatCode="m/d/yyyy">
                  <c:v>40800</c:v>
                </c:pt>
                <c:pt idx="4340" formatCode="m/d/yyyy">
                  <c:v>40801</c:v>
                </c:pt>
                <c:pt idx="4341" formatCode="m/d/yyyy">
                  <c:v>40802</c:v>
                </c:pt>
                <c:pt idx="4342" formatCode="m/d/yyyy">
                  <c:v>40805</c:v>
                </c:pt>
                <c:pt idx="4343" formatCode="m/d/yyyy">
                  <c:v>40806</c:v>
                </c:pt>
                <c:pt idx="4344" formatCode="m/d/yyyy">
                  <c:v>40807</c:v>
                </c:pt>
                <c:pt idx="4345" formatCode="m/d/yyyy">
                  <c:v>40808</c:v>
                </c:pt>
                <c:pt idx="4346" formatCode="m/d/yyyy">
                  <c:v>40809</c:v>
                </c:pt>
                <c:pt idx="4347" formatCode="m/d/yyyy">
                  <c:v>40812</c:v>
                </c:pt>
                <c:pt idx="4348" formatCode="m/d/yyyy">
                  <c:v>40813</c:v>
                </c:pt>
                <c:pt idx="4349" formatCode="m/d/yyyy">
                  <c:v>40814</c:v>
                </c:pt>
                <c:pt idx="4350" formatCode="m/d/yyyy">
                  <c:v>40815</c:v>
                </c:pt>
                <c:pt idx="4351" formatCode="m/d/yyyy">
                  <c:v>40816</c:v>
                </c:pt>
                <c:pt idx="4352" formatCode="m/d/yyyy">
                  <c:v>40819</c:v>
                </c:pt>
                <c:pt idx="4353" formatCode="m/d/yyyy">
                  <c:v>40820</c:v>
                </c:pt>
                <c:pt idx="4354" formatCode="m/d/yyyy">
                  <c:v>40821</c:v>
                </c:pt>
                <c:pt idx="4355" formatCode="m/d/yyyy">
                  <c:v>40822</c:v>
                </c:pt>
                <c:pt idx="4356" formatCode="m/d/yyyy">
                  <c:v>40823</c:v>
                </c:pt>
                <c:pt idx="4357" formatCode="m/d/yyyy">
                  <c:v>40826</c:v>
                </c:pt>
                <c:pt idx="4358" formatCode="m/d/yyyy">
                  <c:v>40827</c:v>
                </c:pt>
                <c:pt idx="4359" formatCode="m/d/yyyy">
                  <c:v>40828</c:v>
                </c:pt>
                <c:pt idx="4360" formatCode="m/d/yyyy">
                  <c:v>40829</c:v>
                </c:pt>
                <c:pt idx="4361" formatCode="m/d/yyyy">
                  <c:v>40830</c:v>
                </c:pt>
                <c:pt idx="4362" formatCode="m/d/yyyy">
                  <c:v>40833</c:v>
                </c:pt>
                <c:pt idx="4363" formatCode="m/d/yyyy">
                  <c:v>40834</c:v>
                </c:pt>
                <c:pt idx="4364" formatCode="m/d/yyyy">
                  <c:v>40835</c:v>
                </c:pt>
                <c:pt idx="4365" formatCode="m/d/yyyy">
                  <c:v>40836</c:v>
                </c:pt>
                <c:pt idx="4366" formatCode="m/d/yyyy">
                  <c:v>40837</c:v>
                </c:pt>
                <c:pt idx="4367" formatCode="m/d/yyyy">
                  <c:v>40840</c:v>
                </c:pt>
                <c:pt idx="4368" formatCode="m/d/yyyy">
                  <c:v>40841</c:v>
                </c:pt>
                <c:pt idx="4369" formatCode="m/d/yyyy">
                  <c:v>40842</c:v>
                </c:pt>
                <c:pt idx="4370" formatCode="m/d/yyyy">
                  <c:v>40843</c:v>
                </c:pt>
                <c:pt idx="4371" formatCode="m/d/yyyy">
                  <c:v>40844</c:v>
                </c:pt>
                <c:pt idx="4372" formatCode="m/d/yyyy">
                  <c:v>40847</c:v>
                </c:pt>
                <c:pt idx="4373" formatCode="m/d/yyyy">
                  <c:v>40848</c:v>
                </c:pt>
                <c:pt idx="4374" formatCode="m/d/yyyy">
                  <c:v>40849</c:v>
                </c:pt>
                <c:pt idx="4375" formatCode="m/d/yyyy">
                  <c:v>40850</c:v>
                </c:pt>
                <c:pt idx="4376" formatCode="m/d/yyyy">
                  <c:v>40851</c:v>
                </c:pt>
                <c:pt idx="4377" formatCode="m/d/yyyy">
                  <c:v>40854</c:v>
                </c:pt>
                <c:pt idx="4378" formatCode="m/d/yyyy">
                  <c:v>40855</c:v>
                </c:pt>
                <c:pt idx="4379" formatCode="m/d/yyyy">
                  <c:v>40856</c:v>
                </c:pt>
                <c:pt idx="4380" formatCode="m/d/yyyy">
                  <c:v>40857</c:v>
                </c:pt>
                <c:pt idx="4381" formatCode="m/d/yyyy">
                  <c:v>40858</c:v>
                </c:pt>
                <c:pt idx="4382" formatCode="m/d/yyyy">
                  <c:v>40861</c:v>
                </c:pt>
                <c:pt idx="4383" formatCode="m/d/yyyy">
                  <c:v>40862</c:v>
                </c:pt>
                <c:pt idx="4384" formatCode="m/d/yyyy">
                  <c:v>40863</c:v>
                </c:pt>
                <c:pt idx="4385" formatCode="m/d/yyyy">
                  <c:v>40864</c:v>
                </c:pt>
                <c:pt idx="4386" formatCode="m/d/yyyy">
                  <c:v>40865</c:v>
                </c:pt>
                <c:pt idx="4387" formatCode="m/d/yyyy">
                  <c:v>40868</c:v>
                </c:pt>
                <c:pt idx="4388" formatCode="m/d/yyyy">
                  <c:v>40869</c:v>
                </c:pt>
                <c:pt idx="4389" formatCode="m/d/yyyy">
                  <c:v>40870</c:v>
                </c:pt>
                <c:pt idx="4390" formatCode="m/d/yyyy">
                  <c:v>40871</c:v>
                </c:pt>
                <c:pt idx="4391" formatCode="m/d/yyyy">
                  <c:v>40872</c:v>
                </c:pt>
                <c:pt idx="4392" formatCode="m/d/yyyy">
                  <c:v>40875</c:v>
                </c:pt>
                <c:pt idx="4393" formatCode="m/d/yyyy">
                  <c:v>40876</c:v>
                </c:pt>
                <c:pt idx="4394" formatCode="m/d/yyyy">
                  <c:v>40877</c:v>
                </c:pt>
                <c:pt idx="4395" formatCode="m/d/yyyy">
                  <c:v>40878</c:v>
                </c:pt>
                <c:pt idx="4396" formatCode="m/d/yyyy">
                  <c:v>40879</c:v>
                </c:pt>
                <c:pt idx="4397" formatCode="m/d/yyyy">
                  <c:v>40882</c:v>
                </c:pt>
                <c:pt idx="4398" formatCode="m/d/yyyy">
                  <c:v>40883</c:v>
                </c:pt>
                <c:pt idx="4399" formatCode="m/d/yyyy">
                  <c:v>40884</c:v>
                </c:pt>
                <c:pt idx="4400" formatCode="m/d/yyyy">
                  <c:v>40885</c:v>
                </c:pt>
                <c:pt idx="4401" formatCode="m/d/yyyy">
                  <c:v>40886</c:v>
                </c:pt>
                <c:pt idx="4402" formatCode="m/d/yyyy">
                  <c:v>40889</c:v>
                </c:pt>
                <c:pt idx="4403" formatCode="m/d/yyyy">
                  <c:v>40890</c:v>
                </c:pt>
                <c:pt idx="4404" formatCode="m/d/yyyy">
                  <c:v>40891</c:v>
                </c:pt>
                <c:pt idx="4405" formatCode="m/d/yyyy">
                  <c:v>40892</c:v>
                </c:pt>
                <c:pt idx="4406" formatCode="m/d/yyyy">
                  <c:v>40893</c:v>
                </c:pt>
                <c:pt idx="4407" formatCode="m/d/yyyy">
                  <c:v>40896</c:v>
                </c:pt>
                <c:pt idx="4408" formatCode="m/d/yyyy">
                  <c:v>40897</c:v>
                </c:pt>
                <c:pt idx="4409" formatCode="m/d/yyyy">
                  <c:v>40898</c:v>
                </c:pt>
                <c:pt idx="4410" formatCode="m/d/yyyy">
                  <c:v>40899</c:v>
                </c:pt>
                <c:pt idx="4411" formatCode="m/d/yyyy">
                  <c:v>40900</c:v>
                </c:pt>
                <c:pt idx="4412" formatCode="m/d/yyyy">
                  <c:v>40903</c:v>
                </c:pt>
                <c:pt idx="4413" formatCode="m/d/yyyy">
                  <c:v>40904</c:v>
                </c:pt>
                <c:pt idx="4414" formatCode="m/d/yyyy">
                  <c:v>40905</c:v>
                </c:pt>
                <c:pt idx="4415" formatCode="m/d/yyyy">
                  <c:v>40906</c:v>
                </c:pt>
                <c:pt idx="4416" formatCode="m/d/yyyy">
                  <c:v>40907</c:v>
                </c:pt>
                <c:pt idx="4417" formatCode="m/d/yyyy">
                  <c:v>40910</c:v>
                </c:pt>
                <c:pt idx="4418" formatCode="m/d/yyyy">
                  <c:v>40911</c:v>
                </c:pt>
                <c:pt idx="4419" formatCode="m/d/yyyy">
                  <c:v>40912</c:v>
                </c:pt>
                <c:pt idx="4420" formatCode="m/d/yyyy">
                  <c:v>40913</c:v>
                </c:pt>
                <c:pt idx="4421" formatCode="m/d/yyyy">
                  <c:v>40914</c:v>
                </c:pt>
                <c:pt idx="4422" formatCode="m/d/yyyy">
                  <c:v>40917</c:v>
                </c:pt>
                <c:pt idx="4423" formatCode="m/d/yyyy">
                  <c:v>40918</c:v>
                </c:pt>
                <c:pt idx="4424" formatCode="m/d/yyyy">
                  <c:v>40919</c:v>
                </c:pt>
                <c:pt idx="4425" formatCode="m/d/yyyy">
                  <c:v>40920</c:v>
                </c:pt>
                <c:pt idx="4426" formatCode="m/d/yyyy">
                  <c:v>40921</c:v>
                </c:pt>
                <c:pt idx="4427" formatCode="m/d/yyyy">
                  <c:v>40924</c:v>
                </c:pt>
                <c:pt idx="4428" formatCode="m/d/yyyy">
                  <c:v>40925</c:v>
                </c:pt>
                <c:pt idx="4429" formatCode="m/d/yyyy">
                  <c:v>40926</c:v>
                </c:pt>
                <c:pt idx="4430" formatCode="m/d/yyyy">
                  <c:v>40927</c:v>
                </c:pt>
                <c:pt idx="4431" formatCode="m/d/yyyy">
                  <c:v>40928</c:v>
                </c:pt>
                <c:pt idx="4432" formatCode="m/d/yyyy">
                  <c:v>40931</c:v>
                </c:pt>
                <c:pt idx="4433" formatCode="m/d/yyyy">
                  <c:v>40932</c:v>
                </c:pt>
                <c:pt idx="4434" formatCode="m/d/yyyy">
                  <c:v>40933</c:v>
                </c:pt>
                <c:pt idx="4435" formatCode="m/d/yyyy">
                  <c:v>40934</c:v>
                </c:pt>
                <c:pt idx="4436" formatCode="m/d/yyyy">
                  <c:v>40935</c:v>
                </c:pt>
                <c:pt idx="4437" formatCode="m/d/yyyy">
                  <c:v>40938</c:v>
                </c:pt>
                <c:pt idx="4438" formatCode="m/d/yyyy">
                  <c:v>40939</c:v>
                </c:pt>
                <c:pt idx="4439" formatCode="m/d/yyyy">
                  <c:v>40940</c:v>
                </c:pt>
                <c:pt idx="4440" formatCode="m/d/yyyy">
                  <c:v>40941</c:v>
                </c:pt>
                <c:pt idx="4441" formatCode="m/d/yyyy">
                  <c:v>40942</c:v>
                </c:pt>
                <c:pt idx="4442" formatCode="m/d/yyyy">
                  <c:v>40945</c:v>
                </c:pt>
                <c:pt idx="4443" formatCode="m/d/yyyy">
                  <c:v>40946</c:v>
                </c:pt>
                <c:pt idx="4444" formatCode="m/d/yyyy">
                  <c:v>40947</c:v>
                </c:pt>
                <c:pt idx="4445" formatCode="m/d/yyyy">
                  <c:v>40948</c:v>
                </c:pt>
                <c:pt idx="4446" formatCode="m/d/yyyy">
                  <c:v>40949</c:v>
                </c:pt>
                <c:pt idx="4447" formatCode="m/d/yyyy">
                  <c:v>40952</c:v>
                </c:pt>
                <c:pt idx="4448" formatCode="m/d/yyyy">
                  <c:v>40953</c:v>
                </c:pt>
                <c:pt idx="4449" formatCode="m/d/yyyy">
                  <c:v>40954</c:v>
                </c:pt>
                <c:pt idx="4450" formatCode="m/d/yyyy">
                  <c:v>40955</c:v>
                </c:pt>
                <c:pt idx="4451" formatCode="m/d/yyyy">
                  <c:v>40956</c:v>
                </c:pt>
                <c:pt idx="4452" formatCode="m/d/yyyy">
                  <c:v>40959</c:v>
                </c:pt>
                <c:pt idx="4453" formatCode="m/d/yyyy">
                  <c:v>40960</c:v>
                </c:pt>
                <c:pt idx="4454" formatCode="m/d/yyyy">
                  <c:v>40961</c:v>
                </c:pt>
                <c:pt idx="4455" formatCode="m/d/yyyy">
                  <c:v>40962</c:v>
                </c:pt>
                <c:pt idx="4456" formatCode="m/d/yyyy">
                  <c:v>40963</c:v>
                </c:pt>
                <c:pt idx="4457" formatCode="m/d/yyyy">
                  <c:v>40966</c:v>
                </c:pt>
                <c:pt idx="4458" formatCode="m/d/yyyy">
                  <c:v>40967</c:v>
                </c:pt>
                <c:pt idx="4459" formatCode="m/d/yyyy">
                  <c:v>40968</c:v>
                </c:pt>
                <c:pt idx="4460" formatCode="m/d/yyyy">
                  <c:v>40969</c:v>
                </c:pt>
                <c:pt idx="4461" formatCode="m/d/yyyy">
                  <c:v>40970</c:v>
                </c:pt>
                <c:pt idx="4462" formatCode="m/d/yyyy">
                  <c:v>40973</c:v>
                </c:pt>
                <c:pt idx="4463" formatCode="m/d/yyyy">
                  <c:v>40974</c:v>
                </c:pt>
                <c:pt idx="4464" formatCode="m/d/yyyy">
                  <c:v>40975</c:v>
                </c:pt>
                <c:pt idx="4465" formatCode="m/d/yyyy">
                  <c:v>40976</c:v>
                </c:pt>
                <c:pt idx="4466" formatCode="m/d/yyyy">
                  <c:v>40977</c:v>
                </c:pt>
                <c:pt idx="4467" formatCode="m/d/yyyy">
                  <c:v>40980</c:v>
                </c:pt>
                <c:pt idx="4468" formatCode="m/d/yyyy">
                  <c:v>40981</c:v>
                </c:pt>
                <c:pt idx="4469" formatCode="m/d/yyyy">
                  <c:v>40982</c:v>
                </c:pt>
                <c:pt idx="4470" formatCode="m/d/yyyy">
                  <c:v>40983</c:v>
                </c:pt>
                <c:pt idx="4471" formatCode="m/d/yyyy">
                  <c:v>40984</c:v>
                </c:pt>
                <c:pt idx="4472" formatCode="m/d/yyyy">
                  <c:v>40987</c:v>
                </c:pt>
                <c:pt idx="4473" formatCode="m/d/yyyy">
                  <c:v>40988</c:v>
                </c:pt>
                <c:pt idx="4474" formatCode="m/d/yyyy">
                  <c:v>40989</c:v>
                </c:pt>
                <c:pt idx="4475" formatCode="m/d/yyyy">
                  <c:v>40990</c:v>
                </c:pt>
                <c:pt idx="4476" formatCode="m/d/yyyy">
                  <c:v>40991</c:v>
                </c:pt>
                <c:pt idx="4477" formatCode="m/d/yyyy">
                  <c:v>40994</c:v>
                </c:pt>
                <c:pt idx="4478" formatCode="m/d/yyyy">
                  <c:v>40995</c:v>
                </c:pt>
                <c:pt idx="4479" formatCode="m/d/yyyy">
                  <c:v>40996</c:v>
                </c:pt>
                <c:pt idx="4480" formatCode="m/d/yyyy">
                  <c:v>40997</c:v>
                </c:pt>
                <c:pt idx="4481" formatCode="m/d/yyyy">
                  <c:v>40998</c:v>
                </c:pt>
                <c:pt idx="4482" formatCode="m/d/yyyy">
                  <c:v>41001</c:v>
                </c:pt>
                <c:pt idx="4483" formatCode="m/d/yyyy">
                  <c:v>41002</c:v>
                </c:pt>
                <c:pt idx="4484" formatCode="m/d/yyyy">
                  <c:v>41003</c:v>
                </c:pt>
                <c:pt idx="4485" formatCode="m/d/yyyy">
                  <c:v>41004</c:v>
                </c:pt>
                <c:pt idx="4486" formatCode="m/d/yyyy">
                  <c:v>41005</c:v>
                </c:pt>
                <c:pt idx="4487" formatCode="m/d/yyyy">
                  <c:v>41008</c:v>
                </c:pt>
                <c:pt idx="4488" formatCode="m/d/yyyy">
                  <c:v>41009</c:v>
                </c:pt>
                <c:pt idx="4489" formatCode="m/d/yyyy">
                  <c:v>41010</c:v>
                </c:pt>
                <c:pt idx="4490" formatCode="m/d/yyyy">
                  <c:v>41011</c:v>
                </c:pt>
                <c:pt idx="4491" formatCode="m/d/yyyy">
                  <c:v>41012</c:v>
                </c:pt>
                <c:pt idx="4492" formatCode="m/d/yyyy">
                  <c:v>41015</c:v>
                </c:pt>
                <c:pt idx="4493" formatCode="m/d/yyyy">
                  <c:v>41016</c:v>
                </c:pt>
                <c:pt idx="4494" formatCode="m/d/yyyy">
                  <c:v>41017</c:v>
                </c:pt>
                <c:pt idx="4495" formatCode="m/d/yyyy">
                  <c:v>41018</c:v>
                </c:pt>
                <c:pt idx="4496" formatCode="m/d/yyyy">
                  <c:v>41019</c:v>
                </c:pt>
                <c:pt idx="4497" formatCode="m/d/yyyy">
                  <c:v>41022</c:v>
                </c:pt>
                <c:pt idx="4498" formatCode="m/d/yyyy">
                  <c:v>41023</c:v>
                </c:pt>
                <c:pt idx="4499" formatCode="m/d/yyyy">
                  <c:v>41024</c:v>
                </c:pt>
                <c:pt idx="4500" formatCode="m/d/yyyy">
                  <c:v>41025</c:v>
                </c:pt>
                <c:pt idx="4501" formatCode="m/d/yyyy">
                  <c:v>41026</c:v>
                </c:pt>
                <c:pt idx="4502" formatCode="m/d/yyyy">
                  <c:v>41029</c:v>
                </c:pt>
                <c:pt idx="4503" formatCode="m/d/yyyy">
                  <c:v>41030</c:v>
                </c:pt>
                <c:pt idx="4504" formatCode="m/d/yyyy">
                  <c:v>41031</c:v>
                </c:pt>
                <c:pt idx="4505" formatCode="m/d/yyyy">
                  <c:v>41032</c:v>
                </c:pt>
                <c:pt idx="4506" formatCode="m/d/yyyy">
                  <c:v>41033</c:v>
                </c:pt>
                <c:pt idx="4507" formatCode="m/d/yyyy">
                  <c:v>41036</c:v>
                </c:pt>
                <c:pt idx="4508" formatCode="m/d/yyyy">
                  <c:v>41037</c:v>
                </c:pt>
                <c:pt idx="4509" formatCode="m/d/yyyy">
                  <c:v>41038</c:v>
                </c:pt>
                <c:pt idx="4510" formatCode="m/d/yyyy">
                  <c:v>41039</c:v>
                </c:pt>
                <c:pt idx="4511" formatCode="m/d/yyyy">
                  <c:v>41040</c:v>
                </c:pt>
                <c:pt idx="4512" formatCode="m/d/yyyy">
                  <c:v>41043</c:v>
                </c:pt>
                <c:pt idx="4513" formatCode="m/d/yyyy">
                  <c:v>41044</c:v>
                </c:pt>
                <c:pt idx="4514" formatCode="m/d/yyyy">
                  <c:v>41045</c:v>
                </c:pt>
                <c:pt idx="4515" formatCode="m/d/yyyy">
                  <c:v>41046</c:v>
                </c:pt>
                <c:pt idx="4516" formatCode="m/d/yyyy">
                  <c:v>41047</c:v>
                </c:pt>
                <c:pt idx="4517" formatCode="m/d/yyyy">
                  <c:v>41050</c:v>
                </c:pt>
                <c:pt idx="4518" formatCode="m/d/yyyy">
                  <c:v>41051</c:v>
                </c:pt>
                <c:pt idx="4519" formatCode="m/d/yyyy">
                  <c:v>41052</c:v>
                </c:pt>
                <c:pt idx="4520" formatCode="m/d/yyyy">
                  <c:v>41053</c:v>
                </c:pt>
                <c:pt idx="4521" formatCode="m/d/yyyy">
                  <c:v>41054</c:v>
                </c:pt>
                <c:pt idx="4522" formatCode="m/d/yyyy">
                  <c:v>41057</c:v>
                </c:pt>
                <c:pt idx="4523" formatCode="m/d/yyyy">
                  <c:v>41058</c:v>
                </c:pt>
                <c:pt idx="4524" formatCode="m/d/yyyy">
                  <c:v>41059</c:v>
                </c:pt>
                <c:pt idx="4525" formatCode="m/d/yyyy">
                  <c:v>41060</c:v>
                </c:pt>
                <c:pt idx="4526" formatCode="m/d/yyyy">
                  <c:v>41061</c:v>
                </c:pt>
                <c:pt idx="4527" formatCode="m/d/yyyy">
                  <c:v>41064</c:v>
                </c:pt>
                <c:pt idx="4528" formatCode="m/d/yyyy">
                  <c:v>41065</c:v>
                </c:pt>
                <c:pt idx="4529" formatCode="m/d/yyyy">
                  <c:v>41066</c:v>
                </c:pt>
                <c:pt idx="4530" formatCode="m/d/yyyy">
                  <c:v>41067</c:v>
                </c:pt>
                <c:pt idx="4531" formatCode="m/d/yyyy">
                  <c:v>41068</c:v>
                </c:pt>
                <c:pt idx="4532" formatCode="m/d/yyyy">
                  <c:v>41071</c:v>
                </c:pt>
                <c:pt idx="4533" formatCode="m/d/yyyy">
                  <c:v>41072</c:v>
                </c:pt>
                <c:pt idx="4534" formatCode="m/d/yyyy">
                  <c:v>41073</c:v>
                </c:pt>
                <c:pt idx="4535" formatCode="m/d/yyyy">
                  <c:v>41074</c:v>
                </c:pt>
                <c:pt idx="4536" formatCode="m/d/yyyy">
                  <c:v>41075</c:v>
                </c:pt>
                <c:pt idx="4537" formatCode="m/d/yyyy">
                  <c:v>41078</c:v>
                </c:pt>
                <c:pt idx="4538" formatCode="m/d/yyyy">
                  <c:v>41079</c:v>
                </c:pt>
                <c:pt idx="4539" formatCode="m/d/yyyy">
                  <c:v>41080</c:v>
                </c:pt>
                <c:pt idx="4540" formatCode="m/d/yyyy">
                  <c:v>41081</c:v>
                </c:pt>
                <c:pt idx="4541" formatCode="m/d/yyyy">
                  <c:v>41082</c:v>
                </c:pt>
                <c:pt idx="4542" formatCode="m/d/yyyy">
                  <c:v>41085</c:v>
                </c:pt>
                <c:pt idx="4543" formatCode="m/d/yyyy">
                  <c:v>41086</c:v>
                </c:pt>
                <c:pt idx="4544" formatCode="m/d/yyyy">
                  <c:v>41087</c:v>
                </c:pt>
                <c:pt idx="4545" formatCode="m/d/yyyy">
                  <c:v>41088</c:v>
                </c:pt>
                <c:pt idx="4546" formatCode="m/d/yyyy">
                  <c:v>41089</c:v>
                </c:pt>
                <c:pt idx="4547" formatCode="m/d/yyyy">
                  <c:v>41092</c:v>
                </c:pt>
                <c:pt idx="4548" formatCode="m/d/yyyy">
                  <c:v>41093</c:v>
                </c:pt>
                <c:pt idx="4549" formatCode="m/d/yyyy">
                  <c:v>41094</c:v>
                </c:pt>
                <c:pt idx="4550" formatCode="m/d/yyyy">
                  <c:v>41095</c:v>
                </c:pt>
                <c:pt idx="4551" formatCode="m/d/yyyy">
                  <c:v>41096</c:v>
                </c:pt>
                <c:pt idx="4552" formatCode="m/d/yyyy">
                  <c:v>41099</c:v>
                </c:pt>
                <c:pt idx="4553" formatCode="m/d/yyyy">
                  <c:v>41100</c:v>
                </c:pt>
                <c:pt idx="4554" formatCode="m/d/yyyy">
                  <c:v>41101</c:v>
                </c:pt>
                <c:pt idx="4555" formatCode="m/d/yyyy">
                  <c:v>41102</c:v>
                </c:pt>
                <c:pt idx="4556" formatCode="m/d/yyyy">
                  <c:v>41103</c:v>
                </c:pt>
                <c:pt idx="4557" formatCode="m/d/yyyy">
                  <c:v>41106</c:v>
                </c:pt>
                <c:pt idx="4558" formatCode="m/d/yyyy">
                  <c:v>41107</c:v>
                </c:pt>
                <c:pt idx="4559" formatCode="m/d/yyyy">
                  <c:v>41108</c:v>
                </c:pt>
                <c:pt idx="4560" formatCode="m/d/yyyy">
                  <c:v>41109</c:v>
                </c:pt>
                <c:pt idx="4561" formatCode="m/d/yyyy">
                  <c:v>41110</c:v>
                </c:pt>
                <c:pt idx="4562" formatCode="m/d/yyyy">
                  <c:v>41113</c:v>
                </c:pt>
                <c:pt idx="4563" formatCode="m/d/yyyy">
                  <c:v>41114</c:v>
                </c:pt>
                <c:pt idx="4564" formatCode="m/d/yyyy">
                  <c:v>41115</c:v>
                </c:pt>
                <c:pt idx="4565" formatCode="m/d/yyyy">
                  <c:v>41116</c:v>
                </c:pt>
                <c:pt idx="4566" formatCode="m/d/yyyy">
                  <c:v>41117</c:v>
                </c:pt>
                <c:pt idx="4567" formatCode="m/d/yyyy">
                  <c:v>41120</c:v>
                </c:pt>
                <c:pt idx="4568" formatCode="m/d/yyyy">
                  <c:v>41121</c:v>
                </c:pt>
                <c:pt idx="4569" formatCode="m/d/yyyy">
                  <c:v>41122</c:v>
                </c:pt>
                <c:pt idx="4570" formatCode="m/d/yyyy">
                  <c:v>41123</c:v>
                </c:pt>
                <c:pt idx="4571" formatCode="m/d/yyyy">
                  <c:v>41124</c:v>
                </c:pt>
                <c:pt idx="4572" formatCode="m/d/yyyy">
                  <c:v>41127</c:v>
                </c:pt>
                <c:pt idx="4573" formatCode="m/d/yyyy">
                  <c:v>41128</c:v>
                </c:pt>
                <c:pt idx="4574" formatCode="m/d/yyyy">
                  <c:v>41129</c:v>
                </c:pt>
                <c:pt idx="4575" formatCode="m/d/yyyy">
                  <c:v>41130</c:v>
                </c:pt>
                <c:pt idx="4576" formatCode="m/d/yyyy">
                  <c:v>41131</c:v>
                </c:pt>
                <c:pt idx="4577" formatCode="m/d/yyyy">
                  <c:v>41134</c:v>
                </c:pt>
                <c:pt idx="4578" formatCode="m/d/yyyy">
                  <c:v>41135</c:v>
                </c:pt>
                <c:pt idx="4579" formatCode="m/d/yyyy">
                  <c:v>41136</c:v>
                </c:pt>
                <c:pt idx="4580" formatCode="m/d/yyyy">
                  <c:v>41137</c:v>
                </c:pt>
                <c:pt idx="4581" formatCode="m/d/yyyy">
                  <c:v>41138</c:v>
                </c:pt>
                <c:pt idx="4582" formatCode="m/d/yyyy">
                  <c:v>41141</c:v>
                </c:pt>
                <c:pt idx="4583" formatCode="m/d/yyyy">
                  <c:v>41142</c:v>
                </c:pt>
                <c:pt idx="4584" formatCode="m/d/yyyy">
                  <c:v>41143</c:v>
                </c:pt>
                <c:pt idx="4585" formatCode="m/d/yyyy">
                  <c:v>41144</c:v>
                </c:pt>
                <c:pt idx="4586" formatCode="m/d/yyyy">
                  <c:v>41145</c:v>
                </c:pt>
                <c:pt idx="4587" formatCode="m/d/yyyy">
                  <c:v>41148</c:v>
                </c:pt>
                <c:pt idx="4588" formatCode="m/d/yyyy">
                  <c:v>41149</c:v>
                </c:pt>
                <c:pt idx="4589" formatCode="m/d/yyyy">
                  <c:v>41150</c:v>
                </c:pt>
                <c:pt idx="4590" formatCode="m/d/yyyy">
                  <c:v>41151</c:v>
                </c:pt>
                <c:pt idx="4591" formatCode="m/d/yyyy">
                  <c:v>41152</c:v>
                </c:pt>
                <c:pt idx="4592" formatCode="m/d/yyyy">
                  <c:v>41155</c:v>
                </c:pt>
                <c:pt idx="4593" formatCode="m/d/yyyy">
                  <c:v>41156</c:v>
                </c:pt>
                <c:pt idx="4594" formatCode="m/d/yyyy">
                  <c:v>41157</c:v>
                </c:pt>
                <c:pt idx="4595" formatCode="m/d/yyyy">
                  <c:v>41158</c:v>
                </c:pt>
                <c:pt idx="4596" formatCode="m/d/yyyy">
                  <c:v>41159</c:v>
                </c:pt>
                <c:pt idx="4597" formatCode="m/d/yyyy">
                  <c:v>41162</c:v>
                </c:pt>
                <c:pt idx="4598" formatCode="m/d/yyyy">
                  <c:v>41163</c:v>
                </c:pt>
                <c:pt idx="4599" formatCode="m/d/yyyy">
                  <c:v>41164</c:v>
                </c:pt>
                <c:pt idx="4600" formatCode="m/d/yyyy">
                  <c:v>41165</c:v>
                </c:pt>
                <c:pt idx="4601" formatCode="m/d/yyyy">
                  <c:v>41166</c:v>
                </c:pt>
                <c:pt idx="4602" formatCode="m/d/yyyy">
                  <c:v>41169</c:v>
                </c:pt>
                <c:pt idx="4603" formatCode="m/d/yyyy">
                  <c:v>41170</c:v>
                </c:pt>
                <c:pt idx="4604" formatCode="m/d/yyyy">
                  <c:v>41171</c:v>
                </c:pt>
                <c:pt idx="4605" formatCode="m/d/yyyy">
                  <c:v>41172</c:v>
                </c:pt>
                <c:pt idx="4606" formatCode="m/d/yyyy">
                  <c:v>41173</c:v>
                </c:pt>
                <c:pt idx="4607" formatCode="m/d/yyyy">
                  <c:v>41176</c:v>
                </c:pt>
                <c:pt idx="4608" formatCode="m/d/yyyy">
                  <c:v>41177</c:v>
                </c:pt>
                <c:pt idx="4609" formatCode="m/d/yyyy">
                  <c:v>41178</c:v>
                </c:pt>
                <c:pt idx="4610" formatCode="m/d/yyyy">
                  <c:v>41179</c:v>
                </c:pt>
                <c:pt idx="4611" formatCode="m/d/yyyy">
                  <c:v>41180</c:v>
                </c:pt>
                <c:pt idx="4612" formatCode="m/d/yyyy">
                  <c:v>41183</c:v>
                </c:pt>
                <c:pt idx="4613" formatCode="m/d/yyyy">
                  <c:v>41184</c:v>
                </c:pt>
                <c:pt idx="4614" formatCode="m/d/yyyy">
                  <c:v>41185</c:v>
                </c:pt>
                <c:pt idx="4615" formatCode="m/d/yyyy">
                  <c:v>41186</c:v>
                </c:pt>
                <c:pt idx="4616" formatCode="m/d/yyyy">
                  <c:v>41187</c:v>
                </c:pt>
                <c:pt idx="4617" formatCode="m/d/yyyy">
                  <c:v>41190</c:v>
                </c:pt>
                <c:pt idx="4618" formatCode="m/d/yyyy">
                  <c:v>41191</c:v>
                </c:pt>
                <c:pt idx="4619" formatCode="m/d/yyyy">
                  <c:v>41192</c:v>
                </c:pt>
                <c:pt idx="4620" formatCode="m/d/yyyy">
                  <c:v>41193</c:v>
                </c:pt>
                <c:pt idx="4621" formatCode="m/d/yyyy">
                  <c:v>41194</c:v>
                </c:pt>
                <c:pt idx="4622" formatCode="m/d/yyyy">
                  <c:v>41197</c:v>
                </c:pt>
                <c:pt idx="4623" formatCode="m/d/yyyy">
                  <c:v>41198</c:v>
                </c:pt>
                <c:pt idx="4624" formatCode="m/d/yyyy">
                  <c:v>41199</c:v>
                </c:pt>
                <c:pt idx="4625" formatCode="m/d/yyyy">
                  <c:v>41200</c:v>
                </c:pt>
                <c:pt idx="4626" formatCode="m/d/yyyy">
                  <c:v>41201</c:v>
                </c:pt>
                <c:pt idx="4627" formatCode="m/d/yyyy">
                  <c:v>41204</c:v>
                </c:pt>
                <c:pt idx="4628" formatCode="m/d/yyyy">
                  <c:v>41205</c:v>
                </c:pt>
                <c:pt idx="4629" formatCode="m/d/yyyy">
                  <c:v>41206</c:v>
                </c:pt>
                <c:pt idx="4630" formatCode="m/d/yyyy">
                  <c:v>41207</c:v>
                </c:pt>
                <c:pt idx="4631" formatCode="m/d/yyyy">
                  <c:v>41208</c:v>
                </c:pt>
                <c:pt idx="4632" formatCode="m/d/yyyy">
                  <c:v>41211</c:v>
                </c:pt>
                <c:pt idx="4633" formatCode="m/d/yyyy">
                  <c:v>41212</c:v>
                </c:pt>
                <c:pt idx="4634" formatCode="m/d/yyyy">
                  <c:v>41213</c:v>
                </c:pt>
                <c:pt idx="4635" formatCode="m/d/yyyy">
                  <c:v>41214</c:v>
                </c:pt>
                <c:pt idx="4636" formatCode="m/d/yyyy">
                  <c:v>41215</c:v>
                </c:pt>
                <c:pt idx="4637" formatCode="m/d/yyyy">
                  <c:v>41218</c:v>
                </c:pt>
                <c:pt idx="4638" formatCode="m/d/yyyy">
                  <c:v>41219</c:v>
                </c:pt>
                <c:pt idx="4639" formatCode="m/d/yyyy">
                  <c:v>41220</c:v>
                </c:pt>
                <c:pt idx="4640" formatCode="m/d/yyyy">
                  <c:v>41221</c:v>
                </c:pt>
                <c:pt idx="4641" formatCode="m/d/yyyy">
                  <c:v>41222</c:v>
                </c:pt>
                <c:pt idx="4642" formatCode="m/d/yyyy">
                  <c:v>41225</c:v>
                </c:pt>
                <c:pt idx="4643" formatCode="m/d/yyyy">
                  <c:v>41226</c:v>
                </c:pt>
                <c:pt idx="4644" formatCode="m/d/yyyy">
                  <c:v>41227</c:v>
                </c:pt>
                <c:pt idx="4645" formatCode="m/d/yyyy">
                  <c:v>41228</c:v>
                </c:pt>
                <c:pt idx="4646" formatCode="m/d/yyyy">
                  <c:v>41229</c:v>
                </c:pt>
                <c:pt idx="4647" formatCode="m/d/yyyy">
                  <c:v>41232</c:v>
                </c:pt>
                <c:pt idx="4648" formatCode="m/d/yyyy">
                  <c:v>41233</c:v>
                </c:pt>
                <c:pt idx="4649" formatCode="m/d/yyyy">
                  <c:v>41234</c:v>
                </c:pt>
                <c:pt idx="4650" formatCode="m/d/yyyy">
                  <c:v>41235</c:v>
                </c:pt>
                <c:pt idx="4651" formatCode="m/d/yyyy">
                  <c:v>41236</c:v>
                </c:pt>
                <c:pt idx="4652" formatCode="m/d/yyyy">
                  <c:v>41239</c:v>
                </c:pt>
                <c:pt idx="4653" formatCode="m/d/yyyy">
                  <c:v>41240</c:v>
                </c:pt>
                <c:pt idx="4654" formatCode="m/d/yyyy">
                  <c:v>41241</c:v>
                </c:pt>
                <c:pt idx="4655" formatCode="m/d/yyyy">
                  <c:v>41242</c:v>
                </c:pt>
                <c:pt idx="4656" formatCode="m/d/yyyy">
                  <c:v>41243</c:v>
                </c:pt>
                <c:pt idx="4657" formatCode="m/d/yyyy">
                  <c:v>41246</c:v>
                </c:pt>
                <c:pt idx="4658" formatCode="m/d/yyyy">
                  <c:v>41247</c:v>
                </c:pt>
                <c:pt idx="4659" formatCode="m/d/yyyy">
                  <c:v>41248</c:v>
                </c:pt>
                <c:pt idx="4660" formatCode="m/d/yyyy">
                  <c:v>41249</c:v>
                </c:pt>
                <c:pt idx="4661" formatCode="m/d/yyyy">
                  <c:v>41250</c:v>
                </c:pt>
                <c:pt idx="4662" formatCode="m/d/yyyy">
                  <c:v>41253</c:v>
                </c:pt>
                <c:pt idx="4663" formatCode="m/d/yyyy">
                  <c:v>41254</c:v>
                </c:pt>
                <c:pt idx="4664" formatCode="m/d/yyyy">
                  <c:v>41255</c:v>
                </c:pt>
                <c:pt idx="4665" formatCode="m/d/yyyy">
                  <c:v>41256</c:v>
                </c:pt>
                <c:pt idx="4666" formatCode="m/d/yyyy">
                  <c:v>41257</c:v>
                </c:pt>
                <c:pt idx="4667" formatCode="m/d/yyyy">
                  <c:v>41260</c:v>
                </c:pt>
                <c:pt idx="4668" formatCode="m/d/yyyy">
                  <c:v>41261</c:v>
                </c:pt>
                <c:pt idx="4669" formatCode="m/d/yyyy">
                  <c:v>41262</c:v>
                </c:pt>
                <c:pt idx="4670" formatCode="m/d/yyyy">
                  <c:v>41263</c:v>
                </c:pt>
                <c:pt idx="4671" formatCode="m/d/yyyy">
                  <c:v>41264</c:v>
                </c:pt>
                <c:pt idx="4672" formatCode="m/d/yyyy">
                  <c:v>41267</c:v>
                </c:pt>
                <c:pt idx="4673" formatCode="m/d/yyyy">
                  <c:v>41268</c:v>
                </c:pt>
                <c:pt idx="4674" formatCode="m/d/yyyy">
                  <c:v>41269</c:v>
                </c:pt>
                <c:pt idx="4675" formatCode="m/d/yyyy">
                  <c:v>41270</c:v>
                </c:pt>
                <c:pt idx="4676" formatCode="m/d/yyyy">
                  <c:v>41271</c:v>
                </c:pt>
                <c:pt idx="4677" formatCode="m/d/yyyy">
                  <c:v>41274</c:v>
                </c:pt>
                <c:pt idx="4678" formatCode="m/d/yyyy">
                  <c:v>41275</c:v>
                </c:pt>
                <c:pt idx="4679" formatCode="m/d/yyyy">
                  <c:v>41276</c:v>
                </c:pt>
                <c:pt idx="4680" formatCode="m/d/yyyy">
                  <c:v>41277</c:v>
                </c:pt>
                <c:pt idx="4681" formatCode="m/d/yyyy">
                  <c:v>41278</c:v>
                </c:pt>
                <c:pt idx="4682" formatCode="m/d/yyyy">
                  <c:v>41281</c:v>
                </c:pt>
                <c:pt idx="4683" formatCode="m/d/yyyy">
                  <c:v>41282</c:v>
                </c:pt>
                <c:pt idx="4684" formatCode="m/d/yyyy">
                  <c:v>41283</c:v>
                </c:pt>
                <c:pt idx="4685" formatCode="m/d/yyyy">
                  <c:v>41284</c:v>
                </c:pt>
                <c:pt idx="4686" formatCode="m/d/yyyy">
                  <c:v>41285</c:v>
                </c:pt>
                <c:pt idx="4687" formatCode="m/d/yyyy">
                  <c:v>41288</c:v>
                </c:pt>
                <c:pt idx="4688" formatCode="m/d/yyyy">
                  <c:v>41289</c:v>
                </c:pt>
                <c:pt idx="4689" formatCode="m/d/yyyy">
                  <c:v>41290</c:v>
                </c:pt>
                <c:pt idx="4690" formatCode="m/d/yyyy">
                  <c:v>41291</c:v>
                </c:pt>
                <c:pt idx="4691" formatCode="m/d/yyyy">
                  <c:v>41292</c:v>
                </c:pt>
                <c:pt idx="4692" formatCode="m/d/yyyy">
                  <c:v>41295</c:v>
                </c:pt>
                <c:pt idx="4693" formatCode="m/d/yyyy">
                  <c:v>41296</c:v>
                </c:pt>
                <c:pt idx="4694" formatCode="m/d/yyyy">
                  <c:v>41297</c:v>
                </c:pt>
                <c:pt idx="4695" formatCode="m/d/yyyy">
                  <c:v>41298</c:v>
                </c:pt>
                <c:pt idx="4696" formatCode="m/d/yyyy">
                  <c:v>41299</c:v>
                </c:pt>
                <c:pt idx="4697" formatCode="m/d/yyyy">
                  <c:v>41302</c:v>
                </c:pt>
                <c:pt idx="4698" formatCode="m/d/yyyy">
                  <c:v>41303</c:v>
                </c:pt>
                <c:pt idx="4699" formatCode="m/d/yyyy">
                  <c:v>41304</c:v>
                </c:pt>
                <c:pt idx="4700" formatCode="m/d/yyyy">
                  <c:v>41305</c:v>
                </c:pt>
                <c:pt idx="4701" formatCode="m/d/yyyy">
                  <c:v>41306</c:v>
                </c:pt>
                <c:pt idx="4702" formatCode="m/d/yyyy">
                  <c:v>41309</c:v>
                </c:pt>
                <c:pt idx="4703" formatCode="m/d/yyyy">
                  <c:v>41310</c:v>
                </c:pt>
                <c:pt idx="4704" formatCode="m/d/yyyy">
                  <c:v>41311</c:v>
                </c:pt>
                <c:pt idx="4705" formatCode="m/d/yyyy">
                  <c:v>41312</c:v>
                </c:pt>
                <c:pt idx="4706" formatCode="m/d/yyyy">
                  <c:v>41313</c:v>
                </c:pt>
                <c:pt idx="4707" formatCode="m/d/yyyy">
                  <c:v>41316</c:v>
                </c:pt>
                <c:pt idx="4708" formatCode="m/d/yyyy">
                  <c:v>41317</c:v>
                </c:pt>
                <c:pt idx="4709" formatCode="m/d/yyyy">
                  <c:v>41318</c:v>
                </c:pt>
                <c:pt idx="4710" formatCode="m/d/yyyy">
                  <c:v>41319</c:v>
                </c:pt>
                <c:pt idx="4711" formatCode="m/d/yyyy">
                  <c:v>41320</c:v>
                </c:pt>
                <c:pt idx="4712" formatCode="m/d/yyyy">
                  <c:v>41323</c:v>
                </c:pt>
                <c:pt idx="4713" formatCode="m/d/yyyy">
                  <c:v>41324</c:v>
                </c:pt>
                <c:pt idx="4714" formatCode="m/d/yyyy">
                  <c:v>41325</c:v>
                </c:pt>
                <c:pt idx="4715" formatCode="m/d/yyyy">
                  <c:v>41326</c:v>
                </c:pt>
                <c:pt idx="4716" formatCode="m/d/yyyy">
                  <c:v>41327</c:v>
                </c:pt>
                <c:pt idx="4717" formatCode="m/d/yyyy">
                  <c:v>41330</c:v>
                </c:pt>
                <c:pt idx="4718" formatCode="m/d/yyyy">
                  <c:v>41331</c:v>
                </c:pt>
                <c:pt idx="4719" formatCode="m/d/yyyy">
                  <c:v>41332</c:v>
                </c:pt>
                <c:pt idx="4720" formatCode="m/d/yyyy">
                  <c:v>41333</c:v>
                </c:pt>
                <c:pt idx="4721" formatCode="m/d/yyyy">
                  <c:v>41334</c:v>
                </c:pt>
                <c:pt idx="4722" formatCode="m/d/yyyy">
                  <c:v>41337</c:v>
                </c:pt>
                <c:pt idx="4723" formatCode="m/d/yyyy">
                  <c:v>41338</c:v>
                </c:pt>
                <c:pt idx="4724" formatCode="m/d/yyyy">
                  <c:v>41339</c:v>
                </c:pt>
                <c:pt idx="4725" formatCode="m/d/yyyy">
                  <c:v>41340</c:v>
                </c:pt>
                <c:pt idx="4726" formatCode="m/d/yyyy">
                  <c:v>41341</c:v>
                </c:pt>
                <c:pt idx="4727" formatCode="m/d/yyyy">
                  <c:v>41344</c:v>
                </c:pt>
                <c:pt idx="4728" formatCode="m/d/yyyy">
                  <c:v>41345</c:v>
                </c:pt>
                <c:pt idx="4729" formatCode="m/d/yyyy">
                  <c:v>41346</c:v>
                </c:pt>
                <c:pt idx="4730" formatCode="m/d/yyyy">
                  <c:v>41347</c:v>
                </c:pt>
                <c:pt idx="4731" formatCode="m/d/yyyy">
                  <c:v>41348</c:v>
                </c:pt>
                <c:pt idx="4732" formatCode="m/d/yyyy">
                  <c:v>41351</c:v>
                </c:pt>
                <c:pt idx="4733" formatCode="m/d/yyyy">
                  <c:v>41352</c:v>
                </c:pt>
                <c:pt idx="4734" formatCode="m/d/yyyy">
                  <c:v>41353</c:v>
                </c:pt>
                <c:pt idx="4735" formatCode="m/d/yyyy">
                  <c:v>41354</c:v>
                </c:pt>
                <c:pt idx="4736" formatCode="m/d/yyyy">
                  <c:v>41355</c:v>
                </c:pt>
                <c:pt idx="4737" formatCode="m/d/yyyy">
                  <c:v>41358</c:v>
                </c:pt>
                <c:pt idx="4738" formatCode="m/d/yyyy">
                  <c:v>41359</c:v>
                </c:pt>
                <c:pt idx="4739" formatCode="m/d/yyyy">
                  <c:v>41360</c:v>
                </c:pt>
                <c:pt idx="4740" formatCode="m/d/yyyy">
                  <c:v>41361</c:v>
                </c:pt>
                <c:pt idx="4741" formatCode="m/d/yyyy">
                  <c:v>41362</c:v>
                </c:pt>
                <c:pt idx="4742" formatCode="m/d/yyyy">
                  <c:v>41365</c:v>
                </c:pt>
                <c:pt idx="4743" formatCode="m/d/yyyy">
                  <c:v>41366</c:v>
                </c:pt>
                <c:pt idx="4744" formatCode="m/d/yyyy">
                  <c:v>41367</c:v>
                </c:pt>
                <c:pt idx="4745" formatCode="m/d/yyyy">
                  <c:v>41368</c:v>
                </c:pt>
                <c:pt idx="4746" formatCode="m/d/yyyy">
                  <c:v>41369</c:v>
                </c:pt>
                <c:pt idx="4747" formatCode="m/d/yyyy">
                  <c:v>41372</c:v>
                </c:pt>
                <c:pt idx="4748" formatCode="m/d/yyyy">
                  <c:v>41373</c:v>
                </c:pt>
                <c:pt idx="4749" formatCode="m/d/yyyy">
                  <c:v>41374</c:v>
                </c:pt>
                <c:pt idx="4750" formatCode="m/d/yyyy">
                  <c:v>41375</c:v>
                </c:pt>
                <c:pt idx="4751" formatCode="m/d/yyyy">
                  <c:v>41376</c:v>
                </c:pt>
                <c:pt idx="4752" formatCode="m/d/yyyy">
                  <c:v>41379</c:v>
                </c:pt>
                <c:pt idx="4753" formatCode="m/d/yyyy">
                  <c:v>41380</c:v>
                </c:pt>
                <c:pt idx="4754" formatCode="m/d/yyyy">
                  <c:v>41381</c:v>
                </c:pt>
                <c:pt idx="4755" formatCode="m/d/yyyy">
                  <c:v>41382</c:v>
                </c:pt>
                <c:pt idx="4756" formatCode="m/d/yyyy">
                  <c:v>41383</c:v>
                </c:pt>
                <c:pt idx="4757" formatCode="m/d/yyyy">
                  <c:v>41386</c:v>
                </c:pt>
                <c:pt idx="4758" formatCode="m/d/yyyy">
                  <c:v>41387</c:v>
                </c:pt>
                <c:pt idx="4759" formatCode="m/d/yyyy">
                  <c:v>41388</c:v>
                </c:pt>
                <c:pt idx="4760" formatCode="m/d/yyyy">
                  <c:v>41389</c:v>
                </c:pt>
                <c:pt idx="4761" formatCode="m/d/yyyy">
                  <c:v>41390</c:v>
                </c:pt>
                <c:pt idx="4762" formatCode="m/d/yyyy">
                  <c:v>41393</c:v>
                </c:pt>
                <c:pt idx="4763" formatCode="m/d/yyyy">
                  <c:v>41394</c:v>
                </c:pt>
                <c:pt idx="4764" formatCode="m/d/yyyy">
                  <c:v>41395</c:v>
                </c:pt>
                <c:pt idx="4765" formatCode="m/d/yyyy">
                  <c:v>41396</c:v>
                </c:pt>
                <c:pt idx="4766" formatCode="m/d/yyyy">
                  <c:v>41397</c:v>
                </c:pt>
                <c:pt idx="4767" formatCode="m/d/yyyy">
                  <c:v>41400</c:v>
                </c:pt>
                <c:pt idx="4768" formatCode="m/d/yyyy">
                  <c:v>41401</c:v>
                </c:pt>
                <c:pt idx="4769" formatCode="m/d/yyyy">
                  <c:v>41402</c:v>
                </c:pt>
                <c:pt idx="4770" formatCode="m/d/yyyy">
                  <c:v>41403</c:v>
                </c:pt>
                <c:pt idx="4771" formatCode="m/d/yyyy">
                  <c:v>41404</c:v>
                </c:pt>
                <c:pt idx="4772" formatCode="m/d/yyyy">
                  <c:v>41407</c:v>
                </c:pt>
                <c:pt idx="4773" formatCode="m/d/yyyy">
                  <c:v>41408</c:v>
                </c:pt>
                <c:pt idx="4774" formatCode="m/d/yyyy">
                  <c:v>41409</c:v>
                </c:pt>
                <c:pt idx="4775" formatCode="m/d/yyyy">
                  <c:v>41410</c:v>
                </c:pt>
                <c:pt idx="4776" formatCode="m/d/yyyy">
                  <c:v>41411</c:v>
                </c:pt>
                <c:pt idx="4777" formatCode="m/d/yyyy">
                  <c:v>41414</c:v>
                </c:pt>
                <c:pt idx="4778" formatCode="m/d/yyyy">
                  <c:v>41415</c:v>
                </c:pt>
                <c:pt idx="4779" formatCode="m/d/yyyy">
                  <c:v>41416</c:v>
                </c:pt>
                <c:pt idx="4780" formatCode="m/d/yyyy">
                  <c:v>41417</c:v>
                </c:pt>
                <c:pt idx="4781" formatCode="m/d/yyyy">
                  <c:v>41418</c:v>
                </c:pt>
                <c:pt idx="4782" formatCode="m/d/yyyy">
                  <c:v>41421</c:v>
                </c:pt>
                <c:pt idx="4783" formatCode="m/d/yyyy">
                  <c:v>41422</c:v>
                </c:pt>
                <c:pt idx="4784" formatCode="m/d/yyyy">
                  <c:v>41423</c:v>
                </c:pt>
                <c:pt idx="4785" formatCode="m/d/yyyy">
                  <c:v>41424</c:v>
                </c:pt>
                <c:pt idx="4786" formatCode="m/d/yyyy">
                  <c:v>41425</c:v>
                </c:pt>
                <c:pt idx="4787" formatCode="m/d/yyyy">
                  <c:v>41428</c:v>
                </c:pt>
                <c:pt idx="4788" formatCode="m/d/yyyy">
                  <c:v>41429</c:v>
                </c:pt>
                <c:pt idx="4789" formatCode="m/d/yyyy">
                  <c:v>41430</c:v>
                </c:pt>
                <c:pt idx="4790" formatCode="m/d/yyyy">
                  <c:v>41431</c:v>
                </c:pt>
                <c:pt idx="4791" formatCode="m/d/yyyy">
                  <c:v>41432</c:v>
                </c:pt>
                <c:pt idx="4792" formatCode="m/d/yyyy">
                  <c:v>41435</c:v>
                </c:pt>
                <c:pt idx="4793" formatCode="m/d/yyyy">
                  <c:v>41436</c:v>
                </c:pt>
                <c:pt idx="4794" formatCode="m/d/yyyy">
                  <c:v>41437</c:v>
                </c:pt>
                <c:pt idx="4795" formatCode="m/d/yyyy">
                  <c:v>41438</c:v>
                </c:pt>
                <c:pt idx="4796" formatCode="m/d/yyyy">
                  <c:v>41439</c:v>
                </c:pt>
                <c:pt idx="4797" formatCode="m/d/yyyy">
                  <c:v>41442</c:v>
                </c:pt>
                <c:pt idx="4798" formatCode="m/d/yyyy">
                  <c:v>41443</c:v>
                </c:pt>
                <c:pt idx="4799" formatCode="m/d/yyyy">
                  <c:v>41444</c:v>
                </c:pt>
                <c:pt idx="4800" formatCode="m/d/yyyy">
                  <c:v>41445</c:v>
                </c:pt>
                <c:pt idx="4801" formatCode="m/d/yyyy">
                  <c:v>41446</c:v>
                </c:pt>
                <c:pt idx="4802" formatCode="m/d/yyyy">
                  <c:v>41449</c:v>
                </c:pt>
                <c:pt idx="4803" formatCode="m/d/yyyy">
                  <c:v>41450</c:v>
                </c:pt>
                <c:pt idx="4804" formatCode="m/d/yyyy">
                  <c:v>41451</c:v>
                </c:pt>
                <c:pt idx="4805" formatCode="m/d/yyyy">
                  <c:v>41452</c:v>
                </c:pt>
                <c:pt idx="4806" formatCode="m/d/yyyy">
                  <c:v>41453</c:v>
                </c:pt>
                <c:pt idx="4807" formatCode="m/d/yyyy">
                  <c:v>41456</c:v>
                </c:pt>
                <c:pt idx="4808" formatCode="m/d/yyyy">
                  <c:v>41457</c:v>
                </c:pt>
                <c:pt idx="4809" formatCode="m/d/yyyy">
                  <c:v>41458</c:v>
                </c:pt>
                <c:pt idx="4810" formatCode="m/d/yyyy">
                  <c:v>41459</c:v>
                </c:pt>
                <c:pt idx="4811" formatCode="m/d/yyyy">
                  <c:v>41460</c:v>
                </c:pt>
                <c:pt idx="4812" formatCode="m/d/yyyy">
                  <c:v>41463</c:v>
                </c:pt>
                <c:pt idx="4813" formatCode="m/d/yyyy">
                  <c:v>41464</c:v>
                </c:pt>
                <c:pt idx="4814" formatCode="m/d/yyyy">
                  <c:v>41465</c:v>
                </c:pt>
                <c:pt idx="4815" formatCode="m/d/yyyy">
                  <c:v>41466</c:v>
                </c:pt>
                <c:pt idx="4816" formatCode="m/d/yyyy">
                  <c:v>41467</c:v>
                </c:pt>
                <c:pt idx="4817" formatCode="m/d/yyyy">
                  <c:v>41470</c:v>
                </c:pt>
                <c:pt idx="4818" formatCode="m/d/yyyy">
                  <c:v>41471</c:v>
                </c:pt>
                <c:pt idx="4819" formatCode="m/d/yyyy">
                  <c:v>41472</c:v>
                </c:pt>
                <c:pt idx="4820" formatCode="m/d/yyyy">
                  <c:v>41473</c:v>
                </c:pt>
                <c:pt idx="4821" formatCode="m/d/yyyy">
                  <c:v>41474</c:v>
                </c:pt>
                <c:pt idx="4822" formatCode="m/d/yyyy">
                  <c:v>41477</c:v>
                </c:pt>
                <c:pt idx="4823" formatCode="m/d/yyyy">
                  <c:v>41478</c:v>
                </c:pt>
                <c:pt idx="4824" formatCode="m/d/yyyy">
                  <c:v>41479</c:v>
                </c:pt>
                <c:pt idx="4825" formatCode="m/d/yyyy">
                  <c:v>41480</c:v>
                </c:pt>
                <c:pt idx="4826" formatCode="m/d/yyyy">
                  <c:v>41481</c:v>
                </c:pt>
                <c:pt idx="4827" formatCode="m/d/yyyy">
                  <c:v>41484</c:v>
                </c:pt>
                <c:pt idx="4828" formatCode="m/d/yyyy">
                  <c:v>41485</c:v>
                </c:pt>
                <c:pt idx="4829" formatCode="m/d/yyyy">
                  <c:v>41486</c:v>
                </c:pt>
                <c:pt idx="4830" formatCode="m/d/yyyy">
                  <c:v>41487</c:v>
                </c:pt>
                <c:pt idx="4831" formatCode="m/d/yyyy">
                  <c:v>41488</c:v>
                </c:pt>
                <c:pt idx="4832" formatCode="m/d/yyyy">
                  <c:v>41491</c:v>
                </c:pt>
                <c:pt idx="4833" formatCode="m/d/yyyy">
                  <c:v>41492</c:v>
                </c:pt>
                <c:pt idx="4834" formatCode="m/d/yyyy">
                  <c:v>41493</c:v>
                </c:pt>
                <c:pt idx="4835" formatCode="m/d/yyyy">
                  <c:v>41494</c:v>
                </c:pt>
                <c:pt idx="4836" formatCode="m/d/yyyy">
                  <c:v>41495</c:v>
                </c:pt>
                <c:pt idx="4837" formatCode="m/d/yyyy">
                  <c:v>41498</c:v>
                </c:pt>
                <c:pt idx="4838" formatCode="m/d/yyyy">
                  <c:v>41499</c:v>
                </c:pt>
                <c:pt idx="4839" formatCode="m/d/yyyy">
                  <c:v>41500</c:v>
                </c:pt>
                <c:pt idx="4840" formatCode="m/d/yyyy">
                  <c:v>41501</c:v>
                </c:pt>
                <c:pt idx="4841" formatCode="m/d/yyyy">
                  <c:v>41502</c:v>
                </c:pt>
                <c:pt idx="4842" formatCode="m/d/yyyy">
                  <c:v>41505</c:v>
                </c:pt>
                <c:pt idx="4843" formatCode="m/d/yyyy">
                  <c:v>41506</c:v>
                </c:pt>
                <c:pt idx="4844" formatCode="m/d/yyyy">
                  <c:v>41507</c:v>
                </c:pt>
                <c:pt idx="4845" formatCode="m/d/yyyy">
                  <c:v>41508</c:v>
                </c:pt>
                <c:pt idx="4846" formatCode="m/d/yyyy">
                  <c:v>41509</c:v>
                </c:pt>
                <c:pt idx="4847" formatCode="m/d/yyyy">
                  <c:v>41512</c:v>
                </c:pt>
                <c:pt idx="4848" formatCode="m/d/yyyy">
                  <c:v>41513</c:v>
                </c:pt>
                <c:pt idx="4849" formatCode="m/d/yyyy">
                  <c:v>41514</c:v>
                </c:pt>
                <c:pt idx="4850" formatCode="m/d/yyyy">
                  <c:v>41515</c:v>
                </c:pt>
                <c:pt idx="4851" formatCode="m/d/yyyy">
                  <c:v>41516</c:v>
                </c:pt>
                <c:pt idx="4852" formatCode="m/d/yyyy">
                  <c:v>41519</c:v>
                </c:pt>
                <c:pt idx="4853" formatCode="m/d/yyyy">
                  <c:v>41520</c:v>
                </c:pt>
                <c:pt idx="4854" formatCode="m/d/yyyy">
                  <c:v>41521</c:v>
                </c:pt>
                <c:pt idx="4855" formatCode="m/d/yyyy">
                  <c:v>41522</c:v>
                </c:pt>
                <c:pt idx="4856" formatCode="m/d/yyyy">
                  <c:v>41523</c:v>
                </c:pt>
                <c:pt idx="4857" formatCode="m/d/yyyy">
                  <c:v>41526</c:v>
                </c:pt>
                <c:pt idx="4858" formatCode="m/d/yyyy">
                  <c:v>41527</c:v>
                </c:pt>
                <c:pt idx="4859" formatCode="m/d/yyyy">
                  <c:v>41528</c:v>
                </c:pt>
                <c:pt idx="4860" formatCode="m/d/yyyy">
                  <c:v>41529</c:v>
                </c:pt>
                <c:pt idx="4861" formatCode="m/d/yyyy">
                  <c:v>41530</c:v>
                </c:pt>
                <c:pt idx="4862" formatCode="m/d/yyyy">
                  <c:v>41533</c:v>
                </c:pt>
                <c:pt idx="4863" formatCode="m/d/yyyy">
                  <c:v>41534</c:v>
                </c:pt>
                <c:pt idx="4864" formatCode="m/d/yyyy">
                  <c:v>41535</c:v>
                </c:pt>
                <c:pt idx="4865" formatCode="m/d/yyyy">
                  <c:v>41536</c:v>
                </c:pt>
                <c:pt idx="4866" formatCode="m/d/yyyy">
                  <c:v>41537</c:v>
                </c:pt>
                <c:pt idx="4867" formatCode="m/d/yyyy">
                  <c:v>41540</c:v>
                </c:pt>
                <c:pt idx="4868" formatCode="m/d/yyyy">
                  <c:v>41541</c:v>
                </c:pt>
                <c:pt idx="4869" formatCode="m/d/yyyy">
                  <c:v>41542</c:v>
                </c:pt>
                <c:pt idx="4870" formatCode="m/d/yyyy">
                  <c:v>41543</c:v>
                </c:pt>
                <c:pt idx="4871" formatCode="m/d/yyyy">
                  <c:v>41544</c:v>
                </c:pt>
                <c:pt idx="4872" formatCode="m/d/yyyy">
                  <c:v>41547</c:v>
                </c:pt>
                <c:pt idx="4873" formatCode="m/d/yyyy">
                  <c:v>41548</c:v>
                </c:pt>
                <c:pt idx="4874" formatCode="m/d/yyyy">
                  <c:v>41549</c:v>
                </c:pt>
                <c:pt idx="4875" formatCode="m/d/yyyy">
                  <c:v>41550</c:v>
                </c:pt>
                <c:pt idx="4876" formatCode="m/d/yyyy">
                  <c:v>41551</c:v>
                </c:pt>
                <c:pt idx="4877" formatCode="m/d/yyyy">
                  <c:v>41554</c:v>
                </c:pt>
                <c:pt idx="4878" formatCode="m/d/yyyy">
                  <c:v>41555</c:v>
                </c:pt>
                <c:pt idx="4879" formatCode="m/d/yyyy">
                  <c:v>41556</c:v>
                </c:pt>
                <c:pt idx="4880" formatCode="m/d/yyyy">
                  <c:v>41557</c:v>
                </c:pt>
                <c:pt idx="4881" formatCode="m/d/yyyy">
                  <c:v>41558</c:v>
                </c:pt>
                <c:pt idx="4882" formatCode="m/d/yyyy">
                  <c:v>41561</c:v>
                </c:pt>
                <c:pt idx="4883" formatCode="m/d/yyyy">
                  <c:v>41562</c:v>
                </c:pt>
                <c:pt idx="4884" formatCode="m/d/yyyy">
                  <c:v>41563</c:v>
                </c:pt>
                <c:pt idx="4885" formatCode="m/d/yyyy">
                  <c:v>41564</c:v>
                </c:pt>
                <c:pt idx="4886" formatCode="m/d/yyyy">
                  <c:v>41565</c:v>
                </c:pt>
                <c:pt idx="4887" formatCode="m/d/yyyy">
                  <c:v>41568</c:v>
                </c:pt>
                <c:pt idx="4888" formatCode="m/d/yyyy">
                  <c:v>41569</c:v>
                </c:pt>
                <c:pt idx="4889" formatCode="m/d/yyyy">
                  <c:v>41570</c:v>
                </c:pt>
                <c:pt idx="4890" formatCode="m/d/yyyy">
                  <c:v>41571</c:v>
                </c:pt>
                <c:pt idx="4891" formatCode="m/d/yyyy">
                  <c:v>41572</c:v>
                </c:pt>
                <c:pt idx="4892" formatCode="m/d/yyyy">
                  <c:v>41575</c:v>
                </c:pt>
                <c:pt idx="4893" formatCode="m/d/yyyy">
                  <c:v>41576</c:v>
                </c:pt>
                <c:pt idx="4894" formatCode="m/d/yyyy">
                  <c:v>41577</c:v>
                </c:pt>
                <c:pt idx="4895" formatCode="m/d/yyyy">
                  <c:v>41578</c:v>
                </c:pt>
                <c:pt idx="4896" formatCode="m/d/yyyy">
                  <c:v>41579</c:v>
                </c:pt>
                <c:pt idx="4897" formatCode="m/d/yyyy">
                  <c:v>41582</c:v>
                </c:pt>
                <c:pt idx="4898" formatCode="m/d/yyyy">
                  <c:v>41583</c:v>
                </c:pt>
                <c:pt idx="4899" formatCode="m/d/yyyy">
                  <c:v>41584</c:v>
                </c:pt>
                <c:pt idx="4900" formatCode="m/d/yyyy">
                  <c:v>41585</c:v>
                </c:pt>
                <c:pt idx="4901" formatCode="m/d/yyyy">
                  <c:v>41586</c:v>
                </c:pt>
                <c:pt idx="4902" formatCode="m/d/yyyy">
                  <c:v>41589</c:v>
                </c:pt>
                <c:pt idx="4903" formatCode="m/d/yyyy">
                  <c:v>41590</c:v>
                </c:pt>
                <c:pt idx="4904" formatCode="m/d/yyyy">
                  <c:v>41591</c:v>
                </c:pt>
                <c:pt idx="4905" formatCode="m/d/yyyy">
                  <c:v>41592</c:v>
                </c:pt>
                <c:pt idx="4906" formatCode="m/d/yyyy">
                  <c:v>41593</c:v>
                </c:pt>
                <c:pt idx="4907" formatCode="m/d/yyyy">
                  <c:v>41596</c:v>
                </c:pt>
                <c:pt idx="4908" formatCode="m/d/yyyy">
                  <c:v>41597</c:v>
                </c:pt>
                <c:pt idx="4909" formatCode="m/d/yyyy">
                  <c:v>41598</c:v>
                </c:pt>
                <c:pt idx="4910" formatCode="m/d/yyyy">
                  <c:v>41599</c:v>
                </c:pt>
                <c:pt idx="4911" formatCode="m/d/yyyy">
                  <c:v>41600</c:v>
                </c:pt>
                <c:pt idx="4912" formatCode="m/d/yyyy">
                  <c:v>41603</c:v>
                </c:pt>
                <c:pt idx="4913" formatCode="m/d/yyyy">
                  <c:v>41604</c:v>
                </c:pt>
                <c:pt idx="4914" formatCode="m/d/yyyy">
                  <c:v>41605</c:v>
                </c:pt>
                <c:pt idx="4915" formatCode="m/d/yyyy">
                  <c:v>41606</c:v>
                </c:pt>
                <c:pt idx="4916" formatCode="m/d/yyyy">
                  <c:v>41607</c:v>
                </c:pt>
                <c:pt idx="4917" formatCode="m/d/yyyy">
                  <c:v>41610</c:v>
                </c:pt>
                <c:pt idx="4918" formatCode="m/d/yyyy">
                  <c:v>41611</c:v>
                </c:pt>
                <c:pt idx="4919" formatCode="m/d/yyyy">
                  <c:v>41612</c:v>
                </c:pt>
                <c:pt idx="4920" formatCode="m/d/yyyy">
                  <c:v>41613</c:v>
                </c:pt>
                <c:pt idx="4921" formatCode="m/d/yyyy">
                  <c:v>41614</c:v>
                </c:pt>
                <c:pt idx="4922" formatCode="m/d/yyyy">
                  <c:v>41617</c:v>
                </c:pt>
                <c:pt idx="4923" formatCode="m/d/yyyy">
                  <c:v>41618</c:v>
                </c:pt>
                <c:pt idx="4924" formatCode="m/d/yyyy">
                  <c:v>41619</c:v>
                </c:pt>
                <c:pt idx="4925" formatCode="m/d/yyyy">
                  <c:v>41620</c:v>
                </c:pt>
                <c:pt idx="4926" formatCode="m/d/yyyy">
                  <c:v>41621</c:v>
                </c:pt>
                <c:pt idx="4927" formatCode="m/d/yyyy">
                  <c:v>41624</c:v>
                </c:pt>
                <c:pt idx="4928" formatCode="m/d/yyyy">
                  <c:v>41625</c:v>
                </c:pt>
                <c:pt idx="4929" formatCode="m/d/yyyy">
                  <c:v>41626</c:v>
                </c:pt>
                <c:pt idx="4930" formatCode="m/d/yyyy">
                  <c:v>41627</c:v>
                </c:pt>
                <c:pt idx="4931" formatCode="m/d/yyyy">
                  <c:v>41628</c:v>
                </c:pt>
                <c:pt idx="4932" formatCode="m/d/yyyy">
                  <c:v>41631</c:v>
                </c:pt>
                <c:pt idx="4933" formatCode="m/d/yyyy">
                  <c:v>41632</c:v>
                </c:pt>
                <c:pt idx="4934" formatCode="m/d/yyyy">
                  <c:v>41633</c:v>
                </c:pt>
                <c:pt idx="4935" formatCode="m/d/yyyy">
                  <c:v>41634</c:v>
                </c:pt>
                <c:pt idx="4936" formatCode="m/d/yyyy">
                  <c:v>41635</c:v>
                </c:pt>
                <c:pt idx="4937" formatCode="m/d/yyyy">
                  <c:v>41638</c:v>
                </c:pt>
                <c:pt idx="4938" formatCode="m/d/yyyy">
                  <c:v>41639</c:v>
                </c:pt>
                <c:pt idx="4939" formatCode="m/d/yyyy">
                  <c:v>41641</c:v>
                </c:pt>
                <c:pt idx="4940" formatCode="m/d/yyyy">
                  <c:v>41642</c:v>
                </c:pt>
                <c:pt idx="4941" formatCode="m/d/yyyy">
                  <c:v>41645</c:v>
                </c:pt>
                <c:pt idx="4942" formatCode="m/d/yyyy">
                  <c:v>41646</c:v>
                </c:pt>
                <c:pt idx="4943" formatCode="m/d/yyyy">
                  <c:v>41647</c:v>
                </c:pt>
                <c:pt idx="4944" formatCode="m/d/yyyy">
                  <c:v>41648</c:v>
                </c:pt>
                <c:pt idx="4945" formatCode="m/d/yyyy">
                  <c:v>41649</c:v>
                </c:pt>
                <c:pt idx="4946" formatCode="m/d/yyyy">
                  <c:v>41652</c:v>
                </c:pt>
                <c:pt idx="4947" formatCode="m/d/yyyy">
                  <c:v>41653</c:v>
                </c:pt>
                <c:pt idx="4948" formatCode="m/d/yyyy">
                  <c:v>41654</c:v>
                </c:pt>
                <c:pt idx="4949" formatCode="m/d/yyyy">
                  <c:v>41655</c:v>
                </c:pt>
                <c:pt idx="4950" formatCode="m/d/yyyy">
                  <c:v>41656</c:v>
                </c:pt>
                <c:pt idx="4951" formatCode="m/d/yyyy">
                  <c:v>41659</c:v>
                </c:pt>
                <c:pt idx="4952" formatCode="m/d/yyyy">
                  <c:v>41660</c:v>
                </c:pt>
                <c:pt idx="4953" formatCode="m/d/yyyy">
                  <c:v>41661</c:v>
                </c:pt>
                <c:pt idx="4954" formatCode="m/d/yyyy">
                  <c:v>41662</c:v>
                </c:pt>
                <c:pt idx="4955" formatCode="m/d/yyyy">
                  <c:v>41663</c:v>
                </c:pt>
                <c:pt idx="4956" formatCode="m/d/yyyy">
                  <c:v>41666</c:v>
                </c:pt>
                <c:pt idx="4957" formatCode="m/d/yyyy">
                  <c:v>41667</c:v>
                </c:pt>
                <c:pt idx="4958" formatCode="m/d/yyyy">
                  <c:v>41668</c:v>
                </c:pt>
                <c:pt idx="4959" formatCode="m/d/yyyy">
                  <c:v>41669</c:v>
                </c:pt>
                <c:pt idx="4960" formatCode="m/d/yyyy">
                  <c:v>41670</c:v>
                </c:pt>
                <c:pt idx="4961" formatCode="m/d/yyyy">
                  <c:v>41673</c:v>
                </c:pt>
                <c:pt idx="4962" formatCode="m/d/yyyy">
                  <c:v>41674</c:v>
                </c:pt>
                <c:pt idx="4963" formatCode="m/d/yyyy">
                  <c:v>41675</c:v>
                </c:pt>
                <c:pt idx="4964" formatCode="m/d/yyyy">
                  <c:v>41676</c:v>
                </c:pt>
                <c:pt idx="4965" formatCode="m/d/yyyy">
                  <c:v>41677</c:v>
                </c:pt>
                <c:pt idx="4966" formatCode="m/d/yyyy">
                  <c:v>41680</c:v>
                </c:pt>
                <c:pt idx="4967" formatCode="m/d/yyyy">
                  <c:v>41681</c:v>
                </c:pt>
                <c:pt idx="4968" formatCode="m/d/yyyy">
                  <c:v>41682</c:v>
                </c:pt>
                <c:pt idx="4969" formatCode="m/d/yyyy">
                  <c:v>41683</c:v>
                </c:pt>
                <c:pt idx="4970" formatCode="m/d/yyyy">
                  <c:v>41684</c:v>
                </c:pt>
                <c:pt idx="4971" formatCode="m/d/yyyy">
                  <c:v>41687</c:v>
                </c:pt>
                <c:pt idx="4972" formatCode="m/d/yyyy">
                  <c:v>41688</c:v>
                </c:pt>
                <c:pt idx="4973" formatCode="m/d/yyyy">
                  <c:v>41689</c:v>
                </c:pt>
                <c:pt idx="4974" formatCode="m/d/yyyy">
                  <c:v>41690</c:v>
                </c:pt>
                <c:pt idx="4975" formatCode="m/d/yyyy">
                  <c:v>41691</c:v>
                </c:pt>
                <c:pt idx="4976" formatCode="m/d/yyyy">
                  <c:v>41694</c:v>
                </c:pt>
                <c:pt idx="4977" formatCode="m/d/yyyy">
                  <c:v>41695</c:v>
                </c:pt>
                <c:pt idx="4978" formatCode="m/d/yyyy">
                  <c:v>41696</c:v>
                </c:pt>
                <c:pt idx="4979" formatCode="m/d/yyyy">
                  <c:v>41697</c:v>
                </c:pt>
                <c:pt idx="4980" formatCode="m/d/yyyy">
                  <c:v>41698</c:v>
                </c:pt>
                <c:pt idx="4981" formatCode="m/d/yyyy">
                  <c:v>41701</c:v>
                </c:pt>
                <c:pt idx="4982" formatCode="m/d/yyyy">
                  <c:v>41702</c:v>
                </c:pt>
                <c:pt idx="4983" formatCode="m/d/yyyy">
                  <c:v>41703</c:v>
                </c:pt>
                <c:pt idx="4984" formatCode="m/d/yyyy">
                  <c:v>41704</c:v>
                </c:pt>
                <c:pt idx="4985" formatCode="m/d/yyyy">
                  <c:v>41705</c:v>
                </c:pt>
                <c:pt idx="4986" formatCode="m/d/yyyy">
                  <c:v>41708</c:v>
                </c:pt>
                <c:pt idx="4987" formatCode="m/d/yyyy">
                  <c:v>41709</c:v>
                </c:pt>
                <c:pt idx="4988" formatCode="m/d/yyyy">
                  <c:v>41710</c:v>
                </c:pt>
                <c:pt idx="4989" formatCode="m/d/yyyy">
                  <c:v>41711</c:v>
                </c:pt>
                <c:pt idx="4990" formatCode="m/d/yyyy">
                  <c:v>41712</c:v>
                </c:pt>
                <c:pt idx="4991" formatCode="m/d/yyyy">
                  <c:v>41715</c:v>
                </c:pt>
                <c:pt idx="4992" formatCode="m/d/yyyy">
                  <c:v>41716</c:v>
                </c:pt>
                <c:pt idx="4993" formatCode="m/d/yyyy">
                  <c:v>41717</c:v>
                </c:pt>
                <c:pt idx="4994" formatCode="m/d/yyyy">
                  <c:v>41718</c:v>
                </c:pt>
                <c:pt idx="4995" formatCode="m/d/yyyy">
                  <c:v>41719</c:v>
                </c:pt>
                <c:pt idx="4996" formatCode="m/d/yyyy">
                  <c:v>41722</c:v>
                </c:pt>
                <c:pt idx="4997" formatCode="m/d/yyyy">
                  <c:v>41723</c:v>
                </c:pt>
                <c:pt idx="4998" formatCode="m/d/yyyy">
                  <c:v>41724</c:v>
                </c:pt>
                <c:pt idx="4999" formatCode="m/d/yyyy">
                  <c:v>41725</c:v>
                </c:pt>
                <c:pt idx="5000" formatCode="m/d/yyyy">
                  <c:v>41726</c:v>
                </c:pt>
                <c:pt idx="5001" formatCode="m/d/yyyy">
                  <c:v>41729</c:v>
                </c:pt>
                <c:pt idx="5002" formatCode="m/d/yyyy">
                  <c:v>41730</c:v>
                </c:pt>
                <c:pt idx="5003" formatCode="m/d/yyyy">
                  <c:v>41731</c:v>
                </c:pt>
                <c:pt idx="5004" formatCode="m/d/yyyy">
                  <c:v>41732</c:v>
                </c:pt>
                <c:pt idx="5005" formatCode="m/d/yyyy">
                  <c:v>41733</c:v>
                </c:pt>
                <c:pt idx="5006" formatCode="m/d/yyyy">
                  <c:v>41736</c:v>
                </c:pt>
                <c:pt idx="5007" formatCode="m/d/yyyy">
                  <c:v>41737</c:v>
                </c:pt>
                <c:pt idx="5008" formatCode="m/d/yyyy">
                  <c:v>41738</c:v>
                </c:pt>
                <c:pt idx="5009" formatCode="m/d/yyyy">
                  <c:v>41739</c:v>
                </c:pt>
                <c:pt idx="5010" formatCode="m/d/yyyy">
                  <c:v>41740</c:v>
                </c:pt>
                <c:pt idx="5011" formatCode="m/d/yyyy">
                  <c:v>41743</c:v>
                </c:pt>
                <c:pt idx="5012" formatCode="m/d/yyyy">
                  <c:v>41744</c:v>
                </c:pt>
                <c:pt idx="5013" formatCode="m/d/yyyy">
                  <c:v>41745</c:v>
                </c:pt>
                <c:pt idx="5014" formatCode="m/d/yyyy">
                  <c:v>41746</c:v>
                </c:pt>
                <c:pt idx="5015" formatCode="m/d/yyyy">
                  <c:v>41747</c:v>
                </c:pt>
                <c:pt idx="5016" formatCode="m/d/yyyy">
                  <c:v>41750</c:v>
                </c:pt>
                <c:pt idx="5017" formatCode="m/d/yyyy">
                  <c:v>41751</c:v>
                </c:pt>
                <c:pt idx="5018" formatCode="m/d/yyyy">
                  <c:v>41752</c:v>
                </c:pt>
                <c:pt idx="5019" formatCode="m/d/yyyy">
                  <c:v>41753</c:v>
                </c:pt>
                <c:pt idx="5020" formatCode="m/d/yyyy">
                  <c:v>41754</c:v>
                </c:pt>
                <c:pt idx="5021" formatCode="m/d/yyyy">
                  <c:v>41757</c:v>
                </c:pt>
                <c:pt idx="5022" formatCode="m/d/yyyy">
                  <c:v>41758</c:v>
                </c:pt>
                <c:pt idx="5023" formatCode="m/d/yyyy">
                  <c:v>41759</c:v>
                </c:pt>
                <c:pt idx="5024" formatCode="m/d/yyyy">
                  <c:v>41760</c:v>
                </c:pt>
                <c:pt idx="5025" formatCode="m/d/yyyy">
                  <c:v>41761</c:v>
                </c:pt>
                <c:pt idx="5026" formatCode="m/d/yyyy">
                  <c:v>41764</c:v>
                </c:pt>
                <c:pt idx="5027" formatCode="m/d/yyyy">
                  <c:v>41765</c:v>
                </c:pt>
                <c:pt idx="5028" formatCode="m/d/yyyy">
                  <c:v>41766</c:v>
                </c:pt>
                <c:pt idx="5029" formatCode="m/d/yyyy">
                  <c:v>41767</c:v>
                </c:pt>
                <c:pt idx="5030" formatCode="m/d/yyyy">
                  <c:v>41768</c:v>
                </c:pt>
                <c:pt idx="5031" formatCode="m/d/yyyy">
                  <c:v>41771</c:v>
                </c:pt>
                <c:pt idx="5032" formatCode="m/d/yyyy">
                  <c:v>41772</c:v>
                </c:pt>
                <c:pt idx="5033" formatCode="m/d/yyyy">
                  <c:v>41773</c:v>
                </c:pt>
                <c:pt idx="5034" formatCode="m/d/yyyy">
                  <c:v>41774</c:v>
                </c:pt>
                <c:pt idx="5035" formatCode="m/d/yyyy">
                  <c:v>41775</c:v>
                </c:pt>
                <c:pt idx="5036" formatCode="m/d/yyyy">
                  <c:v>41778</c:v>
                </c:pt>
                <c:pt idx="5037" formatCode="m/d/yyyy">
                  <c:v>41779</c:v>
                </c:pt>
                <c:pt idx="5038" formatCode="m/d/yyyy">
                  <c:v>41780</c:v>
                </c:pt>
                <c:pt idx="5039" formatCode="m/d/yyyy">
                  <c:v>41781</c:v>
                </c:pt>
                <c:pt idx="5040" formatCode="m/d/yyyy">
                  <c:v>41782</c:v>
                </c:pt>
                <c:pt idx="5041" formatCode="m/d/yyyy">
                  <c:v>41785</c:v>
                </c:pt>
                <c:pt idx="5042" formatCode="m/d/yyyy">
                  <c:v>41786</c:v>
                </c:pt>
                <c:pt idx="5043" formatCode="m/d/yyyy">
                  <c:v>41787</c:v>
                </c:pt>
                <c:pt idx="5044" formatCode="m/d/yyyy">
                  <c:v>41788</c:v>
                </c:pt>
                <c:pt idx="5045" formatCode="m/d/yyyy">
                  <c:v>41789</c:v>
                </c:pt>
                <c:pt idx="5046" formatCode="m/d/yyyy">
                  <c:v>41792</c:v>
                </c:pt>
                <c:pt idx="5047" formatCode="m/d/yyyy">
                  <c:v>41793</c:v>
                </c:pt>
                <c:pt idx="5048" formatCode="m/d/yyyy">
                  <c:v>41794</c:v>
                </c:pt>
                <c:pt idx="5049" formatCode="m/d/yyyy">
                  <c:v>41795</c:v>
                </c:pt>
                <c:pt idx="5050" formatCode="m/d/yyyy">
                  <c:v>41796</c:v>
                </c:pt>
                <c:pt idx="5051" formatCode="m/d/yyyy">
                  <c:v>41799</c:v>
                </c:pt>
                <c:pt idx="5052" formatCode="m/d/yyyy">
                  <c:v>41800</c:v>
                </c:pt>
                <c:pt idx="5053" formatCode="m/d/yyyy">
                  <c:v>41801</c:v>
                </c:pt>
                <c:pt idx="5054" formatCode="m/d/yyyy">
                  <c:v>41802</c:v>
                </c:pt>
                <c:pt idx="5055" formatCode="m/d/yyyy">
                  <c:v>41803</c:v>
                </c:pt>
                <c:pt idx="5056" formatCode="m/d/yyyy">
                  <c:v>41806</c:v>
                </c:pt>
                <c:pt idx="5057" formatCode="m/d/yyyy">
                  <c:v>41807</c:v>
                </c:pt>
                <c:pt idx="5058" formatCode="m/d/yyyy">
                  <c:v>41808</c:v>
                </c:pt>
                <c:pt idx="5059" formatCode="m/d/yyyy">
                  <c:v>41809</c:v>
                </c:pt>
                <c:pt idx="5060" formatCode="m/d/yyyy">
                  <c:v>41810</c:v>
                </c:pt>
                <c:pt idx="5061" formatCode="m/d/yyyy">
                  <c:v>41813</c:v>
                </c:pt>
                <c:pt idx="5062" formatCode="m/d/yyyy">
                  <c:v>41814</c:v>
                </c:pt>
                <c:pt idx="5063" formatCode="m/d/yyyy">
                  <c:v>41815</c:v>
                </c:pt>
                <c:pt idx="5064" formatCode="m/d/yyyy">
                  <c:v>41816</c:v>
                </c:pt>
                <c:pt idx="5065" formatCode="m/d/yyyy">
                  <c:v>41817</c:v>
                </c:pt>
                <c:pt idx="5066" formatCode="m/d/yyyy">
                  <c:v>41820</c:v>
                </c:pt>
                <c:pt idx="5067" formatCode="m/d/yyyy">
                  <c:v>41821</c:v>
                </c:pt>
                <c:pt idx="5068" formatCode="m/d/yyyy">
                  <c:v>41822</c:v>
                </c:pt>
                <c:pt idx="5069" formatCode="m/d/yyyy">
                  <c:v>41823</c:v>
                </c:pt>
                <c:pt idx="5070" formatCode="m/d/yyyy">
                  <c:v>41824</c:v>
                </c:pt>
                <c:pt idx="5071" formatCode="m/d/yyyy">
                  <c:v>41827</c:v>
                </c:pt>
                <c:pt idx="5072" formatCode="m/d/yyyy">
                  <c:v>41828</c:v>
                </c:pt>
                <c:pt idx="5073" formatCode="m/d/yyyy">
                  <c:v>41829</c:v>
                </c:pt>
                <c:pt idx="5074" formatCode="m/d/yyyy">
                  <c:v>41830</c:v>
                </c:pt>
                <c:pt idx="5075" formatCode="m/d/yyyy">
                  <c:v>41831</c:v>
                </c:pt>
                <c:pt idx="5076" formatCode="m/d/yyyy">
                  <c:v>41834</c:v>
                </c:pt>
                <c:pt idx="5077" formatCode="m/d/yyyy">
                  <c:v>41835</c:v>
                </c:pt>
                <c:pt idx="5078" formatCode="m/d/yyyy">
                  <c:v>41836</c:v>
                </c:pt>
                <c:pt idx="5079" formatCode="m/d/yyyy">
                  <c:v>41837</c:v>
                </c:pt>
                <c:pt idx="5080" formatCode="m/d/yyyy">
                  <c:v>41838</c:v>
                </c:pt>
                <c:pt idx="5081" formatCode="m/d/yyyy">
                  <c:v>41841</c:v>
                </c:pt>
                <c:pt idx="5082" formatCode="m/d/yyyy">
                  <c:v>41842</c:v>
                </c:pt>
                <c:pt idx="5083" formatCode="m/d/yyyy">
                  <c:v>41843</c:v>
                </c:pt>
                <c:pt idx="5084" formatCode="m/d/yyyy">
                  <c:v>41844</c:v>
                </c:pt>
                <c:pt idx="5085" formatCode="m/d/yyyy">
                  <c:v>41845</c:v>
                </c:pt>
                <c:pt idx="5086" formatCode="m/d/yyyy">
                  <c:v>41848</c:v>
                </c:pt>
                <c:pt idx="5087" formatCode="m/d/yyyy">
                  <c:v>41849</c:v>
                </c:pt>
                <c:pt idx="5088" formatCode="m/d/yyyy">
                  <c:v>41850</c:v>
                </c:pt>
                <c:pt idx="5089" formatCode="m/d/yyyy">
                  <c:v>41851</c:v>
                </c:pt>
                <c:pt idx="5090" formatCode="m/d/yyyy">
                  <c:v>41852</c:v>
                </c:pt>
                <c:pt idx="5091" formatCode="m/d/yyyy">
                  <c:v>41855</c:v>
                </c:pt>
                <c:pt idx="5092" formatCode="m/d/yyyy">
                  <c:v>41856</c:v>
                </c:pt>
                <c:pt idx="5093" formatCode="m/d/yyyy">
                  <c:v>41857</c:v>
                </c:pt>
                <c:pt idx="5094" formatCode="m/d/yyyy">
                  <c:v>41858</c:v>
                </c:pt>
                <c:pt idx="5095" formatCode="m/d/yyyy">
                  <c:v>41859</c:v>
                </c:pt>
                <c:pt idx="5096" formatCode="m/d/yyyy">
                  <c:v>41862</c:v>
                </c:pt>
                <c:pt idx="5097" formatCode="m/d/yyyy">
                  <c:v>41863</c:v>
                </c:pt>
                <c:pt idx="5098" formatCode="m/d/yyyy">
                  <c:v>41864</c:v>
                </c:pt>
                <c:pt idx="5099" formatCode="m/d/yyyy">
                  <c:v>41865</c:v>
                </c:pt>
                <c:pt idx="5100" formatCode="m/d/yyyy">
                  <c:v>41866</c:v>
                </c:pt>
                <c:pt idx="5101" formatCode="m/d/yyyy">
                  <c:v>41869</c:v>
                </c:pt>
                <c:pt idx="5102" formatCode="m/d/yyyy">
                  <c:v>41870</c:v>
                </c:pt>
                <c:pt idx="5103" formatCode="m/d/yyyy">
                  <c:v>41871</c:v>
                </c:pt>
                <c:pt idx="5104" formatCode="m/d/yyyy">
                  <c:v>41872</c:v>
                </c:pt>
                <c:pt idx="5105" formatCode="m/d/yyyy">
                  <c:v>41873</c:v>
                </c:pt>
                <c:pt idx="5106" formatCode="m/d/yyyy">
                  <c:v>41876</c:v>
                </c:pt>
                <c:pt idx="5107" formatCode="m/d/yyyy">
                  <c:v>41877</c:v>
                </c:pt>
                <c:pt idx="5108" formatCode="m/d/yyyy">
                  <c:v>41878</c:v>
                </c:pt>
                <c:pt idx="5109" formatCode="m/d/yyyy">
                  <c:v>41879</c:v>
                </c:pt>
                <c:pt idx="5110" formatCode="m/d/yyyy">
                  <c:v>41880</c:v>
                </c:pt>
                <c:pt idx="5111" formatCode="m/d/yyyy">
                  <c:v>41883</c:v>
                </c:pt>
                <c:pt idx="5112" formatCode="m/d/yyyy">
                  <c:v>41884</c:v>
                </c:pt>
                <c:pt idx="5113" formatCode="m/d/yyyy">
                  <c:v>41885</c:v>
                </c:pt>
                <c:pt idx="5114" formatCode="m/d/yyyy">
                  <c:v>41886</c:v>
                </c:pt>
                <c:pt idx="5115" formatCode="m/d/yyyy">
                  <c:v>41887</c:v>
                </c:pt>
                <c:pt idx="5116" formatCode="m/d/yyyy">
                  <c:v>41890</c:v>
                </c:pt>
                <c:pt idx="5117" formatCode="m/d/yyyy">
                  <c:v>41891</c:v>
                </c:pt>
                <c:pt idx="5118" formatCode="m/d/yyyy">
                  <c:v>41892</c:v>
                </c:pt>
                <c:pt idx="5119" formatCode="m/d/yyyy">
                  <c:v>41893</c:v>
                </c:pt>
                <c:pt idx="5120" formatCode="m/d/yyyy">
                  <c:v>41894</c:v>
                </c:pt>
                <c:pt idx="5121" formatCode="m/d/yyyy">
                  <c:v>41897</c:v>
                </c:pt>
                <c:pt idx="5122" formatCode="m/d/yyyy">
                  <c:v>41898</c:v>
                </c:pt>
                <c:pt idx="5123" formatCode="m/d/yyyy">
                  <c:v>41899</c:v>
                </c:pt>
                <c:pt idx="5124" formatCode="m/d/yyyy">
                  <c:v>41900</c:v>
                </c:pt>
                <c:pt idx="5125" formatCode="m/d/yyyy">
                  <c:v>41901</c:v>
                </c:pt>
                <c:pt idx="5126" formatCode="m/d/yyyy">
                  <c:v>41904</c:v>
                </c:pt>
                <c:pt idx="5127" formatCode="m/d/yyyy">
                  <c:v>41905</c:v>
                </c:pt>
                <c:pt idx="5128" formatCode="m/d/yyyy">
                  <c:v>41906</c:v>
                </c:pt>
                <c:pt idx="5129" formatCode="m/d/yyyy">
                  <c:v>41907</c:v>
                </c:pt>
                <c:pt idx="5130" formatCode="m/d/yyyy">
                  <c:v>41908</c:v>
                </c:pt>
                <c:pt idx="5131" formatCode="m/d/yyyy">
                  <c:v>41911</c:v>
                </c:pt>
                <c:pt idx="5132" formatCode="m/d/yyyy">
                  <c:v>41912</c:v>
                </c:pt>
                <c:pt idx="5133" formatCode="m/d/yyyy">
                  <c:v>41913</c:v>
                </c:pt>
                <c:pt idx="5134" formatCode="m/d/yyyy">
                  <c:v>41914</c:v>
                </c:pt>
                <c:pt idx="5135" formatCode="m/d/yyyy">
                  <c:v>41915</c:v>
                </c:pt>
                <c:pt idx="5136" formatCode="m/d/yyyy">
                  <c:v>41918</c:v>
                </c:pt>
                <c:pt idx="5137" formatCode="m/d/yyyy">
                  <c:v>41919</c:v>
                </c:pt>
                <c:pt idx="5138" formatCode="m/d/yyyy">
                  <c:v>41920</c:v>
                </c:pt>
                <c:pt idx="5139" formatCode="m/d/yyyy">
                  <c:v>41921</c:v>
                </c:pt>
                <c:pt idx="5140" formatCode="m/d/yyyy">
                  <c:v>41922</c:v>
                </c:pt>
                <c:pt idx="5141" formatCode="m/d/yyyy">
                  <c:v>41925</c:v>
                </c:pt>
                <c:pt idx="5142" formatCode="m/d/yyyy">
                  <c:v>41926</c:v>
                </c:pt>
                <c:pt idx="5143" formatCode="m/d/yyyy">
                  <c:v>41927</c:v>
                </c:pt>
                <c:pt idx="5144" formatCode="m/d/yyyy">
                  <c:v>41928</c:v>
                </c:pt>
                <c:pt idx="5145" formatCode="m/d/yyyy">
                  <c:v>41929</c:v>
                </c:pt>
                <c:pt idx="5146" formatCode="m/d/yyyy">
                  <c:v>41932</c:v>
                </c:pt>
                <c:pt idx="5147" formatCode="m/d/yyyy">
                  <c:v>41933</c:v>
                </c:pt>
                <c:pt idx="5148" formatCode="m/d/yyyy">
                  <c:v>41934</c:v>
                </c:pt>
                <c:pt idx="5149" formatCode="m/d/yyyy">
                  <c:v>41935</c:v>
                </c:pt>
                <c:pt idx="5150" formatCode="m/d/yyyy">
                  <c:v>41936</c:v>
                </c:pt>
                <c:pt idx="5151" formatCode="m/d/yyyy">
                  <c:v>41939</c:v>
                </c:pt>
                <c:pt idx="5152" formatCode="m/d/yyyy">
                  <c:v>41940</c:v>
                </c:pt>
                <c:pt idx="5153" formatCode="m/d/yyyy">
                  <c:v>41941</c:v>
                </c:pt>
                <c:pt idx="5154" formatCode="m/d/yyyy">
                  <c:v>41942</c:v>
                </c:pt>
                <c:pt idx="5155" formatCode="m/d/yyyy">
                  <c:v>41943</c:v>
                </c:pt>
                <c:pt idx="5156" formatCode="m/d/yyyy">
                  <c:v>41946</c:v>
                </c:pt>
                <c:pt idx="5157" formatCode="m/d/yyyy">
                  <c:v>41947</c:v>
                </c:pt>
                <c:pt idx="5158" formatCode="m/d/yyyy">
                  <c:v>41948</c:v>
                </c:pt>
                <c:pt idx="5159" formatCode="m/d/yyyy">
                  <c:v>41949</c:v>
                </c:pt>
                <c:pt idx="5160" formatCode="m/d/yyyy">
                  <c:v>41950</c:v>
                </c:pt>
                <c:pt idx="5161" formatCode="m/d/yyyy">
                  <c:v>41953</c:v>
                </c:pt>
                <c:pt idx="5162" formatCode="m/d/yyyy">
                  <c:v>41954</c:v>
                </c:pt>
                <c:pt idx="5163" formatCode="m/d/yyyy">
                  <c:v>41955</c:v>
                </c:pt>
                <c:pt idx="5164" formatCode="m/d/yyyy">
                  <c:v>41956</c:v>
                </c:pt>
                <c:pt idx="5165" formatCode="m/d/yyyy">
                  <c:v>41957</c:v>
                </c:pt>
                <c:pt idx="5166" formatCode="m/d/yyyy">
                  <c:v>41960</c:v>
                </c:pt>
                <c:pt idx="5167" formatCode="m/d/yyyy">
                  <c:v>41961</c:v>
                </c:pt>
                <c:pt idx="5168" formatCode="m/d/yyyy">
                  <c:v>41962</c:v>
                </c:pt>
                <c:pt idx="5169" formatCode="m/d/yyyy">
                  <c:v>41963</c:v>
                </c:pt>
                <c:pt idx="5170" formatCode="m/d/yyyy">
                  <c:v>41964</c:v>
                </c:pt>
                <c:pt idx="5171" formatCode="m/d/yyyy">
                  <c:v>41967</c:v>
                </c:pt>
                <c:pt idx="5172" formatCode="m/d/yyyy">
                  <c:v>41968</c:v>
                </c:pt>
                <c:pt idx="5173" formatCode="m/d/yyyy">
                  <c:v>41969</c:v>
                </c:pt>
                <c:pt idx="5174" formatCode="m/d/yyyy">
                  <c:v>41970</c:v>
                </c:pt>
                <c:pt idx="5175" formatCode="m/d/yyyy">
                  <c:v>41971</c:v>
                </c:pt>
                <c:pt idx="5176" formatCode="m/d/yyyy">
                  <c:v>41974</c:v>
                </c:pt>
                <c:pt idx="5177" formatCode="m/d/yyyy">
                  <c:v>41975</c:v>
                </c:pt>
                <c:pt idx="5178" formatCode="m/d/yyyy">
                  <c:v>41976</c:v>
                </c:pt>
                <c:pt idx="5179" formatCode="m/d/yyyy">
                  <c:v>41977</c:v>
                </c:pt>
                <c:pt idx="5180" formatCode="m/d/yyyy">
                  <c:v>41978</c:v>
                </c:pt>
                <c:pt idx="5181" formatCode="m/d/yyyy">
                  <c:v>41981</c:v>
                </c:pt>
                <c:pt idx="5182" formatCode="m/d/yyyy">
                  <c:v>41982</c:v>
                </c:pt>
                <c:pt idx="5183" formatCode="m/d/yyyy">
                  <c:v>41983</c:v>
                </c:pt>
                <c:pt idx="5184" formatCode="m/d/yyyy">
                  <c:v>41984</c:v>
                </c:pt>
                <c:pt idx="5185" formatCode="m/d/yyyy">
                  <c:v>41985</c:v>
                </c:pt>
                <c:pt idx="5186" formatCode="m/d/yyyy">
                  <c:v>41988</c:v>
                </c:pt>
                <c:pt idx="5187" formatCode="m/d/yyyy">
                  <c:v>41989</c:v>
                </c:pt>
                <c:pt idx="5188" formatCode="m/d/yyyy">
                  <c:v>41990</c:v>
                </c:pt>
                <c:pt idx="5189" formatCode="m/d/yyyy">
                  <c:v>41991</c:v>
                </c:pt>
                <c:pt idx="5190" formatCode="m/d/yyyy">
                  <c:v>41992</c:v>
                </c:pt>
                <c:pt idx="5191" formatCode="m/d/yyyy">
                  <c:v>41995</c:v>
                </c:pt>
                <c:pt idx="5192" formatCode="m/d/yyyy">
                  <c:v>41996</c:v>
                </c:pt>
                <c:pt idx="5193" formatCode="m/d/yyyy">
                  <c:v>41997</c:v>
                </c:pt>
                <c:pt idx="5194" formatCode="m/d/yyyy">
                  <c:v>41998</c:v>
                </c:pt>
                <c:pt idx="5195" formatCode="m/d/yyyy">
                  <c:v>41999</c:v>
                </c:pt>
                <c:pt idx="5196" formatCode="m/d/yyyy">
                  <c:v>42002</c:v>
                </c:pt>
                <c:pt idx="5197" formatCode="m/d/yyyy">
                  <c:v>42003</c:v>
                </c:pt>
                <c:pt idx="5198" formatCode="m/d/yyyy">
                  <c:v>42004</c:v>
                </c:pt>
                <c:pt idx="5199" formatCode="m/d/yyyy">
                  <c:v>42005</c:v>
                </c:pt>
                <c:pt idx="5200" formatCode="m/d/yyyy">
                  <c:v>42006</c:v>
                </c:pt>
                <c:pt idx="5201" formatCode="m/d/yyyy">
                  <c:v>42009</c:v>
                </c:pt>
                <c:pt idx="5202" formatCode="m/d/yyyy">
                  <c:v>42010</c:v>
                </c:pt>
                <c:pt idx="5203" formatCode="m/d/yyyy">
                  <c:v>42011</c:v>
                </c:pt>
                <c:pt idx="5204" formatCode="m/d/yyyy">
                  <c:v>42012</c:v>
                </c:pt>
                <c:pt idx="5205" formatCode="m/d/yyyy">
                  <c:v>42013</c:v>
                </c:pt>
                <c:pt idx="5206" formatCode="m/d/yyyy">
                  <c:v>42016</c:v>
                </c:pt>
                <c:pt idx="5207" formatCode="m/d/yyyy">
                  <c:v>42017</c:v>
                </c:pt>
                <c:pt idx="5208" formatCode="m/d/yyyy">
                  <c:v>42018</c:v>
                </c:pt>
                <c:pt idx="5209" formatCode="m/d/yyyy">
                  <c:v>42019</c:v>
                </c:pt>
                <c:pt idx="5210" formatCode="m/d/yyyy">
                  <c:v>42020</c:v>
                </c:pt>
                <c:pt idx="5211" formatCode="m/d/yyyy">
                  <c:v>42023</c:v>
                </c:pt>
                <c:pt idx="5212" formatCode="m/d/yyyy">
                  <c:v>42024</c:v>
                </c:pt>
                <c:pt idx="5213" formatCode="m/d/yyyy">
                  <c:v>42025</c:v>
                </c:pt>
                <c:pt idx="5214" formatCode="m/d/yyyy">
                  <c:v>42026</c:v>
                </c:pt>
                <c:pt idx="5215" formatCode="m/d/yyyy">
                  <c:v>42027</c:v>
                </c:pt>
                <c:pt idx="5216" formatCode="m/d/yyyy">
                  <c:v>42030</c:v>
                </c:pt>
                <c:pt idx="5217" formatCode="m/d/yyyy">
                  <c:v>42031</c:v>
                </c:pt>
                <c:pt idx="5218" formatCode="m/d/yyyy">
                  <c:v>42032</c:v>
                </c:pt>
                <c:pt idx="5219" formatCode="m/d/yyyy">
                  <c:v>42033</c:v>
                </c:pt>
                <c:pt idx="5220" formatCode="m/d/yyyy">
                  <c:v>42034</c:v>
                </c:pt>
                <c:pt idx="5221" formatCode="m/d/yyyy">
                  <c:v>42037</c:v>
                </c:pt>
                <c:pt idx="5222" formatCode="m/d/yyyy">
                  <c:v>42038</c:v>
                </c:pt>
                <c:pt idx="5223" formatCode="m/d/yyyy">
                  <c:v>42039</c:v>
                </c:pt>
                <c:pt idx="5224" formatCode="m/d/yyyy">
                  <c:v>42040</c:v>
                </c:pt>
                <c:pt idx="5225" formatCode="m/d/yyyy">
                  <c:v>42041</c:v>
                </c:pt>
                <c:pt idx="5226" formatCode="m/d/yyyy">
                  <c:v>42044</c:v>
                </c:pt>
                <c:pt idx="5227" formatCode="m/d/yyyy">
                  <c:v>42045</c:v>
                </c:pt>
                <c:pt idx="5228" formatCode="m/d/yyyy">
                  <c:v>42046</c:v>
                </c:pt>
                <c:pt idx="5229" formatCode="m/d/yyyy">
                  <c:v>42047</c:v>
                </c:pt>
                <c:pt idx="5230" formatCode="m/d/yyyy">
                  <c:v>42048</c:v>
                </c:pt>
                <c:pt idx="5231" formatCode="m/d/yyyy">
                  <c:v>42051</c:v>
                </c:pt>
                <c:pt idx="5232" formatCode="m/d/yyyy">
                  <c:v>42052</c:v>
                </c:pt>
                <c:pt idx="5233" formatCode="m/d/yyyy">
                  <c:v>42053</c:v>
                </c:pt>
                <c:pt idx="5234" formatCode="m/d/yyyy">
                  <c:v>42054</c:v>
                </c:pt>
                <c:pt idx="5235" formatCode="m/d/yyyy">
                  <c:v>42055</c:v>
                </c:pt>
                <c:pt idx="5236" formatCode="m/d/yyyy">
                  <c:v>42058</c:v>
                </c:pt>
                <c:pt idx="5237" formatCode="m/d/yyyy">
                  <c:v>42059</c:v>
                </c:pt>
                <c:pt idx="5238" formatCode="m/d/yyyy">
                  <c:v>42060</c:v>
                </c:pt>
                <c:pt idx="5239" formatCode="m/d/yyyy">
                  <c:v>42061</c:v>
                </c:pt>
                <c:pt idx="5240" formatCode="m/d/yyyy">
                  <c:v>42062</c:v>
                </c:pt>
                <c:pt idx="5241" formatCode="m/d/yyyy">
                  <c:v>42065</c:v>
                </c:pt>
                <c:pt idx="5242" formatCode="m/d/yyyy">
                  <c:v>42066</c:v>
                </c:pt>
                <c:pt idx="5243" formatCode="m/d/yyyy">
                  <c:v>42067</c:v>
                </c:pt>
                <c:pt idx="5244" formatCode="m/d/yyyy">
                  <c:v>42068</c:v>
                </c:pt>
                <c:pt idx="5245" formatCode="m/d/yyyy">
                  <c:v>42069</c:v>
                </c:pt>
                <c:pt idx="5246" formatCode="m/d/yyyy">
                  <c:v>42072</c:v>
                </c:pt>
                <c:pt idx="5247" formatCode="m/d/yyyy">
                  <c:v>42073</c:v>
                </c:pt>
                <c:pt idx="5248" formatCode="m/d/yyyy">
                  <c:v>42074</c:v>
                </c:pt>
                <c:pt idx="5249" formatCode="m/d/yyyy">
                  <c:v>42075</c:v>
                </c:pt>
                <c:pt idx="5250" formatCode="m/d/yyyy">
                  <c:v>42076</c:v>
                </c:pt>
                <c:pt idx="5251" formatCode="m/d/yyyy">
                  <c:v>42079</c:v>
                </c:pt>
                <c:pt idx="5252" formatCode="m/d/yyyy">
                  <c:v>42080</c:v>
                </c:pt>
                <c:pt idx="5253" formatCode="m/d/yyyy">
                  <c:v>42081</c:v>
                </c:pt>
                <c:pt idx="5254" formatCode="m/d/yyyy">
                  <c:v>42082</c:v>
                </c:pt>
                <c:pt idx="5255" formatCode="m/d/yyyy">
                  <c:v>42083</c:v>
                </c:pt>
                <c:pt idx="5256" formatCode="m/d/yyyy">
                  <c:v>42086</c:v>
                </c:pt>
                <c:pt idx="5257" formatCode="m/d/yyyy">
                  <c:v>42087</c:v>
                </c:pt>
                <c:pt idx="5258" formatCode="m/d/yyyy">
                  <c:v>42088</c:v>
                </c:pt>
                <c:pt idx="5259" formatCode="m/d/yyyy">
                  <c:v>42089</c:v>
                </c:pt>
                <c:pt idx="5260" formatCode="m/d/yyyy">
                  <c:v>42090</c:v>
                </c:pt>
                <c:pt idx="5261" formatCode="m/d/yyyy">
                  <c:v>42093</c:v>
                </c:pt>
                <c:pt idx="5262" formatCode="m/d/yyyy">
                  <c:v>42094</c:v>
                </c:pt>
                <c:pt idx="5263" formatCode="m/d/yyyy">
                  <c:v>42095</c:v>
                </c:pt>
                <c:pt idx="5264" formatCode="m/d/yyyy">
                  <c:v>42096</c:v>
                </c:pt>
                <c:pt idx="5265" formatCode="m/d/yyyy">
                  <c:v>42097</c:v>
                </c:pt>
                <c:pt idx="5266" formatCode="m/d/yyyy">
                  <c:v>42100</c:v>
                </c:pt>
                <c:pt idx="5267" formatCode="m/d/yyyy">
                  <c:v>42101</c:v>
                </c:pt>
                <c:pt idx="5268" formatCode="m/d/yyyy">
                  <c:v>42102</c:v>
                </c:pt>
                <c:pt idx="5269" formatCode="m/d/yyyy">
                  <c:v>42103</c:v>
                </c:pt>
                <c:pt idx="5270" formatCode="m/d/yyyy">
                  <c:v>42104</c:v>
                </c:pt>
                <c:pt idx="5271" formatCode="m/d/yyyy">
                  <c:v>42107</c:v>
                </c:pt>
                <c:pt idx="5272" formatCode="m/d/yyyy">
                  <c:v>42108</c:v>
                </c:pt>
                <c:pt idx="5273" formatCode="m/d/yyyy">
                  <c:v>42109</c:v>
                </c:pt>
                <c:pt idx="5274" formatCode="m/d/yyyy">
                  <c:v>42110</c:v>
                </c:pt>
                <c:pt idx="5275" formatCode="m/d/yyyy">
                  <c:v>42111</c:v>
                </c:pt>
                <c:pt idx="5276" formatCode="m/d/yyyy">
                  <c:v>42114</c:v>
                </c:pt>
                <c:pt idx="5277" formatCode="m/d/yyyy">
                  <c:v>42115</c:v>
                </c:pt>
                <c:pt idx="5278" formatCode="m/d/yyyy">
                  <c:v>42116</c:v>
                </c:pt>
                <c:pt idx="5279" formatCode="m/d/yyyy">
                  <c:v>42117</c:v>
                </c:pt>
                <c:pt idx="5280" formatCode="m/d/yyyy">
                  <c:v>42118</c:v>
                </c:pt>
                <c:pt idx="5281" formatCode="m/d/yyyy">
                  <c:v>42121</c:v>
                </c:pt>
                <c:pt idx="5282" formatCode="m/d/yyyy">
                  <c:v>42122</c:v>
                </c:pt>
                <c:pt idx="5283" formatCode="m/d/yyyy">
                  <c:v>42123</c:v>
                </c:pt>
                <c:pt idx="5284" formatCode="m/d/yyyy">
                  <c:v>42124</c:v>
                </c:pt>
                <c:pt idx="5285" formatCode="m/d/yyyy">
                  <c:v>42125</c:v>
                </c:pt>
                <c:pt idx="5286" formatCode="m/d/yyyy">
                  <c:v>42128</c:v>
                </c:pt>
                <c:pt idx="5287" formatCode="m/d/yyyy">
                  <c:v>42129</c:v>
                </c:pt>
                <c:pt idx="5288" formatCode="m/d/yyyy">
                  <c:v>42130</c:v>
                </c:pt>
                <c:pt idx="5289" formatCode="m/d/yyyy">
                  <c:v>42131</c:v>
                </c:pt>
                <c:pt idx="5290" formatCode="m/d/yyyy">
                  <c:v>42132</c:v>
                </c:pt>
                <c:pt idx="5291" formatCode="m/d/yyyy">
                  <c:v>42135</c:v>
                </c:pt>
                <c:pt idx="5292" formatCode="m/d/yyyy">
                  <c:v>42136</c:v>
                </c:pt>
                <c:pt idx="5293" formatCode="m/d/yyyy">
                  <c:v>42137</c:v>
                </c:pt>
                <c:pt idx="5294" formatCode="m/d/yyyy">
                  <c:v>42138</c:v>
                </c:pt>
                <c:pt idx="5295" formatCode="m/d/yyyy">
                  <c:v>42139</c:v>
                </c:pt>
                <c:pt idx="5296" formatCode="m/d/yyyy">
                  <c:v>42142</c:v>
                </c:pt>
                <c:pt idx="5297" formatCode="m/d/yyyy">
                  <c:v>42143</c:v>
                </c:pt>
                <c:pt idx="5298" formatCode="m/d/yyyy">
                  <c:v>42144</c:v>
                </c:pt>
                <c:pt idx="5299" formatCode="m/d/yyyy">
                  <c:v>42145</c:v>
                </c:pt>
                <c:pt idx="5300" formatCode="m/d/yyyy">
                  <c:v>42146</c:v>
                </c:pt>
                <c:pt idx="5301" formatCode="m/d/yyyy">
                  <c:v>42149</c:v>
                </c:pt>
                <c:pt idx="5302" formatCode="m/d/yyyy">
                  <c:v>42150</c:v>
                </c:pt>
                <c:pt idx="5303" formatCode="m/d/yyyy">
                  <c:v>42151</c:v>
                </c:pt>
                <c:pt idx="5304" formatCode="m/d/yyyy">
                  <c:v>42152</c:v>
                </c:pt>
                <c:pt idx="5305" formatCode="m/d/yyyy">
                  <c:v>42153</c:v>
                </c:pt>
                <c:pt idx="5306" formatCode="m/d/yyyy">
                  <c:v>42156</c:v>
                </c:pt>
                <c:pt idx="5307" formatCode="m/d/yyyy">
                  <c:v>42157</c:v>
                </c:pt>
                <c:pt idx="5308" formatCode="m/d/yyyy">
                  <c:v>42158</c:v>
                </c:pt>
                <c:pt idx="5309" formatCode="m/d/yyyy">
                  <c:v>42159</c:v>
                </c:pt>
                <c:pt idx="5310" formatCode="m/d/yyyy">
                  <c:v>42160</c:v>
                </c:pt>
                <c:pt idx="5311" formatCode="m/d/yyyy">
                  <c:v>42163</c:v>
                </c:pt>
                <c:pt idx="5312" formatCode="m/d/yyyy">
                  <c:v>42164</c:v>
                </c:pt>
                <c:pt idx="5313" formatCode="m/d/yyyy">
                  <c:v>42165</c:v>
                </c:pt>
                <c:pt idx="5314" formatCode="m/d/yyyy">
                  <c:v>42166</c:v>
                </c:pt>
                <c:pt idx="5315" formatCode="m/d/yyyy">
                  <c:v>42167</c:v>
                </c:pt>
                <c:pt idx="5316" formatCode="m/d/yyyy">
                  <c:v>42170</c:v>
                </c:pt>
                <c:pt idx="5317" formatCode="m/d/yyyy">
                  <c:v>42171</c:v>
                </c:pt>
                <c:pt idx="5318" formatCode="m/d/yyyy">
                  <c:v>42172</c:v>
                </c:pt>
                <c:pt idx="5319" formatCode="m/d/yyyy">
                  <c:v>42173</c:v>
                </c:pt>
                <c:pt idx="5320" formatCode="m/d/yyyy">
                  <c:v>42174</c:v>
                </c:pt>
                <c:pt idx="5321" formatCode="m/d/yyyy">
                  <c:v>42177</c:v>
                </c:pt>
                <c:pt idx="5322" formatCode="m/d/yyyy">
                  <c:v>42178</c:v>
                </c:pt>
                <c:pt idx="5323" formatCode="m/d/yyyy">
                  <c:v>42179</c:v>
                </c:pt>
                <c:pt idx="5324" formatCode="m/d/yyyy">
                  <c:v>42180</c:v>
                </c:pt>
                <c:pt idx="5325" formatCode="m/d/yyyy">
                  <c:v>42181</c:v>
                </c:pt>
                <c:pt idx="5326" formatCode="m/d/yyyy">
                  <c:v>42184</c:v>
                </c:pt>
                <c:pt idx="5327" formatCode="m/d/yyyy">
                  <c:v>42185</c:v>
                </c:pt>
                <c:pt idx="5328" formatCode="m/d/yyyy">
                  <c:v>42186</c:v>
                </c:pt>
                <c:pt idx="5329" formatCode="m/d/yyyy">
                  <c:v>42187</c:v>
                </c:pt>
                <c:pt idx="5330" formatCode="m/d/yyyy">
                  <c:v>42188</c:v>
                </c:pt>
                <c:pt idx="5331" formatCode="m/d/yyyy">
                  <c:v>42191</c:v>
                </c:pt>
                <c:pt idx="5332" formatCode="m/d/yyyy">
                  <c:v>42192</c:v>
                </c:pt>
                <c:pt idx="5333" formatCode="m/d/yyyy">
                  <c:v>42193</c:v>
                </c:pt>
                <c:pt idx="5334" formatCode="m/d/yyyy">
                  <c:v>42194</c:v>
                </c:pt>
                <c:pt idx="5335" formatCode="m/d/yyyy">
                  <c:v>42195</c:v>
                </c:pt>
                <c:pt idx="5336" formatCode="m/d/yyyy">
                  <c:v>42198</c:v>
                </c:pt>
                <c:pt idx="5337" formatCode="m/d/yyyy">
                  <c:v>42199</c:v>
                </c:pt>
                <c:pt idx="5338" formatCode="m/d/yyyy">
                  <c:v>42200</c:v>
                </c:pt>
                <c:pt idx="5339" formatCode="m/d/yyyy">
                  <c:v>42201</c:v>
                </c:pt>
                <c:pt idx="5340" formatCode="m/d/yyyy">
                  <c:v>42202</c:v>
                </c:pt>
                <c:pt idx="5341" formatCode="m/d/yyyy">
                  <c:v>42205</c:v>
                </c:pt>
                <c:pt idx="5342" formatCode="m/d/yyyy">
                  <c:v>42206</c:v>
                </c:pt>
                <c:pt idx="5343" formatCode="m/d/yyyy">
                  <c:v>42207</c:v>
                </c:pt>
                <c:pt idx="5344" formatCode="m/d/yyyy">
                  <c:v>42208</c:v>
                </c:pt>
                <c:pt idx="5345" formatCode="m/d/yyyy">
                  <c:v>42209</c:v>
                </c:pt>
                <c:pt idx="5346" formatCode="m/d/yyyy">
                  <c:v>42212</c:v>
                </c:pt>
                <c:pt idx="5347" formatCode="m/d/yyyy">
                  <c:v>42213</c:v>
                </c:pt>
                <c:pt idx="5348" formatCode="m/d/yyyy">
                  <c:v>42214</c:v>
                </c:pt>
                <c:pt idx="5349" formatCode="m/d/yyyy">
                  <c:v>42215</c:v>
                </c:pt>
                <c:pt idx="5350" formatCode="m/d/yyyy">
                  <c:v>42216</c:v>
                </c:pt>
                <c:pt idx="5351" formatCode="m/d/yyyy">
                  <c:v>42219</c:v>
                </c:pt>
                <c:pt idx="5352" formatCode="m/d/yyyy">
                  <c:v>42220</c:v>
                </c:pt>
                <c:pt idx="5353" formatCode="m/d/yyyy">
                  <c:v>42221</c:v>
                </c:pt>
                <c:pt idx="5354" formatCode="m/d/yyyy">
                  <c:v>42222</c:v>
                </c:pt>
                <c:pt idx="5355" formatCode="m/d/yyyy">
                  <c:v>42223</c:v>
                </c:pt>
                <c:pt idx="5356" formatCode="m/d/yyyy">
                  <c:v>42226</c:v>
                </c:pt>
                <c:pt idx="5357" formatCode="m/d/yyyy">
                  <c:v>42227</c:v>
                </c:pt>
                <c:pt idx="5358" formatCode="m/d/yyyy">
                  <c:v>42228</c:v>
                </c:pt>
                <c:pt idx="5359" formatCode="m/d/yyyy">
                  <c:v>42229</c:v>
                </c:pt>
                <c:pt idx="5360" formatCode="m/d/yyyy">
                  <c:v>42230</c:v>
                </c:pt>
                <c:pt idx="5361" formatCode="m/d/yyyy">
                  <c:v>42233</c:v>
                </c:pt>
                <c:pt idx="5362" formatCode="m/d/yyyy">
                  <c:v>42234</c:v>
                </c:pt>
                <c:pt idx="5363" formatCode="m/d/yyyy">
                  <c:v>42235</c:v>
                </c:pt>
                <c:pt idx="5364" formatCode="m/d/yyyy">
                  <c:v>42236</c:v>
                </c:pt>
                <c:pt idx="5365" formatCode="m/d/yyyy">
                  <c:v>42237</c:v>
                </c:pt>
                <c:pt idx="5366" formatCode="m/d/yyyy">
                  <c:v>42240</c:v>
                </c:pt>
                <c:pt idx="5367" formatCode="m/d/yyyy">
                  <c:v>42241</c:v>
                </c:pt>
                <c:pt idx="5368" formatCode="m/d/yyyy">
                  <c:v>42242</c:v>
                </c:pt>
                <c:pt idx="5369" formatCode="m/d/yyyy">
                  <c:v>42243</c:v>
                </c:pt>
                <c:pt idx="5370" formatCode="m/d/yyyy">
                  <c:v>42244</c:v>
                </c:pt>
                <c:pt idx="5371" formatCode="m/d/yyyy">
                  <c:v>42247</c:v>
                </c:pt>
                <c:pt idx="5372" formatCode="m/d/yyyy">
                  <c:v>42248</c:v>
                </c:pt>
                <c:pt idx="5373" formatCode="m/d/yyyy">
                  <c:v>42249</c:v>
                </c:pt>
                <c:pt idx="5374" formatCode="m/d/yyyy">
                  <c:v>42250</c:v>
                </c:pt>
                <c:pt idx="5375" formatCode="m/d/yyyy">
                  <c:v>42251</c:v>
                </c:pt>
                <c:pt idx="5376" formatCode="m/d/yyyy">
                  <c:v>42254</c:v>
                </c:pt>
                <c:pt idx="5377" formatCode="m/d/yyyy">
                  <c:v>42255</c:v>
                </c:pt>
                <c:pt idx="5378" formatCode="m/d/yyyy">
                  <c:v>42256</c:v>
                </c:pt>
                <c:pt idx="5379" formatCode="m/d/yyyy">
                  <c:v>42257</c:v>
                </c:pt>
                <c:pt idx="5380" formatCode="m/d/yyyy">
                  <c:v>42258</c:v>
                </c:pt>
                <c:pt idx="5381" formatCode="m/d/yyyy">
                  <c:v>42261</c:v>
                </c:pt>
                <c:pt idx="5382" formatCode="m/d/yyyy">
                  <c:v>42262</c:v>
                </c:pt>
                <c:pt idx="5383" formatCode="m/d/yyyy">
                  <c:v>42263</c:v>
                </c:pt>
                <c:pt idx="5384" formatCode="m/d/yyyy">
                  <c:v>42264</c:v>
                </c:pt>
                <c:pt idx="5385" formatCode="m/d/yyyy">
                  <c:v>42265</c:v>
                </c:pt>
                <c:pt idx="5386" formatCode="m/d/yyyy">
                  <c:v>42268</c:v>
                </c:pt>
                <c:pt idx="5387" formatCode="m/d/yyyy">
                  <c:v>42269</c:v>
                </c:pt>
                <c:pt idx="5388" formatCode="m/d/yyyy">
                  <c:v>42270</c:v>
                </c:pt>
                <c:pt idx="5389" formatCode="m/d/yyyy">
                  <c:v>42271</c:v>
                </c:pt>
                <c:pt idx="5390" formatCode="m/d/yyyy">
                  <c:v>42272</c:v>
                </c:pt>
                <c:pt idx="5391" formatCode="m/d/yyyy">
                  <c:v>42275</c:v>
                </c:pt>
                <c:pt idx="5392" formatCode="m/d/yyyy">
                  <c:v>42276</c:v>
                </c:pt>
                <c:pt idx="5393" formatCode="m/d/yyyy">
                  <c:v>42277</c:v>
                </c:pt>
                <c:pt idx="5394" formatCode="m/d/yyyy">
                  <c:v>42278</c:v>
                </c:pt>
                <c:pt idx="5395" formatCode="m/d/yyyy">
                  <c:v>42279</c:v>
                </c:pt>
                <c:pt idx="5396" formatCode="m/d/yyyy">
                  <c:v>42282</c:v>
                </c:pt>
                <c:pt idx="5397" formatCode="m/d/yyyy">
                  <c:v>42283</c:v>
                </c:pt>
                <c:pt idx="5398" formatCode="m/d/yyyy">
                  <c:v>42284</c:v>
                </c:pt>
                <c:pt idx="5399" formatCode="m/d/yyyy">
                  <c:v>42285</c:v>
                </c:pt>
                <c:pt idx="5400" formatCode="m/d/yyyy">
                  <c:v>42286</c:v>
                </c:pt>
                <c:pt idx="5401" formatCode="m/d/yyyy">
                  <c:v>42289</c:v>
                </c:pt>
                <c:pt idx="5402" formatCode="m/d/yyyy">
                  <c:v>42290</c:v>
                </c:pt>
                <c:pt idx="5403" formatCode="m/d/yyyy">
                  <c:v>42291</c:v>
                </c:pt>
                <c:pt idx="5404" formatCode="m/d/yyyy">
                  <c:v>42292</c:v>
                </c:pt>
                <c:pt idx="5405" formatCode="m/d/yyyy">
                  <c:v>42293</c:v>
                </c:pt>
                <c:pt idx="5406" formatCode="m/d/yyyy">
                  <c:v>42296</c:v>
                </c:pt>
                <c:pt idx="5407" formatCode="m/d/yyyy">
                  <c:v>42297</c:v>
                </c:pt>
                <c:pt idx="5408" formatCode="m/d/yyyy">
                  <c:v>42298</c:v>
                </c:pt>
                <c:pt idx="5409" formatCode="m/d/yyyy">
                  <c:v>42299</c:v>
                </c:pt>
                <c:pt idx="5410" formatCode="m/d/yyyy">
                  <c:v>42300</c:v>
                </c:pt>
                <c:pt idx="5411" formatCode="m/d/yyyy">
                  <c:v>42303</c:v>
                </c:pt>
                <c:pt idx="5412" formatCode="m/d/yyyy">
                  <c:v>42304</c:v>
                </c:pt>
                <c:pt idx="5413" formatCode="m/d/yyyy">
                  <c:v>42305</c:v>
                </c:pt>
                <c:pt idx="5414" formatCode="m/d/yyyy">
                  <c:v>42306</c:v>
                </c:pt>
                <c:pt idx="5415" formatCode="m/d/yyyy">
                  <c:v>42307</c:v>
                </c:pt>
                <c:pt idx="5416" formatCode="m/d/yyyy">
                  <c:v>42310</c:v>
                </c:pt>
                <c:pt idx="5417" formatCode="m/d/yyyy">
                  <c:v>42311</c:v>
                </c:pt>
                <c:pt idx="5418" formatCode="m/d/yyyy">
                  <c:v>42312</c:v>
                </c:pt>
                <c:pt idx="5419" formatCode="m/d/yyyy">
                  <c:v>42313</c:v>
                </c:pt>
                <c:pt idx="5420" formatCode="m/d/yyyy">
                  <c:v>42314</c:v>
                </c:pt>
                <c:pt idx="5421" formatCode="m/d/yyyy">
                  <c:v>42317</c:v>
                </c:pt>
                <c:pt idx="5422" formatCode="m/d/yyyy">
                  <c:v>42318</c:v>
                </c:pt>
                <c:pt idx="5423" formatCode="m/d/yyyy">
                  <c:v>42319</c:v>
                </c:pt>
                <c:pt idx="5424" formatCode="m/d/yyyy">
                  <c:v>42320</c:v>
                </c:pt>
                <c:pt idx="5425" formatCode="m/d/yyyy">
                  <c:v>42321</c:v>
                </c:pt>
                <c:pt idx="5426" formatCode="m/d/yyyy">
                  <c:v>42324</c:v>
                </c:pt>
                <c:pt idx="5427" formatCode="m/d/yyyy">
                  <c:v>42325</c:v>
                </c:pt>
                <c:pt idx="5428" formatCode="m/d/yyyy">
                  <c:v>42326</c:v>
                </c:pt>
                <c:pt idx="5429" formatCode="m/d/yyyy">
                  <c:v>42327</c:v>
                </c:pt>
                <c:pt idx="5430" formatCode="m/d/yyyy">
                  <c:v>42328</c:v>
                </c:pt>
                <c:pt idx="5431" formatCode="m/d/yyyy">
                  <c:v>42331</c:v>
                </c:pt>
                <c:pt idx="5432" formatCode="m/d/yyyy">
                  <c:v>42332</c:v>
                </c:pt>
                <c:pt idx="5433" formatCode="m/d/yyyy">
                  <c:v>42333</c:v>
                </c:pt>
                <c:pt idx="5434" formatCode="m/d/yyyy">
                  <c:v>42334</c:v>
                </c:pt>
                <c:pt idx="5435" formatCode="m/d/yyyy">
                  <c:v>42335</c:v>
                </c:pt>
                <c:pt idx="5436" formatCode="m/d/yyyy">
                  <c:v>42338</c:v>
                </c:pt>
                <c:pt idx="5437" formatCode="m/d/yyyy">
                  <c:v>42339</c:v>
                </c:pt>
                <c:pt idx="5438" formatCode="m/d/yyyy">
                  <c:v>42340</c:v>
                </c:pt>
                <c:pt idx="5439" formatCode="m/d/yyyy">
                  <c:v>42341</c:v>
                </c:pt>
                <c:pt idx="5440" formatCode="m/d/yyyy">
                  <c:v>42342</c:v>
                </c:pt>
                <c:pt idx="5441" formatCode="m/d/yyyy">
                  <c:v>42345</c:v>
                </c:pt>
                <c:pt idx="5442" formatCode="m/d/yyyy">
                  <c:v>42346</c:v>
                </c:pt>
                <c:pt idx="5443" formatCode="m/d/yyyy">
                  <c:v>42347</c:v>
                </c:pt>
                <c:pt idx="5444" formatCode="m/d/yyyy">
                  <c:v>42348</c:v>
                </c:pt>
                <c:pt idx="5445" formatCode="m/d/yyyy">
                  <c:v>42349</c:v>
                </c:pt>
                <c:pt idx="5446" formatCode="m/d/yyyy">
                  <c:v>42352</c:v>
                </c:pt>
                <c:pt idx="5447" formatCode="m/d/yyyy">
                  <c:v>42353</c:v>
                </c:pt>
                <c:pt idx="5448" formatCode="m/d/yyyy">
                  <c:v>42354</c:v>
                </c:pt>
                <c:pt idx="5449" formatCode="m/d/yyyy">
                  <c:v>42355</c:v>
                </c:pt>
                <c:pt idx="5450" formatCode="m/d/yyyy">
                  <c:v>42356</c:v>
                </c:pt>
                <c:pt idx="5451" formatCode="m/d/yyyy">
                  <c:v>42359</c:v>
                </c:pt>
                <c:pt idx="5452" formatCode="m/d/yyyy">
                  <c:v>42360</c:v>
                </c:pt>
                <c:pt idx="5453" formatCode="m/d/yyyy">
                  <c:v>42361</c:v>
                </c:pt>
                <c:pt idx="5454" formatCode="m/d/yyyy">
                  <c:v>42362</c:v>
                </c:pt>
                <c:pt idx="5455" formatCode="m/d/yyyy">
                  <c:v>42363</c:v>
                </c:pt>
                <c:pt idx="5456" formatCode="m/d/yyyy">
                  <c:v>42366</c:v>
                </c:pt>
                <c:pt idx="5457" formatCode="m/d/yyyy">
                  <c:v>42367</c:v>
                </c:pt>
                <c:pt idx="5458" formatCode="m/d/yyyy">
                  <c:v>42368</c:v>
                </c:pt>
                <c:pt idx="5459" formatCode="m/d/yyyy">
                  <c:v>42369</c:v>
                </c:pt>
                <c:pt idx="5460" formatCode="m/d/yyyy">
                  <c:v>42370</c:v>
                </c:pt>
                <c:pt idx="5461" formatCode="m/d/yyyy">
                  <c:v>42373</c:v>
                </c:pt>
                <c:pt idx="5462" formatCode="m/d/yyyy">
                  <c:v>42374</c:v>
                </c:pt>
                <c:pt idx="5463" formatCode="m/d/yyyy">
                  <c:v>42375</c:v>
                </c:pt>
                <c:pt idx="5464" formatCode="m/d/yyyy">
                  <c:v>42376</c:v>
                </c:pt>
                <c:pt idx="5465" formatCode="m/d/yyyy">
                  <c:v>42377</c:v>
                </c:pt>
                <c:pt idx="5466" formatCode="m/d/yyyy">
                  <c:v>42380</c:v>
                </c:pt>
                <c:pt idx="5467" formatCode="m/d/yyyy">
                  <c:v>42381</c:v>
                </c:pt>
                <c:pt idx="5468" formatCode="m/d/yyyy">
                  <c:v>42382</c:v>
                </c:pt>
                <c:pt idx="5469" formatCode="m/d/yyyy">
                  <c:v>42383</c:v>
                </c:pt>
                <c:pt idx="5470" formatCode="m/d/yyyy">
                  <c:v>42384</c:v>
                </c:pt>
                <c:pt idx="5471" formatCode="m/d/yyyy">
                  <c:v>42387</c:v>
                </c:pt>
                <c:pt idx="5472" formatCode="m/d/yyyy">
                  <c:v>42388</c:v>
                </c:pt>
                <c:pt idx="5473" formatCode="m/d/yyyy">
                  <c:v>42389</c:v>
                </c:pt>
                <c:pt idx="5474" formatCode="m/d/yyyy">
                  <c:v>42390</c:v>
                </c:pt>
                <c:pt idx="5475" formatCode="m/d/yyyy">
                  <c:v>42391</c:v>
                </c:pt>
                <c:pt idx="5476" formatCode="m/d/yyyy">
                  <c:v>42394</c:v>
                </c:pt>
                <c:pt idx="5477" formatCode="m/d/yyyy">
                  <c:v>42395</c:v>
                </c:pt>
                <c:pt idx="5478" formatCode="m/d/yyyy">
                  <c:v>42396</c:v>
                </c:pt>
                <c:pt idx="5479" formatCode="m/d/yyyy">
                  <c:v>42397</c:v>
                </c:pt>
                <c:pt idx="5480" formatCode="m/d/yyyy">
                  <c:v>42398</c:v>
                </c:pt>
                <c:pt idx="5481" formatCode="m/d/yyyy">
                  <c:v>42401</c:v>
                </c:pt>
                <c:pt idx="5482" formatCode="m/d/yyyy">
                  <c:v>42402</c:v>
                </c:pt>
                <c:pt idx="5483" formatCode="m/d/yyyy">
                  <c:v>42403</c:v>
                </c:pt>
                <c:pt idx="5484" formatCode="m/d/yyyy">
                  <c:v>42404</c:v>
                </c:pt>
                <c:pt idx="5485" formatCode="m/d/yyyy">
                  <c:v>42405</c:v>
                </c:pt>
                <c:pt idx="5486" formatCode="m/d/yyyy">
                  <c:v>42408</c:v>
                </c:pt>
                <c:pt idx="5487" formatCode="m/d/yyyy">
                  <c:v>42409</c:v>
                </c:pt>
                <c:pt idx="5488" formatCode="m/d/yyyy">
                  <c:v>42410</c:v>
                </c:pt>
                <c:pt idx="5489" formatCode="m/d/yyyy">
                  <c:v>42411</c:v>
                </c:pt>
                <c:pt idx="5490" formatCode="m/d/yyyy">
                  <c:v>42412</c:v>
                </c:pt>
                <c:pt idx="5491" formatCode="m/d/yyyy">
                  <c:v>42415</c:v>
                </c:pt>
                <c:pt idx="5492" formatCode="m/d/yyyy">
                  <c:v>42416</c:v>
                </c:pt>
                <c:pt idx="5493" formatCode="m/d/yyyy">
                  <c:v>42417</c:v>
                </c:pt>
                <c:pt idx="5494" formatCode="m/d/yyyy">
                  <c:v>42418</c:v>
                </c:pt>
                <c:pt idx="5495" formatCode="m/d/yyyy">
                  <c:v>42419</c:v>
                </c:pt>
                <c:pt idx="5496" formatCode="m/d/yyyy">
                  <c:v>42422</c:v>
                </c:pt>
                <c:pt idx="5497" formatCode="m/d/yyyy">
                  <c:v>42423</c:v>
                </c:pt>
                <c:pt idx="5498" formatCode="m/d/yyyy">
                  <c:v>42424</c:v>
                </c:pt>
                <c:pt idx="5499" formatCode="m/d/yyyy">
                  <c:v>42425</c:v>
                </c:pt>
                <c:pt idx="5500" formatCode="m/d/yyyy">
                  <c:v>42426</c:v>
                </c:pt>
                <c:pt idx="5501" formatCode="m/d/yyyy">
                  <c:v>42429</c:v>
                </c:pt>
                <c:pt idx="5502" formatCode="m/d/yyyy">
                  <c:v>42430</c:v>
                </c:pt>
                <c:pt idx="5503" formatCode="m/d/yyyy">
                  <c:v>42431</c:v>
                </c:pt>
                <c:pt idx="5504" formatCode="m/d/yyyy">
                  <c:v>42432</c:v>
                </c:pt>
                <c:pt idx="5505" formatCode="m/d/yyyy">
                  <c:v>42433</c:v>
                </c:pt>
                <c:pt idx="5506" formatCode="m/d/yyyy">
                  <c:v>42436</c:v>
                </c:pt>
                <c:pt idx="5507" formatCode="m/d/yyyy">
                  <c:v>42437</c:v>
                </c:pt>
                <c:pt idx="5508" formatCode="m/d/yyyy">
                  <c:v>42438</c:v>
                </c:pt>
                <c:pt idx="5509" formatCode="m/d/yyyy">
                  <c:v>42439</c:v>
                </c:pt>
                <c:pt idx="5510" formatCode="m/d/yyyy">
                  <c:v>42440</c:v>
                </c:pt>
                <c:pt idx="5511" formatCode="m/d/yyyy">
                  <c:v>42443</c:v>
                </c:pt>
                <c:pt idx="5512" formatCode="m/d/yyyy">
                  <c:v>42444</c:v>
                </c:pt>
                <c:pt idx="5513" formatCode="m/d/yyyy">
                  <c:v>42445</c:v>
                </c:pt>
                <c:pt idx="5514" formatCode="m/d/yyyy">
                  <c:v>42446</c:v>
                </c:pt>
                <c:pt idx="5515" formatCode="m/d/yyyy">
                  <c:v>42447</c:v>
                </c:pt>
                <c:pt idx="5516" formatCode="m/d/yyyy">
                  <c:v>42450</c:v>
                </c:pt>
                <c:pt idx="5517" formatCode="m/d/yyyy">
                  <c:v>42451</c:v>
                </c:pt>
                <c:pt idx="5518" formatCode="m/d/yyyy">
                  <c:v>42452</c:v>
                </c:pt>
                <c:pt idx="5519" formatCode="m/d/yyyy">
                  <c:v>42453</c:v>
                </c:pt>
                <c:pt idx="5520" formatCode="m/d/yyyy">
                  <c:v>42454</c:v>
                </c:pt>
                <c:pt idx="5521" formatCode="m/d/yyyy">
                  <c:v>42457</c:v>
                </c:pt>
                <c:pt idx="5522" formatCode="m/d/yyyy">
                  <c:v>42458</c:v>
                </c:pt>
                <c:pt idx="5523" formatCode="m/d/yyyy">
                  <c:v>42459</c:v>
                </c:pt>
                <c:pt idx="5524" formatCode="m/d/yyyy">
                  <c:v>42460</c:v>
                </c:pt>
                <c:pt idx="5525" formatCode="m/d/yyyy">
                  <c:v>42461</c:v>
                </c:pt>
                <c:pt idx="5526" formatCode="m/d/yyyy">
                  <c:v>42464</c:v>
                </c:pt>
                <c:pt idx="5527" formatCode="m/d/yyyy">
                  <c:v>42465</c:v>
                </c:pt>
                <c:pt idx="5528" formatCode="m/d/yyyy">
                  <c:v>42466</c:v>
                </c:pt>
                <c:pt idx="5529" formatCode="m/d/yyyy">
                  <c:v>42467</c:v>
                </c:pt>
                <c:pt idx="5530" formatCode="m/d/yyyy">
                  <c:v>42468</c:v>
                </c:pt>
                <c:pt idx="5531" formatCode="m/d/yyyy">
                  <c:v>42471</c:v>
                </c:pt>
                <c:pt idx="5532" formatCode="m/d/yyyy">
                  <c:v>42472</c:v>
                </c:pt>
                <c:pt idx="5533" formatCode="m/d/yyyy">
                  <c:v>42473</c:v>
                </c:pt>
                <c:pt idx="5534" formatCode="m/d/yyyy">
                  <c:v>42474</c:v>
                </c:pt>
                <c:pt idx="5535" formatCode="m/d/yyyy">
                  <c:v>42475</c:v>
                </c:pt>
                <c:pt idx="5536" formatCode="m/d/yyyy">
                  <c:v>42478</c:v>
                </c:pt>
                <c:pt idx="5537" formatCode="m/d/yyyy">
                  <c:v>42479</c:v>
                </c:pt>
                <c:pt idx="5538" formatCode="m/d/yyyy">
                  <c:v>42480</c:v>
                </c:pt>
                <c:pt idx="5539" formatCode="m/d/yyyy">
                  <c:v>42481</c:v>
                </c:pt>
                <c:pt idx="5540" formatCode="m/d/yyyy">
                  <c:v>42482</c:v>
                </c:pt>
                <c:pt idx="5541" formatCode="m/d/yyyy">
                  <c:v>42485</c:v>
                </c:pt>
                <c:pt idx="5542" formatCode="m/d/yyyy">
                  <c:v>42486</c:v>
                </c:pt>
                <c:pt idx="5543" formatCode="m/d/yyyy">
                  <c:v>42487</c:v>
                </c:pt>
                <c:pt idx="5544" formatCode="m/d/yyyy">
                  <c:v>42488</c:v>
                </c:pt>
                <c:pt idx="5545" formatCode="m/d/yyyy">
                  <c:v>42489</c:v>
                </c:pt>
                <c:pt idx="5546" formatCode="m/d/yyyy">
                  <c:v>42492</c:v>
                </c:pt>
                <c:pt idx="5547" formatCode="m/d/yyyy">
                  <c:v>42493</c:v>
                </c:pt>
                <c:pt idx="5548" formatCode="m/d/yyyy">
                  <c:v>42494</c:v>
                </c:pt>
                <c:pt idx="5549" formatCode="m/d/yyyy">
                  <c:v>42495</c:v>
                </c:pt>
                <c:pt idx="5550" formatCode="m/d/yyyy">
                  <c:v>42496</c:v>
                </c:pt>
                <c:pt idx="5551" formatCode="m/d/yyyy">
                  <c:v>42499</c:v>
                </c:pt>
                <c:pt idx="5552" formatCode="m/d/yyyy">
                  <c:v>42500</c:v>
                </c:pt>
                <c:pt idx="5553" formatCode="m/d/yyyy">
                  <c:v>42501</c:v>
                </c:pt>
                <c:pt idx="5554" formatCode="m/d/yyyy">
                  <c:v>42502</c:v>
                </c:pt>
                <c:pt idx="5555" formatCode="m/d/yyyy">
                  <c:v>42503</c:v>
                </c:pt>
                <c:pt idx="5556" formatCode="m/d/yyyy">
                  <c:v>42506</c:v>
                </c:pt>
                <c:pt idx="5557" formatCode="m/d/yyyy">
                  <c:v>42507</c:v>
                </c:pt>
                <c:pt idx="5558" formatCode="m/d/yyyy">
                  <c:v>42508</c:v>
                </c:pt>
                <c:pt idx="5559" formatCode="m/d/yyyy">
                  <c:v>42509</c:v>
                </c:pt>
                <c:pt idx="5560" formatCode="m/d/yyyy">
                  <c:v>42510</c:v>
                </c:pt>
                <c:pt idx="5561" formatCode="m/d/yyyy">
                  <c:v>42513</c:v>
                </c:pt>
                <c:pt idx="5562" formatCode="m/d/yyyy">
                  <c:v>42514</c:v>
                </c:pt>
                <c:pt idx="5563" formatCode="m/d/yyyy">
                  <c:v>42515</c:v>
                </c:pt>
                <c:pt idx="5564" formatCode="m/d/yyyy">
                  <c:v>42516</c:v>
                </c:pt>
                <c:pt idx="5565" formatCode="m/d/yyyy">
                  <c:v>42517</c:v>
                </c:pt>
                <c:pt idx="5566" formatCode="m/d/yyyy">
                  <c:v>42520</c:v>
                </c:pt>
                <c:pt idx="5567" formatCode="m/d/yyyy">
                  <c:v>42521</c:v>
                </c:pt>
                <c:pt idx="5568" formatCode="m/d/yyyy">
                  <c:v>42522</c:v>
                </c:pt>
                <c:pt idx="5569" formatCode="m/d/yyyy">
                  <c:v>42523</c:v>
                </c:pt>
                <c:pt idx="5570" formatCode="m/d/yyyy">
                  <c:v>42524</c:v>
                </c:pt>
                <c:pt idx="5571" formatCode="m/d/yyyy">
                  <c:v>42527</c:v>
                </c:pt>
                <c:pt idx="5572" formatCode="m/d/yyyy">
                  <c:v>42528</c:v>
                </c:pt>
                <c:pt idx="5573" formatCode="m/d/yyyy">
                  <c:v>42529</c:v>
                </c:pt>
                <c:pt idx="5574" formatCode="m/d/yyyy">
                  <c:v>42530</c:v>
                </c:pt>
                <c:pt idx="5575" formatCode="m/d/yyyy">
                  <c:v>42531</c:v>
                </c:pt>
                <c:pt idx="5576" formatCode="m/d/yyyy">
                  <c:v>42534</c:v>
                </c:pt>
                <c:pt idx="5577" formatCode="m/d/yyyy">
                  <c:v>42535</c:v>
                </c:pt>
                <c:pt idx="5578" formatCode="m/d/yyyy">
                  <c:v>42536</c:v>
                </c:pt>
                <c:pt idx="5579" formatCode="m/d/yyyy">
                  <c:v>42537</c:v>
                </c:pt>
                <c:pt idx="5580" formatCode="m/d/yyyy">
                  <c:v>42538</c:v>
                </c:pt>
                <c:pt idx="5581" formatCode="m/d/yyyy">
                  <c:v>42541</c:v>
                </c:pt>
                <c:pt idx="5582" formatCode="m/d/yyyy">
                  <c:v>42542</c:v>
                </c:pt>
                <c:pt idx="5583" formatCode="m/d/yyyy">
                  <c:v>42543</c:v>
                </c:pt>
                <c:pt idx="5584" formatCode="m/d/yyyy">
                  <c:v>42544</c:v>
                </c:pt>
                <c:pt idx="5585" formatCode="m/d/yyyy">
                  <c:v>42545</c:v>
                </c:pt>
                <c:pt idx="5586" formatCode="m/d/yyyy">
                  <c:v>42548</c:v>
                </c:pt>
                <c:pt idx="5587" formatCode="m/d/yyyy">
                  <c:v>42549</c:v>
                </c:pt>
                <c:pt idx="5588" formatCode="m/d/yyyy">
                  <c:v>42550</c:v>
                </c:pt>
                <c:pt idx="5589" formatCode="m/d/yyyy">
                  <c:v>42551</c:v>
                </c:pt>
                <c:pt idx="5590" formatCode="m/d/yyyy">
                  <c:v>42552</c:v>
                </c:pt>
                <c:pt idx="5591" formatCode="m/d/yyyy">
                  <c:v>42555</c:v>
                </c:pt>
                <c:pt idx="5592" formatCode="m/d/yyyy">
                  <c:v>42556</c:v>
                </c:pt>
                <c:pt idx="5593" formatCode="m/d/yyyy">
                  <c:v>42557</c:v>
                </c:pt>
                <c:pt idx="5594" formatCode="m/d/yyyy">
                  <c:v>42558</c:v>
                </c:pt>
                <c:pt idx="5595" formatCode="m/d/yyyy">
                  <c:v>42559</c:v>
                </c:pt>
                <c:pt idx="5596" formatCode="m/d/yyyy">
                  <c:v>42562</c:v>
                </c:pt>
                <c:pt idx="5597" formatCode="m/d/yyyy">
                  <c:v>42563</c:v>
                </c:pt>
                <c:pt idx="5598" formatCode="m/d/yyyy">
                  <c:v>42564</c:v>
                </c:pt>
                <c:pt idx="5599" formatCode="m/d/yyyy">
                  <c:v>42565</c:v>
                </c:pt>
                <c:pt idx="5600" formatCode="m/d/yyyy">
                  <c:v>42566</c:v>
                </c:pt>
                <c:pt idx="5601" formatCode="m/d/yyyy">
                  <c:v>42569</c:v>
                </c:pt>
                <c:pt idx="5602" formatCode="m/d/yyyy">
                  <c:v>42570</c:v>
                </c:pt>
                <c:pt idx="5603" formatCode="m/d/yyyy">
                  <c:v>42571</c:v>
                </c:pt>
                <c:pt idx="5604" formatCode="m/d/yyyy">
                  <c:v>42572</c:v>
                </c:pt>
                <c:pt idx="5605" formatCode="m/d/yyyy">
                  <c:v>42573</c:v>
                </c:pt>
                <c:pt idx="5606" formatCode="m/d/yyyy">
                  <c:v>42576</c:v>
                </c:pt>
                <c:pt idx="5607" formatCode="m/d/yyyy">
                  <c:v>42577</c:v>
                </c:pt>
                <c:pt idx="5608" formatCode="m/d/yyyy">
                  <c:v>42578</c:v>
                </c:pt>
                <c:pt idx="5609" formatCode="m/d/yyyy">
                  <c:v>42579</c:v>
                </c:pt>
                <c:pt idx="5610" formatCode="m/d/yyyy">
                  <c:v>42580</c:v>
                </c:pt>
                <c:pt idx="5611" formatCode="m/d/yyyy">
                  <c:v>42583</c:v>
                </c:pt>
                <c:pt idx="5612" formatCode="m/d/yyyy">
                  <c:v>42584</c:v>
                </c:pt>
                <c:pt idx="5613" formatCode="m/d/yyyy">
                  <c:v>42585</c:v>
                </c:pt>
                <c:pt idx="5614" formatCode="m/d/yyyy">
                  <c:v>42586</c:v>
                </c:pt>
                <c:pt idx="5615" formatCode="m/d/yyyy">
                  <c:v>42587</c:v>
                </c:pt>
                <c:pt idx="5616" formatCode="m/d/yyyy">
                  <c:v>42590</c:v>
                </c:pt>
                <c:pt idx="5617" formatCode="m/d/yyyy">
                  <c:v>42591</c:v>
                </c:pt>
                <c:pt idx="5618" formatCode="m/d/yyyy">
                  <c:v>42592</c:v>
                </c:pt>
                <c:pt idx="5619" formatCode="m/d/yyyy">
                  <c:v>42593</c:v>
                </c:pt>
                <c:pt idx="5620" formatCode="m/d/yyyy">
                  <c:v>42594</c:v>
                </c:pt>
                <c:pt idx="5621" formatCode="m/d/yyyy">
                  <c:v>42597</c:v>
                </c:pt>
                <c:pt idx="5622" formatCode="m/d/yyyy">
                  <c:v>42598</c:v>
                </c:pt>
                <c:pt idx="5623" formatCode="m/d/yyyy">
                  <c:v>42599</c:v>
                </c:pt>
                <c:pt idx="5624" formatCode="m/d/yyyy">
                  <c:v>42600</c:v>
                </c:pt>
                <c:pt idx="5625" formatCode="m/d/yyyy">
                  <c:v>42601</c:v>
                </c:pt>
                <c:pt idx="5626" formatCode="m/d/yyyy">
                  <c:v>42604</c:v>
                </c:pt>
                <c:pt idx="5627" formatCode="m/d/yyyy">
                  <c:v>42605</c:v>
                </c:pt>
                <c:pt idx="5628" formatCode="m/d/yyyy">
                  <c:v>42606</c:v>
                </c:pt>
                <c:pt idx="5629" formatCode="m/d/yyyy">
                  <c:v>42607</c:v>
                </c:pt>
                <c:pt idx="5630" formatCode="m/d/yyyy">
                  <c:v>42608</c:v>
                </c:pt>
                <c:pt idx="5631" formatCode="m/d/yyyy">
                  <c:v>42611</c:v>
                </c:pt>
                <c:pt idx="5632" formatCode="m/d/yyyy">
                  <c:v>42612</c:v>
                </c:pt>
                <c:pt idx="5633" formatCode="m/d/yyyy">
                  <c:v>42613</c:v>
                </c:pt>
                <c:pt idx="5634" formatCode="m/d/yyyy">
                  <c:v>42614</c:v>
                </c:pt>
                <c:pt idx="5635" formatCode="m/d/yyyy">
                  <c:v>42615</c:v>
                </c:pt>
                <c:pt idx="5636" formatCode="m/d/yyyy">
                  <c:v>42618</c:v>
                </c:pt>
                <c:pt idx="5637" formatCode="m/d/yyyy">
                  <c:v>42619</c:v>
                </c:pt>
                <c:pt idx="5638" formatCode="m/d/yyyy">
                  <c:v>42620</c:v>
                </c:pt>
                <c:pt idx="5639" formatCode="m/d/yyyy">
                  <c:v>42621</c:v>
                </c:pt>
                <c:pt idx="5640" formatCode="m/d/yyyy">
                  <c:v>42622</c:v>
                </c:pt>
                <c:pt idx="5641" formatCode="m/d/yyyy">
                  <c:v>42625</c:v>
                </c:pt>
                <c:pt idx="5642" formatCode="m/d/yyyy">
                  <c:v>42626</c:v>
                </c:pt>
                <c:pt idx="5643" formatCode="m/d/yyyy">
                  <c:v>42627</c:v>
                </c:pt>
                <c:pt idx="5644" formatCode="m/d/yyyy">
                  <c:v>42628</c:v>
                </c:pt>
                <c:pt idx="5645" formatCode="m/d/yyyy">
                  <c:v>42629</c:v>
                </c:pt>
                <c:pt idx="5646" formatCode="m/d/yyyy">
                  <c:v>42632</c:v>
                </c:pt>
                <c:pt idx="5647" formatCode="m/d/yyyy">
                  <c:v>42633</c:v>
                </c:pt>
                <c:pt idx="5648" formatCode="m/d/yyyy">
                  <c:v>42634</c:v>
                </c:pt>
                <c:pt idx="5649" formatCode="m/d/yyyy">
                  <c:v>42635</c:v>
                </c:pt>
                <c:pt idx="5650" formatCode="m/d/yyyy">
                  <c:v>42636</c:v>
                </c:pt>
                <c:pt idx="5651" formatCode="m/d/yyyy">
                  <c:v>42639</c:v>
                </c:pt>
                <c:pt idx="5652" formatCode="m/d/yyyy">
                  <c:v>42640</c:v>
                </c:pt>
                <c:pt idx="5653" formatCode="m/d/yyyy">
                  <c:v>42641</c:v>
                </c:pt>
                <c:pt idx="5654" formatCode="m/d/yyyy">
                  <c:v>42642</c:v>
                </c:pt>
                <c:pt idx="5655" formatCode="m/d/yyyy">
                  <c:v>42643</c:v>
                </c:pt>
                <c:pt idx="5656" formatCode="m/d/yyyy">
                  <c:v>42646</c:v>
                </c:pt>
                <c:pt idx="5657" formatCode="m/d/yyyy">
                  <c:v>42647</c:v>
                </c:pt>
                <c:pt idx="5658" formatCode="m/d/yyyy">
                  <c:v>42648</c:v>
                </c:pt>
                <c:pt idx="5659" formatCode="m/d/yyyy">
                  <c:v>42649</c:v>
                </c:pt>
                <c:pt idx="5660" formatCode="m/d/yyyy">
                  <c:v>42650</c:v>
                </c:pt>
                <c:pt idx="5661" formatCode="m/d/yyyy">
                  <c:v>42653</c:v>
                </c:pt>
                <c:pt idx="5662" formatCode="m/d/yyyy">
                  <c:v>42654</c:v>
                </c:pt>
                <c:pt idx="5663" formatCode="m/d/yyyy">
                  <c:v>42655</c:v>
                </c:pt>
                <c:pt idx="5664" formatCode="m/d/yyyy">
                  <c:v>42656</c:v>
                </c:pt>
                <c:pt idx="5665" formatCode="m/d/yyyy">
                  <c:v>42657</c:v>
                </c:pt>
                <c:pt idx="5666" formatCode="m/d/yyyy">
                  <c:v>42660</c:v>
                </c:pt>
                <c:pt idx="5667" formatCode="m/d/yyyy">
                  <c:v>42661</c:v>
                </c:pt>
                <c:pt idx="5668" formatCode="m/d/yyyy">
                  <c:v>42662</c:v>
                </c:pt>
                <c:pt idx="5669" formatCode="m/d/yyyy">
                  <c:v>42663</c:v>
                </c:pt>
                <c:pt idx="5670" formatCode="m/d/yyyy">
                  <c:v>42664</c:v>
                </c:pt>
                <c:pt idx="5671" formatCode="m/d/yyyy">
                  <c:v>42667</c:v>
                </c:pt>
                <c:pt idx="5672" formatCode="m/d/yyyy">
                  <c:v>42668</c:v>
                </c:pt>
                <c:pt idx="5673" formatCode="m/d/yyyy">
                  <c:v>42669</c:v>
                </c:pt>
                <c:pt idx="5674" formatCode="m/d/yyyy">
                  <c:v>42670</c:v>
                </c:pt>
                <c:pt idx="5675" formatCode="m/d/yyyy">
                  <c:v>42671</c:v>
                </c:pt>
                <c:pt idx="5676" formatCode="m/d/yyyy">
                  <c:v>42674</c:v>
                </c:pt>
                <c:pt idx="5677" formatCode="m/d/yyyy">
                  <c:v>42675</c:v>
                </c:pt>
                <c:pt idx="5678" formatCode="m/d/yyyy">
                  <c:v>42676</c:v>
                </c:pt>
                <c:pt idx="5679" formatCode="m/d/yyyy">
                  <c:v>42677</c:v>
                </c:pt>
                <c:pt idx="5680" formatCode="m/d/yyyy">
                  <c:v>42678</c:v>
                </c:pt>
                <c:pt idx="5681" formatCode="m/d/yyyy">
                  <c:v>42681</c:v>
                </c:pt>
                <c:pt idx="5682" formatCode="m/d/yyyy">
                  <c:v>42682</c:v>
                </c:pt>
                <c:pt idx="5683" formatCode="m/d/yyyy">
                  <c:v>42683</c:v>
                </c:pt>
                <c:pt idx="5684" formatCode="m/d/yyyy">
                  <c:v>42684</c:v>
                </c:pt>
                <c:pt idx="5685" formatCode="m/d/yyyy">
                  <c:v>42685</c:v>
                </c:pt>
                <c:pt idx="5686" formatCode="m/d/yyyy">
                  <c:v>42688</c:v>
                </c:pt>
                <c:pt idx="5687" formatCode="m/d/yyyy">
                  <c:v>42689</c:v>
                </c:pt>
                <c:pt idx="5688" formatCode="m/d/yyyy">
                  <c:v>42690</c:v>
                </c:pt>
                <c:pt idx="5689" formatCode="m/d/yyyy">
                  <c:v>42691</c:v>
                </c:pt>
                <c:pt idx="5690" formatCode="m/d/yyyy">
                  <c:v>42692</c:v>
                </c:pt>
                <c:pt idx="5691" formatCode="m/d/yyyy">
                  <c:v>42695</c:v>
                </c:pt>
                <c:pt idx="5692" formatCode="m/d/yyyy">
                  <c:v>42696</c:v>
                </c:pt>
                <c:pt idx="5693" formatCode="m/d/yyyy">
                  <c:v>42697</c:v>
                </c:pt>
                <c:pt idx="5694" formatCode="m/d/yyyy">
                  <c:v>42698</c:v>
                </c:pt>
                <c:pt idx="5695" formatCode="m/d/yyyy">
                  <c:v>42699</c:v>
                </c:pt>
                <c:pt idx="5696" formatCode="m/d/yyyy">
                  <c:v>42702</c:v>
                </c:pt>
                <c:pt idx="5697" formatCode="m/d/yyyy">
                  <c:v>42703</c:v>
                </c:pt>
                <c:pt idx="5698" formatCode="m/d/yyyy">
                  <c:v>42704</c:v>
                </c:pt>
                <c:pt idx="5699" formatCode="m/d/yyyy">
                  <c:v>42705</c:v>
                </c:pt>
                <c:pt idx="5700" formatCode="m/d/yyyy">
                  <c:v>42706</c:v>
                </c:pt>
                <c:pt idx="5701" formatCode="m/d/yyyy">
                  <c:v>42709</c:v>
                </c:pt>
                <c:pt idx="5702" formatCode="m/d/yyyy">
                  <c:v>42710</c:v>
                </c:pt>
                <c:pt idx="5703" formatCode="m/d/yyyy">
                  <c:v>42711</c:v>
                </c:pt>
                <c:pt idx="5704" formatCode="m/d/yyyy">
                  <c:v>42712</c:v>
                </c:pt>
                <c:pt idx="5705" formatCode="m/d/yyyy">
                  <c:v>42713</c:v>
                </c:pt>
                <c:pt idx="5706" formatCode="m/d/yyyy">
                  <c:v>42716</c:v>
                </c:pt>
                <c:pt idx="5707" formatCode="m/d/yyyy">
                  <c:v>42717</c:v>
                </c:pt>
                <c:pt idx="5708" formatCode="m/d/yyyy">
                  <c:v>42718</c:v>
                </c:pt>
                <c:pt idx="5709" formatCode="m/d/yyyy">
                  <c:v>42719</c:v>
                </c:pt>
                <c:pt idx="5710" formatCode="m/d/yyyy">
                  <c:v>42720</c:v>
                </c:pt>
                <c:pt idx="5711" formatCode="m/d/yyyy">
                  <c:v>42723</c:v>
                </c:pt>
                <c:pt idx="5712" formatCode="m/d/yyyy">
                  <c:v>42724</c:v>
                </c:pt>
                <c:pt idx="5713" formatCode="m/d/yyyy">
                  <c:v>42725</c:v>
                </c:pt>
                <c:pt idx="5714" formatCode="m/d/yyyy">
                  <c:v>42726</c:v>
                </c:pt>
                <c:pt idx="5715" formatCode="m/d/yyyy">
                  <c:v>42727</c:v>
                </c:pt>
                <c:pt idx="5716" formatCode="m/d/yyyy">
                  <c:v>42730</c:v>
                </c:pt>
                <c:pt idx="5717" formatCode="m/d/yyyy">
                  <c:v>42731</c:v>
                </c:pt>
                <c:pt idx="5718" formatCode="m/d/yyyy">
                  <c:v>42732</c:v>
                </c:pt>
                <c:pt idx="5719" formatCode="m/d/yyyy">
                  <c:v>42733</c:v>
                </c:pt>
                <c:pt idx="5720" formatCode="m/d/yyyy">
                  <c:v>42734</c:v>
                </c:pt>
                <c:pt idx="5721" formatCode="m/d/yyyy">
                  <c:v>42737</c:v>
                </c:pt>
                <c:pt idx="5722" formatCode="m/d/yyyy">
                  <c:v>42738</c:v>
                </c:pt>
                <c:pt idx="5723" formatCode="m/d/yyyy">
                  <c:v>42739</c:v>
                </c:pt>
                <c:pt idx="5724" formatCode="m/d/yyyy">
                  <c:v>42740</c:v>
                </c:pt>
                <c:pt idx="5725" formatCode="m/d/yyyy">
                  <c:v>42741</c:v>
                </c:pt>
                <c:pt idx="5726" formatCode="m/d/yyyy">
                  <c:v>42744</c:v>
                </c:pt>
                <c:pt idx="5727" formatCode="m/d/yyyy">
                  <c:v>42745</c:v>
                </c:pt>
                <c:pt idx="5728" formatCode="m/d/yyyy">
                  <c:v>42746</c:v>
                </c:pt>
                <c:pt idx="5729" formatCode="m/d/yyyy">
                  <c:v>42747</c:v>
                </c:pt>
                <c:pt idx="5730" formatCode="m/d/yyyy">
                  <c:v>42748</c:v>
                </c:pt>
                <c:pt idx="5731" formatCode="m/d/yyyy">
                  <c:v>42751</c:v>
                </c:pt>
              </c:numCache>
            </c:numRef>
          </c:cat>
          <c:val>
            <c:numRef>
              <c:f>油価データ!$E$2959:$E$8690</c:f>
              <c:numCache>
                <c:formatCode>0.00;"▲ "0.00</c:formatCode>
                <c:ptCount val="5732"/>
                <c:pt idx="0">
                  <c:v>16.09</c:v>
                </c:pt>
                <c:pt idx="1">
                  <c:v>16.190000000000001</c:v>
                </c:pt>
                <c:pt idx="2">
                  <c:v>16.46</c:v>
                </c:pt>
                <c:pt idx="3">
                  <c:v>16.5</c:v>
                </c:pt>
                <c:pt idx="4">
                  <c:v>16.28</c:v>
                </c:pt>
                <c:pt idx="5">
                  <c:v>16.190000000000001</c:v>
                </c:pt>
                <c:pt idx="6">
                  <c:v>16.63</c:v>
                </c:pt>
                <c:pt idx="7">
                  <c:v>16.63</c:v>
                </c:pt>
                <c:pt idx="8">
                  <c:v>16.38</c:v>
                </c:pt>
                <c:pt idx="9">
                  <c:v>16.37</c:v>
                </c:pt>
                <c:pt idx="10">
                  <c:v>16.82</c:v>
                </c:pt>
                <c:pt idx="11">
                  <c:v>16.93</c:v>
                </c:pt>
                <c:pt idx="12">
                  <c:v>16.8</c:v>
                </c:pt>
                <c:pt idx="13">
                  <c:v>16.87</c:v>
                </c:pt>
                <c:pt idx="14">
                  <c:v>16.64</c:v>
                </c:pt>
                <c:pt idx="15">
                  <c:v>16.86</c:v>
                </c:pt>
                <c:pt idx="16">
                  <c:v>16.79</c:v>
                </c:pt>
                <c:pt idx="17">
                  <c:v>16.670000000000002</c:v>
                </c:pt>
                <c:pt idx="18">
                  <c:v>16.39</c:v>
                </c:pt>
                <c:pt idx="19">
                  <c:v>16.57</c:v>
                </c:pt>
                <c:pt idx="20">
                  <c:v>16.8</c:v>
                </c:pt>
                <c:pt idx="21">
                  <c:v>16.88</c:v>
                </c:pt>
                <c:pt idx="22">
                  <c:v>16.89</c:v>
                </c:pt>
                <c:pt idx="23">
                  <c:v>17.2</c:v>
                </c:pt>
                <c:pt idx="24">
                  <c:v>17.22</c:v>
                </c:pt>
                <c:pt idx="25">
                  <c:v>17.07</c:v>
                </c:pt>
                <c:pt idx="26">
                  <c:v>17.07</c:v>
                </c:pt>
                <c:pt idx="27">
                  <c:v>17.11</c:v>
                </c:pt>
                <c:pt idx="28">
                  <c:v>17.329999999999998</c:v>
                </c:pt>
                <c:pt idx="29">
                  <c:v>17.420000000000002</c:v>
                </c:pt>
                <c:pt idx="30">
                  <c:v>16.75</c:v>
                </c:pt>
                <c:pt idx="31">
                  <c:v>16.760000000000002</c:v>
                </c:pt>
                <c:pt idx="32">
                  <c:v>16.920000000000002</c:v>
                </c:pt>
                <c:pt idx="33">
                  <c:v>17.14</c:v>
                </c:pt>
                <c:pt idx="34">
                  <c:v>16.97</c:v>
                </c:pt>
                <c:pt idx="35">
                  <c:v>16.95</c:v>
                </c:pt>
                <c:pt idx="36">
                  <c:v>16.97</c:v>
                </c:pt>
                <c:pt idx="37">
                  <c:v>16.84</c:v>
                </c:pt>
                <c:pt idx="38">
                  <c:v>17.079999999999998</c:v>
                </c:pt>
                <c:pt idx="39">
                  <c:v>17.059999999999999</c:v>
                </c:pt>
                <c:pt idx="40">
                  <c:v>16.87</c:v>
                </c:pt>
                <c:pt idx="41">
                  <c:v>16.61</c:v>
                </c:pt>
                <c:pt idx="42">
                  <c:v>16.63</c:v>
                </c:pt>
                <c:pt idx="43">
                  <c:v>16.87</c:v>
                </c:pt>
                <c:pt idx="44">
                  <c:v>16.86</c:v>
                </c:pt>
                <c:pt idx="45">
                  <c:v>16.940000000000001</c:v>
                </c:pt>
                <c:pt idx="46">
                  <c:v>16.78</c:v>
                </c:pt>
                <c:pt idx="47">
                  <c:v>16.579999999999998</c:v>
                </c:pt>
                <c:pt idx="48">
                  <c:v>16.46</c:v>
                </c:pt>
                <c:pt idx="49">
                  <c:v>16.600000000000001</c:v>
                </c:pt>
                <c:pt idx="50">
                  <c:v>16.46</c:v>
                </c:pt>
                <c:pt idx="51">
                  <c:v>16.57</c:v>
                </c:pt>
                <c:pt idx="52">
                  <c:v>16.649999999999999</c:v>
                </c:pt>
                <c:pt idx="53">
                  <c:v>16.63</c:v>
                </c:pt>
                <c:pt idx="54">
                  <c:v>16.84</c:v>
                </c:pt>
                <c:pt idx="55">
                  <c:v>16.760000000000002</c:v>
                </c:pt>
                <c:pt idx="56">
                  <c:v>17.22</c:v>
                </c:pt>
                <c:pt idx="57">
                  <c:v>17.260000000000002</c:v>
                </c:pt>
                <c:pt idx="58">
                  <c:v>17.12</c:v>
                </c:pt>
                <c:pt idx="59">
                  <c:v>17.309999999999999</c:v>
                </c:pt>
                <c:pt idx="60">
                  <c:v>17.239999999999998</c:v>
                </c:pt>
                <c:pt idx="61">
                  <c:v>17.46</c:v>
                </c:pt>
                <c:pt idx="62">
                  <c:v>17.39</c:v>
                </c:pt>
                <c:pt idx="63">
                  <c:v>17.5</c:v>
                </c:pt>
                <c:pt idx="64">
                  <c:v>17.39</c:v>
                </c:pt>
                <c:pt idx="65">
                  <c:v>17.559999999999999</c:v>
                </c:pt>
                <c:pt idx="66">
                  <c:v>17.97</c:v>
                </c:pt>
                <c:pt idx="67">
                  <c:v>18.25</c:v>
                </c:pt>
                <c:pt idx="68">
                  <c:v>18.23</c:v>
                </c:pt>
                <c:pt idx="69">
                  <c:v>18.260000000000002</c:v>
                </c:pt>
                <c:pt idx="70">
                  <c:v>18.63</c:v>
                </c:pt>
                <c:pt idx="71">
                  <c:v>18.899999999999999</c:v>
                </c:pt>
                <c:pt idx="72">
                  <c:v>17.62</c:v>
                </c:pt>
                <c:pt idx="75">
                  <c:v>18.36</c:v>
                </c:pt>
                <c:pt idx="76">
                  <c:v>18.5</c:v>
                </c:pt>
                <c:pt idx="77">
                  <c:v>18.53</c:v>
                </c:pt>
                <c:pt idx="78">
                  <c:v>18.79</c:v>
                </c:pt>
                <c:pt idx="79">
                  <c:v>18.55</c:v>
                </c:pt>
                <c:pt idx="80">
                  <c:v>18.739999999999998</c:v>
                </c:pt>
                <c:pt idx="81">
                  <c:v>18.71</c:v>
                </c:pt>
                <c:pt idx="82">
                  <c:v>19.07</c:v>
                </c:pt>
                <c:pt idx="83">
                  <c:v>19.059999999999999</c:v>
                </c:pt>
                <c:pt idx="84">
                  <c:v>19.170000000000002</c:v>
                </c:pt>
                <c:pt idx="85">
                  <c:v>18.670000000000002</c:v>
                </c:pt>
                <c:pt idx="86">
                  <c:v>18.57</c:v>
                </c:pt>
                <c:pt idx="87">
                  <c:v>18.920000000000002</c:v>
                </c:pt>
                <c:pt idx="88">
                  <c:v>19</c:v>
                </c:pt>
                <c:pt idx="90">
                  <c:v>18.329999999999998</c:v>
                </c:pt>
                <c:pt idx="91">
                  <c:v>18.440000000000001</c:v>
                </c:pt>
                <c:pt idx="92">
                  <c:v>18.309999999999999</c:v>
                </c:pt>
                <c:pt idx="93">
                  <c:v>18.52</c:v>
                </c:pt>
                <c:pt idx="94">
                  <c:v>18.75</c:v>
                </c:pt>
                <c:pt idx="95">
                  <c:v>18.77</c:v>
                </c:pt>
                <c:pt idx="96">
                  <c:v>18.37</c:v>
                </c:pt>
                <c:pt idx="97">
                  <c:v>18.29</c:v>
                </c:pt>
                <c:pt idx="98">
                  <c:v>18.39</c:v>
                </c:pt>
                <c:pt idx="99">
                  <c:v>18.48</c:v>
                </c:pt>
                <c:pt idx="100">
                  <c:v>18.39</c:v>
                </c:pt>
                <c:pt idx="101">
                  <c:v>18.13</c:v>
                </c:pt>
                <c:pt idx="102">
                  <c:v>18</c:v>
                </c:pt>
                <c:pt idx="103">
                  <c:v>17.36</c:v>
                </c:pt>
                <c:pt idx="105">
                  <c:v>17.600000000000001</c:v>
                </c:pt>
                <c:pt idx="106">
                  <c:v>17.7</c:v>
                </c:pt>
                <c:pt idx="107">
                  <c:v>17.690000000000001</c:v>
                </c:pt>
                <c:pt idx="108">
                  <c:v>17.940000000000001</c:v>
                </c:pt>
                <c:pt idx="109">
                  <c:v>18.100000000000001</c:v>
                </c:pt>
                <c:pt idx="110">
                  <c:v>17.89</c:v>
                </c:pt>
                <c:pt idx="111">
                  <c:v>17.98</c:v>
                </c:pt>
                <c:pt idx="112">
                  <c:v>17.760000000000002</c:v>
                </c:pt>
                <c:pt idx="113">
                  <c:v>17.690000000000001</c:v>
                </c:pt>
                <c:pt idx="114">
                  <c:v>17.66</c:v>
                </c:pt>
                <c:pt idx="115">
                  <c:v>17.7</c:v>
                </c:pt>
                <c:pt idx="116">
                  <c:v>17.87</c:v>
                </c:pt>
                <c:pt idx="117">
                  <c:v>17.899999999999999</c:v>
                </c:pt>
                <c:pt idx="118">
                  <c:v>17.34</c:v>
                </c:pt>
                <c:pt idx="119">
                  <c:v>16.71</c:v>
                </c:pt>
                <c:pt idx="120">
                  <c:v>16.690000000000001</c:v>
                </c:pt>
                <c:pt idx="121">
                  <c:v>16.21</c:v>
                </c:pt>
                <c:pt idx="122">
                  <c:v>16.39</c:v>
                </c:pt>
                <c:pt idx="123">
                  <c:v>16.45</c:v>
                </c:pt>
                <c:pt idx="124">
                  <c:v>16.43</c:v>
                </c:pt>
                <c:pt idx="125">
                  <c:v>16.63</c:v>
                </c:pt>
                <c:pt idx="126">
                  <c:v>16.829999999999998</c:v>
                </c:pt>
                <c:pt idx="127">
                  <c:v>16.43</c:v>
                </c:pt>
                <c:pt idx="128">
                  <c:v>16.38</c:v>
                </c:pt>
                <c:pt idx="129">
                  <c:v>16.27</c:v>
                </c:pt>
                <c:pt idx="130">
                  <c:v>16.02</c:v>
                </c:pt>
                <c:pt idx="131">
                  <c:v>16.09</c:v>
                </c:pt>
                <c:pt idx="132">
                  <c:v>16.2</c:v>
                </c:pt>
                <c:pt idx="133">
                  <c:v>16.05</c:v>
                </c:pt>
                <c:pt idx="134">
                  <c:v>16.11</c:v>
                </c:pt>
                <c:pt idx="135">
                  <c:v>16.059999999999999</c:v>
                </c:pt>
                <c:pt idx="136">
                  <c:v>16.23</c:v>
                </c:pt>
                <c:pt idx="137">
                  <c:v>16.05</c:v>
                </c:pt>
                <c:pt idx="138">
                  <c:v>16.059999999999999</c:v>
                </c:pt>
                <c:pt idx="139">
                  <c:v>15.83</c:v>
                </c:pt>
                <c:pt idx="140">
                  <c:v>15.91</c:v>
                </c:pt>
                <c:pt idx="141">
                  <c:v>15.83</c:v>
                </c:pt>
                <c:pt idx="142">
                  <c:v>15.6</c:v>
                </c:pt>
                <c:pt idx="143">
                  <c:v>15.59</c:v>
                </c:pt>
                <c:pt idx="144">
                  <c:v>15.65</c:v>
                </c:pt>
                <c:pt idx="145">
                  <c:v>15.73</c:v>
                </c:pt>
                <c:pt idx="146">
                  <c:v>16.11</c:v>
                </c:pt>
                <c:pt idx="147">
                  <c:v>16.11</c:v>
                </c:pt>
                <c:pt idx="148">
                  <c:v>16.010000000000002</c:v>
                </c:pt>
                <c:pt idx="149">
                  <c:v>16.010000000000002</c:v>
                </c:pt>
                <c:pt idx="150">
                  <c:v>16.149999999999999</c:v>
                </c:pt>
                <c:pt idx="151">
                  <c:v>16.21</c:v>
                </c:pt>
                <c:pt idx="152">
                  <c:v>16.23</c:v>
                </c:pt>
                <c:pt idx="153">
                  <c:v>16.23</c:v>
                </c:pt>
                <c:pt idx="154">
                  <c:v>16.170000000000002</c:v>
                </c:pt>
                <c:pt idx="155">
                  <c:v>16.190000000000001</c:v>
                </c:pt>
                <c:pt idx="156">
                  <c:v>16.29</c:v>
                </c:pt>
                <c:pt idx="157">
                  <c:v>16.309999999999999</c:v>
                </c:pt>
                <c:pt idx="158">
                  <c:v>16.260000000000002</c:v>
                </c:pt>
                <c:pt idx="159">
                  <c:v>15.96</c:v>
                </c:pt>
                <c:pt idx="160">
                  <c:v>15.85</c:v>
                </c:pt>
                <c:pt idx="161">
                  <c:v>15.84</c:v>
                </c:pt>
                <c:pt idx="162">
                  <c:v>15.96</c:v>
                </c:pt>
                <c:pt idx="163">
                  <c:v>16.04</c:v>
                </c:pt>
                <c:pt idx="164">
                  <c:v>16.260000000000002</c:v>
                </c:pt>
                <c:pt idx="165">
                  <c:v>16.29</c:v>
                </c:pt>
                <c:pt idx="166">
                  <c:v>16.260000000000002</c:v>
                </c:pt>
                <c:pt idx="167">
                  <c:v>16.2</c:v>
                </c:pt>
                <c:pt idx="168">
                  <c:v>16.170000000000002</c:v>
                </c:pt>
                <c:pt idx="170">
                  <c:v>16.190000000000001</c:v>
                </c:pt>
                <c:pt idx="171">
                  <c:v>16.2</c:v>
                </c:pt>
                <c:pt idx="172">
                  <c:v>16.25</c:v>
                </c:pt>
                <c:pt idx="173">
                  <c:v>16.43</c:v>
                </c:pt>
                <c:pt idx="174">
                  <c:v>16.61</c:v>
                </c:pt>
                <c:pt idx="175">
                  <c:v>16.850000000000001</c:v>
                </c:pt>
                <c:pt idx="176">
                  <c:v>16.66</c:v>
                </c:pt>
                <c:pt idx="177">
                  <c:v>16.62</c:v>
                </c:pt>
                <c:pt idx="178">
                  <c:v>16.670000000000002</c:v>
                </c:pt>
                <c:pt idx="179">
                  <c:v>16.739999999999998</c:v>
                </c:pt>
                <c:pt idx="180">
                  <c:v>16.87</c:v>
                </c:pt>
                <c:pt idx="181">
                  <c:v>16.78</c:v>
                </c:pt>
                <c:pt idx="182">
                  <c:v>16.91</c:v>
                </c:pt>
                <c:pt idx="183">
                  <c:v>16.8</c:v>
                </c:pt>
                <c:pt idx="184">
                  <c:v>16.84</c:v>
                </c:pt>
                <c:pt idx="185">
                  <c:v>16.79</c:v>
                </c:pt>
                <c:pt idx="186">
                  <c:v>16.39</c:v>
                </c:pt>
                <c:pt idx="187">
                  <c:v>16.12</c:v>
                </c:pt>
                <c:pt idx="188">
                  <c:v>15.96</c:v>
                </c:pt>
                <c:pt idx="189">
                  <c:v>16.079999999999998</c:v>
                </c:pt>
                <c:pt idx="190">
                  <c:v>16</c:v>
                </c:pt>
                <c:pt idx="191">
                  <c:v>16.170000000000002</c:v>
                </c:pt>
                <c:pt idx="192">
                  <c:v>16.329999999999998</c:v>
                </c:pt>
                <c:pt idx="193">
                  <c:v>16.12</c:v>
                </c:pt>
                <c:pt idx="194">
                  <c:v>16.23</c:v>
                </c:pt>
                <c:pt idx="195">
                  <c:v>16.16</c:v>
                </c:pt>
                <c:pt idx="196">
                  <c:v>15.98</c:v>
                </c:pt>
                <c:pt idx="197">
                  <c:v>15.61</c:v>
                </c:pt>
                <c:pt idx="198">
                  <c:v>15.76</c:v>
                </c:pt>
                <c:pt idx="199">
                  <c:v>15.96</c:v>
                </c:pt>
                <c:pt idx="200">
                  <c:v>16.03</c:v>
                </c:pt>
                <c:pt idx="201">
                  <c:v>15.94</c:v>
                </c:pt>
                <c:pt idx="202">
                  <c:v>15.83</c:v>
                </c:pt>
                <c:pt idx="203">
                  <c:v>16.23</c:v>
                </c:pt>
                <c:pt idx="204">
                  <c:v>16.309999999999999</c:v>
                </c:pt>
                <c:pt idx="205">
                  <c:v>16.11</c:v>
                </c:pt>
                <c:pt idx="206">
                  <c:v>16.05</c:v>
                </c:pt>
                <c:pt idx="207">
                  <c:v>15.84</c:v>
                </c:pt>
                <c:pt idx="208">
                  <c:v>15.88</c:v>
                </c:pt>
                <c:pt idx="209">
                  <c:v>15.94</c:v>
                </c:pt>
                <c:pt idx="210">
                  <c:v>16.05</c:v>
                </c:pt>
                <c:pt idx="211">
                  <c:v>16.03</c:v>
                </c:pt>
                <c:pt idx="212">
                  <c:v>16.25</c:v>
                </c:pt>
                <c:pt idx="213">
                  <c:v>16.28</c:v>
                </c:pt>
                <c:pt idx="214">
                  <c:v>16.27</c:v>
                </c:pt>
                <c:pt idx="215">
                  <c:v>16.329999999999998</c:v>
                </c:pt>
                <c:pt idx="216">
                  <c:v>16.39</c:v>
                </c:pt>
                <c:pt idx="217">
                  <c:v>16.64</c:v>
                </c:pt>
                <c:pt idx="218">
                  <c:v>16.63</c:v>
                </c:pt>
                <c:pt idx="219">
                  <c:v>16.47</c:v>
                </c:pt>
                <c:pt idx="220">
                  <c:v>16.399999999999999</c:v>
                </c:pt>
                <c:pt idx="221">
                  <c:v>16.62</c:v>
                </c:pt>
                <c:pt idx="222">
                  <c:v>16.649999999999999</c:v>
                </c:pt>
                <c:pt idx="223">
                  <c:v>16.579999999999998</c:v>
                </c:pt>
                <c:pt idx="224">
                  <c:v>16.600000000000001</c:v>
                </c:pt>
                <c:pt idx="225">
                  <c:v>16.62</c:v>
                </c:pt>
                <c:pt idx="226">
                  <c:v>16.73</c:v>
                </c:pt>
                <c:pt idx="227">
                  <c:v>16.68</c:v>
                </c:pt>
                <c:pt idx="228">
                  <c:v>16.93</c:v>
                </c:pt>
                <c:pt idx="229">
                  <c:v>16.809999999999999</c:v>
                </c:pt>
                <c:pt idx="230">
                  <c:v>16.75</c:v>
                </c:pt>
                <c:pt idx="231">
                  <c:v>16.75</c:v>
                </c:pt>
                <c:pt idx="232">
                  <c:v>16.739999999999998</c:v>
                </c:pt>
                <c:pt idx="233">
                  <c:v>16.79</c:v>
                </c:pt>
                <c:pt idx="234">
                  <c:v>17.18</c:v>
                </c:pt>
                <c:pt idx="235">
                  <c:v>17.14</c:v>
                </c:pt>
                <c:pt idx="236">
                  <c:v>17.079999999999998</c:v>
                </c:pt>
                <c:pt idx="237">
                  <c:v>17.04</c:v>
                </c:pt>
                <c:pt idx="238">
                  <c:v>17.25</c:v>
                </c:pt>
                <c:pt idx="239">
                  <c:v>17.45</c:v>
                </c:pt>
                <c:pt idx="240">
                  <c:v>17.52</c:v>
                </c:pt>
                <c:pt idx="241">
                  <c:v>17.59</c:v>
                </c:pt>
                <c:pt idx="242">
                  <c:v>17.57</c:v>
                </c:pt>
                <c:pt idx="243">
                  <c:v>17.760000000000002</c:v>
                </c:pt>
                <c:pt idx="244">
                  <c:v>17.52</c:v>
                </c:pt>
                <c:pt idx="245">
                  <c:v>17.63</c:v>
                </c:pt>
                <c:pt idx="246">
                  <c:v>17.940000000000001</c:v>
                </c:pt>
                <c:pt idx="247">
                  <c:v>18.059999999999999</c:v>
                </c:pt>
                <c:pt idx="248">
                  <c:v>17.829999999999998</c:v>
                </c:pt>
                <c:pt idx="249">
                  <c:v>17.88</c:v>
                </c:pt>
                <c:pt idx="250">
                  <c:v>17.739999999999998</c:v>
                </c:pt>
                <c:pt idx="251">
                  <c:v>17.850000000000001</c:v>
                </c:pt>
                <c:pt idx="252">
                  <c:v>17.8</c:v>
                </c:pt>
                <c:pt idx="253">
                  <c:v>17.82</c:v>
                </c:pt>
                <c:pt idx="255">
                  <c:v>18.350000000000001</c:v>
                </c:pt>
                <c:pt idx="256">
                  <c:v>18.260000000000002</c:v>
                </c:pt>
                <c:pt idx="257">
                  <c:v>18.329999999999998</c:v>
                </c:pt>
                <c:pt idx="258">
                  <c:v>18.62</c:v>
                </c:pt>
                <c:pt idx="259">
                  <c:v>18.63</c:v>
                </c:pt>
                <c:pt idx="260">
                  <c:v>18.68</c:v>
                </c:pt>
                <c:pt idx="261">
                  <c:v>19.05</c:v>
                </c:pt>
                <c:pt idx="262">
                  <c:v>19.22</c:v>
                </c:pt>
                <c:pt idx="263">
                  <c:v>18.66</c:v>
                </c:pt>
                <c:pt idx="264">
                  <c:v>18.5</c:v>
                </c:pt>
                <c:pt idx="265">
                  <c:v>17.89</c:v>
                </c:pt>
                <c:pt idx="266">
                  <c:v>17.41</c:v>
                </c:pt>
                <c:pt idx="267">
                  <c:v>17.559999999999999</c:v>
                </c:pt>
                <c:pt idx="268">
                  <c:v>17.760000000000002</c:v>
                </c:pt>
                <c:pt idx="269">
                  <c:v>17.09</c:v>
                </c:pt>
                <c:pt idx="270">
                  <c:v>17.32</c:v>
                </c:pt>
                <c:pt idx="271">
                  <c:v>17.12</c:v>
                </c:pt>
                <c:pt idx="272">
                  <c:v>16.989999999999998</c:v>
                </c:pt>
                <c:pt idx="273">
                  <c:v>16.87</c:v>
                </c:pt>
                <c:pt idx="274">
                  <c:v>16.989999999999998</c:v>
                </c:pt>
                <c:pt idx="275">
                  <c:v>16.48</c:v>
                </c:pt>
                <c:pt idx="276">
                  <c:v>16.489999999999998</c:v>
                </c:pt>
                <c:pt idx="277">
                  <c:v>16.22</c:v>
                </c:pt>
                <c:pt idx="278">
                  <c:v>16.37</c:v>
                </c:pt>
                <c:pt idx="279">
                  <c:v>16.52</c:v>
                </c:pt>
                <c:pt idx="280">
                  <c:v>16.52</c:v>
                </c:pt>
                <c:pt idx="281">
                  <c:v>16.71</c:v>
                </c:pt>
                <c:pt idx="282">
                  <c:v>16.54</c:v>
                </c:pt>
                <c:pt idx="283">
                  <c:v>16.61</c:v>
                </c:pt>
                <c:pt idx="284">
                  <c:v>16.59</c:v>
                </c:pt>
                <c:pt idx="285">
                  <c:v>16.739999999999998</c:v>
                </c:pt>
                <c:pt idx="286">
                  <c:v>16.78</c:v>
                </c:pt>
                <c:pt idx="287">
                  <c:v>16.93</c:v>
                </c:pt>
                <c:pt idx="288">
                  <c:v>17.79</c:v>
                </c:pt>
                <c:pt idx="289">
                  <c:v>17.93</c:v>
                </c:pt>
                <c:pt idx="290">
                  <c:v>17.149999999999999</c:v>
                </c:pt>
                <c:pt idx="291">
                  <c:v>17.100000000000001</c:v>
                </c:pt>
                <c:pt idx="292">
                  <c:v>17.22</c:v>
                </c:pt>
                <c:pt idx="293">
                  <c:v>17.55</c:v>
                </c:pt>
                <c:pt idx="294">
                  <c:v>18.22</c:v>
                </c:pt>
                <c:pt idx="295">
                  <c:v>18.28</c:v>
                </c:pt>
                <c:pt idx="296">
                  <c:v>17.55</c:v>
                </c:pt>
                <c:pt idx="297">
                  <c:v>17.8</c:v>
                </c:pt>
                <c:pt idx="298">
                  <c:v>17.97</c:v>
                </c:pt>
                <c:pt idx="299">
                  <c:v>17.71</c:v>
                </c:pt>
                <c:pt idx="300">
                  <c:v>17.760000000000002</c:v>
                </c:pt>
                <c:pt idx="301">
                  <c:v>17.760000000000002</c:v>
                </c:pt>
                <c:pt idx="302">
                  <c:v>17.5</c:v>
                </c:pt>
                <c:pt idx="303">
                  <c:v>17.920000000000002</c:v>
                </c:pt>
                <c:pt idx="304">
                  <c:v>18.38</c:v>
                </c:pt>
                <c:pt idx="305">
                  <c:v>18.39</c:v>
                </c:pt>
                <c:pt idx="306">
                  <c:v>18.190000000000001</c:v>
                </c:pt>
                <c:pt idx="307">
                  <c:v>18.399999999999999</c:v>
                </c:pt>
                <c:pt idx="308">
                  <c:v>18.86</c:v>
                </c:pt>
                <c:pt idx="309">
                  <c:v>18.920000000000002</c:v>
                </c:pt>
                <c:pt idx="310">
                  <c:v>19.05</c:v>
                </c:pt>
                <c:pt idx="311">
                  <c:v>18.18</c:v>
                </c:pt>
                <c:pt idx="312">
                  <c:v>18.850000000000001</c:v>
                </c:pt>
                <c:pt idx="313">
                  <c:v>18.61</c:v>
                </c:pt>
                <c:pt idx="314">
                  <c:v>18.68</c:v>
                </c:pt>
                <c:pt idx="315">
                  <c:v>18.87</c:v>
                </c:pt>
                <c:pt idx="316">
                  <c:v>19.62</c:v>
                </c:pt>
                <c:pt idx="317">
                  <c:v>20.18</c:v>
                </c:pt>
                <c:pt idx="318">
                  <c:v>19.940000000000001</c:v>
                </c:pt>
                <c:pt idx="319">
                  <c:v>19.690000000000001</c:v>
                </c:pt>
                <c:pt idx="320">
                  <c:v>19.21</c:v>
                </c:pt>
                <c:pt idx="321">
                  <c:v>19.41</c:v>
                </c:pt>
                <c:pt idx="322">
                  <c:v>19.739999999999998</c:v>
                </c:pt>
                <c:pt idx="323">
                  <c:v>20.190000000000001</c:v>
                </c:pt>
                <c:pt idx="324">
                  <c:v>19.98</c:v>
                </c:pt>
                <c:pt idx="325">
                  <c:v>20.25</c:v>
                </c:pt>
                <c:pt idx="328">
                  <c:v>20.7</c:v>
                </c:pt>
                <c:pt idx="329">
                  <c:v>22.03</c:v>
                </c:pt>
                <c:pt idx="330">
                  <c:v>23.06</c:v>
                </c:pt>
                <c:pt idx="331">
                  <c:v>21.75</c:v>
                </c:pt>
                <c:pt idx="332">
                  <c:v>21.83</c:v>
                </c:pt>
                <c:pt idx="333">
                  <c:v>19.510000000000002</c:v>
                </c:pt>
                <c:pt idx="334">
                  <c:v>19.12</c:v>
                </c:pt>
                <c:pt idx="335">
                  <c:v>18.399999999999999</c:v>
                </c:pt>
                <c:pt idx="336">
                  <c:v>18.53</c:v>
                </c:pt>
                <c:pt idx="337">
                  <c:v>19.03</c:v>
                </c:pt>
                <c:pt idx="338">
                  <c:v>20.23</c:v>
                </c:pt>
                <c:pt idx="339">
                  <c:v>19.88</c:v>
                </c:pt>
                <c:pt idx="340">
                  <c:v>19.84</c:v>
                </c:pt>
                <c:pt idx="341">
                  <c:v>19.8</c:v>
                </c:pt>
                <c:pt idx="342">
                  <c:v>19.850000000000001</c:v>
                </c:pt>
                <c:pt idx="343">
                  <c:v>19.02</c:v>
                </c:pt>
                <c:pt idx="344">
                  <c:v>18.8</c:v>
                </c:pt>
                <c:pt idx="345">
                  <c:v>18.79</c:v>
                </c:pt>
                <c:pt idx="346">
                  <c:v>19.170000000000002</c:v>
                </c:pt>
                <c:pt idx="348">
                  <c:v>19.36</c:v>
                </c:pt>
                <c:pt idx="349">
                  <c:v>19.3</c:v>
                </c:pt>
                <c:pt idx="350">
                  <c:v>18.8</c:v>
                </c:pt>
                <c:pt idx="351">
                  <c:v>19.05</c:v>
                </c:pt>
                <c:pt idx="352">
                  <c:v>19.329999999999998</c:v>
                </c:pt>
                <c:pt idx="353">
                  <c:v>19.350000000000001</c:v>
                </c:pt>
                <c:pt idx="354">
                  <c:v>19.3</c:v>
                </c:pt>
                <c:pt idx="355">
                  <c:v>18.690000000000001</c:v>
                </c:pt>
                <c:pt idx="356">
                  <c:v>17.54</c:v>
                </c:pt>
                <c:pt idx="357">
                  <c:v>18.61</c:v>
                </c:pt>
                <c:pt idx="358">
                  <c:v>18.420000000000002</c:v>
                </c:pt>
                <c:pt idx="359">
                  <c:v>19.059999999999999</c:v>
                </c:pt>
                <c:pt idx="360">
                  <c:v>18.89</c:v>
                </c:pt>
                <c:pt idx="361">
                  <c:v>19.100000000000001</c:v>
                </c:pt>
                <c:pt idx="363">
                  <c:v>18.940000000000001</c:v>
                </c:pt>
                <c:pt idx="364">
                  <c:v>18.63</c:v>
                </c:pt>
                <c:pt idx="365">
                  <c:v>17.89</c:v>
                </c:pt>
                <c:pt idx="366">
                  <c:v>17.8</c:v>
                </c:pt>
                <c:pt idx="367">
                  <c:v>17.920000000000002</c:v>
                </c:pt>
                <c:pt idx="368">
                  <c:v>18.55</c:v>
                </c:pt>
                <c:pt idx="369">
                  <c:v>17.86</c:v>
                </c:pt>
                <c:pt idx="370">
                  <c:v>18.04</c:v>
                </c:pt>
                <c:pt idx="371">
                  <c:v>18.28</c:v>
                </c:pt>
                <c:pt idx="372">
                  <c:v>18.28</c:v>
                </c:pt>
                <c:pt idx="373">
                  <c:v>18.03</c:v>
                </c:pt>
                <c:pt idx="374">
                  <c:v>18.059999999999999</c:v>
                </c:pt>
                <c:pt idx="375">
                  <c:v>18.010000000000002</c:v>
                </c:pt>
                <c:pt idx="376">
                  <c:v>17.850000000000001</c:v>
                </c:pt>
                <c:pt idx="377">
                  <c:v>18.649999999999999</c:v>
                </c:pt>
                <c:pt idx="378">
                  <c:v>18.2</c:v>
                </c:pt>
                <c:pt idx="379">
                  <c:v>18</c:v>
                </c:pt>
                <c:pt idx="380">
                  <c:v>18.079999999999998</c:v>
                </c:pt>
                <c:pt idx="381">
                  <c:v>18.059999999999999</c:v>
                </c:pt>
                <c:pt idx="382">
                  <c:v>18.100000000000001</c:v>
                </c:pt>
                <c:pt idx="383">
                  <c:v>18.09</c:v>
                </c:pt>
                <c:pt idx="384">
                  <c:v>18.71</c:v>
                </c:pt>
                <c:pt idx="385">
                  <c:v>18.87</c:v>
                </c:pt>
                <c:pt idx="386">
                  <c:v>18.91</c:v>
                </c:pt>
                <c:pt idx="387">
                  <c:v>19.47</c:v>
                </c:pt>
                <c:pt idx="388">
                  <c:v>19.05</c:v>
                </c:pt>
                <c:pt idx="389">
                  <c:v>19.309999999999999</c:v>
                </c:pt>
                <c:pt idx="390">
                  <c:v>19.52</c:v>
                </c:pt>
                <c:pt idx="391">
                  <c:v>19.739999999999998</c:v>
                </c:pt>
                <c:pt idx="392">
                  <c:v>19.350000000000001</c:v>
                </c:pt>
                <c:pt idx="393">
                  <c:v>19.53</c:v>
                </c:pt>
                <c:pt idx="394">
                  <c:v>19.64</c:v>
                </c:pt>
                <c:pt idx="395">
                  <c:v>20.04</c:v>
                </c:pt>
                <c:pt idx="396">
                  <c:v>20.010000000000002</c:v>
                </c:pt>
                <c:pt idx="397">
                  <c:v>20.45</c:v>
                </c:pt>
                <c:pt idx="398">
                  <c:v>20.46</c:v>
                </c:pt>
                <c:pt idx="399">
                  <c:v>19.399999999999999</c:v>
                </c:pt>
                <c:pt idx="400">
                  <c:v>19.43</c:v>
                </c:pt>
                <c:pt idx="401">
                  <c:v>19.22</c:v>
                </c:pt>
                <c:pt idx="402">
                  <c:v>19.170000000000002</c:v>
                </c:pt>
                <c:pt idx="403">
                  <c:v>19.41</c:v>
                </c:pt>
                <c:pt idx="404">
                  <c:v>19.07</c:v>
                </c:pt>
                <c:pt idx="405">
                  <c:v>19.22</c:v>
                </c:pt>
                <c:pt idx="406">
                  <c:v>18.72</c:v>
                </c:pt>
                <c:pt idx="407">
                  <c:v>18.89</c:v>
                </c:pt>
                <c:pt idx="408">
                  <c:v>18.77</c:v>
                </c:pt>
                <c:pt idx="409">
                  <c:v>18.899999999999999</c:v>
                </c:pt>
                <c:pt idx="410">
                  <c:v>19.399999999999999</c:v>
                </c:pt>
                <c:pt idx="411">
                  <c:v>19.59</c:v>
                </c:pt>
                <c:pt idx="412">
                  <c:v>19.63</c:v>
                </c:pt>
                <c:pt idx="413">
                  <c:v>19.62</c:v>
                </c:pt>
                <c:pt idx="414">
                  <c:v>19.760000000000002</c:v>
                </c:pt>
                <c:pt idx="415">
                  <c:v>19.97</c:v>
                </c:pt>
                <c:pt idx="416">
                  <c:v>19.93</c:v>
                </c:pt>
                <c:pt idx="417">
                  <c:v>20.66</c:v>
                </c:pt>
                <c:pt idx="418">
                  <c:v>20.73</c:v>
                </c:pt>
                <c:pt idx="419">
                  <c:v>20.68</c:v>
                </c:pt>
                <c:pt idx="420">
                  <c:v>20.57</c:v>
                </c:pt>
                <c:pt idx="421">
                  <c:v>20.53</c:v>
                </c:pt>
                <c:pt idx="422">
                  <c:v>20.85</c:v>
                </c:pt>
                <c:pt idx="423">
                  <c:v>20.47</c:v>
                </c:pt>
                <c:pt idx="424">
                  <c:v>20.2</c:v>
                </c:pt>
                <c:pt idx="425">
                  <c:v>20.72</c:v>
                </c:pt>
                <c:pt idx="426">
                  <c:v>20.41</c:v>
                </c:pt>
                <c:pt idx="428">
                  <c:v>20.03</c:v>
                </c:pt>
                <c:pt idx="429">
                  <c:v>20.27</c:v>
                </c:pt>
                <c:pt idx="430">
                  <c:v>20.27</c:v>
                </c:pt>
                <c:pt idx="431">
                  <c:v>20.78</c:v>
                </c:pt>
                <c:pt idx="432">
                  <c:v>21.99</c:v>
                </c:pt>
                <c:pt idx="433">
                  <c:v>22.21</c:v>
                </c:pt>
                <c:pt idx="434">
                  <c:v>22.11</c:v>
                </c:pt>
                <c:pt idx="435">
                  <c:v>22.16</c:v>
                </c:pt>
                <c:pt idx="436">
                  <c:v>22.54</c:v>
                </c:pt>
                <c:pt idx="437">
                  <c:v>22.61</c:v>
                </c:pt>
                <c:pt idx="438">
                  <c:v>22.88</c:v>
                </c:pt>
                <c:pt idx="439">
                  <c:v>23.58</c:v>
                </c:pt>
                <c:pt idx="440">
                  <c:v>23.87</c:v>
                </c:pt>
                <c:pt idx="441">
                  <c:v>24.12</c:v>
                </c:pt>
                <c:pt idx="442">
                  <c:v>21.6</c:v>
                </c:pt>
                <c:pt idx="443">
                  <c:v>21.71</c:v>
                </c:pt>
                <c:pt idx="444">
                  <c:v>22.31</c:v>
                </c:pt>
                <c:pt idx="445">
                  <c:v>21.91</c:v>
                </c:pt>
                <c:pt idx="446">
                  <c:v>21.99</c:v>
                </c:pt>
                <c:pt idx="447">
                  <c:v>22.26</c:v>
                </c:pt>
                <c:pt idx="448">
                  <c:v>22.96</c:v>
                </c:pt>
                <c:pt idx="449">
                  <c:v>23.2</c:v>
                </c:pt>
                <c:pt idx="450">
                  <c:v>22.93</c:v>
                </c:pt>
                <c:pt idx="451">
                  <c:v>23.47</c:v>
                </c:pt>
                <c:pt idx="452">
                  <c:v>23.21</c:v>
                </c:pt>
                <c:pt idx="453">
                  <c:v>23.07</c:v>
                </c:pt>
                <c:pt idx="454">
                  <c:v>23.1</c:v>
                </c:pt>
                <c:pt idx="455">
                  <c:v>23.74</c:v>
                </c:pt>
                <c:pt idx="456">
                  <c:v>23.85</c:v>
                </c:pt>
                <c:pt idx="457">
                  <c:v>24.49</c:v>
                </c:pt>
                <c:pt idx="458">
                  <c:v>24.58</c:v>
                </c:pt>
                <c:pt idx="459">
                  <c:v>24.27</c:v>
                </c:pt>
                <c:pt idx="460">
                  <c:v>23.59</c:v>
                </c:pt>
                <c:pt idx="461">
                  <c:v>23.98</c:v>
                </c:pt>
                <c:pt idx="462">
                  <c:v>24.86</c:v>
                </c:pt>
                <c:pt idx="463">
                  <c:v>24.73</c:v>
                </c:pt>
                <c:pt idx="464">
                  <c:v>24.83</c:v>
                </c:pt>
                <c:pt idx="465">
                  <c:v>24.19</c:v>
                </c:pt>
                <c:pt idx="466">
                  <c:v>24.53</c:v>
                </c:pt>
                <c:pt idx="467">
                  <c:v>24.64</c:v>
                </c:pt>
                <c:pt idx="468">
                  <c:v>24.66</c:v>
                </c:pt>
                <c:pt idx="469">
                  <c:v>24.07</c:v>
                </c:pt>
                <c:pt idx="470">
                  <c:v>23.75</c:v>
                </c:pt>
                <c:pt idx="471">
                  <c:v>24.22</c:v>
                </c:pt>
                <c:pt idx="472">
                  <c:v>24.18</c:v>
                </c:pt>
                <c:pt idx="473">
                  <c:v>23.74</c:v>
                </c:pt>
                <c:pt idx="474">
                  <c:v>23.57</c:v>
                </c:pt>
                <c:pt idx="475">
                  <c:v>22.67</c:v>
                </c:pt>
                <c:pt idx="476">
                  <c:v>22.5</c:v>
                </c:pt>
                <c:pt idx="477">
                  <c:v>22.28</c:v>
                </c:pt>
                <c:pt idx="478">
                  <c:v>22.19</c:v>
                </c:pt>
                <c:pt idx="479">
                  <c:v>22.15</c:v>
                </c:pt>
                <c:pt idx="480">
                  <c:v>22.21</c:v>
                </c:pt>
                <c:pt idx="481">
                  <c:v>22.98</c:v>
                </c:pt>
                <c:pt idx="482">
                  <c:v>23.01</c:v>
                </c:pt>
                <c:pt idx="483">
                  <c:v>22.83</c:v>
                </c:pt>
                <c:pt idx="484">
                  <c:v>23.89</c:v>
                </c:pt>
                <c:pt idx="485">
                  <c:v>23.81</c:v>
                </c:pt>
                <c:pt idx="486">
                  <c:v>23.3</c:v>
                </c:pt>
                <c:pt idx="487">
                  <c:v>22.87</c:v>
                </c:pt>
                <c:pt idx="488">
                  <c:v>23.38</c:v>
                </c:pt>
                <c:pt idx="489">
                  <c:v>22.54</c:v>
                </c:pt>
                <c:pt idx="490">
                  <c:v>23.13</c:v>
                </c:pt>
                <c:pt idx="491">
                  <c:v>23.03</c:v>
                </c:pt>
                <c:pt idx="492">
                  <c:v>22.62</c:v>
                </c:pt>
                <c:pt idx="493">
                  <c:v>22.74</c:v>
                </c:pt>
                <c:pt idx="494">
                  <c:v>22.72</c:v>
                </c:pt>
                <c:pt idx="495">
                  <c:v>22.6</c:v>
                </c:pt>
                <c:pt idx="496">
                  <c:v>22.77</c:v>
                </c:pt>
                <c:pt idx="497">
                  <c:v>23.62</c:v>
                </c:pt>
                <c:pt idx="498">
                  <c:v>23.77</c:v>
                </c:pt>
                <c:pt idx="499">
                  <c:v>23.78</c:v>
                </c:pt>
                <c:pt idx="500">
                  <c:v>24.63</c:v>
                </c:pt>
                <c:pt idx="501">
                  <c:v>24.54</c:v>
                </c:pt>
                <c:pt idx="502">
                  <c:v>24.1</c:v>
                </c:pt>
                <c:pt idx="503">
                  <c:v>23.29</c:v>
                </c:pt>
                <c:pt idx="504">
                  <c:v>22.15</c:v>
                </c:pt>
                <c:pt idx="505">
                  <c:v>22.52</c:v>
                </c:pt>
                <c:pt idx="506">
                  <c:v>23.53</c:v>
                </c:pt>
                <c:pt idx="507">
                  <c:v>24.1</c:v>
                </c:pt>
                <c:pt idx="508">
                  <c:v>23.7</c:v>
                </c:pt>
                <c:pt idx="509">
                  <c:v>23.92</c:v>
                </c:pt>
                <c:pt idx="510">
                  <c:v>23.98</c:v>
                </c:pt>
                <c:pt idx="511">
                  <c:v>23.46</c:v>
                </c:pt>
                <c:pt idx="512">
                  <c:v>23.19</c:v>
                </c:pt>
                <c:pt idx="513">
                  <c:v>23.39</c:v>
                </c:pt>
                <c:pt idx="515">
                  <c:v>23.42</c:v>
                </c:pt>
                <c:pt idx="516">
                  <c:v>23.69</c:v>
                </c:pt>
                <c:pt idx="517">
                  <c:v>23.81</c:v>
                </c:pt>
                <c:pt idx="518">
                  <c:v>24.22</c:v>
                </c:pt>
                <c:pt idx="519">
                  <c:v>24.12</c:v>
                </c:pt>
                <c:pt idx="520">
                  <c:v>24.56</c:v>
                </c:pt>
                <c:pt idx="521">
                  <c:v>24.59</c:v>
                </c:pt>
                <c:pt idx="522">
                  <c:v>24.8</c:v>
                </c:pt>
                <c:pt idx="523">
                  <c:v>24.57</c:v>
                </c:pt>
                <c:pt idx="524">
                  <c:v>24.34</c:v>
                </c:pt>
                <c:pt idx="525">
                  <c:v>23.48</c:v>
                </c:pt>
                <c:pt idx="526">
                  <c:v>23.36</c:v>
                </c:pt>
                <c:pt idx="527">
                  <c:v>23.84</c:v>
                </c:pt>
                <c:pt idx="528">
                  <c:v>23.59</c:v>
                </c:pt>
                <c:pt idx="529">
                  <c:v>22.54</c:v>
                </c:pt>
                <c:pt idx="530">
                  <c:v>22.58</c:v>
                </c:pt>
                <c:pt idx="531">
                  <c:v>22.36</c:v>
                </c:pt>
                <c:pt idx="532">
                  <c:v>22.48</c:v>
                </c:pt>
                <c:pt idx="533">
                  <c:v>22.42</c:v>
                </c:pt>
                <c:pt idx="534">
                  <c:v>22.26</c:v>
                </c:pt>
                <c:pt idx="535">
                  <c:v>22.05</c:v>
                </c:pt>
                <c:pt idx="536">
                  <c:v>22.25</c:v>
                </c:pt>
                <c:pt idx="537">
                  <c:v>22.77</c:v>
                </c:pt>
                <c:pt idx="538">
                  <c:v>23.18</c:v>
                </c:pt>
                <c:pt idx="539">
                  <c:v>22.52</c:v>
                </c:pt>
                <c:pt idx="540">
                  <c:v>22.54</c:v>
                </c:pt>
                <c:pt idx="541">
                  <c:v>22.43</c:v>
                </c:pt>
                <c:pt idx="542">
                  <c:v>22.47</c:v>
                </c:pt>
                <c:pt idx="543">
                  <c:v>21.69</c:v>
                </c:pt>
                <c:pt idx="544">
                  <c:v>20.95</c:v>
                </c:pt>
                <c:pt idx="545">
                  <c:v>21.13</c:v>
                </c:pt>
                <c:pt idx="546">
                  <c:v>21.14</c:v>
                </c:pt>
                <c:pt idx="547">
                  <c:v>20.52</c:v>
                </c:pt>
                <c:pt idx="548">
                  <c:v>20.49</c:v>
                </c:pt>
                <c:pt idx="549">
                  <c:v>20.49</c:v>
                </c:pt>
                <c:pt idx="550">
                  <c:v>20.34</c:v>
                </c:pt>
                <c:pt idx="551">
                  <c:v>20.39</c:v>
                </c:pt>
                <c:pt idx="552">
                  <c:v>20.63</c:v>
                </c:pt>
                <c:pt idx="553">
                  <c:v>20.079999999999998</c:v>
                </c:pt>
                <c:pt idx="554">
                  <c:v>19.79</c:v>
                </c:pt>
                <c:pt idx="555">
                  <c:v>19.12</c:v>
                </c:pt>
                <c:pt idx="556">
                  <c:v>19.45</c:v>
                </c:pt>
                <c:pt idx="557">
                  <c:v>19.579999999999998</c:v>
                </c:pt>
                <c:pt idx="558">
                  <c:v>19.350000000000001</c:v>
                </c:pt>
                <c:pt idx="559">
                  <c:v>18.850000000000001</c:v>
                </c:pt>
                <c:pt idx="560">
                  <c:v>18.920000000000002</c:v>
                </c:pt>
                <c:pt idx="561">
                  <c:v>19.5</c:v>
                </c:pt>
                <c:pt idx="562">
                  <c:v>19.399999999999999</c:v>
                </c:pt>
                <c:pt idx="563">
                  <c:v>19.7</c:v>
                </c:pt>
                <c:pt idx="564">
                  <c:v>19.86</c:v>
                </c:pt>
                <c:pt idx="565">
                  <c:v>19.28</c:v>
                </c:pt>
                <c:pt idx="566">
                  <c:v>19.239999999999998</c:v>
                </c:pt>
                <c:pt idx="567">
                  <c:v>19.61</c:v>
                </c:pt>
                <c:pt idx="568">
                  <c:v>19.89</c:v>
                </c:pt>
                <c:pt idx="569">
                  <c:v>20.14</c:v>
                </c:pt>
                <c:pt idx="570">
                  <c:v>19.5</c:v>
                </c:pt>
                <c:pt idx="571">
                  <c:v>20.25</c:v>
                </c:pt>
                <c:pt idx="572">
                  <c:v>20.32</c:v>
                </c:pt>
                <c:pt idx="573">
                  <c:v>20.18</c:v>
                </c:pt>
                <c:pt idx="574">
                  <c:v>19.989999999999998</c:v>
                </c:pt>
                <c:pt idx="575">
                  <c:v>19.59</c:v>
                </c:pt>
                <c:pt idx="576">
                  <c:v>19.54</c:v>
                </c:pt>
                <c:pt idx="577">
                  <c:v>19.29</c:v>
                </c:pt>
                <c:pt idx="578">
                  <c:v>19.38</c:v>
                </c:pt>
                <c:pt idx="581">
                  <c:v>19.11</c:v>
                </c:pt>
                <c:pt idx="582">
                  <c:v>18.510000000000002</c:v>
                </c:pt>
                <c:pt idx="583">
                  <c:v>18.18</c:v>
                </c:pt>
                <c:pt idx="584">
                  <c:v>17.68</c:v>
                </c:pt>
                <c:pt idx="585">
                  <c:v>17.760000000000002</c:v>
                </c:pt>
                <c:pt idx="586">
                  <c:v>17.93</c:v>
                </c:pt>
                <c:pt idx="587">
                  <c:v>17.75</c:v>
                </c:pt>
                <c:pt idx="588">
                  <c:v>17.93</c:v>
                </c:pt>
                <c:pt idx="589">
                  <c:v>17.88</c:v>
                </c:pt>
                <c:pt idx="590">
                  <c:v>18.190000000000001</c:v>
                </c:pt>
                <c:pt idx="591">
                  <c:v>17.96</c:v>
                </c:pt>
                <c:pt idx="592">
                  <c:v>17.809999999999999</c:v>
                </c:pt>
                <c:pt idx="593">
                  <c:v>17.690000000000001</c:v>
                </c:pt>
                <c:pt idx="594">
                  <c:v>17.920000000000002</c:v>
                </c:pt>
                <c:pt idx="595">
                  <c:v>18.34</c:v>
                </c:pt>
                <c:pt idx="596">
                  <c:v>17.989999999999998</c:v>
                </c:pt>
                <c:pt idx="597">
                  <c:v>18.059999999999999</c:v>
                </c:pt>
                <c:pt idx="598">
                  <c:v>18.41</c:v>
                </c:pt>
                <c:pt idx="599">
                  <c:v>18.27</c:v>
                </c:pt>
                <c:pt idx="600">
                  <c:v>18.27</c:v>
                </c:pt>
                <c:pt idx="601">
                  <c:v>18.61</c:v>
                </c:pt>
                <c:pt idx="602">
                  <c:v>18.52</c:v>
                </c:pt>
                <c:pt idx="603">
                  <c:v>18.29</c:v>
                </c:pt>
                <c:pt idx="604">
                  <c:v>17.97</c:v>
                </c:pt>
                <c:pt idx="606">
                  <c:v>18.07</c:v>
                </c:pt>
                <c:pt idx="607">
                  <c:v>18.16</c:v>
                </c:pt>
                <c:pt idx="608">
                  <c:v>18.690000000000001</c:v>
                </c:pt>
                <c:pt idx="609">
                  <c:v>18.93</c:v>
                </c:pt>
                <c:pt idx="610">
                  <c:v>19.72</c:v>
                </c:pt>
                <c:pt idx="611">
                  <c:v>19.62</c:v>
                </c:pt>
                <c:pt idx="612">
                  <c:v>19.510000000000002</c:v>
                </c:pt>
                <c:pt idx="613">
                  <c:v>19.440000000000001</c:v>
                </c:pt>
                <c:pt idx="614">
                  <c:v>20.350000000000001</c:v>
                </c:pt>
                <c:pt idx="615">
                  <c:v>20.16</c:v>
                </c:pt>
                <c:pt idx="616">
                  <c:v>20</c:v>
                </c:pt>
                <c:pt idx="617">
                  <c:v>20.13</c:v>
                </c:pt>
                <c:pt idx="618">
                  <c:v>20.18</c:v>
                </c:pt>
                <c:pt idx="619">
                  <c:v>20</c:v>
                </c:pt>
                <c:pt idx="621">
                  <c:v>19.22</c:v>
                </c:pt>
                <c:pt idx="622">
                  <c:v>19.239999999999998</c:v>
                </c:pt>
                <c:pt idx="623">
                  <c:v>19.48</c:v>
                </c:pt>
                <c:pt idx="624">
                  <c:v>19.399999999999999</c:v>
                </c:pt>
                <c:pt idx="625">
                  <c:v>19.52</c:v>
                </c:pt>
                <c:pt idx="626">
                  <c:v>18.899999999999999</c:v>
                </c:pt>
                <c:pt idx="627">
                  <c:v>18.72</c:v>
                </c:pt>
                <c:pt idx="628">
                  <c:v>18.32</c:v>
                </c:pt>
                <c:pt idx="629">
                  <c:v>17.7</c:v>
                </c:pt>
                <c:pt idx="630">
                  <c:v>17.559999999999999</c:v>
                </c:pt>
                <c:pt idx="631">
                  <c:v>17.5</c:v>
                </c:pt>
                <c:pt idx="632">
                  <c:v>17.350000000000001</c:v>
                </c:pt>
                <c:pt idx="633">
                  <c:v>17.440000000000001</c:v>
                </c:pt>
                <c:pt idx="634">
                  <c:v>17.690000000000001</c:v>
                </c:pt>
                <c:pt idx="635">
                  <c:v>17.86</c:v>
                </c:pt>
                <c:pt idx="636">
                  <c:v>18.079999999999998</c:v>
                </c:pt>
                <c:pt idx="637">
                  <c:v>17.77</c:v>
                </c:pt>
                <c:pt idx="638">
                  <c:v>17.78</c:v>
                </c:pt>
                <c:pt idx="639">
                  <c:v>17.670000000000002</c:v>
                </c:pt>
                <c:pt idx="640">
                  <c:v>17.98</c:v>
                </c:pt>
                <c:pt idx="641">
                  <c:v>17.87</c:v>
                </c:pt>
                <c:pt idx="642">
                  <c:v>18.22</c:v>
                </c:pt>
                <c:pt idx="643">
                  <c:v>17.850000000000001</c:v>
                </c:pt>
                <c:pt idx="644">
                  <c:v>18.18</c:v>
                </c:pt>
                <c:pt idx="645">
                  <c:v>18.510000000000002</c:v>
                </c:pt>
                <c:pt idx="646">
                  <c:v>18.8</c:v>
                </c:pt>
                <c:pt idx="647">
                  <c:v>18.920000000000002</c:v>
                </c:pt>
                <c:pt idx="648">
                  <c:v>18.21</c:v>
                </c:pt>
                <c:pt idx="649">
                  <c:v>18.059999999999999</c:v>
                </c:pt>
                <c:pt idx="650">
                  <c:v>18.190000000000001</c:v>
                </c:pt>
                <c:pt idx="651">
                  <c:v>18.38</c:v>
                </c:pt>
                <c:pt idx="652">
                  <c:v>18.22</c:v>
                </c:pt>
                <c:pt idx="653">
                  <c:v>17.96</c:v>
                </c:pt>
                <c:pt idx="654">
                  <c:v>18.09</c:v>
                </c:pt>
                <c:pt idx="655">
                  <c:v>17.82</c:v>
                </c:pt>
                <c:pt idx="656">
                  <c:v>18.39</c:v>
                </c:pt>
                <c:pt idx="657">
                  <c:v>18.399999999999999</c:v>
                </c:pt>
                <c:pt idx="658">
                  <c:v>18.690000000000001</c:v>
                </c:pt>
                <c:pt idx="659">
                  <c:v>18.12</c:v>
                </c:pt>
                <c:pt idx="660">
                  <c:v>18.09</c:v>
                </c:pt>
                <c:pt idx="661">
                  <c:v>18.22</c:v>
                </c:pt>
                <c:pt idx="662">
                  <c:v>18.39</c:v>
                </c:pt>
                <c:pt idx="663">
                  <c:v>18.440000000000001</c:v>
                </c:pt>
                <c:pt idx="664">
                  <c:v>18.53</c:v>
                </c:pt>
                <c:pt idx="665">
                  <c:v>18.41</c:v>
                </c:pt>
                <c:pt idx="666">
                  <c:v>18.59</c:v>
                </c:pt>
                <c:pt idx="667">
                  <c:v>18.97</c:v>
                </c:pt>
                <c:pt idx="668">
                  <c:v>18.940000000000001</c:v>
                </c:pt>
                <c:pt idx="669">
                  <c:v>18.95</c:v>
                </c:pt>
                <c:pt idx="670">
                  <c:v>19.46</c:v>
                </c:pt>
                <c:pt idx="671">
                  <c:v>19.52</c:v>
                </c:pt>
                <c:pt idx="672">
                  <c:v>19.2</c:v>
                </c:pt>
                <c:pt idx="673">
                  <c:v>18.899999999999999</c:v>
                </c:pt>
                <c:pt idx="674">
                  <c:v>18.48</c:v>
                </c:pt>
                <c:pt idx="675">
                  <c:v>18.579999999999998</c:v>
                </c:pt>
                <c:pt idx="676">
                  <c:v>18.850000000000001</c:v>
                </c:pt>
                <c:pt idx="677">
                  <c:v>18.989999999999998</c:v>
                </c:pt>
                <c:pt idx="678">
                  <c:v>19.190000000000001</c:v>
                </c:pt>
                <c:pt idx="679">
                  <c:v>18.989999999999998</c:v>
                </c:pt>
                <c:pt idx="680">
                  <c:v>18.93</c:v>
                </c:pt>
                <c:pt idx="681">
                  <c:v>19.07</c:v>
                </c:pt>
                <c:pt idx="682">
                  <c:v>18.96</c:v>
                </c:pt>
                <c:pt idx="683">
                  <c:v>18.510000000000002</c:v>
                </c:pt>
                <c:pt idx="684">
                  <c:v>18.54</c:v>
                </c:pt>
                <c:pt idx="686">
                  <c:v>18.2</c:v>
                </c:pt>
                <c:pt idx="687">
                  <c:v>18.559999999999999</c:v>
                </c:pt>
                <c:pt idx="688">
                  <c:v>18.399999999999999</c:v>
                </c:pt>
                <c:pt idx="689">
                  <c:v>18.510000000000002</c:v>
                </c:pt>
                <c:pt idx="690">
                  <c:v>18.43</c:v>
                </c:pt>
                <c:pt idx="691">
                  <c:v>18.440000000000001</c:v>
                </c:pt>
                <c:pt idx="692">
                  <c:v>18.37</c:v>
                </c:pt>
                <c:pt idx="693">
                  <c:v>18.260000000000002</c:v>
                </c:pt>
                <c:pt idx="694">
                  <c:v>18.47</c:v>
                </c:pt>
                <c:pt idx="695">
                  <c:v>18.329999999999998</c:v>
                </c:pt>
                <c:pt idx="696">
                  <c:v>18.28</c:v>
                </c:pt>
                <c:pt idx="697">
                  <c:v>18.3</c:v>
                </c:pt>
                <c:pt idx="698">
                  <c:v>18.3</c:v>
                </c:pt>
                <c:pt idx="699">
                  <c:v>18.260000000000002</c:v>
                </c:pt>
                <c:pt idx="700">
                  <c:v>18.23</c:v>
                </c:pt>
                <c:pt idx="701">
                  <c:v>18.579999999999998</c:v>
                </c:pt>
                <c:pt idx="702">
                  <c:v>18.41</c:v>
                </c:pt>
                <c:pt idx="703">
                  <c:v>18.41</c:v>
                </c:pt>
                <c:pt idx="704">
                  <c:v>18.399999999999999</c:v>
                </c:pt>
                <c:pt idx="705">
                  <c:v>18.63</c:v>
                </c:pt>
                <c:pt idx="706">
                  <c:v>18.64</c:v>
                </c:pt>
                <c:pt idx="707">
                  <c:v>18.8</c:v>
                </c:pt>
                <c:pt idx="708">
                  <c:v>19.14</c:v>
                </c:pt>
                <c:pt idx="709">
                  <c:v>19.559999999999999</c:v>
                </c:pt>
                <c:pt idx="710">
                  <c:v>19.95</c:v>
                </c:pt>
                <c:pt idx="711">
                  <c:v>19.899999999999999</c:v>
                </c:pt>
                <c:pt idx="712">
                  <c:v>19.82</c:v>
                </c:pt>
                <c:pt idx="713">
                  <c:v>20.48</c:v>
                </c:pt>
                <c:pt idx="714">
                  <c:v>21.61</c:v>
                </c:pt>
                <c:pt idx="715">
                  <c:v>20.64</c:v>
                </c:pt>
                <c:pt idx="716">
                  <c:v>20.69</c:v>
                </c:pt>
                <c:pt idx="717">
                  <c:v>20.82</c:v>
                </c:pt>
                <c:pt idx="718">
                  <c:v>20.79</c:v>
                </c:pt>
                <c:pt idx="719">
                  <c:v>20.73</c:v>
                </c:pt>
                <c:pt idx="720">
                  <c:v>20.14</c:v>
                </c:pt>
                <c:pt idx="721">
                  <c:v>19.579999999999998</c:v>
                </c:pt>
                <c:pt idx="722">
                  <c:v>19.510000000000002</c:v>
                </c:pt>
                <c:pt idx="723">
                  <c:v>19.79</c:v>
                </c:pt>
                <c:pt idx="724">
                  <c:v>19.75</c:v>
                </c:pt>
                <c:pt idx="725">
                  <c:v>19.77</c:v>
                </c:pt>
                <c:pt idx="726">
                  <c:v>19.75</c:v>
                </c:pt>
                <c:pt idx="727">
                  <c:v>20.34</c:v>
                </c:pt>
                <c:pt idx="728">
                  <c:v>20.02</c:v>
                </c:pt>
                <c:pt idx="729">
                  <c:v>19.89</c:v>
                </c:pt>
                <c:pt idx="730">
                  <c:v>19.989999999999998</c:v>
                </c:pt>
                <c:pt idx="731">
                  <c:v>19.43</c:v>
                </c:pt>
                <c:pt idx="732">
                  <c:v>19.64</c:v>
                </c:pt>
                <c:pt idx="733">
                  <c:v>20.100000000000001</c:v>
                </c:pt>
                <c:pt idx="734">
                  <c:v>20.02</c:v>
                </c:pt>
                <c:pt idx="735">
                  <c:v>19.95</c:v>
                </c:pt>
                <c:pt idx="736">
                  <c:v>19.61</c:v>
                </c:pt>
                <c:pt idx="737">
                  <c:v>19.38</c:v>
                </c:pt>
                <c:pt idx="738">
                  <c:v>19.47</c:v>
                </c:pt>
                <c:pt idx="739">
                  <c:v>19.79</c:v>
                </c:pt>
                <c:pt idx="740">
                  <c:v>19.45</c:v>
                </c:pt>
                <c:pt idx="741">
                  <c:v>19.600000000000001</c:v>
                </c:pt>
                <c:pt idx="742">
                  <c:v>19.52</c:v>
                </c:pt>
                <c:pt idx="743">
                  <c:v>19.78</c:v>
                </c:pt>
                <c:pt idx="744">
                  <c:v>20.05</c:v>
                </c:pt>
                <c:pt idx="745">
                  <c:v>19.38</c:v>
                </c:pt>
                <c:pt idx="746">
                  <c:v>19.22</c:v>
                </c:pt>
                <c:pt idx="747">
                  <c:v>19.18</c:v>
                </c:pt>
                <c:pt idx="748">
                  <c:v>18.68</c:v>
                </c:pt>
                <c:pt idx="749">
                  <c:v>18.88</c:v>
                </c:pt>
                <c:pt idx="750">
                  <c:v>19.09</c:v>
                </c:pt>
                <c:pt idx="751">
                  <c:v>19.09</c:v>
                </c:pt>
                <c:pt idx="752">
                  <c:v>18.559999999999999</c:v>
                </c:pt>
                <c:pt idx="753">
                  <c:v>18.760000000000002</c:v>
                </c:pt>
                <c:pt idx="754">
                  <c:v>18.940000000000001</c:v>
                </c:pt>
                <c:pt idx="755">
                  <c:v>18.16</c:v>
                </c:pt>
                <c:pt idx="756">
                  <c:v>18.190000000000001</c:v>
                </c:pt>
                <c:pt idx="757">
                  <c:v>18.170000000000002</c:v>
                </c:pt>
                <c:pt idx="758">
                  <c:v>18</c:v>
                </c:pt>
                <c:pt idx="759">
                  <c:v>18.13</c:v>
                </c:pt>
                <c:pt idx="760">
                  <c:v>18.149999999999999</c:v>
                </c:pt>
                <c:pt idx="761">
                  <c:v>17.920000000000002</c:v>
                </c:pt>
                <c:pt idx="762">
                  <c:v>17.420000000000002</c:v>
                </c:pt>
                <c:pt idx="763">
                  <c:v>17.41</c:v>
                </c:pt>
                <c:pt idx="764">
                  <c:v>17.309999999999999</c:v>
                </c:pt>
                <c:pt idx="765">
                  <c:v>17.260000000000002</c:v>
                </c:pt>
                <c:pt idx="766">
                  <c:v>17.22</c:v>
                </c:pt>
                <c:pt idx="767">
                  <c:v>17.399999999999999</c:v>
                </c:pt>
                <c:pt idx="768">
                  <c:v>17.8</c:v>
                </c:pt>
                <c:pt idx="769">
                  <c:v>17.53</c:v>
                </c:pt>
                <c:pt idx="770">
                  <c:v>17.28</c:v>
                </c:pt>
                <c:pt idx="771">
                  <c:v>17.329999999999998</c:v>
                </c:pt>
                <c:pt idx="772">
                  <c:v>17.329999999999998</c:v>
                </c:pt>
                <c:pt idx="774">
                  <c:v>16.600000000000001</c:v>
                </c:pt>
                <c:pt idx="775">
                  <c:v>16.670000000000002</c:v>
                </c:pt>
                <c:pt idx="776">
                  <c:v>16.52</c:v>
                </c:pt>
                <c:pt idx="777">
                  <c:v>16.420000000000002</c:v>
                </c:pt>
                <c:pt idx="778">
                  <c:v>15.79</c:v>
                </c:pt>
                <c:pt idx="779">
                  <c:v>15.67</c:v>
                </c:pt>
                <c:pt idx="780">
                  <c:v>15.61</c:v>
                </c:pt>
                <c:pt idx="781">
                  <c:v>15.72</c:v>
                </c:pt>
                <c:pt idx="782">
                  <c:v>15.5</c:v>
                </c:pt>
                <c:pt idx="783">
                  <c:v>15.33</c:v>
                </c:pt>
                <c:pt idx="784">
                  <c:v>15.38</c:v>
                </c:pt>
                <c:pt idx="785">
                  <c:v>15.35</c:v>
                </c:pt>
                <c:pt idx="786">
                  <c:v>15.44</c:v>
                </c:pt>
                <c:pt idx="787">
                  <c:v>15.47</c:v>
                </c:pt>
                <c:pt idx="788">
                  <c:v>15.83</c:v>
                </c:pt>
                <c:pt idx="789">
                  <c:v>15.4</c:v>
                </c:pt>
                <c:pt idx="790">
                  <c:v>15.26</c:v>
                </c:pt>
                <c:pt idx="791">
                  <c:v>15</c:v>
                </c:pt>
                <c:pt idx="792">
                  <c:v>14.74</c:v>
                </c:pt>
                <c:pt idx="793">
                  <c:v>15.77</c:v>
                </c:pt>
                <c:pt idx="794">
                  <c:v>15.79</c:v>
                </c:pt>
                <c:pt idx="795">
                  <c:v>16.079999999999998</c:v>
                </c:pt>
                <c:pt idx="796">
                  <c:v>16.59</c:v>
                </c:pt>
                <c:pt idx="797">
                  <c:v>15.96</c:v>
                </c:pt>
                <c:pt idx="798">
                  <c:v>15.68</c:v>
                </c:pt>
                <c:pt idx="799">
                  <c:v>15.17</c:v>
                </c:pt>
                <c:pt idx="800">
                  <c:v>15.05</c:v>
                </c:pt>
                <c:pt idx="801">
                  <c:v>15.22</c:v>
                </c:pt>
                <c:pt idx="802">
                  <c:v>15.3</c:v>
                </c:pt>
                <c:pt idx="803">
                  <c:v>15.24</c:v>
                </c:pt>
                <c:pt idx="804">
                  <c:v>15.03</c:v>
                </c:pt>
                <c:pt idx="805">
                  <c:v>14.59</c:v>
                </c:pt>
                <c:pt idx="806">
                  <c:v>14.55</c:v>
                </c:pt>
                <c:pt idx="807">
                  <c:v>14.85</c:v>
                </c:pt>
                <c:pt idx="808">
                  <c:v>14.48</c:v>
                </c:pt>
                <c:pt idx="809">
                  <c:v>14.41</c:v>
                </c:pt>
                <c:pt idx="810">
                  <c:v>14.94</c:v>
                </c:pt>
                <c:pt idx="811">
                  <c:v>14.85</c:v>
                </c:pt>
                <c:pt idx="812">
                  <c:v>14.67</c:v>
                </c:pt>
                <c:pt idx="813">
                  <c:v>13.83</c:v>
                </c:pt>
                <c:pt idx="814">
                  <c:v>13.83</c:v>
                </c:pt>
                <c:pt idx="815">
                  <c:v>13.91</c:v>
                </c:pt>
                <c:pt idx="816">
                  <c:v>14.03</c:v>
                </c:pt>
                <c:pt idx="817">
                  <c:v>14.17</c:v>
                </c:pt>
                <c:pt idx="818">
                  <c:v>14.05</c:v>
                </c:pt>
                <c:pt idx="819">
                  <c:v>13.92</c:v>
                </c:pt>
                <c:pt idx="820">
                  <c:v>13.92</c:v>
                </c:pt>
                <c:pt idx="821">
                  <c:v>14</c:v>
                </c:pt>
                <c:pt idx="822">
                  <c:v>13.59</c:v>
                </c:pt>
                <c:pt idx="823">
                  <c:v>12.98</c:v>
                </c:pt>
                <c:pt idx="824">
                  <c:v>13</c:v>
                </c:pt>
                <c:pt idx="825">
                  <c:v>12.96</c:v>
                </c:pt>
                <c:pt idx="826">
                  <c:v>12.97</c:v>
                </c:pt>
                <c:pt idx="827">
                  <c:v>12.76</c:v>
                </c:pt>
                <c:pt idx="828">
                  <c:v>12.31</c:v>
                </c:pt>
                <c:pt idx="829">
                  <c:v>12.26</c:v>
                </c:pt>
                <c:pt idx="830">
                  <c:v>13.11</c:v>
                </c:pt>
                <c:pt idx="831">
                  <c:v>13.11</c:v>
                </c:pt>
                <c:pt idx="832">
                  <c:v>13.22</c:v>
                </c:pt>
                <c:pt idx="833">
                  <c:v>15.04</c:v>
                </c:pt>
                <c:pt idx="834">
                  <c:v>14.53</c:v>
                </c:pt>
                <c:pt idx="835">
                  <c:v>15.14</c:v>
                </c:pt>
                <c:pt idx="836">
                  <c:v>15.44</c:v>
                </c:pt>
                <c:pt idx="837">
                  <c:v>15.4</c:v>
                </c:pt>
                <c:pt idx="838">
                  <c:v>14.77</c:v>
                </c:pt>
                <c:pt idx="839">
                  <c:v>14.26</c:v>
                </c:pt>
                <c:pt idx="840">
                  <c:v>13.93</c:v>
                </c:pt>
                <c:pt idx="841">
                  <c:v>14.17</c:v>
                </c:pt>
                <c:pt idx="842">
                  <c:v>14.41</c:v>
                </c:pt>
                <c:pt idx="843">
                  <c:v>13.87</c:v>
                </c:pt>
                <c:pt idx="844">
                  <c:v>13.68</c:v>
                </c:pt>
                <c:pt idx="845">
                  <c:v>13.98</c:v>
                </c:pt>
                <c:pt idx="846">
                  <c:v>14</c:v>
                </c:pt>
                <c:pt idx="849">
                  <c:v>13.45</c:v>
                </c:pt>
                <c:pt idx="850">
                  <c:v>13.48</c:v>
                </c:pt>
                <c:pt idx="851">
                  <c:v>14.64</c:v>
                </c:pt>
                <c:pt idx="852">
                  <c:v>14.36</c:v>
                </c:pt>
                <c:pt idx="853">
                  <c:v>14.39</c:v>
                </c:pt>
                <c:pt idx="854">
                  <c:v>14.51</c:v>
                </c:pt>
                <c:pt idx="855">
                  <c:v>14.1</c:v>
                </c:pt>
                <c:pt idx="856">
                  <c:v>13.98</c:v>
                </c:pt>
                <c:pt idx="857">
                  <c:v>13.9</c:v>
                </c:pt>
                <c:pt idx="858">
                  <c:v>14.21</c:v>
                </c:pt>
                <c:pt idx="859">
                  <c:v>14.6</c:v>
                </c:pt>
                <c:pt idx="860">
                  <c:v>14.25</c:v>
                </c:pt>
                <c:pt idx="861">
                  <c:v>14.46</c:v>
                </c:pt>
                <c:pt idx="862">
                  <c:v>15.13</c:v>
                </c:pt>
                <c:pt idx="864">
                  <c:v>14.64</c:v>
                </c:pt>
                <c:pt idx="865">
                  <c:v>14.49</c:v>
                </c:pt>
                <c:pt idx="866">
                  <c:v>14.47</c:v>
                </c:pt>
                <c:pt idx="867">
                  <c:v>14.69</c:v>
                </c:pt>
                <c:pt idx="868">
                  <c:v>14.84</c:v>
                </c:pt>
                <c:pt idx="869">
                  <c:v>15.11</c:v>
                </c:pt>
                <c:pt idx="870">
                  <c:v>14.68</c:v>
                </c:pt>
                <c:pt idx="871">
                  <c:v>14.68</c:v>
                </c:pt>
                <c:pt idx="872">
                  <c:v>14.4</c:v>
                </c:pt>
                <c:pt idx="873">
                  <c:v>14.46</c:v>
                </c:pt>
                <c:pt idx="874">
                  <c:v>14.38</c:v>
                </c:pt>
                <c:pt idx="875">
                  <c:v>13.72</c:v>
                </c:pt>
                <c:pt idx="876">
                  <c:v>13.98</c:v>
                </c:pt>
                <c:pt idx="877">
                  <c:v>14.06</c:v>
                </c:pt>
                <c:pt idx="879">
                  <c:v>14.14</c:v>
                </c:pt>
                <c:pt idx="880">
                  <c:v>14.23</c:v>
                </c:pt>
                <c:pt idx="881">
                  <c:v>14.13</c:v>
                </c:pt>
                <c:pt idx="882">
                  <c:v>14.37</c:v>
                </c:pt>
                <c:pt idx="883">
                  <c:v>14.23</c:v>
                </c:pt>
                <c:pt idx="884">
                  <c:v>14.14</c:v>
                </c:pt>
                <c:pt idx="885">
                  <c:v>14.04</c:v>
                </c:pt>
                <c:pt idx="886">
                  <c:v>14.48</c:v>
                </c:pt>
                <c:pt idx="887">
                  <c:v>14.6</c:v>
                </c:pt>
                <c:pt idx="888">
                  <c:v>14.22</c:v>
                </c:pt>
                <c:pt idx="889">
                  <c:v>13.49</c:v>
                </c:pt>
                <c:pt idx="890">
                  <c:v>13.33</c:v>
                </c:pt>
                <c:pt idx="891">
                  <c:v>12.87</c:v>
                </c:pt>
                <c:pt idx="892">
                  <c:v>12.41</c:v>
                </c:pt>
                <c:pt idx="893">
                  <c:v>12.17</c:v>
                </c:pt>
                <c:pt idx="894">
                  <c:v>12.72</c:v>
                </c:pt>
                <c:pt idx="895">
                  <c:v>13.06</c:v>
                </c:pt>
                <c:pt idx="896">
                  <c:v>12.78</c:v>
                </c:pt>
                <c:pt idx="897">
                  <c:v>12.85</c:v>
                </c:pt>
                <c:pt idx="898">
                  <c:v>13.24</c:v>
                </c:pt>
                <c:pt idx="899">
                  <c:v>13.92</c:v>
                </c:pt>
                <c:pt idx="900">
                  <c:v>13.61</c:v>
                </c:pt>
                <c:pt idx="901">
                  <c:v>13.11</c:v>
                </c:pt>
                <c:pt idx="902">
                  <c:v>13.21</c:v>
                </c:pt>
                <c:pt idx="903">
                  <c:v>13.19</c:v>
                </c:pt>
                <c:pt idx="904">
                  <c:v>13.38</c:v>
                </c:pt>
                <c:pt idx="905">
                  <c:v>13.42</c:v>
                </c:pt>
                <c:pt idx="906">
                  <c:v>13.57</c:v>
                </c:pt>
                <c:pt idx="907">
                  <c:v>13.55</c:v>
                </c:pt>
                <c:pt idx="908">
                  <c:v>12.95</c:v>
                </c:pt>
                <c:pt idx="909">
                  <c:v>12.75</c:v>
                </c:pt>
                <c:pt idx="910">
                  <c:v>13.12</c:v>
                </c:pt>
                <c:pt idx="911">
                  <c:v>13.03</c:v>
                </c:pt>
                <c:pt idx="912">
                  <c:v>12.86</c:v>
                </c:pt>
                <c:pt idx="913">
                  <c:v>12.71</c:v>
                </c:pt>
                <c:pt idx="914">
                  <c:v>13.02</c:v>
                </c:pt>
                <c:pt idx="915">
                  <c:v>12.93</c:v>
                </c:pt>
                <c:pt idx="916">
                  <c:v>12.78</c:v>
                </c:pt>
                <c:pt idx="917">
                  <c:v>12.8</c:v>
                </c:pt>
                <c:pt idx="918">
                  <c:v>12.36</c:v>
                </c:pt>
                <c:pt idx="919">
                  <c:v>12.9</c:v>
                </c:pt>
                <c:pt idx="920">
                  <c:v>12.87</c:v>
                </c:pt>
                <c:pt idx="921">
                  <c:v>12.7</c:v>
                </c:pt>
                <c:pt idx="922">
                  <c:v>12.83</c:v>
                </c:pt>
                <c:pt idx="923">
                  <c:v>13.12</c:v>
                </c:pt>
                <c:pt idx="924">
                  <c:v>13.19</c:v>
                </c:pt>
                <c:pt idx="925">
                  <c:v>13.06</c:v>
                </c:pt>
                <c:pt idx="926">
                  <c:v>13.08</c:v>
                </c:pt>
                <c:pt idx="927">
                  <c:v>13.09</c:v>
                </c:pt>
                <c:pt idx="928">
                  <c:v>12.56</c:v>
                </c:pt>
                <c:pt idx="929">
                  <c:v>12.7</c:v>
                </c:pt>
                <c:pt idx="930">
                  <c:v>12.57</c:v>
                </c:pt>
                <c:pt idx="931">
                  <c:v>12.61</c:v>
                </c:pt>
                <c:pt idx="932">
                  <c:v>12.59</c:v>
                </c:pt>
                <c:pt idx="933">
                  <c:v>11.91</c:v>
                </c:pt>
                <c:pt idx="934">
                  <c:v>11.64</c:v>
                </c:pt>
                <c:pt idx="935">
                  <c:v>11.77</c:v>
                </c:pt>
                <c:pt idx="936">
                  <c:v>12.09</c:v>
                </c:pt>
                <c:pt idx="937">
                  <c:v>12.05</c:v>
                </c:pt>
                <c:pt idx="938">
                  <c:v>12.28</c:v>
                </c:pt>
                <c:pt idx="939">
                  <c:v>12.09</c:v>
                </c:pt>
                <c:pt idx="940">
                  <c:v>12.29</c:v>
                </c:pt>
                <c:pt idx="941">
                  <c:v>12.64</c:v>
                </c:pt>
                <c:pt idx="942">
                  <c:v>12.27</c:v>
                </c:pt>
                <c:pt idx="943">
                  <c:v>12.55</c:v>
                </c:pt>
                <c:pt idx="944">
                  <c:v>12.68</c:v>
                </c:pt>
                <c:pt idx="945">
                  <c:v>12.5</c:v>
                </c:pt>
                <c:pt idx="946">
                  <c:v>12.28</c:v>
                </c:pt>
                <c:pt idx="947">
                  <c:v>12.56</c:v>
                </c:pt>
                <c:pt idx="949">
                  <c:v>12.59</c:v>
                </c:pt>
                <c:pt idx="950">
                  <c:v>12.46</c:v>
                </c:pt>
                <c:pt idx="951">
                  <c:v>13.44</c:v>
                </c:pt>
                <c:pt idx="952">
                  <c:v>13.31</c:v>
                </c:pt>
                <c:pt idx="953">
                  <c:v>13.06</c:v>
                </c:pt>
                <c:pt idx="954">
                  <c:v>12.99</c:v>
                </c:pt>
                <c:pt idx="955">
                  <c:v>12.76</c:v>
                </c:pt>
                <c:pt idx="956">
                  <c:v>13.27</c:v>
                </c:pt>
                <c:pt idx="957">
                  <c:v>12.93</c:v>
                </c:pt>
                <c:pt idx="958">
                  <c:v>12.85</c:v>
                </c:pt>
                <c:pt idx="959">
                  <c:v>13.02</c:v>
                </c:pt>
                <c:pt idx="960">
                  <c:v>13.26</c:v>
                </c:pt>
                <c:pt idx="961">
                  <c:v>13.54</c:v>
                </c:pt>
                <c:pt idx="962">
                  <c:v>14.17</c:v>
                </c:pt>
                <c:pt idx="963">
                  <c:v>14.38</c:v>
                </c:pt>
                <c:pt idx="964">
                  <c:v>14.49</c:v>
                </c:pt>
                <c:pt idx="965">
                  <c:v>14.52</c:v>
                </c:pt>
                <c:pt idx="966">
                  <c:v>14.68</c:v>
                </c:pt>
                <c:pt idx="967">
                  <c:v>14.43</c:v>
                </c:pt>
                <c:pt idx="968">
                  <c:v>14.35</c:v>
                </c:pt>
                <c:pt idx="969">
                  <c:v>14.61</c:v>
                </c:pt>
                <c:pt idx="970">
                  <c:v>14.68</c:v>
                </c:pt>
                <c:pt idx="971">
                  <c:v>14.11</c:v>
                </c:pt>
                <c:pt idx="972">
                  <c:v>14.36</c:v>
                </c:pt>
                <c:pt idx="973">
                  <c:v>14.07</c:v>
                </c:pt>
                <c:pt idx="974">
                  <c:v>14.12</c:v>
                </c:pt>
                <c:pt idx="975">
                  <c:v>13.78</c:v>
                </c:pt>
                <c:pt idx="976">
                  <c:v>13.18</c:v>
                </c:pt>
                <c:pt idx="977">
                  <c:v>13.27</c:v>
                </c:pt>
                <c:pt idx="978">
                  <c:v>13.1</c:v>
                </c:pt>
                <c:pt idx="979">
                  <c:v>13.03</c:v>
                </c:pt>
                <c:pt idx="980">
                  <c:v>12.69</c:v>
                </c:pt>
                <c:pt idx="981">
                  <c:v>12.58</c:v>
                </c:pt>
                <c:pt idx="982">
                  <c:v>13.13</c:v>
                </c:pt>
                <c:pt idx="983">
                  <c:v>12.39</c:v>
                </c:pt>
                <c:pt idx="984">
                  <c:v>12.36</c:v>
                </c:pt>
                <c:pt idx="985">
                  <c:v>12.85</c:v>
                </c:pt>
                <c:pt idx="986">
                  <c:v>12.76</c:v>
                </c:pt>
                <c:pt idx="987">
                  <c:v>12.76</c:v>
                </c:pt>
                <c:pt idx="988">
                  <c:v>13.04</c:v>
                </c:pt>
                <c:pt idx="989">
                  <c:v>12.96</c:v>
                </c:pt>
                <c:pt idx="990">
                  <c:v>13.19</c:v>
                </c:pt>
                <c:pt idx="991">
                  <c:v>13.08</c:v>
                </c:pt>
                <c:pt idx="992">
                  <c:v>13.22</c:v>
                </c:pt>
                <c:pt idx="993">
                  <c:v>13.06</c:v>
                </c:pt>
                <c:pt idx="994">
                  <c:v>12.84</c:v>
                </c:pt>
                <c:pt idx="995">
                  <c:v>12.82</c:v>
                </c:pt>
                <c:pt idx="996">
                  <c:v>12.5</c:v>
                </c:pt>
                <c:pt idx="997">
                  <c:v>12.35</c:v>
                </c:pt>
                <c:pt idx="998">
                  <c:v>11.9</c:v>
                </c:pt>
                <c:pt idx="999">
                  <c:v>12.04</c:v>
                </c:pt>
                <c:pt idx="1000">
                  <c:v>12.11</c:v>
                </c:pt>
                <c:pt idx="1001">
                  <c:v>12.41</c:v>
                </c:pt>
                <c:pt idx="1002">
                  <c:v>12.44</c:v>
                </c:pt>
                <c:pt idx="1003">
                  <c:v>11.73</c:v>
                </c:pt>
                <c:pt idx="1004">
                  <c:v>11.43</c:v>
                </c:pt>
                <c:pt idx="1005">
                  <c:v>11.55</c:v>
                </c:pt>
                <c:pt idx="1006">
                  <c:v>11.49</c:v>
                </c:pt>
                <c:pt idx="1007">
                  <c:v>11.68</c:v>
                </c:pt>
                <c:pt idx="1008">
                  <c:v>11.3</c:v>
                </c:pt>
                <c:pt idx="1009">
                  <c:v>11.19</c:v>
                </c:pt>
                <c:pt idx="1010">
                  <c:v>10.9</c:v>
                </c:pt>
                <c:pt idx="1011">
                  <c:v>11</c:v>
                </c:pt>
                <c:pt idx="1012">
                  <c:v>11.14</c:v>
                </c:pt>
                <c:pt idx="1013">
                  <c:v>10.46</c:v>
                </c:pt>
                <c:pt idx="1014">
                  <c:v>10.220000000000001</c:v>
                </c:pt>
                <c:pt idx="1015">
                  <c:v>10.36</c:v>
                </c:pt>
                <c:pt idx="1016">
                  <c:v>10.18</c:v>
                </c:pt>
                <c:pt idx="1017">
                  <c:v>10.19</c:v>
                </c:pt>
                <c:pt idx="1018">
                  <c:v>10.26</c:v>
                </c:pt>
                <c:pt idx="1019">
                  <c:v>10.11</c:v>
                </c:pt>
                <c:pt idx="1020">
                  <c:v>9.98</c:v>
                </c:pt>
                <c:pt idx="1021">
                  <c:v>9.64</c:v>
                </c:pt>
                <c:pt idx="1022">
                  <c:v>9.82</c:v>
                </c:pt>
                <c:pt idx="1023">
                  <c:v>10.130000000000001</c:v>
                </c:pt>
                <c:pt idx="1024">
                  <c:v>10.23</c:v>
                </c:pt>
                <c:pt idx="1025">
                  <c:v>11</c:v>
                </c:pt>
                <c:pt idx="1026">
                  <c:v>10.09</c:v>
                </c:pt>
                <c:pt idx="1027">
                  <c:v>9.98</c:v>
                </c:pt>
                <c:pt idx="1028">
                  <c:v>9.75</c:v>
                </c:pt>
                <c:pt idx="1029">
                  <c:v>10.01</c:v>
                </c:pt>
                <c:pt idx="1030">
                  <c:v>10.17</c:v>
                </c:pt>
                <c:pt idx="1031">
                  <c:v>10.11</c:v>
                </c:pt>
                <c:pt idx="1034">
                  <c:v>10.61</c:v>
                </c:pt>
                <c:pt idx="1035">
                  <c:v>10.53</c:v>
                </c:pt>
                <c:pt idx="1036">
                  <c:v>10.53</c:v>
                </c:pt>
                <c:pt idx="1037">
                  <c:v>10.96</c:v>
                </c:pt>
                <c:pt idx="1038">
                  <c:v>10.53</c:v>
                </c:pt>
                <c:pt idx="1039">
                  <c:v>11.46</c:v>
                </c:pt>
                <c:pt idx="1040">
                  <c:v>11.53</c:v>
                </c:pt>
                <c:pt idx="1041">
                  <c:v>11.73</c:v>
                </c:pt>
                <c:pt idx="1042">
                  <c:v>12.04</c:v>
                </c:pt>
                <c:pt idx="1043">
                  <c:v>11.5</c:v>
                </c:pt>
                <c:pt idx="1044">
                  <c:v>11.06</c:v>
                </c:pt>
                <c:pt idx="1045">
                  <c:v>11.18</c:v>
                </c:pt>
                <c:pt idx="1046">
                  <c:v>10.79</c:v>
                </c:pt>
                <c:pt idx="1047">
                  <c:v>10.71</c:v>
                </c:pt>
                <c:pt idx="1048">
                  <c:v>10.81</c:v>
                </c:pt>
                <c:pt idx="1049">
                  <c:v>10.51</c:v>
                </c:pt>
                <c:pt idx="1050">
                  <c:v>10.98</c:v>
                </c:pt>
                <c:pt idx="1051">
                  <c:v>11.1</c:v>
                </c:pt>
                <c:pt idx="1052">
                  <c:v>10.85</c:v>
                </c:pt>
                <c:pt idx="1053">
                  <c:v>10.64</c:v>
                </c:pt>
                <c:pt idx="1054">
                  <c:v>10.88</c:v>
                </c:pt>
                <c:pt idx="1055">
                  <c:v>11</c:v>
                </c:pt>
                <c:pt idx="1056">
                  <c:v>11.35</c:v>
                </c:pt>
                <c:pt idx="1057">
                  <c:v>10.88</c:v>
                </c:pt>
                <c:pt idx="1058">
                  <c:v>10.85</c:v>
                </c:pt>
                <c:pt idx="1059">
                  <c:v>10.89</c:v>
                </c:pt>
                <c:pt idx="1060">
                  <c:v>10.57</c:v>
                </c:pt>
                <c:pt idx="1061">
                  <c:v>10.41</c:v>
                </c:pt>
                <c:pt idx="1062">
                  <c:v>10.16</c:v>
                </c:pt>
                <c:pt idx="1063">
                  <c:v>10.09</c:v>
                </c:pt>
                <c:pt idx="1064">
                  <c:v>10.17</c:v>
                </c:pt>
                <c:pt idx="1065">
                  <c:v>10.1</c:v>
                </c:pt>
                <c:pt idx="1066">
                  <c:v>10.43</c:v>
                </c:pt>
                <c:pt idx="1067">
                  <c:v>10.37</c:v>
                </c:pt>
                <c:pt idx="1068">
                  <c:v>10.050000000000001</c:v>
                </c:pt>
                <c:pt idx="1069">
                  <c:v>10.130000000000001</c:v>
                </c:pt>
                <c:pt idx="1070">
                  <c:v>10.61</c:v>
                </c:pt>
                <c:pt idx="1071">
                  <c:v>10.4</c:v>
                </c:pt>
                <c:pt idx="1072">
                  <c:v>10.58</c:v>
                </c:pt>
                <c:pt idx="1073">
                  <c:v>10.94</c:v>
                </c:pt>
                <c:pt idx="1074">
                  <c:v>11.08</c:v>
                </c:pt>
                <c:pt idx="1075">
                  <c:v>11.1</c:v>
                </c:pt>
                <c:pt idx="1076">
                  <c:v>10.88</c:v>
                </c:pt>
                <c:pt idx="1077">
                  <c:v>10.73</c:v>
                </c:pt>
                <c:pt idx="1078">
                  <c:v>11</c:v>
                </c:pt>
                <c:pt idx="1079">
                  <c:v>11.25</c:v>
                </c:pt>
                <c:pt idx="1080">
                  <c:v>11.53</c:v>
                </c:pt>
                <c:pt idx="1081">
                  <c:v>11.56</c:v>
                </c:pt>
                <c:pt idx="1082">
                  <c:v>11.76</c:v>
                </c:pt>
                <c:pt idx="1083">
                  <c:v>11.56</c:v>
                </c:pt>
                <c:pt idx="1084">
                  <c:v>12.46</c:v>
                </c:pt>
                <c:pt idx="1085">
                  <c:v>12.18</c:v>
                </c:pt>
                <c:pt idx="1086">
                  <c:v>12.56</c:v>
                </c:pt>
                <c:pt idx="1087">
                  <c:v>12.56</c:v>
                </c:pt>
                <c:pt idx="1088">
                  <c:v>12.67</c:v>
                </c:pt>
                <c:pt idx="1089">
                  <c:v>13.27</c:v>
                </c:pt>
                <c:pt idx="1090">
                  <c:v>13.37</c:v>
                </c:pt>
                <c:pt idx="1091">
                  <c:v>13.45</c:v>
                </c:pt>
                <c:pt idx="1092">
                  <c:v>13.88</c:v>
                </c:pt>
                <c:pt idx="1093">
                  <c:v>13.73</c:v>
                </c:pt>
                <c:pt idx="1094">
                  <c:v>13.68</c:v>
                </c:pt>
                <c:pt idx="1095">
                  <c:v>13.94</c:v>
                </c:pt>
                <c:pt idx="1096">
                  <c:v>14.41</c:v>
                </c:pt>
                <c:pt idx="1097">
                  <c:v>14.58</c:v>
                </c:pt>
                <c:pt idx="1098">
                  <c:v>14.81</c:v>
                </c:pt>
                <c:pt idx="1099">
                  <c:v>15.24</c:v>
                </c:pt>
                <c:pt idx="1100">
                  <c:v>14.72</c:v>
                </c:pt>
                <c:pt idx="1103">
                  <c:v>14.93</c:v>
                </c:pt>
                <c:pt idx="1104">
                  <c:v>14.35</c:v>
                </c:pt>
                <c:pt idx="1105">
                  <c:v>14.21</c:v>
                </c:pt>
                <c:pt idx="1106">
                  <c:v>14.86</c:v>
                </c:pt>
                <c:pt idx="1107">
                  <c:v>14.81</c:v>
                </c:pt>
                <c:pt idx="1108">
                  <c:v>15.2</c:v>
                </c:pt>
                <c:pt idx="1109">
                  <c:v>14.92</c:v>
                </c:pt>
                <c:pt idx="1110">
                  <c:v>15.2</c:v>
                </c:pt>
                <c:pt idx="1111">
                  <c:v>15.69</c:v>
                </c:pt>
                <c:pt idx="1112">
                  <c:v>15.92</c:v>
                </c:pt>
                <c:pt idx="1113">
                  <c:v>15.7</c:v>
                </c:pt>
                <c:pt idx="1114">
                  <c:v>15.89</c:v>
                </c:pt>
                <c:pt idx="1115">
                  <c:v>16.13</c:v>
                </c:pt>
                <c:pt idx="1116">
                  <c:v>15.89</c:v>
                </c:pt>
                <c:pt idx="1117">
                  <c:v>15.7</c:v>
                </c:pt>
                <c:pt idx="1118">
                  <c:v>15.8</c:v>
                </c:pt>
                <c:pt idx="1119">
                  <c:v>16.399999999999999</c:v>
                </c:pt>
                <c:pt idx="1120">
                  <c:v>16.45</c:v>
                </c:pt>
                <c:pt idx="1121">
                  <c:v>16.57</c:v>
                </c:pt>
                <c:pt idx="1123">
                  <c:v>16.93</c:v>
                </c:pt>
                <c:pt idx="1124">
                  <c:v>17.05</c:v>
                </c:pt>
                <c:pt idx="1125">
                  <c:v>16.559999999999999</c:v>
                </c:pt>
                <c:pt idx="1126">
                  <c:v>16.41</c:v>
                </c:pt>
                <c:pt idx="1127">
                  <c:v>16.45</c:v>
                </c:pt>
                <c:pt idx="1128">
                  <c:v>15.96</c:v>
                </c:pt>
                <c:pt idx="1129">
                  <c:v>15.6</c:v>
                </c:pt>
                <c:pt idx="1130">
                  <c:v>16.100000000000001</c:v>
                </c:pt>
                <c:pt idx="1131">
                  <c:v>16.21</c:v>
                </c:pt>
                <c:pt idx="1132">
                  <c:v>15.81</c:v>
                </c:pt>
                <c:pt idx="1133">
                  <c:v>15.14</c:v>
                </c:pt>
                <c:pt idx="1134">
                  <c:v>15.02</c:v>
                </c:pt>
                <c:pt idx="1135">
                  <c:v>15.23</c:v>
                </c:pt>
                <c:pt idx="1136">
                  <c:v>15.58</c:v>
                </c:pt>
                <c:pt idx="1137">
                  <c:v>15.28</c:v>
                </c:pt>
                <c:pt idx="1138">
                  <c:v>15.43</c:v>
                </c:pt>
                <c:pt idx="1139">
                  <c:v>15.47</c:v>
                </c:pt>
                <c:pt idx="1140">
                  <c:v>15.36</c:v>
                </c:pt>
                <c:pt idx="1141">
                  <c:v>15.2</c:v>
                </c:pt>
                <c:pt idx="1142">
                  <c:v>14.55</c:v>
                </c:pt>
                <c:pt idx="1143">
                  <c:v>14.88</c:v>
                </c:pt>
                <c:pt idx="1144">
                  <c:v>14.95</c:v>
                </c:pt>
                <c:pt idx="1145">
                  <c:v>15.58</c:v>
                </c:pt>
                <c:pt idx="1146">
                  <c:v>16.100000000000001</c:v>
                </c:pt>
                <c:pt idx="1147">
                  <c:v>15.84</c:v>
                </c:pt>
                <c:pt idx="1148">
                  <c:v>16.18</c:v>
                </c:pt>
                <c:pt idx="1149">
                  <c:v>16.07</c:v>
                </c:pt>
                <c:pt idx="1150">
                  <c:v>16.73</c:v>
                </c:pt>
                <c:pt idx="1151">
                  <c:v>16.41</c:v>
                </c:pt>
                <c:pt idx="1152">
                  <c:v>16.46</c:v>
                </c:pt>
                <c:pt idx="1153">
                  <c:v>16.47</c:v>
                </c:pt>
                <c:pt idx="1154">
                  <c:v>16.760000000000002</c:v>
                </c:pt>
                <c:pt idx="1155">
                  <c:v>16.5</c:v>
                </c:pt>
                <c:pt idx="1156">
                  <c:v>16.37</c:v>
                </c:pt>
                <c:pt idx="1157">
                  <c:v>16.100000000000001</c:v>
                </c:pt>
                <c:pt idx="1158">
                  <c:v>16.63</c:v>
                </c:pt>
                <c:pt idx="1159">
                  <c:v>16.55</c:v>
                </c:pt>
                <c:pt idx="1160">
                  <c:v>16.62</c:v>
                </c:pt>
                <c:pt idx="1161">
                  <c:v>16.53</c:v>
                </c:pt>
                <c:pt idx="1162">
                  <c:v>16.79</c:v>
                </c:pt>
                <c:pt idx="1163">
                  <c:v>17.510000000000002</c:v>
                </c:pt>
                <c:pt idx="1164">
                  <c:v>17.62</c:v>
                </c:pt>
                <c:pt idx="1165">
                  <c:v>17.66</c:v>
                </c:pt>
                <c:pt idx="1166">
                  <c:v>18.18</c:v>
                </c:pt>
                <c:pt idx="1167">
                  <c:v>18.100000000000001</c:v>
                </c:pt>
                <c:pt idx="1168">
                  <c:v>18.149999999999999</c:v>
                </c:pt>
                <c:pt idx="1169">
                  <c:v>18.239999999999998</c:v>
                </c:pt>
                <c:pt idx="1170">
                  <c:v>18.510000000000002</c:v>
                </c:pt>
                <c:pt idx="1171">
                  <c:v>18.59</c:v>
                </c:pt>
                <c:pt idx="1172">
                  <c:v>19.03</c:v>
                </c:pt>
                <c:pt idx="1173">
                  <c:v>18.940000000000001</c:v>
                </c:pt>
                <c:pt idx="1174">
                  <c:v>19.03</c:v>
                </c:pt>
                <c:pt idx="1175">
                  <c:v>19.350000000000001</c:v>
                </c:pt>
                <c:pt idx="1176">
                  <c:v>19.2</c:v>
                </c:pt>
                <c:pt idx="1177">
                  <c:v>18.55</c:v>
                </c:pt>
                <c:pt idx="1178">
                  <c:v>18.579999999999998</c:v>
                </c:pt>
                <c:pt idx="1179">
                  <c:v>18.850000000000001</c:v>
                </c:pt>
                <c:pt idx="1180">
                  <c:v>19.53</c:v>
                </c:pt>
                <c:pt idx="1181">
                  <c:v>19.36</c:v>
                </c:pt>
                <c:pt idx="1182">
                  <c:v>19.13</c:v>
                </c:pt>
                <c:pt idx="1183">
                  <c:v>19.34</c:v>
                </c:pt>
                <c:pt idx="1184">
                  <c:v>19.8</c:v>
                </c:pt>
                <c:pt idx="1185">
                  <c:v>19.37</c:v>
                </c:pt>
                <c:pt idx="1186">
                  <c:v>19.41</c:v>
                </c:pt>
                <c:pt idx="1187">
                  <c:v>19.399999999999999</c:v>
                </c:pt>
                <c:pt idx="1188">
                  <c:v>19.63</c:v>
                </c:pt>
                <c:pt idx="1189">
                  <c:v>19.8</c:v>
                </c:pt>
                <c:pt idx="1190">
                  <c:v>20.059999999999999</c:v>
                </c:pt>
                <c:pt idx="1191">
                  <c:v>20.5</c:v>
                </c:pt>
                <c:pt idx="1192">
                  <c:v>20.49</c:v>
                </c:pt>
                <c:pt idx="1193">
                  <c:v>20.63</c:v>
                </c:pt>
                <c:pt idx="1194">
                  <c:v>20.49</c:v>
                </c:pt>
                <c:pt idx="1195">
                  <c:v>20.69</c:v>
                </c:pt>
                <c:pt idx="1196">
                  <c:v>20.84</c:v>
                </c:pt>
                <c:pt idx="1197">
                  <c:v>20.74</c:v>
                </c:pt>
                <c:pt idx="1198">
                  <c:v>20.57</c:v>
                </c:pt>
                <c:pt idx="1199">
                  <c:v>20.9</c:v>
                </c:pt>
                <c:pt idx="1200">
                  <c:v>20.99</c:v>
                </c:pt>
                <c:pt idx="1201">
                  <c:v>20.98</c:v>
                </c:pt>
                <c:pt idx="1202">
                  <c:v>20.63</c:v>
                </c:pt>
                <c:pt idx="1203">
                  <c:v>19.78</c:v>
                </c:pt>
                <c:pt idx="1204">
                  <c:v>20.57</c:v>
                </c:pt>
                <c:pt idx="1205">
                  <c:v>20.76</c:v>
                </c:pt>
                <c:pt idx="1207">
                  <c:v>21.33</c:v>
                </c:pt>
                <c:pt idx="1208">
                  <c:v>21.11</c:v>
                </c:pt>
                <c:pt idx="1209">
                  <c:v>20.8</c:v>
                </c:pt>
                <c:pt idx="1210">
                  <c:v>21.03</c:v>
                </c:pt>
                <c:pt idx="1211">
                  <c:v>21.36</c:v>
                </c:pt>
                <c:pt idx="1212">
                  <c:v>21.98</c:v>
                </c:pt>
                <c:pt idx="1213">
                  <c:v>22.27</c:v>
                </c:pt>
                <c:pt idx="1214">
                  <c:v>23.04</c:v>
                </c:pt>
                <c:pt idx="1215">
                  <c:v>23.44</c:v>
                </c:pt>
                <c:pt idx="1216">
                  <c:v>23.48</c:v>
                </c:pt>
                <c:pt idx="1217">
                  <c:v>23.71</c:v>
                </c:pt>
                <c:pt idx="1218">
                  <c:v>23.59</c:v>
                </c:pt>
                <c:pt idx="1219">
                  <c:v>22.72</c:v>
                </c:pt>
                <c:pt idx="1220">
                  <c:v>22.8</c:v>
                </c:pt>
                <c:pt idx="1221">
                  <c:v>22.66</c:v>
                </c:pt>
                <c:pt idx="1222">
                  <c:v>22.68</c:v>
                </c:pt>
                <c:pt idx="1223">
                  <c:v>22.93</c:v>
                </c:pt>
                <c:pt idx="1224">
                  <c:v>23.82</c:v>
                </c:pt>
                <c:pt idx="1225">
                  <c:v>23.9</c:v>
                </c:pt>
                <c:pt idx="1226">
                  <c:v>24.07</c:v>
                </c:pt>
                <c:pt idx="1227">
                  <c:v>23.76</c:v>
                </c:pt>
                <c:pt idx="1228">
                  <c:v>23.81</c:v>
                </c:pt>
                <c:pt idx="1229">
                  <c:v>23.58</c:v>
                </c:pt>
                <c:pt idx="1230">
                  <c:v>23.67</c:v>
                </c:pt>
                <c:pt idx="1231">
                  <c:v>22.98</c:v>
                </c:pt>
                <c:pt idx="1232">
                  <c:v>22.93</c:v>
                </c:pt>
                <c:pt idx="1233">
                  <c:v>22.76</c:v>
                </c:pt>
                <c:pt idx="1234">
                  <c:v>22.08</c:v>
                </c:pt>
                <c:pt idx="1235">
                  <c:v>20.7</c:v>
                </c:pt>
                <c:pt idx="1236">
                  <c:v>21.23</c:v>
                </c:pt>
                <c:pt idx="1237">
                  <c:v>22.05</c:v>
                </c:pt>
                <c:pt idx="1238">
                  <c:v>22.22</c:v>
                </c:pt>
                <c:pt idx="1239">
                  <c:v>22.08</c:v>
                </c:pt>
                <c:pt idx="1240">
                  <c:v>22.5</c:v>
                </c:pt>
                <c:pt idx="1241">
                  <c:v>22.02</c:v>
                </c:pt>
                <c:pt idx="1242">
                  <c:v>21.76</c:v>
                </c:pt>
                <c:pt idx="1243">
                  <c:v>21.87</c:v>
                </c:pt>
                <c:pt idx="1244">
                  <c:v>22.11</c:v>
                </c:pt>
                <c:pt idx="1245">
                  <c:v>22.93</c:v>
                </c:pt>
                <c:pt idx="1246">
                  <c:v>22.82</c:v>
                </c:pt>
                <c:pt idx="1247">
                  <c:v>22.7</c:v>
                </c:pt>
                <c:pt idx="1248">
                  <c:v>22.59</c:v>
                </c:pt>
                <c:pt idx="1249">
                  <c:v>21.42</c:v>
                </c:pt>
                <c:pt idx="1250">
                  <c:v>21.69</c:v>
                </c:pt>
                <c:pt idx="1251">
                  <c:v>22.35</c:v>
                </c:pt>
                <c:pt idx="1252">
                  <c:v>22.08</c:v>
                </c:pt>
                <c:pt idx="1253">
                  <c:v>22.57</c:v>
                </c:pt>
                <c:pt idx="1254">
                  <c:v>22.85</c:v>
                </c:pt>
                <c:pt idx="1255">
                  <c:v>22.83</c:v>
                </c:pt>
                <c:pt idx="1256">
                  <c:v>23.28</c:v>
                </c:pt>
                <c:pt idx="1257">
                  <c:v>24.13</c:v>
                </c:pt>
                <c:pt idx="1258">
                  <c:v>24.49</c:v>
                </c:pt>
                <c:pt idx="1259">
                  <c:v>24.28</c:v>
                </c:pt>
                <c:pt idx="1260">
                  <c:v>24.59</c:v>
                </c:pt>
                <c:pt idx="1261">
                  <c:v>25</c:v>
                </c:pt>
                <c:pt idx="1262">
                  <c:v>24.54</c:v>
                </c:pt>
                <c:pt idx="1263">
                  <c:v>24.92</c:v>
                </c:pt>
                <c:pt idx="1264">
                  <c:v>24.36</c:v>
                </c:pt>
                <c:pt idx="1265">
                  <c:v>25.07</c:v>
                </c:pt>
                <c:pt idx="1266">
                  <c:v>25.78</c:v>
                </c:pt>
                <c:pt idx="1267">
                  <c:v>25.15</c:v>
                </c:pt>
                <c:pt idx="1268">
                  <c:v>25.61</c:v>
                </c:pt>
                <c:pt idx="1269">
                  <c:v>25.52</c:v>
                </c:pt>
                <c:pt idx="1270">
                  <c:v>25.36</c:v>
                </c:pt>
                <c:pt idx="1271">
                  <c:v>24.85</c:v>
                </c:pt>
                <c:pt idx="1272">
                  <c:v>23.64</c:v>
                </c:pt>
                <c:pt idx="1273">
                  <c:v>24.03</c:v>
                </c:pt>
                <c:pt idx="1274">
                  <c:v>24.96</c:v>
                </c:pt>
                <c:pt idx="1275">
                  <c:v>24.95</c:v>
                </c:pt>
                <c:pt idx="1276">
                  <c:v>25.79</c:v>
                </c:pt>
                <c:pt idx="1277">
                  <c:v>25.4</c:v>
                </c:pt>
                <c:pt idx="1278">
                  <c:v>25.69</c:v>
                </c:pt>
                <c:pt idx="1279">
                  <c:v>25.05</c:v>
                </c:pt>
                <c:pt idx="1280">
                  <c:v>24.46</c:v>
                </c:pt>
                <c:pt idx="1281">
                  <c:v>24.58</c:v>
                </c:pt>
                <c:pt idx="1282">
                  <c:v>25.02</c:v>
                </c:pt>
                <c:pt idx="1283">
                  <c:v>25.43</c:v>
                </c:pt>
                <c:pt idx="1284">
                  <c:v>26.09</c:v>
                </c:pt>
                <c:pt idx="1285">
                  <c:v>25.52</c:v>
                </c:pt>
                <c:pt idx="1286">
                  <c:v>25.3</c:v>
                </c:pt>
                <c:pt idx="1287">
                  <c:v>25.29</c:v>
                </c:pt>
                <c:pt idx="1288">
                  <c:v>24.65</c:v>
                </c:pt>
                <c:pt idx="1289">
                  <c:v>25.19</c:v>
                </c:pt>
                <c:pt idx="1290">
                  <c:v>25.21</c:v>
                </c:pt>
                <c:pt idx="1293">
                  <c:v>25.45</c:v>
                </c:pt>
                <c:pt idx="1294">
                  <c:v>25.08</c:v>
                </c:pt>
                <c:pt idx="1297">
                  <c:v>24.39</c:v>
                </c:pt>
                <c:pt idx="1298">
                  <c:v>23.73</c:v>
                </c:pt>
                <c:pt idx="1299">
                  <c:v>23.62</c:v>
                </c:pt>
                <c:pt idx="1300">
                  <c:v>23.09</c:v>
                </c:pt>
                <c:pt idx="1301">
                  <c:v>23.73</c:v>
                </c:pt>
                <c:pt idx="1302">
                  <c:v>24.62</c:v>
                </c:pt>
                <c:pt idx="1303">
                  <c:v>24.81</c:v>
                </c:pt>
                <c:pt idx="1304">
                  <c:v>24.98</c:v>
                </c:pt>
                <c:pt idx="1305">
                  <c:v>25.47</c:v>
                </c:pt>
                <c:pt idx="1306">
                  <c:v>25.65</c:v>
                </c:pt>
                <c:pt idx="1307">
                  <c:v>26.05</c:v>
                </c:pt>
                <c:pt idx="1308">
                  <c:v>25.84</c:v>
                </c:pt>
                <c:pt idx="1309">
                  <c:v>26.1</c:v>
                </c:pt>
                <c:pt idx="1310">
                  <c:v>26.35</c:v>
                </c:pt>
                <c:pt idx="1311">
                  <c:v>26.06</c:v>
                </c:pt>
                <c:pt idx="1312">
                  <c:v>26.54</c:v>
                </c:pt>
                <c:pt idx="1313">
                  <c:v>26.13</c:v>
                </c:pt>
                <c:pt idx="1314">
                  <c:v>25.62</c:v>
                </c:pt>
                <c:pt idx="1315">
                  <c:v>25.68</c:v>
                </c:pt>
                <c:pt idx="1316">
                  <c:v>25.97</c:v>
                </c:pt>
                <c:pt idx="1317">
                  <c:v>26.39</c:v>
                </c:pt>
                <c:pt idx="1318">
                  <c:v>25.93</c:v>
                </c:pt>
                <c:pt idx="1319">
                  <c:v>26.66</c:v>
                </c:pt>
                <c:pt idx="1320">
                  <c:v>27.07</c:v>
                </c:pt>
                <c:pt idx="1321">
                  <c:v>26.88</c:v>
                </c:pt>
                <c:pt idx="1322">
                  <c:v>26.37</c:v>
                </c:pt>
                <c:pt idx="1323">
                  <c:v>26.92</c:v>
                </c:pt>
                <c:pt idx="1324">
                  <c:v>27.48</c:v>
                </c:pt>
                <c:pt idx="1325">
                  <c:v>27.82</c:v>
                </c:pt>
                <c:pt idx="1326">
                  <c:v>28.76</c:v>
                </c:pt>
                <c:pt idx="1327">
                  <c:v>27.13</c:v>
                </c:pt>
                <c:pt idx="1328">
                  <c:v>27.37</c:v>
                </c:pt>
                <c:pt idx="1329">
                  <c:v>26.67</c:v>
                </c:pt>
                <c:pt idx="1330">
                  <c:v>26.22</c:v>
                </c:pt>
                <c:pt idx="1331">
                  <c:v>25.93</c:v>
                </c:pt>
                <c:pt idx="1332">
                  <c:v>26.58</c:v>
                </c:pt>
                <c:pt idx="1333">
                  <c:v>27.06</c:v>
                </c:pt>
                <c:pt idx="1334">
                  <c:v>27.37</c:v>
                </c:pt>
                <c:pt idx="1335">
                  <c:v>27.48</c:v>
                </c:pt>
                <c:pt idx="1336">
                  <c:v>27.41</c:v>
                </c:pt>
                <c:pt idx="1337">
                  <c:v>28.09</c:v>
                </c:pt>
                <c:pt idx="1338">
                  <c:v>29.06</c:v>
                </c:pt>
                <c:pt idx="1339">
                  <c:v>29.22</c:v>
                </c:pt>
                <c:pt idx="1340">
                  <c:v>28.99</c:v>
                </c:pt>
                <c:pt idx="1341">
                  <c:v>29.63</c:v>
                </c:pt>
                <c:pt idx="1342">
                  <c:v>31.9</c:v>
                </c:pt>
                <c:pt idx="1343">
                  <c:v>28.8</c:v>
                </c:pt>
                <c:pt idx="1344">
                  <c:v>29.29</c:v>
                </c:pt>
                <c:pt idx="1345">
                  <c:v>28.94</c:v>
                </c:pt>
                <c:pt idx="1346">
                  <c:v>28.89</c:v>
                </c:pt>
                <c:pt idx="1347">
                  <c:v>28.34</c:v>
                </c:pt>
                <c:pt idx="1348">
                  <c:v>27.53</c:v>
                </c:pt>
                <c:pt idx="1349">
                  <c:v>27.41</c:v>
                </c:pt>
                <c:pt idx="1350">
                  <c:v>26.56</c:v>
                </c:pt>
                <c:pt idx="1351">
                  <c:v>25.21</c:v>
                </c:pt>
                <c:pt idx="1352">
                  <c:v>25.72</c:v>
                </c:pt>
                <c:pt idx="1353">
                  <c:v>25.4</c:v>
                </c:pt>
                <c:pt idx="1354">
                  <c:v>25.48</c:v>
                </c:pt>
                <c:pt idx="1355">
                  <c:v>25.91</c:v>
                </c:pt>
                <c:pt idx="1356">
                  <c:v>25.68</c:v>
                </c:pt>
                <c:pt idx="1357">
                  <c:v>25.51</c:v>
                </c:pt>
                <c:pt idx="1358">
                  <c:v>24.4</c:v>
                </c:pt>
                <c:pt idx="1359">
                  <c:v>24.63</c:v>
                </c:pt>
                <c:pt idx="1360">
                  <c:v>24.77</c:v>
                </c:pt>
                <c:pt idx="1361">
                  <c:v>24.51</c:v>
                </c:pt>
                <c:pt idx="1362">
                  <c:v>23.65</c:v>
                </c:pt>
                <c:pt idx="1363">
                  <c:v>23.75</c:v>
                </c:pt>
                <c:pt idx="1364">
                  <c:v>23.45</c:v>
                </c:pt>
                <c:pt idx="1365">
                  <c:v>22.58</c:v>
                </c:pt>
                <c:pt idx="1366">
                  <c:v>21.3</c:v>
                </c:pt>
                <c:pt idx="1367">
                  <c:v>21.67</c:v>
                </c:pt>
                <c:pt idx="1368">
                  <c:v>23.12</c:v>
                </c:pt>
                <c:pt idx="1369">
                  <c:v>22.66</c:v>
                </c:pt>
                <c:pt idx="1370">
                  <c:v>22.41</c:v>
                </c:pt>
                <c:pt idx="1371">
                  <c:v>22.74</c:v>
                </c:pt>
                <c:pt idx="1372">
                  <c:v>23.05</c:v>
                </c:pt>
                <c:pt idx="1373">
                  <c:v>23.77</c:v>
                </c:pt>
                <c:pt idx="1374">
                  <c:v>23.83</c:v>
                </c:pt>
                <c:pt idx="1377">
                  <c:v>23.33</c:v>
                </c:pt>
                <c:pt idx="1378">
                  <c:v>22.98</c:v>
                </c:pt>
                <c:pt idx="1379">
                  <c:v>23.76</c:v>
                </c:pt>
                <c:pt idx="1380">
                  <c:v>23.89</c:v>
                </c:pt>
                <c:pt idx="1382">
                  <c:v>25.08</c:v>
                </c:pt>
                <c:pt idx="1383">
                  <c:v>25</c:v>
                </c:pt>
                <c:pt idx="1384">
                  <c:v>25.15</c:v>
                </c:pt>
                <c:pt idx="1385">
                  <c:v>25.29</c:v>
                </c:pt>
                <c:pt idx="1386">
                  <c:v>26.08</c:v>
                </c:pt>
                <c:pt idx="1387">
                  <c:v>26.82</c:v>
                </c:pt>
                <c:pt idx="1388">
                  <c:v>26.42</c:v>
                </c:pt>
                <c:pt idx="1389">
                  <c:v>27.45</c:v>
                </c:pt>
                <c:pt idx="1390">
                  <c:v>28.05</c:v>
                </c:pt>
                <c:pt idx="1391">
                  <c:v>28.33</c:v>
                </c:pt>
                <c:pt idx="1392">
                  <c:v>28.78</c:v>
                </c:pt>
                <c:pt idx="1393">
                  <c:v>27.89</c:v>
                </c:pt>
                <c:pt idx="1394">
                  <c:v>28.92</c:v>
                </c:pt>
                <c:pt idx="1395">
                  <c:v>28.59</c:v>
                </c:pt>
                <c:pt idx="1396">
                  <c:v>27.43</c:v>
                </c:pt>
                <c:pt idx="1397">
                  <c:v>27.5</c:v>
                </c:pt>
                <c:pt idx="1398">
                  <c:v>28.61</c:v>
                </c:pt>
                <c:pt idx="1399">
                  <c:v>29.19</c:v>
                </c:pt>
                <c:pt idx="1400">
                  <c:v>29.22</c:v>
                </c:pt>
                <c:pt idx="1402">
                  <c:v>28.96</c:v>
                </c:pt>
                <c:pt idx="1403">
                  <c:v>28.31</c:v>
                </c:pt>
                <c:pt idx="1404">
                  <c:v>29.19</c:v>
                </c:pt>
                <c:pt idx="1405">
                  <c:v>29.05</c:v>
                </c:pt>
                <c:pt idx="1406">
                  <c:v>28.37</c:v>
                </c:pt>
                <c:pt idx="1407">
                  <c:v>28.59</c:v>
                </c:pt>
                <c:pt idx="1408">
                  <c:v>29.22</c:v>
                </c:pt>
                <c:pt idx="1409">
                  <c:v>29.07</c:v>
                </c:pt>
                <c:pt idx="1410">
                  <c:v>29.58</c:v>
                </c:pt>
                <c:pt idx="1411">
                  <c:v>31.21</c:v>
                </c:pt>
                <c:pt idx="1412">
                  <c:v>31.49</c:v>
                </c:pt>
                <c:pt idx="1413">
                  <c:v>31.02</c:v>
                </c:pt>
                <c:pt idx="1414">
                  <c:v>31.26</c:v>
                </c:pt>
                <c:pt idx="1415">
                  <c:v>28.35</c:v>
                </c:pt>
                <c:pt idx="1416">
                  <c:v>27.98</c:v>
                </c:pt>
                <c:pt idx="1417">
                  <c:v>29.02</c:v>
                </c:pt>
                <c:pt idx="1418">
                  <c:v>29.33</c:v>
                </c:pt>
                <c:pt idx="1419">
                  <c:v>30.15</c:v>
                </c:pt>
                <c:pt idx="1420">
                  <c:v>30.39</c:v>
                </c:pt>
                <c:pt idx="1421">
                  <c:v>29.75</c:v>
                </c:pt>
                <c:pt idx="1422">
                  <c:v>30.24</c:v>
                </c:pt>
                <c:pt idx="1423">
                  <c:v>30.11</c:v>
                </c:pt>
                <c:pt idx="1424">
                  <c:v>30.8</c:v>
                </c:pt>
                <c:pt idx="1425">
                  <c:v>30.57</c:v>
                </c:pt>
                <c:pt idx="1426">
                  <c:v>31.1</c:v>
                </c:pt>
                <c:pt idx="1427">
                  <c:v>29.58</c:v>
                </c:pt>
                <c:pt idx="1428">
                  <c:v>29.38</c:v>
                </c:pt>
                <c:pt idx="1429">
                  <c:v>29.67</c:v>
                </c:pt>
                <c:pt idx="1430">
                  <c:v>29.7</c:v>
                </c:pt>
                <c:pt idx="1431">
                  <c:v>28.85</c:v>
                </c:pt>
                <c:pt idx="1432">
                  <c:v>29.22</c:v>
                </c:pt>
                <c:pt idx="1433">
                  <c:v>29.67</c:v>
                </c:pt>
                <c:pt idx="1434">
                  <c:v>30.26</c:v>
                </c:pt>
                <c:pt idx="1435">
                  <c:v>29.88</c:v>
                </c:pt>
                <c:pt idx="1436">
                  <c:v>28.56</c:v>
                </c:pt>
                <c:pt idx="1437">
                  <c:v>29.32</c:v>
                </c:pt>
                <c:pt idx="1438">
                  <c:v>28.88</c:v>
                </c:pt>
                <c:pt idx="1439">
                  <c:v>28.27</c:v>
                </c:pt>
                <c:pt idx="1440">
                  <c:v>27.52</c:v>
                </c:pt>
                <c:pt idx="1441">
                  <c:v>26.92</c:v>
                </c:pt>
                <c:pt idx="1442">
                  <c:v>26.94</c:v>
                </c:pt>
                <c:pt idx="1443">
                  <c:v>26.83</c:v>
                </c:pt>
                <c:pt idx="1444">
                  <c:v>27.15</c:v>
                </c:pt>
                <c:pt idx="1445">
                  <c:v>27.36</c:v>
                </c:pt>
                <c:pt idx="1446">
                  <c:v>26.93</c:v>
                </c:pt>
                <c:pt idx="1447">
                  <c:v>27.14</c:v>
                </c:pt>
                <c:pt idx="1448">
                  <c:v>27.59</c:v>
                </c:pt>
                <c:pt idx="1449">
                  <c:v>28.31</c:v>
                </c:pt>
                <c:pt idx="1450">
                  <c:v>29.37</c:v>
                </c:pt>
                <c:pt idx="1451">
                  <c:v>28.52</c:v>
                </c:pt>
                <c:pt idx="1452">
                  <c:v>28.9</c:v>
                </c:pt>
                <c:pt idx="1453">
                  <c:v>29.87</c:v>
                </c:pt>
                <c:pt idx="1454">
                  <c:v>30.88</c:v>
                </c:pt>
                <c:pt idx="1455">
                  <c:v>30.57</c:v>
                </c:pt>
                <c:pt idx="1456">
                  <c:v>31.48</c:v>
                </c:pt>
                <c:pt idx="1457">
                  <c:v>32.18</c:v>
                </c:pt>
                <c:pt idx="1458">
                  <c:v>32.53</c:v>
                </c:pt>
                <c:pt idx="1459">
                  <c:v>30.16</c:v>
                </c:pt>
                <c:pt idx="1460">
                  <c:v>30.44</c:v>
                </c:pt>
                <c:pt idx="1461">
                  <c:v>30.6</c:v>
                </c:pt>
                <c:pt idx="1462">
                  <c:v>29.93</c:v>
                </c:pt>
                <c:pt idx="1463">
                  <c:v>30.69</c:v>
                </c:pt>
                <c:pt idx="1464">
                  <c:v>30.35</c:v>
                </c:pt>
                <c:pt idx="1465">
                  <c:v>30.39</c:v>
                </c:pt>
                <c:pt idx="1467">
                  <c:v>31.36</c:v>
                </c:pt>
                <c:pt idx="1468">
                  <c:v>31.98</c:v>
                </c:pt>
                <c:pt idx="1469">
                  <c:v>31.72</c:v>
                </c:pt>
                <c:pt idx="1470">
                  <c:v>31.85</c:v>
                </c:pt>
                <c:pt idx="1471">
                  <c:v>32.840000000000003</c:v>
                </c:pt>
                <c:pt idx="1472">
                  <c:v>32.979999999999997</c:v>
                </c:pt>
                <c:pt idx="1473">
                  <c:v>34.28</c:v>
                </c:pt>
                <c:pt idx="1474">
                  <c:v>34.549999999999997</c:v>
                </c:pt>
                <c:pt idx="1475">
                  <c:v>32.78</c:v>
                </c:pt>
                <c:pt idx="1476">
                  <c:v>33.619999999999997</c:v>
                </c:pt>
                <c:pt idx="1477">
                  <c:v>32.479999999999997</c:v>
                </c:pt>
                <c:pt idx="1478">
                  <c:v>31.53</c:v>
                </c:pt>
                <c:pt idx="1479">
                  <c:v>31.94</c:v>
                </c:pt>
                <c:pt idx="1480">
                  <c:v>33.979999999999997</c:v>
                </c:pt>
                <c:pt idx="1481">
                  <c:v>34.46</c:v>
                </c:pt>
                <c:pt idx="1482">
                  <c:v>33.630000000000003</c:v>
                </c:pt>
                <c:pt idx="1483">
                  <c:v>33.74</c:v>
                </c:pt>
                <c:pt idx="1484">
                  <c:v>32.729999999999997</c:v>
                </c:pt>
                <c:pt idx="1485">
                  <c:v>31.25</c:v>
                </c:pt>
                <c:pt idx="1486">
                  <c:v>30.24</c:v>
                </c:pt>
                <c:pt idx="1487">
                  <c:v>30.42</c:v>
                </c:pt>
                <c:pt idx="1488">
                  <c:v>30.54</c:v>
                </c:pt>
                <c:pt idx="1489">
                  <c:v>29.26</c:v>
                </c:pt>
                <c:pt idx="1490">
                  <c:v>29.84</c:v>
                </c:pt>
                <c:pt idx="1491">
                  <c:v>31.08</c:v>
                </c:pt>
                <c:pt idx="1492">
                  <c:v>31.05</c:v>
                </c:pt>
                <c:pt idx="1493">
                  <c:v>30.52</c:v>
                </c:pt>
                <c:pt idx="1494">
                  <c:v>29.89</c:v>
                </c:pt>
                <c:pt idx="1495">
                  <c:v>30.1</c:v>
                </c:pt>
                <c:pt idx="1496">
                  <c:v>30.76</c:v>
                </c:pt>
                <c:pt idx="1497">
                  <c:v>31.85</c:v>
                </c:pt>
                <c:pt idx="1498">
                  <c:v>31.79</c:v>
                </c:pt>
                <c:pt idx="1499">
                  <c:v>34.590000000000003</c:v>
                </c:pt>
                <c:pt idx="1500">
                  <c:v>32.520000000000003</c:v>
                </c:pt>
                <c:pt idx="1501">
                  <c:v>31.9</c:v>
                </c:pt>
                <c:pt idx="1502">
                  <c:v>31.13</c:v>
                </c:pt>
                <c:pt idx="1503">
                  <c:v>31.1</c:v>
                </c:pt>
                <c:pt idx="1504">
                  <c:v>30.74</c:v>
                </c:pt>
                <c:pt idx="1505">
                  <c:v>31.62</c:v>
                </c:pt>
                <c:pt idx="1506">
                  <c:v>32.090000000000003</c:v>
                </c:pt>
                <c:pt idx="1507">
                  <c:v>31.59</c:v>
                </c:pt>
                <c:pt idx="1508">
                  <c:v>31.36</c:v>
                </c:pt>
                <c:pt idx="1509">
                  <c:v>31.96</c:v>
                </c:pt>
                <c:pt idx="1510">
                  <c:v>30.95</c:v>
                </c:pt>
                <c:pt idx="1511">
                  <c:v>31.14</c:v>
                </c:pt>
                <c:pt idx="1512">
                  <c:v>30.76</c:v>
                </c:pt>
                <c:pt idx="1513">
                  <c:v>31.31</c:v>
                </c:pt>
                <c:pt idx="1514">
                  <c:v>30.78</c:v>
                </c:pt>
                <c:pt idx="1515">
                  <c:v>30.85</c:v>
                </c:pt>
                <c:pt idx="1516">
                  <c:v>31.29</c:v>
                </c:pt>
                <c:pt idx="1517">
                  <c:v>31.68</c:v>
                </c:pt>
                <c:pt idx="1518">
                  <c:v>31.32</c:v>
                </c:pt>
                <c:pt idx="1519">
                  <c:v>32.159999999999997</c:v>
                </c:pt>
                <c:pt idx="1520">
                  <c:v>32.020000000000003</c:v>
                </c:pt>
                <c:pt idx="1521">
                  <c:v>32.94</c:v>
                </c:pt>
                <c:pt idx="1522">
                  <c:v>32.69</c:v>
                </c:pt>
                <c:pt idx="1523">
                  <c:v>33.9</c:v>
                </c:pt>
                <c:pt idx="1524">
                  <c:v>32.770000000000003</c:v>
                </c:pt>
                <c:pt idx="1525">
                  <c:v>33.08</c:v>
                </c:pt>
                <c:pt idx="1526">
                  <c:v>33.07</c:v>
                </c:pt>
                <c:pt idx="1527">
                  <c:v>33.1</c:v>
                </c:pt>
                <c:pt idx="1528">
                  <c:v>33.24</c:v>
                </c:pt>
                <c:pt idx="1529">
                  <c:v>33.28</c:v>
                </c:pt>
                <c:pt idx="1530">
                  <c:v>33.119999999999997</c:v>
                </c:pt>
                <c:pt idx="1531">
                  <c:v>33.06</c:v>
                </c:pt>
                <c:pt idx="1532">
                  <c:v>32.19</c:v>
                </c:pt>
                <c:pt idx="1533">
                  <c:v>32.68</c:v>
                </c:pt>
                <c:pt idx="1534">
                  <c:v>31.88</c:v>
                </c:pt>
                <c:pt idx="1535">
                  <c:v>30.17</c:v>
                </c:pt>
                <c:pt idx="1536">
                  <c:v>29.34</c:v>
                </c:pt>
                <c:pt idx="1537">
                  <c:v>27.79</c:v>
                </c:pt>
                <c:pt idx="1538">
                  <c:v>28.01</c:v>
                </c:pt>
                <c:pt idx="1539">
                  <c:v>27.47</c:v>
                </c:pt>
                <c:pt idx="1540">
                  <c:v>26.56</c:v>
                </c:pt>
                <c:pt idx="1541">
                  <c:v>27.54</c:v>
                </c:pt>
                <c:pt idx="1542">
                  <c:v>27.06</c:v>
                </c:pt>
                <c:pt idx="1543">
                  <c:v>25.14</c:v>
                </c:pt>
                <c:pt idx="1544">
                  <c:v>25.36</c:v>
                </c:pt>
                <c:pt idx="1545">
                  <c:v>25.89</c:v>
                </c:pt>
                <c:pt idx="1546">
                  <c:v>26.24</c:v>
                </c:pt>
                <c:pt idx="1547">
                  <c:v>25</c:v>
                </c:pt>
                <c:pt idx="1548">
                  <c:v>22.97</c:v>
                </c:pt>
                <c:pt idx="1549">
                  <c:v>23.61</c:v>
                </c:pt>
                <c:pt idx="1550">
                  <c:v>23.66</c:v>
                </c:pt>
                <c:pt idx="1553">
                  <c:v>24.04</c:v>
                </c:pt>
                <c:pt idx="1554">
                  <c:v>23.71</c:v>
                </c:pt>
                <c:pt idx="1555">
                  <c:v>23.87</c:v>
                </c:pt>
                <c:pt idx="1556">
                  <c:v>24.3</c:v>
                </c:pt>
                <c:pt idx="1557">
                  <c:v>25.03</c:v>
                </c:pt>
                <c:pt idx="1558">
                  <c:v>25.35</c:v>
                </c:pt>
                <c:pt idx="1559">
                  <c:v>25.18</c:v>
                </c:pt>
                <c:pt idx="1560">
                  <c:v>24.43</c:v>
                </c:pt>
                <c:pt idx="1561">
                  <c:v>24.59</c:v>
                </c:pt>
                <c:pt idx="1562">
                  <c:v>25.34</c:v>
                </c:pt>
                <c:pt idx="1563">
                  <c:v>25.61</c:v>
                </c:pt>
                <c:pt idx="1564">
                  <c:v>25.75</c:v>
                </c:pt>
                <c:pt idx="1565">
                  <c:v>26.18</c:v>
                </c:pt>
                <c:pt idx="1566">
                  <c:v>26.2</c:v>
                </c:pt>
                <c:pt idx="1567">
                  <c:v>24.79</c:v>
                </c:pt>
                <c:pt idx="1568">
                  <c:v>25.62</c:v>
                </c:pt>
                <c:pt idx="1569">
                  <c:v>27.04</c:v>
                </c:pt>
                <c:pt idx="1570">
                  <c:v>26.53</c:v>
                </c:pt>
                <c:pt idx="1571">
                  <c:v>26.67</c:v>
                </c:pt>
                <c:pt idx="1572">
                  <c:v>26.26</c:v>
                </c:pt>
                <c:pt idx="1573">
                  <c:v>26.46</c:v>
                </c:pt>
                <c:pt idx="1574">
                  <c:v>26.98</c:v>
                </c:pt>
                <c:pt idx="1575">
                  <c:v>26.6</c:v>
                </c:pt>
                <c:pt idx="1576">
                  <c:v>26.89</c:v>
                </c:pt>
                <c:pt idx="1577">
                  <c:v>26.66</c:v>
                </c:pt>
                <c:pt idx="1578">
                  <c:v>28.1</c:v>
                </c:pt>
                <c:pt idx="1579">
                  <c:v>29.19</c:v>
                </c:pt>
                <c:pt idx="1580">
                  <c:v>28.45</c:v>
                </c:pt>
                <c:pt idx="1581">
                  <c:v>28.7</c:v>
                </c:pt>
                <c:pt idx="1582">
                  <c:v>29.91</c:v>
                </c:pt>
                <c:pt idx="1583">
                  <c:v>29.84</c:v>
                </c:pt>
                <c:pt idx="1584">
                  <c:v>29.25</c:v>
                </c:pt>
                <c:pt idx="1585">
                  <c:v>29</c:v>
                </c:pt>
                <c:pt idx="1586">
                  <c:v>28.46</c:v>
                </c:pt>
                <c:pt idx="1587">
                  <c:v>27.28</c:v>
                </c:pt>
                <c:pt idx="1588">
                  <c:v>26.64</c:v>
                </c:pt>
                <c:pt idx="1589">
                  <c:v>26.89</c:v>
                </c:pt>
                <c:pt idx="1590">
                  <c:v>27.31</c:v>
                </c:pt>
                <c:pt idx="1591">
                  <c:v>26.62</c:v>
                </c:pt>
                <c:pt idx="1592">
                  <c:v>26.37</c:v>
                </c:pt>
                <c:pt idx="1593">
                  <c:v>26.46</c:v>
                </c:pt>
                <c:pt idx="1594">
                  <c:v>26.52</c:v>
                </c:pt>
                <c:pt idx="1595">
                  <c:v>26.11</c:v>
                </c:pt>
                <c:pt idx="1596">
                  <c:v>26.02</c:v>
                </c:pt>
                <c:pt idx="1597">
                  <c:v>25.57</c:v>
                </c:pt>
                <c:pt idx="1598">
                  <c:v>25.85</c:v>
                </c:pt>
                <c:pt idx="1599">
                  <c:v>26</c:v>
                </c:pt>
                <c:pt idx="1600">
                  <c:v>26.71</c:v>
                </c:pt>
                <c:pt idx="1601">
                  <c:v>26.48</c:v>
                </c:pt>
                <c:pt idx="1602">
                  <c:v>27.23</c:v>
                </c:pt>
                <c:pt idx="1603">
                  <c:v>26.68</c:v>
                </c:pt>
                <c:pt idx="1604">
                  <c:v>26.33</c:v>
                </c:pt>
                <c:pt idx="1605">
                  <c:v>25.9</c:v>
                </c:pt>
                <c:pt idx="1606">
                  <c:v>25.28</c:v>
                </c:pt>
                <c:pt idx="1607">
                  <c:v>23.93</c:v>
                </c:pt>
                <c:pt idx="1608">
                  <c:v>24.19</c:v>
                </c:pt>
                <c:pt idx="1609">
                  <c:v>25.05</c:v>
                </c:pt>
                <c:pt idx="1610">
                  <c:v>24.81</c:v>
                </c:pt>
                <c:pt idx="1611">
                  <c:v>24.62</c:v>
                </c:pt>
                <c:pt idx="1612">
                  <c:v>25</c:v>
                </c:pt>
                <c:pt idx="1613">
                  <c:v>24.63</c:v>
                </c:pt>
                <c:pt idx="1614">
                  <c:v>25.38</c:v>
                </c:pt>
                <c:pt idx="1615">
                  <c:v>25.4</c:v>
                </c:pt>
                <c:pt idx="1616">
                  <c:v>25.89</c:v>
                </c:pt>
                <c:pt idx="1617">
                  <c:v>25.27</c:v>
                </c:pt>
                <c:pt idx="1618">
                  <c:v>24.5</c:v>
                </c:pt>
                <c:pt idx="1619">
                  <c:v>24.74</c:v>
                </c:pt>
                <c:pt idx="1620">
                  <c:v>24.11</c:v>
                </c:pt>
                <c:pt idx="1621">
                  <c:v>24.77</c:v>
                </c:pt>
                <c:pt idx="1622">
                  <c:v>25.32</c:v>
                </c:pt>
                <c:pt idx="1623">
                  <c:v>25.32</c:v>
                </c:pt>
                <c:pt idx="1624">
                  <c:v>25.17</c:v>
                </c:pt>
                <c:pt idx="1625">
                  <c:v>25.28</c:v>
                </c:pt>
                <c:pt idx="1626">
                  <c:v>26.54</c:v>
                </c:pt>
                <c:pt idx="1627">
                  <c:v>26.53</c:v>
                </c:pt>
                <c:pt idx="1628">
                  <c:v>27.37</c:v>
                </c:pt>
                <c:pt idx="1630">
                  <c:v>27.63</c:v>
                </c:pt>
                <c:pt idx="1631">
                  <c:v>27.29</c:v>
                </c:pt>
                <c:pt idx="1632">
                  <c:v>26.83</c:v>
                </c:pt>
                <c:pt idx="1633">
                  <c:v>26.39</c:v>
                </c:pt>
                <c:pt idx="1634">
                  <c:v>26.55</c:v>
                </c:pt>
                <c:pt idx="1635">
                  <c:v>26.32</c:v>
                </c:pt>
                <c:pt idx="1636">
                  <c:v>26.82</c:v>
                </c:pt>
                <c:pt idx="1637">
                  <c:v>27.6</c:v>
                </c:pt>
                <c:pt idx="1638">
                  <c:v>27.79</c:v>
                </c:pt>
                <c:pt idx="1639">
                  <c:v>27.89</c:v>
                </c:pt>
                <c:pt idx="1640">
                  <c:v>28.33</c:v>
                </c:pt>
                <c:pt idx="1641">
                  <c:v>27.59</c:v>
                </c:pt>
                <c:pt idx="1642">
                  <c:v>28.07</c:v>
                </c:pt>
                <c:pt idx="1643">
                  <c:v>28.19</c:v>
                </c:pt>
                <c:pt idx="1645">
                  <c:v>27.9</c:v>
                </c:pt>
                <c:pt idx="1646">
                  <c:v>28.15</c:v>
                </c:pt>
                <c:pt idx="1647">
                  <c:v>28.48</c:v>
                </c:pt>
                <c:pt idx="1648">
                  <c:v>28.19</c:v>
                </c:pt>
                <c:pt idx="1649">
                  <c:v>28.28</c:v>
                </c:pt>
                <c:pt idx="1650">
                  <c:v>28.16</c:v>
                </c:pt>
                <c:pt idx="1651">
                  <c:v>28.36</c:v>
                </c:pt>
                <c:pt idx="1652">
                  <c:v>28.46</c:v>
                </c:pt>
                <c:pt idx="1653">
                  <c:v>29.39</c:v>
                </c:pt>
                <c:pt idx="1654">
                  <c:v>29.42</c:v>
                </c:pt>
                <c:pt idx="1655">
                  <c:v>29.36</c:v>
                </c:pt>
                <c:pt idx="1656">
                  <c:v>29.24</c:v>
                </c:pt>
                <c:pt idx="1657">
                  <c:v>28.53</c:v>
                </c:pt>
                <c:pt idx="1658">
                  <c:v>28.48</c:v>
                </c:pt>
                <c:pt idx="1660">
                  <c:v>29.17</c:v>
                </c:pt>
                <c:pt idx="1661">
                  <c:v>29.14</c:v>
                </c:pt>
                <c:pt idx="1662">
                  <c:v>29.34</c:v>
                </c:pt>
                <c:pt idx="1663">
                  <c:v>29.07</c:v>
                </c:pt>
                <c:pt idx="1664">
                  <c:v>29.26</c:v>
                </c:pt>
                <c:pt idx="1665">
                  <c:v>29.68</c:v>
                </c:pt>
                <c:pt idx="1666">
                  <c:v>28.96</c:v>
                </c:pt>
                <c:pt idx="1667">
                  <c:v>28.5</c:v>
                </c:pt>
                <c:pt idx="1668">
                  <c:v>29.44</c:v>
                </c:pt>
                <c:pt idx="1669">
                  <c:v>29.57</c:v>
                </c:pt>
                <c:pt idx="1670">
                  <c:v>29.46</c:v>
                </c:pt>
                <c:pt idx="1671">
                  <c:v>29.34</c:v>
                </c:pt>
                <c:pt idx="1672">
                  <c:v>29.59</c:v>
                </c:pt>
                <c:pt idx="1673">
                  <c:v>28.12</c:v>
                </c:pt>
                <c:pt idx="1674">
                  <c:v>27.01</c:v>
                </c:pt>
                <c:pt idx="1675">
                  <c:v>26.98</c:v>
                </c:pt>
                <c:pt idx="1676">
                  <c:v>26.09</c:v>
                </c:pt>
                <c:pt idx="1677">
                  <c:v>26.3</c:v>
                </c:pt>
                <c:pt idx="1678">
                  <c:v>26.59</c:v>
                </c:pt>
                <c:pt idx="1679">
                  <c:v>27.07</c:v>
                </c:pt>
                <c:pt idx="1680">
                  <c:v>26.99</c:v>
                </c:pt>
                <c:pt idx="1681">
                  <c:v>25.66</c:v>
                </c:pt>
                <c:pt idx="1682">
                  <c:v>25.4</c:v>
                </c:pt>
                <c:pt idx="1683">
                  <c:v>26.08</c:v>
                </c:pt>
                <c:pt idx="1684">
                  <c:v>25.64</c:v>
                </c:pt>
                <c:pt idx="1685">
                  <c:v>25.36</c:v>
                </c:pt>
                <c:pt idx="1686">
                  <c:v>25.8</c:v>
                </c:pt>
                <c:pt idx="1687">
                  <c:v>25.84</c:v>
                </c:pt>
                <c:pt idx="1688">
                  <c:v>26.81</c:v>
                </c:pt>
                <c:pt idx="1689">
                  <c:v>26.15</c:v>
                </c:pt>
                <c:pt idx="1690">
                  <c:v>25.93</c:v>
                </c:pt>
                <c:pt idx="1691">
                  <c:v>25.52</c:v>
                </c:pt>
                <c:pt idx="1692">
                  <c:v>25.14</c:v>
                </c:pt>
                <c:pt idx="1693">
                  <c:v>24.97</c:v>
                </c:pt>
                <c:pt idx="1694">
                  <c:v>24.78</c:v>
                </c:pt>
                <c:pt idx="1695">
                  <c:v>24.89</c:v>
                </c:pt>
                <c:pt idx="1696">
                  <c:v>24.22</c:v>
                </c:pt>
                <c:pt idx="1697">
                  <c:v>24.05</c:v>
                </c:pt>
                <c:pt idx="1698">
                  <c:v>24.64</c:v>
                </c:pt>
                <c:pt idx="1699">
                  <c:v>24.92</c:v>
                </c:pt>
                <c:pt idx="1700">
                  <c:v>24.9</c:v>
                </c:pt>
                <c:pt idx="1701">
                  <c:v>25.25</c:v>
                </c:pt>
                <c:pt idx="1702">
                  <c:v>25.14</c:v>
                </c:pt>
                <c:pt idx="1703">
                  <c:v>25.19</c:v>
                </c:pt>
                <c:pt idx="1704">
                  <c:v>24.96</c:v>
                </c:pt>
                <c:pt idx="1705">
                  <c:v>24.69</c:v>
                </c:pt>
                <c:pt idx="1706">
                  <c:v>24.96</c:v>
                </c:pt>
                <c:pt idx="1707">
                  <c:v>26.13</c:v>
                </c:pt>
                <c:pt idx="1708">
                  <c:v>25.69</c:v>
                </c:pt>
                <c:pt idx="1709">
                  <c:v>25.83</c:v>
                </c:pt>
                <c:pt idx="1710">
                  <c:v>26.08</c:v>
                </c:pt>
                <c:pt idx="1711">
                  <c:v>25.7</c:v>
                </c:pt>
                <c:pt idx="1712">
                  <c:v>25.68</c:v>
                </c:pt>
                <c:pt idx="1713">
                  <c:v>25.98</c:v>
                </c:pt>
                <c:pt idx="1714">
                  <c:v>25.88</c:v>
                </c:pt>
                <c:pt idx="1715">
                  <c:v>25.99</c:v>
                </c:pt>
                <c:pt idx="1716">
                  <c:v>25.55</c:v>
                </c:pt>
                <c:pt idx="1717">
                  <c:v>25.55</c:v>
                </c:pt>
                <c:pt idx="1718">
                  <c:v>24.73</c:v>
                </c:pt>
                <c:pt idx="1719">
                  <c:v>25.05</c:v>
                </c:pt>
                <c:pt idx="1720">
                  <c:v>25.49</c:v>
                </c:pt>
                <c:pt idx="1721">
                  <c:v>25.34</c:v>
                </c:pt>
                <c:pt idx="1722">
                  <c:v>25.6</c:v>
                </c:pt>
                <c:pt idx="1723">
                  <c:v>25.95</c:v>
                </c:pt>
                <c:pt idx="1725">
                  <c:v>26.47</c:v>
                </c:pt>
                <c:pt idx="1726">
                  <c:v>26.53</c:v>
                </c:pt>
                <c:pt idx="1727">
                  <c:v>26.09</c:v>
                </c:pt>
                <c:pt idx="1728">
                  <c:v>26.41</c:v>
                </c:pt>
                <c:pt idx="1729">
                  <c:v>26.54</c:v>
                </c:pt>
                <c:pt idx="1730">
                  <c:v>26.26</c:v>
                </c:pt>
                <c:pt idx="1731">
                  <c:v>26.32</c:v>
                </c:pt>
                <c:pt idx="1732">
                  <c:v>26.96</c:v>
                </c:pt>
                <c:pt idx="1733">
                  <c:v>27.69</c:v>
                </c:pt>
                <c:pt idx="1734">
                  <c:v>27.45</c:v>
                </c:pt>
                <c:pt idx="1735">
                  <c:v>29.06</c:v>
                </c:pt>
                <c:pt idx="1736">
                  <c:v>28.02</c:v>
                </c:pt>
                <c:pt idx="1737">
                  <c:v>28.1</c:v>
                </c:pt>
                <c:pt idx="1738">
                  <c:v>29.43</c:v>
                </c:pt>
                <c:pt idx="1739">
                  <c:v>28.38</c:v>
                </c:pt>
                <c:pt idx="1740">
                  <c:v>27.27</c:v>
                </c:pt>
                <c:pt idx="1741">
                  <c:v>26.32</c:v>
                </c:pt>
                <c:pt idx="1742">
                  <c:v>25.92</c:v>
                </c:pt>
                <c:pt idx="1743">
                  <c:v>25.44</c:v>
                </c:pt>
                <c:pt idx="1744">
                  <c:v>22.02</c:v>
                </c:pt>
                <c:pt idx="1745">
                  <c:v>22.38</c:v>
                </c:pt>
                <c:pt idx="1746">
                  <c:v>23</c:v>
                </c:pt>
                <c:pt idx="1747">
                  <c:v>22.79</c:v>
                </c:pt>
                <c:pt idx="1748">
                  <c:v>23.26</c:v>
                </c:pt>
                <c:pt idx="1749">
                  <c:v>22.89</c:v>
                </c:pt>
                <c:pt idx="1750">
                  <c:v>22.05</c:v>
                </c:pt>
                <c:pt idx="1751">
                  <c:v>21.52</c:v>
                </c:pt>
                <c:pt idx="1752">
                  <c:v>22.15</c:v>
                </c:pt>
                <c:pt idx="1753">
                  <c:v>21.63</c:v>
                </c:pt>
                <c:pt idx="1754">
                  <c:v>21.57</c:v>
                </c:pt>
                <c:pt idx="1755">
                  <c:v>21.88</c:v>
                </c:pt>
                <c:pt idx="1756">
                  <c:v>22.01</c:v>
                </c:pt>
                <c:pt idx="1757">
                  <c:v>22.46</c:v>
                </c:pt>
                <c:pt idx="1758">
                  <c:v>21.73</c:v>
                </c:pt>
                <c:pt idx="1759">
                  <c:v>21.68</c:v>
                </c:pt>
                <c:pt idx="1760">
                  <c:v>21.7</c:v>
                </c:pt>
                <c:pt idx="1761">
                  <c:v>20.99</c:v>
                </c:pt>
                <c:pt idx="1762">
                  <c:v>20.62</c:v>
                </c:pt>
                <c:pt idx="1763">
                  <c:v>21.35</c:v>
                </c:pt>
                <c:pt idx="1764">
                  <c:v>21.05</c:v>
                </c:pt>
                <c:pt idx="1765">
                  <c:v>20.94</c:v>
                </c:pt>
                <c:pt idx="1766">
                  <c:v>21.26</c:v>
                </c:pt>
                <c:pt idx="1767">
                  <c:v>21.01</c:v>
                </c:pt>
                <c:pt idx="1768">
                  <c:v>21.02</c:v>
                </c:pt>
                <c:pt idx="1769">
                  <c:v>21.1</c:v>
                </c:pt>
                <c:pt idx="1770">
                  <c:v>20.91</c:v>
                </c:pt>
                <c:pt idx="1771">
                  <c:v>20.37</c:v>
                </c:pt>
                <c:pt idx="1772">
                  <c:v>19.62</c:v>
                </c:pt>
                <c:pt idx="1773">
                  <c:v>19.77</c:v>
                </c:pt>
                <c:pt idx="1774">
                  <c:v>19.440000000000001</c:v>
                </c:pt>
                <c:pt idx="1775">
                  <c:v>19.07</c:v>
                </c:pt>
                <c:pt idx="1776">
                  <c:v>19.329999999999998</c:v>
                </c:pt>
                <c:pt idx="1777">
                  <c:v>20.28</c:v>
                </c:pt>
                <c:pt idx="1778">
                  <c:v>21.38</c:v>
                </c:pt>
                <c:pt idx="1779">
                  <c:v>20.39</c:v>
                </c:pt>
                <c:pt idx="1780">
                  <c:v>20.81</c:v>
                </c:pt>
                <c:pt idx="1781">
                  <c:v>18.75</c:v>
                </c:pt>
                <c:pt idx="1782">
                  <c:v>17.68</c:v>
                </c:pt>
                <c:pt idx="1783">
                  <c:v>17.75</c:v>
                </c:pt>
                <c:pt idx="1784">
                  <c:v>18.010000000000002</c:v>
                </c:pt>
                <c:pt idx="1785">
                  <c:v>18.75</c:v>
                </c:pt>
                <c:pt idx="1786">
                  <c:v>18.73</c:v>
                </c:pt>
                <c:pt idx="1787">
                  <c:v>19.899999999999999</c:v>
                </c:pt>
                <c:pt idx="1788">
                  <c:v>19.28</c:v>
                </c:pt>
                <c:pt idx="1789">
                  <c:v>18.36</c:v>
                </c:pt>
                <c:pt idx="1790">
                  <c:v>19.02</c:v>
                </c:pt>
                <c:pt idx="1791">
                  <c:v>18.690000000000001</c:v>
                </c:pt>
                <c:pt idx="1792">
                  <c:v>18.41</c:v>
                </c:pt>
                <c:pt idx="1793">
                  <c:v>19.14</c:v>
                </c:pt>
                <c:pt idx="1794">
                  <c:v>19.71</c:v>
                </c:pt>
                <c:pt idx="1795">
                  <c:v>19.29</c:v>
                </c:pt>
                <c:pt idx="1796">
                  <c:v>19.22</c:v>
                </c:pt>
                <c:pt idx="1797">
                  <c:v>18.39</c:v>
                </c:pt>
                <c:pt idx="1798">
                  <c:v>19.03</c:v>
                </c:pt>
                <c:pt idx="1799">
                  <c:v>18.170000000000002</c:v>
                </c:pt>
                <c:pt idx="1800">
                  <c:v>17.91</c:v>
                </c:pt>
                <c:pt idx="1801">
                  <c:v>18.2</c:v>
                </c:pt>
                <c:pt idx="1802">
                  <c:v>17.8</c:v>
                </c:pt>
                <c:pt idx="1803">
                  <c:v>18.38</c:v>
                </c:pt>
                <c:pt idx="1804">
                  <c:v>19.059999999999999</c:v>
                </c:pt>
                <c:pt idx="1805">
                  <c:v>19.18</c:v>
                </c:pt>
                <c:pt idx="1806">
                  <c:v>19.47</c:v>
                </c:pt>
                <c:pt idx="1807">
                  <c:v>19.13</c:v>
                </c:pt>
                <c:pt idx="1808">
                  <c:v>19.36</c:v>
                </c:pt>
                <c:pt idx="1809">
                  <c:v>19.34</c:v>
                </c:pt>
                <c:pt idx="1811">
                  <c:v>20.34</c:v>
                </c:pt>
                <c:pt idx="1812">
                  <c:v>20.3</c:v>
                </c:pt>
                <c:pt idx="1813">
                  <c:v>19.899999999999999</c:v>
                </c:pt>
                <c:pt idx="1814">
                  <c:v>21</c:v>
                </c:pt>
                <c:pt idx="1815">
                  <c:v>20.66</c:v>
                </c:pt>
                <c:pt idx="1816">
                  <c:v>22.18</c:v>
                </c:pt>
                <c:pt idx="1817">
                  <c:v>22.03</c:v>
                </c:pt>
                <c:pt idx="1818">
                  <c:v>22.02</c:v>
                </c:pt>
                <c:pt idx="1819">
                  <c:v>20.89</c:v>
                </c:pt>
                <c:pt idx="1820">
                  <c:v>21.29</c:v>
                </c:pt>
                <c:pt idx="1821">
                  <c:v>20.86</c:v>
                </c:pt>
                <c:pt idx="1822">
                  <c:v>19.78</c:v>
                </c:pt>
                <c:pt idx="1823">
                  <c:v>19.7</c:v>
                </c:pt>
                <c:pt idx="1824">
                  <c:v>19.36</c:v>
                </c:pt>
                <c:pt idx="1825">
                  <c:v>18.41</c:v>
                </c:pt>
                <c:pt idx="1826">
                  <c:v>18.45</c:v>
                </c:pt>
                <c:pt idx="1827">
                  <c:v>18.57</c:v>
                </c:pt>
                <c:pt idx="1828">
                  <c:v>18.75</c:v>
                </c:pt>
                <c:pt idx="1829">
                  <c:v>19.190000000000001</c:v>
                </c:pt>
                <c:pt idx="1830">
                  <c:v>19.13</c:v>
                </c:pt>
                <c:pt idx="1831">
                  <c:v>19.37</c:v>
                </c:pt>
                <c:pt idx="1832">
                  <c:v>19.649999999999999</c:v>
                </c:pt>
                <c:pt idx="1833">
                  <c:v>19.239999999999998</c:v>
                </c:pt>
                <c:pt idx="1834">
                  <c:v>18.79</c:v>
                </c:pt>
                <c:pt idx="1835">
                  <c:v>19.18</c:v>
                </c:pt>
                <c:pt idx="1836">
                  <c:v>19.98</c:v>
                </c:pt>
                <c:pt idx="1837">
                  <c:v>19.809999999999999</c:v>
                </c:pt>
                <c:pt idx="1838">
                  <c:v>19.559999999999999</c:v>
                </c:pt>
                <c:pt idx="1839">
                  <c:v>19.309999999999999</c:v>
                </c:pt>
                <c:pt idx="1840">
                  <c:v>19.21</c:v>
                </c:pt>
                <c:pt idx="1841">
                  <c:v>19.72</c:v>
                </c:pt>
                <c:pt idx="1842">
                  <c:v>21.44</c:v>
                </c:pt>
                <c:pt idx="1843">
                  <c:v>20.46</c:v>
                </c:pt>
                <c:pt idx="1844">
                  <c:v>20.7</c:v>
                </c:pt>
                <c:pt idx="1845">
                  <c:v>20.82</c:v>
                </c:pt>
                <c:pt idx="1846">
                  <c:v>20.87</c:v>
                </c:pt>
                <c:pt idx="1847">
                  <c:v>20.329999999999998</c:v>
                </c:pt>
                <c:pt idx="1848">
                  <c:v>20.52</c:v>
                </c:pt>
                <c:pt idx="1849">
                  <c:v>19.86</c:v>
                </c:pt>
                <c:pt idx="1850">
                  <c:v>20.37</c:v>
                </c:pt>
                <c:pt idx="1851">
                  <c:v>20.37</c:v>
                </c:pt>
                <c:pt idx="1852">
                  <c:v>19.98</c:v>
                </c:pt>
                <c:pt idx="1853">
                  <c:v>20.86</c:v>
                </c:pt>
                <c:pt idx="1854">
                  <c:v>20.85</c:v>
                </c:pt>
                <c:pt idx="1855">
                  <c:v>21.33</c:v>
                </c:pt>
                <c:pt idx="1856">
                  <c:v>21.89</c:v>
                </c:pt>
                <c:pt idx="1857">
                  <c:v>21.94</c:v>
                </c:pt>
                <c:pt idx="1858">
                  <c:v>22.79</c:v>
                </c:pt>
                <c:pt idx="1859">
                  <c:v>22.72</c:v>
                </c:pt>
                <c:pt idx="1860">
                  <c:v>23.3</c:v>
                </c:pt>
                <c:pt idx="1861">
                  <c:v>23.33</c:v>
                </c:pt>
                <c:pt idx="1862">
                  <c:v>23.89</c:v>
                </c:pt>
                <c:pt idx="1863">
                  <c:v>23.7</c:v>
                </c:pt>
                <c:pt idx="1864">
                  <c:v>23.89</c:v>
                </c:pt>
                <c:pt idx="1865">
                  <c:v>24.06</c:v>
                </c:pt>
                <c:pt idx="1866">
                  <c:v>24.55</c:v>
                </c:pt>
                <c:pt idx="1867">
                  <c:v>25.07</c:v>
                </c:pt>
                <c:pt idx="1868">
                  <c:v>24.91</c:v>
                </c:pt>
                <c:pt idx="1869">
                  <c:v>24.66</c:v>
                </c:pt>
                <c:pt idx="1870">
                  <c:v>25.42</c:v>
                </c:pt>
                <c:pt idx="1871">
                  <c:v>25.36</c:v>
                </c:pt>
                <c:pt idx="1872">
                  <c:v>25.13</c:v>
                </c:pt>
                <c:pt idx="1873">
                  <c:v>25.31</c:v>
                </c:pt>
                <c:pt idx="1874">
                  <c:v>25.44</c:v>
                </c:pt>
                <c:pt idx="1875">
                  <c:v>25.92</c:v>
                </c:pt>
                <c:pt idx="1876">
                  <c:v>25.92</c:v>
                </c:pt>
                <c:pt idx="1877">
                  <c:v>27.66</c:v>
                </c:pt>
                <c:pt idx="1878">
                  <c:v>27.27</c:v>
                </c:pt>
                <c:pt idx="1879">
                  <c:v>27.31</c:v>
                </c:pt>
                <c:pt idx="1880">
                  <c:v>25.99</c:v>
                </c:pt>
                <c:pt idx="1881">
                  <c:v>27.02</c:v>
                </c:pt>
                <c:pt idx="1882">
                  <c:v>26.08</c:v>
                </c:pt>
                <c:pt idx="1883">
                  <c:v>26.01</c:v>
                </c:pt>
                <c:pt idx="1884">
                  <c:v>25.04</c:v>
                </c:pt>
                <c:pt idx="1885">
                  <c:v>24.29</c:v>
                </c:pt>
                <c:pt idx="1886">
                  <c:v>24.7</c:v>
                </c:pt>
                <c:pt idx="1887">
                  <c:v>24.58</c:v>
                </c:pt>
                <c:pt idx="1888">
                  <c:v>25.38</c:v>
                </c:pt>
                <c:pt idx="1889">
                  <c:v>25.77</c:v>
                </c:pt>
                <c:pt idx="1890">
                  <c:v>25.85</c:v>
                </c:pt>
                <c:pt idx="1891">
                  <c:v>25.89</c:v>
                </c:pt>
                <c:pt idx="1892">
                  <c:v>26</c:v>
                </c:pt>
                <c:pt idx="1893">
                  <c:v>25.76</c:v>
                </c:pt>
                <c:pt idx="1894">
                  <c:v>25.93</c:v>
                </c:pt>
                <c:pt idx="1895">
                  <c:v>26.19</c:v>
                </c:pt>
                <c:pt idx="1896">
                  <c:v>26.68</c:v>
                </c:pt>
                <c:pt idx="1897">
                  <c:v>26.47</c:v>
                </c:pt>
                <c:pt idx="1898">
                  <c:v>25.87</c:v>
                </c:pt>
                <c:pt idx="1899">
                  <c:v>25.43</c:v>
                </c:pt>
                <c:pt idx="1900">
                  <c:v>25.75</c:v>
                </c:pt>
                <c:pt idx="1902">
                  <c:v>25.41</c:v>
                </c:pt>
                <c:pt idx="1903">
                  <c:v>26.03</c:v>
                </c:pt>
                <c:pt idx="1904">
                  <c:v>25.94</c:v>
                </c:pt>
                <c:pt idx="1905">
                  <c:v>26.38</c:v>
                </c:pt>
                <c:pt idx="1906">
                  <c:v>26.58</c:v>
                </c:pt>
                <c:pt idx="1907">
                  <c:v>27.31</c:v>
                </c:pt>
                <c:pt idx="1908">
                  <c:v>26.17</c:v>
                </c:pt>
                <c:pt idx="1909">
                  <c:v>26.22</c:v>
                </c:pt>
                <c:pt idx="1910">
                  <c:v>26.36</c:v>
                </c:pt>
                <c:pt idx="1911">
                  <c:v>26.38</c:v>
                </c:pt>
                <c:pt idx="1912">
                  <c:v>25.6</c:v>
                </c:pt>
                <c:pt idx="1913">
                  <c:v>25.5</c:v>
                </c:pt>
                <c:pt idx="1914">
                  <c:v>25.39</c:v>
                </c:pt>
                <c:pt idx="1915">
                  <c:v>25.18</c:v>
                </c:pt>
                <c:pt idx="1916">
                  <c:v>24.94</c:v>
                </c:pt>
                <c:pt idx="1917">
                  <c:v>24.76</c:v>
                </c:pt>
                <c:pt idx="1918">
                  <c:v>25.12</c:v>
                </c:pt>
                <c:pt idx="1919">
                  <c:v>24.05</c:v>
                </c:pt>
                <c:pt idx="1920">
                  <c:v>24.45</c:v>
                </c:pt>
                <c:pt idx="1923">
                  <c:v>24.18</c:v>
                </c:pt>
                <c:pt idx="1924">
                  <c:v>24.22</c:v>
                </c:pt>
                <c:pt idx="1925">
                  <c:v>23.99</c:v>
                </c:pt>
                <c:pt idx="1926">
                  <c:v>23.66</c:v>
                </c:pt>
                <c:pt idx="1927">
                  <c:v>23.3</c:v>
                </c:pt>
                <c:pt idx="1928">
                  <c:v>23.51</c:v>
                </c:pt>
                <c:pt idx="1929">
                  <c:v>24.06</c:v>
                </c:pt>
                <c:pt idx="1930">
                  <c:v>24.99</c:v>
                </c:pt>
                <c:pt idx="1931">
                  <c:v>25.24</c:v>
                </c:pt>
                <c:pt idx="1932">
                  <c:v>24.79</c:v>
                </c:pt>
                <c:pt idx="1933">
                  <c:v>24.55</c:v>
                </c:pt>
                <c:pt idx="1934">
                  <c:v>25.07</c:v>
                </c:pt>
                <c:pt idx="1935">
                  <c:v>24.75</c:v>
                </c:pt>
                <c:pt idx="1936">
                  <c:v>25.27</c:v>
                </c:pt>
                <c:pt idx="1937">
                  <c:v>25.2</c:v>
                </c:pt>
                <c:pt idx="1938">
                  <c:v>25.24</c:v>
                </c:pt>
                <c:pt idx="1939">
                  <c:v>25.45</c:v>
                </c:pt>
                <c:pt idx="1940">
                  <c:v>25.58</c:v>
                </c:pt>
                <c:pt idx="1941">
                  <c:v>25.64</c:v>
                </c:pt>
                <c:pt idx="1942">
                  <c:v>25.75</c:v>
                </c:pt>
                <c:pt idx="1943">
                  <c:v>25.84</c:v>
                </c:pt>
                <c:pt idx="1944">
                  <c:v>25.55</c:v>
                </c:pt>
                <c:pt idx="1945">
                  <c:v>25.73</c:v>
                </c:pt>
                <c:pt idx="1946">
                  <c:v>25.08</c:v>
                </c:pt>
                <c:pt idx="1947">
                  <c:v>25.17</c:v>
                </c:pt>
                <c:pt idx="1948">
                  <c:v>25.93</c:v>
                </c:pt>
                <c:pt idx="1949">
                  <c:v>25.96</c:v>
                </c:pt>
                <c:pt idx="1950">
                  <c:v>26.32</c:v>
                </c:pt>
                <c:pt idx="1951">
                  <c:v>26.06</c:v>
                </c:pt>
                <c:pt idx="1952">
                  <c:v>26.3</c:v>
                </c:pt>
                <c:pt idx="1953">
                  <c:v>26.44</c:v>
                </c:pt>
                <c:pt idx="1954">
                  <c:v>26.28</c:v>
                </c:pt>
                <c:pt idx="1955">
                  <c:v>26.43</c:v>
                </c:pt>
                <c:pt idx="1956">
                  <c:v>25.42</c:v>
                </c:pt>
                <c:pt idx="1957">
                  <c:v>25.04</c:v>
                </c:pt>
                <c:pt idx="1958">
                  <c:v>25.33</c:v>
                </c:pt>
                <c:pt idx="1959">
                  <c:v>25.26</c:v>
                </c:pt>
                <c:pt idx="1960">
                  <c:v>25.03</c:v>
                </c:pt>
                <c:pt idx="1961">
                  <c:v>25</c:v>
                </c:pt>
                <c:pt idx="1962">
                  <c:v>25.68</c:v>
                </c:pt>
                <c:pt idx="1963">
                  <c:v>25.44</c:v>
                </c:pt>
                <c:pt idx="1964">
                  <c:v>25.01</c:v>
                </c:pt>
                <c:pt idx="1965">
                  <c:v>25.31</c:v>
                </c:pt>
                <c:pt idx="1966">
                  <c:v>24.89</c:v>
                </c:pt>
                <c:pt idx="1967">
                  <c:v>25.53</c:v>
                </c:pt>
                <c:pt idx="1968">
                  <c:v>24.95</c:v>
                </c:pt>
                <c:pt idx="1969">
                  <c:v>25.11</c:v>
                </c:pt>
                <c:pt idx="1970">
                  <c:v>25.31</c:v>
                </c:pt>
                <c:pt idx="1971">
                  <c:v>26.04</c:v>
                </c:pt>
                <c:pt idx="1972">
                  <c:v>26.13</c:v>
                </c:pt>
                <c:pt idx="1973">
                  <c:v>26.38</c:v>
                </c:pt>
                <c:pt idx="1974">
                  <c:v>26.8</c:v>
                </c:pt>
                <c:pt idx="1975">
                  <c:v>27</c:v>
                </c:pt>
                <c:pt idx="1976">
                  <c:v>27.26</c:v>
                </c:pt>
                <c:pt idx="1977">
                  <c:v>27.1</c:v>
                </c:pt>
                <c:pt idx="1978">
                  <c:v>27.41</c:v>
                </c:pt>
                <c:pt idx="1979">
                  <c:v>27.02</c:v>
                </c:pt>
                <c:pt idx="1980">
                  <c:v>26.99</c:v>
                </c:pt>
                <c:pt idx="1981">
                  <c:v>26.99</c:v>
                </c:pt>
                <c:pt idx="1982">
                  <c:v>27.22</c:v>
                </c:pt>
                <c:pt idx="1983">
                  <c:v>26.95</c:v>
                </c:pt>
                <c:pt idx="1984">
                  <c:v>27.52</c:v>
                </c:pt>
                <c:pt idx="1985">
                  <c:v>27.47</c:v>
                </c:pt>
                <c:pt idx="1986">
                  <c:v>27.54</c:v>
                </c:pt>
                <c:pt idx="1987">
                  <c:v>26.57</c:v>
                </c:pt>
                <c:pt idx="1988">
                  <c:v>27.1</c:v>
                </c:pt>
                <c:pt idx="1989">
                  <c:v>27.66</c:v>
                </c:pt>
                <c:pt idx="1990">
                  <c:v>28.29</c:v>
                </c:pt>
                <c:pt idx="1991">
                  <c:v>28.49</c:v>
                </c:pt>
                <c:pt idx="1992">
                  <c:v>28.58</c:v>
                </c:pt>
                <c:pt idx="1993">
                  <c:v>28.39</c:v>
                </c:pt>
                <c:pt idx="1994">
                  <c:v>27.73</c:v>
                </c:pt>
                <c:pt idx="1995">
                  <c:v>28.3</c:v>
                </c:pt>
                <c:pt idx="1996">
                  <c:v>28.52</c:v>
                </c:pt>
                <c:pt idx="1997">
                  <c:v>27.97</c:v>
                </c:pt>
                <c:pt idx="1998">
                  <c:v>28.32</c:v>
                </c:pt>
                <c:pt idx="1999">
                  <c:v>28.38</c:v>
                </c:pt>
                <c:pt idx="2000">
                  <c:v>28.43</c:v>
                </c:pt>
                <c:pt idx="2001">
                  <c:v>29.13</c:v>
                </c:pt>
                <c:pt idx="2002">
                  <c:v>29.11</c:v>
                </c:pt>
                <c:pt idx="2003">
                  <c:v>29.06</c:v>
                </c:pt>
                <c:pt idx="2004">
                  <c:v>28.89</c:v>
                </c:pt>
                <c:pt idx="2005">
                  <c:v>28.88</c:v>
                </c:pt>
                <c:pt idx="2006">
                  <c:v>28.75</c:v>
                </c:pt>
                <c:pt idx="2007">
                  <c:v>29.01</c:v>
                </c:pt>
                <c:pt idx="2008">
                  <c:v>28.82</c:v>
                </c:pt>
                <c:pt idx="2009">
                  <c:v>28.26</c:v>
                </c:pt>
                <c:pt idx="2010">
                  <c:v>28.12</c:v>
                </c:pt>
                <c:pt idx="2011">
                  <c:v>28.23</c:v>
                </c:pt>
                <c:pt idx="2012">
                  <c:v>28.05</c:v>
                </c:pt>
                <c:pt idx="2013">
                  <c:v>28.15</c:v>
                </c:pt>
                <c:pt idx="2014">
                  <c:v>27.74</c:v>
                </c:pt>
                <c:pt idx="2015">
                  <c:v>27.99</c:v>
                </c:pt>
                <c:pt idx="2016">
                  <c:v>28.5</c:v>
                </c:pt>
                <c:pt idx="2017">
                  <c:v>28.5</c:v>
                </c:pt>
                <c:pt idx="2018">
                  <c:v>28.58</c:v>
                </c:pt>
                <c:pt idx="2019">
                  <c:v>27.97</c:v>
                </c:pt>
                <c:pt idx="2020">
                  <c:v>27.84</c:v>
                </c:pt>
                <c:pt idx="2021">
                  <c:v>26.59</c:v>
                </c:pt>
                <c:pt idx="2022">
                  <c:v>26.43</c:v>
                </c:pt>
                <c:pt idx="2023">
                  <c:v>26.51</c:v>
                </c:pt>
                <c:pt idx="2024">
                  <c:v>26.46</c:v>
                </c:pt>
                <c:pt idx="2025">
                  <c:v>25.46</c:v>
                </c:pt>
                <c:pt idx="2026">
                  <c:v>25.68</c:v>
                </c:pt>
                <c:pt idx="2027">
                  <c:v>25.31</c:v>
                </c:pt>
                <c:pt idx="2028">
                  <c:v>25.3</c:v>
                </c:pt>
                <c:pt idx="2029">
                  <c:v>25.72</c:v>
                </c:pt>
                <c:pt idx="2030">
                  <c:v>25.41</c:v>
                </c:pt>
                <c:pt idx="2031">
                  <c:v>25.02</c:v>
                </c:pt>
                <c:pt idx="2032">
                  <c:v>24.12</c:v>
                </c:pt>
                <c:pt idx="2033">
                  <c:v>23.7</c:v>
                </c:pt>
                <c:pt idx="2034">
                  <c:v>23.48</c:v>
                </c:pt>
                <c:pt idx="2035">
                  <c:v>23.58</c:v>
                </c:pt>
                <c:pt idx="2036">
                  <c:v>23.79</c:v>
                </c:pt>
                <c:pt idx="2037">
                  <c:v>23.72</c:v>
                </c:pt>
                <c:pt idx="2038">
                  <c:v>22.7</c:v>
                </c:pt>
                <c:pt idx="2039">
                  <c:v>22.81</c:v>
                </c:pt>
                <c:pt idx="2040">
                  <c:v>23.35</c:v>
                </c:pt>
                <c:pt idx="2041">
                  <c:v>24.28</c:v>
                </c:pt>
                <c:pt idx="2042">
                  <c:v>24.08</c:v>
                </c:pt>
                <c:pt idx="2043">
                  <c:v>24.53</c:v>
                </c:pt>
                <c:pt idx="2044">
                  <c:v>24.83</c:v>
                </c:pt>
                <c:pt idx="2045">
                  <c:v>25.21</c:v>
                </c:pt>
                <c:pt idx="2046">
                  <c:v>24.67</c:v>
                </c:pt>
                <c:pt idx="2047">
                  <c:v>24.85</c:v>
                </c:pt>
                <c:pt idx="2048">
                  <c:v>25.25</c:v>
                </c:pt>
                <c:pt idx="2049">
                  <c:v>25.01</c:v>
                </c:pt>
                <c:pt idx="2050">
                  <c:v>25.16</c:v>
                </c:pt>
                <c:pt idx="2051">
                  <c:v>25.62</c:v>
                </c:pt>
                <c:pt idx="2052">
                  <c:v>25.85</c:v>
                </c:pt>
                <c:pt idx="2053">
                  <c:v>25.18</c:v>
                </c:pt>
                <c:pt idx="2054">
                  <c:v>25.8</c:v>
                </c:pt>
                <c:pt idx="2055">
                  <c:v>25.46</c:v>
                </c:pt>
                <c:pt idx="2056">
                  <c:v>25.76</c:v>
                </c:pt>
                <c:pt idx="2057">
                  <c:v>26.42</c:v>
                </c:pt>
                <c:pt idx="2058">
                  <c:v>26.25</c:v>
                </c:pt>
                <c:pt idx="2059">
                  <c:v>26.87</c:v>
                </c:pt>
                <c:pt idx="2060">
                  <c:v>27.21</c:v>
                </c:pt>
                <c:pt idx="2061">
                  <c:v>28.38</c:v>
                </c:pt>
                <c:pt idx="2062">
                  <c:v>27.92</c:v>
                </c:pt>
                <c:pt idx="2063">
                  <c:v>28.49</c:v>
                </c:pt>
                <c:pt idx="2064">
                  <c:v>28.22</c:v>
                </c:pt>
                <c:pt idx="2065">
                  <c:v>28.34</c:v>
                </c:pt>
                <c:pt idx="2066">
                  <c:v>29.72</c:v>
                </c:pt>
                <c:pt idx="2067">
                  <c:v>29.61</c:v>
                </c:pt>
                <c:pt idx="2070">
                  <c:v>30.16</c:v>
                </c:pt>
                <c:pt idx="2071">
                  <c:v>29.66</c:v>
                </c:pt>
                <c:pt idx="2072">
                  <c:v>28.66</c:v>
                </c:pt>
                <c:pt idx="2074">
                  <c:v>29.43</c:v>
                </c:pt>
                <c:pt idx="2075">
                  <c:v>30.77</c:v>
                </c:pt>
                <c:pt idx="2076">
                  <c:v>30.2</c:v>
                </c:pt>
                <c:pt idx="2077">
                  <c:v>29.33</c:v>
                </c:pt>
                <c:pt idx="2078">
                  <c:v>28.79</c:v>
                </c:pt>
                <c:pt idx="2079">
                  <c:v>29.64</c:v>
                </c:pt>
                <c:pt idx="2080">
                  <c:v>29.67</c:v>
                </c:pt>
                <c:pt idx="2081">
                  <c:v>30.2</c:v>
                </c:pt>
                <c:pt idx="2082">
                  <c:v>30.61</c:v>
                </c:pt>
                <c:pt idx="2083">
                  <c:v>31.22</c:v>
                </c:pt>
                <c:pt idx="2084">
                  <c:v>31.65</c:v>
                </c:pt>
                <c:pt idx="2085">
                  <c:v>30.54</c:v>
                </c:pt>
                <c:pt idx="2086">
                  <c:v>30.65</c:v>
                </c:pt>
                <c:pt idx="2087">
                  <c:v>30.74</c:v>
                </c:pt>
                <c:pt idx="2088">
                  <c:v>30.34</c:v>
                </c:pt>
                <c:pt idx="2089">
                  <c:v>29.72</c:v>
                </c:pt>
                <c:pt idx="2090">
                  <c:v>30.49</c:v>
                </c:pt>
                <c:pt idx="2091">
                  <c:v>29.86</c:v>
                </c:pt>
                <c:pt idx="2092">
                  <c:v>30.27</c:v>
                </c:pt>
                <c:pt idx="2093">
                  <c:v>31.02</c:v>
                </c:pt>
                <c:pt idx="2094">
                  <c:v>31.21</c:v>
                </c:pt>
                <c:pt idx="2095">
                  <c:v>31.1</c:v>
                </c:pt>
                <c:pt idx="2096">
                  <c:v>30.25</c:v>
                </c:pt>
                <c:pt idx="2097">
                  <c:v>31.09</c:v>
                </c:pt>
                <c:pt idx="2098">
                  <c:v>31.36</c:v>
                </c:pt>
                <c:pt idx="2099">
                  <c:v>31.44</c:v>
                </c:pt>
                <c:pt idx="2100">
                  <c:v>32.340000000000003</c:v>
                </c:pt>
                <c:pt idx="2101">
                  <c:v>31.7</c:v>
                </c:pt>
                <c:pt idx="2102">
                  <c:v>32.369999999999997</c:v>
                </c:pt>
                <c:pt idx="2103">
                  <c:v>32.450000000000003</c:v>
                </c:pt>
                <c:pt idx="2104">
                  <c:v>33.06</c:v>
                </c:pt>
                <c:pt idx="2105">
                  <c:v>32.5</c:v>
                </c:pt>
                <c:pt idx="2106">
                  <c:v>31.92</c:v>
                </c:pt>
                <c:pt idx="2107">
                  <c:v>32.54</c:v>
                </c:pt>
                <c:pt idx="2108">
                  <c:v>32.33</c:v>
                </c:pt>
                <c:pt idx="2109">
                  <c:v>31.56</c:v>
                </c:pt>
                <c:pt idx="2110">
                  <c:v>32.270000000000003</c:v>
                </c:pt>
                <c:pt idx="2111">
                  <c:v>33.15</c:v>
                </c:pt>
                <c:pt idx="2112">
                  <c:v>32.32</c:v>
                </c:pt>
                <c:pt idx="2113">
                  <c:v>33.07</c:v>
                </c:pt>
                <c:pt idx="2114">
                  <c:v>33.04</c:v>
                </c:pt>
                <c:pt idx="2115">
                  <c:v>32.79</c:v>
                </c:pt>
                <c:pt idx="2116">
                  <c:v>32.479999999999997</c:v>
                </c:pt>
                <c:pt idx="2117">
                  <c:v>33.090000000000003</c:v>
                </c:pt>
                <c:pt idx="2118">
                  <c:v>33</c:v>
                </c:pt>
                <c:pt idx="2119">
                  <c:v>33.53</c:v>
                </c:pt>
                <c:pt idx="2120">
                  <c:v>34.1</c:v>
                </c:pt>
                <c:pt idx="2121">
                  <c:v>33.69</c:v>
                </c:pt>
                <c:pt idx="2122">
                  <c:v>33.29</c:v>
                </c:pt>
                <c:pt idx="2123">
                  <c:v>33.909999999999997</c:v>
                </c:pt>
                <c:pt idx="2124">
                  <c:v>32.43</c:v>
                </c:pt>
                <c:pt idx="2125">
                  <c:v>31.38</c:v>
                </c:pt>
                <c:pt idx="2126">
                  <c:v>29.48</c:v>
                </c:pt>
                <c:pt idx="2127">
                  <c:v>27.25</c:v>
                </c:pt>
                <c:pt idx="2128">
                  <c:v>26.75</c:v>
                </c:pt>
                <c:pt idx="2129">
                  <c:v>25.5</c:v>
                </c:pt>
                <c:pt idx="2130">
                  <c:v>24.35</c:v>
                </c:pt>
                <c:pt idx="2131">
                  <c:v>26.09</c:v>
                </c:pt>
                <c:pt idx="2132">
                  <c:v>24.81</c:v>
                </c:pt>
                <c:pt idx="2133">
                  <c:v>25.29</c:v>
                </c:pt>
                <c:pt idx="2134">
                  <c:v>26.82</c:v>
                </c:pt>
                <c:pt idx="2135">
                  <c:v>26.35</c:v>
                </c:pt>
                <c:pt idx="2136">
                  <c:v>27.18</c:v>
                </c:pt>
                <c:pt idx="2137">
                  <c:v>26.36</c:v>
                </c:pt>
                <c:pt idx="2138">
                  <c:v>25.21</c:v>
                </c:pt>
                <c:pt idx="2139">
                  <c:v>25.5</c:v>
                </c:pt>
                <c:pt idx="2140">
                  <c:v>24.68</c:v>
                </c:pt>
                <c:pt idx="2141">
                  <c:v>24.58</c:v>
                </c:pt>
                <c:pt idx="2142">
                  <c:v>24.6</c:v>
                </c:pt>
                <c:pt idx="2143">
                  <c:v>25.25</c:v>
                </c:pt>
                <c:pt idx="2144">
                  <c:v>24.47</c:v>
                </c:pt>
                <c:pt idx="2145">
                  <c:v>24.75</c:v>
                </c:pt>
                <c:pt idx="2146">
                  <c:v>24.99</c:v>
                </c:pt>
                <c:pt idx="2147">
                  <c:v>25.2</c:v>
                </c:pt>
                <c:pt idx="2148">
                  <c:v>25.02</c:v>
                </c:pt>
                <c:pt idx="2149">
                  <c:v>25.88</c:v>
                </c:pt>
                <c:pt idx="2152">
                  <c:v>25.46</c:v>
                </c:pt>
                <c:pt idx="2153">
                  <c:v>24.26</c:v>
                </c:pt>
                <c:pt idx="2154">
                  <c:v>24.33</c:v>
                </c:pt>
                <c:pt idx="2155">
                  <c:v>24.09</c:v>
                </c:pt>
                <c:pt idx="2156">
                  <c:v>23.5</c:v>
                </c:pt>
                <c:pt idx="2157">
                  <c:v>23.26</c:v>
                </c:pt>
                <c:pt idx="2158">
                  <c:v>23.68</c:v>
                </c:pt>
                <c:pt idx="2159">
                  <c:v>23.82</c:v>
                </c:pt>
                <c:pt idx="2160">
                  <c:v>23.52</c:v>
                </c:pt>
                <c:pt idx="2162">
                  <c:v>23.57</c:v>
                </c:pt>
                <c:pt idx="2163">
                  <c:v>24.11</c:v>
                </c:pt>
                <c:pt idx="2164">
                  <c:v>24.65</c:v>
                </c:pt>
                <c:pt idx="2165">
                  <c:v>25.1</c:v>
                </c:pt>
                <c:pt idx="2166">
                  <c:v>24.89</c:v>
                </c:pt>
                <c:pt idx="2167">
                  <c:v>25.9</c:v>
                </c:pt>
                <c:pt idx="2168">
                  <c:v>26.75</c:v>
                </c:pt>
                <c:pt idx="2169">
                  <c:v>26.73</c:v>
                </c:pt>
                <c:pt idx="2170">
                  <c:v>26.1</c:v>
                </c:pt>
                <c:pt idx="2171">
                  <c:v>25.61</c:v>
                </c:pt>
                <c:pt idx="2172">
                  <c:v>25.65</c:v>
                </c:pt>
                <c:pt idx="2173">
                  <c:v>26.21</c:v>
                </c:pt>
                <c:pt idx="2174">
                  <c:v>25.97</c:v>
                </c:pt>
                <c:pt idx="2175">
                  <c:v>26.24</c:v>
                </c:pt>
                <c:pt idx="2177">
                  <c:v>26.34</c:v>
                </c:pt>
                <c:pt idx="2178">
                  <c:v>25.59</c:v>
                </c:pt>
                <c:pt idx="2179">
                  <c:v>26.03</c:v>
                </c:pt>
                <c:pt idx="2180">
                  <c:v>26.32</c:v>
                </c:pt>
                <c:pt idx="2181">
                  <c:v>27.38</c:v>
                </c:pt>
                <c:pt idx="2182">
                  <c:v>27.28</c:v>
                </c:pt>
                <c:pt idx="2183">
                  <c:v>26.81</c:v>
                </c:pt>
                <c:pt idx="2184">
                  <c:v>27.44</c:v>
                </c:pt>
                <c:pt idx="2185">
                  <c:v>27.78</c:v>
                </c:pt>
                <c:pt idx="2186">
                  <c:v>27.85</c:v>
                </c:pt>
                <c:pt idx="2187">
                  <c:v>28.08</c:v>
                </c:pt>
                <c:pt idx="2188">
                  <c:v>28.39</c:v>
                </c:pt>
                <c:pt idx="2189">
                  <c:v>27.83</c:v>
                </c:pt>
                <c:pt idx="2190">
                  <c:v>27.46</c:v>
                </c:pt>
                <c:pt idx="2191">
                  <c:v>26.65</c:v>
                </c:pt>
                <c:pt idx="2192">
                  <c:v>26.67</c:v>
                </c:pt>
                <c:pt idx="2193">
                  <c:v>26.26</c:v>
                </c:pt>
                <c:pt idx="2194">
                  <c:v>26.29</c:v>
                </c:pt>
                <c:pt idx="2195">
                  <c:v>27.02</c:v>
                </c:pt>
                <c:pt idx="2196">
                  <c:v>26.93</c:v>
                </c:pt>
                <c:pt idx="2197">
                  <c:v>26.62</c:v>
                </c:pt>
                <c:pt idx="2198">
                  <c:v>27.65</c:v>
                </c:pt>
                <c:pt idx="2199">
                  <c:v>27.04</c:v>
                </c:pt>
                <c:pt idx="2200">
                  <c:v>27.3</c:v>
                </c:pt>
                <c:pt idx="2201">
                  <c:v>28.33</c:v>
                </c:pt>
                <c:pt idx="2202">
                  <c:v>28.31</c:v>
                </c:pt>
                <c:pt idx="2203">
                  <c:v>27.97</c:v>
                </c:pt>
                <c:pt idx="2204">
                  <c:v>28.2</c:v>
                </c:pt>
                <c:pt idx="2205">
                  <c:v>27.63</c:v>
                </c:pt>
                <c:pt idx="2206">
                  <c:v>27.82</c:v>
                </c:pt>
                <c:pt idx="2207">
                  <c:v>27.97</c:v>
                </c:pt>
                <c:pt idx="2208">
                  <c:v>28.71</c:v>
                </c:pt>
                <c:pt idx="2209">
                  <c:v>28.88</c:v>
                </c:pt>
                <c:pt idx="2210">
                  <c:v>29.19</c:v>
                </c:pt>
                <c:pt idx="2211">
                  <c:v>28.96</c:v>
                </c:pt>
                <c:pt idx="2212">
                  <c:v>29.17</c:v>
                </c:pt>
                <c:pt idx="2213">
                  <c:v>28.72</c:v>
                </c:pt>
                <c:pt idx="2214">
                  <c:v>28.62</c:v>
                </c:pt>
                <c:pt idx="2215">
                  <c:v>28.93</c:v>
                </c:pt>
                <c:pt idx="2216">
                  <c:v>28.69</c:v>
                </c:pt>
                <c:pt idx="2217">
                  <c:v>27.49</c:v>
                </c:pt>
                <c:pt idx="2218">
                  <c:v>27.78</c:v>
                </c:pt>
                <c:pt idx="2219">
                  <c:v>28.16</c:v>
                </c:pt>
                <c:pt idx="2220">
                  <c:v>28.18</c:v>
                </c:pt>
                <c:pt idx="2221">
                  <c:v>28.03</c:v>
                </c:pt>
                <c:pt idx="2222">
                  <c:v>28.1</c:v>
                </c:pt>
                <c:pt idx="2223">
                  <c:v>28.5</c:v>
                </c:pt>
                <c:pt idx="2224">
                  <c:v>28.37</c:v>
                </c:pt>
                <c:pt idx="2225">
                  <c:v>29.99</c:v>
                </c:pt>
                <c:pt idx="2226">
                  <c:v>29.53</c:v>
                </c:pt>
                <c:pt idx="2227">
                  <c:v>29.93</c:v>
                </c:pt>
                <c:pt idx="2228">
                  <c:v>29.48</c:v>
                </c:pt>
                <c:pt idx="2229">
                  <c:v>30.25</c:v>
                </c:pt>
                <c:pt idx="2230">
                  <c:v>29.99</c:v>
                </c:pt>
                <c:pt idx="2231">
                  <c:v>29.91</c:v>
                </c:pt>
                <c:pt idx="2232">
                  <c:v>29.87</c:v>
                </c:pt>
                <c:pt idx="2233">
                  <c:v>29.01</c:v>
                </c:pt>
                <c:pt idx="2234">
                  <c:v>28.83</c:v>
                </c:pt>
                <c:pt idx="2235">
                  <c:v>28.81</c:v>
                </c:pt>
                <c:pt idx="2236">
                  <c:v>28.66</c:v>
                </c:pt>
                <c:pt idx="2237">
                  <c:v>28.47</c:v>
                </c:pt>
                <c:pt idx="2238">
                  <c:v>28.84</c:v>
                </c:pt>
                <c:pt idx="2239">
                  <c:v>29.71</c:v>
                </c:pt>
                <c:pt idx="2240">
                  <c:v>29.7</c:v>
                </c:pt>
                <c:pt idx="2242">
                  <c:v>29.77</c:v>
                </c:pt>
                <c:pt idx="2243">
                  <c:v>29.18</c:v>
                </c:pt>
                <c:pt idx="2244">
                  <c:v>29.44</c:v>
                </c:pt>
                <c:pt idx="2245">
                  <c:v>29.49</c:v>
                </c:pt>
                <c:pt idx="2246">
                  <c:v>29.25</c:v>
                </c:pt>
                <c:pt idx="2247">
                  <c:v>27.52</c:v>
                </c:pt>
                <c:pt idx="2248">
                  <c:v>27.74</c:v>
                </c:pt>
                <c:pt idx="2249">
                  <c:v>27.31</c:v>
                </c:pt>
                <c:pt idx="2250">
                  <c:v>27.21</c:v>
                </c:pt>
                <c:pt idx="2251">
                  <c:v>27.17</c:v>
                </c:pt>
                <c:pt idx="2252">
                  <c:v>27.37</c:v>
                </c:pt>
                <c:pt idx="2253">
                  <c:v>27.52</c:v>
                </c:pt>
                <c:pt idx="2254">
                  <c:v>27.02</c:v>
                </c:pt>
                <c:pt idx="2255">
                  <c:v>26.77</c:v>
                </c:pt>
                <c:pt idx="2256">
                  <c:v>26.7</c:v>
                </c:pt>
                <c:pt idx="2257">
                  <c:v>25.99</c:v>
                </c:pt>
                <c:pt idx="2258">
                  <c:v>25.67</c:v>
                </c:pt>
                <c:pt idx="2259">
                  <c:v>25.59</c:v>
                </c:pt>
                <c:pt idx="2260">
                  <c:v>25.32</c:v>
                </c:pt>
                <c:pt idx="2261">
                  <c:v>25.53</c:v>
                </c:pt>
                <c:pt idx="2262">
                  <c:v>25.52</c:v>
                </c:pt>
                <c:pt idx="2263">
                  <c:v>26.67</c:v>
                </c:pt>
                <c:pt idx="2264">
                  <c:v>26.81</c:v>
                </c:pt>
                <c:pt idx="2265">
                  <c:v>26.64</c:v>
                </c:pt>
                <c:pt idx="2266">
                  <c:v>26.83</c:v>
                </c:pt>
                <c:pt idx="2267">
                  <c:v>27.61</c:v>
                </c:pt>
                <c:pt idx="2268">
                  <c:v>27.88</c:v>
                </c:pt>
                <c:pt idx="2269">
                  <c:v>28.27</c:v>
                </c:pt>
                <c:pt idx="2270">
                  <c:v>28.71</c:v>
                </c:pt>
                <c:pt idx="2271">
                  <c:v>28.89</c:v>
                </c:pt>
                <c:pt idx="2272">
                  <c:v>29.03</c:v>
                </c:pt>
                <c:pt idx="2273">
                  <c:v>28.73</c:v>
                </c:pt>
                <c:pt idx="2274">
                  <c:v>30.14</c:v>
                </c:pt>
                <c:pt idx="2275">
                  <c:v>30.9</c:v>
                </c:pt>
                <c:pt idx="2276">
                  <c:v>30.67</c:v>
                </c:pt>
                <c:pt idx="2277">
                  <c:v>30.69</c:v>
                </c:pt>
                <c:pt idx="2278">
                  <c:v>30.87</c:v>
                </c:pt>
                <c:pt idx="2279">
                  <c:v>31.11</c:v>
                </c:pt>
                <c:pt idx="2280">
                  <c:v>29.03</c:v>
                </c:pt>
                <c:pt idx="2281">
                  <c:v>28.62</c:v>
                </c:pt>
                <c:pt idx="2282">
                  <c:v>28.63</c:v>
                </c:pt>
                <c:pt idx="2283">
                  <c:v>28.28</c:v>
                </c:pt>
                <c:pt idx="2284">
                  <c:v>28.63</c:v>
                </c:pt>
                <c:pt idx="2285">
                  <c:v>28.58</c:v>
                </c:pt>
                <c:pt idx="2286">
                  <c:v>28.39</c:v>
                </c:pt>
                <c:pt idx="2287">
                  <c:v>28.04</c:v>
                </c:pt>
                <c:pt idx="2288">
                  <c:v>27.44</c:v>
                </c:pt>
                <c:pt idx="2289">
                  <c:v>27.1</c:v>
                </c:pt>
                <c:pt idx="2290">
                  <c:v>27.7</c:v>
                </c:pt>
                <c:pt idx="2291">
                  <c:v>27.36</c:v>
                </c:pt>
                <c:pt idx="2292">
                  <c:v>27.16</c:v>
                </c:pt>
                <c:pt idx="2293">
                  <c:v>28.6</c:v>
                </c:pt>
                <c:pt idx="2294">
                  <c:v>28.41</c:v>
                </c:pt>
                <c:pt idx="2295">
                  <c:v>28.91</c:v>
                </c:pt>
                <c:pt idx="2296">
                  <c:v>28.99</c:v>
                </c:pt>
                <c:pt idx="2297">
                  <c:v>29.09</c:v>
                </c:pt>
                <c:pt idx="2298">
                  <c:v>29.2</c:v>
                </c:pt>
                <c:pt idx="2299">
                  <c:v>29.21</c:v>
                </c:pt>
                <c:pt idx="2300">
                  <c:v>29.56</c:v>
                </c:pt>
                <c:pt idx="2301">
                  <c:v>29.05</c:v>
                </c:pt>
                <c:pt idx="2302">
                  <c:v>30.47</c:v>
                </c:pt>
                <c:pt idx="2303">
                  <c:v>29.78</c:v>
                </c:pt>
                <c:pt idx="2304">
                  <c:v>29.56</c:v>
                </c:pt>
                <c:pt idx="2305">
                  <c:v>29.36</c:v>
                </c:pt>
                <c:pt idx="2306">
                  <c:v>27.86</c:v>
                </c:pt>
                <c:pt idx="2307">
                  <c:v>27.94</c:v>
                </c:pt>
                <c:pt idx="2308">
                  <c:v>28.47</c:v>
                </c:pt>
                <c:pt idx="2309">
                  <c:v>28.7</c:v>
                </c:pt>
                <c:pt idx="2310">
                  <c:v>28.45</c:v>
                </c:pt>
                <c:pt idx="2311">
                  <c:v>28.25</c:v>
                </c:pt>
                <c:pt idx="2312">
                  <c:v>28.94</c:v>
                </c:pt>
                <c:pt idx="2313">
                  <c:v>29.14</c:v>
                </c:pt>
                <c:pt idx="2314">
                  <c:v>29.23</c:v>
                </c:pt>
                <c:pt idx="2315">
                  <c:v>28.74</c:v>
                </c:pt>
                <c:pt idx="2316">
                  <c:v>29.98</c:v>
                </c:pt>
                <c:pt idx="2317">
                  <c:v>29.63</c:v>
                </c:pt>
                <c:pt idx="2318">
                  <c:v>29.66</c:v>
                </c:pt>
                <c:pt idx="2319">
                  <c:v>29.57</c:v>
                </c:pt>
                <c:pt idx="2320">
                  <c:v>30.37</c:v>
                </c:pt>
                <c:pt idx="2321">
                  <c:v>30.32</c:v>
                </c:pt>
                <c:pt idx="2322">
                  <c:v>30.38</c:v>
                </c:pt>
                <c:pt idx="2323">
                  <c:v>30.59</c:v>
                </c:pt>
                <c:pt idx="2324">
                  <c:v>30.8</c:v>
                </c:pt>
                <c:pt idx="2325">
                  <c:v>30.05</c:v>
                </c:pt>
                <c:pt idx="2326">
                  <c:v>28.99</c:v>
                </c:pt>
                <c:pt idx="2327">
                  <c:v>29.04</c:v>
                </c:pt>
                <c:pt idx="2328">
                  <c:v>29.06</c:v>
                </c:pt>
                <c:pt idx="2331">
                  <c:v>29.31</c:v>
                </c:pt>
                <c:pt idx="2332">
                  <c:v>29.74</c:v>
                </c:pt>
                <c:pt idx="2333">
                  <c:v>30.17</c:v>
                </c:pt>
                <c:pt idx="2335">
                  <c:v>29.32</c:v>
                </c:pt>
                <c:pt idx="2336">
                  <c:v>30.89</c:v>
                </c:pt>
                <c:pt idx="2337">
                  <c:v>30.82</c:v>
                </c:pt>
                <c:pt idx="2338">
                  <c:v>30.76</c:v>
                </c:pt>
                <c:pt idx="2339">
                  <c:v>31.08</c:v>
                </c:pt>
                <c:pt idx="2340">
                  <c:v>31.37</c:v>
                </c:pt>
                <c:pt idx="2341">
                  <c:v>31.76</c:v>
                </c:pt>
                <c:pt idx="2342">
                  <c:v>31.37</c:v>
                </c:pt>
                <c:pt idx="2343">
                  <c:v>31.03</c:v>
                </c:pt>
                <c:pt idx="2344">
                  <c:v>31.56</c:v>
                </c:pt>
                <c:pt idx="2345">
                  <c:v>30.47</c:v>
                </c:pt>
                <c:pt idx="2346">
                  <c:v>30.57</c:v>
                </c:pt>
                <c:pt idx="2347">
                  <c:v>31.23</c:v>
                </c:pt>
                <c:pt idx="2348">
                  <c:v>30.86</c:v>
                </c:pt>
                <c:pt idx="2349">
                  <c:v>31.11</c:v>
                </c:pt>
                <c:pt idx="2350">
                  <c:v>30.96</c:v>
                </c:pt>
                <c:pt idx="2351">
                  <c:v>30.45</c:v>
                </c:pt>
                <c:pt idx="2352">
                  <c:v>30.23</c:v>
                </c:pt>
                <c:pt idx="2353">
                  <c:v>29.77</c:v>
                </c:pt>
                <c:pt idx="2354">
                  <c:v>29.13</c:v>
                </c:pt>
                <c:pt idx="2355">
                  <c:v>29.18</c:v>
                </c:pt>
                <c:pt idx="2356">
                  <c:v>30.23</c:v>
                </c:pt>
                <c:pt idx="2357">
                  <c:v>29.5</c:v>
                </c:pt>
                <c:pt idx="2358">
                  <c:v>28.88</c:v>
                </c:pt>
                <c:pt idx="2359">
                  <c:v>29.27</c:v>
                </c:pt>
                <c:pt idx="2360">
                  <c:v>28.83</c:v>
                </c:pt>
                <c:pt idx="2361">
                  <c:v>29.11</c:v>
                </c:pt>
                <c:pt idx="2362">
                  <c:v>30.04</c:v>
                </c:pt>
                <c:pt idx="2363">
                  <c:v>29.87</c:v>
                </c:pt>
                <c:pt idx="2364">
                  <c:v>30.07</c:v>
                </c:pt>
                <c:pt idx="2365">
                  <c:v>30.57</c:v>
                </c:pt>
                <c:pt idx="2366">
                  <c:v>30.32</c:v>
                </c:pt>
                <c:pt idx="2367">
                  <c:v>30.69</c:v>
                </c:pt>
                <c:pt idx="2368">
                  <c:v>30.99</c:v>
                </c:pt>
                <c:pt idx="2369">
                  <c:v>30.82</c:v>
                </c:pt>
                <c:pt idx="2370">
                  <c:v>30.69</c:v>
                </c:pt>
                <c:pt idx="2371">
                  <c:v>30.81</c:v>
                </c:pt>
                <c:pt idx="2372">
                  <c:v>30.81</c:v>
                </c:pt>
                <c:pt idx="2373">
                  <c:v>31.57</c:v>
                </c:pt>
                <c:pt idx="2374">
                  <c:v>31.57</c:v>
                </c:pt>
                <c:pt idx="2375">
                  <c:v>32.229999999999997</c:v>
                </c:pt>
                <c:pt idx="2376">
                  <c:v>33.340000000000003</c:v>
                </c:pt>
                <c:pt idx="2377">
                  <c:v>33.15</c:v>
                </c:pt>
                <c:pt idx="2378">
                  <c:v>32.229999999999997</c:v>
                </c:pt>
                <c:pt idx="2379">
                  <c:v>32.89</c:v>
                </c:pt>
                <c:pt idx="2380">
                  <c:v>33.35</c:v>
                </c:pt>
                <c:pt idx="2381">
                  <c:v>32.770000000000003</c:v>
                </c:pt>
                <c:pt idx="2382">
                  <c:v>32.229999999999997</c:v>
                </c:pt>
                <c:pt idx="2383">
                  <c:v>31.99</c:v>
                </c:pt>
                <c:pt idx="2384">
                  <c:v>32.83</c:v>
                </c:pt>
                <c:pt idx="2385">
                  <c:v>32.24</c:v>
                </c:pt>
                <c:pt idx="2386">
                  <c:v>33.799999999999997</c:v>
                </c:pt>
                <c:pt idx="2387">
                  <c:v>33.450000000000003</c:v>
                </c:pt>
                <c:pt idx="2388">
                  <c:v>33.53</c:v>
                </c:pt>
                <c:pt idx="2389">
                  <c:v>33.130000000000003</c:v>
                </c:pt>
                <c:pt idx="2390">
                  <c:v>33.26</c:v>
                </c:pt>
                <c:pt idx="2391">
                  <c:v>32.799999999999997</c:v>
                </c:pt>
                <c:pt idx="2392">
                  <c:v>33.31</c:v>
                </c:pt>
                <c:pt idx="2393">
                  <c:v>33.01</c:v>
                </c:pt>
                <c:pt idx="2394">
                  <c:v>31.83</c:v>
                </c:pt>
                <c:pt idx="2395">
                  <c:v>31.99</c:v>
                </c:pt>
                <c:pt idx="2396">
                  <c:v>31.74</c:v>
                </c:pt>
                <c:pt idx="2397">
                  <c:v>32.450000000000003</c:v>
                </c:pt>
                <c:pt idx="2398">
                  <c:v>31.51</c:v>
                </c:pt>
                <c:pt idx="2399">
                  <c:v>31.55</c:v>
                </c:pt>
                <c:pt idx="2400">
                  <c:v>30.21</c:v>
                </c:pt>
                <c:pt idx="2401">
                  <c:v>30.69</c:v>
                </c:pt>
                <c:pt idx="2402">
                  <c:v>31.35</c:v>
                </c:pt>
                <c:pt idx="2403">
                  <c:v>32.450000000000003</c:v>
                </c:pt>
                <c:pt idx="2404">
                  <c:v>33.340000000000003</c:v>
                </c:pt>
                <c:pt idx="2407">
                  <c:v>33.19</c:v>
                </c:pt>
                <c:pt idx="2408">
                  <c:v>33.450000000000003</c:v>
                </c:pt>
                <c:pt idx="2409">
                  <c:v>33.119999999999997</c:v>
                </c:pt>
                <c:pt idx="2410">
                  <c:v>33.64</c:v>
                </c:pt>
                <c:pt idx="2411">
                  <c:v>33.46</c:v>
                </c:pt>
                <c:pt idx="2412">
                  <c:v>33.11</c:v>
                </c:pt>
                <c:pt idx="2413">
                  <c:v>32.46</c:v>
                </c:pt>
                <c:pt idx="2414">
                  <c:v>33.39</c:v>
                </c:pt>
                <c:pt idx="2415">
                  <c:v>33.090000000000003</c:v>
                </c:pt>
                <c:pt idx="2416">
                  <c:v>33.58</c:v>
                </c:pt>
                <c:pt idx="2417">
                  <c:v>34.28</c:v>
                </c:pt>
                <c:pt idx="2418">
                  <c:v>34.31</c:v>
                </c:pt>
                <c:pt idx="2419">
                  <c:v>34.380000000000003</c:v>
                </c:pt>
                <c:pt idx="2420">
                  <c:v>34.479999999999997</c:v>
                </c:pt>
                <c:pt idx="2422">
                  <c:v>35.93</c:v>
                </c:pt>
                <c:pt idx="2423">
                  <c:v>36.72</c:v>
                </c:pt>
                <c:pt idx="2424">
                  <c:v>36.53</c:v>
                </c:pt>
                <c:pt idx="2425">
                  <c:v>37</c:v>
                </c:pt>
                <c:pt idx="2426">
                  <c:v>35.97</c:v>
                </c:pt>
                <c:pt idx="2427">
                  <c:v>37.36</c:v>
                </c:pt>
                <c:pt idx="2428">
                  <c:v>37.950000000000003</c:v>
                </c:pt>
                <c:pt idx="2429">
                  <c:v>38.49</c:v>
                </c:pt>
                <c:pt idx="2430">
                  <c:v>38.76</c:v>
                </c:pt>
                <c:pt idx="2431">
                  <c:v>37.909999999999997</c:v>
                </c:pt>
                <c:pt idx="2432">
                  <c:v>36.950000000000003</c:v>
                </c:pt>
                <c:pt idx="2433">
                  <c:v>37.9</c:v>
                </c:pt>
                <c:pt idx="2434">
                  <c:v>37.26</c:v>
                </c:pt>
                <c:pt idx="2435">
                  <c:v>36.51</c:v>
                </c:pt>
                <c:pt idx="2436">
                  <c:v>38.17</c:v>
                </c:pt>
                <c:pt idx="2437">
                  <c:v>37.44</c:v>
                </c:pt>
                <c:pt idx="2438">
                  <c:v>37.08</c:v>
                </c:pt>
                <c:pt idx="2439">
                  <c:v>36.25</c:v>
                </c:pt>
                <c:pt idx="2440">
                  <c:v>36.58</c:v>
                </c:pt>
                <c:pt idx="2442">
                  <c:v>39.08</c:v>
                </c:pt>
                <c:pt idx="2443">
                  <c:v>36.86</c:v>
                </c:pt>
                <c:pt idx="2444">
                  <c:v>36.4</c:v>
                </c:pt>
                <c:pt idx="2445">
                  <c:v>35.67</c:v>
                </c:pt>
                <c:pt idx="2446">
                  <c:v>35.96</c:v>
                </c:pt>
                <c:pt idx="2447">
                  <c:v>35.049999999999997</c:v>
                </c:pt>
                <c:pt idx="2448">
                  <c:v>35.299999999999997</c:v>
                </c:pt>
                <c:pt idx="2449">
                  <c:v>35.74</c:v>
                </c:pt>
                <c:pt idx="2450">
                  <c:v>35.44</c:v>
                </c:pt>
                <c:pt idx="2451">
                  <c:v>35.49</c:v>
                </c:pt>
                <c:pt idx="2452">
                  <c:v>35.29</c:v>
                </c:pt>
                <c:pt idx="2453">
                  <c:v>35.200000000000003</c:v>
                </c:pt>
                <c:pt idx="2454">
                  <c:v>36.21</c:v>
                </c:pt>
                <c:pt idx="2455">
                  <c:v>36.21</c:v>
                </c:pt>
                <c:pt idx="2456">
                  <c:v>35.130000000000003</c:v>
                </c:pt>
                <c:pt idx="2457">
                  <c:v>35.61</c:v>
                </c:pt>
                <c:pt idx="2458">
                  <c:v>35.03</c:v>
                </c:pt>
                <c:pt idx="2459">
                  <c:v>35.299999999999997</c:v>
                </c:pt>
                <c:pt idx="2460">
                  <c:v>34.97</c:v>
                </c:pt>
                <c:pt idx="2461">
                  <c:v>33.700000000000003</c:v>
                </c:pt>
                <c:pt idx="2462">
                  <c:v>33.11</c:v>
                </c:pt>
                <c:pt idx="2463">
                  <c:v>34.5</c:v>
                </c:pt>
                <c:pt idx="2464">
                  <c:v>36.07</c:v>
                </c:pt>
                <c:pt idx="2465">
                  <c:v>35.92</c:v>
                </c:pt>
                <c:pt idx="2466">
                  <c:v>36.299999999999997</c:v>
                </c:pt>
                <c:pt idx="2467">
                  <c:v>37.1</c:v>
                </c:pt>
                <c:pt idx="2468">
                  <c:v>36.61</c:v>
                </c:pt>
                <c:pt idx="2469">
                  <c:v>37.770000000000003</c:v>
                </c:pt>
                <c:pt idx="2470">
                  <c:v>37.049999999999997</c:v>
                </c:pt>
                <c:pt idx="2471">
                  <c:v>36.630000000000003</c:v>
                </c:pt>
                <c:pt idx="2472">
                  <c:v>36.69</c:v>
                </c:pt>
                <c:pt idx="2473">
                  <c:v>38.54</c:v>
                </c:pt>
                <c:pt idx="2474">
                  <c:v>38.11</c:v>
                </c:pt>
                <c:pt idx="2475">
                  <c:v>38</c:v>
                </c:pt>
                <c:pt idx="2476">
                  <c:v>37.9</c:v>
                </c:pt>
                <c:pt idx="2477">
                  <c:v>37.01</c:v>
                </c:pt>
                <c:pt idx="2478">
                  <c:v>37.159999999999997</c:v>
                </c:pt>
                <c:pt idx="2479">
                  <c:v>38.01</c:v>
                </c:pt>
                <c:pt idx="2480">
                  <c:v>38.270000000000003</c:v>
                </c:pt>
                <c:pt idx="2481">
                  <c:v>38.11</c:v>
                </c:pt>
                <c:pt idx="2482">
                  <c:v>38.54</c:v>
                </c:pt>
                <c:pt idx="2483">
                  <c:v>39.53</c:v>
                </c:pt>
                <c:pt idx="2484">
                  <c:v>39.25</c:v>
                </c:pt>
                <c:pt idx="2485">
                  <c:v>40.03</c:v>
                </c:pt>
                <c:pt idx="2486">
                  <c:v>39.97</c:v>
                </c:pt>
                <c:pt idx="2487">
                  <c:v>40.64</c:v>
                </c:pt>
                <c:pt idx="2488">
                  <c:v>39.700000000000003</c:v>
                </c:pt>
                <c:pt idx="2489">
                  <c:v>41.12</c:v>
                </c:pt>
                <c:pt idx="2490">
                  <c:v>40.630000000000003</c:v>
                </c:pt>
                <c:pt idx="2491">
                  <c:v>41.56</c:v>
                </c:pt>
                <c:pt idx="2492">
                  <c:v>41.28</c:v>
                </c:pt>
                <c:pt idx="2493">
                  <c:v>41.56</c:v>
                </c:pt>
                <c:pt idx="2494">
                  <c:v>42.29</c:v>
                </c:pt>
                <c:pt idx="2495">
                  <c:v>43.88</c:v>
                </c:pt>
                <c:pt idx="2496">
                  <c:v>43.67</c:v>
                </c:pt>
                <c:pt idx="2497">
                  <c:v>42.99</c:v>
                </c:pt>
                <c:pt idx="2498">
                  <c:v>43.03</c:v>
                </c:pt>
                <c:pt idx="2499">
                  <c:v>44.33</c:v>
                </c:pt>
                <c:pt idx="2500">
                  <c:v>43.54</c:v>
                </c:pt>
                <c:pt idx="2501">
                  <c:v>43.03</c:v>
                </c:pt>
                <c:pt idx="2502">
                  <c:v>42.32</c:v>
                </c:pt>
                <c:pt idx="2503">
                  <c:v>40.68</c:v>
                </c:pt>
                <c:pt idx="2504">
                  <c:v>40.33</c:v>
                </c:pt>
                <c:pt idx="2505">
                  <c:v>40.64</c:v>
                </c:pt>
                <c:pt idx="2507">
                  <c:v>39.61</c:v>
                </c:pt>
                <c:pt idx="2508">
                  <c:v>41.47</c:v>
                </c:pt>
                <c:pt idx="2509">
                  <c:v>41.57</c:v>
                </c:pt>
                <c:pt idx="2510">
                  <c:v>41.23</c:v>
                </c:pt>
                <c:pt idx="2511">
                  <c:v>40.619999999999997</c:v>
                </c:pt>
                <c:pt idx="2512">
                  <c:v>40.76</c:v>
                </c:pt>
                <c:pt idx="2513">
                  <c:v>40.39</c:v>
                </c:pt>
                <c:pt idx="2514">
                  <c:v>42.22</c:v>
                </c:pt>
                <c:pt idx="2515">
                  <c:v>40.200000000000003</c:v>
                </c:pt>
                <c:pt idx="2516">
                  <c:v>41.06</c:v>
                </c:pt>
                <c:pt idx="2517">
                  <c:v>41.73</c:v>
                </c:pt>
                <c:pt idx="2518">
                  <c:v>41.85</c:v>
                </c:pt>
                <c:pt idx="2519">
                  <c:v>40.75</c:v>
                </c:pt>
                <c:pt idx="2520">
                  <c:v>42.45</c:v>
                </c:pt>
                <c:pt idx="2521">
                  <c:v>42.91</c:v>
                </c:pt>
                <c:pt idx="2522">
                  <c:v>43.39</c:v>
                </c:pt>
                <c:pt idx="2523">
                  <c:v>44.93</c:v>
                </c:pt>
                <c:pt idx="2524">
                  <c:v>45.13</c:v>
                </c:pt>
                <c:pt idx="2525">
                  <c:v>45.33</c:v>
                </c:pt>
                <c:pt idx="2526">
                  <c:v>45.93</c:v>
                </c:pt>
                <c:pt idx="2527">
                  <c:v>46.45</c:v>
                </c:pt>
                <c:pt idx="2528">
                  <c:v>46.08</c:v>
                </c:pt>
                <c:pt idx="2529">
                  <c:v>46.38</c:v>
                </c:pt>
                <c:pt idx="2530">
                  <c:v>46.62</c:v>
                </c:pt>
                <c:pt idx="2531">
                  <c:v>46.19</c:v>
                </c:pt>
                <c:pt idx="2532">
                  <c:v>47.13</c:v>
                </c:pt>
                <c:pt idx="2533">
                  <c:v>47.99</c:v>
                </c:pt>
                <c:pt idx="2534">
                  <c:v>48.9</c:v>
                </c:pt>
                <c:pt idx="2535">
                  <c:v>49.71</c:v>
                </c:pt>
                <c:pt idx="2536">
                  <c:v>50.66</c:v>
                </c:pt>
                <c:pt idx="2537">
                  <c:v>49.6</c:v>
                </c:pt>
                <c:pt idx="2538">
                  <c:v>50.05</c:v>
                </c:pt>
                <c:pt idx="2539">
                  <c:v>50.84</c:v>
                </c:pt>
                <c:pt idx="2540">
                  <c:v>49.93</c:v>
                </c:pt>
                <c:pt idx="2541">
                  <c:v>48.91</c:v>
                </c:pt>
                <c:pt idx="2542">
                  <c:v>48.77</c:v>
                </c:pt>
                <c:pt idx="2543">
                  <c:v>50.52</c:v>
                </c:pt>
                <c:pt idx="2544">
                  <c:v>50.72</c:v>
                </c:pt>
                <c:pt idx="2545">
                  <c:v>51.22</c:v>
                </c:pt>
                <c:pt idx="2546">
                  <c:v>50.78</c:v>
                </c:pt>
                <c:pt idx="2547">
                  <c:v>51.56</c:v>
                </c:pt>
                <c:pt idx="2548">
                  <c:v>49.45</c:v>
                </c:pt>
                <c:pt idx="2549">
                  <c:v>48.37</c:v>
                </c:pt>
                <c:pt idx="2550">
                  <c:v>48.98</c:v>
                </c:pt>
                <c:pt idx="2551">
                  <c:v>47.06</c:v>
                </c:pt>
                <c:pt idx="2552">
                  <c:v>46.5</c:v>
                </c:pt>
                <c:pt idx="2553">
                  <c:v>47.56</c:v>
                </c:pt>
                <c:pt idx="2554">
                  <c:v>46.01</c:v>
                </c:pt>
                <c:pt idx="2555">
                  <c:v>46.42</c:v>
                </c:pt>
                <c:pt idx="2556">
                  <c:v>45.92</c:v>
                </c:pt>
                <c:pt idx="2557">
                  <c:v>43.71</c:v>
                </c:pt>
                <c:pt idx="2558">
                  <c:v>44.75</c:v>
                </c:pt>
                <c:pt idx="2559">
                  <c:v>43.02</c:v>
                </c:pt>
                <c:pt idx="2560">
                  <c:v>42.31</c:v>
                </c:pt>
                <c:pt idx="2561">
                  <c:v>40.340000000000003</c:v>
                </c:pt>
                <c:pt idx="2562">
                  <c:v>42.29</c:v>
                </c:pt>
                <c:pt idx="2563">
                  <c:v>42.76</c:v>
                </c:pt>
                <c:pt idx="2564">
                  <c:v>42.72</c:v>
                </c:pt>
                <c:pt idx="2565">
                  <c:v>45.33</c:v>
                </c:pt>
                <c:pt idx="2566">
                  <c:v>45.12</c:v>
                </c:pt>
                <c:pt idx="2567">
                  <c:v>44.45</c:v>
                </c:pt>
                <c:pt idx="2568">
                  <c:v>44.82</c:v>
                </c:pt>
                <c:pt idx="2569">
                  <c:v>44.66</c:v>
                </c:pt>
                <c:pt idx="2570">
                  <c:v>44.57</c:v>
                </c:pt>
                <c:pt idx="2571">
                  <c:v>45.75</c:v>
                </c:pt>
                <c:pt idx="2572">
                  <c:v>45.51</c:v>
                </c:pt>
                <c:pt idx="2573">
                  <c:v>42.31</c:v>
                </c:pt>
                <c:pt idx="2574">
                  <c:v>40.15</c:v>
                </c:pt>
                <c:pt idx="2575">
                  <c:v>39.36</c:v>
                </c:pt>
                <c:pt idx="2576">
                  <c:v>39.65</c:v>
                </c:pt>
                <c:pt idx="2577">
                  <c:v>38.270000000000003</c:v>
                </c:pt>
                <c:pt idx="2578">
                  <c:v>38.69</c:v>
                </c:pt>
                <c:pt idx="2579">
                  <c:v>39.67</c:v>
                </c:pt>
                <c:pt idx="2580">
                  <c:v>37.380000000000003</c:v>
                </c:pt>
                <c:pt idx="2581">
                  <c:v>37.840000000000003</c:v>
                </c:pt>
                <c:pt idx="2582">
                  <c:v>39.25</c:v>
                </c:pt>
                <c:pt idx="2583">
                  <c:v>42.25</c:v>
                </c:pt>
                <c:pt idx="2584">
                  <c:v>41.45</c:v>
                </c:pt>
                <c:pt idx="2585">
                  <c:v>43.39</c:v>
                </c:pt>
                <c:pt idx="2586">
                  <c:v>42.45</c:v>
                </c:pt>
                <c:pt idx="2587">
                  <c:v>42.37</c:v>
                </c:pt>
                <c:pt idx="2588">
                  <c:v>40.700000000000003</c:v>
                </c:pt>
                <c:pt idx="2589">
                  <c:v>40.71</c:v>
                </c:pt>
                <c:pt idx="2590">
                  <c:v>40.07</c:v>
                </c:pt>
                <c:pt idx="2591">
                  <c:v>38.25</c:v>
                </c:pt>
                <c:pt idx="2592">
                  <c:v>38.25</c:v>
                </c:pt>
                <c:pt idx="2593">
                  <c:v>39.06</c:v>
                </c:pt>
                <c:pt idx="2594">
                  <c:v>39.9</c:v>
                </c:pt>
                <c:pt idx="2595">
                  <c:v>40.67</c:v>
                </c:pt>
                <c:pt idx="2597">
                  <c:v>41.04</c:v>
                </c:pt>
                <c:pt idx="2598">
                  <c:v>40.51</c:v>
                </c:pt>
                <c:pt idx="2599">
                  <c:v>42.85</c:v>
                </c:pt>
                <c:pt idx="2600">
                  <c:v>43</c:v>
                </c:pt>
                <c:pt idx="2601">
                  <c:v>42.92</c:v>
                </c:pt>
                <c:pt idx="2602">
                  <c:v>43.12</c:v>
                </c:pt>
                <c:pt idx="2603">
                  <c:v>43.68</c:v>
                </c:pt>
                <c:pt idx="2604">
                  <c:v>45.21</c:v>
                </c:pt>
                <c:pt idx="2605">
                  <c:v>44.96</c:v>
                </c:pt>
                <c:pt idx="2606">
                  <c:v>45.03</c:v>
                </c:pt>
                <c:pt idx="2607">
                  <c:v>45.39</c:v>
                </c:pt>
                <c:pt idx="2608">
                  <c:v>44.71</c:v>
                </c:pt>
                <c:pt idx="2609">
                  <c:v>44.32</c:v>
                </c:pt>
                <c:pt idx="2610">
                  <c:v>45.73</c:v>
                </c:pt>
                <c:pt idx="2611">
                  <c:v>46.01</c:v>
                </c:pt>
                <c:pt idx="2612">
                  <c:v>46.96</c:v>
                </c:pt>
                <c:pt idx="2613">
                  <c:v>46.51</c:v>
                </c:pt>
                <c:pt idx="2614">
                  <c:v>46.44</c:v>
                </c:pt>
                <c:pt idx="2615">
                  <c:v>44.95</c:v>
                </c:pt>
                <c:pt idx="2616">
                  <c:v>45.92</c:v>
                </c:pt>
                <c:pt idx="2617">
                  <c:v>44.82</c:v>
                </c:pt>
                <c:pt idx="2618">
                  <c:v>44.01</c:v>
                </c:pt>
                <c:pt idx="2619">
                  <c:v>43.85</c:v>
                </c:pt>
                <c:pt idx="2620">
                  <c:v>43.89</c:v>
                </c:pt>
                <c:pt idx="2621">
                  <c:v>43.04</c:v>
                </c:pt>
                <c:pt idx="2622">
                  <c:v>43.07</c:v>
                </c:pt>
                <c:pt idx="2623">
                  <c:v>43.13</c:v>
                </c:pt>
                <c:pt idx="2624">
                  <c:v>44.48</c:v>
                </c:pt>
                <c:pt idx="2625">
                  <c:v>44.8</c:v>
                </c:pt>
                <c:pt idx="2626">
                  <c:v>45.53</c:v>
                </c:pt>
                <c:pt idx="2627">
                  <c:v>45.39</c:v>
                </c:pt>
                <c:pt idx="2628">
                  <c:v>46.15</c:v>
                </c:pt>
                <c:pt idx="2629">
                  <c:v>45.82</c:v>
                </c:pt>
                <c:pt idx="2630">
                  <c:v>46.34</c:v>
                </c:pt>
                <c:pt idx="2631">
                  <c:v>46.73</c:v>
                </c:pt>
                <c:pt idx="2632">
                  <c:v>48.62</c:v>
                </c:pt>
                <c:pt idx="2633">
                  <c:v>48.51</c:v>
                </c:pt>
                <c:pt idx="2634">
                  <c:v>49.44</c:v>
                </c:pt>
                <c:pt idx="2635">
                  <c:v>49.61</c:v>
                </c:pt>
                <c:pt idx="2636">
                  <c:v>50.06</c:v>
                </c:pt>
                <c:pt idx="2637">
                  <c:v>50.11</c:v>
                </c:pt>
                <c:pt idx="2638">
                  <c:v>51.22</c:v>
                </c:pt>
                <c:pt idx="2639">
                  <c:v>51.95</c:v>
                </c:pt>
                <c:pt idx="2640">
                  <c:v>51.8</c:v>
                </c:pt>
                <c:pt idx="2641">
                  <c:v>52.09</c:v>
                </c:pt>
                <c:pt idx="2642">
                  <c:v>52.89</c:v>
                </c:pt>
                <c:pt idx="2643">
                  <c:v>53.38</c:v>
                </c:pt>
                <c:pt idx="2644">
                  <c:v>52.66</c:v>
                </c:pt>
                <c:pt idx="2645">
                  <c:v>53.1</c:v>
                </c:pt>
                <c:pt idx="2646">
                  <c:v>53.66</c:v>
                </c:pt>
                <c:pt idx="2647">
                  <c:v>53.85</c:v>
                </c:pt>
                <c:pt idx="2648">
                  <c:v>54.8</c:v>
                </c:pt>
                <c:pt idx="2649">
                  <c:v>55.06</c:v>
                </c:pt>
                <c:pt idx="2650">
                  <c:v>55.59</c:v>
                </c:pt>
                <c:pt idx="2651">
                  <c:v>55.65</c:v>
                </c:pt>
                <c:pt idx="2652">
                  <c:v>54.59</c:v>
                </c:pt>
                <c:pt idx="2653">
                  <c:v>53.04</c:v>
                </c:pt>
                <c:pt idx="2654">
                  <c:v>53.93</c:v>
                </c:pt>
                <c:pt idx="2656">
                  <c:v>53.03</c:v>
                </c:pt>
                <c:pt idx="2657">
                  <c:v>52.09</c:v>
                </c:pt>
                <c:pt idx="2658">
                  <c:v>54.29</c:v>
                </c:pt>
                <c:pt idx="2659">
                  <c:v>56.51</c:v>
                </c:pt>
                <c:pt idx="2660">
                  <c:v>56.23</c:v>
                </c:pt>
                <c:pt idx="2661">
                  <c:v>55.44</c:v>
                </c:pt>
                <c:pt idx="2662">
                  <c:v>55.27</c:v>
                </c:pt>
                <c:pt idx="2663">
                  <c:v>54.04</c:v>
                </c:pt>
                <c:pt idx="2664">
                  <c:v>52.89</c:v>
                </c:pt>
                <c:pt idx="2665">
                  <c:v>53.21</c:v>
                </c:pt>
                <c:pt idx="2666">
                  <c:v>51.98</c:v>
                </c:pt>
                <c:pt idx="2667">
                  <c:v>50.48</c:v>
                </c:pt>
                <c:pt idx="2668">
                  <c:v>50.91</c:v>
                </c:pt>
                <c:pt idx="2669">
                  <c:v>51.61</c:v>
                </c:pt>
                <c:pt idx="2670">
                  <c:v>50.78</c:v>
                </c:pt>
                <c:pt idx="2671">
                  <c:v>52.94</c:v>
                </c:pt>
                <c:pt idx="2672">
                  <c:v>53.78</c:v>
                </c:pt>
                <c:pt idx="2673">
                  <c:v>54.01</c:v>
                </c:pt>
                <c:pt idx="2674">
                  <c:v>54.97</c:v>
                </c:pt>
                <c:pt idx="2675">
                  <c:v>54.4</c:v>
                </c:pt>
                <c:pt idx="2676">
                  <c:v>54.14</c:v>
                </c:pt>
                <c:pt idx="2677">
                  <c:v>52.29</c:v>
                </c:pt>
                <c:pt idx="2678">
                  <c:v>52.48</c:v>
                </c:pt>
                <c:pt idx="2679">
                  <c:v>51.09</c:v>
                </c:pt>
                <c:pt idx="2681">
                  <c:v>50.52</c:v>
                </c:pt>
                <c:pt idx="2682">
                  <c:v>50.97</c:v>
                </c:pt>
                <c:pt idx="2683">
                  <c:v>51.13</c:v>
                </c:pt>
                <c:pt idx="2684">
                  <c:v>50.77</c:v>
                </c:pt>
                <c:pt idx="2685">
                  <c:v>51.29</c:v>
                </c:pt>
                <c:pt idx="2686">
                  <c:v>51.43</c:v>
                </c:pt>
                <c:pt idx="2687">
                  <c:v>50.07</c:v>
                </c:pt>
                <c:pt idx="2688">
                  <c:v>48.34</c:v>
                </c:pt>
                <c:pt idx="2689">
                  <c:v>48.75</c:v>
                </c:pt>
                <c:pt idx="2690">
                  <c:v>48.05</c:v>
                </c:pt>
                <c:pt idx="2691">
                  <c:v>49.34</c:v>
                </c:pt>
                <c:pt idx="2692">
                  <c:v>48.15</c:v>
                </c:pt>
                <c:pt idx="2693">
                  <c:v>47.88</c:v>
                </c:pt>
                <c:pt idx="2694">
                  <c:v>48.03</c:v>
                </c:pt>
                <c:pt idx="2695">
                  <c:v>48.37</c:v>
                </c:pt>
                <c:pt idx="2696">
                  <c:v>48.82</c:v>
                </c:pt>
                <c:pt idx="2697">
                  <c:v>50.07</c:v>
                </c:pt>
                <c:pt idx="2698">
                  <c:v>50.16</c:v>
                </c:pt>
                <c:pt idx="2699">
                  <c:v>50.7</c:v>
                </c:pt>
                <c:pt idx="2701">
                  <c:v>50.73</c:v>
                </c:pt>
                <c:pt idx="2702">
                  <c:v>53.27</c:v>
                </c:pt>
                <c:pt idx="2703">
                  <c:v>52.4</c:v>
                </c:pt>
                <c:pt idx="2704">
                  <c:v>54.17</c:v>
                </c:pt>
                <c:pt idx="2705">
                  <c:v>53.67</c:v>
                </c:pt>
                <c:pt idx="2706">
                  <c:v>53.13</c:v>
                </c:pt>
                <c:pt idx="2707">
                  <c:v>52.11</c:v>
                </c:pt>
                <c:pt idx="2708">
                  <c:v>53.82</c:v>
                </c:pt>
                <c:pt idx="2709">
                  <c:v>52.67</c:v>
                </c:pt>
                <c:pt idx="2710">
                  <c:v>54.78</c:v>
                </c:pt>
                <c:pt idx="2711">
                  <c:v>53.73</c:v>
                </c:pt>
                <c:pt idx="2712">
                  <c:v>54.5</c:v>
                </c:pt>
                <c:pt idx="2713">
                  <c:v>56.22</c:v>
                </c:pt>
                <c:pt idx="2714">
                  <c:v>57.76</c:v>
                </c:pt>
                <c:pt idx="2715">
                  <c:v>58.32</c:v>
                </c:pt>
                <c:pt idx="2716">
                  <c:v>57.5</c:v>
                </c:pt>
                <c:pt idx="2717">
                  <c:v>56.58</c:v>
                </c:pt>
                <c:pt idx="2718">
                  <c:v>57.96</c:v>
                </c:pt>
                <c:pt idx="2719">
                  <c:v>58.36</c:v>
                </c:pt>
                <c:pt idx="2720">
                  <c:v>59.3</c:v>
                </c:pt>
                <c:pt idx="2721">
                  <c:v>57.18</c:v>
                </c:pt>
                <c:pt idx="2722">
                  <c:v>56.15</c:v>
                </c:pt>
                <c:pt idx="2723">
                  <c:v>55.58</c:v>
                </c:pt>
                <c:pt idx="2724">
                  <c:v>57.54</c:v>
                </c:pt>
                <c:pt idx="2725">
                  <c:v>57.94</c:v>
                </c:pt>
                <c:pt idx="2726">
                  <c:v>58.29</c:v>
                </c:pt>
                <c:pt idx="2727">
                  <c:v>59.85</c:v>
                </c:pt>
                <c:pt idx="2728">
                  <c:v>59.28</c:v>
                </c:pt>
                <c:pt idx="2729">
                  <c:v>58.2</c:v>
                </c:pt>
                <c:pt idx="2730">
                  <c:v>57.444000000000003</c:v>
                </c:pt>
                <c:pt idx="2731">
                  <c:v>58.82</c:v>
                </c:pt>
                <c:pt idx="2732">
                  <c:v>58.27</c:v>
                </c:pt>
                <c:pt idx="2733">
                  <c:v>57.31</c:v>
                </c:pt>
                <c:pt idx="2734">
                  <c:v>57.61</c:v>
                </c:pt>
                <c:pt idx="2735">
                  <c:v>56.99</c:v>
                </c:pt>
                <c:pt idx="2736">
                  <c:v>57.36</c:v>
                </c:pt>
                <c:pt idx="2737">
                  <c:v>56.65</c:v>
                </c:pt>
                <c:pt idx="2738">
                  <c:v>55.72</c:v>
                </c:pt>
                <c:pt idx="2739">
                  <c:v>57.58</c:v>
                </c:pt>
                <c:pt idx="2740">
                  <c:v>57.86</c:v>
                </c:pt>
                <c:pt idx="2741">
                  <c:v>58.03</c:v>
                </c:pt>
                <c:pt idx="2742">
                  <c:v>58.01</c:v>
                </c:pt>
                <c:pt idx="2743">
                  <c:v>58.76</c:v>
                </c:pt>
                <c:pt idx="2744">
                  <c:v>59.37</c:v>
                </c:pt>
                <c:pt idx="2745">
                  <c:v>60.44</c:v>
                </c:pt>
                <c:pt idx="2746">
                  <c:v>60.62</c:v>
                </c:pt>
                <c:pt idx="2747">
                  <c:v>59.65</c:v>
                </c:pt>
                <c:pt idx="2748">
                  <c:v>60.12</c:v>
                </c:pt>
                <c:pt idx="2749">
                  <c:v>61.07</c:v>
                </c:pt>
                <c:pt idx="2750">
                  <c:v>62.7</c:v>
                </c:pt>
                <c:pt idx="2751">
                  <c:v>61.98</c:v>
                </c:pt>
                <c:pt idx="2752">
                  <c:v>63.99</c:v>
                </c:pt>
                <c:pt idx="2753">
                  <c:v>65.38</c:v>
                </c:pt>
                <c:pt idx="2754">
                  <c:v>66.45</c:v>
                </c:pt>
                <c:pt idx="2755">
                  <c:v>65.58</c:v>
                </c:pt>
                <c:pt idx="2756">
                  <c:v>65.41</c:v>
                </c:pt>
                <c:pt idx="2757">
                  <c:v>62.56</c:v>
                </c:pt>
                <c:pt idx="2758">
                  <c:v>62.4</c:v>
                </c:pt>
                <c:pt idx="2759">
                  <c:v>64.36</c:v>
                </c:pt>
                <c:pt idx="2760">
                  <c:v>64.5</c:v>
                </c:pt>
                <c:pt idx="2761">
                  <c:v>64.650000000000006</c:v>
                </c:pt>
                <c:pt idx="2762">
                  <c:v>66.010000000000005</c:v>
                </c:pt>
                <c:pt idx="2763">
                  <c:v>66.27</c:v>
                </c:pt>
                <c:pt idx="2764">
                  <c:v>64.87</c:v>
                </c:pt>
                <c:pt idx="2766">
                  <c:v>67.569999999999993</c:v>
                </c:pt>
                <c:pt idx="2767">
                  <c:v>67.02</c:v>
                </c:pt>
                <c:pt idx="2768">
                  <c:v>67.72</c:v>
                </c:pt>
                <c:pt idx="2769">
                  <c:v>66.06</c:v>
                </c:pt>
                <c:pt idx="2770">
                  <c:v>64.849999999999994</c:v>
                </c:pt>
                <c:pt idx="2771">
                  <c:v>64.67</c:v>
                </c:pt>
                <c:pt idx="2772">
                  <c:v>62.89</c:v>
                </c:pt>
                <c:pt idx="2773">
                  <c:v>63.08</c:v>
                </c:pt>
                <c:pt idx="2774">
                  <c:v>62.84</c:v>
                </c:pt>
                <c:pt idx="2775">
                  <c:v>61.8</c:v>
                </c:pt>
                <c:pt idx="2776">
                  <c:v>61.61</c:v>
                </c:pt>
                <c:pt idx="2777">
                  <c:v>63.37</c:v>
                </c:pt>
                <c:pt idx="2778">
                  <c:v>63.16</c:v>
                </c:pt>
                <c:pt idx="2779">
                  <c:v>61.81</c:v>
                </c:pt>
                <c:pt idx="2780">
                  <c:v>65.61</c:v>
                </c:pt>
                <c:pt idx="2781">
                  <c:v>64.2</c:v>
                </c:pt>
                <c:pt idx="2782">
                  <c:v>64.73</c:v>
                </c:pt>
                <c:pt idx="2783">
                  <c:v>64.599999999999994</c:v>
                </c:pt>
                <c:pt idx="2784">
                  <c:v>62.44</c:v>
                </c:pt>
                <c:pt idx="2785">
                  <c:v>63.93</c:v>
                </c:pt>
                <c:pt idx="2786">
                  <c:v>62.97</c:v>
                </c:pt>
                <c:pt idx="2787">
                  <c:v>63.93</c:v>
                </c:pt>
                <c:pt idx="2788">
                  <c:v>63.84</c:v>
                </c:pt>
                <c:pt idx="2789">
                  <c:v>63.48</c:v>
                </c:pt>
                <c:pt idx="2790">
                  <c:v>62.8</c:v>
                </c:pt>
                <c:pt idx="2791">
                  <c:v>61.22</c:v>
                </c:pt>
                <c:pt idx="2792">
                  <c:v>60.12</c:v>
                </c:pt>
                <c:pt idx="2793">
                  <c:v>58.37</c:v>
                </c:pt>
                <c:pt idx="2794">
                  <c:v>59.21</c:v>
                </c:pt>
                <c:pt idx="2795">
                  <c:v>58.78</c:v>
                </c:pt>
                <c:pt idx="2796">
                  <c:v>60.08</c:v>
                </c:pt>
                <c:pt idx="2797">
                  <c:v>60.57</c:v>
                </c:pt>
                <c:pt idx="2798">
                  <c:v>60.14</c:v>
                </c:pt>
                <c:pt idx="2799">
                  <c:v>59.48</c:v>
                </c:pt>
                <c:pt idx="2800">
                  <c:v>60.57</c:v>
                </c:pt>
                <c:pt idx="2801">
                  <c:v>59.28</c:v>
                </c:pt>
                <c:pt idx="2802">
                  <c:v>58.6</c:v>
                </c:pt>
                <c:pt idx="2803">
                  <c:v>57.91</c:v>
                </c:pt>
                <c:pt idx="2804">
                  <c:v>58.48</c:v>
                </c:pt>
                <c:pt idx="2805">
                  <c:v>58.24</c:v>
                </c:pt>
                <c:pt idx="2806">
                  <c:v>60.24</c:v>
                </c:pt>
                <c:pt idx="2807">
                  <c:v>58.87</c:v>
                </c:pt>
                <c:pt idx="2808">
                  <c:v>59.14</c:v>
                </c:pt>
                <c:pt idx="2809">
                  <c:v>59.42</c:v>
                </c:pt>
                <c:pt idx="2810">
                  <c:v>58.1</c:v>
                </c:pt>
                <c:pt idx="2811">
                  <c:v>58.37</c:v>
                </c:pt>
                <c:pt idx="2812">
                  <c:v>58.38</c:v>
                </c:pt>
                <c:pt idx="2813">
                  <c:v>60.52</c:v>
                </c:pt>
                <c:pt idx="2814">
                  <c:v>59.25</c:v>
                </c:pt>
                <c:pt idx="2815">
                  <c:v>58.04</c:v>
                </c:pt>
                <c:pt idx="2816">
                  <c:v>57.81</c:v>
                </c:pt>
                <c:pt idx="2817">
                  <c:v>56.88</c:v>
                </c:pt>
                <c:pt idx="2818">
                  <c:v>55.68</c:v>
                </c:pt>
                <c:pt idx="2819">
                  <c:v>54.99</c:v>
                </c:pt>
                <c:pt idx="2820">
                  <c:v>54.73</c:v>
                </c:pt>
                <c:pt idx="2821">
                  <c:v>54.05</c:v>
                </c:pt>
                <c:pt idx="2822">
                  <c:v>56</c:v>
                </c:pt>
                <c:pt idx="2823">
                  <c:v>54.85</c:v>
                </c:pt>
                <c:pt idx="2824">
                  <c:v>54.88</c:v>
                </c:pt>
                <c:pt idx="2825">
                  <c:v>55.34</c:v>
                </c:pt>
                <c:pt idx="2826">
                  <c:v>56.41</c:v>
                </c:pt>
                <c:pt idx="2827">
                  <c:v>56.21</c:v>
                </c:pt>
                <c:pt idx="2828">
                  <c:v>55.3</c:v>
                </c:pt>
                <c:pt idx="2829">
                  <c:v>55.01</c:v>
                </c:pt>
                <c:pt idx="2830">
                  <c:v>54.88</c:v>
                </c:pt>
                <c:pt idx="2831">
                  <c:v>54.32</c:v>
                </c:pt>
                <c:pt idx="2832">
                  <c:v>55.05</c:v>
                </c:pt>
                <c:pt idx="2833">
                  <c:v>56.15</c:v>
                </c:pt>
                <c:pt idx="2834">
                  <c:v>57.05</c:v>
                </c:pt>
                <c:pt idx="2835">
                  <c:v>57.73</c:v>
                </c:pt>
                <c:pt idx="2836">
                  <c:v>57.61</c:v>
                </c:pt>
                <c:pt idx="2837">
                  <c:v>56.98</c:v>
                </c:pt>
                <c:pt idx="2838">
                  <c:v>58.67</c:v>
                </c:pt>
                <c:pt idx="2839">
                  <c:v>57.31</c:v>
                </c:pt>
                <c:pt idx="2840">
                  <c:v>59.44</c:v>
                </c:pt>
                <c:pt idx="2841">
                  <c:v>59.52</c:v>
                </c:pt>
                <c:pt idx="2842">
                  <c:v>59.6</c:v>
                </c:pt>
                <c:pt idx="2843">
                  <c:v>59.85</c:v>
                </c:pt>
                <c:pt idx="2844">
                  <c:v>57.2</c:v>
                </c:pt>
                <c:pt idx="2845">
                  <c:v>56.2</c:v>
                </c:pt>
                <c:pt idx="2846">
                  <c:v>56.28</c:v>
                </c:pt>
                <c:pt idx="2847">
                  <c:v>56.72</c:v>
                </c:pt>
                <c:pt idx="2848">
                  <c:v>56.55</c:v>
                </c:pt>
                <c:pt idx="2849">
                  <c:v>56.69</c:v>
                </c:pt>
                <c:pt idx="2851">
                  <c:v>56.29</c:v>
                </c:pt>
                <c:pt idx="2852">
                  <c:v>57.64</c:v>
                </c:pt>
                <c:pt idx="2853">
                  <c:v>58.04</c:v>
                </c:pt>
                <c:pt idx="2854">
                  <c:v>58.98</c:v>
                </c:pt>
                <c:pt idx="2855">
                  <c:v>61.35</c:v>
                </c:pt>
                <c:pt idx="2856">
                  <c:v>61.68</c:v>
                </c:pt>
                <c:pt idx="2857">
                  <c:v>61.13</c:v>
                </c:pt>
                <c:pt idx="2859">
                  <c:v>62.01</c:v>
                </c:pt>
                <c:pt idx="2860">
                  <c:v>61.92</c:v>
                </c:pt>
                <c:pt idx="2861">
                  <c:v>62.17</c:v>
                </c:pt>
                <c:pt idx="2862">
                  <c:v>62.62</c:v>
                </c:pt>
                <c:pt idx="2863">
                  <c:v>62.26</c:v>
                </c:pt>
                <c:pt idx="2864">
                  <c:v>62.93</c:v>
                </c:pt>
                <c:pt idx="2865">
                  <c:v>64.900000000000006</c:v>
                </c:pt>
                <c:pt idx="2866">
                  <c:v>64.19</c:v>
                </c:pt>
                <c:pt idx="2867">
                  <c:v>65.23</c:v>
                </c:pt>
                <c:pt idx="2868">
                  <c:v>66.430000000000007</c:v>
                </c:pt>
                <c:pt idx="2869">
                  <c:v>66.16</c:v>
                </c:pt>
                <c:pt idx="2870">
                  <c:v>65.34</c:v>
                </c:pt>
                <c:pt idx="2871">
                  <c:v>64.23</c:v>
                </c:pt>
                <c:pt idx="2872">
                  <c:v>64.92</c:v>
                </c:pt>
                <c:pt idx="2873">
                  <c:v>66.239999999999995</c:v>
                </c:pt>
                <c:pt idx="2874">
                  <c:v>66.59</c:v>
                </c:pt>
                <c:pt idx="2875">
                  <c:v>65.989999999999995</c:v>
                </c:pt>
                <c:pt idx="2876">
                  <c:v>65.03</c:v>
                </c:pt>
                <c:pt idx="2877">
                  <c:v>62.88</c:v>
                </c:pt>
                <c:pt idx="2878">
                  <c:v>63.39</c:v>
                </c:pt>
                <c:pt idx="2879">
                  <c:v>63.33</c:v>
                </c:pt>
                <c:pt idx="2880">
                  <c:v>61.56</c:v>
                </c:pt>
                <c:pt idx="2881">
                  <c:v>61.06</c:v>
                </c:pt>
                <c:pt idx="2882">
                  <c:v>60.75</c:v>
                </c:pt>
                <c:pt idx="2883">
                  <c:v>59.64</c:v>
                </c:pt>
                <c:pt idx="2884">
                  <c:v>59.38</c:v>
                </c:pt>
                <c:pt idx="2885">
                  <c:v>59.52</c:v>
                </c:pt>
                <c:pt idx="2886">
                  <c:v>58.15</c:v>
                </c:pt>
                <c:pt idx="2887">
                  <c:v>58.79</c:v>
                </c:pt>
                <c:pt idx="2888">
                  <c:v>59.89</c:v>
                </c:pt>
                <c:pt idx="2889">
                  <c:v>61.54</c:v>
                </c:pt>
                <c:pt idx="2890">
                  <c:v>61.6</c:v>
                </c:pt>
                <c:pt idx="2891">
                  <c:v>60.44</c:v>
                </c:pt>
                <c:pt idx="2892">
                  <c:v>60.54</c:v>
                </c:pt>
                <c:pt idx="2893">
                  <c:v>62.6</c:v>
                </c:pt>
                <c:pt idx="2894">
                  <c:v>60.99</c:v>
                </c:pt>
                <c:pt idx="2895">
                  <c:v>61.76</c:v>
                </c:pt>
                <c:pt idx="2896">
                  <c:v>62.45</c:v>
                </c:pt>
                <c:pt idx="2897">
                  <c:v>64.069999999999993</c:v>
                </c:pt>
                <c:pt idx="2898">
                  <c:v>64.180000000000007</c:v>
                </c:pt>
                <c:pt idx="2899">
                  <c:v>62.34</c:v>
                </c:pt>
                <c:pt idx="2900">
                  <c:v>61.17</c:v>
                </c:pt>
                <c:pt idx="2901">
                  <c:v>60.03</c:v>
                </c:pt>
                <c:pt idx="2902">
                  <c:v>61.06</c:v>
                </c:pt>
                <c:pt idx="2903">
                  <c:v>60.83</c:v>
                </c:pt>
                <c:pt idx="2904">
                  <c:v>62.2</c:v>
                </c:pt>
                <c:pt idx="2905">
                  <c:v>63.97</c:v>
                </c:pt>
                <c:pt idx="2906">
                  <c:v>62.94</c:v>
                </c:pt>
                <c:pt idx="2907">
                  <c:v>62.91</c:v>
                </c:pt>
                <c:pt idx="2908">
                  <c:v>63.26</c:v>
                </c:pt>
                <c:pt idx="2909">
                  <c:v>61.34</c:v>
                </c:pt>
                <c:pt idx="2910">
                  <c:v>62.1</c:v>
                </c:pt>
                <c:pt idx="2911">
                  <c:v>61.75</c:v>
                </c:pt>
                <c:pt idx="2912">
                  <c:v>63.27</c:v>
                </c:pt>
                <c:pt idx="2913">
                  <c:v>63.51</c:v>
                </c:pt>
                <c:pt idx="2914">
                  <c:v>63.61</c:v>
                </c:pt>
                <c:pt idx="2915">
                  <c:v>64.97</c:v>
                </c:pt>
                <c:pt idx="2916">
                  <c:v>65.55</c:v>
                </c:pt>
                <c:pt idx="2917">
                  <c:v>66.459999999999994</c:v>
                </c:pt>
                <c:pt idx="2918">
                  <c:v>65.91</c:v>
                </c:pt>
                <c:pt idx="2919">
                  <c:v>66.84</c:v>
                </c:pt>
                <c:pt idx="2920">
                  <c:v>66.39</c:v>
                </c:pt>
                <c:pt idx="2921">
                  <c:v>67.34</c:v>
                </c:pt>
                <c:pt idx="2922">
                  <c:v>67.84</c:v>
                </c:pt>
                <c:pt idx="2923">
                  <c:v>67.290000000000006</c:v>
                </c:pt>
                <c:pt idx="2924">
                  <c:v>68.75</c:v>
                </c:pt>
                <c:pt idx="2925">
                  <c:v>69.37</c:v>
                </c:pt>
                <c:pt idx="2926">
                  <c:v>69.42</c:v>
                </c:pt>
                <c:pt idx="2927">
                  <c:v>70.569999999999993</c:v>
                </c:pt>
                <c:pt idx="2929">
                  <c:v>71.459999999999994</c:v>
                </c:pt>
                <c:pt idx="2930">
                  <c:v>72.510000000000005</c:v>
                </c:pt>
                <c:pt idx="2931">
                  <c:v>73.73</c:v>
                </c:pt>
                <c:pt idx="2932">
                  <c:v>73.180000000000007</c:v>
                </c:pt>
                <c:pt idx="2933">
                  <c:v>74.569999999999993</c:v>
                </c:pt>
                <c:pt idx="2934">
                  <c:v>73</c:v>
                </c:pt>
                <c:pt idx="2935">
                  <c:v>73.209999999999994</c:v>
                </c:pt>
                <c:pt idx="2936">
                  <c:v>72.09</c:v>
                </c:pt>
                <c:pt idx="2937">
                  <c:v>70.91</c:v>
                </c:pt>
                <c:pt idx="2938">
                  <c:v>72.06</c:v>
                </c:pt>
                <c:pt idx="2939">
                  <c:v>73.89</c:v>
                </c:pt>
                <c:pt idx="2940">
                  <c:v>74.64</c:v>
                </c:pt>
                <c:pt idx="2941">
                  <c:v>72.650000000000006</c:v>
                </c:pt>
                <c:pt idx="2942">
                  <c:v>70.290000000000006</c:v>
                </c:pt>
                <c:pt idx="2943">
                  <c:v>70.95</c:v>
                </c:pt>
                <c:pt idx="2944">
                  <c:v>70.209999999999994</c:v>
                </c:pt>
                <c:pt idx="2945">
                  <c:v>71.08</c:v>
                </c:pt>
                <c:pt idx="2946">
                  <c:v>72.44</c:v>
                </c:pt>
                <c:pt idx="2947">
                  <c:v>73.430000000000007</c:v>
                </c:pt>
                <c:pt idx="2948">
                  <c:v>72.319999999999993</c:v>
                </c:pt>
                <c:pt idx="2949">
                  <c:v>69.67</c:v>
                </c:pt>
                <c:pt idx="2950">
                  <c:v>70.34</c:v>
                </c:pt>
                <c:pt idx="2951">
                  <c:v>69.040000000000006</c:v>
                </c:pt>
                <c:pt idx="2952">
                  <c:v>69.67</c:v>
                </c:pt>
                <c:pt idx="2953">
                  <c:v>68.680000000000007</c:v>
                </c:pt>
                <c:pt idx="2954">
                  <c:v>69.349999999999994</c:v>
                </c:pt>
                <c:pt idx="2955">
                  <c:v>71</c:v>
                </c:pt>
                <c:pt idx="2956">
                  <c:v>69.22</c:v>
                </c:pt>
                <c:pt idx="2957">
                  <c:v>70.709999999999994</c:v>
                </c:pt>
                <c:pt idx="2958">
                  <c:v>70.59</c:v>
                </c:pt>
                <c:pt idx="2960">
                  <c:v>71.05</c:v>
                </c:pt>
                <c:pt idx="2961">
                  <c:v>70.41</c:v>
                </c:pt>
                <c:pt idx="2962">
                  <c:v>69.39</c:v>
                </c:pt>
                <c:pt idx="2963">
                  <c:v>72.7</c:v>
                </c:pt>
                <c:pt idx="2964">
                  <c:v>71.37</c:v>
                </c:pt>
                <c:pt idx="2965">
                  <c:v>70.81</c:v>
                </c:pt>
                <c:pt idx="2966">
                  <c:v>69.19</c:v>
                </c:pt>
                <c:pt idx="2967">
                  <c:v>69.05</c:v>
                </c:pt>
                <c:pt idx="2968">
                  <c:v>70.48</c:v>
                </c:pt>
                <c:pt idx="2969">
                  <c:v>68.930000000000007</c:v>
                </c:pt>
                <c:pt idx="2970">
                  <c:v>66.92</c:v>
                </c:pt>
                <c:pt idx="2971">
                  <c:v>66.98</c:v>
                </c:pt>
                <c:pt idx="2972">
                  <c:v>67.430000000000007</c:v>
                </c:pt>
                <c:pt idx="2973">
                  <c:v>68.8</c:v>
                </c:pt>
                <c:pt idx="2974">
                  <c:v>68.11</c:v>
                </c:pt>
                <c:pt idx="2975">
                  <c:v>68.08</c:v>
                </c:pt>
                <c:pt idx="2976">
                  <c:v>69.17</c:v>
                </c:pt>
                <c:pt idx="2977">
                  <c:v>69.95</c:v>
                </c:pt>
                <c:pt idx="2978">
                  <c:v>69.930000000000007</c:v>
                </c:pt>
                <c:pt idx="2979">
                  <c:v>70.73</c:v>
                </c:pt>
                <c:pt idx="2980">
                  <c:v>70.98</c:v>
                </c:pt>
                <c:pt idx="2981">
                  <c:v>71.41</c:v>
                </c:pt>
                <c:pt idx="2982">
                  <c:v>72.88</c:v>
                </c:pt>
                <c:pt idx="2983">
                  <c:v>73.510000000000005</c:v>
                </c:pt>
                <c:pt idx="2984">
                  <c:v>73.39</c:v>
                </c:pt>
                <c:pt idx="2985">
                  <c:v>72.510000000000005</c:v>
                </c:pt>
                <c:pt idx="2986">
                  <c:v>73.98</c:v>
                </c:pt>
                <c:pt idx="2987">
                  <c:v>74.08</c:v>
                </c:pt>
                <c:pt idx="2988">
                  <c:v>73.510000000000005</c:v>
                </c:pt>
                <c:pt idx="2989">
                  <c:v>72.89</c:v>
                </c:pt>
                <c:pt idx="2990">
                  <c:v>73.67</c:v>
                </c:pt>
                <c:pt idx="2991">
                  <c:v>74.39</c:v>
                </c:pt>
                <c:pt idx="2992">
                  <c:v>76.69</c:v>
                </c:pt>
                <c:pt idx="2993">
                  <c:v>77.58</c:v>
                </c:pt>
                <c:pt idx="2994">
                  <c:v>75.92</c:v>
                </c:pt>
                <c:pt idx="2995">
                  <c:v>74.36</c:v>
                </c:pt>
                <c:pt idx="2996">
                  <c:v>73.900000000000006</c:v>
                </c:pt>
                <c:pt idx="2997">
                  <c:v>73.72</c:v>
                </c:pt>
                <c:pt idx="2998">
                  <c:v>73.75</c:v>
                </c:pt>
                <c:pt idx="2999">
                  <c:v>74.61</c:v>
                </c:pt>
                <c:pt idx="3000">
                  <c:v>73.28</c:v>
                </c:pt>
                <c:pt idx="3001">
                  <c:v>74</c:v>
                </c:pt>
                <c:pt idx="3002">
                  <c:v>75.010000000000005</c:v>
                </c:pt>
                <c:pt idx="3003">
                  <c:v>73.39</c:v>
                </c:pt>
                <c:pt idx="3004">
                  <c:v>75.150000000000006</c:v>
                </c:pt>
                <c:pt idx="3005">
                  <c:v>75.89</c:v>
                </c:pt>
                <c:pt idx="3006">
                  <c:v>76.89</c:v>
                </c:pt>
                <c:pt idx="3007">
                  <c:v>76.56</c:v>
                </c:pt>
                <c:pt idx="3008">
                  <c:v>76.17</c:v>
                </c:pt>
                <c:pt idx="3009">
                  <c:v>78.3</c:v>
                </c:pt>
                <c:pt idx="3010">
                  <c:v>77.55</c:v>
                </c:pt>
                <c:pt idx="3011">
                  <c:v>77.28</c:v>
                </c:pt>
                <c:pt idx="3012">
                  <c:v>75.28</c:v>
                </c:pt>
                <c:pt idx="3013">
                  <c:v>75.63</c:v>
                </c:pt>
                <c:pt idx="3014">
                  <c:v>74.3</c:v>
                </c:pt>
                <c:pt idx="3015">
                  <c:v>73.8</c:v>
                </c:pt>
                <c:pt idx="3016">
                  <c:v>73.08</c:v>
                </c:pt>
                <c:pt idx="3017">
                  <c:v>71.58</c:v>
                </c:pt>
                <c:pt idx="3018">
                  <c:v>72.3</c:v>
                </c:pt>
                <c:pt idx="3019">
                  <c:v>73.38</c:v>
                </c:pt>
                <c:pt idx="3020">
                  <c:v>73.239999999999995</c:v>
                </c:pt>
                <c:pt idx="3021">
                  <c:v>72.14</c:v>
                </c:pt>
                <c:pt idx="3022">
                  <c:v>72.680000000000007</c:v>
                </c:pt>
                <c:pt idx="3023">
                  <c:v>72.7</c:v>
                </c:pt>
                <c:pt idx="3024">
                  <c:v>70.819999999999993</c:v>
                </c:pt>
                <c:pt idx="3025">
                  <c:v>69.86</c:v>
                </c:pt>
                <c:pt idx="3026">
                  <c:v>70.180000000000007</c:v>
                </c:pt>
                <c:pt idx="3027">
                  <c:v>70.25</c:v>
                </c:pt>
                <c:pt idx="3028">
                  <c:v>69.150000000000006</c:v>
                </c:pt>
                <c:pt idx="3029">
                  <c:v>67.709999999999994</c:v>
                </c:pt>
                <c:pt idx="3030">
                  <c:v>68.09</c:v>
                </c:pt>
                <c:pt idx="3031">
                  <c:v>66.930000000000007</c:v>
                </c:pt>
                <c:pt idx="3032">
                  <c:v>66.53</c:v>
                </c:pt>
                <c:pt idx="3033">
                  <c:v>65.33</c:v>
                </c:pt>
                <c:pt idx="3034">
                  <c:v>64.55</c:v>
                </c:pt>
                <c:pt idx="3035">
                  <c:v>62.99</c:v>
                </c:pt>
                <c:pt idx="3036">
                  <c:v>62.99</c:v>
                </c:pt>
                <c:pt idx="3037">
                  <c:v>62.24</c:v>
                </c:pt>
                <c:pt idx="3038">
                  <c:v>63.33</c:v>
                </c:pt>
                <c:pt idx="3039">
                  <c:v>64.05</c:v>
                </c:pt>
                <c:pt idx="3040">
                  <c:v>62.17</c:v>
                </c:pt>
                <c:pt idx="3041">
                  <c:v>60.47</c:v>
                </c:pt>
                <c:pt idx="3042">
                  <c:v>61.34</c:v>
                </c:pt>
                <c:pt idx="3043">
                  <c:v>60.41</c:v>
                </c:pt>
                <c:pt idx="3044">
                  <c:v>60.8</c:v>
                </c:pt>
                <c:pt idx="3045">
                  <c:v>60.12</c:v>
                </c:pt>
                <c:pt idx="3046">
                  <c:v>62.21</c:v>
                </c:pt>
                <c:pt idx="3047">
                  <c:v>62.54</c:v>
                </c:pt>
                <c:pt idx="3048">
                  <c:v>62.48</c:v>
                </c:pt>
                <c:pt idx="3049">
                  <c:v>60.45</c:v>
                </c:pt>
                <c:pt idx="3050">
                  <c:v>58.43</c:v>
                </c:pt>
                <c:pt idx="3051">
                  <c:v>59.22</c:v>
                </c:pt>
                <c:pt idx="3052">
                  <c:v>60</c:v>
                </c:pt>
                <c:pt idx="3053">
                  <c:v>59.83</c:v>
                </c:pt>
                <c:pt idx="3054">
                  <c:v>60.54</c:v>
                </c:pt>
                <c:pt idx="3055">
                  <c:v>59.34</c:v>
                </c:pt>
                <c:pt idx="3056">
                  <c:v>58.65</c:v>
                </c:pt>
                <c:pt idx="3057">
                  <c:v>58.76</c:v>
                </c:pt>
                <c:pt idx="3058">
                  <c:v>59.52</c:v>
                </c:pt>
                <c:pt idx="3059">
                  <c:v>61.66</c:v>
                </c:pt>
                <c:pt idx="3060">
                  <c:v>60.94</c:v>
                </c:pt>
                <c:pt idx="3061">
                  <c:v>59.58</c:v>
                </c:pt>
                <c:pt idx="3062">
                  <c:v>60.87</c:v>
                </c:pt>
                <c:pt idx="3063">
                  <c:v>59.68</c:v>
                </c:pt>
                <c:pt idx="3064">
                  <c:v>59.21</c:v>
                </c:pt>
                <c:pt idx="3065">
                  <c:v>59.86</c:v>
                </c:pt>
                <c:pt idx="3066">
                  <c:v>62.05</c:v>
                </c:pt>
                <c:pt idx="3067">
                  <c:v>60.77</c:v>
                </c:pt>
                <c:pt idx="3068">
                  <c:v>61.08</c:v>
                </c:pt>
                <c:pt idx="3069">
                  <c:v>58.68</c:v>
                </c:pt>
                <c:pt idx="3070">
                  <c:v>59.03</c:v>
                </c:pt>
                <c:pt idx="3071">
                  <c:v>58.98</c:v>
                </c:pt>
                <c:pt idx="3072">
                  <c:v>57.87</c:v>
                </c:pt>
                <c:pt idx="3073">
                  <c:v>59.15</c:v>
                </c:pt>
                <c:pt idx="3074">
                  <c:v>59.75</c:v>
                </c:pt>
                <c:pt idx="3075">
                  <c:v>58.48</c:v>
                </c:pt>
                <c:pt idx="3076">
                  <c:v>59.59</c:v>
                </c:pt>
                <c:pt idx="3077">
                  <c:v>61.32</c:v>
                </c:pt>
                <c:pt idx="3078">
                  <c:v>59.71</c:v>
                </c:pt>
                <c:pt idx="3079">
                  <c:v>59.05</c:v>
                </c:pt>
                <c:pt idx="3080">
                  <c:v>58.84</c:v>
                </c:pt>
                <c:pt idx="3081">
                  <c:v>59.46</c:v>
                </c:pt>
                <c:pt idx="3082">
                  <c:v>58.54</c:v>
                </c:pt>
                <c:pt idx="3083">
                  <c:v>58.99</c:v>
                </c:pt>
                <c:pt idx="3084">
                  <c:v>58.98</c:v>
                </c:pt>
                <c:pt idx="3085">
                  <c:v>60.39</c:v>
                </c:pt>
                <c:pt idx="3086">
                  <c:v>59.49</c:v>
                </c:pt>
                <c:pt idx="3087">
                  <c:v>59.35</c:v>
                </c:pt>
                <c:pt idx="3088">
                  <c:v>60.03</c:v>
                </c:pt>
                <c:pt idx="3089">
                  <c:v>60.44</c:v>
                </c:pt>
                <c:pt idx="3090">
                  <c:v>61.21</c:v>
                </c:pt>
                <c:pt idx="3091">
                  <c:v>63.07</c:v>
                </c:pt>
                <c:pt idx="3092">
                  <c:v>64.260000000000005</c:v>
                </c:pt>
                <c:pt idx="3093">
                  <c:v>64.62</c:v>
                </c:pt>
                <c:pt idx="3094">
                  <c:v>63.45</c:v>
                </c:pt>
                <c:pt idx="3095">
                  <c:v>63.32</c:v>
                </c:pt>
                <c:pt idx="3096">
                  <c:v>63.07</c:v>
                </c:pt>
                <c:pt idx="3097">
                  <c:v>62.57</c:v>
                </c:pt>
                <c:pt idx="3098">
                  <c:v>62.2</c:v>
                </c:pt>
                <c:pt idx="3099">
                  <c:v>61.84</c:v>
                </c:pt>
                <c:pt idx="3100">
                  <c:v>61.52</c:v>
                </c:pt>
                <c:pt idx="3101">
                  <c:v>61.33</c:v>
                </c:pt>
                <c:pt idx="3102">
                  <c:v>62.12</c:v>
                </c:pt>
                <c:pt idx="3103">
                  <c:v>63.49</c:v>
                </c:pt>
                <c:pt idx="3104">
                  <c:v>62.13</c:v>
                </c:pt>
                <c:pt idx="3105">
                  <c:v>62.81</c:v>
                </c:pt>
                <c:pt idx="3106">
                  <c:v>63.23</c:v>
                </c:pt>
                <c:pt idx="3107">
                  <c:v>62.46</c:v>
                </c:pt>
                <c:pt idx="3108">
                  <c:v>62.42</c:v>
                </c:pt>
                <c:pt idx="3110">
                  <c:v>61.1</c:v>
                </c:pt>
                <c:pt idx="3111">
                  <c:v>60.52</c:v>
                </c:pt>
                <c:pt idx="3112">
                  <c:v>60.67</c:v>
                </c:pt>
                <c:pt idx="3113">
                  <c:v>60.86</c:v>
                </c:pt>
                <c:pt idx="3114">
                  <c:v>60.44</c:v>
                </c:pt>
                <c:pt idx="3115">
                  <c:v>57.96</c:v>
                </c:pt>
                <c:pt idx="3116">
                  <c:v>55.11</c:v>
                </c:pt>
                <c:pt idx="3117">
                  <c:v>55.64</c:v>
                </c:pt>
                <c:pt idx="3118">
                  <c:v>55.6</c:v>
                </c:pt>
                <c:pt idx="3119">
                  <c:v>55.18</c:v>
                </c:pt>
                <c:pt idx="3120">
                  <c:v>53.69</c:v>
                </c:pt>
                <c:pt idx="3121">
                  <c:v>51.7</c:v>
                </c:pt>
                <c:pt idx="3122">
                  <c:v>52.95</c:v>
                </c:pt>
                <c:pt idx="3123">
                  <c:v>53.12</c:v>
                </c:pt>
                <c:pt idx="3124">
                  <c:v>52.26</c:v>
                </c:pt>
                <c:pt idx="3125">
                  <c:v>52.78</c:v>
                </c:pt>
                <c:pt idx="3126">
                  <c:v>51.75</c:v>
                </c:pt>
                <c:pt idx="3127">
                  <c:v>53.44</c:v>
                </c:pt>
                <c:pt idx="3128">
                  <c:v>52.7</c:v>
                </c:pt>
                <c:pt idx="3129">
                  <c:v>55.1</c:v>
                </c:pt>
                <c:pt idx="3130">
                  <c:v>55.43</c:v>
                </c:pt>
                <c:pt idx="3131">
                  <c:v>54.12</c:v>
                </c:pt>
                <c:pt idx="3132">
                  <c:v>55.29</c:v>
                </c:pt>
                <c:pt idx="3133">
                  <c:v>53.68</c:v>
                </c:pt>
                <c:pt idx="3134">
                  <c:v>56.39</c:v>
                </c:pt>
                <c:pt idx="3135">
                  <c:v>57.4</c:v>
                </c:pt>
                <c:pt idx="3136">
                  <c:v>56.72</c:v>
                </c:pt>
                <c:pt idx="3137">
                  <c:v>58.41</c:v>
                </c:pt>
                <c:pt idx="3138">
                  <c:v>58.1</c:v>
                </c:pt>
                <c:pt idx="3139">
                  <c:v>58.42</c:v>
                </c:pt>
                <c:pt idx="3140">
                  <c:v>57.23</c:v>
                </c:pt>
                <c:pt idx="3141">
                  <c:v>59.03</c:v>
                </c:pt>
                <c:pt idx="3142">
                  <c:v>59.01</c:v>
                </c:pt>
                <c:pt idx="3143">
                  <c:v>56.6</c:v>
                </c:pt>
                <c:pt idx="3144">
                  <c:v>57.03</c:v>
                </c:pt>
                <c:pt idx="3145">
                  <c:v>57.43</c:v>
                </c:pt>
                <c:pt idx="3146">
                  <c:v>57.6</c:v>
                </c:pt>
                <c:pt idx="3147">
                  <c:v>58.95</c:v>
                </c:pt>
                <c:pt idx="3148">
                  <c:v>58.14</c:v>
                </c:pt>
                <c:pt idx="3149">
                  <c:v>57.98</c:v>
                </c:pt>
                <c:pt idx="3150">
                  <c:v>59.35</c:v>
                </c:pt>
                <c:pt idx="3151">
                  <c:v>60.62</c:v>
                </c:pt>
                <c:pt idx="3152">
                  <c:v>60.88</c:v>
                </c:pt>
                <c:pt idx="3153">
                  <c:v>61.33</c:v>
                </c:pt>
                <c:pt idx="3154">
                  <c:v>61.36</c:v>
                </c:pt>
                <c:pt idx="3155">
                  <c:v>61.89</c:v>
                </c:pt>
                <c:pt idx="3156">
                  <c:v>62.11</c:v>
                </c:pt>
                <c:pt idx="3157">
                  <c:v>62.08</c:v>
                </c:pt>
                <c:pt idx="3158">
                  <c:v>60.54</c:v>
                </c:pt>
                <c:pt idx="3159">
                  <c:v>61.39</c:v>
                </c:pt>
                <c:pt idx="3160">
                  <c:v>62.5</c:v>
                </c:pt>
                <c:pt idx="3161">
                  <c:v>62.33</c:v>
                </c:pt>
                <c:pt idx="3162">
                  <c:v>61.13</c:v>
                </c:pt>
                <c:pt idx="3163">
                  <c:v>60.74</c:v>
                </c:pt>
                <c:pt idx="3164">
                  <c:v>60.9</c:v>
                </c:pt>
                <c:pt idx="3165">
                  <c:v>61.06</c:v>
                </c:pt>
                <c:pt idx="3166">
                  <c:v>60.98</c:v>
                </c:pt>
                <c:pt idx="3167">
                  <c:v>60.3</c:v>
                </c:pt>
                <c:pt idx="3168">
                  <c:v>60.52</c:v>
                </c:pt>
                <c:pt idx="3169">
                  <c:v>60.2</c:v>
                </c:pt>
                <c:pt idx="3170">
                  <c:v>60.77</c:v>
                </c:pt>
                <c:pt idx="3171">
                  <c:v>62.51</c:v>
                </c:pt>
                <c:pt idx="3172">
                  <c:v>63.18</c:v>
                </c:pt>
                <c:pt idx="3173">
                  <c:v>64.41</c:v>
                </c:pt>
                <c:pt idx="3174">
                  <c:v>64.599999999999994</c:v>
                </c:pt>
                <c:pt idx="3175">
                  <c:v>65.78</c:v>
                </c:pt>
                <c:pt idx="3176">
                  <c:v>67.88</c:v>
                </c:pt>
                <c:pt idx="3177">
                  <c:v>68.099999999999994</c:v>
                </c:pt>
                <c:pt idx="3178">
                  <c:v>68.739999999999995</c:v>
                </c:pt>
                <c:pt idx="3179">
                  <c:v>67.81</c:v>
                </c:pt>
                <c:pt idx="3180">
                  <c:v>68.400000000000006</c:v>
                </c:pt>
                <c:pt idx="3181">
                  <c:v>68.239999999999995</c:v>
                </c:pt>
                <c:pt idx="3183">
                  <c:v>66.59</c:v>
                </c:pt>
                <c:pt idx="3184">
                  <c:v>67.42</c:v>
                </c:pt>
                <c:pt idx="3185">
                  <c:v>67.84</c:v>
                </c:pt>
                <c:pt idx="3186">
                  <c:v>68.72</c:v>
                </c:pt>
                <c:pt idx="3187">
                  <c:v>68.63</c:v>
                </c:pt>
                <c:pt idx="3188">
                  <c:v>67.25</c:v>
                </c:pt>
                <c:pt idx="3189">
                  <c:v>65.930000000000007</c:v>
                </c:pt>
                <c:pt idx="3190">
                  <c:v>66.040000000000006</c:v>
                </c:pt>
                <c:pt idx="3191">
                  <c:v>65.94</c:v>
                </c:pt>
                <c:pt idx="3192">
                  <c:v>66.489999999999995</c:v>
                </c:pt>
                <c:pt idx="3193">
                  <c:v>68.150000000000006</c:v>
                </c:pt>
                <c:pt idx="3194">
                  <c:v>67.16</c:v>
                </c:pt>
                <c:pt idx="3195">
                  <c:v>68.569999999999993</c:v>
                </c:pt>
                <c:pt idx="3196">
                  <c:v>67.650000000000006</c:v>
                </c:pt>
                <c:pt idx="3197">
                  <c:v>68.41</c:v>
                </c:pt>
                <c:pt idx="3198">
                  <c:v>67.650000000000006</c:v>
                </c:pt>
                <c:pt idx="3199">
                  <c:v>67</c:v>
                </c:pt>
                <c:pt idx="3200">
                  <c:v>66.25</c:v>
                </c:pt>
                <c:pt idx="3201">
                  <c:v>66.05</c:v>
                </c:pt>
                <c:pt idx="3202">
                  <c:v>65.31</c:v>
                </c:pt>
                <c:pt idx="3203">
                  <c:v>64.44</c:v>
                </c:pt>
                <c:pt idx="3204">
                  <c:v>65.540000000000006</c:v>
                </c:pt>
                <c:pt idx="3205">
                  <c:v>65.2</c:v>
                </c:pt>
                <c:pt idx="3206">
                  <c:v>65.790000000000006</c:v>
                </c:pt>
                <c:pt idx="3207">
                  <c:v>66.83</c:v>
                </c:pt>
                <c:pt idx="3208">
                  <c:v>66.83</c:v>
                </c:pt>
                <c:pt idx="3209">
                  <c:v>68.11</c:v>
                </c:pt>
                <c:pt idx="3210">
                  <c:v>68.010000000000005</c:v>
                </c:pt>
                <c:pt idx="3211">
                  <c:v>70.27</c:v>
                </c:pt>
                <c:pt idx="3212">
                  <c:v>69.42</c:v>
                </c:pt>
                <c:pt idx="3213">
                  <c:v>70.489999999999995</c:v>
                </c:pt>
                <c:pt idx="3214">
                  <c:v>69.52</c:v>
                </c:pt>
                <c:pt idx="3215">
                  <c:v>70.599999999999994</c:v>
                </c:pt>
                <c:pt idx="3216">
                  <c:v>70.72</c:v>
                </c:pt>
                <c:pt idx="3217">
                  <c:v>70.69</c:v>
                </c:pt>
                <c:pt idx="3218">
                  <c:v>69.709999999999994</c:v>
                </c:pt>
                <c:pt idx="3219">
                  <c:v>68.13</c:v>
                </c:pt>
                <c:pt idx="3220">
                  <c:v>67.84</c:v>
                </c:pt>
                <c:pt idx="3221">
                  <c:v>68.040000000000006</c:v>
                </c:pt>
                <c:pt idx="3222">
                  <c:v>69.069999999999993</c:v>
                </c:pt>
                <c:pt idx="3223">
                  <c:v>70.400000000000006</c:v>
                </c:pt>
                <c:pt idx="3224">
                  <c:v>70.45</c:v>
                </c:pt>
                <c:pt idx="3225">
                  <c:v>71.02</c:v>
                </c:pt>
                <c:pt idx="3226">
                  <c:v>71.22</c:v>
                </c:pt>
                <c:pt idx="3227">
                  <c:v>68.599999999999994</c:v>
                </c:pt>
                <c:pt idx="3228">
                  <c:v>69.56</c:v>
                </c:pt>
                <c:pt idx="3229">
                  <c:v>68.790000000000006</c:v>
                </c:pt>
                <c:pt idx="3230">
                  <c:v>69.94</c:v>
                </c:pt>
                <c:pt idx="3231">
                  <c:v>70.959999999999994</c:v>
                </c:pt>
                <c:pt idx="3232">
                  <c:v>71.47</c:v>
                </c:pt>
                <c:pt idx="3233">
                  <c:v>72.180000000000007</c:v>
                </c:pt>
                <c:pt idx="3234">
                  <c:v>71.84</c:v>
                </c:pt>
                <c:pt idx="3235">
                  <c:v>70.42</c:v>
                </c:pt>
                <c:pt idx="3236">
                  <c:v>70.22</c:v>
                </c:pt>
                <c:pt idx="3237">
                  <c:v>71.180000000000007</c:v>
                </c:pt>
                <c:pt idx="3238">
                  <c:v>71.36</c:v>
                </c:pt>
                <c:pt idx="3239">
                  <c:v>70.17</c:v>
                </c:pt>
                <c:pt idx="3240">
                  <c:v>70.53</c:v>
                </c:pt>
                <c:pt idx="3241">
                  <c:v>70.52</c:v>
                </c:pt>
                <c:pt idx="3242">
                  <c:v>71.41</c:v>
                </c:pt>
                <c:pt idx="3243">
                  <c:v>72.63</c:v>
                </c:pt>
                <c:pt idx="3244">
                  <c:v>72.930000000000007</c:v>
                </c:pt>
                <c:pt idx="3245">
                  <c:v>73.05</c:v>
                </c:pt>
                <c:pt idx="3246">
                  <c:v>74.75</c:v>
                </c:pt>
                <c:pt idx="3247">
                  <c:v>75.62</c:v>
                </c:pt>
                <c:pt idx="3248">
                  <c:v>75.78</c:v>
                </c:pt>
                <c:pt idx="3249">
                  <c:v>76.400000000000006</c:v>
                </c:pt>
                <c:pt idx="3250">
                  <c:v>75.44</c:v>
                </c:pt>
                <c:pt idx="3251">
                  <c:v>76.400000000000006</c:v>
                </c:pt>
                <c:pt idx="3252">
                  <c:v>77.569999999999993</c:v>
                </c:pt>
                <c:pt idx="3253">
                  <c:v>77.33</c:v>
                </c:pt>
                <c:pt idx="3254">
                  <c:v>75.53</c:v>
                </c:pt>
                <c:pt idx="3255">
                  <c:v>76.760000000000005</c:v>
                </c:pt>
                <c:pt idx="3256">
                  <c:v>77.67</c:v>
                </c:pt>
                <c:pt idx="3257">
                  <c:v>77.64</c:v>
                </c:pt>
                <c:pt idx="3258">
                  <c:v>76.86</c:v>
                </c:pt>
                <c:pt idx="3259">
                  <c:v>75.08</c:v>
                </c:pt>
                <c:pt idx="3260">
                  <c:v>76.319999999999993</c:v>
                </c:pt>
                <c:pt idx="3261">
                  <c:v>75.180000000000007</c:v>
                </c:pt>
                <c:pt idx="3262">
                  <c:v>76.260000000000005</c:v>
                </c:pt>
                <c:pt idx="3263">
                  <c:v>75.739999999999995</c:v>
                </c:pt>
                <c:pt idx="3264">
                  <c:v>77.05</c:v>
                </c:pt>
                <c:pt idx="3265">
                  <c:v>75.349999999999994</c:v>
                </c:pt>
                <c:pt idx="3266">
                  <c:v>75.760000000000005</c:v>
                </c:pt>
                <c:pt idx="3267">
                  <c:v>74.75</c:v>
                </c:pt>
                <c:pt idx="3268">
                  <c:v>71.17</c:v>
                </c:pt>
                <c:pt idx="3269">
                  <c:v>71.8</c:v>
                </c:pt>
                <c:pt idx="3270">
                  <c:v>70.989999999999995</c:v>
                </c:pt>
                <c:pt idx="3271">
                  <c:v>70.209999999999994</c:v>
                </c:pt>
                <c:pt idx="3272">
                  <c:v>70.39</c:v>
                </c:pt>
                <c:pt idx="3273">
                  <c:v>70.23</c:v>
                </c:pt>
                <c:pt idx="3274">
                  <c:v>70.510000000000005</c:v>
                </c:pt>
                <c:pt idx="3275">
                  <c:v>71.64</c:v>
                </c:pt>
                <c:pt idx="3276">
                  <c:v>69.77</c:v>
                </c:pt>
                <c:pt idx="3277">
                  <c:v>70.44</c:v>
                </c:pt>
                <c:pt idx="3278">
                  <c:v>69.849999999999994</c:v>
                </c:pt>
                <c:pt idx="3279">
                  <c:v>68.69</c:v>
                </c:pt>
                <c:pt idx="3280">
                  <c:v>68.7</c:v>
                </c:pt>
                <c:pt idx="3281">
                  <c:v>69.86</c:v>
                </c:pt>
                <c:pt idx="3282">
                  <c:v>70.62</c:v>
                </c:pt>
                <c:pt idx="3283">
                  <c:v>70.95</c:v>
                </c:pt>
                <c:pt idx="3284">
                  <c:v>70.55</c:v>
                </c:pt>
                <c:pt idx="3285">
                  <c:v>72.13</c:v>
                </c:pt>
                <c:pt idx="3286">
                  <c:v>71.900000000000006</c:v>
                </c:pt>
                <c:pt idx="3287">
                  <c:v>72.69</c:v>
                </c:pt>
                <c:pt idx="3288">
                  <c:v>73.41</c:v>
                </c:pt>
                <c:pt idx="3289">
                  <c:v>73.92</c:v>
                </c:pt>
                <c:pt idx="3290">
                  <c:v>74.34</c:v>
                </c:pt>
                <c:pt idx="3291">
                  <c:v>74.77</c:v>
                </c:pt>
                <c:pt idx="3292">
                  <c:v>75.069999999999993</c:v>
                </c:pt>
                <c:pt idx="3293">
                  <c:v>75.48</c:v>
                </c:pt>
                <c:pt idx="3294">
                  <c:v>76.38</c:v>
                </c:pt>
                <c:pt idx="3295">
                  <c:v>77.680000000000007</c:v>
                </c:pt>
                <c:pt idx="3296">
                  <c:v>77.400000000000006</c:v>
                </c:pt>
                <c:pt idx="3297">
                  <c:v>76.22</c:v>
                </c:pt>
                <c:pt idx="3298">
                  <c:v>76.98</c:v>
                </c:pt>
                <c:pt idx="3299">
                  <c:v>77.59</c:v>
                </c:pt>
                <c:pt idx="3300">
                  <c:v>78.47</c:v>
                </c:pt>
                <c:pt idx="3301">
                  <c:v>79.09</c:v>
                </c:pt>
                <c:pt idx="3302">
                  <c:v>79.3</c:v>
                </c:pt>
                <c:pt idx="3303">
                  <c:v>78.91</c:v>
                </c:pt>
                <c:pt idx="3304">
                  <c:v>77.62</c:v>
                </c:pt>
                <c:pt idx="3305">
                  <c:v>77.430000000000007</c:v>
                </c:pt>
                <c:pt idx="3306">
                  <c:v>80.03</c:v>
                </c:pt>
                <c:pt idx="3307">
                  <c:v>79.17</c:v>
                </c:pt>
                <c:pt idx="3308">
                  <c:v>77.64</c:v>
                </c:pt>
                <c:pt idx="3309">
                  <c:v>77.38</c:v>
                </c:pt>
                <c:pt idx="3310">
                  <c:v>77.19</c:v>
                </c:pt>
                <c:pt idx="3311">
                  <c:v>78.97</c:v>
                </c:pt>
                <c:pt idx="3312">
                  <c:v>78.900000000000006</c:v>
                </c:pt>
                <c:pt idx="3313">
                  <c:v>76.58</c:v>
                </c:pt>
                <c:pt idx="3314">
                  <c:v>77.489999999999995</c:v>
                </c:pt>
                <c:pt idx="3315">
                  <c:v>78.599999999999994</c:v>
                </c:pt>
                <c:pt idx="3316">
                  <c:v>80.150000000000006</c:v>
                </c:pt>
                <c:pt idx="3317">
                  <c:v>80.55</c:v>
                </c:pt>
                <c:pt idx="3318">
                  <c:v>82.75</c:v>
                </c:pt>
                <c:pt idx="3319">
                  <c:v>84.16</c:v>
                </c:pt>
                <c:pt idx="3320">
                  <c:v>83.13</c:v>
                </c:pt>
                <c:pt idx="3321">
                  <c:v>84.6</c:v>
                </c:pt>
                <c:pt idx="3322">
                  <c:v>83.79</c:v>
                </c:pt>
                <c:pt idx="3323">
                  <c:v>83.27</c:v>
                </c:pt>
                <c:pt idx="3324">
                  <c:v>82.85</c:v>
                </c:pt>
                <c:pt idx="3325">
                  <c:v>84.37</c:v>
                </c:pt>
                <c:pt idx="3326">
                  <c:v>87.48</c:v>
                </c:pt>
                <c:pt idx="3327">
                  <c:v>88.69</c:v>
                </c:pt>
                <c:pt idx="3328">
                  <c:v>90.32</c:v>
                </c:pt>
                <c:pt idx="3329">
                  <c:v>87.44</c:v>
                </c:pt>
                <c:pt idx="3330">
                  <c:v>90.63</c:v>
                </c:pt>
                <c:pt idx="3331">
                  <c:v>89.72</c:v>
                </c:pt>
                <c:pt idx="3332">
                  <c:v>92.08</c:v>
                </c:pt>
                <c:pt idx="3333">
                  <c:v>90.49</c:v>
                </c:pt>
                <c:pt idx="3334">
                  <c:v>93.26</c:v>
                </c:pt>
                <c:pt idx="3335">
                  <c:v>93.24</c:v>
                </c:pt>
                <c:pt idx="3336">
                  <c:v>92.79</c:v>
                </c:pt>
                <c:pt idx="3337">
                  <c:v>93.18</c:v>
                </c:pt>
                <c:pt idx="3338">
                  <c:v>91.98</c:v>
                </c:pt>
                <c:pt idx="3339">
                  <c:v>88.83</c:v>
                </c:pt>
                <c:pt idx="3340">
                  <c:v>91.36</c:v>
                </c:pt>
                <c:pt idx="3341">
                  <c:v>90.23</c:v>
                </c:pt>
                <c:pt idx="3342">
                  <c:v>91.62</c:v>
                </c:pt>
                <c:pt idx="3343">
                  <c:v>92.28</c:v>
                </c:pt>
                <c:pt idx="3344">
                  <c:v>95.49</c:v>
                </c:pt>
                <c:pt idx="3345">
                  <c:v>94.84</c:v>
                </c:pt>
                <c:pt idx="3346">
                  <c:v>94.5</c:v>
                </c:pt>
                <c:pt idx="3347">
                  <c:v>95.76</c:v>
                </c:pt>
                <c:pt idx="3348">
                  <c:v>95.32</c:v>
                </c:pt>
                <c:pt idx="3349">
                  <c:v>92.52</c:v>
                </c:pt>
                <c:pt idx="3350">
                  <c:v>89.81</c:v>
                </c:pt>
                <c:pt idx="3351">
                  <c:v>90.22</c:v>
                </c:pt>
                <c:pt idx="3352">
                  <c:v>88.26</c:v>
                </c:pt>
                <c:pt idx="3353">
                  <c:v>89.8</c:v>
                </c:pt>
                <c:pt idx="3354">
                  <c:v>89.53</c:v>
                </c:pt>
                <c:pt idx="3355">
                  <c:v>88.49</c:v>
                </c:pt>
                <c:pt idx="3356">
                  <c:v>90.18</c:v>
                </c:pt>
                <c:pt idx="3357">
                  <c:v>88.64</c:v>
                </c:pt>
                <c:pt idx="3358">
                  <c:v>88.04</c:v>
                </c:pt>
                <c:pt idx="3359">
                  <c:v>89.99</c:v>
                </c:pt>
                <c:pt idx="3360">
                  <c:v>94.02</c:v>
                </c:pt>
                <c:pt idx="3361">
                  <c:v>92.12</c:v>
                </c:pt>
                <c:pt idx="3362">
                  <c:v>91.69</c:v>
                </c:pt>
                <c:pt idx="3363">
                  <c:v>91.29</c:v>
                </c:pt>
                <c:pt idx="3364">
                  <c:v>90.12</c:v>
                </c:pt>
                <c:pt idx="3365">
                  <c:v>91.48</c:v>
                </c:pt>
                <c:pt idx="3366">
                  <c:v>90.88</c:v>
                </c:pt>
                <c:pt idx="3367">
                  <c:v>92.46</c:v>
                </c:pt>
                <c:pt idx="3368">
                  <c:v>92.7</c:v>
                </c:pt>
                <c:pt idx="3370">
                  <c:v>93.94</c:v>
                </c:pt>
                <c:pt idx="3371">
                  <c:v>94.78</c:v>
                </c:pt>
                <c:pt idx="3372">
                  <c:v>93.88</c:v>
                </c:pt>
                <c:pt idx="3373">
                  <c:v>93.85</c:v>
                </c:pt>
                <c:pt idx="3374">
                  <c:v>97.84</c:v>
                </c:pt>
                <c:pt idx="3375">
                  <c:v>97.6</c:v>
                </c:pt>
                <c:pt idx="3376">
                  <c:v>96.79</c:v>
                </c:pt>
                <c:pt idx="3377">
                  <c:v>94.39</c:v>
                </c:pt>
                <c:pt idx="3378">
                  <c:v>95.54</c:v>
                </c:pt>
                <c:pt idx="3379">
                  <c:v>94.37</c:v>
                </c:pt>
                <c:pt idx="3380">
                  <c:v>92.22</c:v>
                </c:pt>
                <c:pt idx="3381">
                  <c:v>91.07</c:v>
                </c:pt>
                <c:pt idx="3382">
                  <c:v>92.92</c:v>
                </c:pt>
                <c:pt idx="3383">
                  <c:v>90.98</c:v>
                </c:pt>
                <c:pt idx="3384">
                  <c:v>89.75</c:v>
                </c:pt>
                <c:pt idx="3385">
                  <c:v>88.75</c:v>
                </c:pt>
                <c:pt idx="3386">
                  <c:v>89.23</c:v>
                </c:pt>
                <c:pt idx="3387">
                  <c:v>87.51</c:v>
                </c:pt>
                <c:pt idx="3388">
                  <c:v>88.45</c:v>
                </c:pt>
                <c:pt idx="3389">
                  <c:v>86.62</c:v>
                </c:pt>
                <c:pt idx="3390">
                  <c:v>89.07</c:v>
                </c:pt>
                <c:pt idx="3391">
                  <c:v>90.9</c:v>
                </c:pt>
                <c:pt idx="3392">
                  <c:v>91.38</c:v>
                </c:pt>
                <c:pt idx="3393">
                  <c:v>92</c:v>
                </c:pt>
                <c:pt idx="3394">
                  <c:v>92.53</c:v>
                </c:pt>
                <c:pt idx="3395">
                  <c:v>92.21</c:v>
                </c:pt>
                <c:pt idx="3396">
                  <c:v>89.44</c:v>
                </c:pt>
                <c:pt idx="3397">
                  <c:v>90.47</c:v>
                </c:pt>
                <c:pt idx="3398">
                  <c:v>88.82</c:v>
                </c:pt>
                <c:pt idx="3399">
                  <c:v>87.78</c:v>
                </c:pt>
                <c:pt idx="3400">
                  <c:v>88.51</c:v>
                </c:pt>
                <c:pt idx="3401">
                  <c:v>91.94</c:v>
                </c:pt>
                <c:pt idx="3402">
                  <c:v>93.53</c:v>
                </c:pt>
                <c:pt idx="3403">
                  <c:v>92.86</c:v>
                </c:pt>
                <c:pt idx="3404">
                  <c:v>93.32</c:v>
                </c:pt>
                <c:pt idx="3405">
                  <c:v>95.16</c:v>
                </c:pt>
                <c:pt idx="3406">
                  <c:v>94.63</c:v>
                </c:pt>
                <c:pt idx="3407">
                  <c:v>94.91</c:v>
                </c:pt>
                <c:pt idx="3408">
                  <c:v>98.56</c:v>
                </c:pt>
                <c:pt idx="3409">
                  <c:v>98.42</c:v>
                </c:pt>
                <c:pt idx="3410">
                  <c:v>96.24</c:v>
                </c:pt>
                <c:pt idx="3411">
                  <c:v>97.01</c:v>
                </c:pt>
                <c:pt idx="3412">
                  <c:v>97.69</c:v>
                </c:pt>
                <c:pt idx="3413">
                  <c:v>99.47</c:v>
                </c:pt>
                <c:pt idx="3414">
                  <c:v>98.27</c:v>
                </c:pt>
                <c:pt idx="3415">
                  <c:v>100.9</c:v>
                </c:pt>
                <c:pt idx="3416">
                  <c:v>100.1</c:v>
                </c:pt>
                <c:pt idx="3417">
                  <c:v>100.48</c:v>
                </c:pt>
                <c:pt idx="3418">
                  <c:v>97.52</c:v>
                </c:pt>
                <c:pt idx="3419">
                  <c:v>101.64</c:v>
                </c:pt>
                <c:pt idx="3420">
                  <c:v>102.61</c:v>
                </c:pt>
                <c:pt idx="3421">
                  <c:v>102.38</c:v>
                </c:pt>
                <c:pt idx="3422">
                  <c:v>104.16</c:v>
                </c:pt>
                <c:pt idx="3423">
                  <c:v>105.25</c:v>
                </c:pt>
                <c:pt idx="3424">
                  <c:v>106.27</c:v>
                </c:pt>
                <c:pt idx="3425">
                  <c:v>107.54</c:v>
                </c:pt>
                <c:pt idx="3426">
                  <c:v>106.2</c:v>
                </c:pt>
                <c:pt idx="3427">
                  <c:v>101.75</c:v>
                </c:pt>
                <c:pt idx="3428">
                  <c:v>105.56</c:v>
                </c:pt>
                <c:pt idx="3429">
                  <c:v>100.72</c:v>
                </c:pt>
                <c:pt idx="3430">
                  <c:v>100.38</c:v>
                </c:pt>
                <c:pt idx="3432">
                  <c:v>99.86</c:v>
                </c:pt>
                <c:pt idx="3433">
                  <c:v>100.6</c:v>
                </c:pt>
                <c:pt idx="3434">
                  <c:v>103.99</c:v>
                </c:pt>
                <c:pt idx="3435">
                  <c:v>105</c:v>
                </c:pt>
                <c:pt idx="3436">
                  <c:v>103.77</c:v>
                </c:pt>
                <c:pt idx="3437">
                  <c:v>100.3</c:v>
                </c:pt>
                <c:pt idx="3438">
                  <c:v>100.17</c:v>
                </c:pt>
                <c:pt idx="3439">
                  <c:v>103.75</c:v>
                </c:pt>
                <c:pt idx="3440">
                  <c:v>102.52</c:v>
                </c:pt>
                <c:pt idx="3441">
                  <c:v>104.9</c:v>
                </c:pt>
                <c:pt idx="3442">
                  <c:v>107.14</c:v>
                </c:pt>
                <c:pt idx="3443">
                  <c:v>106.34</c:v>
                </c:pt>
                <c:pt idx="3444">
                  <c:v>108.47</c:v>
                </c:pt>
                <c:pt idx="3445">
                  <c:v>108.2</c:v>
                </c:pt>
                <c:pt idx="3446">
                  <c:v>108.75</c:v>
                </c:pt>
                <c:pt idx="3447">
                  <c:v>109.84</c:v>
                </c:pt>
                <c:pt idx="3448">
                  <c:v>111.31</c:v>
                </c:pt>
                <c:pt idx="3449">
                  <c:v>112.66</c:v>
                </c:pt>
                <c:pt idx="3450">
                  <c:v>112.43</c:v>
                </c:pt>
                <c:pt idx="3451">
                  <c:v>113.92</c:v>
                </c:pt>
                <c:pt idx="3452">
                  <c:v>114.43</c:v>
                </c:pt>
                <c:pt idx="3453">
                  <c:v>115.95</c:v>
                </c:pt>
                <c:pt idx="3454">
                  <c:v>116.46</c:v>
                </c:pt>
                <c:pt idx="3455">
                  <c:v>114.34</c:v>
                </c:pt>
                <c:pt idx="3456">
                  <c:v>116.34</c:v>
                </c:pt>
                <c:pt idx="3457">
                  <c:v>116.74</c:v>
                </c:pt>
                <c:pt idx="3458">
                  <c:v>113.43</c:v>
                </c:pt>
                <c:pt idx="3459">
                  <c:v>111.36</c:v>
                </c:pt>
                <c:pt idx="3460">
                  <c:v>110.5</c:v>
                </c:pt>
                <c:pt idx="3461">
                  <c:v>114.56</c:v>
                </c:pt>
                <c:pt idx="3462">
                  <c:v>117.99</c:v>
                </c:pt>
                <c:pt idx="3463">
                  <c:v>120.31</c:v>
                </c:pt>
                <c:pt idx="3464">
                  <c:v>122.32</c:v>
                </c:pt>
                <c:pt idx="3465">
                  <c:v>122.84</c:v>
                </c:pt>
                <c:pt idx="3466">
                  <c:v>125.4</c:v>
                </c:pt>
                <c:pt idx="3467">
                  <c:v>122.91</c:v>
                </c:pt>
                <c:pt idx="3468">
                  <c:v>124.1</c:v>
                </c:pt>
                <c:pt idx="3469">
                  <c:v>121.86</c:v>
                </c:pt>
                <c:pt idx="3470">
                  <c:v>121.25</c:v>
                </c:pt>
                <c:pt idx="3471">
                  <c:v>124.99</c:v>
                </c:pt>
                <c:pt idx="3472">
                  <c:v>125.06</c:v>
                </c:pt>
                <c:pt idx="3473">
                  <c:v>127.84</c:v>
                </c:pt>
                <c:pt idx="3474">
                  <c:v>132.69999999999999</c:v>
                </c:pt>
                <c:pt idx="3475">
                  <c:v>130.51</c:v>
                </c:pt>
                <c:pt idx="3476">
                  <c:v>131.57</c:v>
                </c:pt>
                <c:pt idx="3477">
                  <c:v>132.37</c:v>
                </c:pt>
                <c:pt idx="3478">
                  <c:v>128.31</c:v>
                </c:pt>
                <c:pt idx="3479">
                  <c:v>130.93</c:v>
                </c:pt>
                <c:pt idx="3480">
                  <c:v>126.89</c:v>
                </c:pt>
                <c:pt idx="3481">
                  <c:v>127.78</c:v>
                </c:pt>
                <c:pt idx="3482">
                  <c:v>128.02000000000001</c:v>
                </c:pt>
                <c:pt idx="3483">
                  <c:v>124.58</c:v>
                </c:pt>
                <c:pt idx="3484">
                  <c:v>122.1</c:v>
                </c:pt>
                <c:pt idx="3485">
                  <c:v>127.54</c:v>
                </c:pt>
                <c:pt idx="3486">
                  <c:v>137.69</c:v>
                </c:pt>
                <c:pt idx="3487">
                  <c:v>133.91</c:v>
                </c:pt>
                <c:pt idx="3488">
                  <c:v>131.02000000000001</c:v>
                </c:pt>
                <c:pt idx="3489">
                  <c:v>135.02000000000001</c:v>
                </c:pt>
                <c:pt idx="3490">
                  <c:v>136.09</c:v>
                </c:pt>
                <c:pt idx="3491">
                  <c:v>134.25</c:v>
                </c:pt>
                <c:pt idx="3492">
                  <c:v>134.71</c:v>
                </c:pt>
                <c:pt idx="3493">
                  <c:v>133.72</c:v>
                </c:pt>
                <c:pt idx="3494">
                  <c:v>136.69</c:v>
                </c:pt>
                <c:pt idx="3495">
                  <c:v>132</c:v>
                </c:pt>
                <c:pt idx="3496">
                  <c:v>134.86000000000001</c:v>
                </c:pt>
                <c:pt idx="3497">
                  <c:v>135.91</c:v>
                </c:pt>
                <c:pt idx="3498">
                  <c:v>136.46</c:v>
                </c:pt>
                <c:pt idx="3499">
                  <c:v>134.33000000000001</c:v>
                </c:pt>
                <c:pt idx="3500">
                  <c:v>139.83000000000001</c:v>
                </c:pt>
                <c:pt idx="3501">
                  <c:v>140.31</c:v>
                </c:pt>
                <c:pt idx="3502">
                  <c:v>139.83000000000001</c:v>
                </c:pt>
                <c:pt idx="3503">
                  <c:v>140.66999999999999</c:v>
                </c:pt>
                <c:pt idx="3504">
                  <c:v>144.26</c:v>
                </c:pt>
                <c:pt idx="3505">
                  <c:v>146.08000000000001</c:v>
                </c:pt>
                <c:pt idx="3506">
                  <c:v>144.41999999999999</c:v>
                </c:pt>
                <c:pt idx="3507">
                  <c:v>141.87</c:v>
                </c:pt>
                <c:pt idx="3508">
                  <c:v>136.43</c:v>
                </c:pt>
                <c:pt idx="3509">
                  <c:v>136.58000000000001</c:v>
                </c:pt>
                <c:pt idx="3510">
                  <c:v>142.03</c:v>
                </c:pt>
                <c:pt idx="3511">
                  <c:v>144.49</c:v>
                </c:pt>
                <c:pt idx="3512">
                  <c:v>143.91999999999999</c:v>
                </c:pt>
                <c:pt idx="3513">
                  <c:v>138.75</c:v>
                </c:pt>
                <c:pt idx="3514">
                  <c:v>135.81</c:v>
                </c:pt>
                <c:pt idx="3515">
                  <c:v>131.07</c:v>
                </c:pt>
                <c:pt idx="3517">
                  <c:v>132.61000000000001</c:v>
                </c:pt>
                <c:pt idx="3518">
                  <c:v>129.55000000000001</c:v>
                </c:pt>
                <c:pt idx="3519">
                  <c:v>125.29</c:v>
                </c:pt>
                <c:pt idx="3520">
                  <c:v>126.44</c:v>
                </c:pt>
                <c:pt idx="3521">
                  <c:v>124.52</c:v>
                </c:pt>
                <c:pt idx="3522">
                  <c:v>125.84</c:v>
                </c:pt>
                <c:pt idx="3523">
                  <c:v>122.71</c:v>
                </c:pt>
                <c:pt idx="3524">
                  <c:v>127.1</c:v>
                </c:pt>
                <c:pt idx="3525">
                  <c:v>123.98</c:v>
                </c:pt>
                <c:pt idx="3526">
                  <c:v>124.18</c:v>
                </c:pt>
                <c:pt idx="3527">
                  <c:v>120.68</c:v>
                </c:pt>
                <c:pt idx="3528">
                  <c:v>117.7</c:v>
                </c:pt>
                <c:pt idx="3529">
                  <c:v>117</c:v>
                </c:pt>
                <c:pt idx="3530">
                  <c:v>117.86</c:v>
                </c:pt>
                <c:pt idx="3531">
                  <c:v>113.33</c:v>
                </c:pt>
                <c:pt idx="3532">
                  <c:v>112.67</c:v>
                </c:pt>
                <c:pt idx="3533">
                  <c:v>111.15</c:v>
                </c:pt>
                <c:pt idx="3534">
                  <c:v>113.47</c:v>
                </c:pt>
                <c:pt idx="3535">
                  <c:v>112.64</c:v>
                </c:pt>
                <c:pt idx="3536">
                  <c:v>112.55</c:v>
                </c:pt>
                <c:pt idx="3537">
                  <c:v>111.94</c:v>
                </c:pt>
                <c:pt idx="3538">
                  <c:v>113.25</c:v>
                </c:pt>
                <c:pt idx="3539">
                  <c:v>114.36</c:v>
                </c:pt>
                <c:pt idx="3540">
                  <c:v>120.16</c:v>
                </c:pt>
                <c:pt idx="3541">
                  <c:v>113.92</c:v>
                </c:pt>
                <c:pt idx="3542">
                  <c:v>114.03</c:v>
                </c:pt>
                <c:pt idx="3543">
                  <c:v>114.63</c:v>
                </c:pt>
                <c:pt idx="3544">
                  <c:v>116.22</c:v>
                </c:pt>
                <c:pt idx="3545">
                  <c:v>114.17</c:v>
                </c:pt>
                <c:pt idx="3546">
                  <c:v>114.05</c:v>
                </c:pt>
                <c:pt idx="3547">
                  <c:v>109.41</c:v>
                </c:pt>
                <c:pt idx="3548">
                  <c:v>108.34</c:v>
                </c:pt>
                <c:pt idx="3549">
                  <c:v>108.06</c:v>
                </c:pt>
                <c:pt idx="3550">
                  <c:v>106.3</c:v>
                </c:pt>
                <c:pt idx="3551">
                  <c:v>104.09</c:v>
                </c:pt>
                <c:pt idx="3552">
                  <c:v>103.44</c:v>
                </c:pt>
                <c:pt idx="3553">
                  <c:v>100.34</c:v>
                </c:pt>
                <c:pt idx="3554">
                  <c:v>98.97</c:v>
                </c:pt>
                <c:pt idx="3555">
                  <c:v>97.64</c:v>
                </c:pt>
                <c:pt idx="3556">
                  <c:v>99.38</c:v>
                </c:pt>
                <c:pt idx="3557">
                  <c:v>92.38</c:v>
                </c:pt>
                <c:pt idx="3558">
                  <c:v>89.22</c:v>
                </c:pt>
                <c:pt idx="3559">
                  <c:v>94.84</c:v>
                </c:pt>
                <c:pt idx="3560">
                  <c:v>95.19</c:v>
                </c:pt>
                <c:pt idx="3561">
                  <c:v>99.61</c:v>
                </c:pt>
                <c:pt idx="3562">
                  <c:v>106.04</c:v>
                </c:pt>
                <c:pt idx="3563">
                  <c:v>103.08</c:v>
                </c:pt>
                <c:pt idx="3564">
                  <c:v>102.45</c:v>
                </c:pt>
                <c:pt idx="3565">
                  <c:v>104.6</c:v>
                </c:pt>
                <c:pt idx="3566">
                  <c:v>103.54</c:v>
                </c:pt>
                <c:pt idx="3567">
                  <c:v>93.98</c:v>
                </c:pt>
                <c:pt idx="3568">
                  <c:v>98.17</c:v>
                </c:pt>
                <c:pt idx="3569">
                  <c:v>95.33</c:v>
                </c:pt>
                <c:pt idx="3570">
                  <c:v>90.56</c:v>
                </c:pt>
                <c:pt idx="3571">
                  <c:v>90.25</c:v>
                </c:pt>
                <c:pt idx="3572">
                  <c:v>83.68</c:v>
                </c:pt>
                <c:pt idx="3573">
                  <c:v>84.66</c:v>
                </c:pt>
                <c:pt idx="3574">
                  <c:v>84.36</c:v>
                </c:pt>
                <c:pt idx="3575">
                  <c:v>82.66</c:v>
                </c:pt>
                <c:pt idx="3576">
                  <c:v>74.09</c:v>
                </c:pt>
                <c:pt idx="3577">
                  <c:v>77.459999999999994</c:v>
                </c:pt>
                <c:pt idx="3578">
                  <c:v>74.53</c:v>
                </c:pt>
                <c:pt idx="3579">
                  <c:v>70.8</c:v>
                </c:pt>
                <c:pt idx="3580">
                  <c:v>66.319999999999993</c:v>
                </c:pt>
                <c:pt idx="3581">
                  <c:v>69.599999999999994</c:v>
                </c:pt>
                <c:pt idx="3582">
                  <c:v>72.03</c:v>
                </c:pt>
                <c:pt idx="3583">
                  <c:v>69.72</c:v>
                </c:pt>
                <c:pt idx="3584">
                  <c:v>64.52</c:v>
                </c:pt>
                <c:pt idx="3585">
                  <c:v>65.92</c:v>
                </c:pt>
                <c:pt idx="3586">
                  <c:v>62.05</c:v>
                </c:pt>
                <c:pt idx="3587">
                  <c:v>61.41</c:v>
                </c:pt>
                <c:pt idx="3588">
                  <c:v>60.29</c:v>
                </c:pt>
                <c:pt idx="3589">
                  <c:v>65.47</c:v>
                </c:pt>
                <c:pt idx="3590">
                  <c:v>63.71</c:v>
                </c:pt>
                <c:pt idx="3591">
                  <c:v>61.54</c:v>
                </c:pt>
                <c:pt idx="3592">
                  <c:v>60.48</c:v>
                </c:pt>
                <c:pt idx="3593">
                  <c:v>66.44</c:v>
                </c:pt>
                <c:pt idx="3594">
                  <c:v>61.87</c:v>
                </c:pt>
                <c:pt idx="3595">
                  <c:v>57.43</c:v>
                </c:pt>
                <c:pt idx="3596">
                  <c:v>57.35</c:v>
                </c:pt>
                <c:pt idx="3597">
                  <c:v>59.08</c:v>
                </c:pt>
                <c:pt idx="3598">
                  <c:v>55.71</c:v>
                </c:pt>
                <c:pt idx="3599">
                  <c:v>52.37</c:v>
                </c:pt>
                <c:pt idx="3600">
                  <c:v>51.99</c:v>
                </c:pt>
                <c:pt idx="3601">
                  <c:v>54.24</c:v>
                </c:pt>
                <c:pt idx="3602">
                  <c:v>52.31</c:v>
                </c:pt>
                <c:pt idx="3603">
                  <c:v>51.84</c:v>
                </c:pt>
                <c:pt idx="3604">
                  <c:v>51.72</c:v>
                </c:pt>
                <c:pt idx="3605">
                  <c:v>48.08</c:v>
                </c:pt>
                <c:pt idx="3606">
                  <c:v>49.19</c:v>
                </c:pt>
                <c:pt idx="3607">
                  <c:v>53.93</c:v>
                </c:pt>
                <c:pt idx="3608">
                  <c:v>50.35</c:v>
                </c:pt>
                <c:pt idx="3609">
                  <c:v>53.92</c:v>
                </c:pt>
                <c:pt idx="3610">
                  <c:v>53.13</c:v>
                </c:pt>
                <c:pt idx="3611">
                  <c:v>53.49</c:v>
                </c:pt>
                <c:pt idx="3612">
                  <c:v>47.97</c:v>
                </c:pt>
                <c:pt idx="3613">
                  <c:v>45.44</c:v>
                </c:pt>
                <c:pt idx="3614">
                  <c:v>45.44</c:v>
                </c:pt>
                <c:pt idx="3615">
                  <c:v>42.28</c:v>
                </c:pt>
                <c:pt idx="3616">
                  <c:v>39.74</c:v>
                </c:pt>
                <c:pt idx="3617">
                  <c:v>43.42</c:v>
                </c:pt>
                <c:pt idx="3618">
                  <c:v>41.53</c:v>
                </c:pt>
                <c:pt idx="3619">
                  <c:v>42.4</c:v>
                </c:pt>
                <c:pt idx="3620">
                  <c:v>47.39</c:v>
                </c:pt>
                <c:pt idx="3621">
                  <c:v>46.41</c:v>
                </c:pt>
                <c:pt idx="3622">
                  <c:v>44.6</c:v>
                </c:pt>
                <c:pt idx="3623">
                  <c:v>46.65</c:v>
                </c:pt>
                <c:pt idx="3624">
                  <c:v>45.53</c:v>
                </c:pt>
                <c:pt idx="3625">
                  <c:v>43.36</c:v>
                </c:pt>
                <c:pt idx="3626">
                  <c:v>44</c:v>
                </c:pt>
                <c:pt idx="3627">
                  <c:v>41.45</c:v>
                </c:pt>
                <c:pt idx="3628">
                  <c:v>40.36</c:v>
                </c:pt>
                <c:pt idx="3629">
                  <c:v>36.61</c:v>
                </c:pt>
                <c:pt idx="3631">
                  <c:v>38.369999999999997</c:v>
                </c:pt>
                <c:pt idx="3632">
                  <c:v>40.15</c:v>
                </c:pt>
                <c:pt idx="3633">
                  <c:v>40.549999999999997</c:v>
                </c:pt>
                <c:pt idx="3634">
                  <c:v>45.59</c:v>
                </c:pt>
                <c:pt idx="3636">
                  <c:v>46.91</c:v>
                </c:pt>
                <c:pt idx="3637">
                  <c:v>49.62</c:v>
                </c:pt>
                <c:pt idx="3638">
                  <c:v>50.53</c:v>
                </c:pt>
                <c:pt idx="3639">
                  <c:v>45.86</c:v>
                </c:pt>
                <c:pt idx="3640">
                  <c:v>44.67</c:v>
                </c:pt>
                <c:pt idx="3641">
                  <c:v>44.42</c:v>
                </c:pt>
                <c:pt idx="3642">
                  <c:v>42.91</c:v>
                </c:pt>
                <c:pt idx="3643">
                  <c:v>44.83</c:v>
                </c:pt>
                <c:pt idx="3644">
                  <c:v>45.08</c:v>
                </c:pt>
                <c:pt idx="3645">
                  <c:v>47.68</c:v>
                </c:pt>
                <c:pt idx="3646">
                  <c:v>46.57</c:v>
                </c:pt>
                <c:pt idx="3647">
                  <c:v>44.5</c:v>
                </c:pt>
                <c:pt idx="3648">
                  <c:v>43.62</c:v>
                </c:pt>
                <c:pt idx="3649">
                  <c:v>45.02</c:v>
                </c:pt>
                <c:pt idx="3650">
                  <c:v>45.39</c:v>
                </c:pt>
                <c:pt idx="3651">
                  <c:v>48.37</c:v>
                </c:pt>
                <c:pt idx="3652">
                  <c:v>46.96</c:v>
                </c:pt>
                <c:pt idx="3653">
                  <c:v>43.73</c:v>
                </c:pt>
                <c:pt idx="3654">
                  <c:v>44.9</c:v>
                </c:pt>
                <c:pt idx="3655">
                  <c:v>45.4</c:v>
                </c:pt>
                <c:pt idx="3656">
                  <c:v>45.88</c:v>
                </c:pt>
                <c:pt idx="3657">
                  <c:v>43.82</c:v>
                </c:pt>
                <c:pt idx="3658">
                  <c:v>44.08</c:v>
                </c:pt>
                <c:pt idx="3659">
                  <c:v>44.15</c:v>
                </c:pt>
                <c:pt idx="3660">
                  <c:v>46.46</c:v>
                </c:pt>
                <c:pt idx="3661">
                  <c:v>46.21</c:v>
                </c:pt>
                <c:pt idx="3662">
                  <c:v>46.02</c:v>
                </c:pt>
                <c:pt idx="3664">
                  <c:v>44.28</c:v>
                </c:pt>
                <c:pt idx="3665">
                  <c:v>44.65</c:v>
                </c:pt>
                <c:pt idx="3666">
                  <c:v>44.81</c:v>
                </c:pt>
                <c:pt idx="3667">
                  <c:v>43.28</c:v>
                </c:pt>
                <c:pt idx="3668">
                  <c:v>41.03</c:v>
                </c:pt>
                <c:pt idx="3669">
                  <c:v>39.549999999999997</c:v>
                </c:pt>
                <c:pt idx="3670">
                  <c:v>40.17</c:v>
                </c:pt>
                <c:pt idx="3671">
                  <c:v>41.89</c:v>
                </c:pt>
                <c:pt idx="3672">
                  <c:v>40.99</c:v>
                </c:pt>
                <c:pt idx="3673">
                  <c:v>42.5</c:v>
                </c:pt>
                <c:pt idx="3674">
                  <c:v>44.29</c:v>
                </c:pt>
                <c:pt idx="3675">
                  <c:v>46.51</c:v>
                </c:pt>
                <c:pt idx="3676">
                  <c:v>46.35</c:v>
                </c:pt>
                <c:pt idx="3677">
                  <c:v>42.21</c:v>
                </c:pt>
                <c:pt idx="3678">
                  <c:v>43.7</c:v>
                </c:pt>
                <c:pt idx="3679">
                  <c:v>46.12</c:v>
                </c:pt>
                <c:pt idx="3680">
                  <c:v>43.64</c:v>
                </c:pt>
                <c:pt idx="3681">
                  <c:v>44.85</c:v>
                </c:pt>
                <c:pt idx="3682">
                  <c:v>44.13</c:v>
                </c:pt>
                <c:pt idx="3683">
                  <c:v>43.96</c:v>
                </c:pt>
                <c:pt idx="3684">
                  <c:v>41.4</c:v>
                </c:pt>
                <c:pt idx="3685">
                  <c:v>45.09</c:v>
                </c:pt>
                <c:pt idx="3686">
                  <c:v>44.93</c:v>
                </c:pt>
                <c:pt idx="3687">
                  <c:v>46.46</c:v>
                </c:pt>
                <c:pt idx="3688">
                  <c:v>48.24</c:v>
                </c:pt>
                <c:pt idx="3689">
                  <c:v>47.66</c:v>
                </c:pt>
                <c:pt idx="3690">
                  <c:v>50.67</c:v>
                </c:pt>
                <c:pt idx="3691">
                  <c:v>51.22</c:v>
                </c:pt>
                <c:pt idx="3692">
                  <c:v>53.47</c:v>
                </c:pt>
                <c:pt idx="3693">
                  <c:v>53.5</c:v>
                </c:pt>
                <c:pt idx="3694">
                  <c:v>51.75</c:v>
                </c:pt>
                <c:pt idx="3695">
                  <c:v>53.46</c:v>
                </c:pt>
                <c:pt idx="3696">
                  <c:v>51.98</c:v>
                </c:pt>
                <c:pt idx="3697">
                  <c:v>47.99</c:v>
                </c:pt>
                <c:pt idx="3698">
                  <c:v>49.23</c:v>
                </c:pt>
                <c:pt idx="3699">
                  <c:v>48.44</c:v>
                </c:pt>
                <c:pt idx="3700">
                  <c:v>52.75</c:v>
                </c:pt>
                <c:pt idx="3701">
                  <c:v>53.47</c:v>
                </c:pt>
                <c:pt idx="3702">
                  <c:v>52.24</c:v>
                </c:pt>
                <c:pt idx="3703">
                  <c:v>51.22</c:v>
                </c:pt>
                <c:pt idx="3704">
                  <c:v>51.59</c:v>
                </c:pt>
                <c:pt idx="3705">
                  <c:v>54.06</c:v>
                </c:pt>
                <c:pt idx="3707">
                  <c:v>52.14</c:v>
                </c:pt>
                <c:pt idx="3708">
                  <c:v>51.96</c:v>
                </c:pt>
                <c:pt idx="3709">
                  <c:v>51.79</c:v>
                </c:pt>
                <c:pt idx="3710">
                  <c:v>53.06</c:v>
                </c:pt>
                <c:pt idx="3711">
                  <c:v>53.35</c:v>
                </c:pt>
                <c:pt idx="3712">
                  <c:v>49.86</c:v>
                </c:pt>
                <c:pt idx="3713">
                  <c:v>49.82</c:v>
                </c:pt>
                <c:pt idx="3714">
                  <c:v>49.81</c:v>
                </c:pt>
                <c:pt idx="3715">
                  <c:v>50.11</c:v>
                </c:pt>
                <c:pt idx="3716">
                  <c:v>51.67</c:v>
                </c:pt>
                <c:pt idx="3717">
                  <c:v>50.32</c:v>
                </c:pt>
                <c:pt idx="3718">
                  <c:v>49.99</c:v>
                </c:pt>
                <c:pt idx="3719">
                  <c:v>50.78</c:v>
                </c:pt>
                <c:pt idx="3720">
                  <c:v>50.8</c:v>
                </c:pt>
                <c:pt idx="3721">
                  <c:v>52.85</c:v>
                </c:pt>
                <c:pt idx="3722">
                  <c:v>54.58</c:v>
                </c:pt>
                <c:pt idx="3723">
                  <c:v>54.12</c:v>
                </c:pt>
                <c:pt idx="3724">
                  <c:v>56.15</c:v>
                </c:pt>
                <c:pt idx="3725">
                  <c:v>56.47</c:v>
                </c:pt>
                <c:pt idx="3726">
                  <c:v>58.14</c:v>
                </c:pt>
                <c:pt idx="3727">
                  <c:v>57.48</c:v>
                </c:pt>
                <c:pt idx="3728">
                  <c:v>57.94</c:v>
                </c:pt>
                <c:pt idx="3729">
                  <c:v>57.38</c:v>
                </c:pt>
                <c:pt idx="3730">
                  <c:v>58.59</c:v>
                </c:pt>
                <c:pt idx="3731">
                  <c:v>55.98</c:v>
                </c:pt>
                <c:pt idx="3732">
                  <c:v>58.47</c:v>
                </c:pt>
                <c:pt idx="3733">
                  <c:v>58.92</c:v>
                </c:pt>
                <c:pt idx="3734">
                  <c:v>60.59</c:v>
                </c:pt>
                <c:pt idx="3735">
                  <c:v>59.93</c:v>
                </c:pt>
                <c:pt idx="3736">
                  <c:v>60.78</c:v>
                </c:pt>
                <c:pt idx="3737">
                  <c:v>60.21</c:v>
                </c:pt>
                <c:pt idx="3738">
                  <c:v>61.24</c:v>
                </c:pt>
                <c:pt idx="3739">
                  <c:v>62.5</c:v>
                </c:pt>
                <c:pt idx="3740">
                  <c:v>64.39</c:v>
                </c:pt>
                <c:pt idx="3741">
                  <c:v>65.52</c:v>
                </c:pt>
                <c:pt idx="3742">
                  <c:v>67.97</c:v>
                </c:pt>
                <c:pt idx="3743">
                  <c:v>68.17</c:v>
                </c:pt>
                <c:pt idx="3744">
                  <c:v>65.88</c:v>
                </c:pt>
                <c:pt idx="3745">
                  <c:v>68.709999999999994</c:v>
                </c:pt>
                <c:pt idx="3746">
                  <c:v>68.34</c:v>
                </c:pt>
                <c:pt idx="3747">
                  <c:v>67.88</c:v>
                </c:pt>
                <c:pt idx="3748">
                  <c:v>69.62</c:v>
                </c:pt>
                <c:pt idx="3749">
                  <c:v>70.8</c:v>
                </c:pt>
                <c:pt idx="3750">
                  <c:v>71.790000000000006</c:v>
                </c:pt>
                <c:pt idx="3751">
                  <c:v>70.92</c:v>
                </c:pt>
                <c:pt idx="3752">
                  <c:v>70.239999999999995</c:v>
                </c:pt>
                <c:pt idx="3753">
                  <c:v>70.239999999999995</c:v>
                </c:pt>
                <c:pt idx="3754">
                  <c:v>70.849999999999994</c:v>
                </c:pt>
                <c:pt idx="3755">
                  <c:v>71.06</c:v>
                </c:pt>
                <c:pt idx="3756">
                  <c:v>69.19</c:v>
                </c:pt>
                <c:pt idx="3757">
                  <c:v>66.98</c:v>
                </c:pt>
                <c:pt idx="3758">
                  <c:v>68.8</c:v>
                </c:pt>
                <c:pt idx="3759">
                  <c:v>68.33</c:v>
                </c:pt>
                <c:pt idx="3760">
                  <c:v>69.78</c:v>
                </c:pt>
                <c:pt idx="3761">
                  <c:v>68.92</c:v>
                </c:pt>
                <c:pt idx="3762">
                  <c:v>70.989999999999995</c:v>
                </c:pt>
                <c:pt idx="3763">
                  <c:v>69.3</c:v>
                </c:pt>
                <c:pt idx="3764">
                  <c:v>68.790000000000006</c:v>
                </c:pt>
                <c:pt idx="3765">
                  <c:v>66.650000000000006</c:v>
                </c:pt>
                <c:pt idx="3766">
                  <c:v>65.61</c:v>
                </c:pt>
                <c:pt idx="3767">
                  <c:v>64.05</c:v>
                </c:pt>
                <c:pt idx="3768">
                  <c:v>63.23</c:v>
                </c:pt>
                <c:pt idx="3769">
                  <c:v>60.43</c:v>
                </c:pt>
                <c:pt idx="3770">
                  <c:v>61.1</c:v>
                </c:pt>
                <c:pt idx="3771">
                  <c:v>60.52</c:v>
                </c:pt>
                <c:pt idx="3772">
                  <c:v>60.69</c:v>
                </c:pt>
                <c:pt idx="3773">
                  <c:v>60.86</c:v>
                </c:pt>
                <c:pt idx="3774">
                  <c:v>63.09</c:v>
                </c:pt>
                <c:pt idx="3775">
                  <c:v>62.75</c:v>
                </c:pt>
                <c:pt idx="3776">
                  <c:v>65.38</c:v>
                </c:pt>
                <c:pt idx="3777">
                  <c:v>66.44</c:v>
                </c:pt>
                <c:pt idx="3778">
                  <c:v>66.87</c:v>
                </c:pt>
                <c:pt idx="3779">
                  <c:v>67.209999999999994</c:v>
                </c:pt>
                <c:pt idx="3780">
                  <c:v>69.25</c:v>
                </c:pt>
                <c:pt idx="3781">
                  <c:v>70.319999999999993</c:v>
                </c:pt>
                <c:pt idx="3782">
                  <c:v>70.81</c:v>
                </c:pt>
                <c:pt idx="3783">
                  <c:v>69.88</c:v>
                </c:pt>
                <c:pt idx="3784">
                  <c:v>66.53</c:v>
                </c:pt>
                <c:pt idx="3785">
                  <c:v>70.11</c:v>
                </c:pt>
                <c:pt idx="3786">
                  <c:v>71.7</c:v>
                </c:pt>
                <c:pt idx="3787">
                  <c:v>73.55</c:v>
                </c:pt>
                <c:pt idx="3788">
                  <c:v>74.28</c:v>
                </c:pt>
                <c:pt idx="3789">
                  <c:v>75.510000000000005</c:v>
                </c:pt>
                <c:pt idx="3790">
                  <c:v>74.03</c:v>
                </c:pt>
                <c:pt idx="3791">
                  <c:v>73.59</c:v>
                </c:pt>
                <c:pt idx="3792">
                  <c:v>73.5</c:v>
                </c:pt>
                <c:pt idx="3793">
                  <c:v>72.459999999999994</c:v>
                </c:pt>
                <c:pt idx="3794">
                  <c:v>72.89</c:v>
                </c:pt>
                <c:pt idx="3795">
                  <c:v>73.48</c:v>
                </c:pt>
                <c:pt idx="3796">
                  <c:v>71.44</c:v>
                </c:pt>
                <c:pt idx="3797">
                  <c:v>70.540000000000006</c:v>
                </c:pt>
                <c:pt idx="3798">
                  <c:v>72.37</c:v>
                </c:pt>
                <c:pt idx="3799">
                  <c:v>74.59</c:v>
                </c:pt>
                <c:pt idx="3800">
                  <c:v>73.33</c:v>
                </c:pt>
                <c:pt idx="3801">
                  <c:v>74.19</c:v>
                </c:pt>
                <c:pt idx="3802">
                  <c:v>74.260000000000005</c:v>
                </c:pt>
                <c:pt idx="3803">
                  <c:v>71.819999999999993</c:v>
                </c:pt>
                <c:pt idx="3804">
                  <c:v>71.650000000000006</c:v>
                </c:pt>
                <c:pt idx="3805">
                  <c:v>72.510000000000005</c:v>
                </c:pt>
                <c:pt idx="3806">
                  <c:v>72.790000000000006</c:v>
                </c:pt>
                <c:pt idx="3807">
                  <c:v>69.650000000000006</c:v>
                </c:pt>
                <c:pt idx="3808">
                  <c:v>67.73</c:v>
                </c:pt>
                <c:pt idx="3809">
                  <c:v>67.66</c:v>
                </c:pt>
                <c:pt idx="3810">
                  <c:v>67.12</c:v>
                </c:pt>
                <c:pt idx="3811">
                  <c:v>66.819999999999993</c:v>
                </c:pt>
                <c:pt idx="3812">
                  <c:v>66.53</c:v>
                </c:pt>
                <c:pt idx="3813">
                  <c:v>69.42</c:v>
                </c:pt>
                <c:pt idx="3814">
                  <c:v>69.83</c:v>
                </c:pt>
                <c:pt idx="3815">
                  <c:v>69.86</c:v>
                </c:pt>
                <c:pt idx="3816">
                  <c:v>67.69</c:v>
                </c:pt>
                <c:pt idx="3817">
                  <c:v>67.44</c:v>
                </c:pt>
                <c:pt idx="3818">
                  <c:v>67.349999999999994</c:v>
                </c:pt>
                <c:pt idx="3819">
                  <c:v>71.67</c:v>
                </c:pt>
                <c:pt idx="3820">
                  <c:v>71.55</c:v>
                </c:pt>
                <c:pt idx="3821">
                  <c:v>71.319999999999993</c:v>
                </c:pt>
                <c:pt idx="3822">
                  <c:v>68.69</c:v>
                </c:pt>
                <c:pt idx="3823">
                  <c:v>70.53</c:v>
                </c:pt>
                <c:pt idx="3824">
                  <c:v>67.989999999999995</c:v>
                </c:pt>
                <c:pt idx="3825">
                  <c:v>64.819999999999993</c:v>
                </c:pt>
                <c:pt idx="3826">
                  <c:v>65.11</c:v>
                </c:pt>
                <c:pt idx="3827">
                  <c:v>65.540000000000006</c:v>
                </c:pt>
                <c:pt idx="3828">
                  <c:v>65.489999999999995</c:v>
                </c:pt>
                <c:pt idx="3829">
                  <c:v>69.069999999999993</c:v>
                </c:pt>
                <c:pt idx="3830">
                  <c:v>69.19</c:v>
                </c:pt>
                <c:pt idx="3831">
                  <c:v>68.069999999999993</c:v>
                </c:pt>
                <c:pt idx="3832">
                  <c:v>68.040000000000006</c:v>
                </c:pt>
                <c:pt idx="3833">
                  <c:v>68.56</c:v>
                </c:pt>
                <c:pt idx="3834">
                  <c:v>67.2</c:v>
                </c:pt>
                <c:pt idx="3835">
                  <c:v>69.77</c:v>
                </c:pt>
                <c:pt idx="3836">
                  <c:v>70</c:v>
                </c:pt>
                <c:pt idx="3837">
                  <c:v>71.36</c:v>
                </c:pt>
                <c:pt idx="3838">
                  <c:v>72.400000000000006</c:v>
                </c:pt>
                <c:pt idx="3839">
                  <c:v>73.099999999999994</c:v>
                </c:pt>
                <c:pt idx="3840">
                  <c:v>74.45</c:v>
                </c:pt>
                <c:pt idx="3841">
                  <c:v>76.989999999999995</c:v>
                </c:pt>
                <c:pt idx="3842">
                  <c:v>77.77</c:v>
                </c:pt>
                <c:pt idx="3843">
                  <c:v>77.239999999999995</c:v>
                </c:pt>
                <c:pt idx="3844">
                  <c:v>79.69</c:v>
                </c:pt>
                <c:pt idx="3845">
                  <c:v>79.510000000000005</c:v>
                </c:pt>
                <c:pt idx="3846">
                  <c:v>78.92</c:v>
                </c:pt>
                <c:pt idx="3847">
                  <c:v>77.260000000000005</c:v>
                </c:pt>
                <c:pt idx="3848">
                  <c:v>77.92</c:v>
                </c:pt>
                <c:pt idx="3849">
                  <c:v>75.86</c:v>
                </c:pt>
                <c:pt idx="3850">
                  <c:v>78.040000000000006</c:v>
                </c:pt>
                <c:pt idx="3851">
                  <c:v>75.2</c:v>
                </c:pt>
                <c:pt idx="3852">
                  <c:v>76.55</c:v>
                </c:pt>
                <c:pt idx="3853">
                  <c:v>78.11</c:v>
                </c:pt>
                <c:pt idx="3854">
                  <c:v>78.89</c:v>
                </c:pt>
                <c:pt idx="3855">
                  <c:v>77.989999999999995</c:v>
                </c:pt>
                <c:pt idx="3856">
                  <c:v>75.87</c:v>
                </c:pt>
                <c:pt idx="3857">
                  <c:v>77.77</c:v>
                </c:pt>
                <c:pt idx="3858">
                  <c:v>77.5</c:v>
                </c:pt>
                <c:pt idx="3859">
                  <c:v>77.95</c:v>
                </c:pt>
                <c:pt idx="3860">
                  <c:v>76.02</c:v>
                </c:pt>
                <c:pt idx="3861">
                  <c:v>76.31</c:v>
                </c:pt>
                <c:pt idx="3862">
                  <c:v>78.760000000000005</c:v>
                </c:pt>
                <c:pt idx="3863">
                  <c:v>78.97</c:v>
                </c:pt>
                <c:pt idx="3864">
                  <c:v>79.47</c:v>
                </c:pt>
                <c:pt idx="3865">
                  <c:v>77.64</c:v>
                </c:pt>
                <c:pt idx="3866">
                  <c:v>77.2</c:v>
                </c:pt>
                <c:pt idx="3867">
                  <c:v>77.459999999999994</c:v>
                </c:pt>
                <c:pt idx="3868">
                  <c:v>76.459999999999994</c:v>
                </c:pt>
                <c:pt idx="3869">
                  <c:v>78.44</c:v>
                </c:pt>
                <c:pt idx="3870">
                  <c:v>76.989999999999995</c:v>
                </c:pt>
                <c:pt idx="3871">
                  <c:v>77.180000000000007</c:v>
                </c:pt>
                <c:pt idx="3872">
                  <c:v>78.47</c:v>
                </c:pt>
                <c:pt idx="3873">
                  <c:v>79.349999999999994</c:v>
                </c:pt>
                <c:pt idx="3874">
                  <c:v>77.88</c:v>
                </c:pt>
                <c:pt idx="3875">
                  <c:v>78.36</c:v>
                </c:pt>
                <c:pt idx="3876">
                  <c:v>77.52</c:v>
                </c:pt>
                <c:pt idx="3877">
                  <c:v>76.430000000000007</c:v>
                </c:pt>
                <c:pt idx="3878">
                  <c:v>75.19</c:v>
                </c:pt>
                <c:pt idx="3879">
                  <c:v>72.39</c:v>
                </c:pt>
                <c:pt idx="3880">
                  <c:v>71.86</c:v>
                </c:pt>
                <c:pt idx="3881">
                  <c:v>71.88</c:v>
                </c:pt>
                <c:pt idx="3882">
                  <c:v>71.89</c:v>
                </c:pt>
                <c:pt idx="3883">
                  <c:v>72.05</c:v>
                </c:pt>
                <c:pt idx="3884">
                  <c:v>73.55</c:v>
                </c:pt>
                <c:pt idx="3885">
                  <c:v>73.37</c:v>
                </c:pt>
                <c:pt idx="3886">
                  <c:v>73.75</c:v>
                </c:pt>
                <c:pt idx="3887">
                  <c:v>72.989999999999995</c:v>
                </c:pt>
                <c:pt idx="3888">
                  <c:v>73.459999999999994</c:v>
                </c:pt>
                <c:pt idx="3889">
                  <c:v>75.45</c:v>
                </c:pt>
                <c:pt idx="3890">
                  <c:v>76.31</c:v>
                </c:pt>
                <c:pt idx="3892">
                  <c:v>77.319999999999993</c:v>
                </c:pt>
                <c:pt idx="3893">
                  <c:v>77.64</c:v>
                </c:pt>
                <c:pt idx="3894">
                  <c:v>78.03</c:v>
                </c:pt>
                <c:pt idx="3895">
                  <c:v>77.930000000000007</c:v>
                </c:pt>
                <c:pt idx="3897">
                  <c:v>80.12</c:v>
                </c:pt>
                <c:pt idx="3898">
                  <c:v>80.59</c:v>
                </c:pt>
                <c:pt idx="3899">
                  <c:v>81.89</c:v>
                </c:pt>
                <c:pt idx="3900">
                  <c:v>81.510000000000005</c:v>
                </c:pt>
                <c:pt idx="3901">
                  <c:v>81.37</c:v>
                </c:pt>
                <c:pt idx="3902">
                  <c:v>80.97</c:v>
                </c:pt>
                <c:pt idx="3903">
                  <c:v>79.3</c:v>
                </c:pt>
                <c:pt idx="3904">
                  <c:v>78.31</c:v>
                </c:pt>
                <c:pt idx="3905">
                  <c:v>77.819999999999993</c:v>
                </c:pt>
                <c:pt idx="3906">
                  <c:v>77.11</c:v>
                </c:pt>
                <c:pt idx="3907">
                  <c:v>77.099999999999994</c:v>
                </c:pt>
                <c:pt idx="3908">
                  <c:v>77.63</c:v>
                </c:pt>
                <c:pt idx="3909">
                  <c:v>76.319999999999993</c:v>
                </c:pt>
                <c:pt idx="3910">
                  <c:v>74.58</c:v>
                </c:pt>
                <c:pt idx="3911">
                  <c:v>72.83</c:v>
                </c:pt>
                <c:pt idx="3912">
                  <c:v>73.69</c:v>
                </c:pt>
                <c:pt idx="3913">
                  <c:v>73.290000000000006</c:v>
                </c:pt>
                <c:pt idx="3914">
                  <c:v>72.239999999999995</c:v>
                </c:pt>
                <c:pt idx="3915">
                  <c:v>72.13</c:v>
                </c:pt>
                <c:pt idx="3916">
                  <c:v>71.459999999999994</c:v>
                </c:pt>
                <c:pt idx="3917">
                  <c:v>73.11</c:v>
                </c:pt>
                <c:pt idx="3918">
                  <c:v>76.06</c:v>
                </c:pt>
                <c:pt idx="3919">
                  <c:v>75.92</c:v>
                </c:pt>
                <c:pt idx="3920">
                  <c:v>72.13</c:v>
                </c:pt>
                <c:pt idx="3921">
                  <c:v>69.59</c:v>
                </c:pt>
                <c:pt idx="3922">
                  <c:v>70.11</c:v>
                </c:pt>
                <c:pt idx="3923">
                  <c:v>72.13</c:v>
                </c:pt>
                <c:pt idx="3924">
                  <c:v>72.540000000000006</c:v>
                </c:pt>
                <c:pt idx="3925">
                  <c:v>73.05</c:v>
                </c:pt>
                <c:pt idx="3926">
                  <c:v>72.900000000000006</c:v>
                </c:pt>
                <c:pt idx="3927">
                  <c:v>72.510000000000005</c:v>
                </c:pt>
                <c:pt idx="3928">
                  <c:v>75.680000000000007</c:v>
                </c:pt>
                <c:pt idx="3929">
                  <c:v>76.27</c:v>
                </c:pt>
                <c:pt idx="3930">
                  <c:v>77.78</c:v>
                </c:pt>
                <c:pt idx="3931">
                  <c:v>78.19</c:v>
                </c:pt>
                <c:pt idx="3932">
                  <c:v>78.61</c:v>
                </c:pt>
                <c:pt idx="3933">
                  <c:v>77.25</c:v>
                </c:pt>
                <c:pt idx="3934">
                  <c:v>78.09</c:v>
                </c:pt>
                <c:pt idx="3935">
                  <c:v>76.290000000000006</c:v>
                </c:pt>
                <c:pt idx="3936">
                  <c:v>77.59</c:v>
                </c:pt>
                <c:pt idx="3937">
                  <c:v>76.89</c:v>
                </c:pt>
                <c:pt idx="3938">
                  <c:v>78.180000000000007</c:v>
                </c:pt>
                <c:pt idx="3939">
                  <c:v>79.25</c:v>
                </c:pt>
                <c:pt idx="3940">
                  <c:v>78.540000000000006</c:v>
                </c:pt>
                <c:pt idx="3941">
                  <c:v>79.89</c:v>
                </c:pt>
                <c:pt idx="3942">
                  <c:v>80.47</c:v>
                </c:pt>
                <c:pt idx="3943">
                  <c:v>79.91</c:v>
                </c:pt>
                <c:pt idx="3944">
                  <c:v>80.48</c:v>
                </c:pt>
                <c:pt idx="3945">
                  <c:v>80.28</c:v>
                </c:pt>
                <c:pt idx="3946">
                  <c:v>79.39</c:v>
                </c:pt>
                <c:pt idx="3947">
                  <c:v>77.89</c:v>
                </c:pt>
                <c:pt idx="3948">
                  <c:v>79.02</c:v>
                </c:pt>
                <c:pt idx="3949">
                  <c:v>81.96</c:v>
                </c:pt>
                <c:pt idx="3950">
                  <c:v>81.48</c:v>
                </c:pt>
                <c:pt idx="3951">
                  <c:v>79.88</c:v>
                </c:pt>
                <c:pt idx="3952">
                  <c:v>80.540000000000006</c:v>
                </c:pt>
                <c:pt idx="3953">
                  <c:v>80.7</c:v>
                </c:pt>
                <c:pt idx="3954">
                  <c:v>79.62</c:v>
                </c:pt>
                <c:pt idx="3955">
                  <c:v>79.61</c:v>
                </c:pt>
                <c:pt idx="3956">
                  <c:v>79.290000000000006</c:v>
                </c:pt>
                <c:pt idx="3957">
                  <c:v>81.17</c:v>
                </c:pt>
                <c:pt idx="3958">
                  <c:v>81.28</c:v>
                </c:pt>
                <c:pt idx="3959">
                  <c:v>82.7</c:v>
                </c:pt>
                <c:pt idx="3960">
                  <c:v>84.01</c:v>
                </c:pt>
                <c:pt idx="3962">
                  <c:v>85.88</c:v>
                </c:pt>
                <c:pt idx="3963">
                  <c:v>86.15</c:v>
                </c:pt>
                <c:pt idx="3964">
                  <c:v>85.59</c:v>
                </c:pt>
                <c:pt idx="3965">
                  <c:v>84.81</c:v>
                </c:pt>
                <c:pt idx="3966">
                  <c:v>84.83</c:v>
                </c:pt>
                <c:pt idx="3967">
                  <c:v>84.77</c:v>
                </c:pt>
                <c:pt idx="3968">
                  <c:v>84.72</c:v>
                </c:pt>
                <c:pt idx="3969">
                  <c:v>86.15</c:v>
                </c:pt>
                <c:pt idx="3970">
                  <c:v>87.17</c:v>
                </c:pt>
                <c:pt idx="3971">
                  <c:v>85.99</c:v>
                </c:pt>
                <c:pt idx="3972">
                  <c:v>84.23</c:v>
                </c:pt>
                <c:pt idx="3973">
                  <c:v>84.8</c:v>
                </c:pt>
                <c:pt idx="3974">
                  <c:v>85.7</c:v>
                </c:pt>
                <c:pt idx="3975">
                  <c:v>85.67</c:v>
                </c:pt>
                <c:pt idx="3976">
                  <c:v>87.25</c:v>
                </c:pt>
                <c:pt idx="3977">
                  <c:v>86.83</c:v>
                </c:pt>
                <c:pt idx="3978">
                  <c:v>85.78</c:v>
                </c:pt>
                <c:pt idx="3979">
                  <c:v>86.16</c:v>
                </c:pt>
                <c:pt idx="3980">
                  <c:v>86.9</c:v>
                </c:pt>
                <c:pt idx="3981">
                  <c:v>87.44</c:v>
                </c:pt>
                <c:pt idx="3982">
                  <c:v>88.94</c:v>
                </c:pt>
                <c:pt idx="3983">
                  <c:v>85.67</c:v>
                </c:pt>
                <c:pt idx="3984">
                  <c:v>82.61</c:v>
                </c:pt>
                <c:pt idx="3985">
                  <c:v>79.83</c:v>
                </c:pt>
                <c:pt idx="3986">
                  <c:v>78.27</c:v>
                </c:pt>
                <c:pt idx="3987">
                  <c:v>80.12</c:v>
                </c:pt>
                <c:pt idx="3988">
                  <c:v>80.489999999999995</c:v>
                </c:pt>
                <c:pt idx="3989">
                  <c:v>81.2</c:v>
                </c:pt>
                <c:pt idx="3990">
                  <c:v>80.11</c:v>
                </c:pt>
                <c:pt idx="3991">
                  <c:v>77.180000000000007</c:v>
                </c:pt>
                <c:pt idx="3992">
                  <c:v>75.099999999999994</c:v>
                </c:pt>
                <c:pt idx="3993">
                  <c:v>74.430000000000007</c:v>
                </c:pt>
                <c:pt idx="3994">
                  <c:v>73.69</c:v>
                </c:pt>
                <c:pt idx="3995">
                  <c:v>71.84</c:v>
                </c:pt>
                <c:pt idx="3996">
                  <c:v>71.680000000000007</c:v>
                </c:pt>
                <c:pt idx="3997">
                  <c:v>71.17</c:v>
                </c:pt>
                <c:pt idx="3998">
                  <c:v>69.55</c:v>
                </c:pt>
                <c:pt idx="3999">
                  <c:v>71.739999999999995</c:v>
                </c:pt>
                <c:pt idx="4000">
                  <c:v>74.66</c:v>
                </c:pt>
                <c:pt idx="4001">
                  <c:v>74.02</c:v>
                </c:pt>
                <c:pt idx="4002">
                  <c:v>74.650000000000006</c:v>
                </c:pt>
                <c:pt idx="4003">
                  <c:v>72.709999999999994</c:v>
                </c:pt>
                <c:pt idx="4004">
                  <c:v>73.75</c:v>
                </c:pt>
                <c:pt idx="4005">
                  <c:v>75.41</c:v>
                </c:pt>
                <c:pt idx="4006">
                  <c:v>72.09</c:v>
                </c:pt>
                <c:pt idx="4007">
                  <c:v>72.12</c:v>
                </c:pt>
                <c:pt idx="4008">
                  <c:v>72.3</c:v>
                </c:pt>
                <c:pt idx="4009">
                  <c:v>74.27</c:v>
                </c:pt>
                <c:pt idx="4010">
                  <c:v>75.290000000000006</c:v>
                </c:pt>
                <c:pt idx="4011">
                  <c:v>74.349999999999994</c:v>
                </c:pt>
                <c:pt idx="4012">
                  <c:v>75.2</c:v>
                </c:pt>
                <c:pt idx="4013">
                  <c:v>76.2</c:v>
                </c:pt>
                <c:pt idx="4014">
                  <c:v>78.14</c:v>
                </c:pt>
                <c:pt idx="4015">
                  <c:v>78.680000000000007</c:v>
                </c:pt>
                <c:pt idx="4016">
                  <c:v>78.22</c:v>
                </c:pt>
                <c:pt idx="4017">
                  <c:v>78.819999999999993</c:v>
                </c:pt>
                <c:pt idx="4018">
                  <c:v>78.040000000000006</c:v>
                </c:pt>
                <c:pt idx="4019">
                  <c:v>76.27</c:v>
                </c:pt>
                <c:pt idx="4020">
                  <c:v>76.47</c:v>
                </c:pt>
                <c:pt idx="4021">
                  <c:v>78.12</c:v>
                </c:pt>
                <c:pt idx="4022">
                  <c:v>77.59</c:v>
                </c:pt>
                <c:pt idx="4023">
                  <c:v>75.44</c:v>
                </c:pt>
                <c:pt idx="4024">
                  <c:v>75.010000000000005</c:v>
                </c:pt>
                <c:pt idx="4025">
                  <c:v>72.34</c:v>
                </c:pt>
                <c:pt idx="4026">
                  <c:v>71.650000000000006</c:v>
                </c:pt>
                <c:pt idx="4027">
                  <c:v>71.47</c:v>
                </c:pt>
                <c:pt idx="4028">
                  <c:v>71.45</c:v>
                </c:pt>
                <c:pt idx="4029">
                  <c:v>73.510000000000005</c:v>
                </c:pt>
                <c:pt idx="4030">
                  <c:v>74.709999999999994</c:v>
                </c:pt>
                <c:pt idx="4031">
                  <c:v>75.42</c:v>
                </c:pt>
                <c:pt idx="4032">
                  <c:v>74.37</c:v>
                </c:pt>
                <c:pt idx="4033">
                  <c:v>76.650000000000006</c:v>
                </c:pt>
                <c:pt idx="4034">
                  <c:v>76.77</c:v>
                </c:pt>
                <c:pt idx="4035">
                  <c:v>76.19</c:v>
                </c:pt>
                <c:pt idx="4036">
                  <c:v>75.37</c:v>
                </c:pt>
                <c:pt idx="4037">
                  <c:v>75.62</c:v>
                </c:pt>
                <c:pt idx="4038">
                  <c:v>76.22</c:v>
                </c:pt>
                <c:pt idx="4039">
                  <c:v>75.37</c:v>
                </c:pt>
                <c:pt idx="4040">
                  <c:v>77.819999999999993</c:v>
                </c:pt>
                <c:pt idx="4041">
                  <c:v>77.45</c:v>
                </c:pt>
                <c:pt idx="4042">
                  <c:v>78.59</c:v>
                </c:pt>
                <c:pt idx="4043">
                  <c:v>77.209999999999994</c:v>
                </c:pt>
                <c:pt idx="4044">
                  <c:v>76.06</c:v>
                </c:pt>
                <c:pt idx="4045">
                  <c:v>77.59</c:v>
                </c:pt>
                <c:pt idx="4046">
                  <c:v>78.180000000000007</c:v>
                </c:pt>
                <c:pt idx="4047">
                  <c:v>80.819999999999993</c:v>
                </c:pt>
                <c:pt idx="4048">
                  <c:v>82.68</c:v>
                </c:pt>
                <c:pt idx="4049">
                  <c:v>82.2</c:v>
                </c:pt>
                <c:pt idx="4050">
                  <c:v>81.61</c:v>
                </c:pt>
                <c:pt idx="4051">
                  <c:v>80.16</c:v>
                </c:pt>
                <c:pt idx="4052">
                  <c:v>80.989999999999995</c:v>
                </c:pt>
                <c:pt idx="4053">
                  <c:v>79.599999999999994</c:v>
                </c:pt>
                <c:pt idx="4054">
                  <c:v>77.64</c:v>
                </c:pt>
                <c:pt idx="4055">
                  <c:v>75.52</c:v>
                </c:pt>
                <c:pt idx="4056">
                  <c:v>75.11</c:v>
                </c:pt>
                <c:pt idx="4057">
                  <c:v>74.849999999999994</c:v>
                </c:pt>
                <c:pt idx="4058">
                  <c:v>76.930000000000007</c:v>
                </c:pt>
                <c:pt idx="4059">
                  <c:v>76.47</c:v>
                </c:pt>
                <c:pt idx="4060">
                  <c:v>75.3</c:v>
                </c:pt>
                <c:pt idx="4061">
                  <c:v>74.260000000000005</c:v>
                </c:pt>
                <c:pt idx="4062">
                  <c:v>73.62</c:v>
                </c:pt>
                <c:pt idx="4063">
                  <c:v>72.38</c:v>
                </c:pt>
                <c:pt idx="4064">
                  <c:v>73.48</c:v>
                </c:pt>
                <c:pt idx="4065">
                  <c:v>75.02</c:v>
                </c:pt>
                <c:pt idx="4066">
                  <c:v>76.650000000000006</c:v>
                </c:pt>
                <c:pt idx="4067">
                  <c:v>76.599999999999994</c:v>
                </c:pt>
                <c:pt idx="4068">
                  <c:v>74.64</c:v>
                </c:pt>
                <c:pt idx="4069">
                  <c:v>76.349999999999994</c:v>
                </c:pt>
                <c:pt idx="4070">
                  <c:v>76.930000000000007</c:v>
                </c:pt>
                <c:pt idx="4071">
                  <c:v>76.67</c:v>
                </c:pt>
                <c:pt idx="4072">
                  <c:v>76.87</c:v>
                </c:pt>
                <c:pt idx="4073">
                  <c:v>77.739999999999995</c:v>
                </c:pt>
                <c:pt idx="4074">
                  <c:v>78.17</c:v>
                </c:pt>
                <c:pt idx="4075">
                  <c:v>77.47</c:v>
                </c:pt>
                <c:pt idx="4076">
                  <c:v>78.16</c:v>
                </c:pt>
                <c:pt idx="4077">
                  <c:v>79.03</c:v>
                </c:pt>
                <c:pt idx="4078">
                  <c:v>79.16</c:v>
                </c:pt>
                <c:pt idx="4079">
                  <c:v>79.42</c:v>
                </c:pt>
                <c:pt idx="4080">
                  <c:v>78.48</c:v>
                </c:pt>
                <c:pt idx="4081">
                  <c:v>78.209999999999994</c:v>
                </c:pt>
                <c:pt idx="4082">
                  <c:v>79.319999999999993</c:v>
                </c:pt>
                <c:pt idx="4083">
                  <c:v>78.42</c:v>
                </c:pt>
                <c:pt idx="4084">
                  <c:v>77.95</c:v>
                </c:pt>
                <c:pt idx="4085">
                  <c:v>78.11</c:v>
                </c:pt>
                <c:pt idx="4086">
                  <c:v>78.87</c:v>
                </c:pt>
                <c:pt idx="4087">
                  <c:v>78.569999999999993</c:v>
                </c:pt>
                <c:pt idx="4088">
                  <c:v>78.709999999999994</c:v>
                </c:pt>
                <c:pt idx="4089">
                  <c:v>80.77</c:v>
                </c:pt>
                <c:pt idx="4090">
                  <c:v>82.31</c:v>
                </c:pt>
                <c:pt idx="4091">
                  <c:v>83.75</c:v>
                </c:pt>
                <c:pt idx="4092">
                  <c:v>83.28</c:v>
                </c:pt>
                <c:pt idx="4093">
                  <c:v>84.84</c:v>
                </c:pt>
                <c:pt idx="4094">
                  <c:v>85.06</c:v>
                </c:pt>
                <c:pt idx="4095">
                  <c:v>83.43</c:v>
                </c:pt>
                <c:pt idx="4096">
                  <c:v>84.03</c:v>
                </c:pt>
                <c:pt idx="4097">
                  <c:v>83.72</c:v>
                </c:pt>
                <c:pt idx="4098">
                  <c:v>83.5</c:v>
                </c:pt>
                <c:pt idx="4099">
                  <c:v>84.64</c:v>
                </c:pt>
                <c:pt idx="4100">
                  <c:v>84.53</c:v>
                </c:pt>
                <c:pt idx="4101">
                  <c:v>82.45</c:v>
                </c:pt>
                <c:pt idx="4102">
                  <c:v>84.37</c:v>
                </c:pt>
                <c:pt idx="4103">
                  <c:v>81.099999999999994</c:v>
                </c:pt>
                <c:pt idx="4104">
                  <c:v>83.6</c:v>
                </c:pt>
                <c:pt idx="4105">
                  <c:v>81.83</c:v>
                </c:pt>
                <c:pt idx="4106">
                  <c:v>82.96</c:v>
                </c:pt>
                <c:pt idx="4107">
                  <c:v>83.54</c:v>
                </c:pt>
                <c:pt idx="4108">
                  <c:v>83.66</c:v>
                </c:pt>
                <c:pt idx="4109">
                  <c:v>82.83</c:v>
                </c:pt>
                <c:pt idx="4110">
                  <c:v>83.59</c:v>
                </c:pt>
                <c:pt idx="4111">
                  <c:v>83.15</c:v>
                </c:pt>
                <c:pt idx="4112">
                  <c:v>84.62</c:v>
                </c:pt>
                <c:pt idx="4113">
                  <c:v>85.41</c:v>
                </c:pt>
                <c:pt idx="4114">
                  <c:v>86.38</c:v>
                </c:pt>
                <c:pt idx="4115">
                  <c:v>88</c:v>
                </c:pt>
                <c:pt idx="4116">
                  <c:v>88.11</c:v>
                </c:pt>
                <c:pt idx="4117">
                  <c:v>88.46</c:v>
                </c:pt>
                <c:pt idx="4118">
                  <c:v>88.33</c:v>
                </c:pt>
                <c:pt idx="4119">
                  <c:v>88.96</c:v>
                </c:pt>
                <c:pt idx="4120">
                  <c:v>88.81</c:v>
                </c:pt>
                <c:pt idx="4121">
                  <c:v>86.34</c:v>
                </c:pt>
                <c:pt idx="4122">
                  <c:v>86.7</c:v>
                </c:pt>
                <c:pt idx="4123">
                  <c:v>84.73</c:v>
                </c:pt>
                <c:pt idx="4124">
                  <c:v>83.28</c:v>
                </c:pt>
                <c:pt idx="4125">
                  <c:v>85.05</c:v>
                </c:pt>
                <c:pt idx="4126">
                  <c:v>84.34</c:v>
                </c:pt>
                <c:pt idx="4127">
                  <c:v>83.96</c:v>
                </c:pt>
                <c:pt idx="4128">
                  <c:v>83.25</c:v>
                </c:pt>
                <c:pt idx="4129">
                  <c:v>85.84</c:v>
                </c:pt>
                <c:pt idx="4130">
                  <c:v>86.1</c:v>
                </c:pt>
                <c:pt idx="4131">
                  <c:v>85.58</c:v>
                </c:pt>
                <c:pt idx="4132">
                  <c:v>87.34</c:v>
                </c:pt>
                <c:pt idx="4133">
                  <c:v>85.92</c:v>
                </c:pt>
                <c:pt idx="4134">
                  <c:v>88.87</c:v>
                </c:pt>
                <c:pt idx="4135">
                  <c:v>90.69</c:v>
                </c:pt>
                <c:pt idx="4136">
                  <c:v>91.42</c:v>
                </c:pt>
                <c:pt idx="4137">
                  <c:v>91.45</c:v>
                </c:pt>
                <c:pt idx="4138">
                  <c:v>91.39</c:v>
                </c:pt>
                <c:pt idx="4139">
                  <c:v>90.77</c:v>
                </c:pt>
                <c:pt idx="4140">
                  <c:v>90.99</c:v>
                </c:pt>
                <c:pt idx="4141">
                  <c:v>90.48</c:v>
                </c:pt>
                <c:pt idx="4142">
                  <c:v>91.19</c:v>
                </c:pt>
                <c:pt idx="4143">
                  <c:v>91.21</c:v>
                </c:pt>
                <c:pt idx="4144">
                  <c:v>92.2</c:v>
                </c:pt>
                <c:pt idx="4145">
                  <c:v>91.71</c:v>
                </c:pt>
                <c:pt idx="4146">
                  <c:v>91.67</c:v>
                </c:pt>
                <c:pt idx="4147">
                  <c:v>92.74</c:v>
                </c:pt>
                <c:pt idx="4148">
                  <c:v>93.2</c:v>
                </c:pt>
                <c:pt idx="4149">
                  <c:v>93.65</c:v>
                </c:pt>
                <c:pt idx="4150">
                  <c:v>94.25</c:v>
                </c:pt>
                <c:pt idx="4151">
                  <c:v>93.77</c:v>
                </c:pt>
                <c:pt idx="4152">
                  <c:v>93.85</c:v>
                </c:pt>
                <c:pt idx="4153">
                  <c:v>94.38</c:v>
                </c:pt>
                <c:pt idx="4154">
                  <c:v>94.14</c:v>
                </c:pt>
                <c:pt idx="4155">
                  <c:v>93.09</c:v>
                </c:pt>
                <c:pt idx="4156">
                  <c:v>94.74</c:v>
                </c:pt>
                <c:pt idx="4157">
                  <c:v>94.84</c:v>
                </c:pt>
                <c:pt idx="4158">
                  <c:v>93.53</c:v>
                </c:pt>
                <c:pt idx="4159">
                  <c:v>95.5</c:v>
                </c:pt>
                <c:pt idx="4160">
                  <c:v>94.52</c:v>
                </c:pt>
                <c:pt idx="4161">
                  <c:v>93.33</c:v>
                </c:pt>
                <c:pt idx="4162">
                  <c:v>95.7</c:v>
                </c:pt>
                <c:pt idx="4163">
                  <c:v>97.61</c:v>
                </c:pt>
                <c:pt idx="4164">
                  <c:v>98.12</c:v>
                </c:pt>
                <c:pt idx="4165">
                  <c:v>98.06</c:v>
                </c:pt>
                <c:pt idx="4166">
                  <c:v>98.68</c:v>
                </c:pt>
                <c:pt idx="4167">
                  <c:v>97.43</c:v>
                </c:pt>
                <c:pt idx="4168">
                  <c:v>97.8</c:v>
                </c:pt>
                <c:pt idx="4169">
                  <c:v>98.16</c:v>
                </c:pt>
                <c:pt idx="4170">
                  <c:v>96.58</c:v>
                </c:pt>
                <c:pt idx="4171">
                  <c:v>97.6</c:v>
                </c:pt>
                <c:pt idx="4172">
                  <c:v>96.61</c:v>
                </c:pt>
                <c:pt idx="4173">
                  <c:v>95.25</c:v>
                </c:pt>
                <c:pt idx="4174">
                  <c:v>97.91</c:v>
                </c:pt>
                <c:pt idx="4175">
                  <c:v>97.39</c:v>
                </c:pt>
                <c:pt idx="4176">
                  <c:v>99.42</c:v>
                </c:pt>
                <c:pt idx="4177">
                  <c:v>101.01</c:v>
                </c:pt>
                <c:pt idx="4178">
                  <c:v>101.74</c:v>
                </c:pt>
                <c:pt idx="4179">
                  <c:v>102.34</c:v>
                </c:pt>
                <c:pt idx="4180">
                  <c:v>101.76</c:v>
                </c:pt>
                <c:pt idx="4181">
                  <c:v>99.83</c:v>
                </c:pt>
                <c:pt idx="4182">
                  <c:v>99.25</c:v>
                </c:pt>
                <c:pt idx="4183">
                  <c:v>99.92</c:v>
                </c:pt>
                <c:pt idx="4184">
                  <c:v>101.82</c:v>
                </c:pt>
                <c:pt idx="4185">
                  <c:v>100.87</c:v>
                </c:pt>
                <c:pt idx="4186">
                  <c:v>101.43</c:v>
                </c:pt>
                <c:pt idx="4187">
                  <c:v>103.08</c:v>
                </c:pt>
                <c:pt idx="4188">
                  <c:v>101.64</c:v>
                </c:pt>
                <c:pt idx="4189">
                  <c:v>103.78</c:v>
                </c:pt>
                <c:pt idx="4190">
                  <c:v>102.59</c:v>
                </c:pt>
                <c:pt idx="4191">
                  <c:v>102.52</c:v>
                </c:pt>
                <c:pt idx="4192">
                  <c:v>105.74</c:v>
                </c:pt>
                <c:pt idx="4193">
                  <c:v>105.78</c:v>
                </c:pt>
                <c:pt idx="4194">
                  <c:v>111.25</c:v>
                </c:pt>
                <c:pt idx="4195">
                  <c:v>111.36</c:v>
                </c:pt>
                <c:pt idx="4196">
                  <c:v>112.14</c:v>
                </c:pt>
                <c:pt idx="4197">
                  <c:v>111.8</c:v>
                </c:pt>
                <c:pt idx="4198">
                  <c:v>115.42</c:v>
                </c:pt>
                <c:pt idx="4199">
                  <c:v>116.35</c:v>
                </c:pt>
                <c:pt idx="4200">
                  <c:v>114.79</c:v>
                </c:pt>
                <c:pt idx="4201">
                  <c:v>115.97</c:v>
                </c:pt>
                <c:pt idx="4202">
                  <c:v>115.04</c:v>
                </c:pt>
                <c:pt idx="4203">
                  <c:v>113.06</c:v>
                </c:pt>
                <c:pt idx="4204">
                  <c:v>115.94</c:v>
                </c:pt>
                <c:pt idx="4205">
                  <c:v>115.43</c:v>
                </c:pt>
                <c:pt idx="4206">
                  <c:v>113.84</c:v>
                </c:pt>
                <c:pt idx="4207">
                  <c:v>113.67</c:v>
                </c:pt>
                <c:pt idx="4208">
                  <c:v>108.52</c:v>
                </c:pt>
                <c:pt idx="4209">
                  <c:v>110.62</c:v>
                </c:pt>
                <c:pt idx="4210">
                  <c:v>114.9</c:v>
                </c:pt>
                <c:pt idx="4211">
                  <c:v>113.93</c:v>
                </c:pt>
                <c:pt idx="4212">
                  <c:v>114.96</c:v>
                </c:pt>
                <c:pt idx="4213">
                  <c:v>115.7</c:v>
                </c:pt>
                <c:pt idx="4214">
                  <c:v>115.55</c:v>
                </c:pt>
                <c:pt idx="4215">
                  <c:v>115.72</c:v>
                </c:pt>
                <c:pt idx="4216">
                  <c:v>115.59</c:v>
                </c:pt>
                <c:pt idx="4217">
                  <c:v>114.8</c:v>
                </c:pt>
                <c:pt idx="4218">
                  <c:v>115.16</c:v>
                </c:pt>
                <c:pt idx="4219">
                  <c:v>115.13</c:v>
                </c:pt>
                <c:pt idx="4220">
                  <c:v>117.36</c:v>
                </c:pt>
                <c:pt idx="4221">
                  <c:v>118.7</c:v>
                </c:pt>
                <c:pt idx="4222">
                  <c:v>121.06</c:v>
                </c:pt>
                <c:pt idx="4223">
                  <c:v>122.22</c:v>
                </c:pt>
                <c:pt idx="4224">
                  <c:v>122.3</c:v>
                </c:pt>
                <c:pt idx="4225">
                  <c:v>122.67</c:v>
                </c:pt>
                <c:pt idx="4226">
                  <c:v>126.65</c:v>
                </c:pt>
                <c:pt idx="4227">
                  <c:v>123.98</c:v>
                </c:pt>
                <c:pt idx="4228">
                  <c:v>120.92</c:v>
                </c:pt>
                <c:pt idx="4229">
                  <c:v>122.88</c:v>
                </c:pt>
                <c:pt idx="4230">
                  <c:v>122.36</c:v>
                </c:pt>
                <c:pt idx="4231">
                  <c:v>123.45</c:v>
                </c:pt>
                <c:pt idx="4232">
                  <c:v>121.61</c:v>
                </c:pt>
                <c:pt idx="4233">
                  <c:v>121.33</c:v>
                </c:pt>
                <c:pt idx="4234">
                  <c:v>123.85</c:v>
                </c:pt>
                <c:pt idx="4235">
                  <c:v>123.99</c:v>
                </c:pt>
                <c:pt idx="4237">
                  <c:v>123.66</c:v>
                </c:pt>
                <c:pt idx="4238">
                  <c:v>124.14</c:v>
                </c:pt>
                <c:pt idx="4239">
                  <c:v>125.13</c:v>
                </c:pt>
                <c:pt idx="4240">
                  <c:v>125.02</c:v>
                </c:pt>
                <c:pt idx="4241">
                  <c:v>125.89</c:v>
                </c:pt>
                <c:pt idx="4242">
                  <c:v>125.12</c:v>
                </c:pt>
                <c:pt idx="4243">
                  <c:v>122.45</c:v>
                </c:pt>
                <c:pt idx="4244">
                  <c:v>121.19</c:v>
                </c:pt>
                <c:pt idx="4245">
                  <c:v>110.8</c:v>
                </c:pt>
                <c:pt idx="4246">
                  <c:v>109.13</c:v>
                </c:pt>
                <c:pt idx="4247">
                  <c:v>115.9</c:v>
                </c:pt>
                <c:pt idx="4248">
                  <c:v>117.63</c:v>
                </c:pt>
                <c:pt idx="4249">
                  <c:v>112.57</c:v>
                </c:pt>
                <c:pt idx="4250">
                  <c:v>112.98</c:v>
                </c:pt>
                <c:pt idx="4251">
                  <c:v>113.83</c:v>
                </c:pt>
                <c:pt idx="4252">
                  <c:v>112.73</c:v>
                </c:pt>
                <c:pt idx="4253">
                  <c:v>109.99</c:v>
                </c:pt>
                <c:pt idx="4254">
                  <c:v>112.3</c:v>
                </c:pt>
                <c:pt idx="4255">
                  <c:v>111.42</c:v>
                </c:pt>
                <c:pt idx="4256">
                  <c:v>112.39</c:v>
                </c:pt>
                <c:pt idx="4257">
                  <c:v>110.1</c:v>
                </c:pt>
                <c:pt idx="4258">
                  <c:v>112.53</c:v>
                </c:pt>
                <c:pt idx="4259">
                  <c:v>114.93</c:v>
                </c:pt>
                <c:pt idx="4260">
                  <c:v>115.05</c:v>
                </c:pt>
                <c:pt idx="4261">
                  <c:v>115.03</c:v>
                </c:pt>
                <c:pt idx="4262">
                  <c:v>114.68</c:v>
                </c:pt>
                <c:pt idx="4263">
                  <c:v>116.73</c:v>
                </c:pt>
                <c:pt idx="4264">
                  <c:v>114.53</c:v>
                </c:pt>
                <c:pt idx="4265">
                  <c:v>115.54</c:v>
                </c:pt>
                <c:pt idx="4266">
                  <c:v>115.84</c:v>
                </c:pt>
                <c:pt idx="4267">
                  <c:v>114.48</c:v>
                </c:pt>
                <c:pt idx="4268">
                  <c:v>116.78</c:v>
                </c:pt>
                <c:pt idx="4269">
                  <c:v>117.85</c:v>
                </c:pt>
                <c:pt idx="4270">
                  <c:v>119.57</c:v>
                </c:pt>
                <c:pt idx="4271">
                  <c:v>118.78</c:v>
                </c:pt>
                <c:pt idx="4272">
                  <c:v>119.1</c:v>
                </c:pt>
                <c:pt idx="4273">
                  <c:v>120.16</c:v>
                </c:pt>
                <c:pt idx="4274">
                  <c:v>117.1</c:v>
                </c:pt>
                <c:pt idx="4275">
                  <c:v>114.02</c:v>
                </c:pt>
                <c:pt idx="4276">
                  <c:v>113.21</c:v>
                </c:pt>
                <c:pt idx="4277">
                  <c:v>111.69</c:v>
                </c:pt>
                <c:pt idx="4278">
                  <c:v>110.95</c:v>
                </c:pt>
                <c:pt idx="4279">
                  <c:v>114.21</c:v>
                </c:pt>
                <c:pt idx="4280">
                  <c:v>107.26</c:v>
                </c:pt>
                <c:pt idx="4281">
                  <c:v>105.12</c:v>
                </c:pt>
                <c:pt idx="4282">
                  <c:v>105.99</c:v>
                </c:pt>
                <c:pt idx="4283">
                  <c:v>108.78</c:v>
                </c:pt>
                <c:pt idx="4284">
                  <c:v>112.4</c:v>
                </c:pt>
                <c:pt idx="4285">
                  <c:v>112.48</c:v>
                </c:pt>
                <c:pt idx="4286">
                  <c:v>111.77</c:v>
                </c:pt>
                <c:pt idx="4287">
                  <c:v>111.39</c:v>
                </c:pt>
                <c:pt idx="4288">
                  <c:v>113.61</c:v>
                </c:pt>
                <c:pt idx="4289">
                  <c:v>113.62</c:v>
                </c:pt>
                <c:pt idx="4290">
                  <c:v>118.59</c:v>
                </c:pt>
                <c:pt idx="4291">
                  <c:v>118.33</c:v>
                </c:pt>
                <c:pt idx="4292">
                  <c:v>117.24</c:v>
                </c:pt>
                <c:pt idx="4293">
                  <c:v>117.75</c:v>
                </c:pt>
                <c:pt idx="4294">
                  <c:v>118.78</c:v>
                </c:pt>
                <c:pt idx="4295">
                  <c:v>118.32</c:v>
                </c:pt>
                <c:pt idx="4296">
                  <c:v>117.26</c:v>
                </c:pt>
                <c:pt idx="4297">
                  <c:v>116.05</c:v>
                </c:pt>
                <c:pt idx="4298">
                  <c:v>117.06</c:v>
                </c:pt>
                <c:pt idx="4299">
                  <c:v>118.15</c:v>
                </c:pt>
                <c:pt idx="4300">
                  <c:v>117.51</c:v>
                </c:pt>
                <c:pt idx="4301">
                  <c:v>118.67</c:v>
                </c:pt>
                <c:pt idx="4302">
                  <c:v>117.94</c:v>
                </c:pt>
                <c:pt idx="4303">
                  <c:v>118.28</c:v>
                </c:pt>
                <c:pt idx="4304">
                  <c:v>117.43</c:v>
                </c:pt>
                <c:pt idx="4305">
                  <c:v>117.36</c:v>
                </c:pt>
                <c:pt idx="4306">
                  <c:v>116.74</c:v>
                </c:pt>
                <c:pt idx="4307">
                  <c:v>116.81</c:v>
                </c:pt>
                <c:pt idx="4308">
                  <c:v>116.46</c:v>
                </c:pt>
                <c:pt idx="4309">
                  <c:v>113.23</c:v>
                </c:pt>
                <c:pt idx="4310">
                  <c:v>107.25</c:v>
                </c:pt>
                <c:pt idx="4311">
                  <c:v>109.37</c:v>
                </c:pt>
                <c:pt idx="4312">
                  <c:v>103.74</c:v>
                </c:pt>
                <c:pt idx="4313">
                  <c:v>102.57</c:v>
                </c:pt>
                <c:pt idx="4314">
                  <c:v>106.68</c:v>
                </c:pt>
                <c:pt idx="4315">
                  <c:v>108.02</c:v>
                </c:pt>
                <c:pt idx="4316">
                  <c:v>108.03</c:v>
                </c:pt>
                <c:pt idx="4317">
                  <c:v>109.91</c:v>
                </c:pt>
                <c:pt idx="4318">
                  <c:v>109.47</c:v>
                </c:pt>
                <c:pt idx="4319">
                  <c:v>110.6</c:v>
                </c:pt>
                <c:pt idx="4320">
                  <c:v>106.99</c:v>
                </c:pt>
                <c:pt idx="4321">
                  <c:v>108.62</c:v>
                </c:pt>
                <c:pt idx="4322">
                  <c:v>108.36</c:v>
                </c:pt>
                <c:pt idx="4323">
                  <c:v>109.31</c:v>
                </c:pt>
                <c:pt idx="4324">
                  <c:v>110.15</c:v>
                </c:pt>
                <c:pt idx="4325">
                  <c:v>110.62</c:v>
                </c:pt>
                <c:pt idx="4326">
                  <c:v>111.36</c:v>
                </c:pt>
                <c:pt idx="4327">
                  <c:v>111.88</c:v>
                </c:pt>
                <c:pt idx="4328">
                  <c:v>114.02</c:v>
                </c:pt>
                <c:pt idx="4329">
                  <c:v>114.85</c:v>
                </c:pt>
                <c:pt idx="4330">
                  <c:v>114.29</c:v>
                </c:pt>
                <c:pt idx="4331">
                  <c:v>112.33</c:v>
                </c:pt>
                <c:pt idx="4332">
                  <c:v>110.08</c:v>
                </c:pt>
                <c:pt idx="4333">
                  <c:v>112.89</c:v>
                </c:pt>
                <c:pt idx="4334">
                  <c:v>115.8</c:v>
                </c:pt>
                <c:pt idx="4335">
                  <c:v>114.55</c:v>
                </c:pt>
                <c:pt idx="4336">
                  <c:v>112.77</c:v>
                </c:pt>
                <c:pt idx="4337">
                  <c:v>112.25</c:v>
                </c:pt>
                <c:pt idx="4338">
                  <c:v>111.89</c:v>
                </c:pt>
                <c:pt idx="4339">
                  <c:v>112.4</c:v>
                </c:pt>
                <c:pt idx="4340">
                  <c:v>115.34</c:v>
                </c:pt>
                <c:pt idx="4341">
                  <c:v>112.22</c:v>
                </c:pt>
                <c:pt idx="4342">
                  <c:v>109.14</c:v>
                </c:pt>
                <c:pt idx="4343">
                  <c:v>110.54</c:v>
                </c:pt>
                <c:pt idx="4344">
                  <c:v>110.36</c:v>
                </c:pt>
                <c:pt idx="4345">
                  <c:v>105.49</c:v>
                </c:pt>
                <c:pt idx="4346">
                  <c:v>103.97</c:v>
                </c:pt>
                <c:pt idx="4347">
                  <c:v>103.94</c:v>
                </c:pt>
                <c:pt idx="4348">
                  <c:v>107.14</c:v>
                </c:pt>
                <c:pt idx="4349">
                  <c:v>103.81</c:v>
                </c:pt>
                <c:pt idx="4350">
                  <c:v>103.95</c:v>
                </c:pt>
                <c:pt idx="4351">
                  <c:v>102.76</c:v>
                </c:pt>
                <c:pt idx="4352">
                  <c:v>101.71</c:v>
                </c:pt>
                <c:pt idx="4353">
                  <c:v>99.79</c:v>
                </c:pt>
                <c:pt idx="4354">
                  <c:v>102.73</c:v>
                </c:pt>
                <c:pt idx="4355">
                  <c:v>105.73</c:v>
                </c:pt>
                <c:pt idx="4356">
                  <c:v>105.88</c:v>
                </c:pt>
                <c:pt idx="4357">
                  <c:v>108.95</c:v>
                </c:pt>
                <c:pt idx="4358">
                  <c:v>110.73</c:v>
                </c:pt>
                <c:pt idx="4359">
                  <c:v>111.36</c:v>
                </c:pt>
                <c:pt idx="4360">
                  <c:v>111.11</c:v>
                </c:pt>
                <c:pt idx="4361">
                  <c:v>114.68</c:v>
                </c:pt>
                <c:pt idx="4362">
                  <c:v>110.16</c:v>
                </c:pt>
                <c:pt idx="4363">
                  <c:v>111.15</c:v>
                </c:pt>
                <c:pt idx="4364">
                  <c:v>108.39</c:v>
                </c:pt>
                <c:pt idx="4365">
                  <c:v>109.76</c:v>
                </c:pt>
                <c:pt idx="4366">
                  <c:v>109.56</c:v>
                </c:pt>
                <c:pt idx="4367">
                  <c:v>111.45</c:v>
                </c:pt>
                <c:pt idx="4368">
                  <c:v>110.92</c:v>
                </c:pt>
                <c:pt idx="4369">
                  <c:v>108.91</c:v>
                </c:pt>
                <c:pt idx="4370">
                  <c:v>112.08</c:v>
                </c:pt>
                <c:pt idx="4371">
                  <c:v>109.91</c:v>
                </c:pt>
                <c:pt idx="4372">
                  <c:v>109.56</c:v>
                </c:pt>
                <c:pt idx="4373">
                  <c:v>109.54</c:v>
                </c:pt>
                <c:pt idx="4374">
                  <c:v>109.34</c:v>
                </c:pt>
                <c:pt idx="4375">
                  <c:v>110.83</c:v>
                </c:pt>
                <c:pt idx="4376">
                  <c:v>111.97</c:v>
                </c:pt>
                <c:pt idx="4377">
                  <c:v>114.56</c:v>
                </c:pt>
                <c:pt idx="4378">
                  <c:v>115</c:v>
                </c:pt>
                <c:pt idx="4379">
                  <c:v>112.31</c:v>
                </c:pt>
                <c:pt idx="4380">
                  <c:v>113.71</c:v>
                </c:pt>
                <c:pt idx="4381">
                  <c:v>114.16</c:v>
                </c:pt>
                <c:pt idx="4382">
                  <c:v>111.89</c:v>
                </c:pt>
                <c:pt idx="4383">
                  <c:v>112.39</c:v>
                </c:pt>
                <c:pt idx="4384">
                  <c:v>111.88</c:v>
                </c:pt>
                <c:pt idx="4385">
                  <c:v>108.22</c:v>
                </c:pt>
                <c:pt idx="4386">
                  <c:v>107.56</c:v>
                </c:pt>
                <c:pt idx="4387">
                  <c:v>106.88</c:v>
                </c:pt>
                <c:pt idx="4388">
                  <c:v>109.03</c:v>
                </c:pt>
                <c:pt idx="4389">
                  <c:v>107.02</c:v>
                </c:pt>
                <c:pt idx="4390">
                  <c:v>107.78</c:v>
                </c:pt>
                <c:pt idx="4391">
                  <c:v>106.4</c:v>
                </c:pt>
                <c:pt idx="4392">
                  <c:v>109</c:v>
                </c:pt>
                <c:pt idx="4393">
                  <c:v>110.82</c:v>
                </c:pt>
                <c:pt idx="4394">
                  <c:v>110.52</c:v>
                </c:pt>
                <c:pt idx="4395">
                  <c:v>108.99</c:v>
                </c:pt>
                <c:pt idx="4396">
                  <c:v>109.94</c:v>
                </c:pt>
                <c:pt idx="4397">
                  <c:v>109.81</c:v>
                </c:pt>
                <c:pt idx="4398">
                  <c:v>110.81</c:v>
                </c:pt>
                <c:pt idx="4399">
                  <c:v>109.53</c:v>
                </c:pt>
                <c:pt idx="4400">
                  <c:v>108.11</c:v>
                </c:pt>
                <c:pt idx="4401">
                  <c:v>108.62</c:v>
                </c:pt>
                <c:pt idx="4402">
                  <c:v>107.26</c:v>
                </c:pt>
                <c:pt idx="4403">
                  <c:v>109.5</c:v>
                </c:pt>
                <c:pt idx="4404">
                  <c:v>105.02</c:v>
                </c:pt>
                <c:pt idx="4405">
                  <c:v>105.09</c:v>
                </c:pt>
                <c:pt idx="4406">
                  <c:v>103.35</c:v>
                </c:pt>
                <c:pt idx="4407">
                  <c:v>103.64</c:v>
                </c:pt>
                <c:pt idx="4408">
                  <c:v>106.73</c:v>
                </c:pt>
                <c:pt idx="4409">
                  <c:v>107.71</c:v>
                </c:pt>
                <c:pt idx="4410">
                  <c:v>107.89</c:v>
                </c:pt>
                <c:pt idx="4411">
                  <c:v>107.96</c:v>
                </c:pt>
                <c:pt idx="4413">
                  <c:v>109.27</c:v>
                </c:pt>
                <c:pt idx="4414">
                  <c:v>107.56</c:v>
                </c:pt>
                <c:pt idx="4415">
                  <c:v>108.01</c:v>
                </c:pt>
                <c:pt idx="4416">
                  <c:v>107.38</c:v>
                </c:pt>
                <c:pt idx="4418">
                  <c:v>112.13</c:v>
                </c:pt>
                <c:pt idx="4419">
                  <c:v>113.7</c:v>
                </c:pt>
                <c:pt idx="4420">
                  <c:v>112.74</c:v>
                </c:pt>
                <c:pt idx="4421">
                  <c:v>113.06</c:v>
                </c:pt>
                <c:pt idx="4422">
                  <c:v>112.45</c:v>
                </c:pt>
                <c:pt idx="4423">
                  <c:v>113.28</c:v>
                </c:pt>
                <c:pt idx="4424">
                  <c:v>112.24</c:v>
                </c:pt>
                <c:pt idx="4425">
                  <c:v>111.26</c:v>
                </c:pt>
                <c:pt idx="4426">
                  <c:v>110.44</c:v>
                </c:pt>
                <c:pt idx="4427">
                  <c:v>111.2</c:v>
                </c:pt>
                <c:pt idx="4428">
                  <c:v>111.53</c:v>
                </c:pt>
                <c:pt idx="4429">
                  <c:v>110.66</c:v>
                </c:pt>
                <c:pt idx="4430">
                  <c:v>111.55</c:v>
                </c:pt>
                <c:pt idx="4431">
                  <c:v>109.86</c:v>
                </c:pt>
                <c:pt idx="4432">
                  <c:v>110.58</c:v>
                </c:pt>
                <c:pt idx="4433">
                  <c:v>110.03</c:v>
                </c:pt>
                <c:pt idx="4434">
                  <c:v>109.81</c:v>
                </c:pt>
                <c:pt idx="4435">
                  <c:v>110.79</c:v>
                </c:pt>
                <c:pt idx="4436">
                  <c:v>111.46</c:v>
                </c:pt>
                <c:pt idx="4437">
                  <c:v>110.75</c:v>
                </c:pt>
                <c:pt idx="4438">
                  <c:v>110.98</c:v>
                </c:pt>
                <c:pt idx="4439">
                  <c:v>111.56</c:v>
                </c:pt>
                <c:pt idx="4440">
                  <c:v>112.07</c:v>
                </c:pt>
                <c:pt idx="4441">
                  <c:v>114.58</c:v>
                </c:pt>
                <c:pt idx="4442">
                  <c:v>115.93</c:v>
                </c:pt>
                <c:pt idx="4443">
                  <c:v>116.23</c:v>
                </c:pt>
                <c:pt idx="4444">
                  <c:v>117.2</c:v>
                </c:pt>
                <c:pt idx="4445">
                  <c:v>118.59</c:v>
                </c:pt>
                <c:pt idx="4446">
                  <c:v>117.31</c:v>
                </c:pt>
                <c:pt idx="4447">
                  <c:v>117.93</c:v>
                </c:pt>
                <c:pt idx="4448">
                  <c:v>118.16</c:v>
                </c:pt>
                <c:pt idx="4449">
                  <c:v>118.93</c:v>
                </c:pt>
                <c:pt idx="4450">
                  <c:v>120.11</c:v>
                </c:pt>
                <c:pt idx="4451">
                  <c:v>119.58</c:v>
                </c:pt>
                <c:pt idx="4452">
                  <c:v>120.05</c:v>
                </c:pt>
                <c:pt idx="4453">
                  <c:v>121.66</c:v>
                </c:pt>
                <c:pt idx="4454">
                  <c:v>122.9</c:v>
                </c:pt>
                <c:pt idx="4455">
                  <c:v>123.62</c:v>
                </c:pt>
                <c:pt idx="4456">
                  <c:v>125.47</c:v>
                </c:pt>
                <c:pt idx="4457">
                  <c:v>124.17</c:v>
                </c:pt>
                <c:pt idx="4458">
                  <c:v>121.55</c:v>
                </c:pt>
                <c:pt idx="4459">
                  <c:v>122.66</c:v>
                </c:pt>
                <c:pt idx="4460">
                  <c:v>126.2</c:v>
                </c:pt>
                <c:pt idx="4461">
                  <c:v>123.65</c:v>
                </c:pt>
                <c:pt idx="4462">
                  <c:v>123.8</c:v>
                </c:pt>
                <c:pt idx="4463">
                  <c:v>121.98</c:v>
                </c:pt>
                <c:pt idx="4464">
                  <c:v>124.12</c:v>
                </c:pt>
                <c:pt idx="4465">
                  <c:v>125.44</c:v>
                </c:pt>
                <c:pt idx="4466">
                  <c:v>125.98</c:v>
                </c:pt>
                <c:pt idx="4467">
                  <c:v>125.34</c:v>
                </c:pt>
                <c:pt idx="4468">
                  <c:v>126.22</c:v>
                </c:pt>
                <c:pt idx="4469">
                  <c:v>124.97</c:v>
                </c:pt>
                <c:pt idx="4470">
                  <c:v>123.55</c:v>
                </c:pt>
                <c:pt idx="4471">
                  <c:v>125.81</c:v>
                </c:pt>
                <c:pt idx="4472">
                  <c:v>125.71</c:v>
                </c:pt>
                <c:pt idx="4473">
                  <c:v>124.12</c:v>
                </c:pt>
                <c:pt idx="4474">
                  <c:v>124.2</c:v>
                </c:pt>
                <c:pt idx="4475">
                  <c:v>123.14</c:v>
                </c:pt>
                <c:pt idx="4476">
                  <c:v>125.13</c:v>
                </c:pt>
                <c:pt idx="4477">
                  <c:v>125.65</c:v>
                </c:pt>
                <c:pt idx="4478">
                  <c:v>125.54</c:v>
                </c:pt>
                <c:pt idx="4479">
                  <c:v>124.16</c:v>
                </c:pt>
                <c:pt idx="4480">
                  <c:v>122.39</c:v>
                </c:pt>
                <c:pt idx="4481">
                  <c:v>122.88</c:v>
                </c:pt>
                <c:pt idx="4482">
                  <c:v>125.43</c:v>
                </c:pt>
                <c:pt idx="4483">
                  <c:v>124.86</c:v>
                </c:pt>
                <c:pt idx="4484">
                  <c:v>122.34</c:v>
                </c:pt>
                <c:pt idx="4485">
                  <c:v>123.43</c:v>
                </c:pt>
                <c:pt idx="4487">
                  <c:v>122.67</c:v>
                </c:pt>
                <c:pt idx="4488">
                  <c:v>119.88</c:v>
                </c:pt>
                <c:pt idx="4489">
                  <c:v>120.18</c:v>
                </c:pt>
                <c:pt idx="4490">
                  <c:v>121.71</c:v>
                </c:pt>
                <c:pt idx="4491">
                  <c:v>121.83</c:v>
                </c:pt>
                <c:pt idx="4492">
                  <c:v>118.68</c:v>
                </c:pt>
                <c:pt idx="4493">
                  <c:v>118.78</c:v>
                </c:pt>
                <c:pt idx="4494">
                  <c:v>117.97</c:v>
                </c:pt>
                <c:pt idx="4495">
                  <c:v>118</c:v>
                </c:pt>
                <c:pt idx="4496">
                  <c:v>118.76</c:v>
                </c:pt>
                <c:pt idx="4497">
                  <c:v>118.71</c:v>
                </c:pt>
                <c:pt idx="4498">
                  <c:v>118.16</c:v>
                </c:pt>
                <c:pt idx="4499">
                  <c:v>119.12</c:v>
                </c:pt>
                <c:pt idx="4500">
                  <c:v>119.92</c:v>
                </c:pt>
                <c:pt idx="4501">
                  <c:v>119.83</c:v>
                </c:pt>
                <c:pt idx="4502">
                  <c:v>119.47</c:v>
                </c:pt>
                <c:pt idx="4503">
                  <c:v>119.66</c:v>
                </c:pt>
                <c:pt idx="4504">
                  <c:v>118.2</c:v>
                </c:pt>
                <c:pt idx="4505">
                  <c:v>116.08</c:v>
                </c:pt>
                <c:pt idx="4506">
                  <c:v>113.18</c:v>
                </c:pt>
                <c:pt idx="4507">
                  <c:v>113.16</c:v>
                </c:pt>
                <c:pt idx="4508">
                  <c:v>112.73</c:v>
                </c:pt>
                <c:pt idx="4509">
                  <c:v>113.2</c:v>
                </c:pt>
                <c:pt idx="4510">
                  <c:v>112.73</c:v>
                </c:pt>
                <c:pt idx="4511">
                  <c:v>112.26</c:v>
                </c:pt>
                <c:pt idx="4512">
                  <c:v>111.57</c:v>
                </c:pt>
                <c:pt idx="4513">
                  <c:v>112.24</c:v>
                </c:pt>
                <c:pt idx="4514">
                  <c:v>111.71</c:v>
                </c:pt>
                <c:pt idx="4515">
                  <c:v>107.49</c:v>
                </c:pt>
                <c:pt idx="4516">
                  <c:v>107.14</c:v>
                </c:pt>
                <c:pt idx="4517">
                  <c:v>108.81</c:v>
                </c:pt>
                <c:pt idx="4518">
                  <c:v>108.41</c:v>
                </c:pt>
                <c:pt idx="4519">
                  <c:v>105.56</c:v>
                </c:pt>
                <c:pt idx="4520">
                  <c:v>106.55</c:v>
                </c:pt>
                <c:pt idx="4521">
                  <c:v>106.83</c:v>
                </c:pt>
                <c:pt idx="4522">
                  <c:v>107.11</c:v>
                </c:pt>
                <c:pt idx="4523">
                  <c:v>106.68</c:v>
                </c:pt>
                <c:pt idx="4524">
                  <c:v>103.47</c:v>
                </c:pt>
                <c:pt idx="4525">
                  <c:v>101.87</c:v>
                </c:pt>
                <c:pt idx="4526">
                  <c:v>98.43</c:v>
                </c:pt>
                <c:pt idx="4527">
                  <c:v>98.85</c:v>
                </c:pt>
                <c:pt idx="4528">
                  <c:v>98.84</c:v>
                </c:pt>
                <c:pt idx="4529">
                  <c:v>100.64</c:v>
                </c:pt>
                <c:pt idx="4530">
                  <c:v>99.93</c:v>
                </c:pt>
                <c:pt idx="4531">
                  <c:v>99.47</c:v>
                </c:pt>
                <c:pt idx="4532">
                  <c:v>98</c:v>
                </c:pt>
                <c:pt idx="4533">
                  <c:v>97.14</c:v>
                </c:pt>
                <c:pt idx="4534">
                  <c:v>97.13</c:v>
                </c:pt>
                <c:pt idx="4535">
                  <c:v>97.03</c:v>
                </c:pt>
                <c:pt idx="4536">
                  <c:v>97.61</c:v>
                </c:pt>
                <c:pt idx="4537">
                  <c:v>96.05</c:v>
                </c:pt>
                <c:pt idx="4538">
                  <c:v>95.76</c:v>
                </c:pt>
                <c:pt idx="4539">
                  <c:v>92.69</c:v>
                </c:pt>
                <c:pt idx="4540">
                  <c:v>89.23</c:v>
                </c:pt>
                <c:pt idx="4541">
                  <c:v>90.98</c:v>
                </c:pt>
                <c:pt idx="4542">
                  <c:v>91.01</c:v>
                </c:pt>
                <c:pt idx="4543">
                  <c:v>93.02</c:v>
                </c:pt>
                <c:pt idx="4544">
                  <c:v>93.5</c:v>
                </c:pt>
                <c:pt idx="4545">
                  <c:v>91.36</c:v>
                </c:pt>
                <c:pt idx="4546">
                  <c:v>97.8</c:v>
                </c:pt>
                <c:pt idx="4547">
                  <c:v>97.34</c:v>
                </c:pt>
                <c:pt idx="4548">
                  <c:v>100.68</c:v>
                </c:pt>
                <c:pt idx="4549">
                  <c:v>99.77</c:v>
                </c:pt>
                <c:pt idx="4550">
                  <c:v>100.7</c:v>
                </c:pt>
                <c:pt idx="4551">
                  <c:v>98.19</c:v>
                </c:pt>
                <c:pt idx="4552">
                  <c:v>100.32</c:v>
                </c:pt>
                <c:pt idx="4553">
                  <c:v>97.97</c:v>
                </c:pt>
                <c:pt idx="4554">
                  <c:v>100.23</c:v>
                </c:pt>
                <c:pt idx="4555">
                  <c:v>101.07</c:v>
                </c:pt>
                <c:pt idx="4556">
                  <c:v>102.4</c:v>
                </c:pt>
                <c:pt idx="4557">
                  <c:v>103.55</c:v>
                </c:pt>
                <c:pt idx="4558">
                  <c:v>104</c:v>
                </c:pt>
                <c:pt idx="4559">
                  <c:v>105.16</c:v>
                </c:pt>
                <c:pt idx="4560">
                  <c:v>107.8</c:v>
                </c:pt>
                <c:pt idx="4561">
                  <c:v>106.83</c:v>
                </c:pt>
                <c:pt idx="4562">
                  <c:v>103.26</c:v>
                </c:pt>
                <c:pt idx="4563">
                  <c:v>103.42</c:v>
                </c:pt>
                <c:pt idx="4564">
                  <c:v>104.38</c:v>
                </c:pt>
                <c:pt idx="4565">
                  <c:v>105.26</c:v>
                </c:pt>
                <c:pt idx="4566">
                  <c:v>106.47</c:v>
                </c:pt>
                <c:pt idx="4567">
                  <c:v>106.2</c:v>
                </c:pt>
                <c:pt idx="4568">
                  <c:v>104.92</c:v>
                </c:pt>
                <c:pt idx="4569">
                  <c:v>105.96</c:v>
                </c:pt>
                <c:pt idx="4570">
                  <c:v>105.9</c:v>
                </c:pt>
                <c:pt idx="4571">
                  <c:v>108.94</c:v>
                </c:pt>
                <c:pt idx="4572">
                  <c:v>109.55</c:v>
                </c:pt>
                <c:pt idx="4573">
                  <c:v>112</c:v>
                </c:pt>
                <c:pt idx="4574">
                  <c:v>112.14</c:v>
                </c:pt>
                <c:pt idx="4575">
                  <c:v>113.22</c:v>
                </c:pt>
                <c:pt idx="4576">
                  <c:v>112.95</c:v>
                </c:pt>
                <c:pt idx="4577">
                  <c:v>113.6</c:v>
                </c:pt>
                <c:pt idx="4578">
                  <c:v>114.03</c:v>
                </c:pt>
                <c:pt idx="4579">
                  <c:v>116.25</c:v>
                </c:pt>
                <c:pt idx="4580">
                  <c:v>116.9</c:v>
                </c:pt>
                <c:pt idx="4581">
                  <c:v>113.71</c:v>
                </c:pt>
                <c:pt idx="4582">
                  <c:v>113.7</c:v>
                </c:pt>
                <c:pt idx="4583">
                  <c:v>114.64</c:v>
                </c:pt>
                <c:pt idx="4584">
                  <c:v>114.91</c:v>
                </c:pt>
                <c:pt idx="4585">
                  <c:v>115.01</c:v>
                </c:pt>
                <c:pt idx="4586">
                  <c:v>113.59</c:v>
                </c:pt>
                <c:pt idx="4587">
                  <c:v>112.26</c:v>
                </c:pt>
                <c:pt idx="4588">
                  <c:v>112.58</c:v>
                </c:pt>
                <c:pt idx="4589">
                  <c:v>112.54</c:v>
                </c:pt>
                <c:pt idx="4590">
                  <c:v>112.65</c:v>
                </c:pt>
                <c:pt idx="4591">
                  <c:v>114.57</c:v>
                </c:pt>
                <c:pt idx="4592">
                  <c:v>115.78</c:v>
                </c:pt>
                <c:pt idx="4593">
                  <c:v>114.18</c:v>
                </c:pt>
                <c:pt idx="4594">
                  <c:v>113.09</c:v>
                </c:pt>
                <c:pt idx="4595">
                  <c:v>113.49</c:v>
                </c:pt>
                <c:pt idx="4596">
                  <c:v>114.25</c:v>
                </c:pt>
                <c:pt idx="4597">
                  <c:v>114.81</c:v>
                </c:pt>
                <c:pt idx="4598">
                  <c:v>115.4</c:v>
                </c:pt>
                <c:pt idx="4599">
                  <c:v>115.96</c:v>
                </c:pt>
                <c:pt idx="4600">
                  <c:v>116.9</c:v>
                </c:pt>
                <c:pt idx="4601">
                  <c:v>116.66</c:v>
                </c:pt>
                <c:pt idx="4602">
                  <c:v>113.79</c:v>
                </c:pt>
                <c:pt idx="4603">
                  <c:v>112.03</c:v>
                </c:pt>
                <c:pt idx="4604">
                  <c:v>108.19</c:v>
                </c:pt>
                <c:pt idx="4605">
                  <c:v>110.03</c:v>
                </c:pt>
                <c:pt idx="4606">
                  <c:v>111.42</c:v>
                </c:pt>
                <c:pt idx="4607">
                  <c:v>109.81</c:v>
                </c:pt>
                <c:pt idx="4608">
                  <c:v>110.45</c:v>
                </c:pt>
                <c:pt idx="4609">
                  <c:v>110.04</c:v>
                </c:pt>
                <c:pt idx="4610">
                  <c:v>112.01</c:v>
                </c:pt>
                <c:pt idx="4611">
                  <c:v>112.39</c:v>
                </c:pt>
                <c:pt idx="4612">
                  <c:v>112.19</c:v>
                </c:pt>
                <c:pt idx="4613">
                  <c:v>111.57</c:v>
                </c:pt>
                <c:pt idx="4614">
                  <c:v>108.17</c:v>
                </c:pt>
                <c:pt idx="4615">
                  <c:v>112.58</c:v>
                </c:pt>
                <c:pt idx="4616">
                  <c:v>112.02</c:v>
                </c:pt>
                <c:pt idx="4617">
                  <c:v>111.82</c:v>
                </c:pt>
                <c:pt idx="4618">
                  <c:v>114.5</c:v>
                </c:pt>
                <c:pt idx="4619">
                  <c:v>114.33</c:v>
                </c:pt>
                <c:pt idx="4620">
                  <c:v>115.71</c:v>
                </c:pt>
                <c:pt idx="4621">
                  <c:v>114.62</c:v>
                </c:pt>
                <c:pt idx="4622">
                  <c:v>115.85</c:v>
                </c:pt>
                <c:pt idx="4623">
                  <c:v>115.07</c:v>
                </c:pt>
                <c:pt idx="4624">
                  <c:v>113.22</c:v>
                </c:pt>
                <c:pt idx="4625">
                  <c:v>112.42</c:v>
                </c:pt>
                <c:pt idx="4626">
                  <c:v>110.14</c:v>
                </c:pt>
                <c:pt idx="4627">
                  <c:v>109.44</c:v>
                </c:pt>
                <c:pt idx="4628">
                  <c:v>108.25</c:v>
                </c:pt>
                <c:pt idx="4629">
                  <c:v>107.85</c:v>
                </c:pt>
                <c:pt idx="4630">
                  <c:v>108.55</c:v>
                </c:pt>
                <c:pt idx="4631">
                  <c:v>109.55</c:v>
                </c:pt>
                <c:pt idx="4632">
                  <c:v>109.44</c:v>
                </c:pt>
                <c:pt idx="4633">
                  <c:v>109.08</c:v>
                </c:pt>
                <c:pt idx="4634">
                  <c:v>108.7</c:v>
                </c:pt>
                <c:pt idx="4635">
                  <c:v>108.17</c:v>
                </c:pt>
                <c:pt idx="4636">
                  <c:v>105.68</c:v>
                </c:pt>
                <c:pt idx="4637">
                  <c:v>107.73</c:v>
                </c:pt>
                <c:pt idx="4638">
                  <c:v>111.07</c:v>
                </c:pt>
                <c:pt idx="4639">
                  <c:v>106.82</c:v>
                </c:pt>
                <c:pt idx="4640">
                  <c:v>107.25</c:v>
                </c:pt>
                <c:pt idx="4641">
                  <c:v>109.4</c:v>
                </c:pt>
                <c:pt idx="4642">
                  <c:v>109.07</c:v>
                </c:pt>
                <c:pt idx="4643">
                  <c:v>108.26</c:v>
                </c:pt>
                <c:pt idx="4644">
                  <c:v>109.61</c:v>
                </c:pt>
                <c:pt idx="4645">
                  <c:v>110.98</c:v>
                </c:pt>
                <c:pt idx="4646">
                  <c:v>108.95</c:v>
                </c:pt>
                <c:pt idx="4647">
                  <c:v>111.7</c:v>
                </c:pt>
                <c:pt idx="4648">
                  <c:v>109.83</c:v>
                </c:pt>
                <c:pt idx="4649">
                  <c:v>110.86</c:v>
                </c:pt>
                <c:pt idx="4650">
                  <c:v>110.55</c:v>
                </c:pt>
                <c:pt idx="4651">
                  <c:v>111.38</c:v>
                </c:pt>
                <c:pt idx="4652">
                  <c:v>110.92</c:v>
                </c:pt>
                <c:pt idx="4653">
                  <c:v>109.87</c:v>
                </c:pt>
                <c:pt idx="4654">
                  <c:v>109.51</c:v>
                </c:pt>
                <c:pt idx="4655">
                  <c:v>110.76</c:v>
                </c:pt>
                <c:pt idx="4656">
                  <c:v>111.23</c:v>
                </c:pt>
                <c:pt idx="4657">
                  <c:v>110.92</c:v>
                </c:pt>
                <c:pt idx="4658">
                  <c:v>109.84</c:v>
                </c:pt>
                <c:pt idx="4659">
                  <c:v>108.81</c:v>
                </c:pt>
                <c:pt idx="4660">
                  <c:v>107.03</c:v>
                </c:pt>
                <c:pt idx="4661">
                  <c:v>107.02</c:v>
                </c:pt>
                <c:pt idx="4662">
                  <c:v>107.33</c:v>
                </c:pt>
                <c:pt idx="4663">
                  <c:v>108.01</c:v>
                </c:pt>
                <c:pt idx="4664">
                  <c:v>109.5</c:v>
                </c:pt>
                <c:pt idx="4665">
                  <c:v>107.91</c:v>
                </c:pt>
                <c:pt idx="4666">
                  <c:v>109.15</c:v>
                </c:pt>
                <c:pt idx="4667">
                  <c:v>107.64</c:v>
                </c:pt>
                <c:pt idx="4668">
                  <c:v>108.84</c:v>
                </c:pt>
                <c:pt idx="4669">
                  <c:v>110.36</c:v>
                </c:pt>
                <c:pt idx="4670">
                  <c:v>110.2</c:v>
                </c:pt>
                <c:pt idx="4671">
                  <c:v>108.97</c:v>
                </c:pt>
                <c:pt idx="4672">
                  <c:v>108.8</c:v>
                </c:pt>
                <c:pt idx="4674">
                  <c:v>111.07</c:v>
                </c:pt>
                <c:pt idx="4675">
                  <c:v>110.8</c:v>
                </c:pt>
                <c:pt idx="4676">
                  <c:v>110.62</c:v>
                </c:pt>
                <c:pt idx="4677">
                  <c:v>111.11</c:v>
                </c:pt>
                <c:pt idx="4679">
                  <c:v>112.47</c:v>
                </c:pt>
                <c:pt idx="4680">
                  <c:v>112.14</c:v>
                </c:pt>
                <c:pt idx="4681">
                  <c:v>111.31</c:v>
                </c:pt>
                <c:pt idx="4682">
                  <c:v>111.4</c:v>
                </c:pt>
                <c:pt idx="4683">
                  <c:v>111.94</c:v>
                </c:pt>
                <c:pt idx="4684">
                  <c:v>111.76</c:v>
                </c:pt>
                <c:pt idx="4685">
                  <c:v>111.89</c:v>
                </c:pt>
                <c:pt idx="4686">
                  <c:v>110.64</c:v>
                </c:pt>
                <c:pt idx="4687">
                  <c:v>111.88</c:v>
                </c:pt>
                <c:pt idx="4688">
                  <c:v>110.3</c:v>
                </c:pt>
                <c:pt idx="4689">
                  <c:v>110.61</c:v>
                </c:pt>
                <c:pt idx="4690">
                  <c:v>111.1</c:v>
                </c:pt>
                <c:pt idx="4691">
                  <c:v>111.89</c:v>
                </c:pt>
                <c:pt idx="4692">
                  <c:v>111.71</c:v>
                </c:pt>
                <c:pt idx="4693">
                  <c:v>112.42</c:v>
                </c:pt>
                <c:pt idx="4694">
                  <c:v>112.8</c:v>
                </c:pt>
                <c:pt idx="4695">
                  <c:v>113.28</c:v>
                </c:pt>
                <c:pt idx="4696">
                  <c:v>113.28</c:v>
                </c:pt>
                <c:pt idx="4697">
                  <c:v>113.48</c:v>
                </c:pt>
                <c:pt idx="4698">
                  <c:v>114.36</c:v>
                </c:pt>
                <c:pt idx="4699">
                  <c:v>115.03</c:v>
                </c:pt>
                <c:pt idx="4700">
                  <c:v>115.55</c:v>
                </c:pt>
                <c:pt idx="4701">
                  <c:v>116.76</c:v>
                </c:pt>
                <c:pt idx="4702">
                  <c:v>115.6</c:v>
                </c:pt>
                <c:pt idx="4703">
                  <c:v>116.52</c:v>
                </c:pt>
                <c:pt idx="4704">
                  <c:v>116.73</c:v>
                </c:pt>
                <c:pt idx="4705">
                  <c:v>117.24</c:v>
                </c:pt>
                <c:pt idx="4706">
                  <c:v>118.9</c:v>
                </c:pt>
                <c:pt idx="4707">
                  <c:v>118.13</c:v>
                </c:pt>
                <c:pt idx="4708">
                  <c:v>118.66</c:v>
                </c:pt>
                <c:pt idx="4709">
                  <c:v>118.72</c:v>
                </c:pt>
                <c:pt idx="4710">
                  <c:v>118</c:v>
                </c:pt>
                <c:pt idx="4711">
                  <c:v>117.66</c:v>
                </c:pt>
                <c:pt idx="4712">
                  <c:v>117.38</c:v>
                </c:pt>
                <c:pt idx="4713">
                  <c:v>117.52</c:v>
                </c:pt>
                <c:pt idx="4714">
                  <c:v>115.6</c:v>
                </c:pt>
                <c:pt idx="4715">
                  <c:v>113.53</c:v>
                </c:pt>
                <c:pt idx="4716">
                  <c:v>114.1</c:v>
                </c:pt>
                <c:pt idx="4717">
                  <c:v>114.44</c:v>
                </c:pt>
                <c:pt idx="4718">
                  <c:v>112.71</c:v>
                </c:pt>
                <c:pt idx="4719">
                  <c:v>111.87</c:v>
                </c:pt>
                <c:pt idx="4720">
                  <c:v>111.38</c:v>
                </c:pt>
                <c:pt idx="4721">
                  <c:v>110.4</c:v>
                </c:pt>
                <c:pt idx="4722">
                  <c:v>110.09</c:v>
                </c:pt>
                <c:pt idx="4723">
                  <c:v>111.61</c:v>
                </c:pt>
                <c:pt idx="4724">
                  <c:v>111.06</c:v>
                </c:pt>
                <c:pt idx="4725">
                  <c:v>111.15</c:v>
                </c:pt>
                <c:pt idx="4726">
                  <c:v>110.85</c:v>
                </c:pt>
                <c:pt idx="4727">
                  <c:v>110.22</c:v>
                </c:pt>
                <c:pt idx="4728">
                  <c:v>109.65</c:v>
                </c:pt>
                <c:pt idx="4729">
                  <c:v>108.52</c:v>
                </c:pt>
                <c:pt idx="4730">
                  <c:v>109.42</c:v>
                </c:pt>
                <c:pt idx="4731">
                  <c:v>109.82</c:v>
                </c:pt>
                <c:pt idx="4732">
                  <c:v>109.51</c:v>
                </c:pt>
                <c:pt idx="4733">
                  <c:v>107.45</c:v>
                </c:pt>
                <c:pt idx="4734">
                  <c:v>108.72</c:v>
                </c:pt>
                <c:pt idx="4735">
                  <c:v>107.47</c:v>
                </c:pt>
                <c:pt idx="4736">
                  <c:v>107.66</c:v>
                </c:pt>
                <c:pt idx="4737">
                  <c:v>108.17</c:v>
                </c:pt>
                <c:pt idx="4738">
                  <c:v>109.36</c:v>
                </c:pt>
                <c:pt idx="4739">
                  <c:v>109.69</c:v>
                </c:pt>
                <c:pt idx="4740">
                  <c:v>110.02</c:v>
                </c:pt>
                <c:pt idx="4742">
                  <c:v>111.08</c:v>
                </c:pt>
                <c:pt idx="4743">
                  <c:v>110.69</c:v>
                </c:pt>
                <c:pt idx="4744">
                  <c:v>107.11</c:v>
                </c:pt>
                <c:pt idx="4745">
                  <c:v>106.34</c:v>
                </c:pt>
                <c:pt idx="4746">
                  <c:v>104.12</c:v>
                </c:pt>
                <c:pt idx="4747">
                  <c:v>104.66</c:v>
                </c:pt>
                <c:pt idx="4748">
                  <c:v>106.23</c:v>
                </c:pt>
                <c:pt idx="4749">
                  <c:v>105.79</c:v>
                </c:pt>
                <c:pt idx="4750">
                  <c:v>104.27</c:v>
                </c:pt>
                <c:pt idx="4751">
                  <c:v>103.11</c:v>
                </c:pt>
                <c:pt idx="4752">
                  <c:v>100.39</c:v>
                </c:pt>
                <c:pt idx="4753">
                  <c:v>99.91</c:v>
                </c:pt>
                <c:pt idx="4754">
                  <c:v>97.69</c:v>
                </c:pt>
                <c:pt idx="4755">
                  <c:v>99.13</c:v>
                </c:pt>
                <c:pt idx="4756">
                  <c:v>99.65</c:v>
                </c:pt>
                <c:pt idx="4757">
                  <c:v>100.39</c:v>
                </c:pt>
                <c:pt idx="4758">
                  <c:v>100.31</c:v>
                </c:pt>
                <c:pt idx="4759">
                  <c:v>101.73</c:v>
                </c:pt>
                <c:pt idx="4760">
                  <c:v>103.41</c:v>
                </c:pt>
                <c:pt idx="4761">
                  <c:v>103.16</c:v>
                </c:pt>
                <c:pt idx="4762">
                  <c:v>103.81</c:v>
                </c:pt>
                <c:pt idx="4763">
                  <c:v>102.37</c:v>
                </c:pt>
                <c:pt idx="4764">
                  <c:v>99.95</c:v>
                </c:pt>
                <c:pt idx="4765">
                  <c:v>102.85</c:v>
                </c:pt>
                <c:pt idx="4766">
                  <c:v>104.19</c:v>
                </c:pt>
                <c:pt idx="4767">
                  <c:v>105.46</c:v>
                </c:pt>
                <c:pt idx="4768">
                  <c:v>104.4</c:v>
                </c:pt>
                <c:pt idx="4769">
                  <c:v>104.34</c:v>
                </c:pt>
                <c:pt idx="4770">
                  <c:v>104.47</c:v>
                </c:pt>
                <c:pt idx="4771">
                  <c:v>103.91</c:v>
                </c:pt>
                <c:pt idx="4772">
                  <c:v>102.82</c:v>
                </c:pt>
                <c:pt idx="4773">
                  <c:v>102.6</c:v>
                </c:pt>
                <c:pt idx="4774">
                  <c:v>103.68</c:v>
                </c:pt>
                <c:pt idx="4775">
                  <c:v>103.8</c:v>
                </c:pt>
                <c:pt idx="4776">
                  <c:v>104.64</c:v>
                </c:pt>
                <c:pt idx="4777">
                  <c:v>104.8</c:v>
                </c:pt>
                <c:pt idx="4778">
                  <c:v>103.91</c:v>
                </c:pt>
                <c:pt idx="4779">
                  <c:v>102.6</c:v>
                </c:pt>
                <c:pt idx="4780">
                  <c:v>102.44</c:v>
                </c:pt>
                <c:pt idx="4781">
                  <c:v>102.64</c:v>
                </c:pt>
                <c:pt idx="4782">
                  <c:v>102.62</c:v>
                </c:pt>
                <c:pt idx="4783">
                  <c:v>104.23</c:v>
                </c:pt>
                <c:pt idx="4784">
                  <c:v>102.43</c:v>
                </c:pt>
                <c:pt idx="4785">
                  <c:v>102.19</c:v>
                </c:pt>
                <c:pt idx="4786">
                  <c:v>100.39</c:v>
                </c:pt>
                <c:pt idx="4787">
                  <c:v>102.06</c:v>
                </c:pt>
                <c:pt idx="4788">
                  <c:v>103.24</c:v>
                </c:pt>
                <c:pt idx="4789">
                  <c:v>103.04</c:v>
                </c:pt>
                <c:pt idx="4790">
                  <c:v>103.61</c:v>
                </c:pt>
                <c:pt idx="4791">
                  <c:v>104.56</c:v>
                </c:pt>
                <c:pt idx="4792">
                  <c:v>103.95</c:v>
                </c:pt>
                <c:pt idx="4793">
                  <c:v>102.96</c:v>
                </c:pt>
                <c:pt idx="4794">
                  <c:v>103.49</c:v>
                </c:pt>
                <c:pt idx="4795">
                  <c:v>104.25</c:v>
                </c:pt>
                <c:pt idx="4796">
                  <c:v>105.93</c:v>
                </c:pt>
                <c:pt idx="4797">
                  <c:v>105.47</c:v>
                </c:pt>
                <c:pt idx="4798">
                  <c:v>106.02</c:v>
                </c:pt>
                <c:pt idx="4799">
                  <c:v>106.12</c:v>
                </c:pt>
                <c:pt idx="4800">
                  <c:v>102.15</c:v>
                </c:pt>
                <c:pt idx="4801">
                  <c:v>100.91</c:v>
                </c:pt>
                <c:pt idx="4802">
                  <c:v>101.16</c:v>
                </c:pt>
                <c:pt idx="4803">
                  <c:v>101.26</c:v>
                </c:pt>
                <c:pt idx="4804">
                  <c:v>101.66</c:v>
                </c:pt>
                <c:pt idx="4805">
                  <c:v>102.82</c:v>
                </c:pt>
                <c:pt idx="4806">
                  <c:v>102.16</c:v>
                </c:pt>
                <c:pt idx="4807">
                  <c:v>103</c:v>
                </c:pt>
                <c:pt idx="4808">
                  <c:v>104</c:v>
                </c:pt>
                <c:pt idx="4809">
                  <c:v>105.76</c:v>
                </c:pt>
                <c:pt idx="4810">
                  <c:v>105.54</c:v>
                </c:pt>
                <c:pt idx="4811">
                  <c:v>107.72</c:v>
                </c:pt>
                <c:pt idx="4812">
                  <c:v>107.43</c:v>
                </c:pt>
                <c:pt idx="4813">
                  <c:v>107.81</c:v>
                </c:pt>
                <c:pt idx="4814">
                  <c:v>108.51</c:v>
                </c:pt>
                <c:pt idx="4815">
                  <c:v>107.73</c:v>
                </c:pt>
                <c:pt idx="4816">
                  <c:v>108.81</c:v>
                </c:pt>
                <c:pt idx="4817">
                  <c:v>109.09</c:v>
                </c:pt>
                <c:pt idx="4818">
                  <c:v>109.4</c:v>
                </c:pt>
                <c:pt idx="4819">
                  <c:v>108.61</c:v>
                </c:pt>
                <c:pt idx="4820">
                  <c:v>108.7</c:v>
                </c:pt>
                <c:pt idx="4821">
                  <c:v>108.07</c:v>
                </c:pt>
                <c:pt idx="4822">
                  <c:v>108.15</c:v>
                </c:pt>
                <c:pt idx="4823">
                  <c:v>108.42</c:v>
                </c:pt>
                <c:pt idx="4824">
                  <c:v>107.19</c:v>
                </c:pt>
                <c:pt idx="4825">
                  <c:v>107.65</c:v>
                </c:pt>
                <c:pt idx="4826">
                  <c:v>107.17</c:v>
                </c:pt>
                <c:pt idx="4827">
                  <c:v>107.45</c:v>
                </c:pt>
                <c:pt idx="4828">
                  <c:v>106.91</c:v>
                </c:pt>
                <c:pt idx="4829">
                  <c:v>107.7</c:v>
                </c:pt>
                <c:pt idx="4830">
                  <c:v>109.54</c:v>
                </c:pt>
                <c:pt idx="4831">
                  <c:v>108.95</c:v>
                </c:pt>
                <c:pt idx="4832">
                  <c:v>108.7</c:v>
                </c:pt>
                <c:pt idx="4833">
                  <c:v>108.18</c:v>
                </c:pt>
                <c:pt idx="4834">
                  <c:v>107.44</c:v>
                </c:pt>
                <c:pt idx="4835">
                  <c:v>106.68</c:v>
                </c:pt>
                <c:pt idx="4836">
                  <c:v>108.22</c:v>
                </c:pt>
                <c:pt idx="4837">
                  <c:v>108.97</c:v>
                </c:pt>
                <c:pt idx="4838">
                  <c:v>109.82</c:v>
                </c:pt>
                <c:pt idx="4839">
                  <c:v>110.2</c:v>
                </c:pt>
                <c:pt idx="4840">
                  <c:v>111.11</c:v>
                </c:pt>
                <c:pt idx="4841">
                  <c:v>110.4</c:v>
                </c:pt>
                <c:pt idx="4842">
                  <c:v>109.9</c:v>
                </c:pt>
                <c:pt idx="4843">
                  <c:v>110.15</c:v>
                </c:pt>
                <c:pt idx="4844">
                  <c:v>109.81</c:v>
                </c:pt>
                <c:pt idx="4845">
                  <c:v>109.9</c:v>
                </c:pt>
                <c:pt idx="4846">
                  <c:v>111.04</c:v>
                </c:pt>
                <c:pt idx="4847">
                  <c:v>110.73</c:v>
                </c:pt>
                <c:pt idx="4848">
                  <c:v>114.36</c:v>
                </c:pt>
                <c:pt idx="4849">
                  <c:v>116.61</c:v>
                </c:pt>
                <c:pt idx="4850">
                  <c:v>115.16</c:v>
                </c:pt>
                <c:pt idx="4851">
                  <c:v>114.01</c:v>
                </c:pt>
                <c:pt idx="4852">
                  <c:v>114.33</c:v>
                </c:pt>
                <c:pt idx="4853">
                  <c:v>115.68</c:v>
                </c:pt>
                <c:pt idx="4854">
                  <c:v>114.91</c:v>
                </c:pt>
                <c:pt idx="4855">
                  <c:v>115.26</c:v>
                </c:pt>
                <c:pt idx="4856">
                  <c:v>116.12</c:v>
                </c:pt>
                <c:pt idx="4857">
                  <c:v>113.72</c:v>
                </c:pt>
                <c:pt idx="4858">
                  <c:v>111.25</c:v>
                </c:pt>
                <c:pt idx="4859">
                  <c:v>111.5</c:v>
                </c:pt>
                <c:pt idx="4860">
                  <c:v>112.63</c:v>
                </c:pt>
                <c:pt idx="4861">
                  <c:v>112.78</c:v>
                </c:pt>
                <c:pt idx="4862">
                  <c:v>110.07</c:v>
                </c:pt>
                <c:pt idx="4863">
                  <c:v>108.19</c:v>
                </c:pt>
                <c:pt idx="4864">
                  <c:v>110.6</c:v>
                </c:pt>
                <c:pt idx="4865">
                  <c:v>108.79</c:v>
                </c:pt>
                <c:pt idx="4866">
                  <c:v>109.22</c:v>
                </c:pt>
                <c:pt idx="4867">
                  <c:v>108.16</c:v>
                </c:pt>
                <c:pt idx="4868">
                  <c:v>108.64</c:v>
                </c:pt>
                <c:pt idx="4869">
                  <c:v>108.32</c:v>
                </c:pt>
                <c:pt idx="4870">
                  <c:v>109.21</c:v>
                </c:pt>
                <c:pt idx="4871">
                  <c:v>108.63</c:v>
                </c:pt>
                <c:pt idx="4872">
                  <c:v>108.37</c:v>
                </c:pt>
                <c:pt idx="4873">
                  <c:v>107.94</c:v>
                </c:pt>
                <c:pt idx="4874">
                  <c:v>109.19</c:v>
                </c:pt>
                <c:pt idx="4875">
                  <c:v>109</c:v>
                </c:pt>
                <c:pt idx="4876">
                  <c:v>109.46</c:v>
                </c:pt>
                <c:pt idx="4877">
                  <c:v>109.68</c:v>
                </c:pt>
                <c:pt idx="4878">
                  <c:v>110.16</c:v>
                </c:pt>
                <c:pt idx="4879">
                  <c:v>109.06</c:v>
                </c:pt>
                <c:pt idx="4880">
                  <c:v>111.8</c:v>
                </c:pt>
                <c:pt idx="4881">
                  <c:v>111.28</c:v>
                </c:pt>
                <c:pt idx="4882">
                  <c:v>111.04</c:v>
                </c:pt>
                <c:pt idx="4883">
                  <c:v>109.96</c:v>
                </c:pt>
                <c:pt idx="4884">
                  <c:v>110.86</c:v>
                </c:pt>
                <c:pt idx="4885">
                  <c:v>109.11</c:v>
                </c:pt>
                <c:pt idx="4886">
                  <c:v>109.94</c:v>
                </c:pt>
                <c:pt idx="4887">
                  <c:v>109.64</c:v>
                </c:pt>
                <c:pt idx="4888">
                  <c:v>109.97</c:v>
                </c:pt>
                <c:pt idx="4889">
                  <c:v>107.8</c:v>
                </c:pt>
                <c:pt idx="4890">
                  <c:v>106.99</c:v>
                </c:pt>
                <c:pt idx="4891">
                  <c:v>106.93</c:v>
                </c:pt>
                <c:pt idx="4892">
                  <c:v>109.61</c:v>
                </c:pt>
                <c:pt idx="4893">
                  <c:v>109.01</c:v>
                </c:pt>
                <c:pt idx="4894">
                  <c:v>109.86</c:v>
                </c:pt>
                <c:pt idx="4895">
                  <c:v>108.84</c:v>
                </c:pt>
                <c:pt idx="4896">
                  <c:v>105.91</c:v>
                </c:pt>
                <c:pt idx="4897">
                  <c:v>106.23</c:v>
                </c:pt>
                <c:pt idx="4898">
                  <c:v>105.33</c:v>
                </c:pt>
                <c:pt idx="4899">
                  <c:v>105.24</c:v>
                </c:pt>
                <c:pt idx="4900">
                  <c:v>103.46</c:v>
                </c:pt>
                <c:pt idx="4901">
                  <c:v>105.12</c:v>
                </c:pt>
                <c:pt idx="4902">
                  <c:v>106.4</c:v>
                </c:pt>
                <c:pt idx="4903">
                  <c:v>105.81</c:v>
                </c:pt>
                <c:pt idx="4904">
                  <c:v>107.12</c:v>
                </c:pt>
                <c:pt idx="4905">
                  <c:v>108.54</c:v>
                </c:pt>
                <c:pt idx="4906">
                  <c:v>108.5</c:v>
                </c:pt>
                <c:pt idx="4907">
                  <c:v>108.47</c:v>
                </c:pt>
                <c:pt idx="4908">
                  <c:v>106.92</c:v>
                </c:pt>
                <c:pt idx="4909">
                  <c:v>108.06</c:v>
                </c:pt>
                <c:pt idx="4910">
                  <c:v>110.08</c:v>
                </c:pt>
                <c:pt idx="4911">
                  <c:v>111.05</c:v>
                </c:pt>
                <c:pt idx="4912">
                  <c:v>111</c:v>
                </c:pt>
                <c:pt idx="4913">
                  <c:v>110.88</c:v>
                </c:pt>
                <c:pt idx="4914">
                  <c:v>111.31</c:v>
                </c:pt>
                <c:pt idx="4915">
                  <c:v>110.86</c:v>
                </c:pt>
                <c:pt idx="4916">
                  <c:v>109.69</c:v>
                </c:pt>
                <c:pt idx="4917">
                  <c:v>111.45</c:v>
                </c:pt>
                <c:pt idx="4918">
                  <c:v>112.62</c:v>
                </c:pt>
                <c:pt idx="4919">
                  <c:v>111.88</c:v>
                </c:pt>
                <c:pt idx="4920">
                  <c:v>110.98</c:v>
                </c:pt>
                <c:pt idx="4921">
                  <c:v>111.61</c:v>
                </c:pt>
                <c:pt idx="4922">
                  <c:v>109.39</c:v>
                </c:pt>
                <c:pt idx="4923">
                  <c:v>109.38</c:v>
                </c:pt>
                <c:pt idx="4924">
                  <c:v>109.7</c:v>
                </c:pt>
                <c:pt idx="4925">
                  <c:v>108.67</c:v>
                </c:pt>
                <c:pt idx="4926">
                  <c:v>108.83</c:v>
                </c:pt>
                <c:pt idx="4927">
                  <c:v>110.47</c:v>
                </c:pt>
                <c:pt idx="4928">
                  <c:v>108.44</c:v>
                </c:pt>
                <c:pt idx="4929">
                  <c:v>109.63</c:v>
                </c:pt>
                <c:pt idx="4930">
                  <c:v>110.29</c:v>
                </c:pt>
                <c:pt idx="4931">
                  <c:v>111.77</c:v>
                </c:pt>
                <c:pt idx="4932">
                  <c:v>111.56</c:v>
                </c:pt>
                <c:pt idx="4933">
                  <c:v>111.9</c:v>
                </c:pt>
                <c:pt idx="4935">
                  <c:v>111.98</c:v>
                </c:pt>
                <c:pt idx="4936">
                  <c:v>112.18</c:v>
                </c:pt>
                <c:pt idx="4937">
                  <c:v>111.21</c:v>
                </c:pt>
                <c:pt idx="4938">
                  <c:v>110.8</c:v>
                </c:pt>
                <c:pt idx="4939">
                  <c:v>107.78</c:v>
                </c:pt>
                <c:pt idx="4940">
                  <c:v>106.89</c:v>
                </c:pt>
                <c:pt idx="4941">
                  <c:v>106.73</c:v>
                </c:pt>
                <c:pt idx="4942">
                  <c:v>107.35</c:v>
                </c:pt>
                <c:pt idx="4943">
                  <c:v>107.15</c:v>
                </c:pt>
                <c:pt idx="4944">
                  <c:v>106.39</c:v>
                </c:pt>
                <c:pt idx="4945">
                  <c:v>107.25</c:v>
                </c:pt>
                <c:pt idx="4946">
                  <c:v>106.75</c:v>
                </c:pt>
                <c:pt idx="4947">
                  <c:v>106.39</c:v>
                </c:pt>
                <c:pt idx="4948">
                  <c:v>107.13</c:v>
                </c:pt>
                <c:pt idx="4949">
                  <c:v>107.09</c:v>
                </c:pt>
                <c:pt idx="4950">
                  <c:v>106.48</c:v>
                </c:pt>
                <c:pt idx="4951">
                  <c:v>106.35</c:v>
                </c:pt>
                <c:pt idx="4952">
                  <c:v>106.73</c:v>
                </c:pt>
                <c:pt idx="4953">
                  <c:v>108.27</c:v>
                </c:pt>
                <c:pt idx="4954">
                  <c:v>107.58</c:v>
                </c:pt>
                <c:pt idx="4955">
                  <c:v>107.88</c:v>
                </c:pt>
                <c:pt idx="4956">
                  <c:v>106.69</c:v>
                </c:pt>
                <c:pt idx="4957">
                  <c:v>107.41</c:v>
                </c:pt>
                <c:pt idx="4958">
                  <c:v>107.85</c:v>
                </c:pt>
                <c:pt idx="4959">
                  <c:v>107.95</c:v>
                </c:pt>
                <c:pt idx="4960">
                  <c:v>106.4</c:v>
                </c:pt>
                <c:pt idx="4961">
                  <c:v>106.04</c:v>
                </c:pt>
                <c:pt idx="4962">
                  <c:v>105.78</c:v>
                </c:pt>
                <c:pt idx="4963">
                  <c:v>106.25</c:v>
                </c:pt>
                <c:pt idx="4964">
                  <c:v>107.19</c:v>
                </c:pt>
                <c:pt idx="4965">
                  <c:v>109.57</c:v>
                </c:pt>
                <c:pt idx="4966">
                  <c:v>108.63</c:v>
                </c:pt>
                <c:pt idx="4967">
                  <c:v>108.68</c:v>
                </c:pt>
                <c:pt idx="4968">
                  <c:v>108.79</c:v>
                </c:pt>
                <c:pt idx="4969">
                  <c:v>108.73</c:v>
                </c:pt>
                <c:pt idx="4970">
                  <c:v>109.08</c:v>
                </c:pt>
                <c:pt idx="4971">
                  <c:v>109.18</c:v>
                </c:pt>
                <c:pt idx="4972">
                  <c:v>110.46</c:v>
                </c:pt>
                <c:pt idx="4973">
                  <c:v>110.47</c:v>
                </c:pt>
                <c:pt idx="4974">
                  <c:v>110.3</c:v>
                </c:pt>
                <c:pt idx="4975">
                  <c:v>109.85</c:v>
                </c:pt>
                <c:pt idx="4976">
                  <c:v>110.64</c:v>
                </c:pt>
                <c:pt idx="4977">
                  <c:v>109.51</c:v>
                </c:pt>
                <c:pt idx="4978">
                  <c:v>109.52</c:v>
                </c:pt>
                <c:pt idx="4979">
                  <c:v>108.96</c:v>
                </c:pt>
                <c:pt idx="4980">
                  <c:v>109.07</c:v>
                </c:pt>
                <c:pt idx="4981">
                  <c:v>111.2</c:v>
                </c:pt>
                <c:pt idx="4982">
                  <c:v>109.3</c:v>
                </c:pt>
                <c:pt idx="4983">
                  <c:v>107.76</c:v>
                </c:pt>
                <c:pt idx="4984">
                  <c:v>108.1</c:v>
                </c:pt>
                <c:pt idx="4985">
                  <c:v>109</c:v>
                </c:pt>
                <c:pt idx="4986">
                  <c:v>108.08</c:v>
                </c:pt>
                <c:pt idx="4987">
                  <c:v>108.55</c:v>
                </c:pt>
                <c:pt idx="4988">
                  <c:v>108.02</c:v>
                </c:pt>
                <c:pt idx="4989">
                  <c:v>107.39</c:v>
                </c:pt>
                <c:pt idx="4990">
                  <c:v>108.57</c:v>
                </c:pt>
                <c:pt idx="4991">
                  <c:v>106.24</c:v>
                </c:pt>
                <c:pt idx="4992">
                  <c:v>106.79</c:v>
                </c:pt>
                <c:pt idx="4993">
                  <c:v>105.85</c:v>
                </c:pt>
                <c:pt idx="4994">
                  <c:v>106.45</c:v>
                </c:pt>
                <c:pt idx="4995">
                  <c:v>106.92</c:v>
                </c:pt>
                <c:pt idx="4996">
                  <c:v>106.81</c:v>
                </c:pt>
                <c:pt idx="4997">
                  <c:v>106.99</c:v>
                </c:pt>
                <c:pt idx="4998">
                  <c:v>107.03</c:v>
                </c:pt>
                <c:pt idx="4999">
                  <c:v>107.83</c:v>
                </c:pt>
                <c:pt idx="5000">
                  <c:v>108.07</c:v>
                </c:pt>
                <c:pt idx="5001">
                  <c:v>107.76</c:v>
                </c:pt>
                <c:pt idx="5002">
                  <c:v>105.62</c:v>
                </c:pt>
                <c:pt idx="5003">
                  <c:v>104.79</c:v>
                </c:pt>
                <c:pt idx="5004">
                  <c:v>106.15</c:v>
                </c:pt>
                <c:pt idx="5005">
                  <c:v>106.72</c:v>
                </c:pt>
                <c:pt idx="5006">
                  <c:v>105.82</c:v>
                </c:pt>
                <c:pt idx="5007">
                  <c:v>107.67</c:v>
                </c:pt>
                <c:pt idx="5008">
                  <c:v>107.98</c:v>
                </c:pt>
                <c:pt idx="5009">
                  <c:v>107.46</c:v>
                </c:pt>
                <c:pt idx="5010">
                  <c:v>107.33</c:v>
                </c:pt>
                <c:pt idx="5011">
                  <c:v>109.07</c:v>
                </c:pt>
                <c:pt idx="5012">
                  <c:v>108.74</c:v>
                </c:pt>
                <c:pt idx="5013">
                  <c:v>109.6</c:v>
                </c:pt>
                <c:pt idx="5014">
                  <c:v>109.53</c:v>
                </c:pt>
                <c:pt idx="5016">
                  <c:v>109.95</c:v>
                </c:pt>
                <c:pt idx="5017">
                  <c:v>109.27</c:v>
                </c:pt>
                <c:pt idx="5018">
                  <c:v>109.11</c:v>
                </c:pt>
                <c:pt idx="5019">
                  <c:v>110.33</c:v>
                </c:pt>
                <c:pt idx="5020">
                  <c:v>109.58</c:v>
                </c:pt>
                <c:pt idx="5021">
                  <c:v>108.12</c:v>
                </c:pt>
                <c:pt idx="5022">
                  <c:v>108.98</c:v>
                </c:pt>
                <c:pt idx="5023">
                  <c:v>108.07</c:v>
                </c:pt>
                <c:pt idx="5024">
                  <c:v>107.76</c:v>
                </c:pt>
                <c:pt idx="5025">
                  <c:v>108.59</c:v>
                </c:pt>
                <c:pt idx="5026">
                  <c:v>107.72</c:v>
                </c:pt>
                <c:pt idx="5027">
                  <c:v>107.06</c:v>
                </c:pt>
                <c:pt idx="5028">
                  <c:v>108.13</c:v>
                </c:pt>
                <c:pt idx="5029">
                  <c:v>108.04</c:v>
                </c:pt>
                <c:pt idx="5030">
                  <c:v>107.89</c:v>
                </c:pt>
                <c:pt idx="5031">
                  <c:v>108.41</c:v>
                </c:pt>
                <c:pt idx="5032">
                  <c:v>109.24</c:v>
                </c:pt>
                <c:pt idx="5033">
                  <c:v>110.19</c:v>
                </c:pt>
                <c:pt idx="5034">
                  <c:v>110.44</c:v>
                </c:pt>
                <c:pt idx="5035">
                  <c:v>109.75</c:v>
                </c:pt>
                <c:pt idx="5036">
                  <c:v>109.37</c:v>
                </c:pt>
                <c:pt idx="5037">
                  <c:v>109.69</c:v>
                </c:pt>
                <c:pt idx="5038">
                  <c:v>110.55</c:v>
                </c:pt>
                <c:pt idx="5039">
                  <c:v>110.36</c:v>
                </c:pt>
                <c:pt idx="5040">
                  <c:v>110.54</c:v>
                </c:pt>
                <c:pt idx="5041">
                  <c:v>110.32</c:v>
                </c:pt>
                <c:pt idx="5042">
                  <c:v>110.02</c:v>
                </c:pt>
                <c:pt idx="5043">
                  <c:v>109.81</c:v>
                </c:pt>
                <c:pt idx="5044">
                  <c:v>109.97</c:v>
                </c:pt>
                <c:pt idx="5045">
                  <c:v>109.41</c:v>
                </c:pt>
                <c:pt idx="5046">
                  <c:v>108.83</c:v>
                </c:pt>
                <c:pt idx="5047">
                  <c:v>108.82</c:v>
                </c:pt>
                <c:pt idx="5048">
                  <c:v>108.4</c:v>
                </c:pt>
                <c:pt idx="5049">
                  <c:v>108.79</c:v>
                </c:pt>
                <c:pt idx="5050">
                  <c:v>108.61</c:v>
                </c:pt>
                <c:pt idx="5051">
                  <c:v>109.99</c:v>
                </c:pt>
                <c:pt idx="5052">
                  <c:v>109.52</c:v>
                </c:pt>
                <c:pt idx="5053">
                  <c:v>109.95</c:v>
                </c:pt>
                <c:pt idx="5054">
                  <c:v>113.02</c:v>
                </c:pt>
                <c:pt idx="5055">
                  <c:v>113.41</c:v>
                </c:pt>
                <c:pt idx="5056">
                  <c:v>112.94</c:v>
                </c:pt>
                <c:pt idx="5057">
                  <c:v>113.45</c:v>
                </c:pt>
                <c:pt idx="5058">
                  <c:v>114.26</c:v>
                </c:pt>
                <c:pt idx="5059">
                  <c:v>115.06</c:v>
                </c:pt>
                <c:pt idx="5060">
                  <c:v>114.81</c:v>
                </c:pt>
                <c:pt idx="5061">
                  <c:v>114.12</c:v>
                </c:pt>
                <c:pt idx="5062">
                  <c:v>114.46</c:v>
                </c:pt>
                <c:pt idx="5063">
                  <c:v>114</c:v>
                </c:pt>
                <c:pt idx="5064">
                  <c:v>113.21</c:v>
                </c:pt>
                <c:pt idx="5065">
                  <c:v>113.3</c:v>
                </c:pt>
                <c:pt idx="5066">
                  <c:v>112.36</c:v>
                </c:pt>
                <c:pt idx="5067">
                  <c:v>112.29</c:v>
                </c:pt>
                <c:pt idx="5068">
                  <c:v>111.24</c:v>
                </c:pt>
                <c:pt idx="5069">
                  <c:v>111</c:v>
                </c:pt>
                <c:pt idx="5070">
                  <c:v>110.64</c:v>
                </c:pt>
                <c:pt idx="5071">
                  <c:v>110.24</c:v>
                </c:pt>
                <c:pt idx="5072">
                  <c:v>108.94</c:v>
                </c:pt>
                <c:pt idx="5073">
                  <c:v>108.28</c:v>
                </c:pt>
                <c:pt idx="5074">
                  <c:v>108.67</c:v>
                </c:pt>
                <c:pt idx="5075">
                  <c:v>106.66</c:v>
                </c:pt>
                <c:pt idx="5076">
                  <c:v>106.98</c:v>
                </c:pt>
                <c:pt idx="5077">
                  <c:v>106.02</c:v>
                </c:pt>
                <c:pt idx="5078">
                  <c:v>105.85</c:v>
                </c:pt>
                <c:pt idx="5079">
                  <c:v>107.89</c:v>
                </c:pt>
                <c:pt idx="5080">
                  <c:v>107.24</c:v>
                </c:pt>
                <c:pt idx="5081">
                  <c:v>107.68</c:v>
                </c:pt>
                <c:pt idx="5082">
                  <c:v>107.33</c:v>
                </c:pt>
                <c:pt idx="5083">
                  <c:v>108.03</c:v>
                </c:pt>
                <c:pt idx="5084">
                  <c:v>107.07</c:v>
                </c:pt>
                <c:pt idx="5085">
                  <c:v>108.39</c:v>
                </c:pt>
                <c:pt idx="5086">
                  <c:v>107.57</c:v>
                </c:pt>
                <c:pt idx="5087">
                  <c:v>107.72</c:v>
                </c:pt>
                <c:pt idx="5088">
                  <c:v>106.51</c:v>
                </c:pt>
                <c:pt idx="5089">
                  <c:v>106.02</c:v>
                </c:pt>
                <c:pt idx="5090">
                  <c:v>104.84</c:v>
                </c:pt>
                <c:pt idx="5091">
                  <c:v>105.41</c:v>
                </c:pt>
                <c:pt idx="5092">
                  <c:v>104.61</c:v>
                </c:pt>
                <c:pt idx="5093">
                  <c:v>104.59</c:v>
                </c:pt>
                <c:pt idx="5094">
                  <c:v>105.44</c:v>
                </c:pt>
                <c:pt idx="5095">
                  <c:v>105.02</c:v>
                </c:pt>
                <c:pt idx="5096">
                  <c:v>104.68</c:v>
                </c:pt>
                <c:pt idx="5097">
                  <c:v>103.02</c:v>
                </c:pt>
                <c:pt idx="5098">
                  <c:v>104.28</c:v>
                </c:pt>
                <c:pt idx="5099">
                  <c:v>102.01</c:v>
                </c:pt>
                <c:pt idx="5100">
                  <c:v>103.53</c:v>
                </c:pt>
                <c:pt idx="5101">
                  <c:v>101.6</c:v>
                </c:pt>
                <c:pt idx="5102">
                  <c:v>101.56</c:v>
                </c:pt>
                <c:pt idx="5103">
                  <c:v>102.28</c:v>
                </c:pt>
                <c:pt idx="5104">
                  <c:v>102.63</c:v>
                </c:pt>
                <c:pt idx="5105">
                  <c:v>102.29</c:v>
                </c:pt>
                <c:pt idx="5106">
                  <c:v>102.65</c:v>
                </c:pt>
                <c:pt idx="5107">
                  <c:v>102.5</c:v>
                </c:pt>
                <c:pt idx="5108">
                  <c:v>102.72</c:v>
                </c:pt>
                <c:pt idx="5109">
                  <c:v>102.46</c:v>
                </c:pt>
                <c:pt idx="5110">
                  <c:v>103.19</c:v>
                </c:pt>
                <c:pt idx="5111">
                  <c:v>102.79</c:v>
                </c:pt>
                <c:pt idx="5112">
                  <c:v>100.34</c:v>
                </c:pt>
                <c:pt idx="5113">
                  <c:v>102.77</c:v>
                </c:pt>
                <c:pt idx="5114">
                  <c:v>101.83</c:v>
                </c:pt>
                <c:pt idx="5115">
                  <c:v>100.82</c:v>
                </c:pt>
                <c:pt idx="5116">
                  <c:v>100.2</c:v>
                </c:pt>
                <c:pt idx="5117">
                  <c:v>99.16</c:v>
                </c:pt>
                <c:pt idx="5118">
                  <c:v>98.04</c:v>
                </c:pt>
                <c:pt idx="5119">
                  <c:v>98.08</c:v>
                </c:pt>
                <c:pt idx="5120">
                  <c:v>97.11</c:v>
                </c:pt>
                <c:pt idx="5121">
                  <c:v>96.65</c:v>
                </c:pt>
                <c:pt idx="5122">
                  <c:v>99.05</c:v>
                </c:pt>
                <c:pt idx="5123">
                  <c:v>98.97</c:v>
                </c:pt>
                <c:pt idx="5124">
                  <c:v>97.7</c:v>
                </c:pt>
                <c:pt idx="5125">
                  <c:v>98.39</c:v>
                </c:pt>
                <c:pt idx="5126">
                  <c:v>96.97</c:v>
                </c:pt>
                <c:pt idx="5127">
                  <c:v>96.85</c:v>
                </c:pt>
                <c:pt idx="5128">
                  <c:v>96.95</c:v>
                </c:pt>
                <c:pt idx="5129">
                  <c:v>97</c:v>
                </c:pt>
                <c:pt idx="5130">
                  <c:v>97</c:v>
                </c:pt>
                <c:pt idx="5131">
                  <c:v>97.2</c:v>
                </c:pt>
                <c:pt idx="5132">
                  <c:v>94.67</c:v>
                </c:pt>
                <c:pt idx="5133">
                  <c:v>94.16</c:v>
                </c:pt>
                <c:pt idx="5134">
                  <c:v>93.42</c:v>
                </c:pt>
                <c:pt idx="5135">
                  <c:v>92.31</c:v>
                </c:pt>
                <c:pt idx="5136">
                  <c:v>92.79</c:v>
                </c:pt>
                <c:pt idx="5137">
                  <c:v>92.11</c:v>
                </c:pt>
                <c:pt idx="5138">
                  <c:v>91.38</c:v>
                </c:pt>
                <c:pt idx="5139">
                  <c:v>90.05</c:v>
                </c:pt>
                <c:pt idx="5140">
                  <c:v>90.21</c:v>
                </c:pt>
                <c:pt idx="5141">
                  <c:v>88.89</c:v>
                </c:pt>
                <c:pt idx="5142">
                  <c:v>85.04</c:v>
                </c:pt>
                <c:pt idx="5143">
                  <c:v>83.78</c:v>
                </c:pt>
                <c:pt idx="5144">
                  <c:v>84.47</c:v>
                </c:pt>
                <c:pt idx="5145">
                  <c:v>86.16</c:v>
                </c:pt>
                <c:pt idx="5146">
                  <c:v>85.4</c:v>
                </c:pt>
                <c:pt idx="5147">
                  <c:v>86.22</c:v>
                </c:pt>
                <c:pt idx="5148">
                  <c:v>84.71</c:v>
                </c:pt>
                <c:pt idx="5149">
                  <c:v>86.83</c:v>
                </c:pt>
                <c:pt idx="5150">
                  <c:v>86.13</c:v>
                </c:pt>
                <c:pt idx="5151">
                  <c:v>85.83</c:v>
                </c:pt>
                <c:pt idx="5152">
                  <c:v>86.03</c:v>
                </c:pt>
                <c:pt idx="5153">
                  <c:v>87.12</c:v>
                </c:pt>
                <c:pt idx="5154">
                  <c:v>86.24</c:v>
                </c:pt>
                <c:pt idx="5155">
                  <c:v>85.86</c:v>
                </c:pt>
                <c:pt idx="5156">
                  <c:v>84.78</c:v>
                </c:pt>
                <c:pt idx="5157">
                  <c:v>82.82</c:v>
                </c:pt>
                <c:pt idx="5158">
                  <c:v>82.95</c:v>
                </c:pt>
                <c:pt idx="5159">
                  <c:v>82.86</c:v>
                </c:pt>
                <c:pt idx="5160">
                  <c:v>83.39</c:v>
                </c:pt>
                <c:pt idx="5161">
                  <c:v>82.34</c:v>
                </c:pt>
                <c:pt idx="5162">
                  <c:v>81.67</c:v>
                </c:pt>
                <c:pt idx="5163">
                  <c:v>80.38</c:v>
                </c:pt>
                <c:pt idx="5164">
                  <c:v>77.92</c:v>
                </c:pt>
                <c:pt idx="5165">
                  <c:v>79.41</c:v>
                </c:pt>
                <c:pt idx="5166">
                  <c:v>79.31</c:v>
                </c:pt>
                <c:pt idx="5167">
                  <c:v>78.47</c:v>
                </c:pt>
                <c:pt idx="5168">
                  <c:v>78.099999999999994</c:v>
                </c:pt>
                <c:pt idx="5169">
                  <c:v>79.33</c:v>
                </c:pt>
                <c:pt idx="5170">
                  <c:v>80.36</c:v>
                </c:pt>
                <c:pt idx="5171">
                  <c:v>79.680000000000007</c:v>
                </c:pt>
                <c:pt idx="5172">
                  <c:v>78.33</c:v>
                </c:pt>
                <c:pt idx="5173">
                  <c:v>77.75</c:v>
                </c:pt>
                <c:pt idx="5174">
                  <c:v>72.58</c:v>
                </c:pt>
                <c:pt idx="5175">
                  <c:v>70.150000000000006</c:v>
                </c:pt>
                <c:pt idx="5176">
                  <c:v>72.540000000000006</c:v>
                </c:pt>
                <c:pt idx="5177">
                  <c:v>70.540000000000006</c:v>
                </c:pt>
                <c:pt idx="5178">
                  <c:v>69.92</c:v>
                </c:pt>
                <c:pt idx="5179">
                  <c:v>69.64</c:v>
                </c:pt>
                <c:pt idx="5180">
                  <c:v>69.069999999999993</c:v>
                </c:pt>
                <c:pt idx="5181">
                  <c:v>66.19</c:v>
                </c:pt>
                <c:pt idx="5182">
                  <c:v>66.84</c:v>
                </c:pt>
                <c:pt idx="5183">
                  <c:v>64.239999999999995</c:v>
                </c:pt>
                <c:pt idx="5184">
                  <c:v>63.68</c:v>
                </c:pt>
                <c:pt idx="5185">
                  <c:v>61.85</c:v>
                </c:pt>
                <c:pt idx="5186">
                  <c:v>61.06</c:v>
                </c:pt>
                <c:pt idx="5187">
                  <c:v>59.86</c:v>
                </c:pt>
                <c:pt idx="5188">
                  <c:v>61.18</c:v>
                </c:pt>
                <c:pt idx="5189">
                  <c:v>59.27</c:v>
                </c:pt>
                <c:pt idx="5190">
                  <c:v>61.38</c:v>
                </c:pt>
                <c:pt idx="5191">
                  <c:v>60.11</c:v>
                </c:pt>
                <c:pt idx="5192">
                  <c:v>61.69</c:v>
                </c:pt>
                <c:pt idx="5193">
                  <c:v>60.24</c:v>
                </c:pt>
                <c:pt idx="5195">
                  <c:v>59.45</c:v>
                </c:pt>
                <c:pt idx="5196">
                  <c:v>57.88</c:v>
                </c:pt>
                <c:pt idx="5197">
                  <c:v>57.9</c:v>
                </c:pt>
                <c:pt idx="5198">
                  <c:v>57.33</c:v>
                </c:pt>
                <c:pt idx="5200">
                  <c:v>56.42</c:v>
                </c:pt>
                <c:pt idx="5201">
                  <c:v>53.11</c:v>
                </c:pt>
                <c:pt idx="5202">
                  <c:v>51.1</c:v>
                </c:pt>
                <c:pt idx="5203">
                  <c:v>51.15</c:v>
                </c:pt>
                <c:pt idx="5204">
                  <c:v>50.96</c:v>
                </c:pt>
                <c:pt idx="5205">
                  <c:v>50.11</c:v>
                </c:pt>
                <c:pt idx="5206">
                  <c:v>47.43</c:v>
                </c:pt>
                <c:pt idx="5207">
                  <c:v>46.59</c:v>
                </c:pt>
                <c:pt idx="5208">
                  <c:v>48.69</c:v>
                </c:pt>
                <c:pt idx="5209">
                  <c:v>47.67</c:v>
                </c:pt>
                <c:pt idx="5210">
                  <c:v>50.17</c:v>
                </c:pt>
                <c:pt idx="5211">
                  <c:v>48.84</c:v>
                </c:pt>
                <c:pt idx="5212">
                  <c:v>47.99</c:v>
                </c:pt>
                <c:pt idx="5213">
                  <c:v>49.03</c:v>
                </c:pt>
                <c:pt idx="5214">
                  <c:v>48.52</c:v>
                </c:pt>
                <c:pt idx="5215">
                  <c:v>48.79</c:v>
                </c:pt>
                <c:pt idx="5216">
                  <c:v>48.16</c:v>
                </c:pt>
                <c:pt idx="5217">
                  <c:v>49.6</c:v>
                </c:pt>
                <c:pt idx="5218">
                  <c:v>48.47</c:v>
                </c:pt>
                <c:pt idx="5219">
                  <c:v>49.13</c:v>
                </c:pt>
                <c:pt idx="5220">
                  <c:v>52.99</c:v>
                </c:pt>
                <c:pt idx="5221">
                  <c:v>54.75</c:v>
                </c:pt>
                <c:pt idx="5222">
                  <c:v>57.91</c:v>
                </c:pt>
                <c:pt idx="5223">
                  <c:v>54.16</c:v>
                </c:pt>
                <c:pt idx="5224">
                  <c:v>56.57</c:v>
                </c:pt>
                <c:pt idx="5225">
                  <c:v>57.8</c:v>
                </c:pt>
                <c:pt idx="5226">
                  <c:v>58.34</c:v>
                </c:pt>
                <c:pt idx="5227">
                  <c:v>56.43</c:v>
                </c:pt>
                <c:pt idx="5228">
                  <c:v>54.66</c:v>
                </c:pt>
                <c:pt idx="5229">
                  <c:v>57.05</c:v>
                </c:pt>
                <c:pt idx="5230">
                  <c:v>61.52</c:v>
                </c:pt>
                <c:pt idx="5231">
                  <c:v>61.4</c:v>
                </c:pt>
                <c:pt idx="5232">
                  <c:v>62.53</c:v>
                </c:pt>
                <c:pt idx="5233">
                  <c:v>60.53</c:v>
                </c:pt>
                <c:pt idx="5234">
                  <c:v>60.21</c:v>
                </c:pt>
                <c:pt idx="5235">
                  <c:v>60.22</c:v>
                </c:pt>
                <c:pt idx="5236">
                  <c:v>58.9</c:v>
                </c:pt>
                <c:pt idx="5237">
                  <c:v>58.66</c:v>
                </c:pt>
                <c:pt idx="5238">
                  <c:v>61.63</c:v>
                </c:pt>
                <c:pt idx="5239">
                  <c:v>60.05</c:v>
                </c:pt>
                <c:pt idx="5240">
                  <c:v>62.58</c:v>
                </c:pt>
                <c:pt idx="5241">
                  <c:v>59.54</c:v>
                </c:pt>
                <c:pt idx="5242">
                  <c:v>61.02</c:v>
                </c:pt>
                <c:pt idx="5243">
                  <c:v>60.55</c:v>
                </c:pt>
                <c:pt idx="5244">
                  <c:v>60.48</c:v>
                </c:pt>
                <c:pt idx="5245">
                  <c:v>59.73</c:v>
                </c:pt>
                <c:pt idx="5246">
                  <c:v>58.53</c:v>
                </c:pt>
                <c:pt idx="5247">
                  <c:v>56.39</c:v>
                </c:pt>
                <c:pt idx="5248">
                  <c:v>57.54</c:v>
                </c:pt>
                <c:pt idx="5249">
                  <c:v>57.08</c:v>
                </c:pt>
                <c:pt idx="5250">
                  <c:v>54.67</c:v>
                </c:pt>
                <c:pt idx="5251">
                  <c:v>53.44</c:v>
                </c:pt>
                <c:pt idx="5252">
                  <c:v>53.51</c:v>
                </c:pt>
                <c:pt idx="5253">
                  <c:v>55.91</c:v>
                </c:pt>
                <c:pt idx="5254">
                  <c:v>54.43</c:v>
                </c:pt>
                <c:pt idx="5255">
                  <c:v>55.32</c:v>
                </c:pt>
                <c:pt idx="5256">
                  <c:v>55.92</c:v>
                </c:pt>
                <c:pt idx="5257">
                  <c:v>55.11</c:v>
                </c:pt>
                <c:pt idx="5258">
                  <c:v>56.48</c:v>
                </c:pt>
                <c:pt idx="5259">
                  <c:v>59.19</c:v>
                </c:pt>
                <c:pt idx="5260">
                  <c:v>56.41</c:v>
                </c:pt>
                <c:pt idx="5261">
                  <c:v>56.29</c:v>
                </c:pt>
                <c:pt idx="5262">
                  <c:v>55.11</c:v>
                </c:pt>
                <c:pt idx="5263">
                  <c:v>57.1</c:v>
                </c:pt>
                <c:pt idx="5264">
                  <c:v>54.95</c:v>
                </c:pt>
                <c:pt idx="5266">
                  <c:v>58.12</c:v>
                </c:pt>
                <c:pt idx="5267">
                  <c:v>59.1</c:v>
                </c:pt>
                <c:pt idx="5268">
                  <c:v>55.55</c:v>
                </c:pt>
                <c:pt idx="5269">
                  <c:v>56.57</c:v>
                </c:pt>
                <c:pt idx="5270">
                  <c:v>57.87</c:v>
                </c:pt>
                <c:pt idx="5271">
                  <c:v>57.93</c:v>
                </c:pt>
                <c:pt idx="5272">
                  <c:v>58.43</c:v>
                </c:pt>
                <c:pt idx="5273">
                  <c:v>60.32</c:v>
                </c:pt>
                <c:pt idx="5274">
                  <c:v>63.98</c:v>
                </c:pt>
                <c:pt idx="5275">
                  <c:v>63.45</c:v>
                </c:pt>
                <c:pt idx="5276">
                  <c:v>63.45</c:v>
                </c:pt>
                <c:pt idx="5277">
                  <c:v>62.08</c:v>
                </c:pt>
                <c:pt idx="5278">
                  <c:v>62.73</c:v>
                </c:pt>
                <c:pt idx="5279">
                  <c:v>64.849999999999994</c:v>
                </c:pt>
                <c:pt idx="5280">
                  <c:v>65.28</c:v>
                </c:pt>
                <c:pt idx="5281">
                  <c:v>64.83</c:v>
                </c:pt>
                <c:pt idx="5282">
                  <c:v>64.64</c:v>
                </c:pt>
                <c:pt idx="5283">
                  <c:v>65.84</c:v>
                </c:pt>
                <c:pt idx="5284">
                  <c:v>66.78</c:v>
                </c:pt>
                <c:pt idx="5285">
                  <c:v>66.459999999999994</c:v>
                </c:pt>
                <c:pt idx="5286">
                  <c:v>66.45</c:v>
                </c:pt>
                <c:pt idx="5287">
                  <c:v>67.52</c:v>
                </c:pt>
                <c:pt idx="5288">
                  <c:v>67.77</c:v>
                </c:pt>
                <c:pt idx="5289">
                  <c:v>65.540000000000006</c:v>
                </c:pt>
                <c:pt idx="5290">
                  <c:v>65.39</c:v>
                </c:pt>
                <c:pt idx="5291">
                  <c:v>64.91</c:v>
                </c:pt>
                <c:pt idx="5292">
                  <c:v>66.86</c:v>
                </c:pt>
                <c:pt idx="5293">
                  <c:v>66.81</c:v>
                </c:pt>
                <c:pt idx="5294">
                  <c:v>66.59</c:v>
                </c:pt>
                <c:pt idx="5295">
                  <c:v>66.81</c:v>
                </c:pt>
                <c:pt idx="5296">
                  <c:v>66.27</c:v>
                </c:pt>
                <c:pt idx="5297">
                  <c:v>64.02</c:v>
                </c:pt>
                <c:pt idx="5298">
                  <c:v>65.03</c:v>
                </c:pt>
                <c:pt idx="5299">
                  <c:v>66.540000000000006</c:v>
                </c:pt>
                <c:pt idx="5300">
                  <c:v>65.37</c:v>
                </c:pt>
                <c:pt idx="5302">
                  <c:v>63.72</c:v>
                </c:pt>
                <c:pt idx="5303">
                  <c:v>62.06</c:v>
                </c:pt>
                <c:pt idx="5304">
                  <c:v>62.58</c:v>
                </c:pt>
                <c:pt idx="5305">
                  <c:v>65.56</c:v>
                </c:pt>
                <c:pt idx="5306">
                  <c:v>64.88</c:v>
                </c:pt>
                <c:pt idx="5307">
                  <c:v>65.489999999999995</c:v>
                </c:pt>
                <c:pt idx="5308">
                  <c:v>63.8</c:v>
                </c:pt>
                <c:pt idx="5309">
                  <c:v>62.03</c:v>
                </c:pt>
                <c:pt idx="5310">
                  <c:v>63.31</c:v>
                </c:pt>
                <c:pt idx="5311">
                  <c:v>62.69</c:v>
                </c:pt>
                <c:pt idx="5312">
                  <c:v>64.88</c:v>
                </c:pt>
                <c:pt idx="5313">
                  <c:v>65.7</c:v>
                </c:pt>
                <c:pt idx="5314">
                  <c:v>65.11</c:v>
                </c:pt>
                <c:pt idx="5315">
                  <c:v>63.87</c:v>
                </c:pt>
                <c:pt idx="5316">
                  <c:v>62.61</c:v>
                </c:pt>
                <c:pt idx="5317">
                  <c:v>63.7</c:v>
                </c:pt>
                <c:pt idx="5318">
                  <c:v>63.87</c:v>
                </c:pt>
                <c:pt idx="5319">
                  <c:v>64.260000000000005</c:v>
                </c:pt>
                <c:pt idx="5320">
                  <c:v>63.02</c:v>
                </c:pt>
                <c:pt idx="5321">
                  <c:v>63.34</c:v>
                </c:pt>
                <c:pt idx="5322">
                  <c:v>64.45</c:v>
                </c:pt>
                <c:pt idx="5323">
                  <c:v>63.49</c:v>
                </c:pt>
                <c:pt idx="5324">
                  <c:v>63.2</c:v>
                </c:pt>
                <c:pt idx="5325">
                  <c:v>63.26</c:v>
                </c:pt>
                <c:pt idx="5326">
                  <c:v>62.01</c:v>
                </c:pt>
                <c:pt idx="5327">
                  <c:v>63.59</c:v>
                </c:pt>
                <c:pt idx="5328">
                  <c:v>62.01</c:v>
                </c:pt>
                <c:pt idx="5329">
                  <c:v>62.07</c:v>
                </c:pt>
                <c:pt idx="5330">
                  <c:v>60.32</c:v>
                </c:pt>
                <c:pt idx="5331">
                  <c:v>56.54</c:v>
                </c:pt>
                <c:pt idx="5332">
                  <c:v>56.85</c:v>
                </c:pt>
                <c:pt idx="5333">
                  <c:v>57.05</c:v>
                </c:pt>
                <c:pt idx="5334">
                  <c:v>58.61</c:v>
                </c:pt>
                <c:pt idx="5335">
                  <c:v>58.73</c:v>
                </c:pt>
                <c:pt idx="5336">
                  <c:v>57.85</c:v>
                </c:pt>
                <c:pt idx="5337">
                  <c:v>58.51</c:v>
                </c:pt>
                <c:pt idx="5338">
                  <c:v>57.05</c:v>
                </c:pt>
                <c:pt idx="5339">
                  <c:v>57.51</c:v>
                </c:pt>
                <c:pt idx="5340">
                  <c:v>57.1</c:v>
                </c:pt>
                <c:pt idx="5341">
                  <c:v>56.65</c:v>
                </c:pt>
                <c:pt idx="5342">
                  <c:v>57.04</c:v>
                </c:pt>
                <c:pt idx="5343">
                  <c:v>56.13</c:v>
                </c:pt>
                <c:pt idx="5344">
                  <c:v>55.27</c:v>
                </c:pt>
                <c:pt idx="5345">
                  <c:v>54.62</c:v>
                </c:pt>
                <c:pt idx="5346">
                  <c:v>53.47</c:v>
                </c:pt>
                <c:pt idx="5347">
                  <c:v>53.3</c:v>
                </c:pt>
                <c:pt idx="5348">
                  <c:v>53.38</c:v>
                </c:pt>
                <c:pt idx="5349">
                  <c:v>53.31</c:v>
                </c:pt>
                <c:pt idx="5350">
                  <c:v>52.21</c:v>
                </c:pt>
                <c:pt idx="5351">
                  <c:v>49.52</c:v>
                </c:pt>
                <c:pt idx="5352">
                  <c:v>49.99</c:v>
                </c:pt>
                <c:pt idx="5353">
                  <c:v>49.59</c:v>
                </c:pt>
                <c:pt idx="5354">
                  <c:v>49.52</c:v>
                </c:pt>
                <c:pt idx="5355">
                  <c:v>48.61</c:v>
                </c:pt>
                <c:pt idx="5356">
                  <c:v>50.41</c:v>
                </c:pt>
                <c:pt idx="5357">
                  <c:v>49.18</c:v>
                </c:pt>
                <c:pt idx="5358">
                  <c:v>49.66</c:v>
                </c:pt>
                <c:pt idx="5359">
                  <c:v>49.22</c:v>
                </c:pt>
                <c:pt idx="5360">
                  <c:v>49.03</c:v>
                </c:pt>
                <c:pt idx="5361">
                  <c:v>48.74</c:v>
                </c:pt>
                <c:pt idx="5362">
                  <c:v>48.81</c:v>
                </c:pt>
                <c:pt idx="5363">
                  <c:v>47.16</c:v>
                </c:pt>
                <c:pt idx="5364">
                  <c:v>46.62</c:v>
                </c:pt>
                <c:pt idx="5365">
                  <c:v>45.46</c:v>
                </c:pt>
                <c:pt idx="5366">
                  <c:v>42.69</c:v>
                </c:pt>
                <c:pt idx="5367">
                  <c:v>43.21</c:v>
                </c:pt>
                <c:pt idx="5368">
                  <c:v>43.14</c:v>
                </c:pt>
                <c:pt idx="5369">
                  <c:v>47.56</c:v>
                </c:pt>
                <c:pt idx="5370">
                  <c:v>50.05</c:v>
                </c:pt>
                <c:pt idx="5371">
                  <c:v>54.15</c:v>
                </c:pt>
                <c:pt idx="5372">
                  <c:v>49.56</c:v>
                </c:pt>
                <c:pt idx="5373">
                  <c:v>50.5</c:v>
                </c:pt>
                <c:pt idx="5374">
                  <c:v>50.68</c:v>
                </c:pt>
                <c:pt idx="5375">
                  <c:v>49.61</c:v>
                </c:pt>
                <c:pt idx="5376">
                  <c:v>47.63</c:v>
                </c:pt>
                <c:pt idx="5377">
                  <c:v>49.52</c:v>
                </c:pt>
                <c:pt idx="5378">
                  <c:v>47.58</c:v>
                </c:pt>
                <c:pt idx="5379">
                  <c:v>48.89</c:v>
                </c:pt>
                <c:pt idx="5380">
                  <c:v>48.14</c:v>
                </c:pt>
                <c:pt idx="5381">
                  <c:v>46.37</c:v>
                </c:pt>
                <c:pt idx="5382">
                  <c:v>46.63</c:v>
                </c:pt>
                <c:pt idx="5383">
                  <c:v>49.75</c:v>
                </c:pt>
                <c:pt idx="5384">
                  <c:v>49.08</c:v>
                </c:pt>
                <c:pt idx="5385">
                  <c:v>47.47</c:v>
                </c:pt>
                <c:pt idx="5386">
                  <c:v>48.92</c:v>
                </c:pt>
                <c:pt idx="5387">
                  <c:v>49.08</c:v>
                </c:pt>
                <c:pt idx="5388">
                  <c:v>47.75</c:v>
                </c:pt>
                <c:pt idx="5389">
                  <c:v>48.17</c:v>
                </c:pt>
                <c:pt idx="5390">
                  <c:v>48.6</c:v>
                </c:pt>
                <c:pt idx="5391">
                  <c:v>47.34</c:v>
                </c:pt>
                <c:pt idx="5392">
                  <c:v>48.23</c:v>
                </c:pt>
                <c:pt idx="5393">
                  <c:v>48.37</c:v>
                </c:pt>
                <c:pt idx="5394">
                  <c:v>47.69</c:v>
                </c:pt>
                <c:pt idx="5395">
                  <c:v>48.13</c:v>
                </c:pt>
                <c:pt idx="5396">
                  <c:v>49.25</c:v>
                </c:pt>
                <c:pt idx="5397">
                  <c:v>51.92</c:v>
                </c:pt>
                <c:pt idx="5398">
                  <c:v>51.33</c:v>
                </c:pt>
                <c:pt idx="5399">
                  <c:v>53.05</c:v>
                </c:pt>
                <c:pt idx="5400">
                  <c:v>52.65</c:v>
                </c:pt>
                <c:pt idx="5401">
                  <c:v>49.86</c:v>
                </c:pt>
                <c:pt idx="5402">
                  <c:v>49.24</c:v>
                </c:pt>
                <c:pt idx="5403">
                  <c:v>49.15</c:v>
                </c:pt>
                <c:pt idx="5404">
                  <c:v>48.71</c:v>
                </c:pt>
                <c:pt idx="5405">
                  <c:v>50.46</c:v>
                </c:pt>
                <c:pt idx="5406">
                  <c:v>48.61</c:v>
                </c:pt>
                <c:pt idx="5407">
                  <c:v>48.71</c:v>
                </c:pt>
                <c:pt idx="5408">
                  <c:v>47.85</c:v>
                </c:pt>
                <c:pt idx="5409">
                  <c:v>48.08</c:v>
                </c:pt>
                <c:pt idx="5410">
                  <c:v>47.99</c:v>
                </c:pt>
                <c:pt idx="5411">
                  <c:v>47.54</c:v>
                </c:pt>
                <c:pt idx="5412">
                  <c:v>46.81</c:v>
                </c:pt>
                <c:pt idx="5413">
                  <c:v>49.05</c:v>
                </c:pt>
                <c:pt idx="5414">
                  <c:v>48.8</c:v>
                </c:pt>
                <c:pt idx="5415">
                  <c:v>49.56</c:v>
                </c:pt>
                <c:pt idx="5416">
                  <c:v>48.79</c:v>
                </c:pt>
                <c:pt idx="5417">
                  <c:v>50.54</c:v>
                </c:pt>
                <c:pt idx="5418">
                  <c:v>48.58</c:v>
                </c:pt>
                <c:pt idx="5419">
                  <c:v>47.98</c:v>
                </c:pt>
                <c:pt idx="5420">
                  <c:v>47.42</c:v>
                </c:pt>
                <c:pt idx="5421">
                  <c:v>47.19</c:v>
                </c:pt>
                <c:pt idx="5422">
                  <c:v>47.44</c:v>
                </c:pt>
                <c:pt idx="5423">
                  <c:v>45.81</c:v>
                </c:pt>
                <c:pt idx="5424">
                  <c:v>44.06</c:v>
                </c:pt>
                <c:pt idx="5425">
                  <c:v>43.61</c:v>
                </c:pt>
                <c:pt idx="5426">
                  <c:v>44.56</c:v>
                </c:pt>
                <c:pt idx="5427">
                  <c:v>43.57</c:v>
                </c:pt>
                <c:pt idx="5428">
                  <c:v>44.14</c:v>
                </c:pt>
                <c:pt idx="5429">
                  <c:v>44.18</c:v>
                </c:pt>
                <c:pt idx="5430">
                  <c:v>44.66</c:v>
                </c:pt>
                <c:pt idx="5431">
                  <c:v>44.83</c:v>
                </c:pt>
                <c:pt idx="5432">
                  <c:v>46.12</c:v>
                </c:pt>
                <c:pt idx="5433">
                  <c:v>46.17</c:v>
                </c:pt>
                <c:pt idx="5434">
                  <c:v>45.46</c:v>
                </c:pt>
                <c:pt idx="5435">
                  <c:v>44.86</c:v>
                </c:pt>
                <c:pt idx="5436">
                  <c:v>44.61</c:v>
                </c:pt>
                <c:pt idx="5437">
                  <c:v>44.44</c:v>
                </c:pt>
                <c:pt idx="5438">
                  <c:v>42.49</c:v>
                </c:pt>
                <c:pt idx="5439">
                  <c:v>43.84</c:v>
                </c:pt>
                <c:pt idx="5440">
                  <c:v>43</c:v>
                </c:pt>
                <c:pt idx="5441">
                  <c:v>40.729999999999997</c:v>
                </c:pt>
                <c:pt idx="5442">
                  <c:v>40.26</c:v>
                </c:pt>
                <c:pt idx="5443">
                  <c:v>40.11</c:v>
                </c:pt>
                <c:pt idx="5444">
                  <c:v>39.729999999999997</c:v>
                </c:pt>
                <c:pt idx="5445">
                  <c:v>37.93</c:v>
                </c:pt>
                <c:pt idx="5446">
                  <c:v>37.92</c:v>
                </c:pt>
                <c:pt idx="5447">
                  <c:v>38.450000000000003</c:v>
                </c:pt>
                <c:pt idx="5448">
                  <c:v>37.19</c:v>
                </c:pt>
                <c:pt idx="5449">
                  <c:v>37.06</c:v>
                </c:pt>
                <c:pt idx="5450">
                  <c:v>36.880000000000003</c:v>
                </c:pt>
                <c:pt idx="5451">
                  <c:v>36.35</c:v>
                </c:pt>
                <c:pt idx="5452">
                  <c:v>36.11</c:v>
                </c:pt>
                <c:pt idx="5453">
                  <c:v>37.36</c:v>
                </c:pt>
                <c:pt idx="5454">
                  <c:v>37.89</c:v>
                </c:pt>
                <c:pt idx="5456">
                  <c:v>36.619999999999997</c:v>
                </c:pt>
                <c:pt idx="5457">
                  <c:v>37.79</c:v>
                </c:pt>
                <c:pt idx="5458">
                  <c:v>36.46</c:v>
                </c:pt>
                <c:pt idx="5459">
                  <c:v>37.28</c:v>
                </c:pt>
                <c:pt idx="5461">
                  <c:v>37.22</c:v>
                </c:pt>
                <c:pt idx="5462">
                  <c:v>36.42</c:v>
                </c:pt>
                <c:pt idx="5463">
                  <c:v>34.229999999999997</c:v>
                </c:pt>
                <c:pt idx="5464">
                  <c:v>33.75</c:v>
                </c:pt>
                <c:pt idx="5465">
                  <c:v>33.549999999999997</c:v>
                </c:pt>
                <c:pt idx="5466">
                  <c:v>31.55</c:v>
                </c:pt>
                <c:pt idx="5467">
                  <c:v>30.86</c:v>
                </c:pt>
                <c:pt idx="5468">
                  <c:v>30.31</c:v>
                </c:pt>
                <c:pt idx="5469">
                  <c:v>31.03</c:v>
                </c:pt>
                <c:pt idx="5470">
                  <c:v>28.94</c:v>
                </c:pt>
                <c:pt idx="5471">
                  <c:v>28.55</c:v>
                </c:pt>
                <c:pt idx="5472">
                  <c:v>28.76</c:v>
                </c:pt>
                <c:pt idx="5473">
                  <c:v>27.88</c:v>
                </c:pt>
                <c:pt idx="5474">
                  <c:v>29.25</c:v>
                </c:pt>
                <c:pt idx="5475">
                  <c:v>32.18</c:v>
                </c:pt>
                <c:pt idx="5476">
                  <c:v>30.5</c:v>
                </c:pt>
                <c:pt idx="5477">
                  <c:v>31.8</c:v>
                </c:pt>
                <c:pt idx="5478">
                  <c:v>33.1</c:v>
                </c:pt>
                <c:pt idx="5479">
                  <c:v>33.89</c:v>
                </c:pt>
                <c:pt idx="5480">
                  <c:v>34.74</c:v>
                </c:pt>
                <c:pt idx="5481">
                  <c:v>34.24</c:v>
                </c:pt>
                <c:pt idx="5482">
                  <c:v>32.72</c:v>
                </c:pt>
                <c:pt idx="5483">
                  <c:v>35.04</c:v>
                </c:pt>
                <c:pt idx="5484">
                  <c:v>34.46</c:v>
                </c:pt>
                <c:pt idx="5485">
                  <c:v>34.06</c:v>
                </c:pt>
                <c:pt idx="5486">
                  <c:v>32.880000000000003</c:v>
                </c:pt>
                <c:pt idx="5487">
                  <c:v>30.32</c:v>
                </c:pt>
                <c:pt idx="5488">
                  <c:v>30.84</c:v>
                </c:pt>
                <c:pt idx="5489">
                  <c:v>30.06</c:v>
                </c:pt>
                <c:pt idx="5490">
                  <c:v>33.36</c:v>
                </c:pt>
                <c:pt idx="5491">
                  <c:v>33.39</c:v>
                </c:pt>
                <c:pt idx="5492">
                  <c:v>32.18</c:v>
                </c:pt>
                <c:pt idx="5493">
                  <c:v>34.5</c:v>
                </c:pt>
                <c:pt idx="5494">
                  <c:v>34.28</c:v>
                </c:pt>
                <c:pt idx="5495">
                  <c:v>33.01</c:v>
                </c:pt>
                <c:pt idx="5496">
                  <c:v>34.69</c:v>
                </c:pt>
                <c:pt idx="5497">
                  <c:v>33.270000000000003</c:v>
                </c:pt>
                <c:pt idx="5498">
                  <c:v>34.409999999999997</c:v>
                </c:pt>
                <c:pt idx="5499">
                  <c:v>35.29</c:v>
                </c:pt>
                <c:pt idx="5500">
                  <c:v>35.1</c:v>
                </c:pt>
                <c:pt idx="5501">
                  <c:v>35.97</c:v>
                </c:pt>
                <c:pt idx="5502">
                  <c:v>36.81</c:v>
                </c:pt>
                <c:pt idx="5503">
                  <c:v>36.93</c:v>
                </c:pt>
                <c:pt idx="5504">
                  <c:v>37.07</c:v>
                </c:pt>
                <c:pt idx="5505">
                  <c:v>38.72</c:v>
                </c:pt>
                <c:pt idx="5506">
                  <c:v>40.840000000000003</c:v>
                </c:pt>
                <c:pt idx="5507">
                  <c:v>39.65</c:v>
                </c:pt>
                <c:pt idx="5508">
                  <c:v>41.07</c:v>
                </c:pt>
                <c:pt idx="5509">
                  <c:v>40.049999999999997</c:v>
                </c:pt>
                <c:pt idx="5510">
                  <c:v>40.39</c:v>
                </c:pt>
                <c:pt idx="5511">
                  <c:v>39.53</c:v>
                </c:pt>
                <c:pt idx="5512">
                  <c:v>38.74</c:v>
                </c:pt>
                <c:pt idx="5513">
                  <c:v>40.33</c:v>
                </c:pt>
                <c:pt idx="5514">
                  <c:v>41.54</c:v>
                </c:pt>
                <c:pt idx="5515">
                  <c:v>41.2</c:v>
                </c:pt>
                <c:pt idx="5516">
                  <c:v>41.54</c:v>
                </c:pt>
                <c:pt idx="5517">
                  <c:v>41.79</c:v>
                </c:pt>
                <c:pt idx="5518">
                  <c:v>40.47</c:v>
                </c:pt>
                <c:pt idx="5519">
                  <c:v>40.44</c:v>
                </c:pt>
                <c:pt idx="5521">
                  <c:v>40.270000000000003</c:v>
                </c:pt>
                <c:pt idx="5522">
                  <c:v>39.14</c:v>
                </c:pt>
                <c:pt idx="5523">
                  <c:v>39.26</c:v>
                </c:pt>
                <c:pt idx="5524">
                  <c:v>39.6</c:v>
                </c:pt>
                <c:pt idx="5525">
                  <c:v>38.67</c:v>
                </c:pt>
                <c:pt idx="5526">
                  <c:v>37.69</c:v>
                </c:pt>
                <c:pt idx="5527">
                  <c:v>37.869999999999997</c:v>
                </c:pt>
                <c:pt idx="5528">
                  <c:v>39.840000000000003</c:v>
                </c:pt>
                <c:pt idx="5529">
                  <c:v>39.43</c:v>
                </c:pt>
                <c:pt idx="5530">
                  <c:v>41.94</c:v>
                </c:pt>
                <c:pt idx="5531">
                  <c:v>42.83</c:v>
                </c:pt>
                <c:pt idx="5532">
                  <c:v>44.69</c:v>
                </c:pt>
                <c:pt idx="5533">
                  <c:v>44.18</c:v>
                </c:pt>
                <c:pt idx="5534">
                  <c:v>43.84</c:v>
                </c:pt>
                <c:pt idx="5535">
                  <c:v>43.1</c:v>
                </c:pt>
                <c:pt idx="5536">
                  <c:v>42.91</c:v>
                </c:pt>
                <c:pt idx="5537">
                  <c:v>44.03</c:v>
                </c:pt>
                <c:pt idx="5538">
                  <c:v>45.8</c:v>
                </c:pt>
                <c:pt idx="5539">
                  <c:v>44.53</c:v>
                </c:pt>
                <c:pt idx="5540">
                  <c:v>45.11</c:v>
                </c:pt>
                <c:pt idx="5541">
                  <c:v>44.48</c:v>
                </c:pt>
                <c:pt idx="5542">
                  <c:v>45.74</c:v>
                </c:pt>
                <c:pt idx="5543">
                  <c:v>47.18</c:v>
                </c:pt>
                <c:pt idx="5544">
                  <c:v>48.14</c:v>
                </c:pt>
                <c:pt idx="5545">
                  <c:v>48.13</c:v>
                </c:pt>
                <c:pt idx="5546">
                  <c:v>45.83</c:v>
                </c:pt>
                <c:pt idx="5547">
                  <c:v>44.97</c:v>
                </c:pt>
                <c:pt idx="5548">
                  <c:v>44.62</c:v>
                </c:pt>
                <c:pt idx="5549">
                  <c:v>45.01</c:v>
                </c:pt>
                <c:pt idx="5550">
                  <c:v>45.37</c:v>
                </c:pt>
                <c:pt idx="5551">
                  <c:v>43.63</c:v>
                </c:pt>
                <c:pt idx="5552">
                  <c:v>45.52</c:v>
                </c:pt>
                <c:pt idx="5553">
                  <c:v>47.6</c:v>
                </c:pt>
                <c:pt idx="5554">
                  <c:v>48.08</c:v>
                </c:pt>
                <c:pt idx="5555">
                  <c:v>47.83</c:v>
                </c:pt>
                <c:pt idx="5556">
                  <c:v>48.97</c:v>
                </c:pt>
                <c:pt idx="5557">
                  <c:v>49.28</c:v>
                </c:pt>
                <c:pt idx="5558">
                  <c:v>48.93</c:v>
                </c:pt>
                <c:pt idx="5559">
                  <c:v>48.81</c:v>
                </c:pt>
                <c:pt idx="5560">
                  <c:v>48.72</c:v>
                </c:pt>
                <c:pt idx="5561">
                  <c:v>48.35</c:v>
                </c:pt>
                <c:pt idx="5562">
                  <c:v>48.61</c:v>
                </c:pt>
                <c:pt idx="5563">
                  <c:v>49.74</c:v>
                </c:pt>
                <c:pt idx="5564">
                  <c:v>49.59</c:v>
                </c:pt>
                <c:pt idx="5565">
                  <c:v>49.32</c:v>
                </c:pt>
                <c:pt idx="5566">
                  <c:v>49.76</c:v>
                </c:pt>
                <c:pt idx="5567">
                  <c:v>49.69</c:v>
                </c:pt>
                <c:pt idx="5568">
                  <c:v>49.72</c:v>
                </c:pt>
                <c:pt idx="5569">
                  <c:v>50.04</c:v>
                </c:pt>
                <c:pt idx="5570">
                  <c:v>49.64</c:v>
                </c:pt>
                <c:pt idx="5571">
                  <c:v>50.55</c:v>
                </c:pt>
                <c:pt idx="5572">
                  <c:v>51.44</c:v>
                </c:pt>
                <c:pt idx="5573">
                  <c:v>52.51</c:v>
                </c:pt>
                <c:pt idx="5574">
                  <c:v>51.95</c:v>
                </c:pt>
                <c:pt idx="5575">
                  <c:v>50.54</c:v>
                </c:pt>
                <c:pt idx="5576">
                  <c:v>50.35</c:v>
                </c:pt>
                <c:pt idx="5577">
                  <c:v>49.83</c:v>
                </c:pt>
                <c:pt idx="5578">
                  <c:v>48.97</c:v>
                </c:pt>
                <c:pt idx="5579">
                  <c:v>47.19</c:v>
                </c:pt>
                <c:pt idx="5580">
                  <c:v>49.17</c:v>
                </c:pt>
                <c:pt idx="5581">
                  <c:v>50.65</c:v>
                </c:pt>
                <c:pt idx="5582">
                  <c:v>50.62</c:v>
                </c:pt>
                <c:pt idx="5583">
                  <c:v>49.88</c:v>
                </c:pt>
                <c:pt idx="5584">
                  <c:v>50.91</c:v>
                </c:pt>
                <c:pt idx="5585">
                  <c:v>48.41</c:v>
                </c:pt>
                <c:pt idx="5586">
                  <c:v>47.16</c:v>
                </c:pt>
                <c:pt idx="5587">
                  <c:v>48.58</c:v>
                </c:pt>
                <c:pt idx="5588">
                  <c:v>50.61</c:v>
                </c:pt>
                <c:pt idx="5589">
                  <c:v>49.68</c:v>
                </c:pt>
                <c:pt idx="5590">
                  <c:v>50.35</c:v>
                </c:pt>
                <c:pt idx="5591">
                  <c:v>50.1</c:v>
                </c:pt>
                <c:pt idx="5592">
                  <c:v>47.96</c:v>
                </c:pt>
                <c:pt idx="5593">
                  <c:v>48.8</c:v>
                </c:pt>
                <c:pt idx="5594">
                  <c:v>46.4</c:v>
                </c:pt>
                <c:pt idx="5595">
                  <c:v>46.76</c:v>
                </c:pt>
                <c:pt idx="5596">
                  <c:v>46.25</c:v>
                </c:pt>
                <c:pt idx="5597">
                  <c:v>48.47</c:v>
                </c:pt>
                <c:pt idx="5598">
                  <c:v>46.26</c:v>
                </c:pt>
                <c:pt idx="5599">
                  <c:v>47.37</c:v>
                </c:pt>
                <c:pt idx="5600">
                  <c:v>47.61</c:v>
                </c:pt>
                <c:pt idx="5601">
                  <c:v>46.96</c:v>
                </c:pt>
                <c:pt idx="5602">
                  <c:v>46.66</c:v>
                </c:pt>
                <c:pt idx="5603">
                  <c:v>47.17</c:v>
                </c:pt>
                <c:pt idx="5604">
                  <c:v>46.2</c:v>
                </c:pt>
                <c:pt idx="5605">
                  <c:v>45.69</c:v>
                </c:pt>
                <c:pt idx="5606">
                  <c:v>44.72</c:v>
                </c:pt>
                <c:pt idx="5607">
                  <c:v>44.87</c:v>
                </c:pt>
                <c:pt idx="5608">
                  <c:v>43.47</c:v>
                </c:pt>
                <c:pt idx="5609">
                  <c:v>42.7</c:v>
                </c:pt>
                <c:pt idx="5610">
                  <c:v>42.46</c:v>
                </c:pt>
                <c:pt idx="5611">
                  <c:v>42.14</c:v>
                </c:pt>
                <c:pt idx="5612">
                  <c:v>41.8</c:v>
                </c:pt>
                <c:pt idx="5613">
                  <c:v>43.1</c:v>
                </c:pt>
                <c:pt idx="5614">
                  <c:v>44.29</c:v>
                </c:pt>
                <c:pt idx="5615">
                  <c:v>44.27</c:v>
                </c:pt>
                <c:pt idx="5616">
                  <c:v>45.39</c:v>
                </c:pt>
                <c:pt idx="5617">
                  <c:v>44.98</c:v>
                </c:pt>
                <c:pt idx="5618">
                  <c:v>44.05</c:v>
                </c:pt>
                <c:pt idx="5619">
                  <c:v>46.04</c:v>
                </c:pt>
                <c:pt idx="5620">
                  <c:v>46.97</c:v>
                </c:pt>
                <c:pt idx="5621">
                  <c:v>48.35</c:v>
                </c:pt>
                <c:pt idx="5622">
                  <c:v>49.23</c:v>
                </c:pt>
                <c:pt idx="5623">
                  <c:v>49.85</c:v>
                </c:pt>
                <c:pt idx="5624">
                  <c:v>50.89</c:v>
                </c:pt>
                <c:pt idx="5625">
                  <c:v>50.88</c:v>
                </c:pt>
                <c:pt idx="5626">
                  <c:v>49.16</c:v>
                </c:pt>
                <c:pt idx="5627">
                  <c:v>49.96</c:v>
                </c:pt>
                <c:pt idx="5628">
                  <c:v>49.05</c:v>
                </c:pt>
                <c:pt idx="5629">
                  <c:v>49.67</c:v>
                </c:pt>
                <c:pt idx="5630">
                  <c:v>49.92</c:v>
                </c:pt>
                <c:pt idx="5631">
                  <c:v>49.26</c:v>
                </c:pt>
                <c:pt idx="5632">
                  <c:v>48.37</c:v>
                </c:pt>
                <c:pt idx="5633">
                  <c:v>47.04</c:v>
                </c:pt>
                <c:pt idx="5634">
                  <c:v>45.45</c:v>
                </c:pt>
                <c:pt idx="5635">
                  <c:v>46.83</c:v>
                </c:pt>
                <c:pt idx="5636">
                  <c:v>47.63</c:v>
                </c:pt>
                <c:pt idx="5637">
                  <c:v>47.26</c:v>
                </c:pt>
                <c:pt idx="5638">
                  <c:v>47.98</c:v>
                </c:pt>
                <c:pt idx="5639">
                  <c:v>49.99</c:v>
                </c:pt>
                <c:pt idx="5640">
                  <c:v>48.01</c:v>
                </c:pt>
                <c:pt idx="5641">
                  <c:v>48.32</c:v>
                </c:pt>
                <c:pt idx="5642">
                  <c:v>47.1</c:v>
                </c:pt>
                <c:pt idx="5643">
                  <c:v>45.85</c:v>
                </c:pt>
                <c:pt idx="5644">
                  <c:v>46.59</c:v>
                </c:pt>
                <c:pt idx="5645">
                  <c:v>45.77</c:v>
                </c:pt>
                <c:pt idx="5646">
                  <c:v>45.95</c:v>
                </c:pt>
                <c:pt idx="5647">
                  <c:v>45.88</c:v>
                </c:pt>
                <c:pt idx="5648">
                  <c:v>46.83</c:v>
                </c:pt>
                <c:pt idx="5649">
                  <c:v>47.65</c:v>
                </c:pt>
                <c:pt idx="5650">
                  <c:v>45.89</c:v>
                </c:pt>
                <c:pt idx="5651">
                  <c:v>47.35</c:v>
                </c:pt>
                <c:pt idx="5652">
                  <c:v>45.97</c:v>
                </c:pt>
                <c:pt idx="5653">
                  <c:v>48.69</c:v>
                </c:pt>
                <c:pt idx="5654">
                  <c:v>49.24</c:v>
                </c:pt>
                <c:pt idx="5655">
                  <c:v>49.06</c:v>
                </c:pt>
                <c:pt idx="5656">
                  <c:v>50.89</c:v>
                </c:pt>
                <c:pt idx="5657">
                  <c:v>50.87</c:v>
                </c:pt>
                <c:pt idx="5658">
                  <c:v>51.86</c:v>
                </c:pt>
                <c:pt idx="5659">
                  <c:v>52.51</c:v>
                </c:pt>
                <c:pt idx="5660">
                  <c:v>51.93</c:v>
                </c:pt>
                <c:pt idx="5661">
                  <c:v>53.14</c:v>
                </c:pt>
                <c:pt idx="5662">
                  <c:v>52.41</c:v>
                </c:pt>
                <c:pt idx="5663">
                  <c:v>51.81</c:v>
                </c:pt>
                <c:pt idx="5664">
                  <c:v>52.03</c:v>
                </c:pt>
                <c:pt idx="5665">
                  <c:v>51.95</c:v>
                </c:pt>
                <c:pt idx="5666">
                  <c:v>51.52</c:v>
                </c:pt>
                <c:pt idx="5667">
                  <c:v>51.68</c:v>
                </c:pt>
                <c:pt idx="5668">
                  <c:v>52.67</c:v>
                </c:pt>
                <c:pt idx="5669">
                  <c:v>51.38</c:v>
                </c:pt>
                <c:pt idx="5670">
                  <c:v>51.78</c:v>
                </c:pt>
                <c:pt idx="5671">
                  <c:v>51.46</c:v>
                </c:pt>
                <c:pt idx="5672">
                  <c:v>50.79</c:v>
                </c:pt>
                <c:pt idx="5673">
                  <c:v>49.98</c:v>
                </c:pt>
                <c:pt idx="5674">
                  <c:v>50.47</c:v>
                </c:pt>
                <c:pt idx="5675">
                  <c:v>49.71</c:v>
                </c:pt>
                <c:pt idx="5676">
                  <c:v>48.3</c:v>
                </c:pt>
                <c:pt idx="5677">
                  <c:v>48.14</c:v>
                </c:pt>
                <c:pt idx="5678">
                  <c:v>46.86</c:v>
                </c:pt>
                <c:pt idx="5679">
                  <c:v>46.35</c:v>
                </c:pt>
                <c:pt idx="5680">
                  <c:v>45.58</c:v>
                </c:pt>
                <c:pt idx="5681">
                  <c:v>46.15</c:v>
                </c:pt>
                <c:pt idx="5682">
                  <c:v>46.04</c:v>
                </c:pt>
                <c:pt idx="5683">
                  <c:v>46.36</c:v>
                </c:pt>
                <c:pt idx="5684">
                  <c:v>45.84</c:v>
                </c:pt>
                <c:pt idx="5685">
                  <c:v>44.75</c:v>
                </c:pt>
                <c:pt idx="5686">
                  <c:v>44.43</c:v>
                </c:pt>
                <c:pt idx="5687">
                  <c:v>46.95</c:v>
                </c:pt>
                <c:pt idx="5688">
                  <c:v>46.63</c:v>
                </c:pt>
                <c:pt idx="5689">
                  <c:v>46.49</c:v>
                </c:pt>
                <c:pt idx="5690">
                  <c:v>46.86</c:v>
                </c:pt>
                <c:pt idx="5691">
                  <c:v>48.9</c:v>
                </c:pt>
                <c:pt idx="5692">
                  <c:v>49.12</c:v>
                </c:pt>
                <c:pt idx="5693">
                  <c:v>48.95</c:v>
                </c:pt>
                <c:pt idx="5694">
                  <c:v>49</c:v>
                </c:pt>
                <c:pt idx="5695">
                  <c:v>47.24</c:v>
                </c:pt>
                <c:pt idx="5696">
                  <c:v>48.24</c:v>
                </c:pt>
                <c:pt idx="5697">
                  <c:v>46.38</c:v>
                </c:pt>
                <c:pt idx="5698">
                  <c:v>50.47</c:v>
                </c:pt>
                <c:pt idx="5699">
                  <c:v>53.94</c:v>
                </c:pt>
                <c:pt idx="5700">
                  <c:v>54.46</c:v>
                </c:pt>
                <c:pt idx="5701">
                  <c:v>54.94</c:v>
                </c:pt>
                <c:pt idx="5702">
                  <c:v>53.93</c:v>
                </c:pt>
                <c:pt idx="5703">
                  <c:v>53</c:v>
                </c:pt>
                <c:pt idx="5704">
                  <c:v>53.89</c:v>
                </c:pt>
                <c:pt idx="5705">
                  <c:v>54.33</c:v>
                </c:pt>
                <c:pt idx="5706">
                  <c:v>55.69</c:v>
                </c:pt>
                <c:pt idx="5707">
                  <c:v>55.72</c:v>
                </c:pt>
                <c:pt idx="5708">
                  <c:v>53.9</c:v>
                </c:pt>
                <c:pt idx="5709">
                  <c:v>54.02</c:v>
                </c:pt>
                <c:pt idx="5710">
                  <c:v>55.21</c:v>
                </c:pt>
                <c:pt idx="5711">
                  <c:v>54.92</c:v>
                </c:pt>
                <c:pt idx="5712">
                  <c:v>55.35</c:v>
                </c:pt>
                <c:pt idx="5713">
                  <c:v>54.46</c:v>
                </c:pt>
                <c:pt idx="5714">
                  <c:v>55.05</c:v>
                </c:pt>
                <c:pt idx="5715">
                  <c:v>55.16</c:v>
                </c:pt>
                <c:pt idx="5717">
                  <c:v>56.09</c:v>
                </c:pt>
                <c:pt idx="5718">
                  <c:v>56.22</c:v>
                </c:pt>
                <c:pt idx="5719">
                  <c:v>56.14</c:v>
                </c:pt>
                <c:pt idx="5720">
                  <c:v>56.82</c:v>
                </c:pt>
                <c:pt idx="5722">
                  <c:v>55.47</c:v>
                </c:pt>
                <c:pt idx="5723">
                  <c:v>56.46</c:v>
                </c:pt>
                <c:pt idx="5724">
                  <c:v>56.89</c:v>
                </c:pt>
                <c:pt idx="5725">
                  <c:v>57.1</c:v>
                </c:pt>
                <c:pt idx="5726">
                  <c:v>54.94</c:v>
                </c:pt>
                <c:pt idx="5727">
                  <c:v>53.64</c:v>
                </c:pt>
                <c:pt idx="5728">
                  <c:v>55.1</c:v>
                </c:pt>
                <c:pt idx="5729">
                  <c:v>56.01</c:v>
                </c:pt>
                <c:pt idx="5730">
                  <c:v>55.45</c:v>
                </c:pt>
                <c:pt idx="5731">
                  <c:v>55.86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油価データ!$D$4</c:f>
              <c:strCache>
                <c:ptCount val="1"/>
                <c:pt idx="0">
                  <c:v>ＷＴＩ：米国の価格指標</c:v>
                </c:pt>
              </c:strCache>
            </c:strRef>
          </c:tx>
          <c:spPr>
            <a:ln>
              <a:solidFill>
                <a:srgbClr val="0098D0"/>
              </a:solidFill>
            </a:ln>
          </c:spPr>
          <c:marker>
            <c:symbol val="none"/>
          </c:marker>
          <c:cat>
            <c:numRef>
              <c:f>油価データ!$C$2959:$C$8690</c:f>
              <c:numCache>
                <c:formatCode>yyyy/m/d;@</c:formatCode>
                <c:ptCount val="5732"/>
                <c:pt idx="0">
                  <c:v>34702</c:v>
                </c:pt>
                <c:pt idx="1">
                  <c:v>34703</c:v>
                </c:pt>
                <c:pt idx="2">
                  <c:v>34704</c:v>
                </c:pt>
                <c:pt idx="3">
                  <c:v>34705</c:v>
                </c:pt>
                <c:pt idx="4">
                  <c:v>34708</c:v>
                </c:pt>
                <c:pt idx="5">
                  <c:v>34709</c:v>
                </c:pt>
                <c:pt idx="6">
                  <c:v>34710</c:v>
                </c:pt>
                <c:pt idx="7">
                  <c:v>34711</c:v>
                </c:pt>
                <c:pt idx="8">
                  <c:v>34712</c:v>
                </c:pt>
                <c:pt idx="9">
                  <c:v>34715</c:v>
                </c:pt>
                <c:pt idx="10">
                  <c:v>34716</c:v>
                </c:pt>
                <c:pt idx="11">
                  <c:v>34717</c:v>
                </c:pt>
                <c:pt idx="12">
                  <c:v>34718</c:v>
                </c:pt>
                <c:pt idx="13">
                  <c:v>34719</c:v>
                </c:pt>
                <c:pt idx="14">
                  <c:v>34722</c:v>
                </c:pt>
                <c:pt idx="15">
                  <c:v>34723</c:v>
                </c:pt>
                <c:pt idx="16">
                  <c:v>34724</c:v>
                </c:pt>
                <c:pt idx="17">
                  <c:v>34725</c:v>
                </c:pt>
                <c:pt idx="18">
                  <c:v>34726</c:v>
                </c:pt>
                <c:pt idx="19">
                  <c:v>34729</c:v>
                </c:pt>
                <c:pt idx="20">
                  <c:v>34730</c:v>
                </c:pt>
                <c:pt idx="21">
                  <c:v>34731</c:v>
                </c:pt>
                <c:pt idx="22">
                  <c:v>34732</c:v>
                </c:pt>
                <c:pt idx="23">
                  <c:v>34733</c:v>
                </c:pt>
                <c:pt idx="24">
                  <c:v>34736</c:v>
                </c:pt>
                <c:pt idx="25">
                  <c:v>34737</c:v>
                </c:pt>
                <c:pt idx="26">
                  <c:v>34738</c:v>
                </c:pt>
                <c:pt idx="27">
                  <c:v>34739</c:v>
                </c:pt>
                <c:pt idx="28">
                  <c:v>34740</c:v>
                </c:pt>
                <c:pt idx="29">
                  <c:v>34743</c:v>
                </c:pt>
                <c:pt idx="30">
                  <c:v>34744</c:v>
                </c:pt>
                <c:pt idx="31">
                  <c:v>34745</c:v>
                </c:pt>
                <c:pt idx="32">
                  <c:v>34746</c:v>
                </c:pt>
                <c:pt idx="33">
                  <c:v>34747</c:v>
                </c:pt>
                <c:pt idx="34">
                  <c:v>34750</c:v>
                </c:pt>
                <c:pt idx="35">
                  <c:v>34751</c:v>
                </c:pt>
                <c:pt idx="36">
                  <c:v>34752</c:v>
                </c:pt>
                <c:pt idx="37">
                  <c:v>34753</c:v>
                </c:pt>
                <c:pt idx="38">
                  <c:v>34754</c:v>
                </c:pt>
                <c:pt idx="39">
                  <c:v>34757</c:v>
                </c:pt>
                <c:pt idx="40">
                  <c:v>34758</c:v>
                </c:pt>
                <c:pt idx="41">
                  <c:v>34759</c:v>
                </c:pt>
                <c:pt idx="42">
                  <c:v>34760</c:v>
                </c:pt>
                <c:pt idx="43">
                  <c:v>34761</c:v>
                </c:pt>
                <c:pt idx="44">
                  <c:v>34764</c:v>
                </c:pt>
                <c:pt idx="45">
                  <c:v>34765</c:v>
                </c:pt>
                <c:pt idx="46">
                  <c:v>34766</c:v>
                </c:pt>
                <c:pt idx="47">
                  <c:v>34767</c:v>
                </c:pt>
                <c:pt idx="48">
                  <c:v>34768</c:v>
                </c:pt>
                <c:pt idx="49">
                  <c:v>34771</c:v>
                </c:pt>
                <c:pt idx="50">
                  <c:v>34772</c:v>
                </c:pt>
                <c:pt idx="51">
                  <c:v>34773</c:v>
                </c:pt>
                <c:pt idx="52">
                  <c:v>34774</c:v>
                </c:pt>
                <c:pt idx="53">
                  <c:v>34775</c:v>
                </c:pt>
                <c:pt idx="54">
                  <c:v>34778</c:v>
                </c:pt>
                <c:pt idx="55">
                  <c:v>34779</c:v>
                </c:pt>
                <c:pt idx="56">
                  <c:v>34780</c:v>
                </c:pt>
                <c:pt idx="57">
                  <c:v>34781</c:v>
                </c:pt>
                <c:pt idx="58">
                  <c:v>34782</c:v>
                </c:pt>
                <c:pt idx="59">
                  <c:v>34785</c:v>
                </c:pt>
                <c:pt idx="60">
                  <c:v>34786</c:v>
                </c:pt>
                <c:pt idx="61">
                  <c:v>34787</c:v>
                </c:pt>
                <c:pt idx="62">
                  <c:v>34788</c:v>
                </c:pt>
                <c:pt idx="63">
                  <c:v>34789</c:v>
                </c:pt>
                <c:pt idx="64">
                  <c:v>34792</c:v>
                </c:pt>
                <c:pt idx="65">
                  <c:v>34793</c:v>
                </c:pt>
                <c:pt idx="66">
                  <c:v>34794</c:v>
                </c:pt>
                <c:pt idx="67">
                  <c:v>34795</c:v>
                </c:pt>
                <c:pt idx="68">
                  <c:v>34796</c:v>
                </c:pt>
                <c:pt idx="69">
                  <c:v>34799</c:v>
                </c:pt>
                <c:pt idx="70">
                  <c:v>34800</c:v>
                </c:pt>
                <c:pt idx="71">
                  <c:v>34801</c:v>
                </c:pt>
                <c:pt idx="72">
                  <c:v>34802</c:v>
                </c:pt>
                <c:pt idx="73">
                  <c:v>34803</c:v>
                </c:pt>
                <c:pt idx="74">
                  <c:v>34806</c:v>
                </c:pt>
                <c:pt idx="75">
                  <c:v>34807</c:v>
                </c:pt>
                <c:pt idx="76">
                  <c:v>34808</c:v>
                </c:pt>
                <c:pt idx="77">
                  <c:v>34809</c:v>
                </c:pt>
                <c:pt idx="78">
                  <c:v>34810</c:v>
                </c:pt>
                <c:pt idx="79">
                  <c:v>34813</c:v>
                </c:pt>
                <c:pt idx="80">
                  <c:v>34814</c:v>
                </c:pt>
                <c:pt idx="81">
                  <c:v>34815</c:v>
                </c:pt>
                <c:pt idx="82">
                  <c:v>34816</c:v>
                </c:pt>
                <c:pt idx="83">
                  <c:v>34817</c:v>
                </c:pt>
                <c:pt idx="84">
                  <c:v>34820</c:v>
                </c:pt>
                <c:pt idx="85">
                  <c:v>34821</c:v>
                </c:pt>
                <c:pt idx="86">
                  <c:v>34822</c:v>
                </c:pt>
                <c:pt idx="87">
                  <c:v>34823</c:v>
                </c:pt>
                <c:pt idx="88">
                  <c:v>34824</c:v>
                </c:pt>
                <c:pt idx="89">
                  <c:v>34827</c:v>
                </c:pt>
                <c:pt idx="90">
                  <c:v>34828</c:v>
                </c:pt>
                <c:pt idx="91">
                  <c:v>34829</c:v>
                </c:pt>
                <c:pt idx="92">
                  <c:v>34830</c:v>
                </c:pt>
                <c:pt idx="93">
                  <c:v>34831</c:v>
                </c:pt>
                <c:pt idx="94">
                  <c:v>34834</c:v>
                </c:pt>
                <c:pt idx="95">
                  <c:v>34835</c:v>
                </c:pt>
                <c:pt idx="96">
                  <c:v>34836</c:v>
                </c:pt>
                <c:pt idx="97">
                  <c:v>34837</c:v>
                </c:pt>
                <c:pt idx="98">
                  <c:v>34838</c:v>
                </c:pt>
                <c:pt idx="99">
                  <c:v>34841</c:v>
                </c:pt>
                <c:pt idx="100">
                  <c:v>34842</c:v>
                </c:pt>
                <c:pt idx="101">
                  <c:v>34843</c:v>
                </c:pt>
                <c:pt idx="102">
                  <c:v>34844</c:v>
                </c:pt>
                <c:pt idx="103">
                  <c:v>34845</c:v>
                </c:pt>
                <c:pt idx="104">
                  <c:v>34848</c:v>
                </c:pt>
                <c:pt idx="105">
                  <c:v>34849</c:v>
                </c:pt>
                <c:pt idx="106">
                  <c:v>34850</c:v>
                </c:pt>
                <c:pt idx="107">
                  <c:v>34851</c:v>
                </c:pt>
                <c:pt idx="108">
                  <c:v>34852</c:v>
                </c:pt>
                <c:pt idx="109">
                  <c:v>34855</c:v>
                </c:pt>
                <c:pt idx="110">
                  <c:v>34856</c:v>
                </c:pt>
                <c:pt idx="111">
                  <c:v>34857</c:v>
                </c:pt>
                <c:pt idx="112">
                  <c:v>34858</c:v>
                </c:pt>
                <c:pt idx="113">
                  <c:v>34859</c:v>
                </c:pt>
                <c:pt idx="114">
                  <c:v>34862</c:v>
                </c:pt>
                <c:pt idx="115">
                  <c:v>34863</c:v>
                </c:pt>
                <c:pt idx="116">
                  <c:v>34864</c:v>
                </c:pt>
                <c:pt idx="117">
                  <c:v>34865</c:v>
                </c:pt>
                <c:pt idx="118">
                  <c:v>34866</c:v>
                </c:pt>
                <c:pt idx="119">
                  <c:v>34869</c:v>
                </c:pt>
                <c:pt idx="120">
                  <c:v>34870</c:v>
                </c:pt>
                <c:pt idx="121">
                  <c:v>34871</c:v>
                </c:pt>
                <c:pt idx="122">
                  <c:v>34872</c:v>
                </c:pt>
                <c:pt idx="123">
                  <c:v>34873</c:v>
                </c:pt>
                <c:pt idx="124">
                  <c:v>34876</c:v>
                </c:pt>
                <c:pt idx="125">
                  <c:v>34877</c:v>
                </c:pt>
                <c:pt idx="126">
                  <c:v>34878</c:v>
                </c:pt>
                <c:pt idx="127">
                  <c:v>34879</c:v>
                </c:pt>
                <c:pt idx="128">
                  <c:v>34880</c:v>
                </c:pt>
                <c:pt idx="129">
                  <c:v>34883</c:v>
                </c:pt>
                <c:pt idx="130">
                  <c:v>34884</c:v>
                </c:pt>
                <c:pt idx="131">
                  <c:v>34885</c:v>
                </c:pt>
                <c:pt idx="132">
                  <c:v>34886</c:v>
                </c:pt>
                <c:pt idx="133">
                  <c:v>34887</c:v>
                </c:pt>
                <c:pt idx="134">
                  <c:v>34890</c:v>
                </c:pt>
                <c:pt idx="135">
                  <c:v>34891</c:v>
                </c:pt>
                <c:pt idx="136">
                  <c:v>34892</c:v>
                </c:pt>
                <c:pt idx="137">
                  <c:v>34893</c:v>
                </c:pt>
                <c:pt idx="138">
                  <c:v>34894</c:v>
                </c:pt>
                <c:pt idx="139">
                  <c:v>34897</c:v>
                </c:pt>
                <c:pt idx="140">
                  <c:v>34898</c:v>
                </c:pt>
                <c:pt idx="141">
                  <c:v>34899</c:v>
                </c:pt>
                <c:pt idx="142">
                  <c:v>34900</c:v>
                </c:pt>
                <c:pt idx="143">
                  <c:v>34901</c:v>
                </c:pt>
                <c:pt idx="144">
                  <c:v>34904</c:v>
                </c:pt>
                <c:pt idx="145">
                  <c:v>34905</c:v>
                </c:pt>
                <c:pt idx="146">
                  <c:v>34906</c:v>
                </c:pt>
                <c:pt idx="147">
                  <c:v>34907</c:v>
                </c:pt>
                <c:pt idx="148">
                  <c:v>34908</c:v>
                </c:pt>
                <c:pt idx="149">
                  <c:v>34911</c:v>
                </c:pt>
                <c:pt idx="150">
                  <c:v>34912</c:v>
                </c:pt>
                <c:pt idx="151">
                  <c:v>34913</c:v>
                </c:pt>
                <c:pt idx="152">
                  <c:v>34914</c:v>
                </c:pt>
                <c:pt idx="153">
                  <c:v>34915</c:v>
                </c:pt>
                <c:pt idx="154">
                  <c:v>34918</c:v>
                </c:pt>
                <c:pt idx="155">
                  <c:v>34919</c:v>
                </c:pt>
                <c:pt idx="156">
                  <c:v>34920</c:v>
                </c:pt>
                <c:pt idx="157">
                  <c:v>34921</c:v>
                </c:pt>
                <c:pt idx="158">
                  <c:v>34922</c:v>
                </c:pt>
                <c:pt idx="159">
                  <c:v>34925</c:v>
                </c:pt>
                <c:pt idx="160">
                  <c:v>34926</c:v>
                </c:pt>
                <c:pt idx="161">
                  <c:v>34927</c:v>
                </c:pt>
                <c:pt idx="162">
                  <c:v>34928</c:v>
                </c:pt>
                <c:pt idx="163">
                  <c:v>34929</c:v>
                </c:pt>
                <c:pt idx="164">
                  <c:v>34932</c:v>
                </c:pt>
                <c:pt idx="165">
                  <c:v>34933</c:v>
                </c:pt>
                <c:pt idx="166">
                  <c:v>34934</c:v>
                </c:pt>
                <c:pt idx="167">
                  <c:v>34935</c:v>
                </c:pt>
                <c:pt idx="168">
                  <c:v>34936</c:v>
                </c:pt>
                <c:pt idx="169">
                  <c:v>34939</c:v>
                </c:pt>
                <c:pt idx="170">
                  <c:v>34940</c:v>
                </c:pt>
                <c:pt idx="171">
                  <c:v>34941</c:v>
                </c:pt>
                <c:pt idx="172">
                  <c:v>34942</c:v>
                </c:pt>
                <c:pt idx="173">
                  <c:v>34943</c:v>
                </c:pt>
                <c:pt idx="174">
                  <c:v>34946</c:v>
                </c:pt>
                <c:pt idx="175">
                  <c:v>34947</c:v>
                </c:pt>
                <c:pt idx="176">
                  <c:v>34948</c:v>
                </c:pt>
                <c:pt idx="177">
                  <c:v>34949</c:v>
                </c:pt>
                <c:pt idx="178">
                  <c:v>34950</c:v>
                </c:pt>
                <c:pt idx="179">
                  <c:v>34953</c:v>
                </c:pt>
                <c:pt idx="180">
                  <c:v>34954</c:v>
                </c:pt>
                <c:pt idx="181">
                  <c:v>34955</c:v>
                </c:pt>
                <c:pt idx="182">
                  <c:v>34956</c:v>
                </c:pt>
                <c:pt idx="183">
                  <c:v>34957</c:v>
                </c:pt>
                <c:pt idx="184">
                  <c:v>34960</c:v>
                </c:pt>
                <c:pt idx="185">
                  <c:v>34961</c:v>
                </c:pt>
                <c:pt idx="186">
                  <c:v>34962</c:v>
                </c:pt>
                <c:pt idx="187">
                  <c:v>34963</c:v>
                </c:pt>
                <c:pt idx="188">
                  <c:v>34964</c:v>
                </c:pt>
                <c:pt idx="189">
                  <c:v>34967</c:v>
                </c:pt>
                <c:pt idx="190">
                  <c:v>34968</c:v>
                </c:pt>
                <c:pt idx="191">
                  <c:v>34969</c:v>
                </c:pt>
                <c:pt idx="192">
                  <c:v>34970</c:v>
                </c:pt>
                <c:pt idx="193">
                  <c:v>34971</c:v>
                </c:pt>
                <c:pt idx="194">
                  <c:v>34974</c:v>
                </c:pt>
                <c:pt idx="195">
                  <c:v>34975</c:v>
                </c:pt>
                <c:pt idx="196">
                  <c:v>34976</c:v>
                </c:pt>
                <c:pt idx="197">
                  <c:v>34977</c:v>
                </c:pt>
                <c:pt idx="198">
                  <c:v>34978</c:v>
                </c:pt>
                <c:pt idx="199">
                  <c:v>34981</c:v>
                </c:pt>
                <c:pt idx="200">
                  <c:v>34982</c:v>
                </c:pt>
                <c:pt idx="201">
                  <c:v>34983</c:v>
                </c:pt>
                <c:pt idx="202">
                  <c:v>34984</c:v>
                </c:pt>
                <c:pt idx="203">
                  <c:v>34985</c:v>
                </c:pt>
                <c:pt idx="204">
                  <c:v>34988</c:v>
                </c:pt>
                <c:pt idx="205">
                  <c:v>34989</c:v>
                </c:pt>
                <c:pt idx="206">
                  <c:v>34990</c:v>
                </c:pt>
                <c:pt idx="207">
                  <c:v>34991</c:v>
                </c:pt>
                <c:pt idx="208">
                  <c:v>34992</c:v>
                </c:pt>
                <c:pt idx="209">
                  <c:v>34995</c:v>
                </c:pt>
                <c:pt idx="210">
                  <c:v>34996</c:v>
                </c:pt>
                <c:pt idx="211">
                  <c:v>34997</c:v>
                </c:pt>
                <c:pt idx="212">
                  <c:v>34998</c:v>
                </c:pt>
                <c:pt idx="213">
                  <c:v>34999</c:v>
                </c:pt>
                <c:pt idx="214">
                  <c:v>35002</c:v>
                </c:pt>
                <c:pt idx="215">
                  <c:v>35003</c:v>
                </c:pt>
                <c:pt idx="216">
                  <c:v>35004</c:v>
                </c:pt>
                <c:pt idx="217">
                  <c:v>35005</c:v>
                </c:pt>
                <c:pt idx="218">
                  <c:v>35006</c:v>
                </c:pt>
                <c:pt idx="219">
                  <c:v>35009</c:v>
                </c:pt>
                <c:pt idx="220">
                  <c:v>35010</c:v>
                </c:pt>
                <c:pt idx="221">
                  <c:v>35011</c:v>
                </c:pt>
                <c:pt idx="222">
                  <c:v>35012</c:v>
                </c:pt>
                <c:pt idx="223">
                  <c:v>35013</c:v>
                </c:pt>
                <c:pt idx="224">
                  <c:v>35016</c:v>
                </c:pt>
                <c:pt idx="225">
                  <c:v>35017</c:v>
                </c:pt>
                <c:pt idx="226">
                  <c:v>35018</c:v>
                </c:pt>
                <c:pt idx="227">
                  <c:v>35019</c:v>
                </c:pt>
                <c:pt idx="228">
                  <c:v>35020</c:v>
                </c:pt>
                <c:pt idx="229">
                  <c:v>35023</c:v>
                </c:pt>
                <c:pt idx="230">
                  <c:v>35024</c:v>
                </c:pt>
                <c:pt idx="231">
                  <c:v>35025</c:v>
                </c:pt>
                <c:pt idx="232">
                  <c:v>35026</c:v>
                </c:pt>
                <c:pt idx="233">
                  <c:v>35027</c:v>
                </c:pt>
                <c:pt idx="234">
                  <c:v>35030</c:v>
                </c:pt>
                <c:pt idx="235">
                  <c:v>35031</c:v>
                </c:pt>
                <c:pt idx="236">
                  <c:v>35032</c:v>
                </c:pt>
                <c:pt idx="237">
                  <c:v>35033</c:v>
                </c:pt>
                <c:pt idx="238">
                  <c:v>35034</c:v>
                </c:pt>
                <c:pt idx="239">
                  <c:v>35037</c:v>
                </c:pt>
                <c:pt idx="240">
                  <c:v>35038</c:v>
                </c:pt>
                <c:pt idx="241">
                  <c:v>35039</c:v>
                </c:pt>
                <c:pt idx="242">
                  <c:v>35040</c:v>
                </c:pt>
                <c:pt idx="243">
                  <c:v>35041</c:v>
                </c:pt>
                <c:pt idx="244">
                  <c:v>35044</c:v>
                </c:pt>
                <c:pt idx="245">
                  <c:v>35045</c:v>
                </c:pt>
                <c:pt idx="246">
                  <c:v>35046</c:v>
                </c:pt>
                <c:pt idx="247">
                  <c:v>35047</c:v>
                </c:pt>
                <c:pt idx="248">
                  <c:v>35048</c:v>
                </c:pt>
                <c:pt idx="249">
                  <c:v>35051</c:v>
                </c:pt>
                <c:pt idx="250">
                  <c:v>35052</c:v>
                </c:pt>
                <c:pt idx="251">
                  <c:v>35053</c:v>
                </c:pt>
                <c:pt idx="252">
                  <c:v>35054</c:v>
                </c:pt>
                <c:pt idx="253">
                  <c:v>35055</c:v>
                </c:pt>
                <c:pt idx="254">
                  <c:v>35059</c:v>
                </c:pt>
                <c:pt idx="255">
                  <c:v>35060</c:v>
                </c:pt>
                <c:pt idx="256">
                  <c:v>35061</c:v>
                </c:pt>
                <c:pt idx="257">
                  <c:v>35062</c:v>
                </c:pt>
                <c:pt idx="258">
                  <c:v>35066</c:v>
                </c:pt>
                <c:pt idx="259">
                  <c:v>35067</c:v>
                </c:pt>
                <c:pt idx="260">
                  <c:v>35068</c:v>
                </c:pt>
                <c:pt idx="261">
                  <c:v>35069</c:v>
                </c:pt>
                <c:pt idx="262">
                  <c:v>35072</c:v>
                </c:pt>
                <c:pt idx="263">
                  <c:v>35073</c:v>
                </c:pt>
                <c:pt idx="264">
                  <c:v>35074</c:v>
                </c:pt>
                <c:pt idx="265">
                  <c:v>35075</c:v>
                </c:pt>
                <c:pt idx="266">
                  <c:v>35076</c:v>
                </c:pt>
                <c:pt idx="267">
                  <c:v>35079</c:v>
                </c:pt>
                <c:pt idx="268">
                  <c:v>35080</c:v>
                </c:pt>
                <c:pt idx="269">
                  <c:v>35081</c:v>
                </c:pt>
                <c:pt idx="270">
                  <c:v>35082</c:v>
                </c:pt>
                <c:pt idx="271">
                  <c:v>35083</c:v>
                </c:pt>
                <c:pt idx="272">
                  <c:v>35086</c:v>
                </c:pt>
                <c:pt idx="273">
                  <c:v>35087</c:v>
                </c:pt>
                <c:pt idx="274">
                  <c:v>35088</c:v>
                </c:pt>
                <c:pt idx="275">
                  <c:v>35089</c:v>
                </c:pt>
                <c:pt idx="276">
                  <c:v>35090</c:v>
                </c:pt>
                <c:pt idx="277">
                  <c:v>35093</c:v>
                </c:pt>
                <c:pt idx="278">
                  <c:v>35094</c:v>
                </c:pt>
                <c:pt idx="279">
                  <c:v>35095</c:v>
                </c:pt>
                <c:pt idx="280">
                  <c:v>35096</c:v>
                </c:pt>
                <c:pt idx="281">
                  <c:v>35097</c:v>
                </c:pt>
                <c:pt idx="282">
                  <c:v>35100</c:v>
                </c:pt>
                <c:pt idx="283">
                  <c:v>35101</c:v>
                </c:pt>
                <c:pt idx="284">
                  <c:v>35102</c:v>
                </c:pt>
                <c:pt idx="285">
                  <c:v>35103</c:v>
                </c:pt>
                <c:pt idx="286">
                  <c:v>35104</c:v>
                </c:pt>
                <c:pt idx="287">
                  <c:v>35107</c:v>
                </c:pt>
                <c:pt idx="288">
                  <c:v>35108</c:v>
                </c:pt>
                <c:pt idx="289">
                  <c:v>35109</c:v>
                </c:pt>
                <c:pt idx="290">
                  <c:v>35110</c:v>
                </c:pt>
                <c:pt idx="291">
                  <c:v>35111</c:v>
                </c:pt>
                <c:pt idx="292">
                  <c:v>35114</c:v>
                </c:pt>
                <c:pt idx="293">
                  <c:v>35115</c:v>
                </c:pt>
                <c:pt idx="294">
                  <c:v>35116</c:v>
                </c:pt>
                <c:pt idx="295">
                  <c:v>35117</c:v>
                </c:pt>
                <c:pt idx="296">
                  <c:v>35118</c:v>
                </c:pt>
                <c:pt idx="297">
                  <c:v>35121</c:v>
                </c:pt>
                <c:pt idx="298">
                  <c:v>35122</c:v>
                </c:pt>
                <c:pt idx="299">
                  <c:v>35123</c:v>
                </c:pt>
                <c:pt idx="300">
                  <c:v>35124</c:v>
                </c:pt>
                <c:pt idx="301">
                  <c:v>35125</c:v>
                </c:pt>
                <c:pt idx="302">
                  <c:v>35128</c:v>
                </c:pt>
                <c:pt idx="303">
                  <c:v>35129</c:v>
                </c:pt>
                <c:pt idx="304">
                  <c:v>35130</c:v>
                </c:pt>
                <c:pt idx="305">
                  <c:v>35131</c:v>
                </c:pt>
                <c:pt idx="306">
                  <c:v>35132</c:v>
                </c:pt>
                <c:pt idx="307">
                  <c:v>35135</c:v>
                </c:pt>
                <c:pt idx="308">
                  <c:v>35136</c:v>
                </c:pt>
                <c:pt idx="309">
                  <c:v>35137</c:v>
                </c:pt>
                <c:pt idx="310">
                  <c:v>35138</c:v>
                </c:pt>
                <c:pt idx="311">
                  <c:v>35139</c:v>
                </c:pt>
                <c:pt idx="312">
                  <c:v>35142</c:v>
                </c:pt>
                <c:pt idx="313">
                  <c:v>35143</c:v>
                </c:pt>
                <c:pt idx="314">
                  <c:v>35144</c:v>
                </c:pt>
                <c:pt idx="315">
                  <c:v>35145</c:v>
                </c:pt>
                <c:pt idx="316">
                  <c:v>35146</c:v>
                </c:pt>
                <c:pt idx="317">
                  <c:v>35149</c:v>
                </c:pt>
                <c:pt idx="318">
                  <c:v>35150</c:v>
                </c:pt>
                <c:pt idx="319">
                  <c:v>35151</c:v>
                </c:pt>
                <c:pt idx="320">
                  <c:v>35152</c:v>
                </c:pt>
                <c:pt idx="321">
                  <c:v>35153</c:v>
                </c:pt>
                <c:pt idx="322">
                  <c:v>35156</c:v>
                </c:pt>
                <c:pt idx="323">
                  <c:v>35157</c:v>
                </c:pt>
                <c:pt idx="324">
                  <c:v>35158</c:v>
                </c:pt>
                <c:pt idx="325">
                  <c:v>35159</c:v>
                </c:pt>
                <c:pt idx="326">
                  <c:v>35160</c:v>
                </c:pt>
                <c:pt idx="327">
                  <c:v>35163</c:v>
                </c:pt>
                <c:pt idx="328">
                  <c:v>35164</c:v>
                </c:pt>
                <c:pt idx="329">
                  <c:v>35165</c:v>
                </c:pt>
                <c:pt idx="330">
                  <c:v>35166</c:v>
                </c:pt>
                <c:pt idx="331">
                  <c:v>35167</c:v>
                </c:pt>
                <c:pt idx="332">
                  <c:v>35170</c:v>
                </c:pt>
                <c:pt idx="333">
                  <c:v>35171</c:v>
                </c:pt>
                <c:pt idx="334">
                  <c:v>35172</c:v>
                </c:pt>
                <c:pt idx="335">
                  <c:v>35173</c:v>
                </c:pt>
                <c:pt idx="336">
                  <c:v>35174</c:v>
                </c:pt>
                <c:pt idx="337">
                  <c:v>35177</c:v>
                </c:pt>
                <c:pt idx="338">
                  <c:v>35178</c:v>
                </c:pt>
                <c:pt idx="339">
                  <c:v>35179</c:v>
                </c:pt>
                <c:pt idx="340">
                  <c:v>35180</c:v>
                </c:pt>
                <c:pt idx="341">
                  <c:v>35181</c:v>
                </c:pt>
                <c:pt idx="342">
                  <c:v>35184</c:v>
                </c:pt>
                <c:pt idx="343">
                  <c:v>35185</c:v>
                </c:pt>
                <c:pt idx="344">
                  <c:v>35186</c:v>
                </c:pt>
                <c:pt idx="345">
                  <c:v>35187</c:v>
                </c:pt>
                <c:pt idx="346">
                  <c:v>35188</c:v>
                </c:pt>
                <c:pt idx="347">
                  <c:v>35191</c:v>
                </c:pt>
                <c:pt idx="348">
                  <c:v>35192</c:v>
                </c:pt>
                <c:pt idx="349">
                  <c:v>35193</c:v>
                </c:pt>
                <c:pt idx="350">
                  <c:v>35194</c:v>
                </c:pt>
                <c:pt idx="351">
                  <c:v>35195</c:v>
                </c:pt>
                <c:pt idx="352">
                  <c:v>35198</c:v>
                </c:pt>
                <c:pt idx="353">
                  <c:v>35199</c:v>
                </c:pt>
                <c:pt idx="354">
                  <c:v>35200</c:v>
                </c:pt>
                <c:pt idx="355">
                  <c:v>35201</c:v>
                </c:pt>
                <c:pt idx="356">
                  <c:v>35202</c:v>
                </c:pt>
                <c:pt idx="357">
                  <c:v>35205</c:v>
                </c:pt>
                <c:pt idx="358">
                  <c:v>35206</c:v>
                </c:pt>
                <c:pt idx="359">
                  <c:v>35207</c:v>
                </c:pt>
                <c:pt idx="360">
                  <c:v>35208</c:v>
                </c:pt>
                <c:pt idx="361">
                  <c:v>35209</c:v>
                </c:pt>
                <c:pt idx="362">
                  <c:v>35212</c:v>
                </c:pt>
                <c:pt idx="363">
                  <c:v>35213</c:v>
                </c:pt>
                <c:pt idx="364">
                  <c:v>35214</c:v>
                </c:pt>
                <c:pt idx="365">
                  <c:v>35215</c:v>
                </c:pt>
                <c:pt idx="366">
                  <c:v>35216</c:v>
                </c:pt>
                <c:pt idx="367">
                  <c:v>35219</c:v>
                </c:pt>
                <c:pt idx="368">
                  <c:v>35220</c:v>
                </c:pt>
                <c:pt idx="369">
                  <c:v>35221</c:v>
                </c:pt>
                <c:pt idx="370">
                  <c:v>35222</c:v>
                </c:pt>
                <c:pt idx="371">
                  <c:v>35223</c:v>
                </c:pt>
                <c:pt idx="372">
                  <c:v>35226</c:v>
                </c:pt>
                <c:pt idx="373">
                  <c:v>35227</c:v>
                </c:pt>
                <c:pt idx="374">
                  <c:v>35228</c:v>
                </c:pt>
                <c:pt idx="375">
                  <c:v>35229</c:v>
                </c:pt>
                <c:pt idx="376">
                  <c:v>35230</c:v>
                </c:pt>
                <c:pt idx="377">
                  <c:v>35233</c:v>
                </c:pt>
                <c:pt idx="378">
                  <c:v>35234</c:v>
                </c:pt>
                <c:pt idx="379">
                  <c:v>35235</c:v>
                </c:pt>
                <c:pt idx="380">
                  <c:v>35236</c:v>
                </c:pt>
                <c:pt idx="381">
                  <c:v>35237</c:v>
                </c:pt>
                <c:pt idx="382">
                  <c:v>35240</c:v>
                </c:pt>
                <c:pt idx="383">
                  <c:v>35241</c:v>
                </c:pt>
                <c:pt idx="384">
                  <c:v>35242</c:v>
                </c:pt>
                <c:pt idx="385">
                  <c:v>35243</c:v>
                </c:pt>
                <c:pt idx="386">
                  <c:v>35244</c:v>
                </c:pt>
                <c:pt idx="387">
                  <c:v>35247</c:v>
                </c:pt>
                <c:pt idx="388">
                  <c:v>35248</c:v>
                </c:pt>
                <c:pt idx="389">
                  <c:v>35249</c:v>
                </c:pt>
                <c:pt idx="390">
                  <c:v>35250</c:v>
                </c:pt>
                <c:pt idx="391">
                  <c:v>35251</c:v>
                </c:pt>
                <c:pt idx="392">
                  <c:v>35254</c:v>
                </c:pt>
                <c:pt idx="393">
                  <c:v>35255</c:v>
                </c:pt>
                <c:pt idx="394">
                  <c:v>35256</c:v>
                </c:pt>
                <c:pt idx="395">
                  <c:v>35257</c:v>
                </c:pt>
                <c:pt idx="396">
                  <c:v>35258</c:v>
                </c:pt>
                <c:pt idx="397">
                  <c:v>35261</c:v>
                </c:pt>
                <c:pt idx="398">
                  <c:v>35262</c:v>
                </c:pt>
                <c:pt idx="399">
                  <c:v>35263</c:v>
                </c:pt>
                <c:pt idx="400">
                  <c:v>35264</c:v>
                </c:pt>
                <c:pt idx="401">
                  <c:v>35265</c:v>
                </c:pt>
                <c:pt idx="402">
                  <c:v>35268</c:v>
                </c:pt>
                <c:pt idx="403">
                  <c:v>35269</c:v>
                </c:pt>
                <c:pt idx="404">
                  <c:v>35270</c:v>
                </c:pt>
                <c:pt idx="405">
                  <c:v>35271</c:v>
                </c:pt>
                <c:pt idx="406">
                  <c:v>35272</c:v>
                </c:pt>
                <c:pt idx="407">
                  <c:v>35275</c:v>
                </c:pt>
                <c:pt idx="408">
                  <c:v>35276</c:v>
                </c:pt>
                <c:pt idx="409">
                  <c:v>35277</c:v>
                </c:pt>
                <c:pt idx="410">
                  <c:v>35278</c:v>
                </c:pt>
                <c:pt idx="411">
                  <c:v>35279</c:v>
                </c:pt>
                <c:pt idx="412">
                  <c:v>35282</c:v>
                </c:pt>
                <c:pt idx="413">
                  <c:v>35283</c:v>
                </c:pt>
                <c:pt idx="414">
                  <c:v>35284</c:v>
                </c:pt>
                <c:pt idx="415">
                  <c:v>35285</c:v>
                </c:pt>
                <c:pt idx="416">
                  <c:v>35286</c:v>
                </c:pt>
                <c:pt idx="417">
                  <c:v>35289</c:v>
                </c:pt>
                <c:pt idx="418">
                  <c:v>35290</c:v>
                </c:pt>
                <c:pt idx="419">
                  <c:v>35291</c:v>
                </c:pt>
                <c:pt idx="420">
                  <c:v>35292</c:v>
                </c:pt>
                <c:pt idx="421">
                  <c:v>35293</c:v>
                </c:pt>
                <c:pt idx="422">
                  <c:v>35296</c:v>
                </c:pt>
                <c:pt idx="423">
                  <c:v>35297</c:v>
                </c:pt>
                <c:pt idx="424">
                  <c:v>35298</c:v>
                </c:pt>
                <c:pt idx="425">
                  <c:v>35299</c:v>
                </c:pt>
                <c:pt idx="426">
                  <c:v>35300</c:v>
                </c:pt>
                <c:pt idx="427">
                  <c:v>35303</c:v>
                </c:pt>
                <c:pt idx="428">
                  <c:v>35304</c:v>
                </c:pt>
                <c:pt idx="429">
                  <c:v>35305</c:v>
                </c:pt>
                <c:pt idx="430">
                  <c:v>35306</c:v>
                </c:pt>
                <c:pt idx="431">
                  <c:v>35307</c:v>
                </c:pt>
                <c:pt idx="432">
                  <c:v>35310</c:v>
                </c:pt>
                <c:pt idx="433">
                  <c:v>35311</c:v>
                </c:pt>
                <c:pt idx="434">
                  <c:v>35312</c:v>
                </c:pt>
                <c:pt idx="435">
                  <c:v>35313</c:v>
                </c:pt>
                <c:pt idx="436">
                  <c:v>35314</c:v>
                </c:pt>
                <c:pt idx="437">
                  <c:v>35317</c:v>
                </c:pt>
                <c:pt idx="438">
                  <c:v>35318</c:v>
                </c:pt>
                <c:pt idx="439">
                  <c:v>35319</c:v>
                </c:pt>
                <c:pt idx="440">
                  <c:v>35320</c:v>
                </c:pt>
                <c:pt idx="441">
                  <c:v>35321</c:v>
                </c:pt>
                <c:pt idx="442">
                  <c:v>35324</c:v>
                </c:pt>
                <c:pt idx="443">
                  <c:v>35325</c:v>
                </c:pt>
                <c:pt idx="444">
                  <c:v>35326</c:v>
                </c:pt>
                <c:pt idx="445">
                  <c:v>35327</c:v>
                </c:pt>
                <c:pt idx="446">
                  <c:v>35328</c:v>
                </c:pt>
                <c:pt idx="447">
                  <c:v>35331</c:v>
                </c:pt>
                <c:pt idx="448">
                  <c:v>35332</c:v>
                </c:pt>
                <c:pt idx="449">
                  <c:v>35333</c:v>
                </c:pt>
                <c:pt idx="450">
                  <c:v>35334</c:v>
                </c:pt>
                <c:pt idx="451">
                  <c:v>35335</c:v>
                </c:pt>
                <c:pt idx="452">
                  <c:v>35338</c:v>
                </c:pt>
                <c:pt idx="453">
                  <c:v>35339</c:v>
                </c:pt>
                <c:pt idx="454">
                  <c:v>35340</c:v>
                </c:pt>
                <c:pt idx="455">
                  <c:v>35341</c:v>
                </c:pt>
                <c:pt idx="456">
                  <c:v>35342</c:v>
                </c:pt>
                <c:pt idx="457">
                  <c:v>35345</c:v>
                </c:pt>
                <c:pt idx="458">
                  <c:v>35346</c:v>
                </c:pt>
                <c:pt idx="459">
                  <c:v>35347</c:v>
                </c:pt>
                <c:pt idx="460">
                  <c:v>35348</c:v>
                </c:pt>
                <c:pt idx="461">
                  <c:v>35349</c:v>
                </c:pt>
                <c:pt idx="462">
                  <c:v>35352</c:v>
                </c:pt>
                <c:pt idx="463">
                  <c:v>35353</c:v>
                </c:pt>
                <c:pt idx="464">
                  <c:v>35354</c:v>
                </c:pt>
                <c:pt idx="465">
                  <c:v>35355</c:v>
                </c:pt>
                <c:pt idx="466">
                  <c:v>35356</c:v>
                </c:pt>
                <c:pt idx="467">
                  <c:v>35359</c:v>
                </c:pt>
                <c:pt idx="468">
                  <c:v>35360</c:v>
                </c:pt>
                <c:pt idx="469">
                  <c:v>35361</c:v>
                </c:pt>
                <c:pt idx="470">
                  <c:v>35362</c:v>
                </c:pt>
                <c:pt idx="471">
                  <c:v>35363</c:v>
                </c:pt>
                <c:pt idx="472">
                  <c:v>35366</c:v>
                </c:pt>
                <c:pt idx="473">
                  <c:v>35367</c:v>
                </c:pt>
                <c:pt idx="474">
                  <c:v>35368</c:v>
                </c:pt>
                <c:pt idx="475">
                  <c:v>35369</c:v>
                </c:pt>
                <c:pt idx="476">
                  <c:v>35370</c:v>
                </c:pt>
                <c:pt idx="477">
                  <c:v>35373</c:v>
                </c:pt>
                <c:pt idx="478">
                  <c:v>35374</c:v>
                </c:pt>
                <c:pt idx="479">
                  <c:v>35375</c:v>
                </c:pt>
                <c:pt idx="480">
                  <c:v>35376</c:v>
                </c:pt>
                <c:pt idx="481">
                  <c:v>35377</c:v>
                </c:pt>
                <c:pt idx="482">
                  <c:v>35380</c:v>
                </c:pt>
                <c:pt idx="483">
                  <c:v>35381</c:v>
                </c:pt>
                <c:pt idx="484">
                  <c:v>35382</c:v>
                </c:pt>
                <c:pt idx="485">
                  <c:v>35383</c:v>
                </c:pt>
                <c:pt idx="486">
                  <c:v>35384</c:v>
                </c:pt>
                <c:pt idx="487">
                  <c:v>35387</c:v>
                </c:pt>
                <c:pt idx="488">
                  <c:v>35388</c:v>
                </c:pt>
                <c:pt idx="489">
                  <c:v>35389</c:v>
                </c:pt>
                <c:pt idx="490">
                  <c:v>35390</c:v>
                </c:pt>
                <c:pt idx="491">
                  <c:v>35391</c:v>
                </c:pt>
                <c:pt idx="492">
                  <c:v>35394</c:v>
                </c:pt>
                <c:pt idx="493">
                  <c:v>35395</c:v>
                </c:pt>
                <c:pt idx="494">
                  <c:v>35396</c:v>
                </c:pt>
                <c:pt idx="495">
                  <c:v>35397</c:v>
                </c:pt>
                <c:pt idx="496">
                  <c:v>35398</c:v>
                </c:pt>
                <c:pt idx="497">
                  <c:v>35401</c:v>
                </c:pt>
                <c:pt idx="498">
                  <c:v>35402</c:v>
                </c:pt>
                <c:pt idx="499">
                  <c:v>35403</c:v>
                </c:pt>
                <c:pt idx="500">
                  <c:v>35404</c:v>
                </c:pt>
                <c:pt idx="501">
                  <c:v>35405</c:v>
                </c:pt>
                <c:pt idx="502">
                  <c:v>35408</c:v>
                </c:pt>
                <c:pt idx="503">
                  <c:v>35409</c:v>
                </c:pt>
                <c:pt idx="504">
                  <c:v>35410</c:v>
                </c:pt>
                <c:pt idx="505">
                  <c:v>35411</c:v>
                </c:pt>
                <c:pt idx="506">
                  <c:v>35412</c:v>
                </c:pt>
                <c:pt idx="507">
                  <c:v>35415</c:v>
                </c:pt>
                <c:pt idx="508">
                  <c:v>35416</c:v>
                </c:pt>
                <c:pt idx="509">
                  <c:v>35417</c:v>
                </c:pt>
                <c:pt idx="510">
                  <c:v>35418</c:v>
                </c:pt>
                <c:pt idx="511">
                  <c:v>35419</c:v>
                </c:pt>
                <c:pt idx="512">
                  <c:v>35422</c:v>
                </c:pt>
                <c:pt idx="513">
                  <c:v>35423</c:v>
                </c:pt>
                <c:pt idx="514">
                  <c:v>35425</c:v>
                </c:pt>
                <c:pt idx="515">
                  <c:v>35426</c:v>
                </c:pt>
                <c:pt idx="516">
                  <c:v>35429</c:v>
                </c:pt>
                <c:pt idx="517">
                  <c:v>35430</c:v>
                </c:pt>
                <c:pt idx="518">
                  <c:v>35432</c:v>
                </c:pt>
                <c:pt idx="519">
                  <c:v>35433</c:v>
                </c:pt>
                <c:pt idx="520">
                  <c:v>35436</c:v>
                </c:pt>
                <c:pt idx="521">
                  <c:v>35437</c:v>
                </c:pt>
                <c:pt idx="522">
                  <c:v>35438</c:v>
                </c:pt>
                <c:pt idx="523">
                  <c:v>35439</c:v>
                </c:pt>
                <c:pt idx="524">
                  <c:v>35440</c:v>
                </c:pt>
                <c:pt idx="525">
                  <c:v>35443</c:v>
                </c:pt>
                <c:pt idx="526">
                  <c:v>35444</c:v>
                </c:pt>
                <c:pt idx="527">
                  <c:v>35445</c:v>
                </c:pt>
                <c:pt idx="528">
                  <c:v>35446</c:v>
                </c:pt>
                <c:pt idx="529">
                  <c:v>35447</c:v>
                </c:pt>
                <c:pt idx="530">
                  <c:v>35450</c:v>
                </c:pt>
                <c:pt idx="531">
                  <c:v>35451</c:v>
                </c:pt>
                <c:pt idx="532">
                  <c:v>35452</c:v>
                </c:pt>
                <c:pt idx="533">
                  <c:v>35453</c:v>
                </c:pt>
                <c:pt idx="534">
                  <c:v>35454</c:v>
                </c:pt>
                <c:pt idx="535">
                  <c:v>35457</c:v>
                </c:pt>
                <c:pt idx="536">
                  <c:v>35458</c:v>
                </c:pt>
                <c:pt idx="537">
                  <c:v>35459</c:v>
                </c:pt>
                <c:pt idx="538">
                  <c:v>35460</c:v>
                </c:pt>
                <c:pt idx="539">
                  <c:v>35461</c:v>
                </c:pt>
                <c:pt idx="540">
                  <c:v>35464</c:v>
                </c:pt>
                <c:pt idx="541">
                  <c:v>35465</c:v>
                </c:pt>
                <c:pt idx="542">
                  <c:v>35466</c:v>
                </c:pt>
                <c:pt idx="543">
                  <c:v>35467</c:v>
                </c:pt>
                <c:pt idx="544">
                  <c:v>35468</c:v>
                </c:pt>
                <c:pt idx="545">
                  <c:v>35471</c:v>
                </c:pt>
                <c:pt idx="546">
                  <c:v>35472</c:v>
                </c:pt>
                <c:pt idx="547">
                  <c:v>35473</c:v>
                </c:pt>
                <c:pt idx="548">
                  <c:v>35474</c:v>
                </c:pt>
                <c:pt idx="549">
                  <c:v>35475</c:v>
                </c:pt>
                <c:pt idx="550">
                  <c:v>35478</c:v>
                </c:pt>
                <c:pt idx="551">
                  <c:v>35479</c:v>
                </c:pt>
                <c:pt idx="552">
                  <c:v>35480</c:v>
                </c:pt>
                <c:pt idx="553">
                  <c:v>35481</c:v>
                </c:pt>
                <c:pt idx="554">
                  <c:v>35482</c:v>
                </c:pt>
                <c:pt idx="555">
                  <c:v>35485</c:v>
                </c:pt>
                <c:pt idx="556">
                  <c:v>35486</c:v>
                </c:pt>
                <c:pt idx="557">
                  <c:v>35487</c:v>
                </c:pt>
                <c:pt idx="558">
                  <c:v>35488</c:v>
                </c:pt>
                <c:pt idx="559">
                  <c:v>35489</c:v>
                </c:pt>
                <c:pt idx="560">
                  <c:v>35492</c:v>
                </c:pt>
                <c:pt idx="561">
                  <c:v>35493</c:v>
                </c:pt>
                <c:pt idx="562">
                  <c:v>35494</c:v>
                </c:pt>
                <c:pt idx="563">
                  <c:v>35495</c:v>
                </c:pt>
                <c:pt idx="564">
                  <c:v>35496</c:v>
                </c:pt>
                <c:pt idx="565">
                  <c:v>35499</c:v>
                </c:pt>
                <c:pt idx="566">
                  <c:v>35500</c:v>
                </c:pt>
                <c:pt idx="567">
                  <c:v>35501</c:v>
                </c:pt>
                <c:pt idx="568">
                  <c:v>35502</c:v>
                </c:pt>
                <c:pt idx="569">
                  <c:v>35503</c:v>
                </c:pt>
                <c:pt idx="570">
                  <c:v>35506</c:v>
                </c:pt>
                <c:pt idx="571">
                  <c:v>35507</c:v>
                </c:pt>
                <c:pt idx="572">
                  <c:v>35508</c:v>
                </c:pt>
                <c:pt idx="573">
                  <c:v>35509</c:v>
                </c:pt>
                <c:pt idx="574">
                  <c:v>35510</c:v>
                </c:pt>
                <c:pt idx="575">
                  <c:v>35513</c:v>
                </c:pt>
                <c:pt idx="576">
                  <c:v>35514</c:v>
                </c:pt>
                <c:pt idx="577">
                  <c:v>35515</c:v>
                </c:pt>
                <c:pt idx="578">
                  <c:v>35516</c:v>
                </c:pt>
                <c:pt idx="579">
                  <c:v>35517</c:v>
                </c:pt>
                <c:pt idx="580">
                  <c:v>35520</c:v>
                </c:pt>
                <c:pt idx="581">
                  <c:v>35521</c:v>
                </c:pt>
                <c:pt idx="582">
                  <c:v>35522</c:v>
                </c:pt>
                <c:pt idx="583">
                  <c:v>35523</c:v>
                </c:pt>
                <c:pt idx="584">
                  <c:v>35524</c:v>
                </c:pt>
                <c:pt idx="585">
                  <c:v>35527</c:v>
                </c:pt>
                <c:pt idx="586">
                  <c:v>35528</c:v>
                </c:pt>
                <c:pt idx="587">
                  <c:v>35529</c:v>
                </c:pt>
                <c:pt idx="588">
                  <c:v>35530</c:v>
                </c:pt>
                <c:pt idx="589">
                  <c:v>35531</c:v>
                </c:pt>
                <c:pt idx="590">
                  <c:v>35534</c:v>
                </c:pt>
                <c:pt idx="591">
                  <c:v>35535</c:v>
                </c:pt>
                <c:pt idx="592">
                  <c:v>35536</c:v>
                </c:pt>
                <c:pt idx="593">
                  <c:v>35537</c:v>
                </c:pt>
                <c:pt idx="594">
                  <c:v>35538</c:v>
                </c:pt>
                <c:pt idx="595">
                  <c:v>35541</c:v>
                </c:pt>
                <c:pt idx="596">
                  <c:v>35542</c:v>
                </c:pt>
                <c:pt idx="597">
                  <c:v>35543</c:v>
                </c:pt>
                <c:pt idx="598">
                  <c:v>35544</c:v>
                </c:pt>
                <c:pt idx="599">
                  <c:v>35545</c:v>
                </c:pt>
                <c:pt idx="600">
                  <c:v>35548</c:v>
                </c:pt>
                <c:pt idx="601">
                  <c:v>35549</c:v>
                </c:pt>
                <c:pt idx="602">
                  <c:v>35550</c:v>
                </c:pt>
                <c:pt idx="603">
                  <c:v>35551</c:v>
                </c:pt>
                <c:pt idx="604">
                  <c:v>35552</c:v>
                </c:pt>
                <c:pt idx="605">
                  <c:v>35555</c:v>
                </c:pt>
                <c:pt idx="606">
                  <c:v>35556</c:v>
                </c:pt>
                <c:pt idx="607">
                  <c:v>35557</c:v>
                </c:pt>
                <c:pt idx="608">
                  <c:v>35558</c:v>
                </c:pt>
                <c:pt idx="609">
                  <c:v>35559</c:v>
                </c:pt>
                <c:pt idx="610">
                  <c:v>35562</c:v>
                </c:pt>
                <c:pt idx="611">
                  <c:v>35563</c:v>
                </c:pt>
                <c:pt idx="612">
                  <c:v>35564</c:v>
                </c:pt>
                <c:pt idx="613">
                  <c:v>35565</c:v>
                </c:pt>
                <c:pt idx="614">
                  <c:v>35566</c:v>
                </c:pt>
                <c:pt idx="615">
                  <c:v>35569</c:v>
                </c:pt>
                <c:pt idx="616">
                  <c:v>35570</c:v>
                </c:pt>
                <c:pt idx="617">
                  <c:v>35571</c:v>
                </c:pt>
                <c:pt idx="618">
                  <c:v>35572</c:v>
                </c:pt>
                <c:pt idx="619">
                  <c:v>35573</c:v>
                </c:pt>
                <c:pt idx="620">
                  <c:v>35576</c:v>
                </c:pt>
                <c:pt idx="621">
                  <c:v>35577</c:v>
                </c:pt>
                <c:pt idx="622">
                  <c:v>35578</c:v>
                </c:pt>
                <c:pt idx="623">
                  <c:v>35579</c:v>
                </c:pt>
                <c:pt idx="624">
                  <c:v>35580</c:v>
                </c:pt>
                <c:pt idx="625">
                  <c:v>35583</c:v>
                </c:pt>
                <c:pt idx="626">
                  <c:v>35584</c:v>
                </c:pt>
                <c:pt idx="627">
                  <c:v>35585</c:v>
                </c:pt>
                <c:pt idx="628">
                  <c:v>35586</c:v>
                </c:pt>
                <c:pt idx="629">
                  <c:v>35587</c:v>
                </c:pt>
                <c:pt idx="630">
                  <c:v>35590</c:v>
                </c:pt>
                <c:pt idx="631">
                  <c:v>35591</c:v>
                </c:pt>
                <c:pt idx="632">
                  <c:v>35592</c:v>
                </c:pt>
                <c:pt idx="633">
                  <c:v>35593</c:v>
                </c:pt>
                <c:pt idx="634">
                  <c:v>35594</c:v>
                </c:pt>
                <c:pt idx="635">
                  <c:v>35597</c:v>
                </c:pt>
                <c:pt idx="636">
                  <c:v>35598</c:v>
                </c:pt>
                <c:pt idx="637">
                  <c:v>35599</c:v>
                </c:pt>
                <c:pt idx="638">
                  <c:v>35600</c:v>
                </c:pt>
                <c:pt idx="639">
                  <c:v>35601</c:v>
                </c:pt>
                <c:pt idx="640">
                  <c:v>35604</c:v>
                </c:pt>
                <c:pt idx="641">
                  <c:v>35605</c:v>
                </c:pt>
                <c:pt idx="642">
                  <c:v>35606</c:v>
                </c:pt>
                <c:pt idx="643">
                  <c:v>35607</c:v>
                </c:pt>
                <c:pt idx="644">
                  <c:v>35608</c:v>
                </c:pt>
                <c:pt idx="645">
                  <c:v>35611</c:v>
                </c:pt>
                <c:pt idx="646">
                  <c:v>35612</c:v>
                </c:pt>
                <c:pt idx="647">
                  <c:v>35613</c:v>
                </c:pt>
                <c:pt idx="648">
                  <c:v>35614</c:v>
                </c:pt>
                <c:pt idx="649">
                  <c:v>35615</c:v>
                </c:pt>
                <c:pt idx="650">
                  <c:v>35618</c:v>
                </c:pt>
                <c:pt idx="651">
                  <c:v>35619</c:v>
                </c:pt>
                <c:pt idx="652">
                  <c:v>35620</c:v>
                </c:pt>
                <c:pt idx="653">
                  <c:v>35621</c:v>
                </c:pt>
                <c:pt idx="654">
                  <c:v>35622</c:v>
                </c:pt>
                <c:pt idx="655">
                  <c:v>35625</c:v>
                </c:pt>
                <c:pt idx="656">
                  <c:v>35626</c:v>
                </c:pt>
                <c:pt idx="657">
                  <c:v>35627</c:v>
                </c:pt>
                <c:pt idx="658">
                  <c:v>35628</c:v>
                </c:pt>
                <c:pt idx="659">
                  <c:v>35629</c:v>
                </c:pt>
                <c:pt idx="660">
                  <c:v>35632</c:v>
                </c:pt>
                <c:pt idx="661">
                  <c:v>35633</c:v>
                </c:pt>
                <c:pt idx="662">
                  <c:v>35634</c:v>
                </c:pt>
                <c:pt idx="663">
                  <c:v>35635</c:v>
                </c:pt>
                <c:pt idx="664">
                  <c:v>35636</c:v>
                </c:pt>
                <c:pt idx="665">
                  <c:v>35639</c:v>
                </c:pt>
                <c:pt idx="666">
                  <c:v>35640</c:v>
                </c:pt>
                <c:pt idx="667">
                  <c:v>35641</c:v>
                </c:pt>
                <c:pt idx="668">
                  <c:v>35642</c:v>
                </c:pt>
                <c:pt idx="669">
                  <c:v>35643</c:v>
                </c:pt>
                <c:pt idx="670">
                  <c:v>35646</c:v>
                </c:pt>
                <c:pt idx="671">
                  <c:v>35647</c:v>
                </c:pt>
                <c:pt idx="672">
                  <c:v>35648</c:v>
                </c:pt>
                <c:pt idx="673">
                  <c:v>35649</c:v>
                </c:pt>
                <c:pt idx="674">
                  <c:v>35650</c:v>
                </c:pt>
                <c:pt idx="675">
                  <c:v>35653</c:v>
                </c:pt>
                <c:pt idx="676">
                  <c:v>35654</c:v>
                </c:pt>
                <c:pt idx="677">
                  <c:v>35655</c:v>
                </c:pt>
                <c:pt idx="678">
                  <c:v>35656</c:v>
                </c:pt>
                <c:pt idx="679">
                  <c:v>35657</c:v>
                </c:pt>
                <c:pt idx="680">
                  <c:v>35660</c:v>
                </c:pt>
                <c:pt idx="681">
                  <c:v>35661</c:v>
                </c:pt>
                <c:pt idx="682">
                  <c:v>35662</c:v>
                </c:pt>
                <c:pt idx="683">
                  <c:v>35663</c:v>
                </c:pt>
                <c:pt idx="684">
                  <c:v>35664</c:v>
                </c:pt>
                <c:pt idx="685">
                  <c:v>35667</c:v>
                </c:pt>
                <c:pt idx="686">
                  <c:v>35668</c:v>
                </c:pt>
                <c:pt idx="687">
                  <c:v>35669</c:v>
                </c:pt>
                <c:pt idx="688">
                  <c:v>35670</c:v>
                </c:pt>
                <c:pt idx="689">
                  <c:v>35671</c:v>
                </c:pt>
                <c:pt idx="690">
                  <c:v>35674</c:v>
                </c:pt>
                <c:pt idx="691">
                  <c:v>35675</c:v>
                </c:pt>
                <c:pt idx="692">
                  <c:v>35676</c:v>
                </c:pt>
                <c:pt idx="693">
                  <c:v>35677</c:v>
                </c:pt>
                <c:pt idx="694">
                  <c:v>35678</c:v>
                </c:pt>
                <c:pt idx="695">
                  <c:v>35681</c:v>
                </c:pt>
                <c:pt idx="696">
                  <c:v>35682</c:v>
                </c:pt>
                <c:pt idx="697">
                  <c:v>35683</c:v>
                </c:pt>
                <c:pt idx="698">
                  <c:v>35684</c:v>
                </c:pt>
                <c:pt idx="699">
                  <c:v>35685</c:v>
                </c:pt>
                <c:pt idx="700">
                  <c:v>35688</c:v>
                </c:pt>
                <c:pt idx="701">
                  <c:v>35689</c:v>
                </c:pt>
                <c:pt idx="702">
                  <c:v>35690</c:v>
                </c:pt>
                <c:pt idx="703">
                  <c:v>35691</c:v>
                </c:pt>
                <c:pt idx="704">
                  <c:v>35692</c:v>
                </c:pt>
                <c:pt idx="705">
                  <c:v>35695</c:v>
                </c:pt>
                <c:pt idx="706">
                  <c:v>35696</c:v>
                </c:pt>
                <c:pt idx="707">
                  <c:v>35697</c:v>
                </c:pt>
                <c:pt idx="708">
                  <c:v>35698</c:v>
                </c:pt>
                <c:pt idx="709">
                  <c:v>35699</c:v>
                </c:pt>
                <c:pt idx="710">
                  <c:v>35702</c:v>
                </c:pt>
                <c:pt idx="711">
                  <c:v>35703</c:v>
                </c:pt>
                <c:pt idx="712">
                  <c:v>35704</c:v>
                </c:pt>
                <c:pt idx="713">
                  <c:v>35705</c:v>
                </c:pt>
                <c:pt idx="714">
                  <c:v>35706</c:v>
                </c:pt>
                <c:pt idx="715">
                  <c:v>35709</c:v>
                </c:pt>
                <c:pt idx="716">
                  <c:v>35710</c:v>
                </c:pt>
                <c:pt idx="717">
                  <c:v>35711</c:v>
                </c:pt>
                <c:pt idx="718">
                  <c:v>35712</c:v>
                </c:pt>
                <c:pt idx="719">
                  <c:v>35713</c:v>
                </c:pt>
                <c:pt idx="720">
                  <c:v>35716</c:v>
                </c:pt>
                <c:pt idx="721">
                  <c:v>35717</c:v>
                </c:pt>
                <c:pt idx="722">
                  <c:v>35718</c:v>
                </c:pt>
                <c:pt idx="723">
                  <c:v>35719</c:v>
                </c:pt>
                <c:pt idx="724">
                  <c:v>35720</c:v>
                </c:pt>
                <c:pt idx="725">
                  <c:v>35723</c:v>
                </c:pt>
                <c:pt idx="726">
                  <c:v>35724</c:v>
                </c:pt>
                <c:pt idx="727">
                  <c:v>35725</c:v>
                </c:pt>
                <c:pt idx="728">
                  <c:v>35726</c:v>
                </c:pt>
                <c:pt idx="729">
                  <c:v>35727</c:v>
                </c:pt>
                <c:pt idx="730">
                  <c:v>35730</c:v>
                </c:pt>
                <c:pt idx="731">
                  <c:v>35731</c:v>
                </c:pt>
                <c:pt idx="732">
                  <c:v>35732</c:v>
                </c:pt>
                <c:pt idx="733">
                  <c:v>35733</c:v>
                </c:pt>
                <c:pt idx="734">
                  <c:v>35734</c:v>
                </c:pt>
                <c:pt idx="735">
                  <c:v>35737</c:v>
                </c:pt>
                <c:pt idx="736">
                  <c:v>35738</c:v>
                </c:pt>
                <c:pt idx="737">
                  <c:v>35739</c:v>
                </c:pt>
                <c:pt idx="738">
                  <c:v>35740</c:v>
                </c:pt>
                <c:pt idx="739">
                  <c:v>35741</c:v>
                </c:pt>
                <c:pt idx="740">
                  <c:v>35744</c:v>
                </c:pt>
                <c:pt idx="741">
                  <c:v>35745</c:v>
                </c:pt>
                <c:pt idx="742">
                  <c:v>35746</c:v>
                </c:pt>
                <c:pt idx="743">
                  <c:v>35747</c:v>
                </c:pt>
                <c:pt idx="744">
                  <c:v>35748</c:v>
                </c:pt>
                <c:pt idx="745">
                  <c:v>35751</c:v>
                </c:pt>
                <c:pt idx="746">
                  <c:v>35752</c:v>
                </c:pt>
                <c:pt idx="747">
                  <c:v>35753</c:v>
                </c:pt>
                <c:pt idx="748">
                  <c:v>35754</c:v>
                </c:pt>
                <c:pt idx="749">
                  <c:v>35755</c:v>
                </c:pt>
                <c:pt idx="750">
                  <c:v>35758</c:v>
                </c:pt>
                <c:pt idx="751">
                  <c:v>35759</c:v>
                </c:pt>
                <c:pt idx="752">
                  <c:v>35760</c:v>
                </c:pt>
                <c:pt idx="753">
                  <c:v>35761</c:v>
                </c:pt>
                <c:pt idx="754">
                  <c:v>35762</c:v>
                </c:pt>
                <c:pt idx="755">
                  <c:v>35765</c:v>
                </c:pt>
                <c:pt idx="756">
                  <c:v>35766</c:v>
                </c:pt>
                <c:pt idx="757">
                  <c:v>35767</c:v>
                </c:pt>
                <c:pt idx="758">
                  <c:v>35768</c:v>
                </c:pt>
                <c:pt idx="759">
                  <c:v>35769</c:v>
                </c:pt>
                <c:pt idx="760">
                  <c:v>35772</c:v>
                </c:pt>
                <c:pt idx="761">
                  <c:v>35773</c:v>
                </c:pt>
                <c:pt idx="762">
                  <c:v>35774</c:v>
                </c:pt>
                <c:pt idx="763">
                  <c:v>35775</c:v>
                </c:pt>
                <c:pt idx="764">
                  <c:v>35776</c:v>
                </c:pt>
                <c:pt idx="765">
                  <c:v>35779</c:v>
                </c:pt>
                <c:pt idx="766">
                  <c:v>35780</c:v>
                </c:pt>
                <c:pt idx="767">
                  <c:v>35781</c:v>
                </c:pt>
                <c:pt idx="768">
                  <c:v>35782</c:v>
                </c:pt>
                <c:pt idx="769">
                  <c:v>35783</c:v>
                </c:pt>
                <c:pt idx="770">
                  <c:v>35786</c:v>
                </c:pt>
                <c:pt idx="771">
                  <c:v>35787</c:v>
                </c:pt>
                <c:pt idx="772">
                  <c:v>35788</c:v>
                </c:pt>
                <c:pt idx="773">
                  <c:v>35790</c:v>
                </c:pt>
                <c:pt idx="774">
                  <c:v>35793</c:v>
                </c:pt>
                <c:pt idx="775">
                  <c:v>35794</c:v>
                </c:pt>
                <c:pt idx="776">
                  <c:v>35795</c:v>
                </c:pt>
                <c:pt idx="777">
                  <c:v>35797</c:v>
                </c:pt>
                <c:pt idx="778">
                  <c:v>35800</c:v>
                </c:pt>
                <c:pt idx="779">
                  <c:v>35801</c:v>
                </c:pt>
                <c:pt idx="780">
                  <c:v>35802</c:v>
                </c:pt>
                <c:pt idx="781">
                  <c:v>35803</c:v>
                </c:pt>
                <c:pt idx="782">
                  <c:v>35804</c:v>
                </c:pt>
                <c:pt idx="783">
                  <c:v>35807</c:v>
                </c:pt>
                <c:pt idx="784">
                  <c:v>35808</c:v>
                </c:pt>
                <c:pt idx="785">
                  <c:v>35809</c:v>
                </c:pt>
                <c:pt idx="786">
                  <c:v>35810</c:v>
                </c:pt>
                <c:pt idx="787">
                  <c:v>35811</c:v>
                </c:pt>
                <c:pt idx="788">
                  <c:v>35814</c:v>
                </c:pt>
                <c:pt idx="789">
                  <c:v>35815</c:v>
                </c:pt>
                <c:pt idx="790">
                  <c:v>35816</c:v>
                </c:pt>
                <c:pt idx="791">
                  <c:v>35817</c:v>
                </c:pt>
                <c:pt idx="792">
                  <c:v>35818</c:v>
                </c:pt>
                <c:pt idx="793">
                  <c:v>35821</c:v>
                </c:pt>
                <c:pt idx="794">
                  <c:v>35822</c:v>
                </c:pt>
                <c:pt idx="795">
                  <c:v>35823</c:v>
                </c:pt>
                <c:pt idx="796">
                  <c:v>35824</c:v>
                </c:pt>
                <c:pt idx="797">
                  <c:v>35825</c:v>
                </c:pt>
                <c:pt idx="798">
                  <c:v>35828</c:v>
                </c:pt>
                <c:pt idx="799">
                  <c:v>35829</c:v>
                </c:pt>
                <c:pt idx="800">
                  <c:v>35830</c:v>
                </c:pt>
                <c:pt idx="801">
                  <c:v>35831</c:v>
                </c:pt>
                <c:pt idx="802">
                  <c:v>35832</c:v>
                </c:pt>
                <c:pt idx="803">
                  <c:v>35835</c:v>
                </c:pt>
                <c:pt idx="804">
                  <c:v>35836</c:v>
                </c:pt>
                <c:pt idx="805">
                  <c:v>35837</c:v>
                </c:pt>
                <c:pt idx="806">
                  <c:v>35838</c:v>
                </c:pt>
                <c:pt idx="807">
                  <c:v>35839</c:v>
                </c:pt>
                <c:pt idx="808">
                  <c:v>35842</c:v>
                </c:pt>
                <c:pt idx="809">
                  <c:v>35843</c:v>
                </c:pt>
                <c:pt idx="810">
                  <c:v>35844</c:v>
                </c:pt>
                <c:pt idx="811">
                  <c:v>35845</c:v>
                </c:pt>
                <c:pt idx="812">
                  <c:v>35846</c:v>
                </c:pt>
                <c:pt idx="813">
                  <c:v>35849</c:v>
                </c:pt>
                <c:pt idx="814">
                  <c:v>35850</c:v>
                </c:pt>
                <c:pt idx="815">
                  <c:v>35851</c:v>
                </c:pt>
                <c:pt idx="816">
                  <c:v>35852</c:v>
                </c:pt>
                <c:pt idx="817">
                  <c:v>35853</c:v>
                </c:pt>
                <c:pt idx="818">
                  <c:v>35856</c:v>
                </c:pt>
                <c:pt idx="819">
                  <c:v>35857</c:v>
                </c:pt>
                <c:pt idx="820">
                  <c:v>35858</c:v>
                </c:pt>
                <c:pt idx="821">
                  <c:v>35859</c:v>
                </c:pt>
                <c:pt idx="822">
                  <c:v>35860</c:v>
                </c:pt>
                <c:pt idx="823">
                  <c:v>35863</c:v>
                </c:pt>
                <c:pt idx="824">
                  <c:v>35864</c:v>
                </c:pt>
                <c:pt idx="825">
                  <c:v>35865</c:v>
                </c:pt>
                <c:pt idx="826">
                  <c:v>35866</c:v>
                </c:pt>
                <c:pt idx="827">
                  <c:v>35867</c:v>
                </c:pt>
                <c:pt idx="828">
                  <c:v>35870</c:v>
                </c:pt>
                <c:pt idx="829">
                  <c:v>35871</c:v>
                </c:pt>
                <c:pt idx="830">
                  <c:v>35872</c:v>
                </c:pt>
                <c:pt idx="831">
                  <c:v>35873</c:v>
                </c:pt>
                <c:pt idx="832">
                  <c:v>35874</c:v>
                </c:pt>
                <c:pt idx="833">
                  <c:v>35877</c:v>
                </c:pt>
                <c:pt idx="834">
                  <c:v>35878</c:v>
                </c:pt>
                <c:pt idx="835">
                  <c:v>35879</c:v>
                </c:pt>
                <c:pt idx="836">
                  <c:v>35880</c:v>
                </c:pt>
                <c:pt idx="837">
                  <c:v>35881</c:v>
                </c:pt>
                <c:pt idx="838">
                  <c:v>35884</c:v>
                </c:pt>
                <c:pt idx="839">
                  <c:v>35885</c:v>
                </c:pt>
                <c:pt idx="840">
                  <c:v>35886</c:v>
                </c:pt>
                <c:pt idx="841">
                  <c:v>35887</c:v>
                </c:pt>
                <c:pt idx="842">
                  <c:v>35888</c:v>
                </c:pt>
                <c:pt idx="843">
                  <c:v>35891</c:v>
                </c:pt>
                <c:pt idx="844">
                  <c:v>35892</c:v>
                </c:pt>
                <c:pt idx="845">
                  <c:v>35893</c:v>
                </c:pt>
                <c:pt idx="846">
                  <c:v>35894</c:v>
                </c:pt>
                <c:pt idx="847">
                  <c:v>35895</c:v>
                </c:pt>
                <c:pt idx="848">
                  <c:v>35898</c:v>
                </c:pt>
                <c:pt idx="849">
                  <c:v>35899</c:v>
                </c:pt>
                <c:pt idx="850">
                  <c:v>35900</c:v>
                </c:pt>
                <c:pt idx="851">
                  <c:v>35901</c:v>
                </c:pt>
                <c:pt idx="852">
                  <c:v>35902</c:v>
                </c:pt>
                <c:pt idx="853">
                  <c:v>35905</c:v>
                </c:pt>
                <c:pt idx="854">
                  <c:v>35906</c:v>
                </c:pt>
                <c:pt idx="855">
                  <c:v>35907</c:v>
                </c:pt>
                <c:pt idx="856">
                  <c:v>35908</c:v>
                </c:pt>
                <c:pt idx="857">
                  <c:v>35909</c:v>
                </c:pt>
                <c:pt idx="858">
                  <c:v>35912</c:v>
                </c:pt>
                <c:pt idx="859">
                  <c:v>35913</c:v>
                </c:pt>
                <c:pt idx="860">
                  <c:v>35914</c:v>
                </c:pt>
                <c:pt idx="861">
                  <c:v>35915</c:v>
                </c:pt>
                <c:pt idx="862">
                  <c:v>35916</c:v>
                </c:pt>
                <c:pt idx="863">
                  <c:v>35919</c:v>
                </c:pt>
                <c:pt idx="864">
                  <c:v>35920</c:v>
                </c:pt>
                <c:pt idx="865">
                  <c:v>35921</c:v>
                </c:pt>
                <c:pt idx="866">
                  <c:v>35922</c:v>
                </c:pt>
                <c:pt idx="867">
                  <c:v>35923</c:v>
                </c:pt>
                <c:pt idx="868">
                  <c:v>35926</c:v>
                </c:pt>
                <c:pt idx="869">
                  <c:v>35927</c:v>
                </c:pt>
                <c:pt idx="870">
                  <c:v>35928</c:v>
                </c:pt>
                <c:pt idx="871">
                  <c:v>35929</c:v>
                </c:pt>
                <c:pt idx="872">
                  <c:v>35930</c:v>
                </c:pt>
                <c:pt idx="873">
                  <c:v>35933</c:v>
                </c:pt>
                <c:pt idx="874">
                  <c:v>35934</c:v>
                </c:pt>
                <c:pt idx="875">
                  <c:v>35935</c:v>
                </c:pt>
                <c:pt idx="876">
                  <c:v>35936</c:v>
                </c:pt>
                <c:pt idx="877">
                  <c:v>35937</c:v>
                </c:pt>
                <c:pt idx="878">
                  <c:v>35940</c:v>
                </c:pt>
                <c:pt idx="879">
                  <c:v>35941</c:v>
                </c:pt>
                <c:pt idx="880">
                  <c:v>35942</c:v>
                </c:pt>
                <c:pt idx="881">
                  <c:v>35943</c:v>
                </c:pt>
                <c:pt idx="882">
                  <c:v>35944</c:v>
                </c:pt>
                <c:pt idx="883">
                  <c:v>35947</c:v>
                </c:pt>
                <c:pt idx="884">
                  <c:v>35948</c:v>
                </c:pt>
                <c:pt idx="885">
                  <c:v>35949</c:v>
                </c:pt>
                <c:pt idx="886">
                  <c:v>35950</c:v>
                </c:pt>
                <c:pt idx="887">
                  <c:v>35951</c:v>
                </c:pt>
                <c:pt idx="888">
                  <c:v>35954</c:v>
                </c:pt>
                <c:pt idx="889">
                  <c:v>35955</c:v>
                </c:pt>
                <c:pt idx="890">
                  <c:v>35956</c:v>
                </c:pt>
                <c:pt idx="891">
                  <c:v>35957</c:v>
                </c:pt>
                <c:pt idx="892">
                  <c:v>35958</c:v>
                </c:pt>
                <c:pt idx="893">
                  <c:v>35961</c:v>
                </c:pt>
                <c:pt idx="894">
                  <c:v>35962</c:v>
                </c:pt>
                <c:pt idx="895">
                  <c:v>35963</c:v>
                </c:pt>
                <c:pt idx="896">
                  <c:v>35964</c:v>
                </c:pt>
                <c:pt idx="897">
                  <c:v>35965</c:v>
                </c:pt>
                <c:pt idx="898">
                  <c:v>35968</c:v>
                </c:pt>
                <c:pt idx="899">
                  <c:v>35969</c:v>
                </c:pt>
                <c:pt idx="900">
                  <c:v>35970</c:v>
                </c:pt>
                <c:pt idx="901">
                  <c:v>35971</c:v>
                </c:pt>
                <c:pt idx="902">
                  <c:v>35972</c:v>
                </c:pt>
                <c:pt idx="903">
                  <c:v>35975</c:v>
                </c:pt>
                <c:pt idx="904">
                  <c:v>35976</c:v>
                </c:pt>
                <c:pt idx="905">
                  <c:v>35977</c:v>
                </c:pt>
                <c:pt idx="906">
                  <c:v>35978</c:v>
                </c:pt>
                <c:pt idx="907">
                  <c:v>35979</c:v>
                </c:pt>
                <c:pt idx="908">
                  <c:v>35982</c:v>
                </c:pt>
                <c:pt idx="909">
                  <c:v>35983</c:v>
                </c:pt>
                <c:pt idx="910">
                  <c:v>35984</c:v>
                </c:pt>
                <c:pt idx="911">
                  <c:v>35985</c:v>
                </c:pt>
                <c:pt idx="912">
                  <c:v>35986</c:v>
                </c:pt>
                <c:pt idx="913">
                  <c:v>35989</c:v>
                </c:pt>
                <c:pt idx="914">
                  <c:v>35990</c:v>
                </c:pt>
                <c:pt idx="915">
                  <c:v>35991</c:v>
                </c:pt>
                <c:pt idx="916">
                  <c:v>35992</c:v>
                </c:pt>
                <c:pt idx="917">
                  <c:v>35993</c:v>
                </c:pt>
                <c:pt idx="918">
                  <c:v>35996</c:v>
                </c:pt>
                <c:pt idx="919">
                  <c:v>35997</c:v>
                </c:pt>
                <c:pt idx="920">
                  <c:v>35998</c:v>
                </c:pt>
                <c:pt idx="921">
                  <c:v>35999</c:v>
                </c:pt>
                <c:pt idx="922">
                  <c:v>36000</c:v>
                </c:pt>
                <c:pt idx="923">
                  <c:v>36003</c:v>
                </c:pt>
                <c:pt idx="924">
                  <c:v>36004</c:v>
                </c:pt>
                <c:pt idx="925">
                  <c:v>36005</c:v>
                </c:pt>
                <c:pt idx="926">
                  <c:v>36006</c:v>
                </c:pt>
                <c:pt idx="927">
                  <c:v>36007</c:v>
                </c:pt>
                <c:pt idx="928">
                  <c:v>36010</c:v>
                </c:pt>
                <c:pt idx="929">
                  <c:v>36011</c:v>
                </c:pt>
                <c:pt idx="930">
                  <c:v>36012</c:v>
                </c:pt>
                <c:pt idx="931">
                  <c:v>36013</c:v>
                </c:pt>
                <c:pt idx="932">
                  <c:v>36014</c:v>
                </c:pt>
                <c:pt idx="933">
                  <c:v>36017</c:v>
                </c:pt>
                <c:pt idx="934">
                  <c:v>36018</c:v>
                </c:pt>
                <c:pt idx="935">
                  <c:v>36019</c:v>
                </c:pt>
                <c:pt idx="936">
                  <c:v>36020</c:v>
                </c:pt>
                <c:pt idx="937">
                  <c:v>36021</c:v>
                </c:pt>
                <c:pt idx="938">
                  <c:v>36024</c:v>
                </c:pt>
                <c:pt idx="939">
                  <c:v>36025</c:v>
                </c:pt>
                <c:pt idx="940">
                  <c:v>36026</c:v>
                </c:pt>
                <c:pt idx="941">
                  <c:v>36027</c:v>
                </c:pt>
                <c:pt idx="942">
                  <c:v>36028</c:v>
                </c:pt>
                <c:pt idx="943">
                  <c:v>36031</c:v>
                </c:pt>
                <c:pt idx="944">
                  <c:v>36032</c:v>
                </c:pt>
                <c:pt idx="945">
                  <c:v>36033</c:v>
                </c:pt>
                <c:pt idx="946">
                  <c:v>36034</c:v>
                </c:pt>
                <c:pt idx="947">
                  <c:v>36035</c:v>
                </c:pt>
                <c:pt idx="948">
                  <c:v>36038</c:v>
                </c:pt>
                <c:pt idx="949">
                  <c:v>36039</c:v>
                </c:pt>
                <c:pt idx="950">
                  <c:v>36040</c:v>
                </c:pt>
                <c:pt idx="951">
                  <c:v>36041</c:v>
                </c:pt>
                <c:pt idx="952">
                  <c:v>36042</c:v>
                </c:pt>
                <c:pt idx="953">
                  <c:v>36045</c:v>
                </c:pt>
                <c:pt idx="954">
                  <c:v>36046</c:v>
                </c:pt>
                <c:pt idx="955">
                  <c:v>36047</c:v>
                </c:pt>
                <c:pt idx="956">
                  <c:v>36048</c:v>
                </c:pt>
                <c:pt idx="957">
                  <c:v>36049</c:v>
                </c:pt>
                <c:pt idx="958">
                  <c:v>36052</c:v>
                </c:pt>
                <c:pt idx="959">
                  <c:v>36053</c:v>
                </c:pt>
                <c:pt idx="960">
                  <c:v>36054</c:v>
                </c:pt>
                <c:pt idx="961">
                  <c:v>36055</c:v>
                </c:pt>
                <c:pt idx="962">
                  <c:v>36056</c:v>
                </c:pt>
                <c:pt idx="963">
                  <c:v>36059</c:v>
                </c:pt>
                <c:pt idx="964">
                  <c:v>36060</c:v>
                </c:pt>
                <c:pt idx="965">
                  <c:v>36061</c:v>
                </c:pt>
                <c:pt idx="966">
                  <c:v>36062</c:v>
                </c:pt>
                <c:pt idx="967">
                  <c:v>36063</c:v>
                </c:pt>
                <c:pt idx="968">
                  <c:v>36066</c:v>
                </c:pt>
                <c:pt idx="969">
                  <c:v>36067</c:v>
                </c:pt>
                <c:pt idx="970">
                  <c:v>36068</c:v>
                </c:pt>
                <c:pt idx="971">
                  <c:v>36069</c:v>
                </c:pt>
                <c:pt idx="972">
                  <c:v>36070</c:v>
                </c:pt>
                <c:pt idx="973">
                  <c:v>36073</c:v>
                </c:pt>
                <c:pt idx="974">
                  <c:v>36074</c:v>
                </c:pt>
                <c:pt idx="975">
                  <c:v>36075</c:v>
                </c:pt>
                <c:pt idx="976">
                  <c:v>36076</c:v>
                </c:pt>
                <c:pt idx="977">
                  <c:v>36077</c:v>
                </c:pt>
                <c:pt idx="978">
                  <c:v>36080</c:v>
                </c:pt>
                <c:pt idx="979">
                  <c:v>36081</c:v>
                </c:pt>
                <c:pt idx="980">
                  <c:v>36082</c:v>
                </c:pt>
                <c:pt idx="981">
                  <c:v>36083</c:v>
                </c:pt>
                <c:pt idx="982">
                  <c:v>36084</c:v>
                </c:pt>
                <c:pt idx="983">
                  <c:v>36087</c:v>
                </c:pt>
                <c:pt idx="984">
                  <c:v>36088</c:v>
                </c:pt>
                <c:pt idx="985">
                  <c:v>36089</c:v>
                </c:pt>
                <c:pt idx="986">
                  <c:v>36090</c:v>
                </c:pt>
                <c:pt idx="987">
                  <c:v>36091</c:v>
                </c:pt>
                <c:pt idx="988">
                  <c:v>36094</c:v>
                </c:pt>
                <c:pt idx="989">
                  <c:v>36095</c:v>
                </c:pt>
                <c:pt idx="990">
                  <c:v>36096</c:v>
                </c:pt>
                <c:pt idx="991">
                  <c:v>36097</c:v>
                </c:pt>
                <c:pt idx="992">
                  <c:v>36098</c:v>
                </c:pt>
                <c:pt idx="993">
                  <c:v>36101</c:v>
                </c:pt>
                <c:pt idx="994">
                  <c:v>36102</c:v>
                </c:pt>
                <c:pt idx="995">
                  <c:v>36103</c:v>
                </c:pt>
                <c:pt idx="996">
                  <c:v>36104</c:v>
                </c:pt>
                <c:pt idx="997">
                  <c:v>36105</c:v>
                </c:pt>
                <c:pt idx="998">
                  <c:v>36108</c:v>
                </c:pt>
                <c:pt idx="999">
                  <c:v>36109</c:v>
                </c:pt>
                <c:pt idx="1000">
                  <c:v>36110</c:v>
                </c:pt>
                <c:pt idx="1001">
                  <c:v>36111</c:v>
                </c:pt>
                <c:pt idx="1002">
                  <c:v>36112</c:v>
                </c:pt>
                <c:pt idx="1003">
                  <c:v>36115</c:v>
                </c:pt>
                <c:pt idx="1004">
                  <c:v>36116</c:v>
                </c:pt>
                <c:pt idx="1005">
                  <c:v>36117</c:v>
                </c:pt>
                <c:pt idx="1006">
                  <c:v>36118</c:v>
                </c:pt>
                <c:pt idx="1007">
                  <c:v>36119</c:v>
                </c:pt>
                <c:pt idx="1008">
                  <c:v>36122</c:v>
                </c:pt>
                <c:pt idx="1009">
                  <c:v>36123</c:v>
                </c:pt>
                <c:pt idx="1010">
                  <c:v>36124</c:v>
                </c:pt>
                <c:pt idx="1011">
                  <c:v>36125</c:v>
                </c:pt>
                <c:pt idx="1012">
                  <c:v>36126</c:v>
                </c:pt>
                <c:pt idx="1013">
                  <c:v>36129</c:v>
                </c:pt>
                <c:pt idx="1014">
                  <c:v>36130</c:v>
                </c:pt>
                <c:pt idx="1015">
                  <c:v>36131</c:v>
                </c:pt>
                <c:pt idx="1016">
                  <c:v>36132</c:v>
                </c:pt>
                <c:pt idx="1017">
                  <c:v>36133</c:v>
                </c:pt>
                <c:pt idx="1018">
                  <c:v>36136</c:v>
                </c:pt>
                <c:pt idx="1019">
                  <c:v>36137</c:v>
                </c:pt>
                <c:pt idx="1020">
                  <c:v>36138</c:v>
                </c:pt>
                <c:pt idx="1021">
                  <c:v>36139</c:v>
                </c:pt>
                <c:pt idx="1022">
                  <c:v>36140</c:v>
                </c:pt>
                <c:pt idx="1023">
                  <c:v>36143</c:v>
                </c:pt>
                <c:pt idx="1024">
                  <c:v>36144</c:v>
                </c:pt>
                <c:pt idx="1025">
                  <c:v>36145</c:v>
                </c:pt>
                <c:pt idx="1026">
                  <c:v>36146</c:v>
                </c:pt>
                <c:pt idx="1027">
                  <c:v>36147</c:v>
                </c:pt>
                <c:pt idx="1028">
                  <c:v>36150</c:v>
                </c:pt>
                <c:pt idx="1029">
                  <c:v>36151</c:v>
                </c:pt>
                <c:pt idx="1030">
                  <c:v>36152</c:v>
                </c:pt>
                <c:pt idx="1031">
                  <c:v>36153</c:v>
                </c:pt>
                <c:pt idx="1032">
                  <c:v>36154</c:v>
                </c:pt>
                <c:pt idx="1033">
                  <c:v>36157</c:v>
                </c:pt>
                <c:pt idx="1034">
                  <c:v>36158</c:v>
                </c:pt>
                <c:pt idx="1035">
                  <c:v>36159</c:v>
                </c:pt>
                <c:pt idx="1036">
                  <c:v>36160</c:v>
                </c:pt>
                <c:pt idx="1037">
                  <c:v>36164</c:v>
                </c:pt>
                <c:pt idx="1038">
                  <c:v>36165</c:v>
                </c:pt>
                <c:pt idx="1039">
                  <c:v>36166</c:v>
                </c:pt>
                <c:pt idx="1040">
                  <c:v>36167</c:v>
                </c:pt>
                <c:pt idx="1041">
                  <c:v>36168</c:v>
                </c:pt>
                <c:pt idx="1042">
                  <c:v>36171</c:v>
                </c:pt>
                <c:pt idx="1043">
                  <c:v>36172</c:v>
                </c:pt>
                <c:pt idx="1044">
                  <c:v>36173</c:v>
                </c:pt>
                <c:pt idx="1045">
                  <c:v>36174</c:v>
                </c:pt>
                <c:pt idx="1046">
                  <c:v>36175</c:v>
                </c:pt>
                <c:pt idx="1047">
                  <c:v>36178</c:v>
                </c:pt>
                <c:pt idx="1048">
                  <c:v>36179</c:v>
                </c:pt>
                <c:pt idx="1049">
                  <c:v>36180</c:v>
                </c:pt>
                <c:pt idx="1050">
                  <c:v>36181</c:v>
                </c:pt>
                <c:pt idx="1051">
                  <c:v>36182</c:v>
                </c:pt>
                <c:pt idx="1052">
                  <c:v>36185</c:v>
                </c:pt>
                <c:pt idx="1053">
                  <c:v>36186</c:v>
                </c:pt>
                <c:pt idx="1054">
                  <c:v>36187</c:v>
                </c:pt>
                <c:pt idx="1055">
                  <c:v>36188</c:v>
                </c:pt>
                <c:pt idx="1056">
                  <c:v>36189</c:v>
                </c:pt>
                <c:pt idx="1057">
                  <c:v>36192</c:v>
                </c:pt>
                <c:pt idx="1058">
                  <c:v>36193</c:v>
                </c:pt>
                <c:pt idx="1059">
                  <c:v>36194</c:v>
                </c:pt>
                <c:pt idx="1060">
                  <c:v>36195</c:v>
                </c:pt>
                <c:pt idx="1061">
                  <c:v>36196</c:v>
                </c:pt>
                <c:pt idx="1062">
                  <c:v>36199</c:v>
                </c:pt>
                <c:pt idx="1063">
                  <c:v>36200</c:v>
                </c:pt>
                <c:pt idx="1064">
                  <c:v>36201</c:v>
                </c:pt>
                <c:pt idx="1065">
                  <c:v>36202</c:v>
                </c:pt>
                <c:pt idx="1066">
                  <c:v>36203</c:v>
                </c:pt>
                <c:pt idx="1067">
                  <c:v>36206</c:v>
                </c:pt>
                <c:pt idx="1068">
                  <c:v>36207</c:v>
                </c:pt>
                <c:pt idx="1069">
                  <c:v>36208</c:v>
                </c:pt>
                <c:pt idx="1070">
                  <c:v>36209</c:v>
                </c:pt>
                <c:pt idx="1071">
                  <c:v>36210</c:v>
                </c:pt>
                <c:pt idx="1072">
                  <c:v>36213</c:v>
                </c:pt>
                <c:pt idx="1073">
                  <c:v>36214</c:v>
                </c:pt>
                <c:pt idx="1074">
                  <c:v>36215</c:v>
                </c:pt>
                <c:pt idx="1075">
                  <c:v>36216</c:v>
                </c:pt>
                <c:pt idx="1076">
                  <c:v>36217</c:v>
                </c:pt>
                <c:pt idx="1077">
                  <c:v>36220</c:v>
                </c:pt>
                <c:pt idx="1078">
                  <c:v>36221</c:v>
                </c:pt>
                <c:pt idx="1079">
                  <c:v>36222</c:v>
                </c:pt>
                <c:pt idx="1080">
                  <c:v>36223</c:v>
                </c:pt>
                <c:pt idx="1081">
                  <c:v>36224</c:v>
                </c:pt>
                <c:pt idx="1082">
                  <c:v>36227</c:v>
                </c:pt>
                <c:pt idx="1083">
                  <c:v>36228</c:v>
                </c:pt>
                <c:pt idx="1084">
                  <c:v>36229</c:v>
                </c:pt>
                <c:pt idx="1085">
                  <c:v>36230</c:v>
                </c:pt>
                <c:pt idx="1086">
                  <c:v>36231</c:v>
                </c:pt>
                <c:pt idx="1087">
                  <c:v>36234</c:v>
                </c:pt>
                <c:pt idx="1088">
                  <c:v>36235</c:v>
                </c:pt>
                <c:pt idx="1089">
                  <c:v>36236</c:v>
                </c:pt>
                <c:pt idx="1090">
                  <c:v>36237</c:v>
                </c:pt>
                <c:pt idx="1091">
                  <c:v>36238</c:v>
                </c:pt>
                <c:pt idx="1092">
                  <c:v>36241</c:v>
                </c:pt>
                <c:pt idx="1093">
                  <c:v>36242</c:v>
                </c:pt>
                <c:pt idx="1094">
                  <c:v>36243</c:v>
                </c:pt>
                <c:pt idx="1095">
                  <c:v>36244</c:v>
                </c:pt>
                <c:pt idx="1096">
                  <c:v>36245</c:v>
                </c:pt>
                <c:pt idx="1097">
                  <c:v>36248</c:v>
                </c:pt>
                <c:pt idx="1098">
                  <c:v>36249</c:v>
                </c:pt>
                <c:pt idx="1099">
                  <c:v>36250</c:v>
                </c:pt>
                <c:pt idx="1100">
                  <c:v>36251</c:v>
                </c:pt>
                <c:pt idx="1101">
                  <c:v>36252</c:v>
                </c:pt>
                <c:pt idx="1102">
                  <c:v>36255</c:v>
                </c:pt>
                <c:pt idx="1103">
                  <c:v>36256</c:v>
                </c:pt>
                <c:pt idx="1104">
                  <c:v>36257</c:v>
                </c:pt>
                <c:pt idx="1105">
                  <c:v>36258</c:v>
                </c:pt>
                <c:pt idx="1106">
                  <c:v>36259</c:v>
                </c:pt>
                <c:pt idx="1107">
                  <c:v>36262</c:v>
                </c:pt>
                <c:pt idx="1108">
                  <c:v>36263</c:v>
                </c:pt>
                <c:pt idx="1109">
                  <c:v>36264</c:v>
                </c:pt>
                <c:pt idx="1110">
                  <c:v>36265</c:v>
                </c:pt>
                <c:pt idx="1111">
                  <c:v>36266</c:v>
                </c:pt>
                <c:pt idx="1112">
                  <c:v>36269</c:v>
                </c:pt>
                <c:pt idx="1113">
                  <c:v>36270</c:v>
                </c:pt>
                <c:pt idx="1114">
                  <c:v>36271</c:v>
                </c:pt>
                <c:pt idx="1115">
                  <c:v>36272</c:v>
                </c:pt>
                <c:pt idx="1116">
                  <c:v>36273</c:v>
                </c:pt>
                <c:pt idx="1117">
                  <c:v>36276</c:v>
                </c:pt>
                <c:pt idx="1118">
                  <c:v>36277</c:v>
                </c:pt>
                <c:pt idx="1119">
                  <c:v>36278</c:v>
                </c:pt>
                <c:pt idx="1120">
                  <c:v>36279</c:v>
                </c:pt>
                <c:pt idx="1121">
                  <c:v>36280</c:v>
                </c:pt>
                <c:pt idx="1122">
                  <c:v>36283</c:v>
                </c:pt>
                <c:pt idx="1123">
                  <c:v>36284</c:v>
                </c:pt>
                <c:pt idx="1124">
                  <c:v>36285</c:v>
                </c:pt>
                <c:pt idx="1125">
                  <c:v>36286</c:v>
                </c:pt>
                <c:pt idx="1126">
                  <c:v>36287</c:v>
                </c:pt>
                <c:pt idx="1127">
                  <c:v>36290</c:v>
                </c:pt>
                <c:pt idx="1128">
                  <c:v>36291</c:v>
                </c:pt>
                <c:pt idx="1129">
                  <c:v>36292</c:v>
                </c:pt>
                <c:pt idx="1130">
                  <c:v>36293</c:v>
                </c:pt>
                <c:pt idx="1131">
                  <c:v>36294</c:v>
                </c:pt>
                <c:pt idx="1132">
                  <c:v>36297</c:v>
                </c:pt>
                <c:pt idx="1133">
                  <c:v>36298</c:v>
                </c:pt>
                <c:pt idx="1134">
                  <c:v>36299</c:v>
                </c:pt>
                <c:pt idx="1135">
                  <c:v>36300</c:v>
                </c:pt>
                <c:pt idx="1136">
                  <c:v>36301</c:v>
                </c:pt>
                <c:pt idx="1137">
                  <c:v>36304</c:v>
                </c:pt>
                <c:pt idx="1138">
                  <c:v>36305</c:v>
                </c:pt>
                <c:pt idx="1139">
                  <c:v>36306</c:v>
                </c:pt>
                <c:pt idx="1140">
                  <c:v>36307</c:v>
                </c:pt>
                <c:pt idx="1141">
                  <c:v>36308</c:v>
                </c:pt>
                <c:pt idx="1142">
                  <c:v>36312</c:v>
                </c:pt>
                <c:pt idx="1143">
                  <c:v>36313</c:v>
                </c:pt>
                <c:pt idx="1144">
                  <c:v>36314</c:v>
                </c:pt>
                <c:pt idx="1145">
                  <c:v>36315</c:v>
                </c:pt>
                <c:pt idx="1146">
                  <c:v>36318</c:v>
                </c:pt>
                <c:pt idx="1147">
                  <c:v>36319</c:v>
                </c:pt>
                <c:pt idx="1148">
                  <c:v>36320</c:v>
                </c:pt>
                <c:pt idx="1149">
                  <c:v>36321</c:v>
                </c:pt>
                <c:pt idx="1150">
                  <c:v>36322</c:v>
                </c:pt>
                <c:pt idx="1151">
                  <c:v>36325</c:v>
                </c:pt>
                <c:pt idx="1152">
                  <c:v>36326</c:v>
                </c:pt>
                <c:pt idx="1153">
                  <c:v>36327</c:v>
                </c:pt>
                <c:pt idx="1154">
                  <c:v>36328</c:v>
                </c:pt>
                <c:pt idx="1155">
                  <c:v>36329</c:v>
                </c:pt>
                <c:pt idx="1156">
                  <c:v>36332</c:v>
                </c:pt>
                <c:pt idx="1157">
                  <c:v>36333</c:v>
                </c:pt>
                <c:pt idx="1158">
                  <c:v>36334</c:v>
                </c:pt>
                <c:pt idx="1159">
                  <c:v>36335</c:v>
                </c:pt>
                <c:pt idx="1160">
                  <c:v>36336</c:v>
                </c:pt>
                <c:pt idx="1161">
                  <c:v>36339</c:v>
                </c:pt>
                <c:pt idx="1162">
                  <c:v>36340</c:v>
                </c:pt>
                <c:pt idx="1163">
                  <c:v>36341</c:v>
                </c:pt>
                <c:pt idx="1164">
                  <c:v>36342</c:v>
                </c:pt>
                <c:pt idx="1165">
                  <c:v>36343</c:v>
                </c:pt>
                <c:pt idx="1166">
                  <c:v>36346</c:v>
                </c:pt>
                <c:pt idx="1167">
                  <c:v>36347</c:v>
                </c:pt>
                <c:pt idx="1168">
                  <c:v>36348</c:v>
                </c:pt>
                <c:pt idx="1169">
                  <c:v>36349</c:v>
                </c:pt>
                <c:pt idx="1170">
                  <c:v>36350</c:v>
                </c:pt>
                <c:pt idx="1171">
                  <c:v>36353</c:v>
                </c:pt>
                <c:pt idx="1172">
                  <c:v>36354</c:v>
                </c:pt>
                <c:pt idx="1173">
                  <c:v>36355</c:v>
                </c:pt>
                <c:pt idx="1174">
                  <c:v>36356</c:v>
                </c:pt>
                <c:pt idx="1175">
                  <c:v>36357</c:v>
                </c:pt>
                <c:pt idx="1176">
                  <c:v>36360</c:v>
                </c:pt>
                <c:pt idx="1177">
                  <c:v>36361</c:v>
                </c:pt>
                <c:pt idx="1178">
                  <c:v>36362</c:v>
                </c:pt>
                <c:pt idx="1179">
                  <c:v>36363</c:v>
                </c:pt>
                <c:pt idx="1180">
                  <c:v>36364</c:v>
                </c:pt>
                <c:pt idx="1181">
                  <c:v>36367</c:v>
                </c:pt>
                <c:pt idx="1182">
                  <c:v>36368</c:v>
                </c:pt>
                <c:pt idx="1183">
                  <c:v>36369</c:v>
                </c:pt>
                <c:pt idx="1184">
                  <c:v>36370</c:v>
                </c:pt>
                <c:pt idx="1185">
                  <c:v>36371</c:v>
                </c:pt>
                <c:pt idx="1186">
                  <c:v>36374</c:v>
                </c:pt>
                <c:pt idx="1187">
                  <c:v>36375</c:v>
                </c:pt>
                <c:pt idx="1188">
                  <c:v>36376</c:v>
                </c:pt>
                <c:pt idx="1189">
                  <c:v>36377</c:v>
                </c:pt>
                <c:pt idx="1190">
                  <c:v>36378</c:v>
                </c:pt>
                <c:pt idx="1191">
                  <c:v>36381</c:v>
                </c:pt>
                <c:pt idx="1192">
                  <c:v>36382</c:v>
                </c:pt>
                <c:pt idx="1193">
                  <c:v>36383</c:v>
                </c:pt>
                <c:pt idx="1194">
                  <c:v>36384</c:v>
                </c:pt>
                <c:pt idx="1195">
                  <c:v>36385</c:v>
                </c:pt>
                <c:pt idx="1196">
                  <c:v>36388</c:v>
                </c:pt>
                <c:pt idx="1197">
                  <c:v>36389</c:v>
                </c:pt>
                <c:pt idx="1198">
                  <c:v>36390</c:v>
                </c:pt>
                <c:pt idx="1199">
                  <c:v>36391</c:v>
                </c:pt>
                <c:pt idx="1200">
                  <c:v>36392</c:v>
                </c:pt>
                <c:pt idx="1201">
                  <c:v>36395</c:v>
                </c:pt>
                <c:pt idx="1202">
                  <c:v>36396</c:v>
                </c:pt>
                <c:pt idx="1203">
                  <c:v>36397</c:v>
                </c:pt>
                <c:pt idx="1204">
                  <c:v>36398</c:v>
                </c:pt>
                <c:pt idx="1205">
                  <c:v>36399</c:v>
                </c:pt>
                <c:pt idx="1206">
                  <c:v>36402</c:v>
                </c:pt>
                <c:pt idx="1207">
                  <c:v>36403</c:v>
                </c:pt>
                <c:pt idx="1208">
                  <c:v>36404</c:v>
                </c:pt>
                <c:pt idx="1209">
                  <c:v>36405</c:v>
                </c:pt>
                <c:pt idx="1210">
                  <c:v>36406</c:v>
                </c:pt>
                <c:pt idx="1211">
                  <c:v>36409</c:v>
                </c:pt>
                <c:pt idx="1212">
                  <c:v>36410</c:v>
                </c:pt>
                <c:pt idx="1213">
                  <c:v>36411</c:v>
                </c:pt>
                <c:pt idx="1214">
                  <c:v>36412</c:v>
                </c:pt>
                <c:pt idx="1215">
                  <c:v>36413</c:v>
                </c:pt>
                <c:pt idx="1216">
                  <c:v>36416</c:v>
                </c:pt>
                <c:pt idx="1217">
                  <c:v>36417</c:v>
                </c:pt>
                <c:pt idx="1218">
                  <c:v>36418</c:v>
                </c:pt>
                <c:pt idx="1219">
                  <c:v>36419</c:v>
                </c:pt>
                <c:pt idx="1220">
                  <c:v>36420</c:v>
                </c:pt>
                <c:pt idx="1221">
                  <c:v>36423</c:v>
                </c:pt>
                <c:pt idx="1222">
                  <c:v>36424</c:v>
                </c:pt>
                <c:pt idx="1223">
                  <c:v>36425</c:v>
                </c:pt>
                <c:pt idx="1224">
                  <c:v>36426</c:v>
                </c:pt>
                <c:pt idx="1225">
                  <c:v>36427</c:v>
                </c:pt>
                <c:pt idx="1226">
                  <c:v>36430</c:v>
                </c:pt>
                <c:pt idx="1227">
                  <c:v>36431</c:v>
                </c:pt>
                <c:pt idx="1228">
                  <c:v>36432</c:v>
                </c:pt>
                <c:pt idx="1229">
                  <c:v>36433</c:v>
                </c:pt>
                <c:pt idx="1230">
                  <c:v>36434</c:v>
                </c:pt>
                <c:pt idx="1231">
                  <c:v>36437</c:v>
                </c:pt>
                <c:pt idx="1232">
                  <c:v>36438</c:v>
                </c:pt>
                <c:pt idx="1233">
                  <c:v>36439</c:v>
                </c:pt>
                <c:pt idx="1234">
                  <c:v>36440</c:v>
                </c:pt>
                <c:pt idx="1235">
                  <c:v>36441</c:v>
                </c:pt>
                <c:pt idx="1236">
                  <c:v>36444</c:v>
                </c:pt>
                <c:pt idx="1237">
                  <c:v>36445</c:v>
                </c:pt>
                <c:pt idx="1238">
                  <c:v>36446</c:v>
                </c:pt>
                <c:pt idx="1239">
                  <c:v>36447</c:v>
                </c:pt>
                <c:pt idx="1240">
                  <c:v>36448</c:v>
                </c:pt>
                <c:pt idx="1241">
                  <c:v>36451</c:v>
                </c:pt>
                <c:pt idx="1242">
                  <c:v>36452</c:v>
                </c:pt>
                <c:pt idx="1243">
                  <c:v>36453</c:v>
                </c:pt>
                <c:pt idx="1244">
                  <c:v>36454</c:v>
                </c:pt>
                <c:pt idx="1245">
                  <c:v>36455</c:v>
                </c:pt>
                <c:pt idx="1246">
                  <c:v>36458</c:v>
                </c:pt>
                <c:pt idx="1247">
                  <c:v>36459</c:v>
                </c:pt>
                <c:pt idx="1248">
                  <c:v>36460</c:v>
                </c:pt>
                <c:pt idx="1249">
                  <c:v>36461</c:v>
                </c:pt>
                <c:pt idx="1250">
                  <c:v>36462</c:v>
                </c:pt>
                <c:pt idx="1251">
                  <c:v>36465</c:v>
                </c:pt>
                <c:pt idx="1252">
                  <c:v>36466</c:v>
                </c:pt>
                <c:pt idx="1253">
                  <c:v>36467</c:v>
                </c:pt>
                <c:pt idx="1254">
                  <c:v>36468</c:v>
                </c:pt>
                <c:pt idx="1255">
                  <c:v>36469</c:v>
                </c:pt>
                <c:pt idx="1256">
                  <c:v>36472</c:v>
                </c:pt>
                <c:pt idx="1257">
                  <c:v>36473</c:v>
                </c:pt>
                <c:pt idx="1258">
                  <c:v>36474</c:v>
                </c:pt>
                <c:pt idx="1259">
                  <c:v>36475</c:v>
                </c:pt>
                <c:pt idx="1260">
                  <c:v>36476</c:v>
                </c:pt>
                <c:pt idx="1261">
                  <c:v>36479</c:v>
                </c:pt>
                <c:pt idx="1262">
                  <c:v>36480</c:v>
                </c:pt>
                <c:pt idx="1263">
                  <c:v>36481</c:v>
                </c:pt>
                <c:pt idx="1264">
                  <c:v>36482</c:v>
                </c:pt>
                <c:pt idx="1265">
                  <c:v>36483</c:v>
                </c:pt>
                <c:pt idx="1266">
                  <c:v>36486</c:v>
                </c:pt>
                <c:pt idx="1267">
                  <c:v>36487</c:v>
                </c:pt>
                <c:pt idx="1268">
                  <c:v>36488</c:v>
                </c:pt>
                <c:pt idx="1269">
                  <c:v>36489</c:v>
                </c:pt>
                <c:pt idx="1270">
                  <c:v>36490</c:v>
                </c:pt>
                <c:pt idx="1271">
                  <c:v>36493</c:v>
                </c:pt>
                <c:pt idx="1272">
                  <c:v>36494</c:v>
                </c:pt>
                <c:pt idx="1273">
                  <c:v>36495</c:v>
                </c:pt>
                <c:pt idx="1274">
                  <c:v>36496</c:v>
                </c:pt>
                <c:pt idx="1275">
                  <c:v>36497</c:v>
                </c:pt>
                <c:pt idx="1276">
                  <c:v>36500</c:v>
                </c:pt>
                <c:pt idx="1277">
                  <c:v>36501</c:v>
                </c:pt>
                <c:pt idx="1278">
                  <c:v>36502</c:v>
                </c:pt>
                <c:pt idx="1279">
                  <c:v>36503</c:v>
                </c:pt>
                <c:pt idx="1280">
                  <c:v>36504</c:v>
                </c:pt>
                <c:pt idx="1281">
                  <c:v>36507</c:v>
                </c:pt>
                <c:pt idx="1282">
                  <c:v>36508</c:v>
                </c:pt>
                <c:pt idx="1283">
                  <c:v>36509</c:v>
                </c:pt>
                <c:pt idx="1284">
                  <c:v>36510</c:v>
                </c:pt>
                <c:pt idx="1285">
                  <c:v>36511</c:v>
                </c:pt>
                <c:pt idx="1286">
                  <c:v>36514</c:v>
                </c:pt>
                <c:pt idx="1287">
                  <c:v>36515</c:v>
                </c:pt>
                <c:pt idx="1288">
                  <c:v>36516</c:v>
                </c:pt>
                <c:pt idx="1289">
                  <c:v>36517</c:v>
                </c:pt>
                <c:pt idx="1290">
                  <c:v>36518</c:v>
                </c:pt>
                <c:pt idx="1291">
                  <c:v>36521</c:v>
                </c:pt>
                <c:pt idx="1292">
                  <c:v>36522</c:v>
                </c:pt>
                <c:pt idx="1293">
                  <c:v>36523</c:v>
                </c:pt>
                <c:pt idx="1294">
                  <c:v>36524</c:v>
                </c:pt>
                <c:pt idx="1295">
                  <c:v>36525</c:v>
                </c:pt>
                <c:pt idx="1296">
                  <c:v>36528</c:v>
                </c:pt>
                <c:pt idx="1297">
                  <c:v>36529</c:v>
                </c:pt>
                <c:pt idx="1298">
                  <c:v>36530</c:v>
                </c:pt>
                <c:pt idx="1299">
                  <c:v>36531</c:v>
                </c:pt>
                <c:pt idx="1300">
                  <c:v>36532</c:v>
                </c:pt>
                <c:pt idx="1301">
                  <c:v>36535</c:v>
                </c:pt>
                <c:pt idx="1302">
                  <c:v>36536</c:v>
                </c:pt>
                <c:pt idx="1303">
                  <c:v>36537</c:v>
                </c:pt>
                <c:pt idx="1304">
                  <c:v>36538</c:v>
                </c:pt>
                <c:pt idx="1305">
                  <c:v>36539</c:v>
                </c:pt>
                <c:pt idx="1306">
                  <c:v>36542</c:v>
                </c:pt>
                <c:pt idx="1307">
                  <c:v>36543</c:v>
                </c:pt>
                <c:pt idx="1308">
                  <c:v>36544</c:v>
                </c:pt>
                <c:pt idx="1309">
                  <c:v>36545</c:v>
                </c:pt>
                <c:pt idx="1310">
                  <c:v>36546</c:v>
                </c:pt>
                <c:pt idx="1311">
                  <c:v>36549</c:v>
                </c:pt>
                <c:pt idx="1312">
                  <c:v>36550</c:v>
                </c:pt>
                <c:pt idx="1313">
                  <c:v>36551</c:v>
                </c:pt>
                <c:pt idx="1314">
                  <c:v>36552</c:v>
                </c:pt>
                <c:pt idx="1315">
                  <c:v>36553</c:v>
                </c:pt>
                <c:pt idx="1316">
                  <c:v>36556</c:v>
                </c:pt>
                <c:pt idx="1317">
                  <c:v>36557</c:v>
                </c:pt>
                <c:pt idx="1318">
                  <c:v>36558</c:v>
                </c:pt>
                <c:pt idx="1319">
                  <c:v>36559</c:v>
                </c:pt>
                <c:pt idx="1320">
                  <c:v>36560</c:v>
                </c:pt>
                <c:pt idx="1321">
                  <c:v>36563</c:v>
                </c:pt>
                <c:pt idx="1322">
                  <c:v>36564</c:v>
                </c:pt>
                <c:pt idx="1323">
                  <c:v>36565</c:v>
                </c:pt>
                <c:pt idx="1324">
                  <c:v>36566</c:v>
                </c:pt>
                <c:pt idx="1325">
                  <c:v>36567</c:v>
                </c:pt>
                <c:pt idx="1326">
                  <c:v>36570</c:v>
                </c:pt>
                <c:pt idx="1327">
                  <c:v>36571</c:v>
                </c:pt>
                <c:pt idx="1328">
                  <c:v>36572</c:v>
                </c:pt>
                <c:pt idx="1329">
                  <c:v>36573</c:v>
                </c:pt>
                <c:pt idx="1330">
                  <c:v>36574</c:v>
                </c:pt>
                <c:pt idx="1331">
                  <c:v>36577</c:v>
                </c:pt>
                <c:pt idx="1332">
                  <c:v>36578</c:v>
                </c:pt>
                <c:pt idx="1333">
                  <c:v>36579</c:v>
                </c:pt>
                <c:pt idx="1334">
                  <c:v>36580</c:v>
                </c:pt>
                <c:pt idx="1335">
                  <c:v>36581</c:v>
                </c:pt>
                <c:pt idx="1336">
                  <c:v>36584</c:v>
                </c:pt>
                <c:pt idx="1337">
                  <c:v>36585</c:v>
                </c:pt>
                <c:pt idx="1338">
                  <c:v>36586</c:v>
                </c:pt>
                <c:pt idx="1339">
                  <c:v>36587</c:v>
                </c:pt>
                <c:pt idx="1340">
                  <c:v>36588</c:v>
                </c:pt>
                <c:pt idx="1341">
                  <c:v>36591</c:v>
                </c:pt>
                <c:pt idx="1342">
                  <c:v>36592</c:v>
                </c:pt>
                <c:pt idx="1343">
                  <c:v>36593</c:v>
                </c:pt>
                <c:pt idx="1344">
                  <c:v>36594</c:v>
                </c:pt>
                <c:pt idx="1345">
                  <c:v>36595</c:v>
                </c:pt>
                <c:pt idx="1346">
                  <c:v>36598</c:v>
                </c:pt>
                <c:pt idx="1347">
                  <c:v>36599</c:v>
                </c:pt>
                <c:pt idx="1348">
                  <c:v>36600</c:v>
                </c:pt>
                <c:pt idx="1349">
                  <c:v>36601</c:v>
                </c:pt>
                <c:pt idx="1350">
                  <c:v>36602</c:v>
                </c:pt>
                <c:pt idx="1351">
                  <c:v>36605</c:v>
                </c:pt>
                <c:pt idx="1352">
                  <c:v>36606</c:v>
                </c:pt>
                <c:pt idx="1353">
                  <c:v>36607</c:v>
                </c:pt>
                <c:pt idx="1354">
                  <c:v>36608</c:v>
                </c:pt>
                <c:pt idx="1355">
                  <c:v>36609</c:v>
                </c:pt>
                <c:pt idx="1356">
                  <c:v>36612</c:v>
                </c:pt>
                <c:pt idx="1357">
                  <c:v>36613</c:v>
                </c:pt>
                <c:pt idx="1358">
                  <c:v>36614</c:v>
                </c:pt>
                <c:pt idx="1359">
                  <c:v>36615</c:v>
                </c:pt>
                <c:pt idx="1360">
                  <c:v>36616</c:v>
                </c:pt>
                <c:pt idx="1361">
                  <c:v>36619</c:v>
                </c:pt>
                <c:pt idx="1362">
                  <c:v>36620</c:v>
                </c:pt>
                <c:pt idx="1363">
                  <c:v>36621</c:v>
                </c:pt>
                <c:pt idx="1364">
                  <c:v>36622</c:v>
                </c:pt>
                <c:pt idx="1365">
                  <c:v>36623</c:v>
                </c:pt>
                <c:pt idx="1366">
                  <c:v>36626</c:v>
                </c:pt>
                <c:pt idx="1367">
                  <c:v>36627</c:v>
                </c:pt>
                <c:pt idx="1368">
                  <c:v>36628</c:v>
                </c:pt>
                <c:pt idx="1369">
                  <c:v>36629</c:v>
                </c:pt>
                <c:pt idx="1370">
                  <c:v>36630</c:v>
                </c:pt>
                <c:pt idx="1371">
                  <c:v>36633</c:v>
                </c:pt>
                <c:pt idx="1372">
                  <c:v>36634</c:v>
                </c:pt>
                <c:pt idx="1373">
                  <c:v>36635</c:v>
                </c:pt>
                <c:pt idx="1374">
                  <c:v>36636</c:v>
                </c:pt>
                <c:pt idx="1375">
                  <c:v>36637</c:v>
                </c:pt>
                <c:pt idx="1376">
                  <c:v>36640</c:v>
                </c:pt>
                <c:pt idx="1377">
                  <c:v>36641</c:v>
                </c:pt>
                <c:pt idx="1378">
                  <c:v>36642</c:v>
                </c:pt>
                <c:pt idx="1379">
                  <c:v>36643</c:v>
                </c:pt>
                <c:pt idx="1380">
                  <c:v>36644</c:v>
                </c:pt>
                <c:pt idx="1381">
                  <c:v>36647</c:v>
                </c:pt>
                <c:pt idx="1382">
                  <c:v>36648</c:v>
                </c:pt>
                <c:pt idx="1383">
                  <c:v>36649</c:v>
                </c:pt>
                <c:pt idx="1384">
                  <c:v>36650</c:v>
                </c:pt>
                <c:pt idx="1385">
                  <c:v>36651</c:v>
                </c:pt>
                <c:pt idx="1386">
                  <c:v>36654</c:v>
                </c:pt>
                <c:pt idx="1387">
                  <c:v>36655</c:v>
                </c:pt>
                <c:pt idx="1388">
                  <c:v>36656</c:v>
                </c:pt>
                <c:pt idx="1389">
                  <c:v>36657</c:v>
                </c:pt>
                <c:pt idx="1390">
                  <c:v>36658</c:v>
                </c:pt>
                <c:pt idx="1391">
                  <c:v>36661</c:v>
                </c:pt>
                <c:pt idx="1392">
                  <c:v>36662</c:v>
                </c:pt>
                <c:pt idx="1393">
                  <c:v>36663</c:v>
                </c:pt>
                <c:pt idx="1394">
                  <c:v>36664</c:v>
                </c:pt>
                <c:pt idx="1395">
                  <c:v>36665</c:v>
                </c:pt>
                <c:pt idx="1396">
                  <c:v>36668</c:v>
                </c:pt>
                <c:pt idx="1397">
                  <c:v>36669</c:v>
                </c:pt>
                <c:pt idx="1398">
                  <c:v>36670</c:v>
                </c:pt>
                <c:pt idx="1399">
                  <c:v>36671</c:v>
                </c:pt>
                <c:pt idx="1400">
                  <c:v>36672</c:v>
                </c:pt>
                <c:pt idx="1401">
                  <c:v>36675</c:v>
                </c:pt>
                <c:pt idx="1402">
                  <c:v>36676</c:v>
                </c:pt>
                <c:pt idx="1403">
                  <c:v>36677</c:v>
                </c:pt>
                <c:pt idx="1404">
                  <c:v>36678</c:v>
                </c:pt>
                <c:pt idx="1405">
                  <c:v>36679</c:v>
                </c:pt>
                <c:pt idx="1406">
                  <c:v>36682</c:v>
                </c:pt>
                <c:pt idx="1407">
                  <c:v>36683</c:v>
                </c:pt>
                <c:pt idx="1408">
                  <c:v>36684</c:v>
                </c:pt>
                <c:pt idx="1409">
                  <c:v>36685</c:v>
                </c:pt>
                <c:pt idx="1410">
                  <c:v>36686</c:v>
                </c:pt>
                <c:pt idx="1411">
                  <c:v>36689</c:v>
                </c:pt>
                <c:pt idx="1412">
                  <c:v>36690</c:v>
                </c:pt>
                <c:pt idx="1413">
                  <c:v>36691</c:v>
                </c:pt>
                <c:pt idx="1414">
                  <c:v>36692</c:v>
                </c:pt>
                <c:pt idx="1415">
                  <c:v>36693</c:v>
                </c:pt>
                <c:pt idx="1416">
                  <c:v>36696</c:v>
                </c:pt>
                <c:pt idx="1417">
                  <c:v>36697</c:v>
                </c:pt>
                <c:pt idx="1418">
                  <c:v>36698</c:v>
                </c:pt>
                <c:pt idx="1419">
                  <c:v>36699</c:v>
                </c:pt>
                <c:pt idx="1420">
                  <c:v>36700</c:v>
                </c:pt>
                <c:pt idx="1421">
                  <c:v>36703</c:v>
                </c:pt>
                <c:pt idx="1422">
                  <c:v>36704</c:v>
                </c:pt>
                <c:pt idx="1423">
                  <c:v>36705</c:v>
                </c:pt>
                <c:pt idx="1424">
                  <c:v>36706</c:v>
                </c:pt>
                <c:pt idx="1425">
                  <c:v>36707</c:v>
                </c:pt>
                <c:pt idx="1426">
                  <c:v>36710</c:v>
                </c:pt>
                <c:pt idx="1427">
                  <c:v>36711</c:v>
                </c:pt>
                <c:pt idx="1428">
                  <c:v>36712</c:v>
                </c:pt>
                <c:pt idx="1429">
                  <c:v>36713</c:v>
                </c:pt>
                <c:pt idx="1430">
                  <c:v>36714</c:v>
                </c:pt>
                <c:pt idx="1431">
                  <c:v>36717</c:v>
                </c:pt>
                <c:pt idx="1432">
                  <c:v>36718</c:v>
                </c:pt>
                <c:pt idx="1433">
                  <c:v>36719</c:v>
                </c:pt>
                <c:pt idx="1434">
                  <c:v>36720</c:v>
                </c:pt>
                <c:pt idx="1435">
                  <c:v>36721</c:v>
                </c:pt>
                <c:pt idx="1436">
                  <c:v>36724</c:v>
                </c:pt>
                <c:pt idx="1437">
                  <c:v>36725</c:v>
                </c:pt>
                <c:pt idx="1438">
                  <c:v>36726</c:v>
                </c:pt>
                <c:pt idx="1439">
                  <c:v>36727</c:v>
                </c:pt>
                <c:pt idx="1440">
                  <c:v>36728</c:v>
                </c:pt>
                <c:pt idx="1441">
                  <c:v>36731</c:v>
                </c:pt>
                <c:pt idx="1442">
                  <c:v>36732</c:v>
                </c:pt>
                <c:pt idx="1443">
                  <c:v>36733</c:v>
                </c:pt>
                <c:pt idx="1444">
                  <c:v>36734</c:v>
                </c:pt>
                <c:pt idx="1445">
                  <c:v>36735</c:v>
                </c:pt>
                <c:pt idx="1446">
                  <c:v>36738</c:v>
                </c:pt>
                <c:pt idx="1447">
                  <c:v>36739</c:v>
                </c:pt>
                <c:pt idx="1448">
                  <c:v>36740</c:v>
                </c:pt>
                <c:pt idx="1449">
                  <c:v>36741</c:v>
                </c:pt>
                <c:pt idx="1450">
                  <c:v>36742</c:v>
                </c:pt>
                <c:pt idx="1451">
                  <c:v>36745</c:v>
                </c:pt>
                <c:pt idx="1452">
                  <c:v>36746</c:v>
                </c:pt>
                <c:pt idx="1453">
                  <c:v>36747</c:v>
                </c:pt>
                <c:pt idx="1454">
                  <c:v>36748</c:v>
                </c:pt>
                <c:pt idx="1455">
                  <c:v>36749</c:v>
                </c:pt>
                <c:pt idx="1456">
                  <c:v>36752</c:v>
                </c:pt>
                <c:pt idx="1457">
                  <c:v>36753</c:v>
                </c:pt>
                <c:pt idx="1458">
                  <c:v>36754</c:v>
                </c:pt>
                <c:pt idx="1459">
                  <c:v>36755</c:v>
                </c:pt>
                <c:pt idx="1460">
                  <c:v>36756</c:v>
                </c:pt>
                <c:pt idx="1461">
                  <c:v>36759</c:v>
                </c:pt>
                <c:pt idx="1462">
                  <c:v>36760</c:v>
                </c:pt>
                <c:pt idx="1463">
                  <c:v>36761</c:v>
                </c:pt>
                <c:pt idx="1464">
                  <c:v>36762</c:v>
                </c:pt>
                <c:pt idx="1465">
                  <c:v>36763</c:v>
                </c:pt>
                <c:pt idx="1466">
                  <c:v>36766</c:v>
                </c:pt>
                <c:pt idx="1467">
                  <c:v>36767</c:v>
                </c:pt>
                <c:pt idx="1468">
                  <c:v>36768</c:v>
                </c:pt>
                <c:pt idx="1469">
                  <c:v>36769</c:v>
                </c:pt>
                <c:pt idx="1470">
                  <c:v>36770</c:v>
                </c:pt>
                <c:pt idx="1471">
                  <c:v>36773</c:v>
                </c:pt>
                <c:pt idx="1472">
                  <c:v>36774</c:v>
                </c:pt>
                <c:pt idx="1473">
                  <c:v>36775</c:v>
                </c:pt>
                <c:pt idx="1474">
                  <c:v>36776</c:v>
                </c:pt>
                <c:pt idx="1475">
                  <c:v>36777</c:v>
                </c:pt>
                <c:pt idx="1476">
                  <c:v>36780</c:v>
                </c:pt>
                <c:pt idx="1477">
                  <c:v>36781</c:v>
                </c:pt>
                <c:pt idx="1478">
                  <c:v>36782</c:v>
                </c:pt>
                <c:pt idx="1479">
                  <c:v>36783</c:v>
                </c:pt>
                <c:pt idx="1480">
                  <c:v>36784</c:v>
                </c:pt>
                <c:pt idx="1481">
                  <c:v>36787</c:v>
                </c:pt>
                <c:pt idx="1482">
                  <c:v>36788</c:v>
                </c:pt>
                <c:pt idx="1483">
                  <c:v>36789</c:v>
                </c:pt>
                <c:pt idx="1484">
                  <c:v>36790</c:v>
                </c:pt>
                <c:pt idx="1485">
                  <c:v>36791</c:v>
                </c:pt>
                <c:pt idx="1486">
                  <c:v>36794</c:v>
                </c:pt>
                <c:pt idx="1487">
                  <c:v>36795</c:v>
                </c:pt>
                <c:pt idx="1488">
                  <c:v>36796</c:v>
                </c:pt>
                <c:pt idx="1489">
                  <c:v>36797</c:v>
                </c:pt>
                <c:pt idx="1490">
                  <c:v>36798</c:v>
                </c:pt>
                <c:pt idx="1491">
                  <c:v>36801</c:v>
                </c:pt>
                <c:pt idx="1492">
                  <c:v>36802</c:v>
                </c:pt>
                <c:pt idx="1493">
                  <c:v>36803</c:v>
                </c:pt>
                <c:pt idx="1494">
                  <c:v>36804</c:v>
                </c:pt>
                <c:pt idx="1495">
                  <c:v>36805</c:v>
                </c:pt>
                <c:pt idx="1496">
                  <c:v>36808</c:v>
                </c:pt>
                <c:pt idx="1497">
                  <c:v>36809</c:v>
                </c:pt>
                <c:pt idx="1498">
                  <c:v>36810</c:v>
                </c:pt>
                <c:pt idx="1499">
                  <c:v>36811</c:v>
                </c:pt>
                <c:pt idx="1500">
                  <c:v>36812</c:v>
                </c:pt>
                <c:pt idx="1501">
                  <c:v>36815</c:v>
                </c:pt>
                <c:pt idx="1502">
                  <c:v>36816</c:v>
                </c:pt>
                <c:pt idx="1503">
                  <c:v>36817</c:v>
                </c:pt>
                <c:pt idx="1504">
                  <c:v>36818</c:v>
                </c:pt>
                <c:pt idx="1505">
                  <c:v>36819</c:v>
                </c:pt>
                <c:pt idx="1506">
                  <c:v>36822</c:v>
                </c:pt>
                <c:pt idx="1507">
                  <c:v>36823</c:v>
                </c:pt>
                <c:pt idx="1508">
                  <c:v>36824</c:v>
                </c:pt>
                <c:pt idx="1509">
                  <c:v>36825</c:v>
                </c:pt>
                <c:pt idx="1510">
                  <c:v>36826</c:v>
                </c:pt>
                <c:pt idx="1511">
                  <c:v>36829</c:v>
                </c:pt>
                <c:pt idx="1512">
                  <c:v>36830</c:v>
                </c:pt>
                <c:pt idx="1513">
                  <c:v>36831</c:v>
                </c:pt>
                <c:pt idx="1514">
                  <c:v>36832</c:v>
                </c:pt>
                <c:pt idx="1515">
                  <c:v>36833</c:v>
                </c:pt>
                <c:pt idx="1516">
                  <c:v>36836</c:v>
                </c:pt>
                <c:pt idx="1517">
                  <c:v>36837</c:v>
                </c:pt>
                <c:pt idx="1518">
                  <c:v>36838</c:v>
                </c:pt>
                <c:pt idx="1519">
                  <c:v>36839</c:v>
                </c:pt>
                <c:pt idx="1520">
                  <c:v>36840</c:v>
                </c:pt>
                <c:pt idx="1521">
                  <c:v>36843</c:v>
                </c:pt>
                <c:pt idx="1522">
                  <c:v>36844</c:v>
                </c:pt>
                <c:pt idx="1523">
                  <c:v>36845</c:v>
                </c:pt>
                <c:pt idx="1524">
                  <c:v>36846</c:v>
                </c:pt>
                <c:pt idx="1525">
                  <c:v>36847</c:v>
                </c:pt>
                <c:pt idx="1526">
                  <c:v>36850</c:v>
                </c:pt>
                <c:pt idx="1527">
                  <c:v>36851</c:v>
                </c:pt>
                <c:pt idx="1528">
                  <c:v>36852</c:v>
                </c:pt>
                <c:pt idx="1529">
                  <c:v>36853</c:v>
                </c:pt>
                <c:pt idx="1530">
                  <c:v>36854</c:v>
                </c:pt>
                <c:pt idx="1531">
                  <c:v>36857</c:v>
                </c:pt>
                <c:pt idx="1532">
                  <c:v>36858</c:v>
                </c:pt>
                <c:pt idx="1533">
                  <c:v>36859</c:v>
                </c:pt>
                <c:pt idx="1534">
                  <c:v>36860</c:v>
                </c:pt>
                <c:pt idx="1535">
                  <c:v>36861</c:v>
                </c:pt>
                <c:pt idx="1536">
                  <c:v>36864</c:v>
                </c:pt>
                <c:pt idx="1537">
                  <c:v>36865</c:v>
                </c:pt>
                <c:pt idx="1538">
                  <c:v>36866</c:v>
                </c:pt>
                <c:pt idx="1539">
                  <c:v>36867</c:v>
                </c:pt>
                <c:pt idx="1540">
                  <c:v>36868</c:v>
                </c:pt>
                <c:pt idx="1541">
                  <c:v>36871</c:v>
                </c:pt>
                <c:pt idx="1542">
                  <c:v>36872</c:v>
                </c:pt>
                <c:pt idx="1543">
                  <c:v>36873</c:v>
                </c:pt>
                <c:pt idx="1544">
                  <c:v>36874</c:v>
                </c:pt>
                <c:pt idx="1545">
                  <c:v>36875</c:v>
                </c:pt>
                <c:pt idx="1546">
                  <c:v>36878</c:v>
                </c:pt>
                <c:pt idx="1547">
                  <c:v>36879</c:v>
                </c:pt>
                <c:pt idx="1548">
                  <c:v>36880</c:v>
                </c:pt>
                <c:pt idx="1549">
                  <c:v>36881</c:v>
                </c:pt>
                <c:pt idx="1550">
                  <c:v>36882</c:v>
                </c:pt>
                <c:pt idx="1551">
                  <c:v>36885</c:v>
                </c:pt>
                <c:pt idx="1552">
                  <c:v>36886</c:v>
                </c:pt>
                <c:pt idx="1553">
                  <c:v>36887</c:v>
                </c:pt>
                <c:pt idx="1554">
                  <c:v>36888</c:v>
                </c:pt>
                <c:pt idx="1555">
                  <c:v>36889</c:v>
                </c:pt>
                <c:pt idx="1556">
                  <c:v>36893</c:v>
                </c:pt>
                <c:pt idx="1557">
                  <c:v>36894</c:v>
                </c:pt>
                <c:pt idx="1558">
                  <c:v>36895</c:v>
                </c:pt>
                <c:pt idx="1559">
                  <c:v>36896</c:v>
                </c:pt>
                <c:pt idx="1560">
                  <c:v>36899</c:v>
                </c:pt>
                <c:pt idx="1561">
                  <c:v>36900</c:v>
                </c:pt>
                <c:pt idx="1562">
                  <c:v>36901</c:v>
                </c:pt>
                <c:pt idx="1563">
                  <c:v>36902</c:v>
                </c:pt>
                <c:pt idx="1564">
                  <c:v>36903</c:v>
                </c:pt>
                <c:pt idx="1565">
                  <c:v>36906</c:v>
                </c:pt>
                <c:pt idx="1566">
                  <c:v>36907</c:v>
                </c:pt>
                <c:pt idx="1567">
                  <c:v>36908</c:v>
                </c:pt>
                <c:pt idx="1568">
                  <c:v>36909</c:v>
                </c:pt>
                <c:pt idx="1569">
                  <c:v>36910</c:v>
                </c:pt>
                <c:pt idx="1570">
                  <c:v>36913</c:v>
                </c:pt>
                <c:pt idx="1571">
                  <c:v>36914</c:v>
                </c:pt>
                <c:pt idx="1572">
                  <c:v>36915</c:v>
                </c:pt>
                <c:pt idx="1573">
                  <c:v>36916</c:v>
                </c:pt>
                <c:pt idx="1574">
                  <c:v>36917</c:v>
                </c:pt>
                <c:pt idx="1575">
                  <c:v>36920</c:v>
                </c:pt>
                <c:pt idx="1576">
                  <c:v>36921</c:v>
                </c:pt>
                <c:pt idx="1577">
                  <c:v>36922</c:v>
                </c:pt>
                <c:pt idx="1578">
                  <c:v>36923</c:v>
                </c:pt>
                <c:pt idx="1579">
                  <c:v>36924</c:v>
                </c:pt>
                <c:pt idx="1580">
                  <c:v>36927</c:v>
                </c:pt>
                <c:pt idx="1581">
                  <c:v>36928</c:v>
                </c:pt>
                <c:pt idx="1582">
                  <c:v>36929</c:v>
                </c:pt>
                <c:pt idx="1583">
                  <c:v>36930</c:v>
                </c:pt>
                <c:pt idx="1584">
                  <c:v>36931</c:v>
                </c:pt>
                <c:pt idx="1585">
                  <c:v>36934</c:v>
                </c:pt>
                <c:pt idx="1586">
                  <c:v>36935</c:v>
                </c:pt>
                <c:pt idx="1587">
                  <c:v>36936</c:v>
                </c:pt>
                <c:pt idx="1588">
                  <c:v>36937</c:v>
                </c:pt>
                <c:pt idx="1589">
                  <c:v>36938</c:v>
                </c:pt>
                <c:pt idx="1590">
                  <c:v>36941</c:v>
                </c:pt>
                <c:pt idx="1591">
                  <c:v>36942</c:v>
                </c:pt>
                <c:pt idx="1592">
                  <c:v>36943</c:v>
                </c:pt>
                <c:pt idx="1593">
                  <c:v>36944</c:v>
                </c:pt>
                <c:pt idx="1594">
                  <c:v>36945</c:v>
                </c:pt>
                <c:pt idx="1595">
                  <c:v>36948</c:v>
                </c:pt>
                <c:pt idx="1596">
                  <c:v>36949</c:v>
                </c:pt>
                <c:pt idx="1597">
                  <c:v>36950</c:v>
                </c:pt>
                <c:pt idx="1598">
                  <c:v>36951</c:v>
                </c:pt>
                <c:pt idx="1599">
                  <c:v>36952</c:v>
                </c:pt>
                <c:pt idx="1600">
                  <c:v>36955</c:v>
                </c:pt>
                <c:pt idx="1601">
                  <c:v>36956</c:v>
                </c:pt>
                <c:pt idx="1602">
                  <c:v>36957</c:v>
                </c:pt>
                <c:pt idx="1603">
                  <c:v>36958</c:v>
                </c:pt>
                <c:pt idx="1604">
                  <c:v>36959</c:v>
                </c:pt>
                <c:pt idx="1605">
                  <c:v>36962</c:v>
                </c:pt>
                <c:pt idx="1606">
                  <c:v>36963</c:v>
                </c:pt>
                <c:pt idx="1607">
                  <c:v>36964</c:v>
                </c:pt>
                <c:pt idx="1608">
                  <c:v>36965</c:v>
                </c:pt>
                <c:pt idx="1609">
                  <c:v>36966</c:v>
                </c:pt>
                <c:pt idx="1610">
                  <c:v>36969</c:v>
                </c:pt>
                <c:pt idx="1611">
                  <c:v>36970</c:v>
                </c:pt>
                <c:pt idx="1612">
                  <c:v>36971</c:v>
                </c:pt>
                <c:pt idx="1613">
                  <c:v>36972</c:v>
                </c:pt>
                <c:pt idx="1614">
                  <c:v>36973</c:v>
                </c:pt>
                <c:pt idx="1615">
                  <c:v>36976</c:v>
                </c:pt>
                <c:pt idx="1616">
                  <c:v>36977</c:v>
                </c:pt>
                <c:pt idx="1617">
                  <c:v>36978</c:v>
                </c:pt>
                <c:pt idx="1618">
                  <c:v>36979</c:v>
                </c:pt>
                <c:pt idx="1619">
                  <c:v>36980</c:v>
                </c:pt>
                <c:pt idx="1620">
                  <c:v>36983</c:v>
                </c:pt>
                <c:pt idx="1621">
                  <c:v>36984</c:v>
                </c:pt>
                <c:pt idx="1622">
                  <c:v>36985</c:v>
                </c:pt>
                <c:pt idx="1623">
                  <c:v>36986</c:v>
                </c:pt>
                <c:pt idx="1624">
                  <c:v>36987</c:v>
                </c:pt>
                <c:pt idx="1625">
                  <c:v>36990</c:v>
                </c:pt>
                <c:pt idx="1626">
                  <c:v>36991</c:v>
                </c:pt>
                <c:pt idx="1627">
                  <c:v>36992</c:v>
                </c:pt>
                <c:pt idx="1628">
                  <c:v>36993</c:v>
                </c:pt>
                <c:pt idx="1629">
                  <c:v>36997</c:v>
                </c:pt>
                <c:pt idx="1630">
                  <c:v>36998</c:v>
                </c:pt>
                <c:pt idx="1631">
                  <c:v>36999</c:v>
                </c:pt>
                <c:pt idx="1632">
                  <c:v>37000</c:v>
                </c:pt>
                <c:pt idx="1633">
                  <c:v>37001</c:v>
                </c:pt>
                <c:pt idx="1634">
                  <c:v>37004</c:v>
                </c:pt>
                <c:pt idx="1635">
                  <c:v>37005</c:v>
                </c:pt>
                <c:pt idx="1636">
                  <c:v>37006</c:v>
                </c:pt>
                <c:pt idx="1637">
                  <c:v>37007</c:v>
                </c:pt>
                <c:pt idx="1638">
                  <c:v>37008</c:v>
                </c:pt>
                <c:pt idx="1639">
                  <c:v>37011</c:v>
                </c:pt>
                <c:pt idx="1640">
                  <c:v>37012</c:v>
                </c:pt>
                <c:pt idx="1641">
                  <c:v>37013</c:v>
                </c:pt>
                <c:pt idx="1642">
                  <c:v>37014</c:v>
                </c:pt>
                <c:pt idx="1643">
                  <c:v>37015</c:v>
                </c:pt>
                <c:pt idx="1644">
                  <c:v>37018</c:v>
                </c:pt>
                <c:pt idx="1645">
                  <c:v>37019</c:v>
                </c:pt>
                <c:pt idx="1646">
                  <c:v>37020</c:v>
                </c:pt>
                <c:pt idx="1647">
                  <c:v>37021</c:v>
                </c:pt>
                <c:pt idx="1648">
                  <c:v>37022</c:v>
                </c:pt>
                <c:pt idx="1649">
                  <c:v>37025</c:v>
                </c:pt>
                <c:pt idx="1650">
                  <c:v>37026</c:v>
                </c:pt>
                <c:pt idx="1651">
                  <c:v>37027</c:v>
                </c:pt>
                <c:pt idx="1652">
                  <c:v>37028</c:v>
                </c:pt>
                <c:pt idx="1653">
                  <c:v>37029</c:v>
                </c:pt>
                <c:pt idx="1654">
                  <c:v>37032</c:v>
                </c:pt>
                <c:pt idx="1655">
                  <c:v>37033</c:v>
                </c:pt>
                <c:pt idx="1656">
                  <c:v>37034</c:v>
                </c:pt>
                <c:pt idx="1657">
                  <c:v>37035</c:v>
                </c:pt>
                <c:pt idx="1658">
                  <c:v>37036</c:v>
                </c:pt>
                <c:pt idx="1659">
                  <c:v>37039</c:v>
                </c:pt>
                <c:pt idx="1660">
                  <c:v>37040</c:v>
                </c:pt>
                <c:pt idx="1661">
                  <c:v>37041</c:v>
                </c:pt>
                <c:pt idx="1662">
                  <c:v>37042</c:v>
                </c:pt>
                <c:pt idx="1663">
                  <c:v>37043</c:v>
                </c:pt>
                <c:pt idx="1664">
                  <c:v>37046</c:v>
                </c:pt>
                <c:pt idx="1665">
                  <c:v>37047</c:v>
                </c:pt>
                <c:pt idx="1666">
                  <c:v>37048</c:v>
                </c:pt>
                <c:pt idx="1667">
                  <c:v>37049</c:v>
                </c:pt>
                <c:pt idx="1668">
                  <c:v>37050</c:v>
                </c:pt>
                <c:pt idx="1669">
                  <c:v>37053</c:v>
                </c:pt>
                <c:pt idx="1670">
                  <c:v>37054</c:v>
                </c:pt>
                <c:pt idx="1671">
                  <c:v>37055</c:v>
                </c:pt>
                <c:pt idx="1672">
                  <c:v>37056</c:v>
                </c:pt>
                <c:pt idx="1673">
                  <c:v>37057</c:v>
                </c:pt>
                <c:pt idx="1674">
                  <c:v>37060</c:v>
                </c:pt>
                <c:pt idx="1675">
                  <c:v>37061</c:v>
                </c:pt>
                <c:pt idx="1676">
                  <c:v>37062</c:v>
                </c:pt>
                <c:pt idx="1677">
                  <c:v>37063</c:v>
                </c:pt>
                <c:pt idx="1678">
                  <c:v>37064</c:v>
                </c:pt>
                <c:pt idx="1679">
                  <c:v>37067</c:v>
                </c:pt>
                <c:pt idx="1680">
                  <c:v>37068</c:v>
                </c:pt>
                <c:pt idx="1681">
                  <c:v>37069</c:v>
                </c:pt>
                <c:pt idx="1682">
                  <c:v>37070</c:v>
                </c:pt>
                <c:pt idx="1683">
                  <c:v>37071</c:v>
                </c:pt>
                <c:pt idx="1684">
                  <c:v>37074</c:v>
                </c:pt>
                <c:pt idx="1685">
                  <c:v>37075</c:v>
                </c:pt>
                <c:pt idx="1686">
                  <c:v>37076</c:v>
                </c:pt>
                <c:pt idx="1687">
                  <c:v>37077</c:v>
                </c:pt>
                <c:pt idx="1688">
                  <c:v>37078</c:v>
                </c:pt>
                <c:pt idx="1689">
                  <c:v>37081</c:v>
                </c:pt>
                <c:pt idx="1690">
                  <c:v>37082</c:v>
                </c:pt>
                <c:pt idx="1691">
                  <c:v>37083</c:v>
                </c:pt>
                <c:pt idx="1692">
                  <c:v>37084</c:v>
                </c:pt>
                <c:pt idx="1693">
                  <c:v>37085</c:v>
                </c:pt>
                <c:pt idx="1694">
                  <c:v>37088</c:v>
                </c:pt>
                <c:pt idx="1695">
                  <c:v>37089</c:v>
                </c:pt>
                <c:pt idx="1696">
                  <c:v>37090</c:v>
                </c:pt>
                <c:pt idx="1697">
                  <c:v>37091</c:v>
                </c:pt>
                <c:pt idx="1698">
                  <c:v>37092</c:v>
                </c:pt>
                <c:pt idx="1699">
                  <c:v>37095</c:v>
                </c:pt>
                <c:pt idx="1700">
                  <c:v>37096</c:v>
                </c:pt>
                <c:pt idx="1701">
                  <c:v>37097</c:v>
                </c:pt>
                <c:pt idx="1702">
                  <c:v>37098</c:v>
                </c:pt>
                <c:pt idx="1703">
                  <c:v>37099</c:v>
                </c:pt>
                <c:pt idx="1704">
                  <c:v>37102</c:v>
                </c:pt>
                <c:pt idx="1705">
                  <c:v>37103</c:v>
                </c:pt>
                <c:pt idx="1706">
                  <c:v>37104</c:v>
                </c:pt>
                <c:pt idx="1707">
                  <c:v>37105</c:v>
                </c:pt>
                <c:pt idx="1708">
                  <c:v>37106</c:v>
                </c:pt>
                <c:pt idx="1709">
                  <c:v>37109</c:v>
                </c:pt>
                <c:pt idx="1710">
                  <c:v>37110</c:v>
                </c:pt>
                <c:pt idx="1711">
                  <c:v>37111</c:v>
                </c:pt>
                <c:pt idx="1712">
                  <c:v>37112</c:v>
                </c:pt>
                <c:pt idx="1713">
                  <c:v>37113</c:v>
                </c:pt>
                <c:pt idx="1714">
                  <c:v>37116</c:v>
                </c:pt>
                <c:pt idx="1715">
                  <c:v>37117</c:v>
                </c:pt>
                <c:pt idx="1716">
                  <c:v>37118</c:v>
                </c:pt>
                <c:pt idx="1717">
                  <c:v>37119</c:v>
                </c:pt>
                <c:pt idx="1718">
                  <c:v>37120</c:v>
                </c:pt>
                <c:pt idx="1719">
                  <c:v>37123</c:v>
                </c:pt>
                <c:pt idx="1720">
                  <c:v>37124</c:v>
                </c:pt>
                <c:pt idx="1721">
                  <c:v>37125</c:v>
                </c:pt>
                <c:pt idx="1722">
                  <c:v>37126</c:v>
                </c:pt>
                <c:pt idx="1723">
                  <c:v>37127</c:v>
                </c:pt>
                <c:pt idx="1724">
                  <c:v>37130</c:v>
                </c:pt>
                <c:pt idx="1725">
                  <c:v>37131</c:v>
                </c:pt>
                <c:pt idx="1726">
                  <c:v>37132</c:v>
                </c:pt>
                <c:pt idx="1727">
                  <c:v>37133</c:v>
                </c:pt>
                <c:pt idx="1728">
                  <c:v>37134</c:v>
                </c:pt>
                <c:pt idx="1729">
                  <c:v>37137</c:v>
                </c:pt>
                <c:pt idx="1730">
                  <c:v>37138</c:v>
                </c:pt>
                <c:pt idx="1731">
                  <c:v>37139</c:v>
                </c:pt>
                <c:pt idx="1732">
                  <c:v>37140</c:v>
                </c:pt>
                <c:pt idx="1733">
                  <c:v>37141</c:v>
                </c:pt>
                <c:pt idx="1734">
                  <c:v>37144</c:v>
                </c:pt>
                <c:pt idx="1735">
                  <c:v>37145</c:v>
                </c:pt>
                <c:pt idx="1736">
                  <c:v>37146</c:v>
                </c:pt>
                <c:pt idx="1737">
                  <c:v>37147</c:v>
                </c:pt>
                <c:pt idx="1738">
                  <c:v>37148</c:v>
                </c:pt>
                <c:pt idx="1739">
                  <c:v>37151</c:v>
                </c:pt>
                <c:pt idx="1740">
                  <c:v>37152</c:v>
                </c:pt>
                <c:pt idx="1741">
                  <c:v>37153</c:v>
                </c:pt>
                <c:pt idx="1742">
                  <c:v>37154</c:v>
                </c:pt>
                <c:pt idx="1743">
                  <c:v>37155</c:v>
                </c:pt>
                <c:pt idx="1744">
                  <c:v>37158</c:v>
                </c:pt>
                <c:pt idx="1745">
                  <c:v>37159</c:v>
                </c:pt>
                <c:pt idx="1746">
                  <c:v>37160</c:v>
                </c:pt>
                <c:pt idx="1747">
                  <c:v>37161</c:v>
                </c:pt>
                <c:pt idx="1748">
                  <c:v>37162</c:v>
                </c:pt>
                <c:pt idx="1749">
                  <c:v>37165</c:v>
                </c:pt>
                <c:pt idx="1750">
                  <c:v>37166</c:v>
                </c:pt>
                <c:pt idx="1751">
                  <c:v>37167</c:v>
                </c:pt>
                <c:pt idx="1752">
                  <c:v>37168</c:v>
                </c:pt>
                <c:pt idx="1753">
                  <c:v>37169</c:v>
                </c:pt>
                <c:pt idx="1754">
                  <c:v>37172</c:v>
                </c:pt>
                <c:pt idx="1755">
                  <c:v>37173</c:v>
                </c:pt>
                <c:pt idx="1756">
                  <c:v>37174</c:v>
                </c:pt>
                <c:pt idx="1757">
                  <c:v>37175</c:v>
                </c:pt>
                <c:pt idx="1758">
                  <c:v>37176</c:v>
                </c:pt>
                <c:pt idx="1759">
                  <c:v>37179</c:v>
                </c:pt>
                <c:pt idx="1760">
                  <c:v>37180</c:v>
                </c:pt>
                <c:pt idx="1761">
                  <c:v>37181</c:v>
                </c:pt>
                <c:pt idx="1762">
                  <c:v>37182</c:v>
                </c:pt>
                <c:pt idx="1763">
                  <c:v>37183</c:v>
                </c:pt>
                <c:pt idx="1764">
                  <c:v>37186</c:v>
                </c:pt>
                <c:pt idx="1765">
                  <c:v>37187</c:v>
                </c:pt>
                <c:pt idx="1766">
                  <c:v>37188</c:v>
                </c:pt>
                <c:pt idx="1767">
                  <c:v>37189</c:v>
                </c:pt>
                <c:pt idx="1768">
                  <c:v>37190</c:v>
                </c:pt>
                <c:pt idx="1769">
                  <c:v>37193</c:v>
                </c:pt>
                <c:pt idx="1770">
                  <c:v>37194</c:v>
                </c:pt>
                <c:pt idx="1771">
                  <c:v>37195</c:v>
                </c:pt>
                <c:pt idx="1772">
                  <c:v>37196</c:v>
                </c:pt>
                <c:pt idx="1773">
                  <c:v>37197</c:v>
                </c:pt>
                <c:pt idx="1774">
                  <c:v>37200</c:v>
                </c:pt>
                <c:pt idx="1775">
                  <c:v>37201</c:v>
                </c:pt>
                <c:pt idx="1776">
                  <c:v>37202</c:v>
                </c:pt>
                <c:pt idx="1777">
                  <c:v>37203</c:v>
                </c:pt>
                <c:pt idx="1778">
                  <c:v>37204</c:v>
                </c:pt>
                <c:pt idx="1779">
                  <c:v>37207</c:v>
                </c:pt>
                <c:pt idx="1780">
                  <c:v>37208</c:v>
                </c:pt>
                <c:pt idx="1781">
                  <c:v>37209</c:v>
                </c:pt>
                <c:pt idx="1782">
                  <c:v>37210</c:v>
                </c:pt>
                <c:pt idx="1783">
                  <c:v>37211</c:v>
                </c:pt>
                <c:pt idx="1784">
                  <c:v>37214</c:v>
                </c:pt>
                <c:pt idx="1785">
                  <c:v>37215</c:v>
                </c:pt>
                <c:pt idx="1786">
                  <c:v>37216</c:v>
                </c:pt>
                <c:pt idx="1787">
                  <c:v>37217</c:v>
                </c:pt>
                <c:pt idx="1788">
                  <c:v>37218</c:v>
                </c:pt>
                <c:pt idx="1789">
                  <c:v>37221</c:v>
                </c:pt>
                <c:pt idx="1790">
                  <c:v>37222</c:v>
                </c:pt>
                <c:pt idx="1791">
                  <c:v>37223</c:v>
                </c:pt>
                <c:pt idx="1792">
                  <c:v>37224</c:v>
                </c:pt>
                <c:pt idx="1793">
                  <c:v>37225</c:v>
                </c:pt>
                <c:pt idx="1794">
                  <c:v>37228</c:v>
                </c:pt>
                <c:pt idx="1795">
                  <c:v>37229</c:v>
                </c:pt>
                <c:pt idx="1796">
                  <c:v>37230</c:v>
                </c:pt>
                <c:pt idx="1797">
                  <c:v>37231</c:v>
                </c:pt>
                <c:pt idx="1798">
                  <c:v>37232</c:v>
                </c:pt>
                <c:pt idx="1799">
                  <c:v>37235</c:v>
                </c:pt>
                <c:pt idx="1800">
                  <c:v>37236</c:v>
                </c:pt>
                <c:pt idx="1801">
                  <c:v>37237</c:v>
                </c:pt>
                <c:pt idx="1802">
                  <c:v>37238</c:v>
                </c:pt>
                <c:pt idx="1803">
                  <c:v>37239</c:v>
                </c:pt>
                <c:pt idx="1804">
                  <c:v>37242</c:v>
                </c:pt>
                <c:pt idx="1805">
                  <c:v>37243</c:v>
                </c:pt>
                <c:pt idx="1806">
                  <c:v>37244</c:v>
                </c:pt>
                <c:pt idx="1807">
                  <c:v>37245</c:v>
                </c:pt>
                <c:pt idx="1808">
                  <c:v>37246</c:v>
                </c:pt>
                <c:pt idx="1809">
                  <c:v>37249</c:v>
                </c:pt>
                <c:pt idx="1810">
                  <c:v>37251</c:v>
                </c:pt>
                <c:pt idx="1811">
                  <c:v>37252</c:v>
                </c:pt>
                <c:pt idx="1812">
                  <c:v>37253</c:v>
                </c:pt>
                <c:pt idx="1813">
                  <c:v>37256</c:v>
                </c:pt>
                <c:pt idx="1814" formatCode="m/d/yyyy">
                  <c:v>37258</c:v>
                </c:pt>
                <c:pt idx="1815" formatCode="m/d/yyyy">
                  <c:v>37259</c:v>
                </c:pt>
                <c:pt idx="1816" formatCode="m/d/yyyy">
                  <c:v>37260</c:v>
                </c:pt>
                <c:pt idx="1817" formatCode="m/d/yyyy">
                  <c:v>37263</c:v>
                </c:pt>
                <c:pt idx="1818" formatCode="m/d/yyyy">
                  <c:v>37264</c:v>
                </c:pt>
                <c:pt idx="1819" formatCode="m/d/yyyy">
                  <c:v>37265</c:v>
                </c:pt>
                <c:pt idx="1820" formatCode="m/d/yyyy">
                  <c:v>37266</c:v>
                </c:pt>
                <c:pt idx="1821" formatCode="m/d/yyyy">
                  <c:v>37267</c:v>
                </c:pt>
                <c:pt idx="1822" formatCode="m/d/yyyy">
                  <c:v>37270</c:v>
                </c:pt>
                <c:pt idx="1823" formatCode="m/d/yyyy">
                  <c:v>37271</c:v>
                </c:pt>
                <c:pt idx="1824" formatCode="m/d/yyyy">
                  <c:v>37272</c:v>
                </c:pt>
                <c:pt idx="1825" formatCode="m/d/yyyy">
                  <c:v>37273</c:v>
                </c:pt>
                <c:pt idx="1826" formatCode="m/d/yyyy">
                  <c:v>37274</c:v>
                </c:pt>
                <c:pt idx="1827" formatCode="m/d/yyyy">
                  <c:v>37277</c:v>
                </c:pt>
                <c:pt idx="1828" formatCode="m/d/yyyy">
                  <c:v>37278</c:v>
                </c:pt>
                <c:pt idx="1829" formatCode="m/d/yyyy">
                  <c:v>37279</c:v>
                </c:pt>
                <c:pt idx="1830" formatCode="m/d/yyyy">
                  <c:v>37280</c:v>
                </c:pt>
                <c:pt idx="1831" formatCode="m/d/yyyy">
                  <c:v>37281</c:v>
                </c:pt>
                <c:pt idx="1832" formatCode="m/d/yyyy">
                  <c:v>37284</c:v>
                </c:pt>
                <c:pt idx="1833" formatCode="m/d/yyyy">
                  <c:v>37285</c:v>
                </c:pt>
                <c:pt idx="1834" formatCode="m/d/yyyy">
                  <c:v>37286</c:v>
                </c:pt>
                <c:pt idx="1835" formatCode="m/d/yyyy">
                  <c:v>37287</c:v>
                </c:pt>
                <c:pt idx="1836" formatCode="m/d/yyyy">
                  <c:v>37288</c:v>
                </c:pt>
                <c:pt idx="1837" formatCode="m/d/yyyy">
                  <c:v>37291</c:v>
                </c:pt>
                <c:pt idx="1838" formatCode="m/d/yyyy">
                  <c:v>37292</c:v>
                </c:pt>
                <c:pt idx="1839" formatCode="m/d/yyyy">
                  <c:v>37293</c:v>
                </c:pt>
                <c:pt idx="1840" formatCode="m/d/yyyy">
                  <c:v>37294</c:v>
                </c:pt>
                <c:pt idx="1841" formatCode="m/d/yyyy">
                  <c:v>37295</c:v>
                </c:pt>
                <c:pt idx="1842" formatCode="m/d/yyyy">
                  <c:v>37298</c:v>
                </c:pt>
                <c:pt idx="1843" formatCode="m/d/yyyy">
                  <c:v>37299</c:v>
                </c:pt>
                <c:pt idx="1844" formatCode="m/d/yyyy">
                  <c:v>37300</c:v>
                </c:pt>
                <c:pt idx="1845" formatCode="m/d/yyyy">
                  <c:v>37301</c:v>
                </c:pt>
                <c:pt idx="1846" formatCode="m/d/yyyy">
                  <c:v>37302</c:v>
                </c:pt>
                <c:pt idx="1847" formatCode="m/d/yyyy">
                  <c:v>37305</c:v>
                </c:pt>
                <c:pt idx="1848" formatCode="m/d/yyyy">
                  <c:v>37306</c:v>
                </c:pt>
                <c:pt idx="1849" formatCode="m/d/yyyy">
                  <c:v>37307</c:v>
                </c:pt>
                <c:pt idx="1850" formatCode="m/d/yyyy">
                  <c:v>37308</c:v>
                </c:pt>
                <c:pt idx="1851" formatCode="m/d/yyyy">
                  <c:v>37309</c:v>
                </c:pt>
                <c:pt idx="1852" formatCode="m/d/yyyy">
                  <c:v>37312</c:v>
                </c:pt>
                <c:pt idx="1853" formatCode="m/d/yyyy">
                  <c:v>37313</c:v>
                </c:pt>
                <c:pt idx="1854" formatCode="m/d/yyyy">
                  <c:v>37314</c:v>
                </c:pt>
                <c:pt idx="1855" formatCode="m/d/yyyy">
                  <c:v>37315</c:v>
                </c:pt>
                <c:pt idx="1856" formatCode="m/d/yyyy">
                  <c:v>37316</c:v>
                </c:pt>
                <c:pt idx="1857" formatCode="m/d/yyyy">
                  <c:v>37319</c:v>
                </c:pt>
                <c:pt idx="1858" formatCode="m/d/yyyy">
                  <c:v>37320</c:v>
                </c:pt>
                <c:pt idx="1859" formatCode="m/d/yyyy">
                  <c:v>37321</c:v>
                </c:pt>
                <c:pt idx="1860" formatCode="m/d/yyyy">
                  <c:v>37322</c:v>
                </c:pt>
                <c:pt idx="1861" formatCode="m/d/yyyy">
                  <c:v>37323</c:v>
                </c:pt>
                <c:pt idx="1862" formatCode="m/d/yyyy">
                  <c:v>37326</c:v>
                </c:pt>
                <c:pt idx="1863" formatCode="m/d/yyyy">
                  <c:v>37327</c:v>
                </c:pt>
                <c:pt idx="1864" formatCode="m/d/yyyy">
                  <c:v>37328</c:v>
                </c:pt>
                <c:pt idx="1865" formatCode="m/d/yyyy">
                  <c:v>37329</c:v>
                </c:pt>
                <c:pt idx="1866" formatCode="m/d/yyyy">
                  <c:v>37330</c:v>
                </c:pt>
                <c:pt idx="1867" formatCode="m/d/yyyy">
                  <c:v>37333</c:v>
                </c:pt>
                <c:pt idx="1868" formatCode="m/d/yyyy">
                  <c:v>37334</c:v>
                </c:pt>
                <c:pt idx="1869" formatCode="m/d/yyyy">
                  <c:v>37335</c:v>
                </c:pt>
                <c:pt idx="1870" formatCode="m/d/yyyy">
                  <c:v>37336</c:v>
                </c:pt>
                <c:pt idx="1871" formatCode="m/d/yyyy">
                  <c:v>37337</c:v>
                </c:pt>
                <c:pt idx="1872" formatCode="m/d/yyyy">
                  <c:v>37340</c:v>
                </c:pt>
                <c:pt idx="1873" formatCode="m/d/yyyy">
                  <c:v>37341</c:v>
                </c:pt>
                <c:pt idx="1874" formatCode="m/d/yyyy">
                  <c:v>37342</c:v>
                </c:pt>
                <c:pt idx="1875" formatCode="m/d/yyyy">
                  <c:v>37343</c:v>
                </c:pt>
                <c:pt idx="1876" formatCode="m/d/yyyy">
                  <c:v>37347</c:v>
                </c:pt>
                <c:pt idx="1877" formatCode="m/d/yyyy">
                  <c:v>37348</c:v>
                </c:pt>
                <c:pt idx="1878" formatCode="m/d/yyyy">
                  <c:v>37349</c:v>
                </c:pt>
                <c:pt idx="1879" formatCode="m/d/yyyy">
                  <c:v>37350</c:v>
                </c:pt>
                <c:pt idx="1880" formatCode="m/d/yyyy">
                  <c:v>37351</c:v>
                </c:pt>
                <c:pt idx="1881" formatCode="m/d/yyyy">
                  <c:v>37354</c:v>
                </c:pt>
                <c:pt idx="1882" formatCode="m/d/yyyy">
                  <c:v>37355</c:v>
                </c:pt>
                <c:pt idx="1883" formatCode="m/d/yyyy">
                  <c:v>37356</c:v>
                </c:pt>
                <c:pt idx="1884" formatCode="m/d/yyyy">
                  <c:v>37357</c:v>
                </c:pt>
                <c:pt idx="1885" formatCode="m/d/yyyy">
                  <c:v>37358</c:v>
                </c:pt>
                <c:pt idx="1886" formatCode="m/d/yyyy">
                  <c:v>37361</c:v>
                </c:pt>
                <c:pt idx="1887" formatCode="m/d/yyyy">
                  <c:v>37362</c:v>
                </c:pt>
                <c:pt idx="1888" formatCode="m/d/yyyy">
                  <c:v>37363</c:v>
                </c:pt>
                <c:pt idx="1889" formatCode="m/d/yyyy">
                  <c:v>37364</c:v>
                </c:pt>
                <c:pt idx="1890" formatCode="m/d/yyyy">
                  <c:v>37365</c:v>
                </c:pt>
                <c:pt idx="1891" formatCode="m/d/yyyy">
                  <c:v>37368</c:v>
                </c:pt>
                <c:pt idx="1892" formatCode="m/d/yyyy">
                  <c:v>37369</c:v>
                </c:pt>
                <c:pt idx="1893" formatCode="m/d/yyyy">
                  <c:v>37370</c:v>
                </c:pt>
                <c:pt idx="1894" formatCode="m/d/yyyy">
                  <c:v>37371</c:v>
                </c:pt>
                <c:pt idx="1895" formatCode="m/d/yyyy">
                  <c:v>37372</c:v>
                </c:pt>
                <c:pt idx="1896" formatCode="m/d/yyyy">
                  <c:v>37375</c:v>
                </c:pt>
                <c:pt idx="1897" formatCode="m/d/yyyy">
                  <c:v>37376</c:v>
                </c:pt>
                <c:pt idx="1898" formatCode="m/d/yyyy">
                  <c:v>37377</c:v>
                </c:pt>
                <c:pt idx="1899" formatCode="m/d/yyyy">
                  <c:v>37378</c:v>
                </c:pt>
                <c:pt idx="1900" formatCode="m/d/yyyy">
                  <c:v>37379</c:v>
                </c:pt>
                <c:pt idx="1901" formatCode="m/d/yyyy">
                  <c:v>37382</c:v>
                </c:pt>
                <c:pt idx="1902" formatCode="m/d/yyyy">
                  <c:v>37383</c:v>
                </c:pt>
                <c:pt idx="1903" formatCode="m/d/yyyy">
                  <c:v>37384</c:v>
                </c:pt>
                <c:pt idx="1904" formatCode="m/d/yyyy">
                  <c:v>37385</c:v>
                </c:pt>
                <c:pt idx="1905" formatCode="m/d/yyyy">
                  <c:v>37386</c:v>
                </c:pt>
                <c:pt idx="1906" formatCode="m/d/yyyy">
                  <c:v>37389</c:v>
                </c:pt>
                <c:pt idx="1907" formatCode="m/d/yyyy">
                  <c:v>37390</c:v>
                </c:pt>
                <c:pt idx="1908" formatCode="m/d/yyyy">
                  <c:v>37391</c:v>
                </c:pt>
                <c:pt idx="1909" formatCode="m/d/yyyy">
                  <c:v>37392</c:v>
                </c:pt>
                <c:pt idx="1910" formatCode="m/d/yyyy">
                  <c:v>37393</c:v>
                </c:pt>
                <c:pt idx="1911" formatCode="m/d/yyyy">
                  <c:v>37396</c:v>
                </c:pt>
                <c:pt idx="1912" formatCode="m/d/yyyy">
                  <c:v>37397</c:v>
                </c:pt>
                <c:pt idx="1913" formatCode="m/d/yyyy">
                  <c:v>37398</c:v>
                </c:pt>
                <c:pt idx="1914" formatCode="m/d/yyyy">
                  <c:v>37399</c:v>
                </c:pt>
                <c:pt idx="1915" formatCode="m/d/yyyy">
                  <c:v>37400</c:v>
                </c:pt>
                <c:pt idx="1916" formatCode="m/d/yyyy">
                  <c:v>37403</c:v>
                </c:pt>
                <c:pt idx="1917" formatCode="m/d/yyyy">
                  <c:v>37404</c:v>
                </c:pt>
                <c:pt idx="1918" formatCode="m/d/yyyy">
                  <c:v>37405</c:v>
                </c:pt>
                <c:pt idx="1919" formatCode="m/d/yyyy">
                  <c:v>37406</c:v>
                </c:pt>
                <c:pt idx="1920" formatCode="m/d/yyyy">
                  <c:v>37407</c:v>
                </c:pt>
                <c:pt idx="1921" formatCode="m/d/yyyy">
                  <c:v>37410</c:v>
                </c:pt>
                <c:pt idx="1922" formatCode="m/d/yyyy">
                  <c:v>37411</c:v>
                </c:pt>
                <c:pt idx="1923" formatCode="m/d/yyyy">
                  <c:v>37412</c:v>
                </c:pt>
                <c:pt idx="1924" formatCode="m/d/yyyy">
                  <c:v>37413</c:v>
                </c:pt>
                <c:pt idx="1925" formatCode="m/d/yyyy">
                  <c:v>37414</c:v>
                </c:pt>
                <c:pt idx="1926" formatCode="m/d/yyyy">
                  <c:v>37417</c:v>
                </c:pt>
                <c:pt idx="1927" formatCode="m/d/yyyy">
                  <c:v>37418</c:v>
                </c:pt>
                <c:pt idx="1928" formatCode="m/d/yyyy">
                  <c:v>37419</c:v>
                </c:pt>
                <c:pt idx="1929" formatCode="m/d/yyyy">
                  <c:v>37420</c:v>
                </c:pt>
                <c:pt idx="1930" formatCode="m/d/yyyy">
                  <c:v>37421</c:v>
                </c:pt>
                <c:pt idx="1931" formatCode="m/d/yyyy">
                  <c:v>37424</c:v>
                </c:pt>
                <c:pt idx="1932" formatCode="m/d/yyyy">
                  <c:v>37425</c:v>
                </c:pt>
                <c:pt idx="1933" formatCode="m/d/yyyy">
                  <c:v>37426</c:v>
                </c:pt>
                <c:pt idx="1934" formatCode="m/d/yyyy">
                  <c:v>37427</c:v>
                </c:pt>
                <c:pt idx="1935" formatCode="m/d/yyyy">
                  <c:v>37428</c:v>
                </c:pt>
                <c:pt idx="1936" formatCode="m/d/yyyy">
                  <c:v>37431</c:v>
                </c:pt>
                <c:pt idx="1937" formatCode="m/d/yyyy">
                  <c:v>37432</c:v>
                </c:pt>
                <c:pt idx="1938" formatCode="m/d/yyyy">
                  <c:v>37433</c:v>
                </c:pt>
                <c:pt idx="1939" formatCode="m/d/yyyy">
                  <c:v>37434</c:v>
                </c:pt>
                <c:pt idx="1940" formatCode="m/d/yyyy">
                  <c:v>37435</c:v>
                </c:pt>
                <c:pt idx="1941" formatCode="m/d/yyyy">
                  <c:v>37438</c:v>
                </c:pt>
                <c:pt idx="1942" formatCode="m/d/yyyy">
                  <c:v>37439</c:v>
                </c:pt>
                <c:pt idx="1943" formatCode="m/d/yyyy">
                  <c:v>37440</c:v>
                </c:pt>
                <c:pt idx="1944" formatCode="m/d/yyyy">
                  <c:v>37441</c:v>
                </c:pt>
                <c:pt idx="1945" formatCode="m/d/yyyy">
                  <c:v>37442</c:v>
                </c:pt>
                <c:pt idx="1946" formatCode="m/d/yyyy">
                  <c:v>37445</c:v>
                </c:pt>
                <c:pt idx="1947" formatCode="m/d/yyyy">
                  <c:v>37446</c:v>
                </c:pt>
                <c:pt idx="1948" formatCode="m/d/yyyy">
                  <c:v>37447</c:v>
                </c:pt>
                <c:pt idx="1949" formatCode="m/d/yyyy">
                  <c:v>37448</c:v>
                </c:pt>
                <c:pt idx="1950" formatCode="m/d/yyyy">
                  <c:v>37449</c:v>
                </c:pt>
                <c:pt idx="1951" formatCode="m/d/yyyy">
                  <c:v>37452</c:v>
                </c:pt>
                <c:pt idx="1952" formatCode="m/d/yyyy">
                  <c:v>37453</c:v>
                </c:pt>
                <c:pt idx="1953" formatCode="m/d/yyyy">
                  <c:v>37454</c:v>
                </c:pt>
                <c:pt idx="1954" formatCode="m/d/yyyy">
                  <c:v>37455</c:v>
                </c:pt>
                <c:pt idx="1955" formatCode="m/d/yyyy">
                  <c:v>37456</c:v>
                </c:pt>
                <c:pt idx="1956" formatCode="m/d/yyyy">
                  <c:v>37459</c:v>
                </c:pt>
                <c:pt idx="1957" formatCode="m/d/yyyy">
                  <c:v>37460</c:v>
                </c:pt>
                <c:pt idx="1958" formatCode="m/d/yyyy">
                  <c:v>37461</c:v>
                </c:pt>
                <c:pt idx="1959" formatCode="m/d/yyyy">
                  <c:v>37462</c:v>
                </c:pt>
                <c:pt idx="1960" formatCode="m/d/yyyy">
                  <c:v>37463</c:v>
                </c:pt>
                <c:pt idx="1961" formatCode="m/d/yyyy">
                  <c:v>37466</c:v>
                </c:pt>
                <c:pt idx="1962" formatCode="m/d/yyyy">
                  <c:v>37467</c:v>
                </c:pt>
                <c:pt idx="1963" formatCode="m/d/yyyy">
                  <c:v>37468</c:v>
                </c:pt>
                <c:pt idx="1964" formatCode="m/d/yyyy">
                  <c:v>37469</c:v>
                </c:pt>
                <c:pt idx="1965" formatCode="m/d/yyyy">
                  <c:v>37470</c:v>
                </c:pt>
                <c:pt idx="1966" formatCode="m/d/yyyy">
                  <c:v>37473</c:v>
                </c:pt>
                <c:pt idx="1967" formatCode="m/d/yyyy">
                  <c:v>37474</c:v>
                </c:pt>
                <c:pt idx="1968" formatCode="m/d/yyyy">
                  <c:v>37475</c:v>
                </c:pt>
                <c:pt idx="1969" formatCode="m/d/yyyy">
                  <c:v>37476</c:v>
                </c:pt>
                <c:pt idx="1970" formatCode="m/d/yyyy">
                  <c:v>37477</c:v>
                </c:pt>
                <c:pt idx="1971" formatCode="m/d/yyyy">
                  <c:v>37480</c:v>
                </c:pt>
                <c:pt idx="1972" formatCode="m/d/yyyy">
                  <c:v>37481</c:v>
                </c:pt>
                <c:pt idx="1973" formatCode="m/d/yyyy">
                  <c:v>37482</c:v>
                </c:pt>
                <c:pt idx="1974" formatCode="m/d/yyyy">
                  <c:v>37483</c:v>
                </c:pt>
                <c:pt idx="1975" formatCode="m/d/yyyy">
                  <c:v>37484</c:v>
                </c:pt>
                <c:pt idx="1976" formatCode="m/d/yyyy">
                  <c:v>37487</c:v>
                </c:pt>
                <c:pt idx="1977" formatCode="m/d/yyyy">
                  <c:v>37488</c:v>
                </c:pt>
                <c:pt idx="1978" formatCode="m/d/yyyy">
                  <c:v>37489</c:v>
                </c:pt>
                <c:pt idx="1979" formatCode="m/d/yyyy">
                  <c:v>37490</c:v>
                </c:pt>
                <c:pt idx="1980" formatCode="m/d/yyyy">
                  <c:v>37491</c:v>
                </c:pt>
                <c:pt idx="1981" formatCode="m/d/yyyy">
                  <c:v>37494</c:v>
                </c:pt>
                <c:pt idx="1982" formatCode="m/d/yyyy">
                  <c:v>37495</c:v>
                </c:pt>
                <c:pt idx="1983" formatCode="m/d/yyyy">
                  <c:v>37496</c:v>
                </c:pt>
                <c:pt idx="1984" formatCode="m/d/yyyy">
                  <c:v>37497</c:v>
                </c:pt>
                <c:pt idx="1985" formatCode="m/d/yyyy">
                  <c:v>37498</c:v>
                </c:pt>
                <c:pt idx="1986" formatCode="m/d/yyyy">
                  <c:v>37501</c:v>
                </c:pt>
                <c:pt idx="1987" formatCode="m/d/yyyy">
                  <c:v>37502</c:v>
                </c:pt>
                <c:pt idx="1988" formatCode="m/d/yyyy">
                  <c:v>37503</c:v>
                </c:pt>
                <c:pt idx="1989" formatCode="m/d/yyyy">
                  <c:v>37504</c:v>
                </c:pt>
                <c:pt idx="1990" formatCode="m/d/yyyy">
                  <c:v>37505</c:v>
                </c:pt>
                <c:pt idx="1991" formatCode="m/d/yyyy">
                  <c:v>37508</c:v>
                </c:pt>
                <c:pt idx="1992" formatCode="m/d/yyyy">
                  <c:v>37509</c:v>
                </c:pt>
                <c:pt idx="1993" formatCode="m/d/yyyy">
                  <c:v>37510</c:v>
                </c:pt>
                <c:pt idx="1994" formatCode="m/d/yyyy">
                  <c:v>37511</c:v>
                </c:pt>
                <c:pt idx="1995" formatCode="m/d/yyyy">
                  <c:v>37512</c:v>
                </c:pt>
                <c:pt idx="1996" formatCode="m/d/yyyy">
                  <c:v>37515</c:v>
                </c:pt>
                <c:pt idx="1997" formatCode="m/d/yyyy">
                  <c:v>37516</c:v>
                </c:pt>
                <c:pt idx="1998" formatCode="m/d/yyyy">
                  <c:v>37517</c:v>
                </c:pt>
                <c:pt idx="1999" formatCode="m/d/yyyy">
                  <c:v>37518</c:v>
                </c:pt>
                <c:pt idx="2000" formatCode="m/d/yyyy">
                  <c:v>37519</c:v>
                </c:pt>
                <c:pt idx="2001" formatCode="m/d/yyyy">
                  <c:v>37522</c:v>
                </c:pt>
                <c:pt idx="2002" formatCode="m/d/yyyy">
                  <c:v>37523</c:v>
                </c:pt>
                <c:pt idx="2003" formatCode="m/d/yyyy">
                  <c:v>37524</c:v>
                </c:pt>
                <c:pt idx="2004" formatCode="m/d/yyyy">
                  <c:v>37525</c:v>
                </c:pt>
                <c:pt idx="2005" formatCode="m/d/yyyy">
                  <c:v>37526</c:v>
                </c:pt>
                <c:pt idx="2006" formatCode="m/d/yyyy">
                  <c:v>37529</c:v>
                </c:pt>
                <c:pt idx="2007" formatCode="m/d/yyyy">
                  <c:v>37530</c:v>
                </c:pt>
                <c:pt idx="2008" formatCode="m/d/yyyy">
                  <c:v>37531</c:v>
                </c:pt>
                <c:pt idx="2009" formatCode="m/d/yyyy">
                  <c:v>37532</c:v>
                </c:pt>
                <c:pt idx="2010" formatCode="m/d/yyyy">
                  <c:v>37533</c:v>
                </c:pt>
                <c:pt idx="2011" formatCode="m/d/yyyy">
                  <c:v>37536</c:v>
                </c:pt>
                <c:pt idx="2012" formatCode="m/d/yyyy">
                  <c:v>37537</c:v>
                </c:pt>
                <c:pt idx="2013" formatCode="m/d/yyyy">
                  <c:v>37538</c:v>
                </c:pt>
                <c:pt idx="2014" formatCode="m/d/yyyy">
                  <c:v>37539</c:v>
                </c:pt>
                <c:pt idx="2015" formatCode="m/d/yyyy">
                  <c:v>37540</c:v>
                </c:pt>
                <c:pt idx="2016" formatCode="m/d/yyyy">
                  <c:v>37543</c:v>
                </c:pt>
                <c:pt idx="2017" formatCode="m/d/yyyy">
                  <c:v>37544</c:v>
                </c:pt>
                <c:pt idx="2018" formatCode="m/d/yyyy">
                  <c:v>37545</c:v>
                </c:pt>
                <c:pt idx="2019" formatCode="m/d/yyyy">
                  <c:v>37546</c:v>
                </c:pt>
                <c:pt idx="2020" formatCode="m/d/yyyy">
                  <c:v>37547</c:v>
                </c:pt>
                <c:pt idx="2021" formatCode="m/d/yyyy">
                  <c:v>37550</c:v>
                </c:pt>
                <c:pt idx="2022" formatCode="m/d/yyyy">
                  <c:v>37551</c:v>
                </c:pt>
                <c:pt idx="2023" formatCode="m/d/yyyy">
                  <c:v>37552</c:v>
                </c:pt>
                <c:pt idx="2024" formatCode="m/d/yyyy">
                  <c:v>37553</c:v>
                </c:pt>
                <c:pt idx="2025" formatCode="m/d/yyyy">
                  <c:v>37554</c:v>
                </c:pt>
                <c:pt idx="2026" formatCode="m/d/yyyy">
                  <c:v>37557</c:v>
                </c:pt>
                <c:pt idx="2027" formatCode="m/d/yyyy">
                  <c:v>37558</c:v>
                </c:pt>
                <c:pt idx="2028" formatCode="m/d/yyyy">
                  <c:v>37559</c:v>
                </c:pt>
                <c:pt idx="2029" formatCode="m/d/yyyy">
                  <c:v>37560</c:v>
                </c:pt>
                <c:pt idx="2030" formatCode="m/d/yyyy">
                  <c:v>37561</c:v>
                </c:pt>
                <c:pt idx="2031" formatCode="m/d/yyyy">
                  <c:v>37564</c:v>
                </c:pt>
                <c:pt idx="2032" formatCode="m/d/yyyy">
                  <c:v>37565</c:v>
                </c:pt>
                <c:pt idx="2033" formatCode="m/d/yyyy">
                  <c:v>37566</c:v>
                </c:pt>
                <c:pt idx="2034" formatCode="m/d/yyyy">
                  <c:v>37567</c:v>
                </c:pt>
                <c:pt idx="2035" formatCode="m/d/yyyy">
                  <c:v>37568</c:v>
                </c:pt>
                <c:pt idx="2036" formatCode="m/d/yyyy">
                  <c:v>37571</c:v>
                </c:pt>
                <c:pt idx="2037" formatCode="m/d/yyyy">
                  <c:v>37572</c:v>
                </c:pt>
                <c:pt idx="2038" formatCode="m/d/yyyy">
                  <c:v>37573</c:v>
                </c:pt>
                <c:pt idx="2039" formatCode="m/d/yyyy">
                  <c:v>37574</c:v>
                </c:pt>
                <c:pt idx="2040" formatCode="m/d/yyyy">
                  <c:v>37575</c:v>
                </c:pt>
                <c:pt idx="2041" formatCode="m/d/yyyy">
                  <c:v>37578</c:v>
                </c:pt>
                <c:pt idx="2042" formatCode="m/d/yyyy">
                  <c:v>37579</c:v>
                </c:pt>
                <c:pt idx="2043" formatCode="m/d/yyyy">
                  <c:v>37580</c:v>
                </c:pt>
                <c:pt idx="2044" formatCode="m/d/yyyy">
                  <c:v>37581</c:v>
                </c:pt>
                <c:pt idx="2045" formatCode="m/d/yyyy">
                  <c:v>37582</c:v>
                </c:pt>
                <c:pt idx="2046" formatCode="m/d/yyyy">
                  <c:v>37585</c:v>
                </c:pt>
                <c:pt idx="2047" formatCode="m/d/yyyy">
                  <c:v>37586</c:v>
                </c:pt>
                <c:pt idx="2048" formatCode="m/d/yyyy">
                  <c:v>37587</c:v>
                </c:pt>
                <c:pt idx="2049" formatCode="m/d/yyyy">
                  <c:v>37588</c:v>
                </c:pt>
                <c:pt idx="2050" formatCode="m/d/yyyy">
                  <c:v>37589</c:v>
                </c:pt>
                <c:pt idx="2051" formatCode="m/d/yyyy">
                  <c:v>37592</c:v>
                </c:pt>
                <c:pt idx="2052" formatCode="m/d/yyyy">
                  <c:v>37593</c:v>
                </c:pt>
                <c:pt idx="2053" formatCode="m/d/yyyy">
                  <c:v>37594</c:v>
                </c:pt>
                <c:pt idx="2054" formatCode="m/d/yyyy">
                  <c:v>37595</c:v>
                </c:pt>
                <c:pt idx="2055" formatCode="m/d/yyyy">
                  <c:v>37596</c:v>
                </c:pt>
                <c:pt idx="2056" formatCode="m/d/yyyy">
                  <c:v>37599</c:v>
                </c:pt>
                <c:pt idx="2057" formatCode="m/d/yyyy">
                  <c:v>37600</c:v>
                </c:pt>
                <c:pt idx="2058" formatCode="m/d/yyyy">
                  <c:v>37601</c:v>
                </c:pt>
                <c:pt idx="2059" formatCode="m/d/yyyy">
                  <c:v>37602</c:v>
                </c:pt>
                <c:pt idx="2060" formatCode="m/d/yyyy">
                  <c:v>37603</c:v>
                </c:pt>
                <c:pt idx="2061" formatCode="m/d/yyyy">
                  <c:v>37606</c:v>
                </c:pt>
                <c:pt idx="2062" formatCode="m/d/yyyy">
                  <c:v>37607</c:v>
                </c:pt>
                <c:pt idx="2063" formatCode="m/d/yyyy">
                  <c:v>37608</c:v>
                </c:pt>
                <c:pt idx="2064" formatCode="m/d/yyyy">
                  <c:v>37609</c:v>
                </c:pt>
                <c:pt idx="2065" formatCode="m/d/yyyy">
                  <c:v>37610</c:v>
                </c:pt>
                <c:pt idx="2066" formatCode="m/d/yyyy">
                  <c:v>37613</c:v>
                </c:pt>
                <c:pt idx="2067" formatCode="m/d/yyyy">
                  <c:v>37614</c:v>
                </c:pt>
                <c:pt idx="2068" formatCode="m/d/yyyy">
                  <c:v>37615</c:v>
                </c:pt>
                <c:pt idx="2069" formatCode="m/d/yyyy">
                  <c:v>37616</c:v>
                </c:pt>
                <c:pt idx="2070" formatCode="m/d/yyyy">
                  <c:v>37617</c:v>
                </c:pt>
                <c:pt idx="2071" formatCode="m/d/yyyy">
                  <c:v>37620</c:v>
                </c:pt>
                <c:pt idx="2072" formatCode="m/d/yyyy">
                  <c:v>37621</c:v>
                </c:pt>
                <c:pt idx="2073" formatCode="m/d/yyyy">
                  <c:v>37622</c:v>
                </c:pt>
                <c:pt idx="2074" formatCode="m/d/yyyy">
                  <c:v>37623</c:v>
                </c:pt>
                <c:pt idx="2075" formatCode="m/d/yyyy">
                  <c:v>37624</c:v>
                </c:pt>
                <c:pt idx="2076" formatCode="m/d/yyyy">
                  <c:v>37627</c:v>
                </c:pt>
                <c:pt idx="2077" formatCode="m/d/yyyy">
                  <c:v>37628</c:v>
                </c:pt>
                <c:pt idx="2078" formatCode="m/d/yyyy">
                  <c:v>37629</c:v>
                </c:pt>
                <c:pt idx="2079" formatCode="m/d/yyyy">
                  <c:v>37630</c:v>
                </c:pt>
                <c:pt idx="2080" formatCode="m/d/yyyy">
                  <c:v>37631</c:v>
                </c:pt>
                <c:pt idx="2081" formatCode="m/d/yyyy">
                  <c:v>37634</c:v>
                </c:pt>
                <c:pt idx="2082" formatCode="m/d/yyyy">
                  <c:v>37635</c:v>
                </c:pt>
                <c:pt idx="2083" formatCode="m/d/yyyy">
                  <c:v>37636</c:v>
                </c:pt>
                <c:pt idx="2084" formatCode="m/d/yyyy">
                  <c:v>37637</c:v>
                </c:pt>
                <c:pt idx="2085" formatCode="m/d/yyyy">
                  <c:v>37638</c:v>
                </c:pt>
                <c:pt idx="2086" formatCode="m/d/yyyy">
                  <c:v>37641</c:v>
                </c:pt>
                <c:pt idx="2087" formatCode="m/d/yyyy">
                  <c:v>37642</c:v>
                </c:pt>
                <c:pt idx="2088" formatCode="m/d/yyyy">
                  <c:v>37643</c:v>
                </c:pt>
                <c:pt idx="2089" formatCode="m/d/yyyy">
                  <c:v>37644</c:v>
                </c:pt>
                <c:pt idx="2090" formatCode="m/d/yyyy">
                  <c:v>37645</c:v>
                </c:pt>
                <c:pt idx="2091" formatCode="m/d/yyyy">
                  <c:v>37648</c:v>
                </c:pt>
                <c:pt idx="2092" formatCode="m/d/yyyy">
                  <c:v>37649</c:v>
                </c:pt>
                <c:pt idx="2093" formatCode="m/d/yyyy">
                  <c:v>37650</c:v>
                </c:pt>
                <c:pt idx="2094" formatCode="m/d/yyyy">
                  <c:v>37651</c:v>
                </c:pt>
                <c:pt idx="2095" formatCode="m/d/yyyy">
                  <c:v>37652</c:v>
                </c:pt>
                <c:pt idx="2096" formatCode="m/d/yyyy">
                  <c:v>37655</c:v>
                </c:pt>
                <c:pt idx="2097" formatCode="m/d/yyyy">
                  <c:v>37656</c:v>
                </c:pt>
                <c:pt idx="2098" formatCode="m/d/yyyy">
                  <c:v>37657</c:v>
                </c:pt>
                <c:pt idx="2099" formatCode="m/d/yyyy">
                  <c:v>37658</c:v>
                </c:pt>
                <c:pt idx="2100" formatCode="m/d/yyyy">
                  <c:v>37659</c:v>
                </c:pt>
                <c:pt idx="2101" formatCode="m/d/yyyy">
                  <c:v>37662</c:v>
                </c:pt>
                <c:pt idx="2102" formatCode="m/d/yyyy">
                  <c:v>37663</c:v>
                </c:pt>
                <c:pt idx="2103" formatCode="m/d/yyyy">
                  <c:v>37664</c:v>
                </c:pt>
                <c:pt idx="2104" formatCode="m/d/yyyy">
                  <c:v>37665</c:v>
                </c:pt>
                <c:pt idx="2105" formatCode="m/d/yyyy">
                  <c:v>37666</c:v>
                </c:pt>
                <c:pt idx="2106" formatCode="m/d/yyyy">
                  <c:v>37669</c:v>
                </c:pt>
                <c:pt idx="2107" formatCode="m/d/yyyy">
                  <c:v>37670</c:v>
                </c:pt>
                <c:pt idx="2108" formatCode="m/d/yyyy">
                  <c:v>37671</c:v>
                </c:pt>
                <c:pt idx="2109" formatCode="m/d/yyyy">
                  <c:v>37672</c:v>
                </c:pt>
                <c:pt idx="2110" formatCode="m/d/yyyy">
                  <c:v>37673</c:v>
                </c:pt>
                <c:pt idx="2111" formatCode="m/d/yyyy">
                  <c:v>37676</c:v>
                </c:pt>
                <c:pt idx="2112" formatCode="m/d/yyyy">
                  <c:v>37677</c:v>
                </c:pt>
                <c:pt idx="2113" formatCode="m/d/yyyy">
                  <c:v>37678</c:v>
                </c:pt>
                <c:pt idx="2114" formatCode="m/d/yyyy">
                  <c:v>37679</c:v>
                </c:pt>
                <c:pt idx="2115" formatCode="m/d/yyyy">
                  <c:v>37680</c:v>
                </c:pt>
                <c:pt idx="2116" formatCode="m/d/yyyy">
                  <c:v>37683</c:v>
                </c:pt>
                <c:pt idx="2117" formatCode="m/d/yyyy">
                  <c:v>37684</c:v>
                </c:pt>
                <c:pt idx="2118" formatCode="m/d/yyyy">
                  <c:v>37685</c:v>
                </c:pt>
                <c:pt idx="2119" formatCode="m/d/yyyy">
                  <c:v>37686</c:v>
                </c:pt>
                <c:pt idx="2120" formatCode="m/d/yyyy">
                  <c:v>37687</c:v>
                </c:pt>
                <c:pt idx="2121" formatCode="m/d/yyyy">
                  <c:v>37690</c:v>
                </c:pt>
                <c:pt idx="2122" formatCode="m/d/yyyy">
                  <c:v>37691</c:v>
                </c:pt>
                <c:pt idx="2123" formatCode="m/d/yyyy">
                  <c:v>37692</c:v>
                </c:pt>
                <c:pt idx="2124" formatCode="m/d/yyyy">
                  <c:v>37693</c:v>
                </c:pt>
                <c:pt idx="2125" formatCode="m/d/yyyy">
                  <c:v>37694</c:v>
                </c:pt>
                <c:pt idx="2126" formatCode="m/d/yyyy">
                  <c:v>37697</c:v>
                </c:pt>
                <c:pt idx="2127" formatCode="m/d/yyyy">
                  <c:v>37698</c:v>
                </c:pt>
                <c:pt idx="2128" formatCode="m/d/yyyy">
                  <c:v>37699</c:v>
                </c:pt>
                <c:pt idx="2129" formatCode="m/d/yyyy">
                  <c:v>37700</c:v>
                </c:pt>
                <c:pt idx="2130" formatCode="m/d/yyyy">
                  <c:v>37701</c:v>
                </c:pt>
                <c:pt idx="2131" formatCode="m/d/yyyy">
                  <c:v>37704</c:v>
                </c:pt>
                <c:pt idx="2132" formatCode="m/d/yyyy">
                  <c:v>37705</c:v>
                </c:pt>
                <c:pt idx="2133" formatCode="m/d/yyyy">
                  <c:v>37706</c:v>
                </c:pt>
                <c:pt idx="2134" formatCode="m/d/yyyy">
                  <c:v>37707</c:v>
                </c:pt>
                <c:pt idx="2135" formatCode="m/d/yyyy">
                  <c:v>37708</c:v>
                </c:pt>
                <c:pt idx="2136" formatCode="m/d/yyyy">
                  <c:v>37711</c:v>
                </c:pt>
                <c:pt idx="2137" formatCode="m/d/yyyy">
                  <c:v>37712</c:v>
                </c:pt>
                <c:pt idx="2138" formatCode="m/d/yyyy">
                  <c:v>37713</c:v>
                </c:pt>
                <c:pt idx="2139" formatCode="m/d/yyyy">
                  <c:v>37714</c:v>
                </c:pt>
                <c:pt idx="2140" formatCode="m/d/yyyy">
                  <c:v>37715</c:v>
                </c:pt>
                <c:pt idx="2141" formatCode="m/d/yyyy">
                  <c:v>37718</c:v>
                </c:pt>
                <c:pt idx="2142" formatCode="m/d/yyyy">
                  <c:v>37719</c:v>
                </c:pt>
                <c:pt idx="2143" formatCode="m/d/yyyy">
                  <c:v>37720</c:v>
                </c:pt>
                <c:pt idx="2144" formatCode="m/d/yyyy">
                  <c:v>37721</c:v>
                </c:pt>
                <c:pt idx="2145" formatCode="m/d/yyyy">
                  <c:v>37722</c:v>
                </c:pt>
                <c:pt idx="2146" formatCode="m/d/yyyy">
                  <c:v>37725</c:v>
                </c:pt>
                <c:pt idx="2147" formatCode="m/d/yyyy">
                  <c:v>37726</c:v>
                </c:pt>
                <c:pt idx="2148" formatCode="m/d/yyyy">
                  <c:v>37727</c:v>
                </c:pt>
                <c:pt idx="2149" formatCode="m/d/yyyy">
                  <c:v>37728</c:v>
                </c:pt>
                <c:pt idx="2150" formatCode="m/d/yyyy">
                  <c:v>37729</c:v>
                </c:pt>
                <c:pt idx="2151" formatCode="m/d/yyyy">
                  <c:v>37732</c:v>
                </c:pt>
                <c:pt idx="2152" formatCode="m/d/yyyy">
                  <c:v>37733</c:v>
                </c:pt>
                <c:pt idx="2153" formatCode="m/d/yyyy">
                  <c:v>37734</c:v>
                </c:pt>
                <c:pt idx="2154" formatCode="m/d/yyyy">
                  <c:v>37735</c:v>
                </c:pt>
                <c:pt idx="2155" formatCode="m/d/yyyy">
                  <c:v>37736</c:v>
                </c:pt>
                <c:pt idx="2156" formatCode="m/d/yyyy">
                  <c:v>37739</c:v>
                </c:pt>
                <c:pt idx="2157" formatCode="m/d/yyyy">
                  <c:v>37740</c:v>
                </c:pt>
                <c:pt idx="2158" formatCode="m/d/yyyy">
                  <c:v>37741</c:v>
                </c:pt>
                <c:pt idx="2159" formatCode="m/d/yyyy">
                  <c:v>37742</c:v>
                </c:pt>
                <c:pt idx="2160" formatCode="m/d/yyyy">
                  <c:v>37743</c:v>
                </c:pt>
                <c:pt idx="2161" formatCode="m/d/yyyy">
                  <c:v>37746</c:v>
                </c:pt>
                <c:pt idx="2162" formatCode="m/d/yyyy">
                  <c:v>37747</c:v>
                </c:pt>
                <c:pt idx="2163" formatCode="m/d/yyyy">
                  <c:v>37748</c:v>
                </c:pt>
                <c:pt idx="2164" formatCode="m/d/yyyy">
                  <c:v>37749</c:v>
                </c:pt>
                <c:pt idx="2165" formatCode="m/d/yyyy">
                  <c:v>37750</c:v>
                </c:pt>
                <c:pt idx="2166" formatCode="m/d/yyyy">
                  <c:v>37753</c:v>
                </c:pt>
                <c:pt idx="2167" formatCode="m/d/yyyy">
                  <c:v>37754</c:v>
                </c:pt>
                <c:pt idx="2168" formatCode="m/d/yyyy">
                  <c:v>37755</c:v>
                </c:pt>
                <c:pt idx="2169" formatCode="m/d/yyyy">
                  <c:v>37756</c:v>
                </c:pt>
                <c:pt idx="2170" formatCode="m/d/yyyy">
                  <c:v>37757</c:v>
                </c:pt>
                <c:pt idx="2171" formatCode="m/d/yyyy">
                  <c:v>37760</c:v>
                </c:pt>
                <c:pt idx="2172" formatCode="m/d/yyyy">
                  <c:v>37761</c:v>
                </c:pt>
                <c:pt idx="2173" formatCode="m/d/yyyy">
                  <c:v>37762</c:v>
                </c:pt>
                <c:pt idx="2174" formatCode="m/d/yyyy">
                  <c:v>37763</c:v>
                </c:pt>
                <c:pt idx="2175" formatCode="m/d/yyyy">
                  <c:v>37764</c:v>
                </c:pt>
                <c:pt idx="2176" formatCode="m/d/yyyy">
                  <c:v>37767</c:v>
                </c:pt>
                <c:pt idx="2177" formatCode="m/d/yyyy">
                  <c:v>37768</c:v>
                </c:pt>
                <c:pt idx="2178" formatCode="m/d/yyyy">
                  <c:v>37769</c:v>
                </c:pt>
                <c:pt idx="2179" formatCode="m/d/yyyy">
                  <c:v>37770</c:v>
                </c:pt>
                <c:pt idx="2180" formatCode="m/d/yyyy">
                  <c:v>37771</c:v>
                </c:pt>
                <c:pt idx="2181" formatCode="m/d/yyyy">
                  <c:v>37774</c:v>
                </c:pt>
                <c:pt idx="2182" formatCode="m/d/yyyy">
                  <c:v>37775</c:v>
                </c:pt>
                <c:pt idx="2183" formatCode="m/d/yyyy">
                  <c:v>37776</c:v>
                </c:pt>
                <c:pt idx="2184" formatCode="m/d/yyyy">
                  <c:v>37777</c:v>
                </c:pt>
                <c:pt idx="2185" formatCode="m/d/yyyy">
                  <c:v>37778</c:v>
                </c:pt>
                <c:pt idx="2186" formatCode="m/d/yyyy">
                  <c:v>37781</c:v>
                </c:pt>
                <c:pt idx="2187" formatCode="m/d/yyyy">
                  <c:v>37782</c:v>
                </c:pt>
                <c:pt idx="2188" formatCode="m/d/yyyy">
                  <c:v>37783</c:v>
                </c:pt>
                <c:pt idx="2189" formatCode="m/d/yyyy">
                  <c:v>37784</c:v>
                </c:pt>
                <c:pt idx="2190" formatCode="m/d/yyyy">
                  <c:v>37785</c:v>
                </c:pt>
                <c:pt idx="2191" formatCode="m/d/yyyy">
                  <c:v>37788</c:v>
                </c:pt>
                <c:pt idx="2192" formatCode="m/d/yyyy">
                  <c:v>37789</c:v>
                </c:pt>
                <c:pt idx="2193" formatCode="m/d/yyyy">
                  <c:v>37790</c:v>
                </c:pt>
                <c:pt idx="2194" formatCode="m/d/yyyy">
                  <c:v>37791</c:v>
                </c:pt>
                <c:pt idx="2195" formatCode="m/d/yyyy">
                  <c:v>37792</c:v>
                </c:pt>
                <c:pt idx="2196" formatCode="m/d/yyyy">
                  <c:v>37795</c:v>
                </c:pt>
                <c:pt idx="2197" formatCode="m/d/yyyy">
                  <c:v>37796</c:v>
                </c:pt>
                <c:pt idx="2198" formatCode="m/d/yyyy">
                  <c:v>37797</c:v>
                </c:pt>
                <c:pt idx="2199" formatCode="m/d/yyyy">
                  <c:v>37798</c:v>
                </c:pt>
                <c:pt idx="2200" formatCode="m/d/yyyy">
                  <c:v>37799</c:v>
                </c:pt>
                <c:pt idx="2201" formatCode="m/d/yyyy">
                  <c:v>37802</c:v>
                </c:pt>
                <c:pt idx="2202" formatCode="m/d/yyyy">
                  <c:v>37803</c:v>
                </c:pt>
                <c:pt idx="2203" formatCode="m/d/yyyy">
                  <c:v>37804</c:v>
                </c:pt>
                <c:pt idx="2204" formatCode="m/d/yyyy">
                  <c:v>37805</c:v>
                </c:pt>
                <c:pt idx="2205" formatCode="m/d/yyyy">
                  <c:v>37806</c:v>
                </c:pt>
                <c:pt idx="2206" formatCode="m/d/yyyy">
                  <c:v>37809</c:v>
                </c:pt>
                <c:pt idx="2207" formatCode="m/d/yyyy">
                  <c:v>37810</c:v>
                </c:pt>
                <c:pt idx="2208" formatCode="m/d/yyyy">
                  <c:v>37811</c:v>
                </c:pt>
                <c:pt idx="2209" formatCode="m/d/yyyy">
                  <c:v>37812</c:v>
                </c:pt>
                <c:pt idx="2210" formatCode="m/d/yyyy">
                  <c:v>37813</c:v>
                </c:pt>
                <c:pt idx="2211" formatCode="m/d/yyyy">
                  <c:v>37816</c:v>
                </c:pt>
                <c:pt idx="2212" formatCode="m/d/yyyy">
                  <c:v>37817</c:v>
                </c:pt>
                <c:pt idx="2213" formatCode="m/d/yyyy">
                  <c:v>37818</c:v>
                </c:pt>
                <c:pt idx="2214" formatCode="m/d/yyyy">
                  <c:v>37819</c:v>
                </c:pt>
                <c:pt idx="2215" formatCode="m/d/yyyy">
                  <c:v>37820</c:v>
                </c:pt>
                <c:pt idx="2216" formatCode="m/d/yyyy">
                  <c:v>37823</c:v>
                </c:pt>
                <c:pt idx="2217" formatCode="m/d/yyyy">
                  <c:v>37824</c:v>
                </c:pt>
                <c:pt idx="2218" formatCode="m/d/yyyy">
                  <c:v>37825</c:v>
                </c:pt>
                <c:pt idx="2219" formatCode="m/d/yyyy">
                  <c:v>37826</c:v>
                </c:pt>
                <c:pt idx="2220" formatCode="m/d/yyyy">
                  <c:v>37827</c:v>
                </c:pt>
                <c:pt idx="2221" formatCode="m/d/yyyy">
                  <c:v>37830</c:v>
                </c:pt>
                <c:pt idx="2222" formatCode="m/d/yyyy">
                  <c:v>37831</c:v>
                </c:pt>
                <c:pt idx="2223" formatCode="m/d/yyyy">
                  <c:v>37832</c:v>
                </c:pt>
                <c:pt idx="2224" formatCode="m/d/yyyy">
                  <c:v>37833</c:v>
                </c:pt>
                <c:pt idx="2225" formatCode="m/d/yyyy">
                  <c:v>37834</c:v>
                </c:pt>
                <c:pt idx="2226" formatCode="m/d/yyyy">
                  <c:v>37837</c:v>
                </c:pt>
                <c:pt idx="2227" formatCode="m/d/yyyy">
                  <c:v>37838</c:v>
                </c:pt>
                <c:pt idx="2228" formatCode="m/d/yyyy">
                  <c:v>37839</c:v>
                </c:pt>
                <c:pt idx="2229" formatCode="m/d/yyyy">
                  <c:v>37840</c:v>
                </c:pt>
                <c:pt idx="2230" formatCode="m/d/yyyy">
                  <c:v>37841</c:v>
                </c:pt>
                <c:pt idx="2231" formatCode="m/d/yyyy">
                  <c:v>37844</c:v>
                </c:pt>
                <c:pt idx="2232" formatCode="m/d/yyyy">
                  <c:v>37845</c:v>
                </c:pt>
                <c:pt idx="2233" formatCode="m/d/yyyy">
                  <c:v>37846</c:v>
                </c:pt>
                <c:pt idx="2234" formatCode="m/d/yyyy">
                  <c:v>37847</c:v>
                </c:pt>
                <c:pt idx="2235" formatCode="m/d/yyyy">
                  <c:v>37848</c:v>
                </c:pt>
                <c:pt idx="2236" formatCode="m/d/yyyy">
                  <c:v>37851</c:v>
                </c:pt>
                <c:pt idx="2237" formatCode="m/d/yyyy">
                  <c:v>37852</c:v>
                </c:pt>
                <c:pt idx="2238" formatCode="m/d/yyyy">
                  <c:v>37853</c:v>
                </c:pt>
                <c:pt idx="2239" formatCode="m/d/yyyy">
                  <c:v>37854</c:v>
                </c:pt>
                <c:pt idx="2240" formatCode="m/d/yyyy">
                  <c:v>37855</c:v>
                </c:pt>
                <c:pt idx="2241" formatCode="m/d/yyyy">
                  <c:v>37858</c:v>
                </c:pt>
                <c:pt idx="2242" formatCode="m/d/yyyy">
                  <c:v>37859</c:v>
                </c:pt>
                <c:pt idx="2243" formatCode="m/d/yyyy">
                  <c:v>37860</c:v>
                </c:pt>
                <c:pt idx="2244" formatCode="m/d/yyyy">
                  <c:v>37861</c:v>
                </c:pt>
                <c:pt idx="2245" formatCode="m/d/yyyy">
                  <c:v>37862</c:v>
                </c:pt>
                <c:pt idx="2246" formatCode="m/d/yyyy">
                  <c:v>37865</c:v>
                </c:pt>
                <c:pt idx="2247" formatCode="m/d/yyyy">
                  <c:v>37866</c:v>
                </c:pt>
                <c:pt idx="2248" formatCode="m/d/yyyy">
                  <c:v>37867</c:v>
                </c:pt>
                <c:pt idx="2249" formatCode="m/d/yyyy">
                  <c:v>37868</c:v>
                </c:pt>
                <c:pt idx="2250" formatCode="m/d/yyyy">
                  <c:v>37869</c:v>
                </c:pt>
                <c:pt idx="2251" formatCode="m/d/yyyy">
                  <c:v>37872</c:v>
                </c:pt>
                <c:pt idx="2252" formatCode="m/d/yyyy">
                  <c:v>37873</c:v>
                </c:pt>
                <c:pt idx="2253" formatCode="m/d/yyyy">
                  <c:v>37874</c:v>
                </c:pt>
                <c:pt idx="2254" formatCode="m/d/yyyy">
                  <c:v>37875</c:v>
                </c:pt>
                <c:pt idx="2255" formatCode="m/d/yyyy">
                  <c:v>37876</c:v>
                </c:pt>
                <c:pt idx="2256" formatCode="m/d/yyyy">
                  <c:v>37879</c:v>
                </c:pt>
                <c:pt idx="2257" formatCode="m/d/yyyy">
                  <c:v>37880</c:v>
                </c:pt>
                <c:pt idx="2258" formatCode="m/d/yyyy">
                  <c:v>37881</c:v>
                </c:pt>
                <c:pt idx="2259" formatCode="m/d/yyyy">
                  <c:v>37882</c:v>
                </c:pt>
                <c:pt idx="2260" formatCode="m/d/yyyy">
                  <c:v>37883</c:v>
                </c:pt>
                <c:pt idx="2261" formatCode="m/d/yyyy">
                  <c:v>37886</c:v>
                </c:pt>
                <c:pt idx="2262" formatCode="m/d/yyyy">
                  <c:v>37887</c:v>
                </c:pt>
                <c:pt idx="2263" formatCode="m/d/yyyy">
                  <c:v>37888</c:v>
                </c:pt>
                <c:pt idx="2264" formatCode="m/d/yyyy">
                  <c:v>37889</c:v>
                </c:pt>
                <c:pt idx="2265" formatCode="m/d/yyyy">
                  <c:v>37890</c:v>
                </c:pt>
                <c:pt idx="2266" formatCode="m/d/yyyy">
                  <c:v>37893</c:v>
                </c:pt>
                <c:pt idx="2267" formatCode="m/d/yyyy">
                  <c:v>37894</c:v>
                </c:pt>
                <c:pt idx="2268" formatCode="m/d/yyyy">
                  <c:v>37895</c:v>
                </c:pt>
                <c:pt idx="2269" formatCode="m/d/yyyy">
                  <c:v>37896</c:v>
                </c:pt>
                <c:pt idx="2270" formatCode="m/d/yyyy">
                  <c:v>37897</c:v>
                </c:pt>
                <c:pt idx="2271" formatCode="m/d/yyyy">
                  <c:v>37900</c:v>
                </c:pt>
                <c:pt idx="2272" formatCode="m/d/yyyy">
                  <c:v>37901</c:v>
                </c:pt>
                <c:pt idx="2273" formatCode="m/d/yyyy">
                  <c:v>37902</c:v>
                </c:pt>
                <c:pt idx="2274" formatCode="m/d/yyyy">
                  <c:v>37903</c:v>
                </c:pt>
                <c:pt idx="2275" formatCode="m/d/yyyy">
                  <c:v>37904</c:v>
                </c:pt>
                <c:pt idx="2276" formatCode="m/d/yyyy">
                  <c:v>37907</c:v>
                </c:pt>
                <c:pt idx="2277" formatCode="m/d/yyyy">
                  <c:v>37908</c:v>
                </c:pt>
                <c:pt idx="2278" formatCode="m/d/yyyy">
                  <c:v>37909</c:v>
                </c:pt>
                <c:pt idx="2279" formatCode="m/d/yyyy">
                  <c:v>37910</c:v>
                </c:pt>
                <c:pt idx="2280" formatCode="m/d/yyyy">
                  <c:v>37911</c:v>
                </c:pt>
                <c:pt idx="2281" formatCode="m/d/yyyy">
                  <c:v>37914</c:v>
                </c:pt>
                <c:pt idx="2282" formatCode="m/d/yyyy">
                  <c:v>37915</c:v>
                </c:pt>
                <c:pt idx="2283" formatCode="m/d/yyyy">
                  <c:v>37916</c:v>
                </c:pt>
                <c:pt idx="2284" formatCode="m/d/yyyy">
                  <c:v>37917</c:v>
                </c:pt>
                <c:pt idx="2285" formatCode="m/d/yyyy">
                  <c:v>37918</c:v>
                </c:pt>
                <c:pt idx="2286" formatCode="m/d/yyyy">
                  <c:v>37921</c:v>
                </c:pt>
                <c:pt idx="2287" formatCode="m/d/yyyy">
                  <c:v>37922</c:v>
                </c:pt>
                <c:pt idx="2288" formatCode="m/d/yyyy">
                  <c:v>37923</c:v>
                </c:pt>
                <c:pt idx="2289" formatCode="m/d/yyyy">
                  <c:v>37924</c:v>
                </c:pt>
                <c:pt idx="2290" formatCode="m/d/yyyy">
                  <c:v>37925</c:v>
                </c:pt>
                <c:pt idx="2291" formatCode="m/d/yyyy">
                  <c:v>37928</c:v>
                </c:pt>
                <c:pt idx="2292" formatCode="m/d/yyyy">
                  <c:v>37929</c:v>
                </c:pt>
                <c:pt idx="2293" formatCode="m/d/yyyy">
                  <c:v>37930</c:v>
                </c:pt>
                <c:pt idx="2294" formatCode="m/d/yyyy">
                  <c:v>37931</c:v>
                </c:pt>
                <c:pt idx="2295" formatCode="m/d/yyyy">
                  <c:v>37932</c:v>
                </c:pt>
                <c:pt idx="2296" formatCode="m/d/yyyy">
                  <c:v>37935</c:v>
                </c:pt>
                <c:pt idx="2297" formatCode="m/d/yyyy">
                  <c:v>37936</c:v>
                </c:pt>
                <c:pt idx="2298" formatCode="m/d/yyyy">
                  <c:v>37937</c:v>
                </c:pt>
                <c:pt idx="2299" formatCode="m/d/yyyy">
                  <c:v>37938</c:v>
                </c:pt>
                <c:pt idx="2300" formatCode="m/d/yyyy">
                  <c:v>37939</c:v>
                </c:pt>
                <c:pt idx="2301" formatCode="m/d/yyyy">
                  <c:v>37942</c:v>
                </c:pt>
                <c:pt idx="2302" formatCode="m/d/yyyy">
                  <c:v>37943</c:v>
                </c:pt>
                <c:pt idx="2303" formatCode="m/d/yyyy">
                  <c:v>37944</c:v>
                </c:pt>
                <c:pt idx="2304" formatCode="m/d/yyyy">
                  <c:v>37945</c:v>
                </c:pt>
                <c:pt idx="2305" formatCode="m/d/yyyy">
                  <c:v>37946</c:v>
                </c:pt>
                <c:pt idx="2306" formatCode="m/d/yyyy">
                  <c:v>37949</c:v>
                </c:pt>
                <c:pt idx="2307" formatCode="m/d/yyyy">
                  <c:v>37950</c:v>
                </c:pt>
                <c:pt idx="2308" formatCode="m/d/yyyy">
                  <c:v>37951</c:v>
                </c:pt>
                <c:pt idx="2309" formatCode="m/d/yyyy">
                  <c:v>37952</c:v>
                </c:pt>
                <c:pt idx="2310" formatCode="m/d/yyyy">
                  <c:v>37953</c:v>
                </c:pt>
                <c:pt idx="2311" formatCode="m/d/yyyy">
                  <c:v>37956</c:v>
                </c:pt>
                <c:pt idx="2312" formatCode="m/d/yyyy">
                  <c:v>37957</c:v>
                </c:pt>
                <c:pt idx="2313" formatCode="m/d/yyyy">
                  <c:v>37958</c:v>
                </c:pt>
                <c:pt idx="2314" formatCode="m/d/yyyy">
                  <c:v>37959</c:v>
                </c:pt>
                <c:pt idx="2315" formatCode="m/d/yyyy">
                  <c:v>37960</c:v>
                </c:pt>
                <c:pt idx="2316" formatCode="m/d/yyyy">
                  <c:v>37963</c:v>
                </c:pt>
                <c:pt idx="2317" formatCode="m/d/yyyy">
                  <c:v>37964</c:v>
                </c:pt>
                <c:pt idx="2318" formatCode="m/d/yyyy">
                  <c:v>37965</c:v>
                </c:pt>
                <c:pt idx="2319" formatCode="m/d/yyyy">
                  <c:v>37966</c:v>
                </c:pt>
                <c:pt idx="2320" formatCode="m/d/yyyy">
                  <c:v>37967</c:v>
                </c:pt>
                <c:pt idx="2321" formatCode="m/d/yyyy">
                  <c:v>37970</c:v>
                </c:pt>
                <c:pt idx="2322" formatCode="m/d/yyyy">
                  <c:v>37971</c:v>
                </c:pt>
                <c:pt idx="2323" formatCode="m/d/yyyy">
                  <c:v>37972</c:v>
                </c:pt>
                <c:pt idx="2324" formatCode="m/d/yyyy">
                  <c:v>37973</c:v>
                </c:pt>
                <c:pt idx="2325" formatCode="m/d/yyyy">
                  <c:v>37974</c:v>
                </c:pt>
                <c:pt idx="2326" formatCode="m/d/yyyy">
                  <c:v>37977</c:v>
                </c:pt>
                <c:pt idx="2327" formatCode="m/d/yyyy">
                  <c:v>37978</c:v>
                </c:pt>
                <c:pt idx="2328" formatCode="m/d/yyyy">
                  <c:v>37979</c:v>
                </c:pt>
                <c:pt idx="2329" formatCode="m/d/yyyy">
                  <c:v>37980</c:v>
                </c:pt>
                <c:pt idx="2330" formatCode="m/d/yyyy">
                  <c:v>37981</c:v>
                </c:pt>
                <c:pt idx="2331" formatCode="m/d/yyyy">
                  <c:v>37984</c:v>
                </c:pt>
                <c:pt idx="2332" formatCode="m/d/yyyy">
                  <c:v>37985</c:v>
                </c:pt>
                <c:pt idx="2333" formatCode="m/d/yyyy">
                  <c:v>37986</c:v>
                </c:pt>
                <c:pt idx="2334" formatCode="m/d/yyyy">
                  <c:v>37987</c:v>
                </c:pt>
                <c:pt idx="2335" formatCode="m/d/yyyy">
                  <c:v>37988</c:v>
                </c:pt>
                <c:pt idx="2336" formatCode="m/d/yyyy">
                  <c:v>37991</c:v>
                </c:pt>
                <c:pt idx="2337" formatCode="m/d/yyyy">
                  <c:v>37992</c:v>
                </c:pt>
                <c:pt idx="2338" formatCode="m/d/yyyy">
                  <c:v>37993</c:v>
                </c:pt>
                <c:pt idx="2339" formatCode="m/d/yyyy">
                  <c:v>37994</c:v>
                </c:pt>
                <c:pt idx="2340" formatCode="m/d/yyyy">
                  <c:v>37995</c:v>
                </c:pt>
                <c:pt idx="2341" formatCode="m/d/yyyy">
                  <c:v>37998</c:v>
                </c:pt>
                <c:pt idx="2342" formatCode="m/d/yyyy">
                  <c:v>37999</c:v>
                </c:pt>
                <c:pt idx="2343" formatCode="m/d/yyyy">
                  <c:v>38000</c:v>
                </c:pt>
                <c:pt idx="2344" formatCode="m/d/yyyy">
                  <c:v>38001</c:v>
                </c:pt>
                <c:pt idx="2345" formatCode="m/d/yyyy">
                  <c:v>38002</c:v>
                </c:pt>
                <c:pt idx="2346" formatCode="m/d/yyyy">
                  <c:v>38005</c:v>
                </c:pt>
                <c:pt idx="2347" formatCode="m/d/yyyy">
                  <c:v>38006</c:v>
                </c:pt>
                <c:pt idx="2348" formatCode="m/d/yyyy">
                  <c:v>38007</c:v>
                </c:pt>
                <c:pt idx="2349" formatCode="m/d/yyyy">
                  <c:v>38008</c:v>
                </c:pt>
                <c:pt idx="2350" formatCode="m/d/yyyy">
                  <c:v>38009</c:v>
                </c:pt>
                <c:pt idx="2351" formatCode="m/d/yyyy">
                  <c:v>38012</c:v>
                </c:pt>
                <c:pt idx="2352" formatCode="m/d/yyyy">
                  <c:v>38013</c:v>
                </c:pt>
                <c:pt idx="2353" formatCode="m/d/yyyy">
                  <c:v>38014</c:v>
                </c:pt>
                <c:pt idx="2354" formatCode="m/d/yyyy">
                  <c:v>38015</c:v>
                </c:pt>
                <c:pt idx="2355" formatCode="m/d/yyyy">
                  <c:v>38016</c:v>
                </c:pt>
                <c:pt idx="2356" formatCode="m/d/yyyy">
                  <c:v>38019</c:v>
                </c:pt>
                <c:pt idx="2357" formatCode="m/d/yyyy">
                  <c:v>38020</c:v>
                </c:pt>
                <c:pt idx="2358" formatCode="m/d/yyyy">
                  <c:v>38021</c:v>
                </c:pt>
                <c:pt idx="2359" formatCode="m/d/yyyy">
                  <c:v>38022</c:v>
                </c:pt>
                <c:pt idx="2360" formatCode="m/d/yyyy">
                  <c:v>38023</c:v>
                </c:pt>
                <c:pt idx="2361" formatCode="m/d/yyyy">
                  <c:v>38026</c:v>
                </c:pt>
                <c:pt idx="2362" formatCode="m/d/yyyy">
                  <c:v>38027</c:v>
                </c:pt>
                <c:pt idx="2363" formatCode="m/d/yyyy">
                  <c:v>38028</c:v>
                </c:pt>
                <c:pt idx="2364" formatCode="m/d/yyyy">
                  <c:v>38029</c:v>
                </c:pt>
                <c:pt idx="2365" formatCode="m/d/yyyy">
                  <c:v>38030</c:v>
                </c:pt>
                <c:pt idx="2366" formatCode="m/d/yyyy">
                  <c:v>38033</c:v>
                </c:pt>
                <c:pt idx="2367" formatCode="m/d/yyyy">
                  <c:v>38034</c:v>
                </c:pt>
                <c:pt idx="2368" formatCode="m/d/yyyy">
                  <c:v>38035</c:v>
                </c:pt>
                <c:pt idx="2369" formatCode="m/d/yyyy">
                  <c:v>38036</c:v>
                </c:pt>
                <c:pt idx="2370" formatCode="m/d/yyyy">
                  <c:v>38037</c:v>
                </c:pt>
                <c:pt idx="2371" formatCode="m/d/yyyy">
                  <c:v>38040</c:v>
                </c:pt>
                <c:pt idx="2372" formatCode="m/d/yyyy">
                  <c:v>38041</c:v>
                </c:pt>
                <c:pt idx="2373" formatCode="m/d/yyyy">
                  <c:v>38042</c:v>
                </c:pt>
                <c:pt idx="2374" formatCode="m/d/yyyy">
                  <c:v>38043</c:v>
                </c:pt>
                <c:pt idx="2375" formatCode="m/d/yyyy">
                  <c:v>38044</c:v>
                </c:pt>
                <c:pt idx="2376" formatCode="m/d/yyyy">
                  <c:v>38047</c:v>
                </c:pt>
                <c:pt idx="2377" formatCode="m/d/yyyy">
                  <c:v>38048</c:v>
                </c:pt>
                <c:pt idx="2378" formatCode="m/d/yyyy">
                  <c:v>38049</c:v>
                </c:pt>
                <c:pt idx="2379" formatCode="m/d/yyyy">
                  <c:v>38050</c:v>
                </c:pt>
                <c:pt idx="2380" formatCode="m/d/yyyy">
                  <c:v>38051</c:v>
                </c:pt>
                <c:pt idx="2381" formatCode="m/d/yyyy">
                  <c:v>38054</c:v>
                </c:pt>
                <c:pt idx="2382" formatCode="m/d/yyyy">
                  <c:v>38055</c:v>
                </c:pt>
                <c:pt idx="2383" formatCode="m/d/yyyy">
                  <c:v>38056</c:v>
                </c:pt>
                <c:pt idx="2384" formatCode="m/d/yyyy">
                  <c:v>38057</c:v>
                </c:pt>
                <c:pt idx="2385" formatCode="m/d/yyyy">
                  <c:v>38058</c:v>
                </c:pt>
                <c:pt idx="2386" formatCode="m/d/yyyy">
                  <c:v>38061</c:v>
                </c:pt>
                <c:pt idx="2387" formatCode="m/d/yyyy">
                  <c:v>38062</c:v>
                </c:pt>
                <c:pt idx="2388" formatCode="m/d/yyyy">
                  <c:v>38063</c:v>
                </c:pt>
                <c:pt idx="2389" formatCode="m/d/yyyy">
                  <c:v>38064</c:v>
                </c:pt>
                <c:pt idx="2390" formatCode="m/d/yyyy">
                  <c:v>38065</c:v>
                </c:pt>
                <c:pt idx="2391" formatCode="m/d/yyyy">
                  <c:v>38068</c:v>
                </c:pt>
                <c:pt idx="2392" formatCode="m/d/yyyy">
                  <c:v>38069</c:v>
                </c:pt>
                <c:pt idx="2393" formatCode="m/d/yyyy">
                  <c:v>38070</c:v>
                </c:pt>
                <c:pt idx="2394" formatCode="m/d/yyyy">
                  <c:v>38071</c:v>
                </c:pt>
                <c:pt idx="2395" formatCode="m/d/yyyy">
                  <c:v>38072</c:v>
                </c:pt>
                <c:pt idx="2396" formatCode="m/d/yyyy">
                  <c:v>38075</c:v>
                </c:pt>
                <c:pt idx="2397" formatCode="m/d/yyyy">
                  <c:v>38076</c:v>
                </c:pt>
                <c:pt idx="2398" formatCode="m/d/yyyy">
                  <c:v>38077</c:v>
                </c:pt>
                <c:pt idx="2399" formatCode="m/d/yyyy">
                  <c:v>38078</c:v>
                </c:pt>
                <c:pt idx="2400" formatCode="m/d/yyyy">
                  <c:v>38079</c:v>
                </c:pt>
                <c:pt idx="2401" formatCode="m/d/yyyy">
                  <c:v>38082</c:v>
                </c:pt>
                <c:pt idx="2402" formatCode="m/d/yyyy">
                  <c:v>38083</c:v>
                </c:pt>
                <c:pt idx="2403" formatCode="m/d/yyyy">
                  <c:v>38084</c:v>
                </c:pt>
                <c:pt idx="2404" formatCode="m/d/yyyy">
                  <c:v>38085</c:v>
                </c:pt>
                <c:pt idx="2405" formatCode="m/d/yyyy">
                  <c:v>38086</c:v>
                </c:pt>
                <c:pt idx="2406" formatCode="m/d/yyyy">
                  <c:v>38089</c:v>
                </c:pt>
                <c:pt idx="2407" formatCode="m/d/yyyy">
                  <c:v>38090</c:v>
                </c:pt>
                <c:pt idx="2408" formatCode="m/d/yyyy">
                  <c:v>38091</c:v>
                </c:pt>
                <c:pt idx="2409" formatCode="m/d/yyyy">
                  <c:v>38092</c:v>
                </c:pt>
                <c:pt idx="2410" formatCode="m/d/yyyy">
                  <c:v>38093</c:v>
                </c:pt>
                <c:pt idx="2411" formatCode="m/d/yyyy">
                  <c:v>38096</c:v>
                </c:pt>
                <c:pt idx="2412" formatCode="m/d/yyyy">
                  <c:v>38097</c:v>
                </c:pt>
                <c:pt idx="2413" formatCode="m/d/yyyy">
                  <c:v>38098</c:v>
                </c:pt>
                <c:pt idx="2414" formatCode="m/d/yyyy">
                  <c:v>38099</c:v>
                </c:pt>
                <c:pt idx="2415" formatCode="m/d/yyyy">
                  <c:v>38100</c:v>
                </c:pt>
                <c:pt idx="2416" formatCode="m/d/yyyy">
                  <c:v>38103</c:v>
                </c:pt>
                <c:pt idx="2417" formatCode="m/d/yyyy">
                  <c:v>38104</c:v>
                </c:pt>
                <c:pt idx="2418" formatCode="m/d/yyyy">
                  <c:v>38105</c:v>
                </c:pt>
                <c:pt idx="2419" formatCode="m/d/yyyy">
                  <c:v>38106</c:v>
                </c:pt>
                <c:pt idx="2420" formatCode="m/d/yyyy">
                  <c:v>38107</c:v>
                </c:pt>
                <c:pt idx="2421" formatCode="m/d/yyyy">
                  <c:v>38110</c:v>
                </c:pt>
                <c:pt idx="2422" formatCode="m/d/yyyy">
                  <c:v>38111</c:v>
                </c:pt>
                <c:pt idx="2423" formatCode="m/d/yyyy">
                  <c:v>38112</c:v>
                </c:pt>
                <c:pt idx="2424" formatCode="m/d/yyyy">
                  <c:v>38113</c:v>
                </c:pt>
                <c:pt idx="2425" formatCode="m/d/yyyy">
                  <c:v>38114</c:v>
                </c:pt>
                <c:pt idx="2426" formatCode="m/d/yyyy">
                  <c:v>38117</c:v>
                </c:pt>
                <c:pt idx="2427" formatCode="m/d/yyyy">
                  <c:v>38118</c:v>
                </c:pt>
                <c:pt idx="2428" formatCode="m/d/yyyy">
                  <c:v>38119</c:v>
                </c:pt>
                <c:pt idx="2429" formatCode="m/d/yyyy">
                  <c:v>38120</c:v>
                </c:pt>
                <c:pt idx="2430" formatCode="m/d/yyyy">
                  <c:v>38121</c:v>
                </c:pt>
                <c:pt idx="2431" formatCode="m/d/yyyy">
                  <c:v>38124</c:v>
                </c:pt>
                <c:pt idx="2432" formatCode="m/d/yyyy">
                  <c:v>38125</c:v>
                </c:pt>
                <c:pt idx="2433" formatCode="m/d/yyyy">
                  <c:v>38126</c:v>
                </c:pt>
                <c:pt idx="2434" formatCode="m/d/yyyy">
                  <c:v>38127</c:v>
                </c:pt>
                <c:pt idx="2435" formatCode="m/d/yyyy">
                  <c:v>38128</c:v>
                </c:pt>
                <c:pt idx="2436" formatCode="m/d/yyyy">
                  <c:v>38131</c:v>
                </c:pt>
                <c:pt idx="2437" formatCode="m/d/yyyy">
                  <c:v>38132</c:v>
                </c:pt>
                <c:pt idx="2438" formatCode="m/d/yyyy">
                  <c:v>38133</c:v>
                </c:pt>
                <c:pt idx="2439" formatCode="m/d/yyyy">
                  <c:v>38134</c:v>
                </c:pt>
                <c:pt idx="2440" formatCode="m/d/yyyy">
                  <c:v>38135</c:v>
                </c:pt>
                <c:pt idx="2441" formatCode="m/d/yyyy">
                  <c:v>38138</c:v>
                </c:pt>
                <c:pt idx="2442" formatCode="m/d/yyyy">
                  <c:v>38139</c:v>
                </c:pt>
                <c:pt idx="2443" formatCode="m/d/yyyy">
                  <c:v>38140</c:v>
                </c:pt>
                <c:pt idx="2444" formatCode="m/d/yyyy">
                  <c:v>38141</c:v>
                </c:pt>
                <c:pt idx="2445" formatCode="m/d/yyyy">
                  <c:v>38142</c:v>
                </c:pt>
                <c:pt idx="2446" formatCode="m/d/yyyy">
                  <c:v>38145</c:v>
                </c:pt>
                <c:pt idx="2447" formatCode="m/d/yyyy">
                  <c:v>38146</c:v>
                </c:pt>
                <c:pt idx="2448" formatCode="m/d/yyyy">
                  <c:v>38147</c:v>
                </c:pt>
                <c:pt idx="2449" formatCode="m/d/yyyy">
                  <c:v>38148</c:v>
                </c:pt>
                <c:pt idx="2450" formatCode="m/d/yyyy">
                  <c:v>38149</c:v>
                </c:pt>
                <c:pt idx="2451" formatCode="m/d/yyyy">
                  <c:v>38152</c:v>
                </c:pt>
                <c:pt idx="2452" formatCode="m/d/yyyy">
                  <c:v>38153</c:v>
                </c:pt>
                <c:pt idx="2453" formatCode="m/d/yyyy">
                  <c:v>38154</c:v>
                </c:pt>
                <c:pt idx="2454" formatCode="m/d/yyyy">
                  <c:v>38155</c:v>
                </c:pt>
                <c:pt idx="2455" formatCode="m/d/yyyy">
                  <c:v>38156</c:v>
                </c:pt>
                <c:pt idx="2456" formatCode="m/d/yyyy">
                  <c:v>38159</c:v>
                </c:pt>
                <c:pt idx="2457" formatCode="m/d/yyyy">
                  <c:v>38160</c:v>
                </c:pt>
                <c:pt idx="2458" formatCode="m/d/yyyy">
                  <c:v>38161</c:v>
                </c:pt>
                <c:pt idx="2459" formatCode="m/d/yyyy">
                  <c:v>38162</c:v>
                </c:pt>
                <c:pt idx="2460" formatCode="m/d/yyyy">
                  <c:v>38163</c:v>
                </c:pt>
                <c:pt idx="2461" formatCode="m/d/yyyy">
                  <c:v>38166</c:v>
                </c:pt>
                <c:pt idx="2462" formatCode="m/d/yyyy">
                  <c:v>38167</c:v>
                </c:pt>
                <c:pt idx="2463" formatCode="m/d/yyyy">
                  <c:v>38168</c:v>
                </c:pt>
                <c:pt idx="2464" formatCode="m/d/yyyy">
                  <c:v>38169</c:v>
                </c:pt>
                <c:pt idx="2465" formatCode="m/d/yyyy">
                  <c:v>38170</c:v>
                </c:pt>
                <c:pt idx="2466" formatCode="m/d/yyyy">
                  <c:v>38173</c:v>
                </c:pt>
                <c:pt idx="2467" formatCode="m/d/yyyy">
                  <c:v>38174</c:v>
                </c:pt>
                <c:pt idx="2468" formatCode="m/d/yyyy">
                  <c:v>38175</c:v>
                </c:pt>
                <c:pt idx="2469" formatCode="m/d/yyyy">
                  <c:v>38176</c:v>
                </c:pt>
                <c:pt idx="2470" formatCode="m/d/yyyy">
                  <c:v>38177</c:v>
                </c:pt>
                <c:pt idx="2471" formatCode="m/d/yyyy">
                  <c:v>38180</c:v>
                </c:pt>
                <c:pt idx="2472" formatCode="m/d/yyyy">
                  <c:v>38181</c:v>
                </c:pt>
                <c:pt idx="2473" formatCode="m/d/yyyy">
                  <c:v>38182</c:v>
                </c:pt>
                <c:pt idx="2474" formatCode="m/d/yyyy">
                  <c:v>38183</c:v>
                </c:pt>
                <c:pt idx="2475" formatCode="m/d/yyyy">
                  <c:v>38184</c:v>
                </c:pt>
                <c:pt idx="2476" formatCode="m/d/yyyy">
                  <c:v>38187</c:v>
                </c:pt>
                <c:pt idx="2477" formatCode="m/d/yyyy">
                  <c:v>38188</c:v>
                </c:pt>
                <c:pt idx="2478" formatCode="m/d/yyyy">
                  <c:v>38189</c:v>
                </c:pt>
                <c:pt idx="2479" formatCode="m/d/yyyy">
                  <c:v>38190</c:v>
                </c:pt>
                <c:pt idx="2480" formatCode="m/d/yyyy">
                  <c:v>38191</c:v>
                </c:pt>
                <c:pt idx="2481" formatCode="m/d/yyyy">
                  <c:v>38194</c:v>
                </c:pt>
                <c:pt idx="2482" formatCode="m/d/yyyy">
                  <c:v>38195</c:v>
                </c:pt>
                <c:pt idx="2483" formatCode="m/d/yyyy">
                  <c:v>38196</c:v>
                </c:pt>
                <c:pt idx="2484" formatCode="m/d/yyyy">
                  <c:v>38197</c:v>
                </c:pt>
                <c:pt idx="2485" formatCode="m/d/yyyy">
                  <c:v>38198</c:v>
                </c:pt>
                <c:pt idx="2486" formatCode="m/d/yyyy">
                  <c:v>38201</c:v>
                </c:pt>
                <c:pt idx="2487" formatCode="m/d/yyyy">
                  <c:v>38202</c:v>
                </c:pt>
                <c:pt idx="2488" formatCode="m/d/yyyy">
                  <c:v>38203</c:v>
                </c:pt>
                <c:pt idx="2489" formatCode="m/d/yyyy">
                  <c:v>38204</c:v>
                </c:pt>
                <c:pt idx="2490" formatCode="m/d/yyyy">
                  <c:v>38205</c:v>
                </c:pt>
                <c:pt idx="2491" formatCode="m/d/yyyy">
                  <c:v>38208</c:v>
                </c:pt>
                <c:pt idx="2492" formatCode="m/d/yyyy">
                  <c:v>38209</c:v>
                </c:pt>
                <c:pt idx="2493" formatCode="m/d/yyyy">
                  <c:v>38210</c:v>
                </c:pt>
                <c:pt idx="2494" formatCode="m/d/yyyy">
                  <c:v>38211</c:v>
                </c:pt>
                <c:pt idx="2495" formatCode="m/d/yyyy">
                  <c:v>38212</c:v>
                </c:pt>
                <c:pt idx="2496" formatCode="m/d/yyyy">
                  <c:v>38215</c:v>
                </c:pt>
                <c:pt idx="2497" formatCode="m/d/yyyy">
                  <c:v>38216</c:v>
                </c:pt>
                <c:pt idx="2498" formatCode="m/d/yyyy">
                  <c:v>38217</c:v>
                </c:pt>
                <c:pt idx="2499" formatCode="m/d/yyyy">
                  <c:v>38218</c:v>
                </c:pt>
                <c:pt idx="2500" formatCode="m/d/yyyy">
                  <c:v>38219</c:v>
                </c:pt>
                <c:pt idx="2501" formatCode="m/d/yyyy">
                  <c:v>38222</c:v>
                </c:pt>
                <c:pt idx="2502" formatCode="m/d/yyyy">
                  <c:v>38223</c:v>
                </c:pt>
                <c:pt idx="2503" formatCode="m/d/yyyy">
                  <c:v>38224</c:v>
                </c:pt>
                <c:pt idx="2504" formatCode="m/d/yyyy">
                  <c:v>38225</c:v>
                </c:pt>
                <c:pt idx="2505" formatCode="m/d/yyyy">
                  <c:v>38226</c:v>
                </c:pt>
                <c:pt idx="2506" formatCode="m/d/yyyy">
                  <c:v>38229</c:v>
                </c:pt>
                <c:pt idx="2507" formatCode="m/d/yyyy">
                  <c:v>38230</c:v>
                </c:pt>
                <c:pt idx="2508" formatCode="m/d/yyyy">
                  <c:v>38231</c:v>
                </c:pt>
                <c:pt idx="2509" formatCode="m/d/yyyy">
                  <c:v>38232</c:v>
                </c:pt>
                <c:pt idx="2510" formatCode="m/d/yyyy">
                  <c:v>38233</c:v>
                </c:pt>
                <c:pt idx="2511" formatCode="m/d/yyyy">
                  <c:v>38236</c:v>
                </c:pt>
                <c:pt idx="2512" formatCode="m/d/yyyy">
                  <c:v>38237</c:v>
                </c:pt>
                <c:pt idx="2513" formatCode="m/d/yyyy">
                  <c:v>38238</c:v>
                </c:pt>
                <c:pt idx="2514" formatCode="m/d/yyyy">
                  <c:v>38239</c:v>
                </c:pt>
                <c:pt idx="2515" formatCode="m/d/yyyy">
                  <c:v>38240</c:v>
                </c:pt>
                <c:pt idx="2516" formatCode="m/d/yyyy">
                  <c:v>38243</c:v>
                </c:pt>
                <c:pt idx="2517" formatCode="m/d/yyyy">
                  <c:v>38244</c:v>
                </c:pt>
                <c:pt idx="2518" formatCode="m/d/yyyy">
                  <c:v>38245</c:v>
                </c:pt>
                <c:pt idx="2519" formatCode="m/d/yyyy">
                  <c:v>38246</c:v>
                </c:pt>
                <c:pt idx="2520" formatCode="m/d/yyyy">
                  <c:v>38247</c:v>
                </c:pt>
                <c:pt idx="2521" formatCode="m/d/yyyy">
                  <c:v>38250</c:v>
                </c:pt>
                <c:pt idx="2522" formatCode="m/d/yyyy">
                  <c:v>38251</c:v>
                </c:pt>
                <c:pt idx="2523" formatCode="m/d/yyyy">
                  <c:v>38252</c:v>
                </c:pt>
                <c:pt idx="2524" formatCode="m/d/yyyy">
                  <c:v>38253</c:v>
                </c:pt>
                <c:pt idx="2525" formatCode="m/d/yyyy">
                  <c:v>38254</c:v>
                </c:pt>
                <c:pt idx="2526" formatCode="m/d/yyyy">
                  <c:v>38257</c:v>
                </c:pt>
                <c:pt idx="2527" formatCode="m/d/yyyy">
                  <c:v>38258</c:v>
                </c:pt>
                <c:pt idx="2528" formatCode="m/d/yyyy">
                  <c:v>38259</c:v>
                </c:pt>
                <c:pt idx="2529" formatCode="m/d/yyyy">
                  <c:v>38260</c:v>
                </c:pt>
                <c:pt idx="2530" formatCode="m/d/yyyy">
                  <c:v>38261</c:v>
                </c:pt>
                <c:pt idx="2531" formatCode="m/d/yyyy">
                  <c:v>38264</c:v>
                </c:pt>
                <c:pt idx="2532" formatCode="m/d/yyyy">
                  <c:v>38265</c:v>
                </c:pt>
                <c:pt idx="2533" formatCode="m/d/yyyy">
                  <c:v>38266</c:v>
                </c:pt>
                <c:pt idx="2534" formatCode="m/d/yyyy">
                  <c:v>38267</c:v>
                </c:pt>
                <c:pt idx="2535" formatCode="m/d/yyyy">
                  <c:v>38268</c:v>
                </c:pt>
                <c:pt idx="2536" formatCode="m/d/yyyy">
                  <c:v>38271</c:v>
                </c:pt>
                <c:pt idx="2537" formatCode="m/d/yyyy">
                  <c:v>38272</c:v>
                </c:pt>
                <c:pt idx="2538" formatCode="m/d/yyyy">
                  <c:v>38273</c:v>
                </c:pt>
                <c:pt idx="2539" formatCode="m/d/yyyy">
                  <c:v>38274</c:v>
                </c:pt>
                <c:pt idx="2540" formatCode="m/d/yyyy">
                  <c:v>38275</c:v>
                </c:pt>
                <c:pt idx="2541" formatCode="m/d/yyyy">
                  <c:v>38278</c:v>
                </c:pt>
                <c:pt idx="2542" formatCode="m/d/yyyy">
                  <c:v>38279</c:v>
                </c:pt>
                <c:pt idx="2543" formatCode="m/d/yyyy">
                  <c:v>38280</c:v>
                </c:pt>
                <c:pt idx="2544" formatCode="m/d/yyyy">
                  <c:v>38281</c:v>
                </c:pt>
                <c:pt idx="2545" formatCode="m/d/yyyy">
                  <c:v>38282</c:v>
                </c:pt>
                <c:pt idx="2546" formatCode="m/d/yyyy">
                  <c:v>38285</c:v>
                </c:pt>
                <c:pt idx="2547" formatCode="m/d/yyyy">
                  <c:v>38286</c:v>
                </c:pt>
                <c:pt idx="2548" formatCode="m/d/yyyy">
                  <c:v>38287</c:v>
                </c:pt>
                <c:pt idx="2549" formatCode="m/d/yyyy">
                  <c:v>38288</c:v>
                </c:pt>
                <c:pt idx="2550" formatCode="m/d/yyyy">
                  <c:v>38289</c:v>
                </c:pt>
                <c:pt idx="2551" formatCode="m/d/yyyy">
                  <c:v>38292</c:v>
                </c:pt>
                <c:pt idx="2552" formatCode="m/d/yyyy">
                  <c:v>38293</c:v>
                </c:pt>
                <c:pt idx="2553" formatCode="m/d/yyyy">
                  <c:v>38294</c:v>
                </c:pt>
                <c:pt idx="2554" formatCode="m/d/yyyy">
                  <c:v>38295</c:v>
                </c:pt>
                <c:pt idx="2555" formatCode="m/d/yyyy">
                  <c:v>38296</c:v>
                </c:pt>
                <c:pt idx="2556" formatCode="m/d/yyyy">
                  <c:v>38299</c:v>
                </c:pt>
                <c:pt idx="2557" formatCode="m/d/yyyy">
                  <c:v>38300</c:v>
                </c:pt>
                <c:pt idx="2558" formatCode="m/d/yyyy">
                  <c:v>38301</c:v>
                </c:pt>
                <c:pt idx="2559" formatCode="m/d/yyyy">
                  <c:v>38302</c:v>
                </c:pt>
                <c:pt idx="2560" formatCode="m/d/yyyy">
                  <c:v>38303</c:v>
                </c:pt>
                <c:pt idx="2561" formatCode="m/d/yyyy">
                  <c:v>38306</c:v>
                </c:pt>
                <c:pt idx="2562" formatCode="m/d/yyyy">
                  <c:v>38307</c:v>
                </c:pt>
                <c:pt idx="2563" formatCode="m/d/yyyy">
                  <c:v>38308</c:v>
                </c:pt>
                <c:pt idx="2564" formatCode="m/d/yyyy">
                  <c:v>38309</c:v>
                </c:pt>
                <c:pt idx="2565" formatCode="m/d/yyyy">
                  <c:v>38310</c:v>
                </c:pt>
                <c:pt idx="2566" formatCode="m/d/yyyy">
                  <c:v>38313</c:v>
                </c:pt>
                <c:pt idx="2567" formatCode="m/d/yyyy">
                  <c:v>38314</c:v>
                </c:pt>
                <c:pt idx="2568" formatCode="m/d/yyyy">
                  <c:v>38315</c:v>
                </c:pt>
                <c:pt idx="2569" formatCode="m/d/yyyy">
                  <c:v>38316</c:v>
                </c:pt>
                <c:pt idx="2570" formatCode="m/d/yyyy">
                  <c:v>38317</c:v>
                </c:pt>
                <c:pt idx="2571" formatCode="m/d/yyyy">
                  <c:v>38320</c:v>
                </c:pt>
                <c:pt idx="2572" formatCode="m/d/yyyy">
                  <c:v>38321</c:v>
                </c:pt>
                <c:pt idx="2573" formatCode="m/d/yyyy">
                  <c:v>38322</c:v>
                </c:pt>
                <c:pt idx="2574" formatCode="m/d/yyyy">
                  <c:v>38323</c:v>
                </c:pt>
                <c:pt idx="2575" formatCode="m/d/yyyy">
                  <c:v>38324</c:v>
                </c:pt>
                <c:pt idx="2576" formatCode="m/d/yyyy">
                  <c:v>38327</c:v>
                </c:pt>
                <c:pt idx="2577" formatCode="m/d/yyyy">
                  <c:v>38328</c:v>
                </c:pt>
                <c:pt idx="2578" formatCode="m/d/yyyy">
                  <c:v>38329</c:v>
                </c:pt>
                <c:pt idx="2579" formatCode="m/d/yyyy">
                  <c:v>38330</c:v>
                </c:pt>
                <c:pt idx="2580" formatCode="m/d/yyyy">
                  <c:v>38331</c:v>
                </c:pt>
                <c:pt idx="2581" formatCode="m/d/yyyy">
                  <c:v>38334</c:v>
                </c:pt>
                <c:pt idx="2582" formatCode="m/d/yyyy">
                  <c:v>38335</c:v>
                </c:pt>
                <c:pt idx="2583" formatCode="m/d/yyyy">
                  <c:v>38336</c:v>
                </c:pt>
                <c:pt idx="2584" formatCode="m/d/yyyy">
                  <c:v>38337</c:v>
                </c:pt>
                <c:pt idx="2585" formatCode="m/d/yyyy">
                  <c:v>38338</c:v>
                </c:pt>
                <c:pt idx="2586" formatCode="m/d/yyyy">
                  <c:v>38341</c:v>
                </c:pt>
                <c:pt idx="2587" formatCode="m/d/yyyy">
                  <c:v>38342</c:v>
                </c:pt>
                <c:pt idx="2588" formatCode="m/d/yyyy">
                  <c:v>38343</c:v>
                </c:pt>
                <c:pt idx="2589" formatCode="m/d/yyyy">
                  <c:v>38344</c:v>
                </c:pt>
                <c:pt idx="2590" formatCode="m/d/yyyy">
                  <c:v>38345</c:v>
                </c:pt>
                <c:pt idx="2591" formatCode="m/d/yyyy">
                  <c:v>38348</c:v>
                </c:pt>
                <c:pt idx="2592" formatCode="m/d/yyyy">
                  <c:v>38349</c:v>
                </c:pt>
                <c:pt idx="2593" formatCode="m/d/yyyy">
                  <c:v>38350</c:v>
                </c:pt>
                <c:pt idx="2594" formatCode="m/d/yyyy">
                  <c:v>38351</c:v>
                </c:pt>
                <c:pt idx="2595" formatCode="m/d/yyyy">
                  <c:v>38352</c:v>
                </c:pt>
                <c:pt idx="2596" formatCode="m/d/yyyy">
                  <c:v>38355</c:v>
                </c:pt>
                <c:pt idx="2597" formatCode="m/d/yyyy">
                  <c:v>38356</c:v>
                </c:pt>
                <c:pt idx="2598" formatCode="m/d/yyyy">
                  <c:v>38357</c:v>
                </c:pt>
                <c:pt idx="2599" formatCode="m/d/yyyy">
                  <c:v>38358</c:v>
                </c:pt>
                <c:pt idx="2600" formatCode="m/d/yyyy">
                  <c:v>38359</c:v>
                </c:pt>
                <c:pt idx="2601" formatCode="m/d/yyyy">
                  <c:v>38362</c:v>
                </c:pt>
                <c:pt idx="2602" formatCode="m/d/yyyy">
                  <c:v>38363</c:v>
                </c:pt>
                <c:pt idx="2603" formatCode="m/d/yyyy">
                  <c:v>38364</c:v>
                </c:pt>
                <c:pt idx="2604" formatCode="m/d/yyyy">
                  <c:v>38365</c:v>
                </c:pt>
                <c:pt idx="2605" formatCode="m/d/yyyy">
                  <c:v>38366</c:v>
                </c:pt>
                <c:pt idx="2606" formatCode="m/d/yyyy">
                  <c:v>38369</c:v>
                </c:pt>
                <c:pt idx="2607" formatCode="m/d/yyyy">
                  <c:v>38370</c:v>
                </c:pt>
                <c:pt idx="2608" formatCode="m/d/yyyy">
                  <c:v>38371</c:v>
                </c:pt>
                <c:pt idx="2609" formatCode="m/d/yyyy">
                  <c:v>38372</c:v>
                </c:pt>
                <c:pt idx="2610" formatCode="m/d/yyyy">
                  <c:v>38373</c:v>
                </c:pt>
                <c:pt idx="2611" formatCode="m/d/yyyy">
                  <c:v>38376</c:v>
                </c:pt>
                <c:pt idx="2612" formatCode="m/d/yyyy">
                  <c:v>38377</c:v>
                </c:pt>
                <c:pt idx="2613" formatCode="m/d/yyyy">
                  <c:v>38378</c:v>
                </c:pt>
                <c:pt idx="2614" formatCode="m/d/yyyy">
                  <c:v>38379</c:v>
                </c:pt>
                <c:pt idx="2615" formatCode="m/d/yyyy">
                  <c:v>38380</c:v>
                </c:pt>
                <c:pt idx="2616" formatCode="m/d/yyyy">
                  <c:v>38383</c:v>
                </c:pt>
                <c:pt idx="2617" formatCode="m/d/yyyy">
                  <c:v>38384</c:v>
                </c:pt>
                <c:pt idx="2618" formatCode="m/d/yyyy">
                  <c:v>38385</c:v>
                </c:pt>
                <c:pt idx="2619" formatCode="m/d/yyyy">
                  <c:v>38386</c:v>
                </c:pt>
                <c:pt idx="2620" formatCode="m/d/yyyy">
                  <c:v>38387</c:v>
                </c:pt>
                <c:pt idx="2621" formatCode="m/d/yyyy">
                  <c:v>38390</c:v>
                </c:pt>
                <c:pt idx="2622" formatCode="m/d/yyyy">
                  <c:v>38391</c:v>
                </c:pt>
                <c:pt idx="2623" formatCode="m/d/yyyy">
                  <c:v>38392</c:v>
                </c:pt>
                <c:pt idx="2624" formatCode="m/d/yyyy">
                  <c:v>38393</c:v>
                </c:pt>
                <c:pt idx="2625" formatCode="m/d/yyyy">
                  <c:v>38394</c:v>
                </c:pt>
                <c:pt idx="2626" formatCode="m/d/yyyy">
                  <c:v>38397</c:v>
                </c:pt>
                <c:pt idx="2627" formatCode="m/d/yyyy">
                  <c:v>38398</c:v>
                </c:pt>
                <c:pt idx="2628" formatCode="m/d/yyyy">
                  <c:v>38399</c:v>
                </c:pt>
                <c:pt idx="2629" formatCode="m/d/yyyy">
                  <c:v>38400</c:v>
                </c:pt>
                <c:pt idx="2630" formatCode="m/d/yyyy">
                  <c:v>38401</c:v>
                </c:pt>
                <c:pt idx="2631" formatCode="m/d/yyyy">
                  <c:v>38404</c:v>
                </c:pt>
                <c:pt idx="2632" formatCode="m/d/yyyy">
                  <c:v>38405</c:v>
                </c:pt>
                <c:pt idx="2633" formatCode="m/d/yyyy">
                  <c:v>38406</c:v>
                </c:pt>
                <c:pt idx="2634" formatCode="m/d/yyyy">
                  <c:v>38407</c:v>
                </c:pt>
                <c:pt idx="2635" formatCode="m/d/yyyy">
                  <c:v>38408</c:v>
                </c:pt>
                <c:pt idx="2636" formatCode="m/d/yyyy">
                  <c:v>38411</c:v>
                </c:pt>
                <c:pt idx="2637" formatCode="m/d/yyyy">
                  <c:v>38412</c:v>
                </c:pt>
                <c:pt idx="2638" formatCode="m/d/yyyy">
                  <c:v>38413</c:v>
                </c:pt>
                <c:pt idx="2639" formatCode="m/d/yyyy">
                  <c:v>38414</c:v>
                </c:pt>
                <c:pt idx="2640" formatCode="m/d/yyyy">
                  <c:v>38415</c:v>
                </c:pt>
                <c:pt idx="2641" formatCode="m/d/yyyy">
                  <c:v>38418</c:v>
                </c:pt>
                <c:pt idx="2642" formatCode="m/d/yyyy">
                  <c:v>38419</c:v>
                </c:pt>
                <c:pt idx="2643" formatCode="m/d/yyyy">
                  <c:v>38420</c:v>
                </c:pt>
                <c:pt idx="2644" formatCode="m/d/yyyy">
                  <c:v>38421</c:v>
                </c:pt>
                <c:pt idx="2645" formatCode="m/d/yyyy">
                  <c:v>38422</c:v>
                </c:pt>
                <c:pt idx="2646" formatCode="m/d/yyyy">
                  <c:v>38425</c:v>
                </c:pt>
                <c:pt idx="2647" formatCode="m/d/yyyy">
                  <c:v>38426</c:v>
                </c:pt>
                <c:pt idx="2648" formatCode="m/d/yyyy">
                  <c:v>38427</c:v>
                </c:pt>
                <c:pt idx="2649" formatCode="m/d/yyyy">
                  <c:v>38428</c:v>
                </c:pt>
                <c:pt idx="2650" formatCode="m/d/yyyy">
                  <c:v>38429</c:v>
                </c:pt>
                <c:pt idx="2651" formatCode="m/d/yyyy">
                  <c:v>38432</c:v>
                </c:pt>
                <c:pt idx="2652" formatCode="m/d/yyyy">
                  <c:v>38433</c:v>
                </c:pt>
                <c:pt idx="2653" formatCode="m/d/yyyy">
                  <c:v>38434</c:v>
                </c:pt>
                <c:pt idx="2654" formatCode="m/d/yyyy">
                  <c:v>38435</c:v>
                </c:pt>
                <c:pt idx="2655" formatCode="m/d/yyyy">
                  <c:v>38439</c:v>
                </c:pt>
                <c:pt idx="2656" formatCode="m/d/yyyy">
                  <c:v>38440</c:v>
                </c:pt>
                <c:pt idx="2657" formatCode="m/d/yyyy">
                  <c:v>38441</c:v>
                </c:pt>
                <c:pt idx="2658" formatCode="m/d/yyyy">
                  <c:v>38442</c:v>
                </c:pt>
                <c:pt idx="2659" formatCode="m/d/yyyy">
                  <c:v>38443</c:v>
                </c:pt>
                <c:pt idx="2660" formatCode="m/d/yyyy">
                  <c:v>38446</c:v>
                </c:pt>
                <c:pt idx="2661" formatCode="m/d/yyyy">
                  <c:v>38447</c:v>
                </c:pt>
                <c:pt idx="2662" formatCode="m/d/yyyy">
                  <c:v>38448</c:v>
                </c:pt>
                <c:pt idx="2663" formatCode="m/d/yyyy">
                  <c:v>38449</c:v>
                </c:pt>
                <c:pt idx="2664" formatCode="m/d/yyyy">
                  <c:v>38450</c:v>
                </c:pt>
                <c:pt idx="2665" formatCode="m/d/yyyy">
                  <c:v>38453</c:v>
                </c:pt>
                <c:pt idx="2666" formatCode="m/d/yyyy">
                  <c:v>38454</c:v>
                </c:pt>
                <c:pt idx="2667" formatCode="m/d/yyyy">
                  <c:v>38455</c:v>
                </c:pt>
                <c:pt idx="2668" formatCode="m/d/yyyy">
                  <c:v>38456</c:v>
                </c:pt>
                <c:pt idx="2669" formatCode="m/d/yyyy">
                  <c:v>38457</c:v>
                </c:pt>
                <c:pt idx="2670" formatCode="m/d/yyyy">
                  <c:v>38460</c:v>
                </c:pt>
                <c:pt idx="2671" formatCode="m/d/yyyy">
                  <c:v>38461</c:v>
                </c:pt>
                <c:pt idx="2672" formatCode="m/d/yyyy">
                  <c:v>38462</c:v>
                </c:pt>
                <c:pt idx="2673" formatCode="m/d/yyyy">
                  <c:v>38463</c:v>
                </c:pt>
                <c:pt idx="2674" formatCode="m/d/yyyy">
                  <c:v>38464</c:v>
                </c:pt>
                <c:pt idx="2675" formatCode="m/d/yyyy">
                  <c:v>38467</c:v>
                </c:pt>
                <c:pt idx="2676" formatCode="m/d/yyyy">
                  <c:v>38468</c:v>
                </c:pt>
                <c:pt idx="2677" formatCode="m/d/yyyy">
                  <c:v>38469</c:v>
                </c:pt>
                <c:pt idx="2678" formatCode="m/d/yyyy">
                  <c:v>38470</c:v>
                </c:pt>
                <c:pt idx="2679" formatCode="m/d/yyyy">
                  <c:v>38471</c:v>
                </c:pt>
                <c:pt idx="2680" formatCode="m/d/yyyy">
                  <c:v>38474</c:v>
                </c:pt>
                <c:pt idx="2681" formatCode="m/d/yyyy">
                  <c:v>38475</c:v>
                </c:pt>
                <c:pt idx="2682" formatCode="m/d/yyyy">
                  <c:v>38476</c:v>
                </c:pt>
                <c:pt idx="2683" formatCode="m/d/yyyy">
                  <c:v>38477</c:v>
                </c:pt>
                <c:pt idx="2684" formatCode="m/d/yyyy">
                  <c:v>38478</c:v>
                </c:pt>
                <c:pt idx="2685" formatCode="m/d/yyyy">
                  <c:v>38481</c:v>
                </c:pt>
                <c:pt idx="2686" formatCode="m/d/yyyy">
                  <c:v>38482</c:v>
                </c:pt>
                <c:pt idx="2687" formatCode="m/d/yyyy">
                  <c:v>38483</c:v>
                </c:pt>
                <c:pt idx="2688" formatCode="m/d/yyyy">
                  <c:v>38484</c:v>
                </c:pt>
                <c:pt idx="2689" formatCode="m/d/yyyy">
                  <c:v>38485</c:v>
                </c:pt>
                <c:pt idx="2690" formatCode="m/d/yyyy">
                  <c:v>38488</c:v>
                </c:pt>
                <c:pt idx="2691" formatCode="m/d/yyyy">
                  <c:v>38489</c:v>
                </c:pt>
                <c:pt idx="2692" formatCode="m/d/yyyy">
                  <c:v>38490</c:v>
                </c:pt>
                <c:pt idx="2693" formatCode="m/d/yyyy">
                  <c:v>38491</c:v>
                </c:pt>
                <c:pt idx="2694" formatCode="m/d/yyyy">
                  <c:v>38492</c:v>
                </c:pt>
                <c:pt idx="2695" formatCode="m/d/yyyy">
                  <c:v>38495</c:v>
                </c:pt>
                <c:pt idx="2696" formatCode="m/d/yyyy">
                  <c:v>38496</c:v>
                </c:pt>
                <c:pt idx="2697" formatCode="m/d/yyyy">
                  <c:v>38497</c:v>
                </c:pt>
                <c:pt idx="2698" formatCode="m/d/yyyy">
                  <c:v>38498</c:v>
                </c:pt>
                <c:pt idx="2699" formatCode="m/d/yyyy">
                  <c:v>38499</c:v>
                </c:pt>
                <c:pt idx="2700" formatCode="m/d/yyyy">
                  <c:v>38502</c:v>
                </c:pt>
                <c:pt idx="2701" formatCode="m/d/yyyy">
                  <c:v>38503</c:v>
                </c:pt>
                <c:pt idx="2702" formatCode="m/d/yyyy">
                  <c:v>38504</c:v>
                </c:pt>
                <c:pt idx="2703" formatCode="m/d/yyyy">
                  <c:v>38505</c:v>
                </c:pt>
                <c:pt idx="2704" formatCode="m/d/yyyy">
                  <c:v>38506</c:v>
                </c:pt>
                <c:pt idx="2705" formatCode="m/d/yyyy">
                  <c:v>38509</c:v>
                </c:pt>
                <c:pt idx="2706" formatCode="m/d/yyyy">
                  <c:v>38510</c:v>
                </c:pt>
                <c:pt idx="2707" formatCode="m/d/yyyy">
                  <c:v>38511</c:v>
                </c:pt>
                <c:pt idx="2708" formatCode="m/d/yyyy">
                  <c:v>38512</c:v>
                </c:pt>
                <c:pt idx="2709" formatCode="m/d/yyyy">
                  <c:v>38513</c:v>
                </c:pt>
                <c:pt idx="2710" formatCode="m/d/yyyy">
                  <c:v>38516</c:v>
                </c:pt>
                <c:pt idx="2711" formatCode="m/d/yyyy">
                  <c:v>38517</c:v>
                </c:pt>
                <c:pt idx="2712" formatCode="m/d/yyyy">
                  <c:v>38518</c:v>
                </c:pt>
                <c:pt idx="2713" formatCode="m/d/yyyy">
                  <c:v>38519</c:v>
                </c:pt>
                <c:pt idx="2714" formatCode="m/d/yyyy">
                  <c:v>38520</c:v>
                </c:pt>
                <c:pt idx="2715" formatCode="m/d/yyyy">
                  <c:v>38523</c:v>
                </c:pt>
                <c:pt idx="2716" formatCode="m/d/yyyy">
                  <c:v>38524</c:v>
                </c:pt>
                <c:pt idx="2717" formatCode="m/d/yyyy">
                  <c:v>38525</c:v>
                </c:pt>
                <c:pt idx="2718" formatCode="m/d/yyyy">
                  <c:v>38526</c:v>
                </c:pt>
                <c:pt idx="2719" formatCode="m/d/yyyy">
                  <c:v>38527</c:v>
                </c:pt>
                <c:pt idx="2720" formatCode="m/d/yyyy">
                  <c:v>38530</c:v>
                </c:pt>
                <c:pt idx="2721" formatCode="m/d/yyyy">
                  <c:v>38531</c:v>
                </c:pt>
                <c:pt idx="2722" formatCode="m/d/yyyy">
                  <c:v>38532</c:v>
                </c:pt>
                <c:pt idx="2723" formatCode="m/d/yyyy">
                  <c:v>38533</c:v>
                </c:pt>
                <c:pt idx="2724" formatCode="m/d/yyyy">
                  <c:v>38534</c:v>
                </c:pt>
                <c:pt idx="2725" formatCode="m/d/yyyy">
                  <c:v>38537</c:v>
                </c:pt>
                <c:pt idx="2726" formatCode="m/d/yyyy">
                  <c:v>38538</c:v>
                </c:pt>
                <c:pt idx="2727" formatCode="m/d/yyyy">
                  <c:v>38539</c:v>
                </c:pt>
                <c:pt idx="2728" formatCode="m/d/yyyy">
                  <c:v>38540</c:v>
                </c:pt>
                <c:pt idx="2729" formatCode="m/d/yyyy">
                  <c:v>38541</c:v>
                </c:pt>
                <c:pt idx="2730" formatCode="m/d/yyyy">
                  <c:v>38544</c:v>
                </c:pt>
                <c:pt idx="2731" formatCode="m/d/yyyy">
                  <c:v>38545</c:v>
                </c:pt>
                <c:pt idx="2732" formatCode="m/d/yyyy">
                  <c:v>38546</c:v>
                </c:pt>
                <c:pt idx="2733" formatCode="m/d/yyyy">
                  <c:v>38547</c:v>
                </c:pt>
                <c:pt idx="2734" formatCode="m/d/yyyy">
                  <c:v>38548</c:v>
                </c:pt>
                <c:pt idx="2735" formatCode="m/d/yyyy">
                  <c:v>38551</c:v>
                </c:pt>
                <c:pt idx="2736" formatCode="m/d/yyyy">
                  <c:v>38552</c:v>
                </c:pt>
                <c:pt idx="2737" formatCode="m/d/yyyy">
                  <c:v>38553</c:v>
                </c:pt>
                <c:pt idx="2738" formatCode="m/d/yyyy">
                  <c:v>38554</c:v>
                </c:pt>
                <c:pt idx="2739" formatCode="m/d/yyyy">
                  <c:v>38555</c:v>
                </c:pt>
                <c:pt idx="2740" formatCode="m/d/yyyy">
                  <c:v>38558</c:v>
                </c:pt>
                <c:pt idx="2741" formatCode="m/d/yyyy">
                  <c:v>38559</c:v>
                </c:pt>
                <c:pt idx="2742" formatCode="m/d/yyyy">
                  <c:v>38560</c:v>
                </c:pt>
                <c:pt idx="2743" formatCode="m/d/yyyy">
                  <c:v>38561</c:v>
                </c:pt>
                <c:pt idx="2744" formatCode="m/d/yyyy">
                  <c:v>38562</c:v>
                </c:pt>
                <c:pt idx="2745" formatCode="m/d/yyyy">
                  <c:v>38565</c:v>
                </c:pt>
                <c:pt idx="2746" formatCode="m/d/yyyy">
                  <c:v>38566</c:v>
                </c:pt>
                <c:pt idx="2747" formatCode="m/d/yyyy">
                  <c:v>38567</c:v>
                </c:pt>
                <c:pt idx="2748" formatCode="m/d/yyyy">
                  <c:v>38568</c:v>
                </c:pt>
                <c:pt idx="2749" formatCode="m/d/yyyy">
                  <c:v>38569</c:v>
                </c:pt>
                <c:pt idx="2750" formatCode="m/d/yyyy">
                  <c:v>38572</c:v>
                </c:pt>
                <c:pt idx="2751" formatCode="m/d/yyyy">
                  <c:v>38573</c:v>
                </c:pt>
                <c:pt idx="2752" formatCode="m/d/yyyy">
                  <c:v>38574</c:v>
                </c:pt>
                <c:pt idx="2753" formatCode="m/d/yyyy">
                  <c:v>38575</c:v>
                </c:pt>
                <c:pt idx="2754" formatCode="m/d/yyyy">
                  <c:v>38576</c:v>
                </c:pt>
                <c:pt idx="2755" formatCode="m/d/yyyy">
                  <c:v>38579</c:v>
                </c:pt>
                <c:pt idx="2756" formatCode="m/d/yyyy">
                  <c:v>38580</c:v>
                </c:pt>
                <c:pt idx="2757" formatCode="m/d/yyyy">
                  <c:v>38581</c:v>
                </c:pt>
                <c:pt idx="2758" formatCode="m/d/yyyy">
                  <c:v>38582</c:v>
                </c:pt>
                <c:pt idx="2759" formatCode="m/d/yyyy">
                  <c:v>38583</c:v>
                </c:pt>
                <c:pt idx="2760" formatCode="m/d/yyyy">
                  <c:v>38586</c:v>
                </c:pt>
                <c:pt idx="2761" formatCode="m/d/yyyy">
                  <c:v>38587</c:v>
                </c:pt>
                <c:pt idx="2762" formatCode="m/d/yyyy">
                  <c:v>38588</c:v>
                </c:pt>
                <c:pt idx="2763" formatCode="m/d/yyyy">
                  <c:v>38589</c:v>
                </c:pt>
                <c:pt idx="2764" formatCode="m/d/yyyy">
                  <c:v>38590</c:v>
                </c:pt>
                <c:pt idx="2765" formatCode="m/d/yyyy">
                  <c:v>38593</c:v>
                </c:pt>
                <c:pt idx="2766" formatCode="m/d/yyyy">
                  <c:v>38594</c:v>
                </c:pt>
                <c:pt idx="2767" formatCode="m/d/yyyy">
                  <c:v>38595</c:v>
                </c:pt>
                <c:pt idx="2768" formatCode="m/d/yyyy">
                  <c:v>38596</c:v>
                </c:pt>
                <c:pt idx="2769" formatCode="m/d/yyyy">
                  <c:v>38597</c:v>
                </c:pt>
                <c:pt idx="2770" formatCode="m/d/yyyy">
                  <c:v>38600</c:v>
                </c:pt>
                <c:pt idx="2771" formatCode="m/d/yyyy">
                  <c:v>38601</c:v>
                </c:pt>
                <c:pt idx="2772" formatCode="m/d/yyyy">
                  <c:v>38602</c:v>
                </c:pt>
                <c:pt idx="2773" formatCode="m/d/yyyy">
                  <c:v>38603</c:v>
                </c:pt>
                <c:pt idx="2774" formatCode="m/d/yyyy">
                  <c:v>38604</c:v>
                </c:pt>
                <c:pt idx="2775" formatCode="m/d/yyyy">
                  <c:v>38607</c:v>
                </c:pt>
                <c:pt idx="2776" formatCode="m/d/yyyy">
                  <c:v>38608</c:v>
                </c:pt>
                <c:pt idx="2777" formatCode="m/d/yyyy">
                  <c:v>38609</c:v>
                </c:pt>
                <c:pt idx="2778" formatCode="m/d/yyyy">
                  <c:v>38610</c:v>
                </c:pt>
                <c:pt idx="2779" formatCode="m/d/yyyy">
                  <c:v>38611</c:v>
                </c:pt>
                <c:pt idx="2780" formatCode="m/d/yyyy">
                  <c:v>38614</c:v>
                </c:pt>
                <c:pt idx="2781" formatCode="m/d/yyyy">
                  <c:v>38615</c:v>
                </c:pt>
                <c:pt idx="2782" formatCode="m/d/yyyy">
                  <c:v>38616</c:v>
                </c:pt>
                <c:pt idx="2783" formatCode="m/d/yyyy">
                  <c:v>38617</c:v>
                </c:pt>
                <c:pt idx="2784" formatCode="m/d/yyyy">
                  <c:v>38618</c:v>
                </c:pt>
                <c:pt idx="2785" formatCode="m/d/yyyy">
                  <c:v>38621</c:v>
                </c:pt>
                <c:pt idx="2786" formatCode="m/d/yyyy">
                  <c:v>38622</c:v>
                </c:pt>
                <c:pt idx="2787" formatCode="m/d/yyyy">
                  <c:v>38623</c:v>
                </c:pt>
                <c:pt idx="2788" formatCode="m/d/yyyy">
                  <c:v>38624</c:v>
                </c:pt>
                <c:pt idx="2789" formatCode="m/d/yyyy">
                  <c:v>38625</c:v>
                </c:pt>
                <c:pt idx="2790" formatCode="m/d/yyyy">
                  <c:v>38628</c:v>
                </c:pt>
                <c:pt idx="2791" formatCode="m/d/yyyy">
                  <c:v>38629</c:v>
                </c:pt>
                <c:pt idx="2792" formatCode="m/d/yyyy">
                  <c:v>38630</c:v>
                </c:pt>
                <c:pt idx="2793" formatCode="m/d/yyyy">
                  <c:v>38631</c:v>
                </c:pt>
                <c:pt idx="2794" formatCode="m/d/yyyy">
                  <c:v>38632</c:v>
                </c:pt>
                <c:pt idx="2795" formatCode="m/d/yyyy">
                  <c:v>38635</c:v>
                </c:pt>
                <c:pt idx="2796" formatCode="m/d/yyyy">
                  <c:v>38636</c:v>
                </c:pt>
                <c:pt idx="2797" formatCode="m/d/yyyy">
                  <c:v>38637</c:v>
                </c:pt>
                <c:pt idx="2798" formatCode="m/d/yyyy">
                  <c:v>38638</c:v>
                </c:pt>
                <c:pt idx="2799" formatCode="m/d/yyyy">
                  <c:v>38639</c:v>
                </c:pt>
                <c:pt idx="2800" formatCode="m/d/yyyy">
                  <c:v>38642</c:v>
                </c:pt>
                <c:pt idx="2801" formatCode="m/d/yyyy">
                  <c:v>38643</c:v>
                </c:pt>
                <c:pt idx="2802" formatCode="m/d/yyyy">
                  <c:v>38644</c:v>
                </c:pt>
                <c:pt idx="2803" formatCode="m/d/yyyy">
                  <c:v>38645</c:v>
                </c:pt>
                <c:pt idx="2804" formatCode="m/d/yyyy">
                  <c:v>38646</c:v>
                </c:pt>
                <c:pt idx="2805" formatCode="m/d/yyyy">
                  <c:v>38649</c:v>
                </c:pt>
                <c:pt idx="2806" formatCode="m/d/yyyy">
                  <c:v>38650</c:v>
                </c:pt>
                <c:pt idx="2807" formatCode="m/d/yyyy">
                  <c:v>38651</c:v>
                </c:pt>
                <c:pt idx="2808" formatCode="m/d/yyyy">
                  <c:v>38652</c:v>
                </c:pt>
                <c:pt idx="2809" formatCode="m/d/yyyy">
                  <c:v>38653</c:v>
                </c:pt>
                <c:pt idx="2810" formatCode="m/d/yyyy">
                  <c:v>38656</c:v>
                </c:pt>
                <c:pt idx="2811" formatCode="m/d/yyyy">
                  <c:v>38657</c:v>
                </c:pt>
                <c:pt idx="2812" formatCode="m/d/yyyy">
                  <c:v>38658</c:v>
                </c:pt>
                <c:pt idx="2813" formatCode="m/d/yyyy">
                  <c:v>38659</c:v>
                </c:pt>
                <c:pt idx="2814" formatCode="m/d/yyyy">
                  <c:v>38660</c:v>
                </c:pt>
                <c:pt idx="2815" formatCode="m/d/yyyy">
                  <c:v>38663</c:v>
                </c:pt>
                <c:pt idx="2816" formatCode="m/d/yyyy">
                  <c:v>38664</c:v>
                </c:pt>
                <c:pt idx="2817" formatCode="m/d/yyyy">
                  <c:v>38665</c:v>
                </c:pt>
                <c:pt idx="2818" formatCode="m/d/yyyy">
                  <c:v>38666</c:v>
                </c:pt>
                <c:pt idx="2819" formatCode="m/d/yyyy">
                  <c:v>38667</c:v>
                </c:pt>
                <c:pt idx="2820" formatCode="m/d/yyyy">
                  <c:v>38670</c:v>
                </c:pt>
                <c:pt idx="2821" formatCode="m/d/yyyy">
                  <c:v>38671</c:v>
                </c:pt>
                <c:pt idx="2822" formatCode="m/d/yyyy">
                  <c:v>38672</c:v>
                </c:pt>
                <c:pt idx="2823" formatCode="m/d/yyyy">
                  <c:v>38673</c:v>
                </c:pt>
                <c:pt idx="2824" formatCode="m/d/yyyy">
                  <c:v>38674</c:v>
                </c:pt>
                <c:pt idx="2825" formatCode="m/d/yyyy">
                  <c:v>38677</c:v>
                </c:pt>
                <c:pt idx="2826" formatCode="m/d/yyyy">
                  <c:v>38678</c:v>
                </c:pt>
                <c:pt idx="2827" formatCode="m/d/yyyy">
                  <c:v>38679</c:v>
                </c:pt>
                <c:pt idx="2828" formatCode="m/d/yyyy">
                  <c:v>38680</c:v>
                </c:pt>
                <c:pt idx="2829" formatCode="m/d/yyyy">
                  <c:v>38681</c:v>
                </c:pt>
                <c:pt idx="2830" formatCode="m/d/yyyy">
                  <c:v>38684</c:v>
                </c:pt>
                <c:pt idx="2831" formatCode="m/d/yyyy">
                  <c:v>38685</c:v>
                </c:pt>
                <c:pt idx="2832" formatCode="m/d/yyyy">
                  <c:v>38686</c:v>
                </c:pt>
                <c:pt idx="2833" formatCode="m/d/yyyy">
                  <c:v>38687</c:v>
                </c:pt>
                <c:pt idx="2834" formatCode="m/d/yyyy">
                  <c:v>38688</c:v>
                </c:pt>
                <c:pt idx="2835" formatCode="m/d/yyyy">
                  <c:v>38691</c:v>
                </c:pt>
                <c:pt idx="2836" formatCode="m/d/yyyy">
                  <c:v>38692</c:v>
                </c:pt>
                <c:pt idx="2837" formatCode="m/d/yyyy">
                  <c:v>38693</c:v>
                </c:pt>
                <c:pt idx="2838" formatCode="m/d/yyyy">
                  <c:v>38694</c:v>
                </c:pt>
                <c:pt idx="2839" formatCode="m/d/yyyy">
                  <c:v>38695</c:v>
                </c:pt>
                <c:pt idx="2840" formatCode="m/d/yyyy">
                  <c:v>38698</c:v>
                </c:pt>
                <c:pt idx="2841" formatCode="m/d/yyyy">
                  <c:v>38699</c:v>
                </c:pt>
                <c:pt idx="2842" formatCode="m/d/yyyy">
                  <c:v>38700</c:v>
                </c:pt>
                <c:pt idx="2843" formatCode="m/d/yyyy">
                  <c:v>38701</c:v>
                </c:pt>
                <c:pt idx="2844" formatCode="m/d/yyyy">
                  <c:v>38702</c:v>
                </c:pt>
                <c:pt idx="2845" formatCode="m/d/yyyy">
                  <c:v>38705</c:v>
                </c:pt>
                <c:pt idx="2846" formatCode="m/d/yyyy">
                  <c:v>38706</c:v>
                </c:pt>
                <c:pt idx="2847" formatCode="m/d/yyyy">
                  <c:v>38707</c:v>
                </c:pt>
                <c:pt idx="2848" formatCode="m/d/yyyy">
                  <c:v>38708</c:v>
                </c:pt>
                <c:pt idx="2849" formatCode="m/d/yyyy">
                  <c:v>38709</c:v>
                </c:pt>
                <c:pt idx="2850" formatCode="m/d/yyyy">
                  <c:v>38712</c:v>
                </c:pt>
                <c:pt idx="2851" formatCode="m/d/yyyy">
                  <c:v>38713</c:v>
                </c:pt>
                <c:pt idx="2852" formatCode="m/d/yyyy">
                  <c:v>38714</c:v>
                </c:pt>
                <c:pt idx="2853" formatCode="m/d/yyyy">
                  <c:v>38715</c:v>
                </c:pt>
                <c:pt idx="2854" formatCode="m/d/yyyy">
                  <c:v>38716</c:v>
                </c:pt>
                <c:pt idx="2855" formatCode="m/d/yyyy">
                  <c:v>38720</c:v>
                </c:pt>
                <c:pt idx="2856" formatCode="m/d/yyyy">
                  <c:v>38721</c:v>
                </c:pt>
                <c:pt idx="2857" formatCode="m/d/yyyy">
                  <c:v>38722</c:v>
                </c:pt>
                <c:pt idx="2858" formatCode="m/d/yyyy">
                  <c:v>38723</c:v>
                </c:pt>
                <c:pt idx="2859" formatCode="m/d/yyyy">
                  <c:v>38726</c:v>
                </c:pt>
                <c:pt idx="2860" formatCode="m/d/yyyy">
                  <c:v>38727</c:v>
                </c:pt>
                <c:pt idx="2861" formatCode="m/d/yyyy">
                  <c:v>38728</c:v>
                </c:pt>
                <c:pt idx="2862" formatCode="m/d/yyyy">
                  <c:v>38729</c:v>
                </c:pt>
                <c:pt idx="2863" formatCode="m/d/yyyy">
                  <c:v>38730</c:v>
                </c:pt>
                <c:pt idx="2864" formatCode="m/d/yyyy">
                  <c:v>38733</c:v>
                </c:pt>
                <c:pt idx="2865" formatCode="m/d/yyyy">
                  <c:v>38734</c:v>
                </c:pt>
                <c:pt idx="2866" formatCode="m/d/yyyy">
                  <c:v>38735</c:v>
                </c:pt>
                <c:pt idx="2867" formatCode="m/d/yyyy">
                  <c:v>38736</c:v>
                </c:pt>
                <c:pt idx="2868" formatCode="m/d/yyyy">
                  <c:v>38737</c:v>
                </c:pt>
                <c:pt idx="2869" formatCode="m/d/yyyy">
                  <c:v>38740</c:v>
                </c:pt>
                <c:pt idx="2870" formatCode="m/d/yyyy">
                  <c:v>38741</c:v>
                </c:pt>
                <c:pt idx="2871" formatCode="m/d/yyyy">
                  <c:v>38742</c:v>
                </c:pt>
                <c:pt idx="2872" formatCode="m/d/yyyy">
                  <c:v>38743</c:v>
                </c:pt>
                <c:pt idx="2873" formatCode="m/d/yyyy">
                  <c:v>38744</c:v>
                </c:pt>
                <c:pt idx="2874" formatCode="m/d/yyyy">
                  <c:v>38747</c:v>
                </c:pt>
                <c:pt idx="2875" formatCode="m/d/yyyy">
                  <c:v>38748</c:v>
                </c:pt>
                <c:pt idx="2876" formatCode="m/d/yyyy">
                  <c:v>38749</c:v>
                </c:pt>
                <c:pt idx="2877" formatCode="m/d/yyyy">
                  <c:v>38750</c:v>
                </c:pt>
                <c:pt idx="2878" formatCode="m/d/yyyy">
                  <c:v>38751</c:v>
                </c:pt>
                <c:pt idx="2879" formatCode="m/d/yyyy">
                  <c:v>38754</c:v>
                </c:pt>
                <c:pt idx="2880" formatCode="m/d/yyyy">
                  <c:v>38755</c:v>
                </c:pt>
                <c:pt idx="2881" formatCode="m/d/yyyy">
                  <c:v>38756</c:v>
                </c:pt>
                <c:pt idx="2882" formatCode="m/d/yyyy">
                  <c:v>38757</c:v>
                </c:pt>
                <c:pt idx="2883" formatCode="m/d/yyyy">
                  <c:v>38758</c:v>
                </c:pt>
                <c:pt idx="2884" formatCode="m/d/yyyy">
                  <c:v>38761</c:v>
                </c:pt>
                <c:pt idx="2885" formatCode="m/d/yyyy">
                  <c:v>38762</c:v>
                </c:pt>
                <c:pt idx="2886" formatCode="m/d/yyyy">
                  <c:v>38763</c:v>
                </c:pt>
                <c:pt idx="2887" formatCode="m/d/yyyy">
                  <c:v>38764</c:v>
                </c:pt>
                <c:pt idx="2888" formatCode="m/d/yyyy">
                  <c:v>38765</c:v>
                </c:pt>
                <c:pt idx="2889" formatCode="m/d/yyyy">
                  <c:v>38768</c:v>
                </c:pt>
                <c:pt idx="2890" formatCode="m/d/yyyy">
                  <c:v>38769</c:v>
                </c:pt>
                <c:pt idx="2891" formatCode="m/d/yyyy">
                  <c:v>38770</c:v>
                </c:pt>
                <c:pt idx="2892" formatCode="m/d/yyyy">
                  <c:v>38771</c:v>
                </c:pt>
                <c:pt idx="2893" formatCode="m/d/yyyy">
                  <c:v>38772</c:v>
                </c:pt>
                <c:pt idx="2894" formatCode="m/d/yyyy">
                  <c:v>38775</c:v>
                </c:pt>
                <c:pt idx="2895" formatCode="m/d/yyyy">
                  <c:v>38776</c:v>
                </c:pt>
                <c:pt idx="2896" formatCode="m/d/yyyy">
                  <c:v>38777</c:v>
                </c:pt>
                <c:pt idx="2897" formatCode="m/d/yyyy">
                  <c:v>38778</c:v>
                </c:pt>
                <c:pt idx="2898" formatCode="m/d/yyyy">
                  <c:v>38779</c:v>
                </c:pt>
                <c:pt idx="2899" formatCode="m/d/yyyy">
                  <c:v>38782</c:v>
                </c:pt>
                <c:pt idx="2900" formatCode="m/d/yyyy">
                  <c:v>38783</c:v>
                </c:pt>
                <c:pt idx="2901" formatCode="m/d/yyyy">
                  <c:v>38784</c:v>
                </c:pt>
                <c:pt idx="2902" formatCode="m/d/yyyy">
                  <c:v>38785</c:v>
                </c:pt>
                <c:pt idx="2903" formatCode="m/d/yyyy">
                  <c:v>38786</c:v>
                </c:pt>
                <c:pt idx="2904" formatCode="m/d/yyyy">
                  <c:v>38789</c:v>
                </c:pt>
                <c:pt idx="2905" formatCode="m/d/yyyy">
                  <c:v>38790</c:v>
                </c:pt>
                <c:pt idx="2906" formatCode="m/d/yyyy">
                  <c:v>38791</c:v>
                </c:pt>
                <c:pt idx="2907" formatCode="m/d/yyyy">
                  <c:v>38792</c:v>
                </c:pt>
                <c:pt idx="2908" formatCode="m/d/yyyy">
                  <c:v>38793</c:v>
                </c:pt>
                <c:pt idx="2909" formatCode="m/d/yyyy">
                  <c:v>38796</c:v>
                </c:pt>
                <c:pt idx="2910" formatCode="m/d/yyyy">
                  <c:v>38797</c:v>
                </c:pt>
                <c:pt idx="2911" formatCode="m/d/yyyy">
                  <c:v>38798</c:v>
                </c:pt>
                <c:pt idx="2912" formatCode="m/d/yyyy">
                  <c:v>38799</c:v>
                </c:pt>
                <c:pt idx="2913" formatCode="m/d/yyyy">
                  <c:v>38800</c:v>
                </c:pt>
                <c:pt idx="2914" formatCode="m/d/yyyy">
                  <c:v>38803</c:v>
                </c:pt>
                <c:pt idx="2915" formatCode="m/d/yyyy">
                  <c:v>38804</c:v>
                </c:pt>
                <c:pt idx="2916" formatCode="m/d/yyyy">
                  <c:v>38805</c:v>
                </c:pt>
                <c:pt idx="2917" formatCode="m/d/yyyy">
                  <c:v>38806</c:v>
                </c:pt>
                <c:pt idx="2918" formatCode="m/d/yyyy">
                  <c:v>38807</c:v>
                </c:pt>
                <c:pt idx="2919" formatCode="m/d/yyyy">
                  <c:v>38810</c:v>
                </c:pt>
                <c:pt idx="2920" formatCode="m/d/yyyy">
                  <c:v>38811</c:v>
                </c:pt>
                <c:pt idx="2921" formatCode="m/d/yyyy">
                  <c:v>38812</c:v>
                </c:pt>
                <c:pt idx="2922" formatCode="m/d/yyyy">
                  <c:v>38813</c:v>
                </c:pt>
                <c:pt idx="2923" formatCode="m/d/yyyy">
                  <c:v>38814</c:v>
                </c:pt>
                <c:pt idx="2924" formatCode="m/d/yyyy">
                  <c:v>38817</c:v>
                </c:pt>
                <c:pt idx="2925" formatCode="m/d/yyyy">
                  <c:v>38818</c:v>
                </c:pt>
                <c:pt idx="2926" formatCode="m/d/yyyy">
                  <c:v>38819</c:v>
                </c:pt>
                <c:pt idx="2927" formatCode="m/d/yyyy">
                  <c:v>38820</c:v>
                </c:pt>
                <c:pt idx="2928" formatCode="m/d/yyyy">
                  <c:v>38821</c:v>
                </c:pt>
                <c:pt idx="2929" formatCode="m/d/yyyy">
                  <c:v>38824</c:v>
                </c:pt>
                <c:pt idx="2930" formatCode="m/d/yyyy">
                  <c:v>38825</c:v>
                </c:pt>
                <c:pt idx="2931" formatCode="m/d/yyyy">
                  <c:v>38826</c:v>
                </c:pt>
                <c:pt idx="2932" formatCode="m/d/yyyy">
                  <c:v>38827</c:v>
                </c:pt>
                <c:pt idx="2933" formatCode="m/d/yyyy">
                  <c:v>38828</c:v>
                </c:pt>
                <c:pt idx="2934" formatCode="m/d/yyyy">
                  <c:v>38831</c:v>
                </c:pt>
                <c:pt idx="2935" formatCode="m/d/yyyy">
                  <c:v>38832</c:v>
                </c:pt>
                <c:pt idx="2936" formatCode="m/d/yyyy">
                  <c:v>38833</c:v>
                </c:pt>
                <c:pt idx="2937" formatCode="m/d/yyyy">
                  <c:v>38834</c:v>
                </c:pt>
                <c:pt idx="2938" formatCode="m/d/yyyy">
                  <c:v>38835</c:v>
                </c:pt>
                <c:pt idx="2939" formatCode="m/d/yyyy">
                  <c:v>38838</c:v>
                </c:pt>
                <c:pt idx="2940" formatCode="m/d/yyyy">
                  <c:v>38839</c:v>
                </c:pt>
                <c:pt idx="2941" formatCode="m/d/yyyy">
                  <c:v>38840</c:v>
                </c:pt>
                <c:pt idx="2942" formatCode="m/d/yyyy">
                  <c:v>38841</c:v>
                </c:pt>
                <c:pt idx="2943" formatCode="m/d/yyyy">
                  <c:v>38842</c:v>
                </c:pt>
                <c:pt idx="2944" formatCode="m/d/yyyy">
                  <c:v>38845</c:v>
                </c:pt>
                <c:pt idx="2945" formatCode="m/d/yyyy">
                  <c:v>38846</c:v>
                </c:pt>
                <c:pt idx="2946" formatCode="m/d/yyyy">
                  <c:v>38847</c:v>
                </c:pt>
                <c:pt idx="2947" formatCode="m/d/yyyy">
                  <c:v>38848</c:v>
                </c:pt>
                <c:pt idx="2948" formatCode="m/d/yyyy">
                  <c:v>38849</c:v>
                </c:pt>
                <c:pt idx="2949" formatCode="m/d/yyyy">
                  <c:v>38852</c:v>
                </c:pt>
                <c:pt idx="2950" formatCode="m/d/yyyy">
                  <c:v>38853</c:v>
                </c:pt>
                <c:pt idx="2951" formatCode="m/d/yyyy">
                  <c:v>38854</c:v>
                </c:pt>
                <c:pt idx="2952" formatCode="m/d/yyyy">
                  <c:v>38855</c:v>
                </c:pt>
                <c:pt idx="2953" formatCode="m/d/yyyy">
                  <c:v>38856</c:v>
                </c:pt>
                <c:pt idx="2954" formatCode="m/d/yyyy">
                  <c:v>38859</c:v>
                </c:pt>
                <c:pt idx="2955" formatCode="m/d/yyyy">
                  <c:v>38860</c:v>
                </c:pt>
                <c:pt idx="2956" formatCode="m/d/yyyy">
                  <c:v>38861</c:v>
                </c:pt>
                <c:pt idx="2957" formatCode="m/d/yyyy">
                  <c:v>38862</c:v>
                </c:pt>
                <c:pt idx="2958" formatCode="m/d/yyyy">
                  <c:v>38863</c:v>
                </c:pt>
                <c:pt idx="2959" formatCode="m/d/yyyy">
                  <c:v>38866</c:v>
                </c:pt>
                <c:pt idx="2960" formatCode="m/d/yyyy">
                  <c:v>38867</c:v>
                </c:pt>
                <c:pt idx="2961" formatCode="m/d/yyyy">
                  <c:v>38868</c:v>
                </c:pt>
                <c:pt idx="2962" formatCode="m/d/yyyy">
                  <c:v>38869</c:v>
                </c:pt>
                <c:pt idx="2963" formatCode="m/d/yyyy">
                  <c:v>38870</c:v>
                </c:pt>
                <c:pt idx="2964" formatCode="m/d/yyyy">
                  <c:v>38873</c:v>
                </c:pt>
                <c:pt idx="2965" formatCode="m/d/yyyy">
                  <c:v>38874</c:v>
                </c:pt>
                <c:pt idx="2966" formatCode="m/d/yyyy">
                  <c:v>38875</c:v>
                </c:pt>
                <c:pt idx="2967" formatCode="m/d/yyyy">
                  <c:v>38876</c:v>
                </c:pt>
                <c:pt idx="2968" formatCode="m/d/yyyy">
                  <c:v>38877</c:v>
                </c:pt>
                <c:pt idx="2969" formatCode="m/d/yyyy">
                  <c:v>38880</c:v>
                </c:pt>
                <c:pt idx="2970" formatCode="m/d/yyyy">
                  <c:v>38881</c:v>
                </c:pt>
                <c:pt idx="2971" formatCode="m/d/yyyy">
                  <c:v>38882</c:v>
                </c:pt>
                <c:pt idx="2972" formatCode="m/d/yyyy">
                  <c:v>38883</c:v>
                </c:pt>
                <c:pt idx="2973" formatCode="m/d/yyyy">
                  <c:v>38884</c:v>
                </c:pt>
                <c:pt idx="2974" formatCode="m/d/yyyy">
                  <c:v>38887</c:v>
                </c:pt>
                <c:pt idx="2975" formatCode="m/d/yyyy">
                  <c:v>38888</c:v>
                </c:pt>
                <c:pt idx="2976" formatCode="m/d/yyyy">
                  <c:v>38889</c:v>
                </c:pt>
                <c:pt idx="2977" formatCode="m/d/yyyy">
                  <c:v>38890</c:v>
                </c:pt>
                <c:pt idx="2978" formatCode="m/d/yyyy">
                  <c:v>38891</c:v>
                </c:pt>
                <c:pt idx="2979" formatCode="m/d/yyyy">
                  <c:v>38894</c:v>
                </c:pt>
                <c:pt idx="2980" formatCode="m/d/yyyy">
                  <c:v>38895</c:v>
                </c:pt>
                <c:pt idx="2981" formatCode="m/d/yyyy">
                  <c:v>38896</c:v>
                </c:pt>
                <c:pt idx="2982" formatCode="m/d/yyyy">
                  <c:v>38897</c:v>
                </c:pt>
                <c:pt idx="2983" formatCode="m/d/yyyy">
                  <c:v>38898</c:v>
                </c:pt>
                <c:pt idx="2984" formatCode="m/d/yyyy">
                  <c:v>38901</c:v>
                </c:pt>
                <c:pt idx="2985" formatCode="m/d/yyyy">
                  <c:v>38902</c:v>
                </c:pt>
                <c:pt idx="2986" formatCode="m/d/yyyy">
                  <c:v>38903</c:v>
                </c:pt>
                <c:pt idx="2987" formatCode="m/d/yyyy">
                  <c:v>38904</c:v>
                </c:pt>
                <c:pt idx="2988" formatCode="m/d/yyyy">
                  <c:v>38905</c:v>
                </c:pt>
                <c:pt idx="2989" formatCode="m/d/yyyy">
                  <c:v>38908</c:v>
                </c:pt>
                <c:pt idx="2990" formatCode="m/d/yyyy">
                  <c:v>38909</c:v>
                </c:pt>
                <c:pt idx="2991" formatCode="m/d/yyyy">
                  <c:v>38910</c:v>
                </c:pt>
                <c:pt idx="2992" formatCode="m/d/yyyy">
                  <c:v>38911</c:v>
                </c:pt>
                <c:pt idx="2993" formatCode="m/d/yyyy">
                  <c:v>38912</c:v>
                </c:pt>
                <c:pt idx="2994" formatCode="m/d/yyyy">
                  <c:v>38915</c:v>
                </c:pt>
                <c:pt idx="2995" formatCode="m/d/yyyy">
                  <c:v>38916</c:v>
                </c:pt>
                <c:pt idx="2996" formatCode="m/d/yyyy">
                  <c:v>38917</c:v>
                </c:pt>
                <c:pt idx="2997" formatCode="m/d/yyyy">
                  <c:v>38918</c:v>
                </c:pt>
                <c:pt idx="2998" formatCode="m/d/yyyy">
                  <c:v>38919</c:v>
                </c:pt>
                <c:pt idx="2999" formatCode="m/d/yyyy">
                  <c:v>38922</c:v>
                </c:pt>
                <c:pt idx="3000" formatCode="m/d/yyyy">
                  <c:v>38923</c:v>
                </c:pt>
                <c:pt idx="3001" formatCode="m/d/yyyy">
                  <c:v>38924</c:v>
                </c:pt>
                <c:pt idx="3002" formatCode="m/d/yyyy">
                  <c:v>38925</c:v>
                </c:pt>
                <c:pt idx="3003" formatCode="m/d/yyyy">
                  <c:v>38926</c:v>
                </c:pt>
                <c:pt idx="3004" formatCode="m/d/yyyy">
                  <c:v>38929</c:v>
                </c:pt>
                <c:pt idx="3005" formatCode="m/d/yyyy">
                  <c:v>38930</c:v>
                </c:pt>
                <c:pt idx="3006" formatCode="m/d/yyyy">
                  <c:v>38931</c:v>
                </c:pt>
                <c:pt idx="3007" formatCode="m/d/yyyy">
                  <c:v>38932</c:v>
                </c:pt>
                <c:pt idx="3008" formatCode="m/d/yyyy">
                  <c:v>38933</c:v>
                </c:pt>
                <c:pt idx="3009" formatCode="m/d/yyyy">
                  <c:v>38936</c:v>
                </c:pt>
                <c:pt idx="3010" formatCode="m/d/yyyy">
                  <c:v>38937</c:v>
                </c:pt>
                <c:pt idx="3011" formatCode="m/d/yyyy">
                  <c:v>38938</c:v>
                </c:pt>
                <c:pt idx="3012" formatCode="m/d/yyyy">
                  <c:v>38939</c:v>
                </c:pt>
                <c:pt idx="3013" formatCode="m/d/yyyy">
                  <c:v>38940</c:v>
                </c:pt>
                <c:pt idx="3014" formatCode="m/d/yyyy">
                  <c:v>38943</c:v>
                </c:pt>
                <c:pt idx="3015" formatCode="m/d/yyyy">
                  <c:v>38944</c:v>
                </c:pt>
                <c:pt idx="3016" formatCode="m/d/yyyy">
                  <c:v>38945</c:v>
                </c:pt>
                <c:pt idx="3017" formatCode="m/d/yyyy">
                  <c:v>38946</c:v>
                </c:pt>
                <c:pt idx="3018" formatCode="m/d/yyyy">
                  <c:v>38947</c:v>
                </c:pt>
                <c:pt idx="3019" formatCode="m/d/yyyy">
                  <c:v>38950</c:v>
                </c:pt>
                <c:pt idx="3020" formatCode="m/d/yyyy">
                  <c:v>38951</c:v>
                </c:pt>
                <c:pt idx="3021" formatCode="m/d/yyyy">
                  <c:v>38952</c:v>
                </c:pt>
                <c:pt idx="3022" formatCode="m/d/yyyy">
                  <c:v>38953</c:v>
                </c:pt>
                <c:pt idx="3023" formatCode="m/d/yyyy">
                  <c:v>38954</c:v>
                </c:pt>
                <c:pt idx="3024" formatCode="m/d/yyyy">
                  <c:v>38957</c:v>
                </c:pt>
                <c:pt idx="3025" formatCode="m/d/yyyy">
                  <c:v>38958</c:v>
                </c:pt>
                <c:pt idx="3026" formatCode="m/d/yyyy">
                  <c:v>38959</c:v>
                </c:pt>
                <c:pt idx="3027" formatCode="m/d/yyyy">
                  <c:v>38960</c:v>
                </c:pt>
                <c:pt idx="3028" formatCode="m/d/yyyy">
                  <c:v>38961</c:v>
                </c:pt>
                <c:pt idx="3029" formatCode="m/d/yyyy">
                  <c:v>38964</c:v>
                </c:pt>
                <c:pt idx="3030" formatCode="m/d/yyyy">
                  <c:v>38965</c:v>
                </c:pt>
                <c:pt idx="3031" formatCode="m/d/yyyy">
                  <c:v>38966</c:v>
                </c:pt>
                <c:pt idx="3032" formatCode="m/d/yyyy">
                  <c:v>38967</c:v>
                </c:pt>
                <c:pt idx="3033" formatCode="m/d/yyyy">
                  <c:v>38968</c:v>
                </c:pt>
                <c:pt idx="3034" formatCode="m/d/yyyy">
                  <c:v>38971</c:v>
                </c:pt>
                <c:pt idx="3035" formatCode="m/d/yyyy">
                  <c:v>38972</c:v>
                </c:pt>
                <c:pt idx="3036" formatCode="m/d/yyyy">
                  <c:v>38973</c:v>
                </c:pt>
                <c:pt idx="3037" formatCode="m/d/yyyy">
                  <c:v>38974</c:v>
                </c:pt>
                <c:pt idx="3038" formatCode="m/d/yyyy">
                  <c:v>38975</c:v>
                </c:pt>
                <c:pt idx="3039" formatCode="m/d/yyyy">
                  <c:v>38978</c:v>
                </c:pt>
                <c:pt idx="3040" formatCode="m/d/yyyy">
                  <c:v>38979</c:v>
                </c:pt>
                <c:pt idx="3041" formatCode="m/d/yyyy">
                  <c:v>38980</c:v>
                </c:pt>
                <c:pt idx="3042" formatCode="m/d/yyyy">
                  <c:v>38981</c:v>
                </c:pt>
                <c:pt idx="3043" formatCode="m/d/yyyy">
                  <c:v>38982</c:v>
                </c:pt>
                <c:pt idx="3044" formatCode="m/d/yyyy">
                  <c:v>38985</c:v>
                </c:pt>
                <c:pt idx="3045" formatCode="m/d/yyyy">
                  <c:v>38986</c:v>
                </c:pt>
                <c:pt idx="3046" formatCode="m/d/yyyy">
                  <c:v>38987</c:v>
                </c:pt>
                <c:pt idx="3047" formatCode="m/d/yyyy">
                  <c:v>38988</c:v>
                </c:pt>
                <c:pt idx="3048" formatCode="m/d/yyyy">
                  <c:v>38989</c:v>
                </c:pt>
                <c:pt idx="3049" formatCode="m/d/yyyy">
                  <c:v>38992</c:v>
                </c:pt>
                <c:pt idx="3050" formatCode="m/d/yyyy">
                  <c:v>38993</c:v>
                </c:pt>
                <c:pt idx="3051" formatCode="m/d/yyyy">
                  <c:v>38994</c:v>
                </c:pt>
                <c:pt idx="3052" formatCode="m/d/yyyy">
                  <c:v>38995</c:v>
                </c:pt>
                <c:pt idx="3053" formatCode="m/d/yyyy">
                  <c:v>38996</c:v>
                </c:pt>
                <c:pt idx="3054" formatCode="m/d/yyyy">
                  <c:v>38999</c:v>
                </c:pt>
                <c:pt idx="3055" formatCode="m/d/yyyy">
                  <c:v>39000</c:v>
                </c:pt>
                <c:pt idx="3056" formatCode="m/d/yyyy">
                  <c:v>39001</c:v>
                </c:pt>
                <c:pt idx="3057" formatCode="m/d/yyyy">
                  <c:v>39002</c:v>
                </c:pt>
                <c:pt idx="3058" formatCode="m/d/yyyy">
                  <c:v>39003</c:v>
                </c:pt>
                <c:pt idx="3059" formatCode="m/d/yyyy">
                  <c:v>39006</c:v>
                </c:pt>
                <c:pt idx="3060" formatCode="m/d/yyyy">
                  <c:v>39007</c:v>
                </c:pt>
                <c:pt idx="3061" formatCode="m/d/yyyy">
                  <c:v>39008</c:v>
                </c:pt>
                <c:pt idx="3062" formatCode="m/d/yyyy">
                  <c:v>39009</c:v>
                </c:pt>
                <c:pt idx="3063" formatCode="m/d/yyyy">
                  <c:v>39010</c:v>
                </c:pt>
                <c:pt idx="3064" formatCode="m/d/yyyy">
                  <c:v>39013</c:v>
                </c:pt>
                <c:pt idx="3065" formatCode="m/d/yyyy">
                  <c:v>39014</c:v>
                </c:pt>
                <c:pt idx="3066" formatCode="m/d/yyyy">
                  <c:v>39015</c:v>
                </c:pt>
                <c:pt idx="3067" formatCode="m/d/yyyy">
                  <c:v>39016</c:v>
                </c:pt>
                <c:pt idx="3068" formatCode="m/d/yyyy">
                  <c:v>39017</c:v>
                </c:pt>
                <c:pt idx="3069" formatCode="m/d/yyyy">
                  <c:v>39020</c:v>
                </c:pt>
                <c:pt idx="3070" formatCode="m/d/yyyy">
                  <c:v>39021</c:v>
                </c:pt>
                <c:pt idx="3071" formatCode="m/d/yyyy">
                  <c:v>39022</c:v>
                </c:pt>
                <c:pt idx="3072" formatCode="m/d/yyyy">
                  <c:v>39023</c:v>
                </c:pt>
                <c:pt idx="3073" formatCode="m/d/yyyy">
                  <c:v>39024</c:v>
                </c:pt>
                <c:pt idx="3074" formatCode="m/d/yyyy">
                  <c:v>39027</c:v>
                </c:pt>
                <c:pt idx="3075" formatCode="m/d/yyyy">
                  <c:v>39028</c:v>
                </c:pt>
                <c:pt idx="3076" formatCode="m/d/yyyy">
                  <c:v>39029</c:v>
                </c:pt>
                <c:pt idx="3077" formatCode="m/d/yyyy">
                  <c:v>39030</c:v>
                </c:pt>
                <c:pt idx="3078" formatCode="m/d/yyyy">
                  <c:v>39031</c:v>
                </c:pt>
                <c:pt idx="3079" formatCode="m/d/yyyy">
                  <c:v>39034</c:v>
                </c:pt>
                <c:pt idx="3080" formatCode="m/d/yyyy">
                  <c:v>39035</c:v>
                </c:pt>
                <c:pt idx="3081" formatCode="m/d/yyyy">
                  <c:v>39036</c:v>
                </c:pt>
                <c:pt idx="3082" formatCode="m/d/yyyy">
                  <c:v>39037</c:v>
                </c:pt>
                <c:pt idx="3083" formatCode="m/d/yyyy">
                  <c:v>39038</c:v>
                </c:pt>
                <c:pt idx="3084" formatCode="m/d/yyyy">
                  <c:v>39041</c:v>
                </c:pt>
                <c:pt idx="3085" formatCode="m/d/yyyy">
                  <c:v>39042</c:v>
                </c:pt>
                <c:pt idx="3086" formatCode="m/d/yyyy">
                  <c:v>39043</c:v>
                </c:pt>
                <c:pt idx="3087" formatCode="m/d/yyyy">
                  <c:v>39044</c:v>
                </c:pt>
                <c:pt idx="3088" formatCode="m/d/yyyy">
                  <c:v>39045</c:v>
                </c:pt>
                <c:pt idx="3089" formatCode="m/d/yyyy">
                  <c:v>39048</c:v>
                </c:pt>
                <c:pt idx="3090" formatCode="m/d/yyyy">
                  <c:v>39049</c:v>
                </c:pt>
                <c:pt idx="3091" formatCode="m/d/yyyy">
                  <c:v>39050</c:v>
                </c:pt>
                <c:pt idx="3092" formatCode="m/d/yyyy">
                  <c:v>39051</c:v>
                </c:pt>
                <c:pt idx="3093" formatCode="m/d/yyyy">
                  <c:v>39052</c:v>
                </c:pt>
                <c:pt idx="3094" formatCode="m/d/yyyy">
                  <c:v>39055</c:v>
                </c:pt>
                <c:pt idx="3095" formatCode="m/d/yyyy">
                  <c:v>39056</c:v>
                </c:pt>
                <c:pt idx="3096" formatCode="m/d/yyyy">
                  <c:v>39057</c:v>
                </c:pt>
                <c:pt idx="3097" formatCode="m/d/yyyy">
                  <c:v>39058</c:v>
                </c:pt>
                <c:pt idx="3098" formatCode="m/d/yyyy">
                  <c:v>39059</c:v>
                </c:pt>
                <c:pt idx="3099" formatCode="m/d/yyyy">
                  <c:v>39062</c:v>
                </c:pt>
                <c:pt idx="3100" formatCode="m/d/yyyy">
                  <c:v>39063</c:v>
                </c:pt>
                <c:pt idx="3101" formatCode="m/d/yyyy">
                  <c:v>39064</c:v>
                </c:pt>
                <c:pt idx="3102" formatCode="m/d/yyyy">
                  <c:v>39065</c:v>
                </c:pt>
                <c:pt idx="3103" formatCode="m/d/yyyy">
                  <c:v>39066</c:v>
                </c:pt>
                <c:pt idx="3104" formatCode="m/d/yyyy">
                  <c:v>39069</c:v>
                </c:pt>
                <c:pt idx="3105" formatCode="m/d/yyyy">
                  <c:v>39070</c:v>
                </c:pt>
                <c:pt idx="3106" formatCode="m/d/yyyy">
                  <c:v>39071</c:v>
                </c:pt>
                <c:pt idx="3107" formatCode="m/d/yyyy">
                  <c:v>39072</c:v>
                </c:pt>
                <c:pt idx="3108" formatCode="m/d/yyyy">
                  <c:v>39073</c:v>
                </c:pt>
                <c:pt idx="3109" formatCode="m/d/yyyy">
                  <c:v>39076</c:v>
                </c:pt>
                <c:pt idx="3110" formatCode="m/d/yyyy">
                  <c:v>39077</c:v>
                </c:pt>
                <c:pt idx="3111" formatCode="m/d/yyyy">
                  <c:v>39078</c:v>
                </c:pt>
                <c:pt idx="3112" formatCode="m/d/yyyy">
                  <c:v>39079</c:v>
                </c:pt>
                <c:pt idx="3113" formatCode="m/d/yyyy">
                  <c:v>39080</c:v>
                </c:pt>
                <c:pt idx="3114" formatCode="m/d/yyyy">
                  <c:v>39084</c:v>
                </c:pt>
                <c:pt idx="3115" formatCode="m/d/yyyy">
                  <c:v>39085</c:v>
                </c:pt>
                <c:pt idx="3116" formatCode="m/d/yyyy">
                  <c:v>39086</c:v>
                </c:pt>
                <c:pt idx="3117" formatCode="m/d/yyyy">
                  <c:v>39087</c:v>
                </c:pt>
                <c:pt idx="3118" formatCode="m/d/yyyy">
                  <c:v>39090</c:v>
                </c:pt>
                <c:pt idx="3119" formatCode="m/d/yyyy">
                  <c:v>39091</c:v>
                </c:pt>
                <c:pt idx="3120" formatCode="m/d/yyyy">
                  <c:v>39092</c:v>
                </c:pt>
                <c:pt idx="3121" formatCode="m/d/yyyy">
                  <c:v>39093</c:v>
                </c:pt>
                <c:pt idx="3122" formatCode="m/d/yyyy">
                  <c:v>39094</c:v>
                </c:pt>
                <c:pt idx="3123" formatCode="m/d/yyyy">
                  <c:v>39097</c:v>
                </c:pt>
                <c:pt idx="3124" formatCode="m/d/yyyy">
                  <c:v>39098</c:v>
                </c:pt>
                <c:pt idx="3125" formatCode="m/d/yyyy">
                  <c:v>39099</c:v>
                </c:pt>
                <c:pt idx="3126" formatCode="m/d/yyyy">
                  <c:v>39100</c:v>
                </c:pt>
                <c:pt idx="3127" formatCode="m/d/yyyy">
                  <c:v>39101</c:v>
                </c:pt>
                <c:pt idx="3128" formatCode="m/d/yyyy">
                  <c:v>39104</c:v>
                </c:pt>
                <c:pt idx="3129" formatCode="m/d/yyyy">
                  <c:v>39105</c:v>
                </c:pt>
                <c:pt idx="3130" formatCode="m/d/yyyy">
                  <c:v>39106</c:v>
                </c:pt>
                <c:pt idx="3131" formatCode="m/d/yyyy">
                  <c:v>39107</c:v>
                </c:pt>
                <c:pt idx="3132" formatCode="m/d/yyyy">
                  <c:v>39108</c:v>
                </c:pt>
                <c:pt idx="3133" formatCode="m/d/yyyy">
                  <c:v>39111</c:v>
                </c:pt>
                <c:pt idx="3134" formatCode="m/d/yyyy">
                  <c:v>39112</c:v>
                </c:pt>
                <c:pt idx="3135" formatCode="m/d/yyyy">
                  <c:v>39113</c:v>
                </c:pt>
                <c:pt idx="3136" formatCode="m/d/yyyy">
                  <c:v>39114</c:v>
                </c:pt>
                <c:pt idx="3137" formatCode="m/d/yyyy">
                  <c:v>39115</c:v>
                </c:pt>
                <c:pt idx="3138" formatCode="m/d/yyyy">
                  <c:v>39118</c:v>
                </c:pt>
                <c:pt idx="3139" formatCode="m/d/yyyy">
                  <c:v>39119</c:v>
                </c:pt>
                <c:pt idx="3140" formatCode="m/d/yyyy">
                  <c:v>39120</c:v>
                </c:pt>
                <c:pt idx="3141" formatCode="m/d/yyyy">
                  <c:v>39121</c:v>
                </c:pt>
                <c:pt idx="3142" formatCode="m/d/yyyy">
                  <c:v>39122</c:v>
                </c:pt>
                <c:pt idx="3143" formatCode="m/d/yyyy">
                  <c:v>39125</c:v>
                </c:pt>
                <c:pt idx="3144" formatCode="m/d/yyyy">
                  <c:v>39126</c:v>
                </c:pt>
                <c:pt idx="3145" formatCode="m/d/yyyy">
                  <c:v>39127</c:v>
                </c:pt>
                <c:pt idx="3146" formatCode="m/d/yyyy">
                  <c:v>39128</c:v>
                </c:pt>
                <c:pt idx="3147" formatCode="m/d/yyyy">
                  <c:v>39129</c:v>
                </c:pt>
                <c:pt idx="3148" formatCode="m/d/yyyy">
                  <c:v>39132</c:v>
                </c:pt>
                <c:pt idx="3149" formatCode="m/d/yyyy">
                  <c:v>39133</c:v>
                </c:pt>
                <c:pt idx="3150" formatCode="m/d/yyyy">
                  <c:v>39134</c:v>
                </c:pt>
                <c:pt idx="3151" formatCode="m/d/yyyy">
                  <c:v>39135</c:v>
                </c:pt>
                <c:pt idx="3152" formatCode="m/d/yyyy">
                  <c:v>39136</c:v>
                </c:pt>
                <c:pt idx="3153" formatCode="m/d/yyyy">
                  <c:v>39139</c:v>
                </c:pt>
                <c:pt idx="3154" formatCode="m/d/yyyy">
                  <c:v>39140</c:v>
                </c:pt>
                <c:pt idx="3155" formatCode="m/d/yyyy">
                  <c:v>39141</c:v>
                </c:pt>
                <c:pt idx="3156" formatCode="m/d/yyyy">
                  <c:v>39142</c:v>
                </c:pt>
                <c:pt idx="3157" formatCode="m/d/yyyy">
                  <c:v>39143</c:v>
                </c:pt>
                <c:pt idx="3158" formatCode="m/d/yyyy">
                  <c:v>39146</c:v>
                </c:pt>
                <c:pt idx="3159" formatCode="m/d/yyyy">
                  <c:v>39147</c:v>
                </c:pt>
                <c:pt idx="3160" formatCode="m/d/yyyy">
                  <c:v>39148</c:v>
                </c:pt>
                <c:pt idx="3161" formatCode="m/d/yyyy">
                  <c:v>39149</c:v>
                </c:pt>
                <c:pt idx="3162" formatCode="m/d/yyyy">
                  <c:v>39150</c:v>
                </c:pt>
                <c:pt idx="3163" formatCode="m/d/yyyy">
                  <c:v>39153</c:v>
                </c:pt>
                <c:pt idx="3164" formatCode="m/d/yyyy">
                  <c:v>39154</c:v>
                </c:pt>
                <c:pt idx="3165" formatCode="m/d/yyyy">
                  <c:v>39155</c:v>
                </c:pt>
                <c:pt idx="3166" formatCode="m/d/yyyy">
                  <c:v>39156</c:v>
                </c:pt>
                <c:pt idx="3167" formatCode="m/d/yyyy">
                  <c:v>39157</c:v>
                </c:pt>
                <c:pt idx="3168" formatCode="m/d/yyyy">
                  <c:v>39160</c:v>
                </c:pt>
                <c:pt idx="3169" formatCode="m/d/yyyy">
                  <c:v>39161</c:v>
                </c:pt>
                <c:pt idx="3170" formatCode="m/d/yyyy">
                  <c:v>39162</c:v>
                </c:pt>
                <c:pt idx="3171" formatCode="m/d/yyyy">
                  <c:v>39163</c:v>
                </c:pt>
                <c:pt idx="3172" formatCode="m/d/yyyy">
                  <c:v>39164</c:v>
                </c:pt>
                <c:pt idx="3173" formatCode="m/d/yyyy">
                  <c:v>39167</c:v>
                </c:pt>
                <c:pt idx="3174" formatCode="m/d/yyyy">
                  <c:v>39168</c:v>
                </c:pt>
                <c:pt idx="3175" formatCode="m/d/yyyy">
                  <c:v>39169</c:v>
                </c:pt>
                <c:pt idx="3176" formatCode="m/d/yyyy">
                  <c:v>39170</c:v>
                </c:pt>
                <c:pt idx="3177" formatCode="m/d/yyyy">
                  <c:v>39171</c:v>
                </c:pt>
                <c:pt idx="3178" formatCode="m/d/yyyy">
                  <c:v>39174</c:v>
                </c:pt>
                <c:pt idx="3179" formatCode="m/d/yyyy">
                  <c:v>39175</c:v>
                </c:pt>
                <c:pt idx="3180" formatCode="m/d/yyyy">
                  <c:v>39176</c:v>
                </c:pt>
                <c:pt idx="3181" formatCode="m/d/yyyy">
                  <c:v>39177</c:v>
                </c:pt>
                <c:pt idx="3182" formatCode="m/d/yyyy">
                  <c:v>39178</c:v>
                </c:pt>
                <c:pt idx="3183" formatCode="m/d/yyyy">
                  <c:v>39181</c:v>
                </c:pt>
                <c:pt idx="3184" formatCode="m/d/yyyy">
                  <c:v>39182</c:v>
                </c:pt>
                <c:pt idx="3185" formatCode="m/d/yyyy">
                  <c:v>39183</c:v>
                </c:pt>
                <c:pt idx="3186" formatCode="m/d/yyyy">
                  <c:v>39184</c:v>
                </c:pt>
                <c:pt idx="3187" formatCode="m/d/yyyy">
                  <c:v>39185</c:v>
                </c:pt>
                <c:pt idx="3188" formatCode="m/d/yyyy">
                  <c:v>39188</c:v>
                </c:pt>
                <c:pt idx="3189" formatCode="m/d/yyyy">
                  <c:v>39189</c:v>
                </c:pt>
                <c:pt idx="3190" formatCode="m/d/yyyy">
                  <c:v>39190</c:v>
                </c:pt>
                <c:pt idx="3191" formatCode="m/d/yyyy">
                  <c:v>39191</c:v>
                </c:pt>
                <c:pt idx="3192" formatCode="m/d/yyyy">
                  <c:v>39192</c:v>
                </c:pt>
                <c:pt idx="3193" formatCode="m/d/yyyy">
                  <c:v>39195</c:v>
                </c:pt>
                <c:pt idx="3194" formatCode="m/d/yyyy">
                  <c:v>39196</c:v>
                </c:pt>
                <c:pt idx="3195" formatCode="m/d/yyyy">
                  <c:v>39197</c:v>
                </c:pt>
                <c:pt idx="3196" formatCode="m/d/yyyy">
                  <c:v>39198</c:v>
                </c:pt>
                <c:pt idx="3197" formatCode="m/d/yyyy">
                  <c:v>39199</c:v>
                </c:pt>
                <c:pt idx="3198" formatCode="m/d/yyyy">
                  <c:v>39202</c:v>
                </c:pt>
                <c:pt idx="3199" formatCode="m/d/yyyy">
                  <c:v>39203</c:v>
                </c:pt>
                <c:pt idx="3200" formatCode="m/d/yyyy">
                  <c:v>39204</c:v>
                </c:pt>
                <c:pt idx="3201" formatCode="m/d/yyyy">
                  <c:v>39205</c:v>
                </c:pt>
                <c:pt idx="3202" formatCode="m/d/yyyy">
                  <c:v>39206</c:v>
                </c:pt>
                <c:pt idx="3203" formatCode="m/d/yyyy">
                  <c:v>39209</c:v>
                </c:pt>
                <c:pt idx="3204" formatCode="m/d/yyyy">
                  <c:v>39210</c:v>
                </c:pt>
                <c:pt idx="3205" formatCode="m/d/yyyy">
                  <c:v>39211</c:v>
                </c:pt>
                <c:pt idx="3206" formatCode="m/d/yyyy">
                  <c:v>39212</c:v>
                </c:pt>
                <c:pt idx="3207" formatCode="m/d/yyyy">
                  <c:v>39213</c:v>
                </c:pt>
                <c:pt idx="3208" formatCode="m/d/yyyy">
                  <c:v>39216</c:v>
                </c:pt>
                <c:pt idx="3209" formatCode="m/d/yyyy">
                  <c:v>39217</c:v>
                </c:pt>
                <c:pt idx="3210" formatCode="m/d/yyyy">
                  <c:v>39218</c:v>
                </c:pt>
                <c:pt idx="3211" formatCode="m/d/yyyy">
                  <c:v>39219</c:v>
                </c:pt>
                <c:pt idx="3212" formatCode="m/d/yyyy">
                  <c:v>39220</c:v>
                </c:pt>
                <c:pt idx="3213" formatCode="m/d/yyyy">
                  <c:v>39223</c:v>
                </c:pt>
                <c:pt idx="3214" formatCode="m/d/yyyy">
                  <c:v>39224</c:v>
                </c:pt>
                <c:pt idx="3215" formatCode="m/d/yyyy">
                  <c:v>39225</c:v>
                </c:pt>
                <c:pt idx="3216" formatCode="m/d/yyyy">
                  <c:v>39226</c:v>
                </c:pt>
                <c:pt idx="3217" formatCode="m/d/yyyy">
                  <c:v>39227</c:v>
                </c:pt>
                <c:pt idx="3218" formatCode="m/d/yyyy">
                  <c:v>39230</c:v>
                </c:pt>
                <c:pt idx="3219" formatCode="m/d/yyyy">
                  <c:v>39231</c:v>
                </c:pt>
                <c:pt idx="3220" formatCode="m/d/yyyy">
                  <c:v>39232</c:v>
                </c:pt>
                <c:pt idx="3221" formatCode="m/d/yyyy">
                  <c:v>39233</c:v>
                </c:pt>
                <c:pt idx="3222" formatCode="m/d/yyyy">
                  <c:v>39234</c:v>
                </c:pt>
                <c:pt idx="3223" formatCode="m/d/yyyy">
                  <c:v>39237</c:v>
                </c:pt>
                <c:pt idx="3224" formatCode="m/d/yyyy">
                  <c:v>39238</c:v>
                </c:pt>
                <c:pt idx="3225" formatCode="m/d/yyyy">
                  <c:v>39239</c:v>
                </c:pt>
                <c:pt idx="3226" formatCode="m/d/yyyy">
                  <c:v>39240</c:v>
                </c:pt>
                <c:pt idx="3227" formatCode="m/d/yyyy">
                  <c:v>39241</c:v>
                </c:pt>
                <c:pt idx="3228" formatCode="m/d/yyyy">
                  <c:v>39244</c:v>
                </c:pt>
                <c:pt idx="3229" formatCode="m/d/yyyy">
                  <c:v>39245</c:v>
                </c:pt>
                <c:pt idx="3230" formatCode="m/d/yyyy">
                  <c:v>39246</c:v>
                </c:pt>
                <c:pt idx="3231" formatCode="m/d/yyyy">
                  <c:v>39247</c:v>
                </c:pt>
                <c:pt idx="3232" formatCode="m/d/yyyy">
                  <c:v>39248</c:v>
                </c:pt>
                <c:pt idx="3233" formatCode="m/d/yyyy">
                  <c:v>39251</c:v>
                </c:pt>
                <c:pt idx="3234" formatCode="m/d/yyyy">
                  <c:v>39252</c:v>
                </c:pt>
                <c:pt idx="3235" formatCode="m/d/yyyy">
                  <c:v>39253</c:v>
                </c:pt>
                <c:pt idx="3236" formatCode="m/d/yyyy">
                  <c:v>39254</c:v>
                </c:pt>
                <c:pt idx="3237" formatCode="m/d/yyyy">
                  <c:v>39255</c:v>
                </c:pt>
                <c:pt idx="3238" formatCode="m/d/yyyy">
                  <c:v>39258</c:v>
                </c:pt>
                <c:pt idx="3239" formatCode="m/d/yyyy">
                  <c:v>39259</c:v>
                </c:pt>
                <c:pt idx="3240" formatCode="m/d/yyyy">
                  <c:v>39260</c:v>
                </c:pt>
                <c:pt idx="3241" formatCode="m/d/yyyy">
                  <c:v>39261</c:v>
                </c:pt>
                <c:pt idx="3242" formatCode="m/d/yyyy">
                  <c:v>39262</c:v>
                </c:pt>
                <c:pt idx="3243" formatCode="m/d/yyyy">
                  <c:v>39265</c:v>
                </c:pt>
                <c:pt idx="3244" formatCode="m/d/yyyy">
                  <c:v>39266</c:v>
                </c:pt>
                <c:pt idx="3245" formatCode="m/d/yyyy">
                  <c:v>39267</c:v>
                </c:pt>
                <c:pt idx="3246" formatCode="m/d/yyyy">
                  <c:v>39268</c:v>
                </c:pt>
                <c:pt idx="3247" formatCode="m/d/yyyy">
                  <c:v>39269</c:v>
                </c:pt>
                <c:pt idx="3248" formatCode="m/d/yyyy">
                  <c:v>39272</c:v>
                </c:pt>
                <c:pt idx="3249" formatCode="m/d/yyyy">
                  <c:v>39273</c:v>
                </c:pt>
                <c:pt idx="3250" formatCode="m/d/yyyy">
                  <c:v>39274</c:v>
                </c:pt>
                <c:pt idx="3251" formatCode="m/d/yyyy">
                  <c:v>39275</c:v>
                </c:pt>
                <c:pt idx="3252" formatCode="m/d/yyyy">
                  <c:v>39276</c:v>
                </c:pt>
                <c:pt idx="3253" formatCode="m/d/yyyy">
                  <c:v>39279</c:v>
                </c:pt>
                <c:pt idx="3254" formatCode="m/d/yyyy">
                  <c:v>39280</c:v>
                </c:pt>
                <c:pt idx="3255" formatCode="m/d/yyyy">
                  <c:v>39281</c:v>
                </c:pt>
                <c:pt idx="3256" formatCode="m/d/yyyy">
                  <c:v>39282</c:v>
                </c:pt>
                <c:pt idx="3257" formatCode="m/d/yyyy">
                  <c:v>39283</c:v>
                </c:pt>
                <c:pt idx="3258" formatCode="m/d/yyyy">
                  <c:v>39286</c:v>
                </c:pt>
                <c:pt idx="3259" formatCode="m/d/yyyy">
                  <c:v>39287</c:v>
                </c:pt>
                <c:pt idx="3260" formatCode="m/d/yyyy">
                  <c:v>39288</c:v>
                </c:pt>
                <c:pt idx="3261" formatCode="m/d/yyyy">
                  <c:v>39289</c:v>
                </c:pt>
                <c:pt idx="3262" formatCode="m/d/yyyy">
                  <c:v>39290</c:v>
                </c:pt>
                <c:pt idx="3263" formatCode="m/d/yyyy">
                  <c:v>39293</c:v>
                </c:pt>
                <c:pt idx="3264" formatCode="m/d/yyyy">
                  <c:v>39294</c:v>
                </c:pt>
                <c:pt idx="3265" formatCode="m/d/yyyy">
                  <c:v>39295</c:v>
                </c:pt>
                <c:pt idx="3266" formatCode="m/d/yyyy">
                  <c:v>39296</c:v>
                </c:pt>
                <c:pt idx="3267" formatCode="m/d/yyyy">
                  <c:v>39297</c:v>
                </c:pt>
                <c:pt idx="3268" formatCode="m/d/yyyy">
                  <c:v>39300</c:v>
                </c:pt>
                <c:pt idx="3269" formatCode="m/d/yyyy">
                  <c:v>39301</c:v>
                </c:pt>
                <c:pt idx="3270" formatCode="m/d/yyyy">
                  <c:v>39302</c:v>
                </c:pt>
                <c:pt idx="3271" formatCode="m/d/yyyy">
                  <c:v>39303</c:v>
                </c:pt>
                <c:pt idx="3272" formatCode="m/d/yyyy">
                  <c:v>39304</c:v>
                </c:pt>
                <c:pt idx="3273" formatCode="m/d/yyyy">
                  <c:v>39307</c:v>
                </c:pt>
                <c:pt idx="3274" formatCode="m/d/yyyy">
                  <c:v>39308</c:v>
                </c:pt>
                <c:pt idx="3275" formatCode="m/d/yyyy">
                  <c:v>39309</c:v>
                </c:pt>
                <c:pt idx="3276" formatCode="m/d/yyyy">
                  <c:v>39310</c:v>
                </c:pt>
                <c:pt idx="3277" formatCode="m/d/yyyy">
                  <c:v>39311</c:v>
                </c:pt>
                <c:pt idx="3278" formatCode="m/d/yyyy">
                  <c:v>39314</c:v>
                </c:pt>
                <c:pt idx="3279" formatCode="m/d/yyyy">
                  <c:v>39315</c:v>
                </c:pt>
                <c:pt idx="3280" formatCode="m/d/yyyy">
                  <c:v>39316</c:v>
                </c:pt>
                <c:pt idx="3281" formatCode="m/d/yyyy">
                  <c:v>39317</c:v>
                </c:pt>
                <c:pt idx="3282" formatCode="m/d/yyyy">
                  <c:v>39318</c:v>
                </c:pt>
                <c:pt idx="3283" formatCode="m/d/yyyy">
                  <c:v>39321</c:v>
                </c:pt>
                <c:pt idx="3284" formatCode="m/d/yyyy">
                  <c:v>39322</c:v>
                </c:pt>
                <c:pt idx="3285" formatCode="m/d/yyyy">
                  <c:v>39323</c:v>
                </c:pt>
                <c:pt idx="3286" formatCode="m/d/yyyy">
                  <c:v>39324</c:v>
                </c:pt>
                <c:pt idx="3287" formatCode="m/d/yyyy">
                  <c:v>39325</c:v>
                </c:pt>
                <c:pt idx="3288" formatCode="m/d/yyyy">
                  <c:v>39328</c:v>
                </c:pt>
                <c:pt idx="3289" formatCode="m/d/yyyy">
                  <c:v>39329</c:v>
                </c:pt>
                <c:pt idx="3290" formatCode="m/d/yyyy">
                  <c:v>39330</c:v>
                </c:pt>
                <c:pt idx="3291" formatCode="m/d/yyyy">
                  <c:v>39331</c:v>
                </c:pt>
                <c:pt idx="3292" formatCode="m/d/yyyy">
                  <c:v>39332</c:v>
                </c:pt>
                <c:pt idx="3293" formatCode="m/d/yyyy">
                  <c:v>39335</c:v>
                </c:pt>
                <c:pt idx="3294" formatCode="m/d/yyyy">
                  <c:v>39336</c:v>
                </c:pt>
                <c:pt idx="3295" formatCode="m/d/yyyy">
                  <c:v>39337</c:v>
                </c:pt>
                <c:pt idx="3296" formatCode="m/d/yyyy">
                  <c:v>39338</c:v>
                </c:pt>
                <c:pt idx="3297" formatCode="m/d/yyyy">
                  <c:v>39339</c:v>
                </c:pt>
                <c:pt idx="3298" formatCode="m/d/yyyy">
                  <c:v>39342</c:v>
                </c:pt>
                <c:pt idx="3299" formatCode="m/d/yyyy">
                  <c:v>39343</c:v>
                </c:pt>
                <c:pt idx="3300" formatCode="m/d/yyyy">
                  <c:v>39344</c:v>
                </c:pt>
                <c:pt idx="3301" formatCode="m/d/yyyy">
                  <c:v>39345</c:v>
                </c:pt>
                <c:pt idx="3302" formatCode="m/d/yyyy">
                  <c:v>39346</c:v>
                </c:pt>
                <c:pt idx="3303" formatCode="m/d/yyyy">
                  <c:v>39349</c:v>
                </c:pt>
                <c:pt idx="3304" formatCode="m/d/yyyy">
                  <c:v>39350</c:v>
                </c:pt>
                <c:pt idx="3305" formatCode="m/d/yyyy">
                  <c:v>39351</c:v>
                </c:pt>
                <c:pt idx="3306" formatCode="m/d/yyyy">
                  <c:v>39352</c:v>
                </c:pt>
                <c:pt idx="3307" formatCode="m/d/yyyy">
                  <c:v>39353</c:v>
                </c:pt>
                <c:pt idx="3308" formatCode="m/d/yyyy">
                  <c:v>39356</c:v>
                </c:pt>
                <c:pt idx="3309" formatCode="m/d/yyyy">
                  <c:v>39357</c:v>
                </c:pt>
                <c:pt idx="3310" formatCode="m/d/yyyy">
                  <c:v>39358</c:v>
                </c:pt>
                <c:pt idx="3311" formatCode="m/d/yyyy">
                  <c:v>39359</c:v>
                </c:pt>
                <c:pt idx="3312" formatCode="m/d/yyyy">
                  <c:v>39360</c:v>
                </c:pt>
                <c:pt idx="3313" formatCode="m/d/yyyy">
                  <c:v>39363</c:v>
                </c:pt>
                <c:pt idx="3314" formatCode="m/d/yyyy">
                  <c:v>39364</c:v>
                </c:pt>
                <c:pt idx="3315" formatCode="m/d/yyyy">
                  <c:v>39365</c:v>
                </c:pt>
                <c:pt idx="3316" formatCode="m/d/yyyy">
                  <c:v>39366</c:v>
                </c:pt>
                <c:pt idx="3317" formatCode="m/d/yyyy">
                  <c:v>39367</c:v>
                </c:pt>
                <c:pt idx="3318" formatCode="m/d/yyyy">
                  <c:v>39370</c:v>
                </c:pt>
                <c:pt idx="3319" formatCode="m/d/yyyy">
                  <c:v>39371</c:v>
                </c:pt>
                <c:pt idx="3320" formatCode="m/d/yyyy">
                  <c:v>39372</c:v>
                </c:pt>
                <c:pt idx="3321" formatCode="m/d/yyyy">
                  <c:v>39373</c:v>
                </c:pt>
                <c:pt idx="3322" formatCode="m/d/yyyy">
                  <c:v>39374</c:v>
                </c:pt>
                <c:pt idx="3323" formatCode="m/d/yyyy">
                  <c:v>39377</c:v>
                </c:pt>
                <c:pt idx="3324" formatCode="m/d/yyyy">
                  <c:v>39378</c:v>
                </c:pt>
                <c:pt idx="3325" formatCode="m/d/yyyy">
                  <c:v>39379</c:v>
                </c:pt>
                <c:pt idx="3326" formatCode="m/d/yyyy">
                  <c:v>39380</c:v>
                </c:pt>
                <c:pt idx="3327" formatCode="m/d/yyyy">
                  <c:v>39381</c:v>
                </c:pt>
                <c:pt idx="3328" formatCode="m/d/yyyy">
                  <c:v>39384</c:v>
                </c:pt>
                <c:pt idx="3329" formatCode="m/d/yyyy">
                  <c:v>39385</c:v>
                </c:pt>
                <c:pt idx="3330" formatCode="m/d/yyyy">
                  <c:v>39386</c:v>
                </c:pt>
                <c:pt idx="3331" formatCode="m/d/yyyy">
                  <c:v>39387</c:v>
                </c:pt>
                <c:pt idx="3332" formatCode="m/d/yyyy">
                  <c:v>39388</c:v>
                </c:pt>
                <c:pt idx="3333" formatCode="m/d/yyyy">
                  <c:v>39391</c:v>
                </c:pt>
                <c:pt idx="3334" formatCode="m/d/yyyy">
                  <c:v>39392</c:v>
                </c:pt>
                <c:pt idx="3335" formatCode="m/d/yyyy">
                  <c:v>39393</c:v>
                </c:pt>
                <c:pt idx="3336" formatCode="m/d/yyyy">
                  <c:v>39394</c:v>
                </c:pt>
                <c:pt idx="3337" formatCode="m/d/yyyy">
                  <c:v>39395</c:v>
                </c:pt>
                <c:pt idx="3338" formatCode="m/d/yyyy">
                  <c:v>39398</c:v>
                </c:pt>
                <c:pt idx="3339" formatCode="m/d/yyyy">
                  <c:v>39399</c:v>
                </c:pt>
                <c:pt idx="3340" formatCode="m/d/yyyy">
                  <c:v>39400</c:v>
                </c:pt>
                <c:pt idx="3341" formatCode="m/d/yyyy">
                  <c:v>39401</c:v>
                </c:pt>
                <c:pt idx="3342" formatCode="m/d/yyyy">
                  <c:v>39402</c:v>
                </c:pt>
                <c:pt idx="3343" formatCode="m/d/yyyy">
                  <c:v>39405</c:v>
                </c:pt>
                <c:pt idx="3344" formatCode="m/d/yyyy">
                  <c:v>39406</c:v>
                </c:pt>
                <c:pt idx="3345" formatCode="m/d/yyyy">
                  <c:v>39407</c:v>
                </c:pt>
                <c:pt idx="3346" formatCode="m/d/yyyy">
                  <c:v>39408</c:v>
                </c:pt>
                <c:pt idx="3347" formatCode="m/d/yyyy">
                  <c:v>39409</c:v>
                </c:pt>
                <c:pt idx="3348" formatCode="m/d/yyyy">
                  <c:v>39412</c:v>
                </c:pt>
                <c:pt idx="3349" formatCode="m/d/yyyy">
                  <c:v>39413</c:v>
                </c:pt>
                <c:pt idx="3350" formatCode="m/d/yyyy">
                  <c:v>39414</c:v>
                </c:pt>
                <c:pt idx="3351" formatCode="m/d/yyyy">
                  <c:v>39415</c:v>
                </c:pt>
                <c:pt idx="3352" formatCode="m/d/yyyy">
                  <c:v>39416</c:v>
                </c:pt>
                <c:pt idx="3353" formatCode="m/d/yyyy">
                  <c:v>39419</c:v>
                </c:pt>
                <c:pt idx="3354" formatCode="m/d/yyyy">
                  <c:v>39420</c:v>
                </c:pt>
                <c:pt idx="3355" formatCode="m/d/yyyy">
                  <c:v>39421</c:v>
                </c:pt>
                <c:pt idx="3356" formatCode="m/d/yyyy">
                  <c:v>39422</c:v>
                </c:pt>
                <c:pt idx="3357" formatCode="m/d/yyyy">
                  <c:v>39423</c:v>
                </c:pt>
                <c:pt idx="3358" formatCode="m/d/yyyy">
                  <c:v>39426</c:v>
                </c:pt>
                <c:pt idx="3359" formatCode="m/d/yyyy">
                  <c:v>39427</c:v>
                </c:pt>
                <c:pt idx="3360" formatCode="m/d/yyyy">
                  <c:v>39428</c:v>
                </c:pt>
                <c:pt idx="3361" formatCode="m/d/yyyy">
                  <c:v>39429</c:v>
                </c:pt>
                <c:pt idx="3362" formatCode="m/d/yyyy">
                  <c:v>39430</c:v>
                </c:pt>
                <c:pt idx="3363" formatCode="m/d/yyyy">
                  <c:v>39433</c:v>
                </c:pt>
                <c:pt idx="3364" formatCode="m/d/yyyy">
                  <c:v>39434</c:v>
                </c:pt>
                <c:pt idx="3365" formatCode="m/d/yyyy">
                  <c:v>39435</c:v>
                </c:pt>
                <c:pt idx="3366" formatCode="m/d/yyyy">
                  <c:v>39436</c:v>
                </c:pt>
                <c:pt idx="3367" formatCode="m/d/yyyy">
                  <c:v>39437</c:v>
                </c:pt>
                <c:pt idx="3368" formatCode="m/d/yyyy">
                  <c:v>39440</c:v>
                </c:pt>
                <c:pt idx="3369" formatCode="m/d/yyyy">
                  <c:v>39441</c:v>
                </c:pt>
                <c:pt idx="3370" formatCode="m/d/yyyy">
                  <c:v>39442</c:v>
                </c:pt>
                <c:pt idx="3371" formatCode="m/d/yyyy">
                  <c:v>39443</c:v>
                </c:pt>
                <c:pt idx="3372" formatCode="m/d/yyyy">
                  <c:v>39444</c:v>
                </c:pt>
                <c:pt idx="3373" formatCode="m/d/yyyy">
                  <c:v>39447</c:v>
                </c:pt>
                <c:pt idx="3374" formatCode="m/d/yyyy">
                  <c:v>39449</c:v>
                </c:pt>
                <c:pt idx="3375" formatCode="m/d/yyyy">
                  <c:v>39450</c:v>
                </c:pt>
                <c:pt idx="3376" formatCode="m/d/yyyy">
                  <c:v>39451</c:v>
                </c:pt>
                <c:pt idx="3377" formatCode="m/d/yyyy">
                  <c:v>39454</c:v>
                </c:pt>
                <c:pt idx="3378" formatCode="m/d/yyyy">
                  <c:v>39455</c:v>
                </c:pt>
                <c:pt idx="3379" formatCode="m/d/yyyy">
                  <c:v>39456</c:v>
                </c:pt>
                <c:pt idx="3380" formatCode="m/d/yyyy">
                  <c:v>39457</c:v>
                </c:pt>
                <c:pt idx="3381" formatCode="m/d/yyyy">
                  <c:v>39458</c:v>
                </c:pt>
                <c:pt idx="3382" formatCode="m/d/yyyy">
                  <c:v>39461</c:v>
                </c:pt>
                <c:pt idx="3383" formatCode="m/d/yyyy">
                  <c:v>39462</c:v>
                </c:pt>
                <c:pt idx="3384" formatCode="m/d/yyyy">
                  <c:v>39463</c:v>
                </c:pt>
                <c:pt idx="3385" formatCode="m/d/yyyy">
                  <c:v>39464</c:v>
                </c:pt>
                <c:pt idx="3386" formatCode="m/d/yyyy">
                  <c:v>39465</c:v>
                </c:pt>
                <c:pt idx="3387" formatCode="m/d/yyyy">
                  <c:v>39468</c:v>
                </c:pt>
                <c:pt idx="3388" formatCode="m/d/yyyy">
                  <c:v>39469</c:v>
                </c:pt>
                <c:pt idx="3389" formatCode="m/d/yyyy">
                  <c:v>39470</c:v>
                </c:pt>
                <c:pt idx="3390" formatCode="m/d/yyyy">
                  <c:v>39471</c:v>
                </c:pt>
                <c:pt idx="3391" formatCode="m/d/yyyy">
                  <c:v>39472</c:v>
                </c:pt>
                <c:pt idx="3392" formatCode="m/d/yyyy">
                  <c:v>39475</c:v>
                </c:pt>
                <c:pt idx="3393" formatCode="m/d/yyyy">
                  <c:v>39476</c:v>
                </c:pt>
                <c:pt idx="3394" formatCode="m/d/yyyy">
                  <c:v>39477</c:v>
                </c:pt>
                <c:pt idx="3395" formatCode="m/d/yyyy">
                  <c:v>39478</c:v>
                </c:pt>
                <c:pt idx="3396" formatCode="m/d/yyyy">
                  <c:v>39479</c:v>
                </c:pt>
                <c:pt idx="3397" formatCode="m/d/yyyy">
                  <c:v>39482</c:v>
                </c:pt>
                <c:pt idx="3398" formatCode="m/d/yyyy">
                  <c:v>39483</c:v>
                </c:pt>
                <c:pt idx="3399" formatCode="m/d/yyyy">
                  <c:v>39484</c:v>
                </c:pt>
                <c:pt idx="3400" formatCode="m/d/yyyy">
                  <c:v>39485</c:v>
                </c:pt>
                <c:pt idx="3401" formatCode="m/d/yyyy">
                  <c:v>39486</c:v>
                </c:pt>
                <c:pt idx="3402" formatCode="m/d/yyyy">
                  <c:v>39489</c:v>
                </c:pt>
                <c:pt idx="3403" formatCode="m/d/yyyy">
                  <c:v>39490</c:v>
                </c:pt>
                <c:pt idx="3404" formatCode="m/d/yyyy">
                  <c:v>39491</c:v>
                </c:pt>
                <c:pt idx="3405" formatCode="m/d/yyyy">
                  <c:v>39492</c:v>
                </c:pt>
                <c:pt idx="3406" formatCode="m/d/yyyy">
                  <c:v>39493</c:v>
                </c:pt>
                <c:pt idx="3407" formatCode="m/d/yyyy">
                  <c:v>39496</c:v>
                </c:pt>
                <c:pt idx="3408" formatCode="m/d/yyyy">
                  <c:v>39497</c:v>
                </c:pt>
                <c:pt idx="3409" formatCode="m/d/yyyy">
                  <c:v>39498</c:v>
                </c:pt>
                <c:pt idx="3410" formatCode="m/d/yyyy">
                  <c:v>39499</c:v>
                </c:pt>
                <c:pt idx="3411" formatCode="m/d/yyyy">
                  <c:v>39500</c:v>
                </c:pt>
                <c:pt idx="3412" formatCode="m/d/yyyy">
                  <c:v>39503</c:v>
                </c:pt>
                <c:pt idx="3413" formatCode="m/d/yyyy">
                  <c:v>39504</c:v>
                </c:pt>
                <c:pt idx="3414" formatCode="m/d/yyyy">
                  <c:v>39505</c:v>
                </c:pt>
                <c:pt idx="3415" formatCode="m/d/yyyy">
                  <c:v>39506</c:v>
                </c:pt>
                <c:pt idx="3416" formatCode="m/d/yyyy">
                  <c:v>39507</c:v>
                </c:pt>
                <c:pt idx="3417" formatCode="m/d/yyyy">
                  <c:v>39510</c:v>
                </c:pt>
                <c:pt idx="3418" formatCode="m/d/yyyy">
                  <c:v>39511</c:v>
                </c:pt>
                <c:pt idx="3419" formatCode="m/d/yyyy">
                  <c:v>39512</c:v>
                </c:pt>
                <c:pt idx="3420" formatCode="m/d/yyyy">
                  <c:v>39513</c:v>
                </c:pt>
                <c:pt idx="3421" formatCode="m/d/yyyy">
                  <c:v>39514</c:v>
                </c:pt>
                <c:pt idx="3422" formatCode="m/d/yyyy">
                  <c:v>39517</c:v>
                </c:pt>
                <c:pt idx="3423" formatCode="m/d/yyyy">
                  <c:v>39518</c:v>
                </c:pt>
                <c:pt idx="3424" formatCode="m/d/yyyy">
                  <c:v>39519</c:v>
                </c:pt>
                <c:pt idx="3425" formatCode="m/d/yyyy">
                  <c:v>39520</c:v>
                </c:pt>
                <c:pt idx="3426" formatCode="m/d/yyyy">
                  <c:v>39521</c:v>
                </c:pt>
                <c:pt idx="3427" formatCode="m/d/yyyy">
                  <c:v>39524</c:v>
                </c:pt>
                <c:pt idx="3428" formatCode="m/d/yyyy">
                  <c:v>39525</c:v>
                </c:pt>
                <c:pt idx="3429" formatCode="m/d/yyyy">
                  <c:v>39526</c:v>
                </c:pt>
                <c:pt idx="3430" formatCode="m/d/yyyy">
                  <c:v>39527</c:v>
                </c:pt>
                <c:pt idx="3431" formatCode="m/d/yyyy">
                  <c:v>39528</c:v>
                </c:pt>
                <c:pt idx="3432" formatCode="m/d/yyyy">
                  <c:v>39531</c:v>
                </c:pt>
                <c:pt idx="3433" formatCode="m/d/yyyy">
                  <c:v>39532</c:v>
                </c:pt>
                <c:pt idx="3434" formatCode="m/d/yyyy">
                  <c:v>39533</c:v>
                </c:pt>
                <c:pt idx="3435" formatCode="m/d/yyyy">
                  <c:v>39534</c:v>
                </c:pt>
                <c:pt idx="3436" formatCode="m/d/yyyy">
                  <c:v>39535</c:v>
                </c:pt>
                <c:pt idx="3437" formatCode="m/d/yyyy">
                  <c:v>39538</c:v>
                </c:pt>
                <c:pt idx="3438" formatCode="m/d/yyyy">
                  <c:v>39539</c:v>
                </c:pt>
                <c:pt idx="3439" formatCode="m/d/yyyy">
                  <c:v>39540</c:v>
                </c:pt>
                <c:pt idx="3440" formatCode="m/d/yyyy">
                  <c:v>39541</c:v>
                </c:pt>
                <c:pt idx="3441" formatCode="m/d/yyyy">
                  <c:v>39542</c:v>
                </c:pt>
                <c:pt idx="3442" formatCode="m/d/yyyy">
                  <c:v>39545</c:v>
                </c:pt>
                <c:pt idx="3443" formatCode="m/d/yyyy">
                  <c:v>39546</c:v>
                </c:pt>
                <c:pt idx="3444" formatCode="m/d/yyyy">
                  <c:v>39547</c:v>
                </c:pt>
                <c:pt idx="3445" formatCode="m/d/yyyy">
                  <c:v>39548</c:v>
                </c:pt>
                <c:pt idx="3446" formatCode="m/d/yyyy">
                  <c:v>39549</c:v>
                </c:pt>
                <c:pt idx="3447" formatCode="m/d/yyyy">
                  <c:v>39552</c:v>
                </c:pt>
                <c:pt idx="3448" formatCode="m/d/yyyy">
                  <c:v>39553</c:v>
                </c:pt>
                <c:pt idx="3449" formatCode="m/d/yyyy">
                  <c:v>39554</c:v>
                </c:pt>
                <c:pt idx="3450" formatCode="m/d/yyyy">
                  <c:v>39555</c:v>
                </c:pt>
                <c:pt idx="3451" formatCode="m/d/yyyy">
                  <c:v>39556</c:v>
                </c:pt>
                <c:pt idx="3452" formatCode="m/d/yyyy">
                  <c:v>39559</c:v>
                </c:pt>
                <c:pt idx="3453" formatCode="m/d/yyyy">
                  <c:v>39560</c:v>
                </c:pt>
                <c:pt idx="3454" formatCode="m/d/yyyy">
                  <c:v>39561</c:v>
                </c:pt>
                <c:pt idx="3455" formatCode="m/d/yyyy">
                  <c:v>39562</c:v>
                </c:pt>
                <c:pt idx="3456" formatCode="m/d/yyyy">
                  <c:v>39563</c:v>
                </c:pt>
                <c:pt idx="3457" formatCode="m/d/yyyy">
                  <c:v>39566</c:v>
                </c:pt>
                <c:pt idx="3458" formatCode="m/d/yyyy">
                  <c:v>39567</c:v>
                </c:pt>
                <c:pt idx="3459" formatCode="m/d/yyyy">
                  <c:v>39568</c:v>
                </c:pt>
                <c:pt idx="3460" formatCode="m/d/yyyy">
                  <c:v>39569</c:v>
                </c:pt>
                <c:pt idx="3461" formatCode="m/d/yyyy">
                  <c:v>39570</c:v>
                </c:pt>
                <c:pt idx="3462" formatCode="m/d/yyyy">
                  <c:v>39573</c:v>
                </c:pt>
                <c:pt idx="3463" formatCode="m/d/yyyy">
                  <c:v>39574</c:v>
                </c:pt>
                <c:pt idx="3464" formatCode="m/d/yyyy">
                  <c:v>39575</c:v>
                </c:pt>
                <c:pt idx="3465" formatCode="m/d/yyyy">
                  <c:v>39576</c:v>
                </c:pt>
                <c:pt idx="3466" formatCode="m/d/yyyy">
                  <c:v>39577</c:v>
                </c:pt>
                <c:pt idx="3467" formatCode="m/d/yyyy">
                  <c:v>39580</c:v>
                </c:pt>
                <c:pt idx="3468" formatCode="m/d/yyyy">
                  <c:v>39581</c:v>
                </c:pt>
                <c:pt idx="3469" formatCode="m/d/yyyy">
                  <c:v>39582</c:v>
                </c:pt>
                <c:pt idx="3470" formatCode="m/d/yyyy">
                  <c:v>39583</c:v>
                </c:pt>
                <c:pt idx="3471" formatCode="m/d/yyyy">
                  <c:v>39584</c:v>
                </c:pt>
                <c:pt idx="3472" formatCode="m/d/yyyy">
                  <c:v>39587</c:v>
                </c:pt>
                <c:pt idx="3473" formatCode="m/d/yyyy">
                  <c:v>39588</c:v>
                </c:pt>
                <c:pt idx="3474" formatCode="m/d/yyyy">
                  <c:v>39589</c:v>
                </c:pt>
                <c:pt idx="3475" formatCode="m/d/yyyy">
                  <c:v>39590</c:v>
                </c:pt>
                <c:pt idx="3476" formatCode="m/d/yyyy">
                  <c:v>39591</c:v>
                </c:pt>
                <c:pt idx="3477" formatCode="m/d/yyyy">
                  <c:v>39594</c:v>
                </c:pt>
                <c:pt idx="3478" formatCode="m/d/yyyy">
                  <c:v>39595</c:v>
                </c:pt>
                <c:pt idx="3479" formatCode="m/d/yyyy">
                  <c:v>39596</c:v>
                </c:pt>
                <c:pt idx="3480" formatCode="m/d/yyyy">
                  <c:v>39597</c:v>
                </c:pt>
                <c:pt idx="3481" formatCode="m/d/yyyy">
                  <c:v>39598</c:v>
                </c:pt>
                <c:pt idx="3482" formatCode="m/d/yyyy">
                  <c:v>39601</c:v>
                </c:pt>
                <c:pt idx="3483" formatCode="m/d/yyyy">
                  <c:v>39602</c:v>
                </c:pt>
                <c:pt idx="3484" formatCode="m/d/yyyy">
                  <c:v>39603</c:v>
                </c:pt>
                <c:pt idx="3485" formatCode="m/d/yyyy">
                  <c:v>39604</c:v>
                </c:pt>
                <c:pt idx="3486" formatCode="m/d/yyyy">
                  <c:v>39605</c:v>
                </c:pt>
                <c:pt idx="3487" formatCode="m/d/yyyy">
                  <c:v>39608</c:v>
                </c:pt>
                <c:pt idx="3488" formatCode="m/d/yyyy">
                  <c:v>39609</c:v>
                </c:pt>
                <c:pt idx="3489" formatCode="m/d/yyyy">
                  <c:v>39610</c:v>
                </c:pt>
                <c:pt idx="3490" formatCode="m/d/yyyy">
                  <c:v>39611</c:v>
                </c:pt>
                <c:pt idx="3491" formatCode="m/d/yyyy">
                  <c:v>39612</c:v>
                </c:pt>
                <c:pt idx="3492" formatCode="m/d/yyyy">
                  <c:v>39615</c:v>
                </c:pt>
                <c:pt idx="3493" formatCode="m/d/yyyy">
                  <c:v>39616</c:v>
                </c:pt>
                <c:pt idx="3494" formatCode="m/d/yyyy">
                  <c:v>39617</c:v>
                </c:pt>
                <c:pt idx="3495" formatCode="m/d/yyyy">
                  <c:v>39618</c:v>
                </c:pt>
                <c:pt idx="3496" formatCode="m/d/yyyy">
                  <c:v>39619</c:v>
                </c:pt>
                <c:pt idx="3497" formatCode="m/d/yyyy">
                  <c:v>39622</c:v>
                </c:pt>
                <c:pt idx="3498" formatCode="m/d/yyyy">
                  <c:v>39623</c:v>
                </c:pt>
                <c:pt idx="3499" formatCode="m/d/yyyy">
                  <c:v>39624</c:v>
                </c:pt>
                <c:pt idx="3500" formatCode="m/d/yyyy">
                  <c:v>39625</c:v>
                </c:pt>
                <c:pt idx="3501" formatCode="m/d/yyyy">
                  <c:v>39626</c:v>
                </c:pt>
                <c:pt idx="3502" formatCode="m/d/yyyy">
                  <c:v>39629</c:v>
                </c:pt>
                <c:pt idx="3503" formatCode="m/d/yyyy">
                  <c:v>39630</c:v>
                </c:pt>
                <c:pt idx="3504" formatCode="m/d/yyyy">
                  <c:v>39631</c:v>
                </c:pt>
                <c:pt idx="3505" formatCode="m/d/yyyy">
                  <c:v>39632</c:v>
                </c:pt>
                <c:pt idx="3506" formatCode="m/d/yyyy">
                  <c:v>39633</c:v>
                </c:pt>
                <c:pt idx="3507" formatCode="m/d/yyyy">
                  <c:v>39636</c:v>
                </c:pt>
                <c:pt idx="3508" formatCode="m/d/yyyy">
                  <c:v>39637</c:v>
                </c:pt>
                <c:pt idx="3509" formatCode="m/d/yyyy">
                  <c:v>39638</c:v>
                </c:pt>
                <c:pt idx="3510" formatCode="m/d/yyyy">
                  <c:v>39639</c:v>
                </c:pt>
                <c:pt idx="3511" formatCode="m/d/yyyy">
                  <c:v>39640</c:v>
                </c:pt>
                <c:pt idx="3512" formatCode="m/d/yyyy">
                  <c:v>39643</c:v>
                </c:pt>
                <c:pt idx="3513" formatCode="m/d/yyyy">
                  <c:v>39644</c:v>
                </c:pt>
                <c:pt idx="3514" formatCode="m/d/yyyy">
                  <c:v>39645</c:v>
                </c:pt>
                <c:pt idx="3515" formatCode="m/d/yyyy">
                  <c:v>39646</c:v>
                </c:pt>
                <c:pt idx="3516" formatCode="m/d/yyyy">
                  <c:v>39647</c:v>
                </c:pt>
                <c:pt idx="3517" formatCode="m/d/yyyy">
                  <c:v>39650</c:v>
                </c:pt>
                <c:pt idx="3518" formatCode="m/d/yyyy">
                  <c:v>39651</c:v>
                </c:pt>
                <c:pt idx="3519" formatCode="m/d/yyyy">
                  <c:v>39652</c:v>
                </c:pt>
                <c:pt idx="3520" formatCode="m/d/yyyy">
                  <c:v>39653</c:v>
                </c:pt>
                <c:pt idx="3521" formatCode="m/d/yyyy">
                  <c:v>39654</c:v>
                </c:pt>
                <c:pt idx="3522" formatCode="m/d/yyyy">
                  <c:v>39657</c:v>
                </c:pt>
                <c:pt idx="3523" formatCode="m/d/yyyy">
                  <c:v>39658</c:v>
                </c:pt>
                <c:pt idx="3524" formatCode="m/d/yyyy">
                  <c:v>39659</c:v>
                </c:pt>
                <c:pt idx="3525" formatCode="m/d/yyyy">
                  <c:v>39660</c:v>
                </c:pt>
                <c:pt idx="3526" formatCode="m/d/yyyy">
                  <c:v>39661</c:v>
                </c:pt>
                <c:pt idx="3527" formatCode="m/d/yyyy">
                  <c:v>39664</c:v>
                </c:pt>
                <c:pt idx="3528" formatCode="m/d/yyyy">
                  <c:v>39665</c:v>
                </c:pt>
                <c:pt idx="3529" formatCode="m/d/yyyy">
                  <c:v>39666</c:v>
                </c:pt>
                <c:pt idx="3530" formatCode="m/d/yyyy">
                  <c:v>39667</c:v>
                </c:pt>
                <c:pt idx="3531" formatCode="m/d/yyyy">
                  <c:v>39668</c:v>
                </c:pt>
                <c:pt idx="3532" formatCode="m/d/yyyy">
                  <c:v>39671</c:v>
                </c:pt>
                <c:pt idx="3533" formatCode="m/d/yyyy">
                  <c:v>39672</c:v>
                </c:pt>
                <c:pt idx="3534" formatCode="m/d/yyyy">
                  <c:v>39673</c:v>
                </c:pt>
                <c:pt idx="3535" formatCode="m/d/yyyy">
                  <c:v>39674</c:v>
                </c:pt>
                <c:pt idx="3536" formatCode="m/d/yyyy">
                  <c:v>39675</c:v>
                </c:pt>
                <c:pt idx="3537" formatCode="m/d/yyyy">
                  <c:v>39678</c:v>
                </c:pt>
                <c:pt idx="3538" formatCode="m/d/yyyy">
                  <c:v>39679</c:v>
                </c:pt>
                <c:pt idx="3539" formatCode="m/d/yyyy">
                  <c:v>39680</c:v>
                </c:pt>
                <c:pt idx="3540" formatCode="m/d/yyyy">
                  <c:v>39681</c:v>
                </c:pt>
                <c:pt idx="3541" formatCode="m/d/yyyy">
                  <c:v>39682</c:v>
                </c:pt>
                <c:pt idx="3542" formatCode="m/d/yyyy">
                  <c:v>39685</c:v>
                </c:pt>
                <c:pt idx="3543" formatCode="m/d/yyyy">
                  <c:v>39686</c:v>
                </c:pt>
                <c:pt idx="3544" formatCode="m/d/yyyy">
                  <c:v>39687</c:v>
                </c:pt>
                <c:pt idx="3545" formatCode="m/d/yyyy">
                  <c:v>39688</c:v>
                </c:pt>
                <c:pt idx="3546" formatCode="m/d/yyyy">
                  <c:v>39689</c:v>
                </c:pt>
                <c:pt idx="3547" formatCode="m/d/yyyy">
                  <c:v>39692</c:v>
                </c:pt>
                <c:pt idx="3548" formatCode="m/d/yyyy">
                  <c:v>39693</c:v>
                </c:pt>
                <c:pt idx="3549" formatCode="m/d/yyyy">
                  <c:v>39694</c:v>
                </c:pt>
                <c:pt idx="3550" formatCode="m/d/yyyy">
                  <c:v>39695</c:v>
                </c:pt>
                <c:pt idx="3551" formatCode="m/d/yyyy">
                  <c:v>39696</c:v>
                </c:pt>
                <c:pt idx="3552" formatCode="m/d/yyyy">
                  <c:v>39699</c:v>
                </c:pt>
                <c:pt idx="3553" formatCode="m/d/yyyy">
                  <c:v>39700</c:v>
                </c:pt>
                <c:pt idx="3554" formatCode="m/d/yyyy">
                  <c:v>39701</c:v>
                </c:pt>
                <c:pt idx="3555" formatCode="m/d/yyyy">
                  <c:v>39702</c:v>
                </c:pt>
                <c:pt idx="3556" formatCode="m/d/yyyy">
                  <c:v>39703</c:v>
                </c:pt>
                <c:pt idx="3557" formatCode="m/d/yyyy">
                  <c:v>39706</c:v>
                </c:pt>
                <c:pt idx="3558" formatCode="m/d/yyyy">
                  <c:v>39707</c:v>
                </c:pt>
                <c:pt idx="3559" formatCode="m/d/yyyy">
                  <c:v>39708</c:v>
                </c:pt>
                <c:pt idx="3560" formatCode="m/d/yyyy">
                  <c:v>39709</c:v>
                </c:pt>
                <c:pt idx="3561" formatCode="m/d/yyyy">
                  <c:v>39710</c:v>
                </c:pt>
                <c:pt idx="3562" formatCode="m/d/yyyy">
                  <c:v>39713</c:v>
                </c:pt>
                <c:pt idx="3563" formatCode="m/d/yyyy">
                  <c:v>39714</c:v>
                </c:pt>
                <c:pt idx="3564" formatCode="m/d/yyyy">
                  <c:v>39715</c:v>
                </c:pt>
                <c:pt idx="3565" formatCode="m/d/yyyy">
                  <c:v>39716</c:v>
                </c:pt>
                <c:pt idx="3566" formatCode="m/d/yyyy">
                  <c:v>39717</c:v>
                </c:pt>
                <c:pt idx="3567" formatCode="m/d/yyyy">
                  <c:v>39720</c:v>
                </c:pt>
                <c:pt idx="3568" formatCode="m/d/yyyy">
                  <c:v>39721</c:v>
                </c:pt>
                <c:pt idx="3569" formatCode="m/d/yyyy">
                  <c:v>39722</c:v>
                </c:pt>
                <c:pt idx="3570" formatCode="m/d/yyyy">
                  <c:v>39723</c:v>
                </c:pt>
                <c:pt idx="3571" formatCode="m/d/yyyy">
                  <c:v>39724</c:v>
                </c:pt>
                <c:pt idx="3572" formatCode="m/d/yyyy">
                  <c:v>39727</c:v>
                </c:pt>
                <c:pt idx="3573" formatCode="m/d/yyyy">
                  <c:v>39728</c:v>
                </c:pt>
                <c:pt idx="3574" formatCode="m/d/yyyy">
                  <c:v>39729</c:v>
                </c:pt>
                <c:pt idx="3575" formatCode="m/d/yyyy">
                  <c:v>39730</c:v>
                </c:pt>
                <c:pt idx="3576" formatCode="m/d/yyyy">
                  <c:v>39731</c:v>
                </c:pt>
                <c:pt idx="3577" formatCode="m/d/yyyy">
                  <c:v>39734</c:v>
                </c:pt>
                <c:pt idx="3578" formatCode="m/d/yyyy">
                  <c:v>39735</c:v>
                </c:pt>
                <c:pt idx="3579" formatCode="m/d/yyyy">
                  <c:v>39736</c:v>
                </c:pt>
                <c:pt idx="3580" formatCode="m/d/yyyy">
                  <c:v>39737</c:v>
                </c:pt>
                <c:pt idx="3581" formatCode="m/d/yyyy">
                  <c:v>39738</c:v>
                </c:pt>
                <c:pt idx="3582" formatCode="m/d/yyyy">
                  <c:v>39741</c:v>
                </c:pt>
                <c:pt idx="3583" formatCode="m/d/yyyy">
                  <c:v>39742</c:v>
                </c:pt>
                <c:pt idx="3584" formatCode="m/d/yyyy">
                  <c:v>39743</c:v>
                </c:pt>
                <c:pt idx="3585" formatCode="m/d/yyyy">
                  <c:v>39744</c:v>
                </c:pt>
                <c:pt idx="3586" formatCode="m/d/yyyy">
                  <c:v>39745</c:v>
                </c:pt>
                <c:pt idx="3587" formatCode="m/d/yyyy">
                  <c:v>39748</c:v>
                </c:pt>
                <c:pt idx="3588" formatCode="m/d/yyyy">
                  <c:v>39749</c:v>
                </c:pt>
                <c:pt idx="3589" formatCode="m/d/yyyy">
                  <c:v>39750</c:v>
                </c:pt>
                <c:pt idx="3590" formatCode="m/d/yyyy">
                  <c:v>39751</c:v>
                </c:pt>
                <c:pt idx="3591" formatCode="m/d/yyyy">
                  <c:v>39752</c:v>
                </c:pt>
                <c:pt idx="3592" formatCode="m/d/yyyy">
                  <c:v>39755</c:v>
                </c:pt>
                <c:pt idx="3593" formatCode="m/d/yyyy">
                  <c:v>39756</c:v>
                </c:pt>
                <c:pt idx="3594" formatCode="m/d/yyyy">
                  <c:v>39757</c:v>
                </c:pt>
                <c:pt idx="3595" formatCode="m/d/yyyy">
                  <c:v>39758</c:v>
                </c:pt>
                <c:pt idx="3596" formatCode="m/d/yyyy">
                  <c:v>39759</c:v>
                </c:pt>
                <c:pt idx="3597" formatCode="m/d/yyyy">
                  <c:v>39762</c:v>
                </c:pt>
                <c:pt idx="3598" formatCode="m/d/yyyy">
                  <c:v>39763</c:v>
                </c:pt>
                <c:pt idx="3599" formatCode="m/d/yyyy">
                  <c:v>39764</c:v>
                </c:pt>
                <c:pt idx="3600" formatCode="m/d/yyyy">
                  <c:v>39765</c:v>
                </c:pt>
                <c:pt idx="3601" formatCode="m/d/yyyy">
                  <c:v>39766</c:v>
                </c:pt>
                <c:pt idx="3602" formatCode="m/d/yyyy">
                  <c:v>39769</c:v>
                </c:pt>
                <c:pt idx="3603" formatCode="m/d/yyyy">
                  <c:v>39770</c:v>
                </c:pt>
                <c:pt idx="3604" formatCode="m/d/yyyy">
                  <c:v>39771</c:v>
                </c:pt>
                <c:pt idx="3605" formatCode="m/d/yyyy">
                  <c:v>39772</c:v>
                </c:pt>
                <c:pt idx="3606" formatCode="m/d/yyyy">
                  <c:v>39773</c:v>
                </c:pt>
                <c:pt idx="3607" formatCode="m/d/yyyy">
                  <c:v>39776</c:v>
                </c:pt>
                <c:pt idx="3608" formatCode="m/d/yyyy">
                  <c:v>39777</c:v>
                </c:pt>
                <c:pt idx="3609" formatCode="m/d/yyyy">
                  <c:v>39778</c:v>
                </c:pt>
                <c:pt idx="3610" formatCode="m/d/yyyy">
                  <c:v>39779</c:v>
                </c:pt>
                <c:pt idx="3611" formatCode="m/d/yyyy">
                  <c:v>39780</c:v>
                </c:pt>
                <c:pt idx="3612" formatCode="m/d/yyyy">
                  <c:v>39783</c:v>
                </c:pt>
                <c:pt idx="3613" formatCode="m/d/yyyy">
                  <c:v>39784</c:v>
                </c:pt>
                <c:pt idx="3614" formatCode="m/d/yyyy">
                  <c:v>39785</c:v>
                </c:pt>
                <c:pt idx="3615" formatCode="m/d/yyyy">
                  <c:v>39786</c:v>
                </c:pt>
                <c:pt idx="3616" formatCode="m/d/yyyy">
                  <c:v>39787</c:v>
                </c:pt>
                <c:pt idx="3617" formatCode="m/d/yyyy">
                  <c:v>39790</c:v>
                </c:pt>
                <c:pt idx="3618" formatCode="m/d/yyyy">
                  <c:v>39791</c:v>
                </c:pt>
                <c:pt idx="3619" formatCode="m/d/yyyy">
                  <c:v>39792</c:v>
                </c:pt>
                <c:pt idx="3620" formatCode="m/d/yyyy">
                  <c:v>39793</c:v>
                </c:pt>
                <c:pt idx="3621" formatCode="m/d/yyyy">
                  <c:v>39794</c:v>
                </c:pt>
                <c:pt idx="3622" formatCode="m/d/yyyy">
                  <c:v>39797</c:v>
                </c:pt>
                <c:pt idx="3623" formatCode="m/d/yyyy">
                  <c:v>39798</c:v>
                </c:pt>
                <c:pt idx="3624" formatCode="m/d/yyyy">
                  <c:v>39799</c:v>
                </c:pt>
                <c:pt idx="3625" formatCode="m/d/yyyy">
                  <c:v>39800</c:v>
                </c:pt>
                <c:pt idx="3626" formatCode="m/d/yyyy">
                  <c:v>39801</c:v>
                </c:pt>
                <c:pt idx="3627" formatCode="m/d/yyyy">
                  <c:v>39804</c:v>
                </c:pt>
                <c:pt idx="3628" formatCode="m/d/yyyy">
                  <c:v>39805</c:v>
                </c:pt>
                <c:pt idx="3629" formatCode="m/d/yyyy">
                  <c:v>39806</c:v>
                </c:pt>
                <c:pt idx="3630" formatCode="m/d/yyyy">
                  <c:v>39807</c:v>
                </c:pt>
                <c:pt idx="3631" formatCode="m/d/yyyy">
                  <c:v>39808</c:v>
                </c:pt>
                <c:pt idx="3632" formatCode="m/d/yyyy">
                  <c:v>39811</c:v>
                </c:pt>
                <c:pt idx="3633" formatCode="m/d/yyyy">
                  <c:v>39812</c:v>
                </c:pt>
                <c:pt idx="3634" formatCode="m/d/yyyy">
                  <c:v>39813</c:v>
                </c:pt>
                <c:pt idx="3635" formatCode="m/d/yyyy">
                  <c:v>39814</c:v>
                </c:pt>
                <c:pt idx="3636" formatCode="m/d/yyyy">
                  <c:v>39815</c:v>
                </c:pt>
                <c:pt idx="3637" formatCode="m/d/yyyy">
                  <c:v>39818</c:v>
                </c:pt>
                <c:pt idx="3638" formatCode="m/d/yyyy">
                  <c:v>39819</c:v>
                </c:pt>
                <c:pt idx="3639" formatCode="m/d/yyyy">
                  <c:v>39820</c:v>
                </c:pt>
                <c:pt idx="3640" formatCode="m/d/yyyy">
                  <c:v>39821</c:v>
                </c:pt>
                <c:pt idx="3641" formatCode="m/d/yyyy">
                  <c:v>39822</c:v>
                </c:pt>
                <c:pt idx="3642" formatCode="m/d/yyyy">
                  <c:v>39825</c:v>
                </c:pt>
                <c:pt idx="3643" formatCode="m/d/yyyy">
                  <c:v>39826</c:v>
                </c:pt>
                <c:pt idx="3644" formatCode="m/d/yyyy">
                  <c:v>39827</c:v>
                </c:pt>
                <c:pt idx="3645" formatCode="m/d/yyyy">
                  <c:v>39828</c:v>
                </c:pt>
                <c:pt idx="3646" formatCode="m/d/yyyy">
                  <c:v>39829</c:v>
                </c:pt>
                <c:pt idx="3647" formatCode="m/d/yyyy">
                  <c:v>39832</c:v>
                </c:pt>
                <c:pt idx="3648" formatCode="m/d/yyyy">
                  <c:v>39833</c:v>
                </c:pt>
                <c:pt idx="3649" formatCode="m/d/yyyy">
                  <c:v>39834</c:v>
                </c:pt>
                <c:pt idx="3650" formatCode="m/d/yyyy">
                  <c:v>39835</c:v>
                </c:pt>
                <c:pt idx="3651" formatCode="m/d/yyyy">
                  <c:v>39836</c:v>
                </c:pt>
                <c:pt idx="3652" formatCode="m/d/yyyy">
                  <c:v>39839</c:v>
                </c:pt>
                <c:pt idx="3653" formatCode="m/d/yyyy">
                  <c:v>39840</c:v>
                </c:pt>
                <c:pt idx="3654" formatCode="m/d/yyyy">
                  <c:v>39841</c:v>
                </c:pt>
                <c:pt idx="3655" formatCode="m/d/yyyy">
                  <c:v>39842</c:v>
                </c:pt>
                <c:pt idx="3656" formatCode="m/d/yyyy">
                  <c:v>39843</c:v>
                </c:pt>
                <c:pt idx="3657" formatCode="m/d/yyyy">
                  <c:v>39846</c:v>
                </c:pt>
                <c:pt idx="3658" formatCode="m/d/yyyy">
                  <c:v>39847</c:v>
                </c:pt>
                <c:pt idx="3659" formatCode="m/d/yyyy">
                  <c:v>39848</c:v>
                </c:pt>
                <c:pt idx="3660" formatCode="m/d/yyyy">
                  <c:v>39849</c:v>
                </c:pt>
                <c:pt idx="3661" formatCode="m/d/yyyy">
                  <c:v>39850</c:v>
                </c:pt>
                <c:pt idx="3662" formatCode="m/d/yyyy">
                  <c:v>39853</c:v>
                </c:pt>
                <c:pt idx="3663" formatCode="m/d/yyyy">
                  <c:v>39854</c:v>
                </c:pt>
                <c:pt idx="3664" formatCode="m/d/yyyy">
                  <c:v>39855</c:v>
                </c:pt>
                <c:pt idx="3665" formatCode="m/d/yyyy">
                  <c:v>39856</c:v>
                </c:pt>
                <c:pt idx="3666" formatCode="m/d/yyyy">
                  <c:v>39857</c:v>
                </c:pt>
                <c:pt idx="3667" formatCode="m/d/yyyy">
                  <c:v>39860</c:v>
                </c:pt>
                <c:pt idx="3668" formatCode="m/d/yyyy">
                  <c:v>39861</c:v>
                </c:pt>
                <c:pt idx="3669" formatCode="m/d/yyyy">
                  <c:v>39862</c:v>
                </c:pt>
                <c:pt idx="3670" formatCode="m/d/yyyy">
                  <c:v>39863</c:v>
                </c:pt>
                <c:pt idx="3671" formatCode="m/d/yyyy">
                  <c:v>39864</c:v>
                </c:pt>
                <c:pt idx="3672" formatCode="m/d/yyyy">
                  <c:v>39867</c:v>
                </c:pt>
                <c:pt idx="3673" formatCode="m/d/yyyy">
                  <c:v>39868</c:v>
                </c:pt>
                <c:pt idx="3674" formatCode="m/d/yyyy">
                  <c:v>39869</c:v>
                </c:pt>
                <c:pt idx="3675" formatCode="m/d/yyyy">
                  <c:v>39870</c:v>
                </c:pt>
                <c:pt idx="3676" formatCode="m/d/yyyy">
                  <c:v>39871</c:v>
                </c:pt>
                <c:pt idx="3677" formatCode="m/d/yyyy">
                  <c:v>39874</c:v>
                </c:pt>
                <c:pt idx="3678" formatCode="m/d/yyyy">
                  <c:v>39875</c:v>
                </c:pt>
                <c:pt idx="3679" formatCode="m/d/yyyy">
                  <c:v>39876</c:v>
                </c:pt>
                <c:pt idx="3680" formatCode="m/d/yyyy">
                  <c:v>39877</c:v>
                </c:pt>
                <c:pt idx="3681" formatCode="m/d/yyyy">
                  <c:v>39878</c:v>
                </c:pt>
                <c:pt idx="3682" formatCode="m/d/yyyy">
                  <c:v>39881</c:v>
                </c:pt>
                <c:pt idx="3683" formatCode="m/d/yyyy">
                  <c:v>39882</c:v>
                </c:pt>
                <c:pt idx="3684" formatCode="m/d/yyyy">
                  <c:v>39883</c:v>
                </c:pt>
                <c:pt idx="3685" formatCode="m/d/yyyy">
                  <c:v>39884</c:v>
                </c:pt>
                <c:pt idx="3686" formatCode="m/d/yyyy">
                  <c:v>39885</c:v>
                </c:pt>
                <c:pt idx="3687" formatCode="m/d/yyyy">
                  <c:v>39888</c:v>
                </c:pt>
                <c:pt idx="3688" formatCode="m/d/yyyy">
                  <c:v>39889</c:v>
                </c:pt>
                <c:pt idx="3689" formatCode="m/d/yyyy">
                  <c:v>39890</c:v>
                </c:pt>
                <c:pt idx="3690" formatCode="m/d/yyyy">
                  <c:v>39891</c:v>
                </c:pt>
                <c:pt idx="3691" formatCode="m/d/yyyy">
                  <c:v>39892</c:v>
                </c:pt>
                <c:pt idx="3692" formatCode="m/d/yyyy">
                  <c:v>39895</c:v>
                </c:pt>
                <c:pt idx="3693" formatCode="m/d/yyyy">
                  <c:v>39896</c:v>
                </c:pt>
                <c:pt idx="3694" formatCode="m/d/yyyy">
                  <c:v>39897</c:v>
                </c:pt>
                <c:pt idx="3695" formatCode="m/d/yyyy">
                  <c:v>39898</c:v>
                </c:pt>
                <c:pt idx="3696" formatCode="m/d/yyyy">
                  <c:v>39899</c:v>
                </c:pt>
                <c:pt idx="3697" formatCode="m/d/yyyy">
                  <c:v>39902</c:v>
                </c:pt>
                <c:pt idx="3698" formatCode="m/d/yyyy">
                  <c:v>39903</c:v>
                </c:pt>
                <c:pt idx="3699" formatCode="m/d/yyyy">
                  <c:v>39904</c:v>
                </c:pt>
                <c:pt idx="3700" formatCode="m/d/yyyy">
                  <c:v>39905</c:v>
                </c:pt>
                <c:pt idx="3701" formatCode="m/d/yyyy">
                  <c:v>39906</c:v>
                </c:pt>
                <c:pt idx="3702" formatCode="m/d/yyyy">
                  <c:v>39909</c:v>
                </c:pt>
                <c:pt idx="3703" formatCode="m/d/yyyy">
                  <c:v>39910</c:v>
                </c:pt>
                <c:pt idx="3704" formatCode="m/d/yyyy">
                  <c:v>39911</c:v>
                </c:pt>
                <c:pt idx="3705" formatCode="m/d/yyyy">
                  <c:v>39912</c:v>
                </c:pt>
                <c:pt idx="3706" formatCode="m/d/yyyy">
                  <c:v>39913</c:v>
                </c:pt>
                <c:pt idx="3707" formatCode="m/d/yyyy">
                  <c:v>39916</c:v>
                </c:pt>
                <c:pt idx="3708" formatCode="m/d/yyyy">
                  <c:v>39917</c:v>
                </c:pt>
                <c:pt idx="3709" formatCode="m/d/yyyy">
                  <c:v>39918</c:v>
                </c:pt>
                <c:pt idx="3710" formatCode="m/d/yyyy">
                  <c:v>39919</c:v>
                </c:pt>
                <c:pt idx="3711" formatCode="m/d/yyyy">
                  <c:v>39920</c:v>
                </c:pt>
                <c:pt idx="3712" formatCode="m/d/yyyy">
                  <c:v>39923</c:v>
                </c:pt>
                <c:pt idx="3713" formatCode="m/d/yyyy">
                  <c:v>39924</c:v>
                </c:pt>
                <c:pt idx="3714" formatCode="m/d/yyyy">
                  <c:v>39925</c:v>
                </c:pt>
                <c:pt idx="3715" formatCode="m/d/yyyy">
                  <c:v>39926</c:v>
                </c:pt>
                <c:pt idx="3716" formatCode="m/d/yyyy">
                  <c:v>39927</c:v>
                </c:pt>
                <c:pt idx="3717" formatCode="m/d/yyyy">
                  <c:v>39930</c:v>
                </c:pt>
                <c:pt idx="3718" formatCode="m/d/yyyy">
                  <c:v>39931</c:v>
                </c:pt>
                <c:pt idx="3719" formatCode="m/d/yyyy">
                  <c:v>39932</c:v>
                </c:pt>
                <c:pt idx="3720" formatCode="m/d/yyyy">
                  <c:v>39933</c:v>
                </c:pt>
                <c:pt idx="3721" formatCode="m/d/yyyy">
                  <c:v>39934</c:v>
                </c:pt>
                <c:pt idx="3722" formatCode="m/d/yyyy">
                  <c:v>39937</c:v>
                </c:pt>
                <c:pt idx="3723" formatCode="m/d/yyyy">
                  <c:v>39938</c:v>
                </c:pt>
                <c:pt idx="3724" formatCode="m/d/yyyy">
                  <c:v>39939</c:v>
                </c:pt>
                <c:pt idx="3725" formatCode="m/d/yyyy">
                  <c:v>39940</c:v>
                </c:pt>
                <c:pt idx="3726" formatCode="m/d/yyyy">
                  <c:v>39941</c:v>
                </c:pt>
                <c:pt idx="3727" formatCode="m/d/yyyy">
                  <c:v>39944</c:v>
                </c:pt>
                <c:pt idx="3728" formatCode="m/d/yyyy">
                  <c:v>39945</c:v>
                </c:pt>
                <c:pt idx="3729" formatCode="m/d/yyyy">
                  <c:v>39946</c:v>
                </c:pt>
                <c:pt idx="3730" formatCode="m/d/yyyy">
                  <c:v>39947</c:v>
                </c:pt>
                <c:pt idx="3731" formatCode="m/d/yyyy">
                  <c:v>39948</c:v>
                </c:pt>
                <c:pt idx="3732" formatCode="m/d/yyyy">
                  <c:v>39951</c:v>
                </c:pt>
                <c:pt idx="3733" formatCode="m/d/yyyy">
                  <c:v>39952</c:v>
                </c:pt>
                <c:pt idx="3734" formatCode="m/d/yyyy">
                  <c:v>39953</c:v>
                </c:pt>
                <c:pt idx="3735" formatCode="m/d/yyyy">
                  <c:v>39954</c:v>
                </c:pt>
                <c:pt idx="3736" formatCode="m/d/yyyy">
                  <c:v>39955</c:v>
                </c:pt>
                <c:pt idx="3737" formatCode="m/d/yyyy">
                  <c:v>39958</c:v>
                </c:pt>
                <c:pt idx="3738" formatCode="m/d/yyyy">
                  <c:v>39959</c:v>
                </c:pt>
                <c:pt idx="3739" formatCode="m/d/yyyy">
                  <c:v>39960</c:v>
                </c:pt>
                <c:pt idx="3740" formatCode="m/d/yyyy">
                  <c:v>39961</c:v>
                </c:pt>
                <c:pt idx="3741" formatCode="m/d/yyyy">
                  <c:v>39962</c:v>
                </c:pt>
                <c:pt idx="3742" formatCode="m/d/yyyy">
                  <c:v>39965</c:v>
                </c:pt>
                <c:pt idx="3743" formatCode="m/d/yyyy">
                  <c:v>39966</c:v>
                </c:pt>
                <c:pt idx="3744" formatCode="m/d/yyyy">
                  <c:v>39967</c:v>
                </c:pt>
                <c:pt idx="3745" formatCode="m/d/yyyy">
                  <c:v>39968</c:v>
                </c:pt>
                <c:pt idx="3746" formatCode="m/d/yyyy">
                  <c:v>39969</c:v>
                </c:pt>
                <c:pt idx="3747" formatCode="m/d/yyyy">
                  <c:v>39972</c:v>
                </c:pt>
                <c:pt idx="3748" formatCode="m/d/yyyy">
                  <c:v>39973</c:v>
                </c:pt>
                <c:pt idx="3749" formatCode="m/d/yyyy">
                  <c:v>39974</c:v>
                </c:pt>
                <c:pt idx="3750" formatCode="m/d/yyyy">
                  <c:v>39975</c:v>
                </c:pt>
                <c:pt idx="3751" formatCode="m/d/yyyy">
                  <c:v>39976</c:v>
                </c:pt>
                <c:pt idx="3752" formatCode="m/d/yyyy">
                  <c:v>39979</c:v>
                </c:pt>
                <c:pt idx="3753" formatCode="m/d/yyyy">
                  <c:v>39980</c:v>
                </c:pt>
                <c:pt idx="3754" formatCode="m/d/yyyy">
                  <c:v>39981</c:v>
                </c:pt>
                <c:pt idx="3755" formatCode="m/d/yyyy">
                  <c:v>39982</c:v>
                </c:pt>
                <c:pt idx="3756" formatCode="m/d/yyyy">
                  <c:v>39983</c:v>
                </c:pt>
                <c:pt idx="3757" formatCode="m/d/yyyy">
                  <c:v>39986</c:v>
                </c:pt>
                <c:pt idx="3758" formatCode="m/d/yyyy">
                  <c:v>39987</c:v>
                </c:pt>
                <c:pt idx="3759" formatCode="m/d/yyyy">
                  <c:v>39988</c:v>
                </c:pt>
                <c:pt idx="3760" formatCode="m/d/yyyy">
                  <c:v>39989</c:v>
                </c:pt>
                <c:pt idx="3761" formatCode="m/d/yyyy">
                  <c:v>39990</c:v>
                </c:pt>
                <c:pt idx="3762" formatCode="m/d/yyyy">
                  <c:v>39993</c:v>
                </c:pt>
                <c:pt idx="3763" formatCode="m/d/yyyy">
                  <c:v>39994</c:v>
                </c:pt>
                <c:pt idx="3764" formatCode="m/d/yyyy">
                  <c:v>39995</c:v>
                </c:pt>
                <c:pt idx="3765" formatCode="m/d/yyyy">
                  <c:v>39996</c:v>
                </c:pt>
                <c:pt idx="3766" formatCode="m/d/yyyy">
                  <c:v>39997</c:v>
                </c:pt>
                <c:pt idx="3767" formatCode="m/d/yyyy">
                  <c:v>40000</c:v>
                </c:pt>
                <c:pt idx="3768" formatCode="m/d/yyyy">
                  <c:v>40001</c:v>
                </c:pt>
                <c:pt idx="3769" formatCode="m/d/yyyy">
                  <c:v>40002</c:v>
                </c:pt>
                <c:pt idx="3770" formatCode="m/d/yyyy">
                  <c:v>40003</c:v>
                </c:pt>
                <c:pt idx="3771" formatCode="m/d/yyyy">
                  <c:v>40004</c:v>
                </c:pt>
                <c:pt idx="3772" formatCode="m/d/yyyy">
                  <c:v>40007</c:v>
                </c:pt>
                <c:pt idx="3773" formatCode="m/d/yyyy">
                  <c:v>40008</c:v>
                </c:pt>
                <c:pt idx="3774" formatCode="m/d/yyyy">
                  <c:v>40009</c:v>
                </c:pt>
                <c:pt idx="3775" formatCode="m/d/yyyy">
                  <c:v>40010</c:v>
                </c:pt>
                <c:pt idx="3776" formatCode="m/d/yyyy">
                  <c:v>40011</c:v>
                </c:pt>
                <c:pt idx="3777" formatCode="m/d/yyyy">
                  <c:v>40014</c:v>
                </c:pt>
                <c:pt idx="3778" formatCode="m/d/yyyy">
                  <c:v>40015</c:v>
                </c:pt>
                <c:pt idx="3779" formatCode="m/d/yyyy">
                  <c:v>40016</c:v>
                </c:pt>
                <c:pt idx="3780" formatCode="m/d/yyyy">
                  <c:v>40017</c:v>
                </c:pt>
                <c:pt idx="3781" formatCode="m/d/yyyy">
                  <c:v>40018</c:v>
                </c:pt>
                <c:pt idx="3782" formatCode="m/d/yyyy">
                  <c:v>40021</c:v>
                </c:pt>
                <c:pt idx="3783" formatCode="m/d/yyyy">
                  <c:v>40022</c:v>
                </c:pt>
                <c:pt idx="3784" formatCode="m/d/yyyy">
                  <c:v>40023</c:v>
                </c:pt>
                <c:pt idx="3785" formatCode="m/d/yyyy">
                  <c:v>40024</c:v>
                </c:pt>
                <c:pt idx="3786" formatCode="m/d/yyyy">
                  <c:v>40025</c:v>
                </c:pt>
                <c:pt idx="3787" formatCode="m/d/yyyy">
                  <c:v>40028</c:v>
                </c:pt>
                <c:pt idx="3788" formatCode="m/d/yyyy">
                  <c:v>40029</c:v>
                </c:pt>
                <c:pt idx="3789" formatCode="m/d/yyyy">
                  <c:v>40030</c:v>
                </c:pt>
                <c:pt idx="3790" formatCode="m/d/yyyy">
                  <c:v>40031</c:v>
                </c:pt>
                <c:pt idx="3791" formatCode="m/d/yyyy">
                  <c:v>40032</c:v>
                </c:pt>
                <c:pt idx="3792" formatCode="m/d/yyyy">
                  <c:v>40035</c:v>
                </c:pt>
                <c:pt idx="3793" formatCode="m/d/yyyy">
                  <c:v>40036</c:v>
                </c:pt>
                <c:pt idx="3794" formatCode="m/d/yyyy">
                  <c:v>40037</c:v>
                </c:pt>
                <c:pt idx="3795" formatCode="m/d/yyyy">
                  <c:v>40038</c:v>
                </c:pt>
                <c:pt idx="3796" formatCode="m/d/yyyy">
                  <c:v>40039</c:v>
                </c:pt>
                <c:pt idx="3797" formatCode="m/d/yyyy">
                  <c:v>40042</c:v>
                </c:pt>
                <c:pt idx="3798" formatCode="m/d/yyyy">
                  <c:v>40043</c:v>
                </c:pt>
                <c:pt idx="3799" formatCode="m/d/yyyy">
                  <c:v>40044</c:v>
                </c:pt>
                <c:pt idx="3800" formatCode="m/d/yyyy">
                  <c:v>40045</c:v>
                </c:pt>
                <c:pt idx="3801" formatCode="m/d/yyyy">
                  <c:v>40046</c:v>
                </c:pt>
                <c:pt idx="3802" formatCode="m/d/yyyy">
                  <c:v>40049</c:v>
                </c:pt>
                <c:pt idx="3803" formatCode="m/d/yyyy">
                  <c:v>40050</c:v>
                </c:pt>
                <c:pt idx="3804" formatCode="m/d/yyyy">
                  <c:v>40051</c:v>
                </c:pt>
                <c:pt idx="3805" formatCode="m/d/yyyy">
                  <c:v>40052</c:v>
                </c:pt>
                <c:pt idx="3806" formatCode="m/d/yyyy">
                  <c:v>40053</c:v>
                </c:pt>
                <c:pt idx="3807" formatCode="m/d/yyyy">
                  <c:v>40056</c:v>
                </c:pt>
                <c:pt idx="3808" formatCode="m/d/yyyy">
                  <c:v>40057</c:v>
                </c:pt>
                <c:pt idx="3809" formatCode="m/d/yyyy">
                  <c:v>40058</c:v>
                </c:pt>
                <c:pt idx="3810" formatCode="m/d/yyyy">
                  <c:v>40059</c:v>
                </c:pt>
                <c:pt idx="3811" formatCode="m/d/yyyy">
                  <c:v>40060</c:v>
                </c:pt>
                <c:pt idx="3812" formatCode="m/d/yyyy">
                  <c:v>40063</c:v>
                </c:pt>
                <c:pt idx="3813" formatCode="m/d/yyyy">
                  <c:v>40064</c:v>
                </c:pt>
                <c:pt idx="3814" formatCode="m/d/yyyy">
                  <c:v>40065</c:v>
                </c:pt>
                <c:pt idx="3815" formatCode="m/d/yyyy">
                  <c:v>40066</c:v>
                </c:pt>
                <c:pt idx="3816" formatCode="m/d/yyyy">
                  <c:v>40067</c:v>
                </c:pt>
                <c:pt idx="3817" formatCode="m/d/yyyy">
                  <c:v>40070</c:v>
                </c:pt>
                <c:pt idx="3818" formatCode="m/d/yyyy">
                  <c:v>40071</c:v>
                </c:pt>
                <c:pt idx="3819" formatCode="m/d/yyyy">
                  <c:v>40072</c:v>
                </c:pt>
                <c:pt idx="3820" formatCode="m/d/yyyy">
                  <c:v>40073</c:v>
                </c:pt>
                <c:pt idx="3821" formatCode="m/d/yyyy">
                  <c:v>40074</c:v>
                </c:pt>
                <c:pt idx="3822" formatCode="m/d/yyyy">
                  <c:v>40077</c:v>
                </c:pt>
                <c:pt idx="3823" formatCode="m/d/yyyy">
                  <c:v>40078</c:v>
                </c:pt>
                <c:pt idx="3824" formatCode="m/d/yyyy">
                  <c:v>40079</c:v>
                </c:pt>
                <c:pt idx="3825" formatCode="m/d/yyyy">
                  <c:v>40080</c:v>
                </c:pt>
                <c:pt idx="3826" formatCode="m/d/yyyy">
                  <c:v>40081</c:v>
                </c:pt>
                <c:pt idx="3827" formatCode="m/d/yyyy">
                  <c:v>40084</c:v>
                </c:pt>
                <c:pt idx="3828" formatCode="m/d/yyyy">
                  <c:v>40085</c:v>
                </c:pt>
                <c:pt idx="3829" formatCode="m/d/yyyy">
                  <c:v>40086</c:v>
                </c:pt>
                <c:pt idx="3830" formatCode="m/d/yyyy">
                  <c:v>40087</c:v>
                </c:pt>
                <c:pt idx="3831" formatCode="m/d/yyyy">
                  <c:v>40088</c:v>
                </c:pt>
                <c:pt idx="3832" formatCode="m/d/yyyy">
                  <c:v>40091</c:v>
                </c:pt>
                <c:pt idx="3833" formatCode="m/d/yyyy">
                  <c:v>40092</c:v>
                </c:pt>
                <c:pt idx="3834" formatCode="m/d/yyyy">
                  <c:v>40093</c:v>
                </c:pt>
                <c:pt idx="3835" formatCode="m/d/yyyy">
                  <c:v>40094</c:v>
                </c:pt>
                <c:pt idx="3836" formatCode="m/d/yyyy">
                  <c:v>40095</c:v>
                </c:pt>
                <c:pt idx="3837" formatCode="m/d/yyyy">
                  <c:v>40098</c:v>
                </c:pt>
                <c:pt idx="3838" formatCode="m/d/yyyy">
                  <c:v>40099</c:v>
                </c:pt>
                <c:pt idx="3839" formatCode="m/d/yyyy">
                  <c:v>40100</c:v>
                </c:pt>
                <c:pt idx="3840" formatCode="m/d/yyyy">
                  <c:v>40101</c:v>
                </c:pt>
                <c:pt idx="3841" formatCode="m/d/yyyy">
                  <c:v>40102</c:v>
                </c:pt>
                <c:pt idx="3842" formatCode="m/d/yyyy">
                  <c:v>40105</c:v>
                </c:pt>
                <c:pt idx="3843" formatCode="m/d/yyyy">
                  <c:v>40106</c:v>
                </c:pt>
                <c:pt idx="3844" formatCode="m/d/yyyy">
                  <c:v>40107</c:v>
                </c:pt>
                <c:pt idx="3845" formatCode="m/d/yyyy">
                  <c:v>40108</c:v>
                </c:pt>
                <c:pt idx="3846" formatCode="m/d/yyyy">
                  <c:v>40109</c:v>
                </c:pt>
                <c:pt idx="3847" formatCode="m/d/yyyy">
                  <c:v>40112</c:v>
                </c:pt>
                <c:pt idx="3848" formatCode="m/d/yyyy">
                  <c:v>40113</c:v>
                </c:pt>
                <c:pt idx="3849" formatCode="m/d/yyyy">
                  <c:v>40114</c:v>
                </c:pt>
                <c:pt idx="3850" formatCode="m/d/yyyy">
                  <c:v>40115</c:v>
                </c:pt>
                <c:pt idx="3851" formatCode="m/d/yyyy">
                  <c:v>40116</c:v>
                </c:pt>
                <c:pt idx="3852" formatCode="m/d/yyyy">
                  <c:v>40119</c:v>
                </c:pt>
                <c:pt idx="3853" formatCode="m/d/yyyy">
                  <c:v>40120</c:v>
                </c:pt>
                <c:pt idx="3854" formatCode="m/d/yyyy">
                  <c:v>40121</c:v>
                </c:pt>
                <c:pt idx="3855" formatCode="m/d/yyyy">
                  <c:v>40122</c:v>
                </c:pt>
                <c:pt idx="3856" formatCode="m/d/yyyy">
                  <c:v>40123</c:v>
                </c:pt>
                <c:pt idx="3857" formatCode="m/d/yyyy">
                  <c:v>40126</c:v>
                </c:pt>
                <c:pt idx="3858" formatCode="m/d/yyyy">
                  <c:v>40127</c:v>
                </c:pt>
                <c:pt idx="3859" formatCode="m/d/yyyy">
                  <c:v>40128</c:v>
                </c:pt>
                <c:pt idx="3860" formatCode="m/d/yyyy">
                  <c:v>40129</c:v>
                </c:pt>
                <c:pt idx="3861" formatCode="m/d/yyyy">
                  <c:v>40130</c:v>
                </c:pt>
                <c:pt idx="3862" formatCode="m/d/yyyy">
                  <c:v>40133</c:v>
                </c:pt>
                <c:pt idx="3863" formatCode="m/d/yyyy">
                  <c:v>40134</c:v>
                </c:pt>
                <c:pt idx="3864" formatCode="m/d/yyyy">
                  <c:v>40135</c:v>
                </c:pt>
                <c:pt idx="3865" formatCode="m/d/yyyy">
                  <c:v>40136</c:v>
                </c:pt>
                <c:pt idx="3866" formatCode="m/d/yyyy">
                  <c:v>40137</c:v>
                </c:pt>
                <c:pt idx="3867" formatCode="m/d/yyyy">
                  <c:v>40140</c:v>
                </c:pt>
                <c:pt idx="3868" formatCode="m/d/yyyy">
                  <c:v>40141</c:v>
                </c:pt>
                <c:pt idx="3869" formatCode="m/d/yyyy">
                  <c:v>40142</c:v>
                </c:pt>
                <c:pt idx="3870" formatCode="m/d/yyyy">
                  <c:v>40143</c:v>
                </c:pt>
                <c:pt idx="3871" formatCode="m/d/yyyy">
                  <c:v>40144</c:v>
                </c:pt>
                <c:pt idx="3872" formatCode="m/d/yyyy">
                  <c:v>40147</c:v>
                </c:pt>
                <c:pt idx="3873" formatCode="m/d/yyyy">
                  <c:v>40148</c:v>
                </c:pt>
                <c:pt idx="3874" formatCode="m/d/yyyy">
                  <c:v>40149</c:v>
                </c:pt>
                <c:pt idx="3875" formatCode="m/d/yyyy">
                  <c:v>40150</c:v>
                </c:pt>
                <c:pt idx="3876" formatCode="m/d/yyyy">
                  <c:v>40151</c:v>
                </c:pt>
                <c:pt idx="3877" formatCode="m/d/yyyy">
                  <c:v>40154</c:v>
                </c:pt>
                <c:pt idx="3878" formatCode="m/d/yyyy">
                  <c:v>40155</c:v>
                </c:pt>
                <c:pt idx="3879" formatCode="m/d/yyyy">
                  <c:v>40156</c:v>
                </c:pt>
                <c:pt idx="3880" formatCode="m/d/yyyy">
                  <c:v>40157</c:v>
                </c:pt>
                <c:pt idx="3881" formatCode="m/d/yyyy">
                  <c:v>40158</c:v>
                </c:pt>
                <c:pt idx="3882" formatCode="m/d/yyyy">
                  <c:v>40161</c:v>
                </c:pt>
                <c:pt idx="3883" formatCode="m/d/yyyy">
                  <c:v>40162</c:v>
                </c:pt>
                <c:pt idx="3884" formatCode="m/d/yyyy">
                  <c:v>40163</c:v>
                </c:pt>
                <c:pt idx="3885" formatCode="m/d/yyyy">
                  <c:v>40164</c:v>
                </c:pt>
                <c:pt idx="3886" formatCode="m/d/yyyy">
                  <c:v>40165</c:v>
                </c:pt>
                <c:pt idx="3887" formatCode="m/d/yyyy">
                  <c:v>40168</c:v>
                </c:pt>
                <c:pt idx="3888" formatCode="m/d/yyyy">
                  <c:v>40169</c:v>
                </c:pt>
                <c:pt idx="3889" formatCode="m/d/yyyy">
                  <c:v>40170</c:v>
                </c:pt>
                <c:pt idx="3890" formatCode="m/d/yyyy">
                  <c:v>40171</c:v>
                </c:pt>
                <c:pt idx="3891" formatCode="m/d/yyyy">
                  <c:v>40172</c:v>
                </c:pt>
                <c:pt idx="3892" formatCode="m/d/yyyy">
                  <c:v>40175</c:v>
                </c:pt>
                <c:pt idx="3893" formatCode="m/d/yyyy">
                  <c:v>40176</c:v>
                </c:pt>
                <c:pt idx="3894" formatCode="m/d/yyyy">
                  <c:v>40177</c:v>
                </c:pt>
                <c:pt idx="3895" formatCode="m/d/yyyy">
                  <c:v>40178</c:v>
                </c:pt>
                <c:pt idx="3896" formatCode="m/d/yyyy">
                  <c:v>40179</c:v>
                </c:pt>
                <c:pt idx="3897" formatCode="m/d/yyyy">
                  <c:v>40182</c:v>
                </c:pt>
                <c:pt idx="3898" formatCode="m/d/yyyy">
                  <c:v>40183</c:v>
                </c:pt>
                <c:pt idx="3899" formatCode="m/d/yyyy">
                  <c:v>40184</c:v>
                </c:pt>
                <c:pt idx="3900" formatCode="m/d/yyyy">
                  <c:v>40185</c:v>
                </c:pt>
                <c:pt idx="3901" formatCode="m/d/yyyy">
                  <c:v>40186</c:v>
                </c:pt>
                <c:pt idx="3902" formatCode="m/d/yyyy">
                  <c:v>40189</c:v>
                </c:pt>
                <c:pt idx="3903" formatCode="m/d/yyyy">
                  <c:v>40190</c:v>
                </c:pt>
                <c:pt idx="3904" formatCode="m/d/yyyy">
                  <c:v>40191</c:v>
                </c:pt>
                <c:pt idx="3905" formatCode="m/d/yyyy">
                  <c:v>40192</c:v>
                </c:pt>
                <c:pt idx="3906" formatCode="m/d/yyyy">
                  <c:v>40193</c:v>
                </c:pt>
                <c:pt idx="3907" formatCode="m/d/yyyy">
                  <c:v>40196</c:v>
                </c:pt>
                <c:pt idx="3908" formatCode="m/d/yyyy">
                  <c:v>40197</c:v>
                </c:pt>
                <c:pt idx="3909" formatCode="m/d/yyyy">
                  <c:v>40198</c:v>
                </c:pt>
                <c:pt idx="3910" formatCode="m/d/yyyy">
                  <c:v>40199</c:v>
                </c:pt>
                <c:pt idx="3911" formatCode="m/d/yyyy">
                  <c:v>40200</c:v>
                </c:pt>
                <c:pt idx="3912" formatCode="m/d/yyyy">
                  <c:v>40203</c:v>
                </c:pt>
                <c:pt idx="3913" formatCode="m/d/yyyy">
                  <c:v>40204</c:v>
                </c:pt>
                <c:pt idx="3914" formatCode="m/d/yyyy">
                  <c:v>40205</c:v>
                </c:pt>
                <c:pt idx="3915" formatCode="m/d/yyyy">
                  <c:v>40206</c:v>
                </c:pt>
                <c:pt idx="3916" formatCode="m/d/yyyy">
                  <c:v>40207</c:v>
                </c:pt>
                <c:pt idx="3917" formatCode="m/d/yyyy">
                  <c:v>40210</c:v>
                </c:pt>
                <c:pt idx="3918" formatCode="m/d/yyyy">
                  <c:v>40211</c:v>
                </c:pt>
                <c:pt idx="3919" formatCode="m/d/yyyy">
                  <c:v>40212</c:v>
                </c:pt>
                <c:pt idx="3920" formatCode="m/d/yyyy">
                  <c:v>40213</c:v>
                </c:pt>
                <c:pt idx="3921" formatCode="m/d/yyyy">
                  <c:v>40214</c:v>
                </c:pt>
                <c:pt idx="3922" formatCode="m/d/yyyy">
                  <c:v>40217</c:v>
                </c:pt>
                <c:pt idx="3923" formatCode="m/d/yyyy">
                  <c:v>40218</c:v>
                </c:pt>
                <c:pt idx="3924" formatCode="m/d/yyyy">
                  <c:v>40219</c:v>
                </c:pt>
                <c:pt idx="3925" formatCode="m/d/yyyy">
                  <c:v>40220</c:v>
                </c:pt>
                <c:pt idx="3926" formatCode="m/d/yyyy">
                  <c:v>40221</c:v>
                </c:pt>
                <c:pt idx="3927" formatCode="m/d/yyyy">
                  <c:v>40224</c:v>
                </c:pt>
                <c:pt idx="3928" formatCode="m/d/yyyy">
                  <c:v>40225</c:v>
                </c:pt>
                <c:pt idx="3929" formatCode="m/d/yyyy">
                  <c:v>40226</c:v>
                </c:pt>
                <c:pt idx="3930" formatCode="m/d/yyyy">
                  <c:v>40227</c:v>
                </c:pt>
                <c:pt idx="3931" formatCode="m/d/yyyy">
                  <c:v>40228</c:v>
                </c:pt>
                <c:pt idx="3932" formatCode="m/d/yyyy">
                  <c:v>40231</c:v>
                </c:pt>
                <c:pt idx="3933" formatCode="m/d/yyyy">
                  <c:v>40232</c:v>
                </c:pt>
                <c:pt idx="3934" formatCode="m/d/yyyy">
                  <c:v>40233</c:v>
                </c:pt>
                <c:pt idx="3935" formatCode="m/d/yyyy">
                  <c:v>40234</c:v>
                </c:pt>
                <c:pt idx="3936" formatCode="m/d/yyyy">
                  <c:v>40235</c:v>
                </c:pt>
                <c:pt idx="3937" formatCode="m/d/yyyy">
                  <c:v>40238</c:v>
                </c:pt>
                <c:pt idx="3938" formatCode="m/d/yyyy">
                  <c:v>40239</c:v>
                </c:pt>
                <c:pt idx="3939" formatCode="m/d/yyyy">
                  <c:v>40240</c:v>
                </c:pt>
                <c:pt idx="3940" formatCode="m/d/yyyy">
                  <c:v>40241</c:v>
                </c:pt>
                <c:pt idx="3941" formatCode="m/d/yyyy">
                  <c:v>40242</c:v>
                </c:pt>
                <c:pt idx="3942" formatCode="m/d/yyyy">
                  <c:v>40245</c:v>
                </c:pt>
                <c:pt idx="3943" formatCode="m/d/yyyy">
                  <c:v>40246</c:v>
                </c:pt>
                <c:pt idx="3944" formatCode="m/d/yyyy">
                  <c:v>40247</c:v>
                </c:pt>
                <c:pt idx="3945" formatCode="m/d/yyyy">
                  <c:v>40248</c:v>
                </c:pt>
                <c:pt idx="3946" formatCode="m/d/yyyy">
                  <c:v>40249</c:v>
                </c:pt>
                <c:pt idx="3947" formatCode="m/d/yyyy">
                  <c:v>40252</c:v>
                </c:pt>
                <c:pt idx="3948" formatCode="m/d/yyyy">
                  <c:v>40253</c:v>
                </c:pt>
                <c:pt idx="3949" formatCode="m/d/yyyy">
                  <c:v>40254</c:v>
                </c:pt>
                <c:pt idx="3950" formatCode="m/d/yyyy">
                  <c:v>40255</c:v>
                </c:pt>
                <c:pt idx="3951" formatCode="m/d/yyyy">
                  <c:v>40256</c:v>
                </c:pt>
                <c:pt idx="3952" formatCode="m/d/yyyy">
                  <c:v>40259</c:v>
                </c:pt>
                <c:pt idx="3953" formatCode="m/d/yyyy">
                  <c:v>40260</c:v>
                </c:pt>
                <c:pt idx="3954" formatCode="m/d/yyyy">
                  <c:v>40261</c:v>
                </c:pt>
                <c:pt idx="3955" formatCode="m/d/yyyy">
                  <c:v>40262</c:v>
                </c:pt>
                <c:pt idx="3956" formatCode="m/d/yyyy">
                  <c:v>40263</c:v>
                </c:pt>
                <c:pt idx="3957" formatCode="m/d/yyyy">
                  <c:v>40266</c:v>
                </c:pt>
                <c:pt idx="3958" formatCode="m/d/yyyy">
                  <c:v>40267</c:v>
                </c:pt>
                <c:pt idx="3959" formatCode="m/d/yyyy">
                  <c:v>40268</c:v>
                </c:pt>
                <c:pt idx="3960" formatCode="m/d/yyyy">
                  <c:v>40269</c:v>
                </c:pt>
                <c:pt idx="3961" formatCode="m/d/yyyy">
                  <c:v>40270</c:v>
                </c:pt>
                <c:pt idx="3962" formatCode="m/d/yyyy">
                  <c:v>40273</c:v>
                </c:pt>
                <c:pt idx="3963" formatCode="m/d/yyyy">
                  <c:v>40274</c:v>
                </c:pt>
                <c:pt idx="3964" formatCode="m/d/yyyy">
                  <c:v>40275</c:v>
                </c:pt>
                <c:pt idx="3965" formatCode="m/d/yyyy">
                  <c:v>40276</c:v>
                </c:pt>
                <c:pt idx="3966" formatCode="m/d/yyyy">
                  <c:v>40277</c:v>
                </c:pt>
                <c:pt idx="3967" formatCode="m/d/yyyy">
                  <c:v>40280</c:v>
                </c:pt>
                <c:pt idx="3968" formatCode="m/d/yyyy">
                  <c:v>40281</c:v>
                </c:pt>
                <c:pt idx="3969" formatCode="m/d/yyyy">
                  <c:v>40282</c:v>
                </c:pt>
                <c:pt idx="3970" formatCode="m/d/yyyy">
                  <c:v>40283</c:v>
                </c:pt>
                <c:pt idx="3971" formatCode="m/d/yyyy">
                  <c:v>40284</c:v>
                </c:pt>
                <c:pt idx="3972" formatCode="m/d/yyyy">
                  <c:v>40287</c:v>
                </c:pt>
                <c:pt idx="3973" formatCode="m/d/yyyy">
                  <c:v>40288</c:v>
                </c:pt>
                <c:pt idx="3974" formatCode="m/d/yyyy">
                  <c:v>40289</c:v>
                </c:pt>
                <c:pt idx="3975" formatCode="m/d/yyyy">
                  <c:v>40290</c:v>
                </c:pt>
                <c:pt idx="3976" formatCode="m/d/yyyy">
                  <c:v>40291</c:v>
                </c:pt>
                <c:pt idx="3977" formatCode="m/d/yyyy">
                  <c:v>40294</c:v>
                </c:pt>
                <c:pt idx="3978" formatCode="m/d/yyyy">
                  <c:v>40295</c:v>
                </c:pt>
                <c:pt idx="3979" formatCode="m/d/yyyy">
                  <c:v>40296</c:v>
                </c:pt>
                <c:pt idx="3980" formatCode="m/d/yyyy">
                  <c:v>40297</c:v>
                </c:pt>
                <c:pt idx="3981" formatCode="m/d/yyyy">
                  <c:v>40298</c:v>
                </c:pt>
                <c:pt idx="3982" formatCode="m/d/yyyy">
                  <c:v>40301</c:v>
                </c:pt>
                <c:pt idx="3983" formatCode="m/d/yyyy">
                  <c:v>40302</c:v>
                </c:pt>
                <c:pt idx="3984" formatCode="m/d/yyyy">
                  <c:v>40303</c:v>
                </c:pt>
                <c:pt idx="3985" formatCode="m/d/yyyy">
                  <c:v>40304</c:v>
                </c:pt>
                <c:pt idx="3986" formatCode="m/d/yyyy">
                  <c:v>40305</c:v>
                </c:pt>
                <c:pt idx="3987" formatCode="m/d/yyyy">
                  <c:v>40308</c:v>
                </c:pt>
                <c:pt idx="3988" formatCode="m/d/yyyy">
                  <c:v>40309</c:v>
                </c:pt>
                <c:pt idx="3989" formatCode="m/d/yyyy">
                  <c:v>40310</c:v>
                </c:pt>
                <c:pt idx="3990" formatCode="m/d/yyyy">
                  <c:v>40311</c:v>
                </c:pt>
                <c:pt idx="3991" formatCode="m/d/yyyy">
                  <c:v>40312</c:v>
                </c:pt>
                <c:pt idx="3992" formatCode="m/d/yyyy">
                  <c:v>40315</c:v>
                </c:pt>
                <c:pt idx="3993" formatCode="m/d/yyyy">
                  <c:v>40316</c:v>
                </c:pt>
                <c:pt idx="3994" formatCode="m/d/yyyy">
                  <c:v>40317</c:v>
                </c:pt>
                <c:pt idx="3995" formatCode="m/d/yyyy">
                  <c:v>40318</c:v>
                </c:pt>
                <c:pt idx="3996" formatCode="m/d/yyyy">
                  <c:v>40319</c:v>
                </c:pt>
                <c:pt idx="3997" formatCode="m/d/yyyy">
                  <c:v>40322</c:v>
                </c:pt>
                <c:pt idx="3998" formatCode="m/d/yyyy">
                  <c:v>40323</c:v>
                </c:pt>
                <c:pt idx="3999" formatCode="m/d/yyyy">
                  <c:v>40324</c:v>
                </c:pt>
                <c:pt idx="4000" formatCode="m/d/yyyy">
                  <c:v>40325</c:v>
                </c:pt>
                <c:pt idx="4001" formatCode="m/d/yyyy">
                  <c:v>40326</c:v>
                </c:pt>
                <c:pt idx="4002" formatCode="m/d/yyyy">
                  <c:v>40329</c:v>
                </c:pt>
                <c:pt idx="4003" formatCode="m/d/yyyy">
                  <c:v>40330</c:v>
                </c:pt>
                <c:pt idx="4004" formatCode="m/d/yyyy">
                  <c:v>40331</c:v>
                </c:pt>
                <c:pt idx="4005" formatCode="m/d/yyyy">
                  <c:v>40332</c:v>
                </c:pt>
                <c:pt idx="4006" formatCode="m/d/yyyy">
                  <c:v>40333</c:v>
                </c:pt>
                <c:pt idx="4007" formatCode="m/d/yyyy">
                  <c:v>40336</c:v>
                </c:pt>
                <c:pt idx="4008" formatCode="m/d/yyyy">
                  <c:v>40337</c:v>
                </c:pt>
                <c:pt idx="4009" formatCode="m/d/yyyy">
                  <c:v>40338</c:v>
                </c:pt>
                <c:pt idx="4010" formatCode="m/d/yyyy">
                  <c:v>40339</c:v>
                </c:pt>
                <c:pt idx="4011" formatCode="m/d/yyyy">
                  <c:v>40340</c:v>
                </c:pt>
                <c:pt idx="4012" formatCode="m/d/yyyy">
                  <c:v>40343</c:v>
                </c:pt>
                <c:pt idx="4013" formatCode="m/d/yyyy">
                  <c:v>40344</c:v>
                </c:pt>
                <c:pt idx="4014" formatCode="m/d/yyyy">
                  <c:v>40345</c:v>
                </c:pt>
                <c:pt idx="4015" formatCode="m/d/yyyy">
                  <c:v>40346</c:v>
                </c:pt>
                <c:pt idx="4016" formatCode="m/d/yyyy">
                  <c:v>40347</c:v>
                </c:pt>
                <c:pt idx="4017" formatCode="m/d/yyyy">
                  <c:v>40350</c:v>
                </c:pt>
                <c:pt idx="4018" formatCode="m/d/yyyy">
                  <c:v>40351</c:v>
                </c:pt>
                <c:pt idx="4019" formatCode="m/d/yyyy">
                  <c:v>40352</c:v>
                </c:pt>
                <c:pt idx="4020" formatCode="m/d/yyyy">
                  <c:v>40353</c:v>
                </c:pt>
                <c:pt idx="4021" formatCode="m/d/yyyy">
                  <c:v>40354</c:v>
                </c:pt>
                <c:pt idx="4022" formatCode="m/d/yyyy">
                  <c:v>40357</c:v>
                </c:pt>
                <c:pt idx="4023" formatCode="m/d/yyyy">
                  <c:v>40358</c:v>
                </c:pt>
                <c:pt idx="4024" formatCode="m/d/yyyy">
                  <c:v>40359</c:v>
                </c:pt>
                <c:pt idx="4025" formatCode="m/d/yyyy">
                  <c:v>40360</c:v>
                </c:pt>
                <c:pt idx="4026" formatCode="m/d/yyyy">
                  <c:v>40361</c:v>
                </c:pt>
                <c:pt idx="4027" formatCode="m/d/yyyy">
                  <c:v>40364</c:v>
                </c:pt>
                <c:pt idx="4028" formatCode="m/d/yyyy">
                  <c:v>40365</c:v>
                </c:pt>
                <c:pt idx="4029" formatCode="m/d/yyyy">
                  <c:v>40366</c:v>
                </c:pt>
                <c:pt idx="4030" formatCode="m/d/yyyy">
                  <c:v>40367</c:v>
                </c:pt>
                <c:pt idx="4031" formatCode="m/d/yyyy">
                  <c:v>40368</c:v>
                </c:pt>
                <c:pt idx="4032" formatCode="m/d/yyyy">
                  <c:v>40371</c:v>
                </c:pt>
                <c:pt idx="4033" formatCode="m/d/yyyy">
                  <c:v>40372</c:v>
                </c:pt>
                <c:pt idx="4034" formatCode="m/d/yyyy">
                  <c:v>40373</c:v>
                </c:pt>
                <c:pt idx="4035" formatCode="m/d/yyyy">
                  <c:v>40374</c:v>
                </c:pt>
                <c:pt idx="4036" formatCode="m/d/yyyy">
                  <c:v>40375</c:v>
                </c:pt>
                <c:pt idx="4037" formatCode="m/d/yyyy">
                  <c:v>40378</c:v>
                </c:pt>
                <c:pt idx="4038" formatCode="m/d/yyyy">
                  <c:v>40379</c:v>
                </c:pt>
                <c:pt idx="4039" formatCode="m/d/yyyy">
                  <c:v>40380</c:v>
                </c:pt>
                <c:pt idx="4040" formatCode="m/d/yyyy">
                  <c:v>40381</c:v>
                </c:pt>
                <c:pt idx="4041" formatCode="m/d/yyyy">
                  <c:v>40382</c:v>
                </c:pt>
                <c:pt idx="4042" formatCode="m/d/yyyy">
                  <c:v>40385</c:v>
                </c:pt>
                <c:pt idx="4043" formatCode="m/d/yyyy">
                  <c:v>40386</c:v>
                </c:pt>
                <c:pt idx="4044" formatCode="m/d/yyyy">
                  <c:v>40387</c:v>
                </c:pt>
                <c:pt idx="4045" formatCode="m/d/yyyy">
                  <c:v>40388</c:v>
                </c:pt>
                <c:pt idx="4046" formatCode="m/d/yyyy">
                  <c:v>40389</c:v>
                </c:pt>
                <c:pt idx="4047" formatCode="m/d/yyyy">
                  <c:v>40392</c:v>
                </c:pt>
                <c:pt idx="4048" formatCode="m/d/yyyy">
                  <c:v>40393</c:v>
                </c:pt>
                <c:pt idx="4049" formatCode="m/d/yyyy">
                  <c:v>40394</c:v>
                </c:pt>
                <c:pt idx="4050" formatCode="m/d/yyyy">
                  <c:v>40395</c:v>
                </c:pt>
                <c:pt idx="4051" formatCode="m/d/yyyy">
                  <c:v>40396</c:v>
                </c:pt>
                <c:pt idx="4052" formatCode="m/d/yyyy">
                  <c:v>40399</c:v>
                </c:pt>
                <c:pt idx="4053" formatCode="m/d/yyyy">
                  <c:v>40400</c:v>
                </c:pt>
                <c:pt idx="4054" formatCode="m/d/yyyy">
                  <c:v>40401</c:v>
                </c:pt>
                <c:pt idx="4055" formatCode="m/d/yyyy">
                  <c:v>40402</c:v>
                </c:pt>
                <c:pt idx="4056" formatCode="m/d/yyyy">
                  <c:v>40403</c:v>
                </c:pt>
                <c:pt idx="4057" formatCode="m/d/yyyy">
                  <c:v>40406</c:v>
                </c:pt>
                <c:pt idx="4058" formatCode="m/d/yyyy">
                  <c:v>40407</c:v>
                </c:pt>
                <c:pt idx="4059" formatCode="m/d/yyyy">
                  <c:v>40408</c:v>
                </c:pt>
                <c:pt idx="4060" formatCode="m/d/yyyy">
                  <c:v>40409</c:v>
                </c:pt>
                <c:pt idx="4061" formatCode="m/d/yyyy">
                  <c:v>40410</c:v>
                </c:pt>
                <c:pt idx="4062" formatCode="m/d/yyyy">
                  <c:v>40413</c:v>
                </c:pt>
                <c:pt idx="4063" formatCode="m/d/yyyy">
                  <c:v>40414</c:v>
                </c:pt>
                <c:pt idx="4064" formatCode="m/d/yyyy">
                  <c:v>40415</c:v>
                </c:pt>
                <c:pt idx="4065" formatCode="m/d/yyyy">
                  <c:v>40416</c:v>
                </c:pt>
                <c:pt idx="4066" formatCode="m/d/yyyy">
                  <c:v>40417</c:v>
                </c:pt>
                <c:pt idx="4067" formatCode="m/d/yyyy">
                  <c:v>40420</c:v>
                </c:pt>
                <c:pt idx="4068" formatCode="m/d/yyyy">
                  <c:v>40421</c:v>
                </c:pt>
                <c:pt idx="4069" formatCode="m/d/yyyy">
                  <c:v>40422</c:v>
                </c:pt>
                <c:pt idx="4070" formatCode="m/d/yyyy">
                  <c:v>40423</c:v>
                </c:pt>
                <c:pt idx="4071" formatCode="m/d/yyyy">
                  <c:v>40424</c:v>
                </c:pt>
                <c:pt idx="4072" formatCode="m/d/yyyy">
                  <c:v>40427</c:v>
                </c:pt>
                <c:pt idx="4073" formatCode="m/d/yyyy">
                  <c:v>40428</c:v>
                </c:pt>
                <c:pt idx="4074" formatCode="m/d/yyyy">
                  <c:v>40429</c:v>
                </c:pt>
                <c:pt idx="4075" formatCode="m/d/yyyy">
                  <c:v>40430</c:v>
                </c:pt>
                <c:pt idx="4076" formatCode="m/d/yyyy">
                  <c:v>40431</c:v>
                </c:pt>
                <c:pt idx="4077" formatCode="m/d/yyyy">
                  <c:v>40434</c:v>
                </c:pt>
                <c:pt idx="4078" formatCode="m/d/yyyy">
                  <c:v>40435</c:v>
                </c:pt>
                <c:pt idx="4079" formatCode="m/d/yyyy">
                  <c:v>40436</c:v>
                </c:pt>
                <c:pt idx="4080" formatCode="m/d/yyyy">
                  <c:v>40437</c:v>
                </c:pt>
                <c:pt idx="4081" formatCode="m/d/yyyy">
                  <c:v>40438</c:v>
                </c:pt>
                <c:pt idx="4082" formatCode="m/d/yyyy">
                  <c:v>40441</c:v>
                </c:pt>
                <c:pt idx="4083" formatCode="m/d/yyyy">
                  <c:v>40442</c:v>
                </c:pt>
                <c:pt idx="4084" formatCode="m/d/yyyy">
                  <c:v>40443</c:v>
                </c:pt>
                <c:pt idx="4085" formatCode="m/d/yyyy">
                  <c:v>40444</c:v>
                </c:pt>
                <c:pt idx="4086" formatCode="m/d/yyyy">
                  <c:v>40445</c:v>
                </c:pt>
                <c:pt idx="4087" formatCode="m/d/yyyy">
                  <c:v>40448</c:v>
                </c:pt>
                <c:pt idx="4088" formatCode="m/d/yyyy">
                  <c:v>40449</c:v>
                </c:pt>
                <c:pt idx="4089" formatCode="m/d/yyyy">
                  <c:v>40450</c:v>
                </c:pt>
                <c:pt idx="4090" formatCode="m/d/yyyy">
                  <c:v>40451</c:v>
                </c:pt>
                <c:pt idx="4091" formatCode="m/d/yyyy">
                  <c:v>40452</c:v>
                </c:pt>
                <c:pt idx="4092" formatCode="m/d/yyyy">
                  <c:v>40455</c:v>
                </c:pt>
                <c:pt idx="4093" formatCode="m/d/yyyy">
                  <c:v>40456</c:v>
                </c:pt>
                <c:pt idx="4094" formatCode="m/d/yyyy">
                  <c:v>40457</c:v>
                </c:pt>
                <c:pt idx="4095" formatCode="m/d/yyyy">
                  <c:v>40458</c:v>
                </c:pt>
                <c:pt idx="4096" formatCode="m/d/yyyy">
                  <c:v>40459</c:v>
                </c:pt>
                <c:pt idx="4097" formatCode="m/d/yyyy">
                  <c:v>40462</c:v>
                </c:pt>
                <c:pt idx="4098" formatCode="m/d/yyyy">
                  <c:v>40463</c:v>
                </c:pt>
                <c:pt idx="4099" formatCode="m/d/yyyy">
                  <c:v>40464</c:v>
                </c:pt>
                <c:pt idx="4100" formatCode="m/d/yyyy">
                  <c:v>40465</c:v>
                </c:pt>
                <c:pt idx="4101" formatCode="m/d/yyyy">
                  <c:v>40466</c:v>
                </c:pt>
                <c:pt idx="4102" formatCode="m/d/yyyy">
                  <c:v>40469</c:v>
                </c:pt>
                <c:pt idx="4103" formatCode="m/d/yyyy">
                  <c:v>40470</c:v>
                </c:pt>
                <c:pt idx="4104" formatCode="m/d/yyyy">
                  <c:v>40471</c:v>
                </c:pt>
                <c:pt idx="4105" formatCode="m/d/yyyy">
                  <c:v>40472</c:v>
                </c:pt>
                <c:pt idx="4106" formatCode="m/d/yyyy">
                  <c:v>40473</c:v>
                </c:pt>
                <c:pt idx="4107" formatCode="m/d/yyyy">
                  <c:v>40476</c:v>
                </c:pt>
                <c:pt idx="4108" formatCode="m/d/yyyy">
                  <c:v>40477</c:v>
                </c:pt>
                <c:pt idx="4109" formatCode="m/d/yyyy">
                  <c:v>40478</c:v>
                </c:pt>
                <c:pt idx="4110" formatCode="m/d/yyyy">
                  <c:v>40479</c:v>
                </c:pt>
                <c:pt idx="4111" formatCode="m/d/yyyy">
                  <c:v>40480</c:v>
                </c:pt>
                <c:pt idx="4112" formatCode="m/d/yyyy">
                  <c:v>40483</c:v>
                </c:pt>
                <c:pt idx="4113" formatCode="m/d/yyyy">
                  <c:v>40484</c:v>
                </c:pt>
                <c:pt idx="4114" formatCode="m/d/yyyy">
                  <c:v>40485</c:v>
                </c:pt>
                <c:pt idx="4115" formatCode="m/d/yyyy">
                  <c:v>40486</c:v>
                </c:pt>
                <c:pt idx="4116" formatCode="m/d/yyyy">
                  <c:v>40487</c:v>
                </c:pt>
                <c:pt idx="4117" formatCode="m/d/yyyy">
                  <c:v>40490</c:v>
                </c:pt>
                <c:pt idx="4118" formatCode="m/d/yyyy">
                  <c:v>40491</c:v>
                </c:pt>
                <c:pt idx="4119" formatCode="m/d/yyyy">
                  <c:v>40492</c:v>
                </c:pt>
                <c:pt idx="4120" formatCode="m/d/yyyy">
                  <c:v>40493</c:v>
                </c:pt>
                <c:pt idx="4121" formatCode="m/d/yyyy">
                  <c:v>40494</c:v>
                </c:pt>
                <c:pt idx="4122" formatCode="m/d/yyyy">
                  <c:v>40497</c:v>
                </c:pt>
                <c:pt idx="4123" formatCode="m/d/yyyy">
                  <c:v>40498</c:v>
                </c:pt>
                <c:pt idx="4124" formatCode="m/d/yyyy">
                  <c:v>40499</c:v>
                </c:pt>
                <c:pt idx="4125" formatCode="m/d/yyyy">
                  <c:v>40500</c:v>
                </c:pt>
                <c:pt idx="4126" formatCode="m/d/yyyy">
                  <c:v>40501</c:v>
                </c:pt>
                <c:pt idx="4127" formatCode="m/d/yyyy">
                  <c:v>40504</c:v>
                </c:pt>
                <c:pt idx="4128" formatCode="m/d/yyyy">
                  <c:v>40505</c:v>
                </c:pt>
                <c:pt idx="4129" formatCode="m/d/yyyy">
                  <c:v>40506</c:v>
                </c:pt>
                <c:pt idx="4130" formatCode="m/d/yyyy">
                  <c:v>40507</c:v>
                </c:pt>
                <c:pt idx="4131" formatCode="m/d/yyyy">
                  <c:v>40508</c:v>
                </c:pt>
                <c:pt idx="4132" formatCode="m/d/yyyy">
                  <c:v>40511</c:v>
                </c:pt>
                <c:pt idx="4133" formatCode="m/d/yyyy">
                  <c:v>40512</c:v>
                </c:pt>
                <c:pt idx="4134" formatCode="m/d/yyyy">
                  <c:v>40513</c:v>
                </c:pt>
                <c:pt idx="4135" formatCode="m/d/yyyy">
                  <c:v>40514</c:v>
                </c:pt>
                <c:pt idx="4136" formatCode="m/d/yyyy">
                  <c:v>40515</c:v>
                </c:pt>
                <c:pt idx="4137" formatCode="m/d/yyyy">
                  <c:v>40518</c:v>
                </c:pt>
                <c:pt idx="4138" formatCode="m/d/yyyy">
                  <c:v>40519</c:v>
                </c:pt>
                <c:pt idx="4139" formatCode="m/d/yyyy">
                  <c:v>40520</c:v>
                </c:pt>
                <c:pt idx="4140" formatCode="m/d/yyyy">
                  <c:v>40521</c:v>
                </c:pt>
                <c:pt idx="4141" formatCode="m/d/yyyy">
                  <c:v>40522</c:v>
                </c:pt>
                <c:pt idx="4142" formatCode="m/d/yyyy">
                  <c:v>40525</c:v>
                </c:pt>
                <c:pt idx="4143" formatCode="m/d/yyyy">
                  <c:v>40526</c:v>
                </c:pt>
                <c:pt idx="4144" formatCode="m/d/yyyy">
                  <c:v>40527</c:v>
                </c:pt>
                <c:pt idx="4145" formatCode="m/d/yyyy">
                  <c:v>40528</c:v>
                </c:pt>
                <c:pt idx="4146" formatCode="m/d/yyyy">
                  <c:v>40529</c:v>
                </c:pt>
                <c:pt idx="4147" formatCode="m/d/yyyy">
                  <c:v>40532</c:v>
                </c:pt>
                <c:pt idx="4148" formatCode="m/d/yyyy">
                  <c:v>40533</c:v>
                </c:pt>
                <c:pt idx="4149" formatCode="m/d/yyyy">
                  <c:v>40534</c:v>
                </c:pt>
                <c:pt idx="4150" formatCode="m/d/yyyy">
                  <c:v>40535</c:v>
                </c:pt>
                <c:pt idx="4151" formatCode="m/d/yyyy">
                  <c:v>40536</c:v>
                </c:pt>
                <c:pt idx="4152" formatCode="m/d/yyyy">
                  <c:v>40539</c:v>
                </c:pt>
                <c:pt idx="4153" formatCode="m/d/yyyy">
                  <c:v>40540</c:v>
                </c:pt>
                <c:pt idx="4154" formatCode="m/d/yyyy">
                  <c:v>40541</c:v>
                </c:pt>
                <c:pt idx="4155" formatCode="m/d/yyyy">
                  <c:v>40542</c:v>
                </c:pt>
                <c:pt idx="4156" formatCode="m/d/yyyy">
                  <c:v>40543</c:v>
                </c:pt>
                <c:pt idx="4157" formatCode="m/d/yyyy">
                  <c:v>40546</c:v>
                </c:pt>
                <c:pt idx="4158" formatCode="m/d/yyyy">
                  <c:v>40547</c:v>
                </c:pt>
                <c:pt idx="4159" formatCode="m/d/yyyy">
                  <c:v>40548</c:v>
                </c:pt>
                <c:pt idx="4160" formatCode="m/d/yyyy">
                  <c:v>40549</c:v>
                </c:pt>
                <c:pt idx="4161" formatCode="m/d/yyyy">
                  <c:v>40550</c:v>
                </c:pt>
                <c:pt idx="4162" formatCode="m/d/yyyy">
                  <c:v>40553</c:v>
                </c:pt>
                <c:pt idx="4163" formatCode="m/d/yyyy">
                  <c:v>40554</c:v>
                </c:pt>
                <c:pt idx="4164" formatCode="m/d/yyyy">
                  <c:v>40555</c:v>
                </c:pt>
                <c:pt idx="4165" formatCode="m/d/yyyy">
                  <c:v>40556</c:v>
                </c:pt>
                <c:pt idx="4166" formatCode="m/d/yyyy">
                  <c:v>40557</c:v>
                </c:pt>
                <c:pt idx="4167" formatCode="m/d/yyyy">
                  <c:v>40560</c:v>
                </c:pt>
                <c:pt idx="4168" formatCode="m/d/yyyy">
                  <c:v>40561</c:v>
                </c:pt>
                <c:pt idx="4169" formatCode="m/d/yyyy">
                  <c:v>40562</c:v>
                </c:pt>
                <c:pt idx="4170" formatCode="m/d/yyyy">
                  <c:v>40563</c:v>
                </c:pt>
                <c:pt idx="4171" formatCode="m/d/yyyy">
                  <c:v>40564</c:v>
                </c:pt>
                <c:pt idx="4172" formatCode="m/d/yyyy">
                  <c:v>40567</c:v>
                </c:pt>
                <c:pt idx="4173" formatCode="m/d/yyyy">
                  <c:v>40568</c:v>
                </c:pt>
                <c:pt idx="4174" formatCode="m/d/yyyy">
                  <c:v>40569</c:v>
                </c:pt>
                <c:pt idx="4175" formatCode="m/d/yyyy">
                  <c:v>40570</c:v>
                </c:pt>
                <c:pt idx="4176" formatCode="m/d/yyyy">
                  <c:v>40571</c:v>
                </c:pt>
                <c:pt idx="4177" formatCode="m/d/yyyy">
                  <c:v>40574</c:v>
                </c:pt>
                <c:pt idx="4178" formatCode="m/d/yyyy">
                  <c:v>40575</c:v>
                </c:pt>
                <c:pt idx="4179" formatCode="m/d/yyyy">
                  <c:v>40576</c:v>
                </c:pt>
                <c:pt idx="4180" formatCode="m/d/yyyy">
                  <c:v>40577</c:v>
                </c:pt>
                <c:pt idx="4181" formatCode="m/d/yyyy">
                  <c:v>40578</c:v>
                </c:pt>
                <c:pt idx="4182" formatCode="m/d/yyyy">
                  <c:v>40581</c:v>
                </c:pt>
                <c:pt idx="4183" formatCode="m/d/yyyy">
                  <c:v>40582</c:v>
                </c:pt>
                <c:pt idx="4184" formatCode="m/d/yyyy">
                  <c:v>40583</c:v>
                </c:pt>
                <c:pt idx="4185" formatCode="m/d/yyyy">
                  <c:v>40584</c:v>
                </c:pt>
                <c:pt idx="4186" formatCode="m/d/yyyy">
                  <c:v>40585</c:v>
                </c:pt>
                <c:pt idx="4187" formatCode="m/d/yyyy">
                  <c:v>40588</c:v>
                </c:pt>
                <c:pt idx="4188" formatCode="m/d/yyyy">
                  <c:v>40589</c:v>
                </c:pt>
                <c:pt idx="4189" formatCode="m/d/yyyy">
                  <c:v>40590</c:v>
                </c:pt>
                <c:pt idx="4190" formatCode="m/d/yyyy">
                  <c:v>40591</c:v>
                </c:pt>
                <c:pt idx="4191" formatCode="m/d/yyyy">
                  <c:v>40592</c:v>
                </c:pt>
                <c:pt idx="4192" formatCode="m/d/yyyy">
                  <c:v>40595</c:v>
                </c:pt>
                <c:pt idx="4193" formatCode="m/d/yyyy">
                  <c:v>40596</c:v>
                </c:pt>
                <c:pt idx="4194" formatCode="m/d/yyyy">
                  <c:v>40597</c:v>
                </c:pt>
                <c:pt idx="4195" formatCode="m/d/yyyy">
                  <c:v>40598</c:v>
                </c:pt>
                <c:pt idx="4196" formatCode="m/d/yyyy">
                  <c:v>40599</c:v>
                </c:pt>
                <c:pt idx="4197" formatCode="m/d/yyyy">
                  <c:v>40602</c:v>
                </c:pt>
                <c:pt idx="4198" formatCode="m/d/yyyy">
                  <c:v>40603</c:v>
                </c:pt>
                <c:pt idx="4199" formatCode="m/d/yyyy">
                  <c:v>40604</c:v>
                </c:pt>
                <c:pt idx="4200" formatCode="m/d/yyyy">
                  <c:v>40605</c:v>
                </c:pt>
                <c:pt idx="4201" formatCode="m/d/yyyy">
                  <c:v>40606</c:v>
                </c:pt>
                <c:pt idx="4202" formatCode="m/d/yyyy">
                  <c:v>40609</c:v>
                </c:pt>
                <c:pt idx="4203" formatCode="m/d/yyyy">
                  <c:v>40610</c:v>
                </c:pt>
                <c:pt idx="4204" formatCode="m/d/yyyy">
                  <c:v>40611</c:v>
                </c:pt>
                <c:pt idx="4205" formatCode="m/d/yyyy">
                  <c:v>40612</c:v>
                </c:pt>
                <c:pt idx="4206" formatCode="m/d/yyyy">
                  <c:v>40613</c:v>
                </c:pt>
                <c:pt idx="4207" formatCode="m/d/yyyy">
                  <c:v>40616</c:v>
                </c:pt>
                <c:pt idx="4208" formatCode="m/d/yyyy">
                  <c:v>40617</c:v>
                </c:pt>
                <c:pt idx="4209" formatCode="m/d/yyyy">
                  <c:v>40618</c:v>
                </c:pt>
                <c:pt idx="4210" formatCode="m/d/yyyy">
                  <c:v>40619</c:v>
                </c:pt>
                <c:pt idx="4211" formatCode="m/d/yyyy">
                  <c:v>40620</c:v>
                </c:pt>
                <c:pt idx="4212" formatCode="m/d/yyyy">
                  <c:v>40623</c:v>
                </c:pt>
                <c:pt idx="4213" formatCode="m/d/yyyy">
                  <c:v>40624</c:v>
                </c:pt>
                <c:pt idx="4214" formatCode="m/d/yyyy">
                  <c:v>40625</c:v>
                </c:pt>
                <c:pt idx="4215" formatCode="m/d/yyyy">
                  <c:v>40626</c:v>
                </c:pt>
                <c:pt idx="4216" formatCode="m/d/yyyy">
                  <c:v>40627</c:v>
                </c:pt>
                <c:pt idx="4217" formatCode="m/d/yyyy">
                  <c:v>40630</c:v>
                </c:pt>
                <c:pt idx="4218" formatCode="m/d/yyyy">
                  <c:v>40631</c:v>
                </c:pt>
                <c:pt idx="4219" formatCode="m/d/yyyy">
                  <c:v>40632</c:v>
                </c:pt>
                <c:pt idx="4220" formatCode="m/d/yyyy">
                  <c:v>40633</c:v>
                </c:pt>
                <c:pt idx="4221" formatCode="m/d/yyyy">
                  <c:v>40634</c:v>
                </c:pt>
                <c:pt idx="4222" formatCode="m/d/yyyy">
                  <c:v>40637</c:v>
                </c:pt>
                <c:pt idx="4223" formatCode="m/d/yyyy">
                  <c:v>40638</c:v>
                </c:pt>
                <c:pt idx="4224" formatCode="m/d/yyyy">
                  <c:v>40639</c:v>
                </c:pt>
                <c:pt idx="4225" formatCode="m/d/yyyy">
                  <c:v>40640</c:v>
                </c:pt>
                <c:pt idx="4226" formatCode="m/d/yyyy">
                  <c:v>40641</c:v>
                </c:pt>
                <c:pt idx="4227" formatCode="m/d/yyyy">
                  <c:v>40644</c:v>
                </c:pt>
                <c:pt idx="4228" formatCode="m/d/yyyy">
                  <c:v>40645</c:v>
                </c:pt>
                <c:pt idx="4229" formatCode="m/d/yyyy">
                  <c:v>40646</c:v>
                </c:pt>
                <c:pt idx="4230" formatCode="m/d/yyyy">
                  <c:v>40647</c:v>
                </c:pt>
                <c:pt idx="4231" formatCode="m/d/yyyy">
                  <c:v>40648</c:v>
                </c:pt>
                <c:pt idx="4232" formatCode="m/d/yyyy">
                  <c:v>40651</c:v>
                </c:pt>
                <c:pt idx="4233" formatCode="m/d/yyyy">
                  <c:v>40652</c:v>
                </c:pt>
                <c:pt idx="4234" formatCode="m/d/yyyy">
                  <c:v>40653</c:v>
                </c:pt>
                <c:pt idx="4235" formatCode="m/d/yyyy">
                  <c:v>40654</c:v>
                </c:pt>
                <c:pt idx="4236" formatCode="m/d/yyyy">
                  <c:v>40655</c:v>
                </c:pt>
                <c:pt idx="4237" formatCode="m/d/yyyy">
                  <c:v>40658</c:v>
                </c:pt>
                <c:pt idx="4238" formatCode="m/d/yyyy">
                  <c:v>40659</c:v>
                </c:pt>
                <c:pt idx="4239" formatCode="m/d/yyyy">
                  <c:v>40660</c:v>
                </c:pt>
                <c:pt idx="4240" formatCode="m/d/yyyy">
                  <c:v>40661</c:v>
                </c:pt>
                <c:pt idx="4241" formatCode="m/d/yyyy">
                  <c:v>40662</c:v>
                </c:pt>
                <c:pt idx="4242" formatCode="m/d/yyyy">
                  <c:v>40665</c:v>
                </c:pt>
                <c:pt idx="4243" formatCode="m/d/yyyy">
                  <c:v>40666</c:v>
                </c:pt>
                <c:pt idx="4244" formatCode="m/d/yyyy">
                  <c:v>40667</c:v>
                </c:pt>
                <c:pt idx="4245" formatCode="m/d/yyyy">
                  <c:v>40668</c:v>
                </c:pt>
                <c:pt idx="4246" formatCode="m/d/yyyy">
                  <c:v>40669</c:v>
                </c:pt>
                <c:pt idx="4247" formatCode="m/d/yyyy">
                  <c:v>40672</c:v>
                </c:pt>
                <c:pt idx="4248" formatCode="m/d/yyyy">
                  <c:v>40673</c:v>
                </c:pt>
                <c:pt idx="4249" formatCode="m/d/yyyy">
                  <c:v>40674</c:v>
                </c:pt>
                <c:pt idx="4250" formatCode="m/d/yyyy">
                  <c:v>40675</c:v>
                </c:pt>
                <c:pt idx="4251" formatCode="m/d/yyyy">
                  <c:v>40676</c:v>
                </c:pt>
                <c:pt idx="4252" formatCode="m/d/yyyy">
                  <c:v>40679</c:v>
                </c:pt>
                <c:pt idx="4253" formatCode="m/d/yyyy">
                  <c:v>40680</c:v>
                </c:pt>
                <c:pt idx="4254" formatCode="m/d/yyyy">
                  <c:v>40681</c:v>
                </c:pt>
                <c:pt idx="4255" formatCode="m/d/yyyy">
                  <c:v>40682</c:v>
                </c:pt>
                <c:pt idx="4256" formatCode="m/d/yyyy">
                  <c:v>40683</c:v>
                </c:pt>
                <c:pt idx="4257" formatCode="m/d/yyyy">
                  <c:v>40686</c:v>
                </c:pt>
                <c:pt idx="4258" formatCode="m/d/yyyy">
                  <c:v>40687</c:v>
                </c:pt>
                <c:pt idx="4259" formatCode="m/d/yyyy">
                  <c:v>40688</c:v>
                </c:pt>
                <c:pt idx="4260" formatCode="m/d/yyyy">
                  <c:v>40689</c:v>
                </c:pt>
                <c:pt idx="4261" formatCode="m/d/yyyy">
                  <c:v>40690</c:v>
                </c:pt>
                <c:pt idx="4262" formatCode="m/d/yyyy">
                  <c:v>40693</c:v>
                </c:pt>
                <c:pt idx="4263" formatCode="m/d/yyyy">
                  <c:v>40694</c:v>
                </c:pt>
                <c:pt idx="4264" formatCode="m/d/yyyy">
                  <c:v>40695</c:v>
                </c:pt>
                <c:pt idx="4265" formatCode="m/d/yyyy">
                  <c:v>40696</c:v>
                </c:pt>
                <c:pt idx="4266" formatCode="m/d/yyyy">
                  <c:v>40697</c:v>
                </c:pt>
                <c:pt idx="4267" formatCode="m/d/yyyy">
                  <c:v>40700</c:v>
                </c:pt>
                <c:pt idx="4268" formatCode="m/d/yyyy">
                  <c:v>40701</c:v>
                </c:pt>
                <c:pt idx="4269" formatCode="m/d/yyyy">
                  <c:v>40702</c:v>
                </c:pt>
                <c:pt idx="4270" formatCode="m/d/yyyy">
                  <c:v>40703</c:v>
                </c:pt>
                <c:pt idx="4271" formatCode="m/d/yyyy">
                  <c:v>40704</c:v>
                </c:pt>
                <c:pt idx="4272" formatCode="m/d/yyyy">
                  <c:v>40707</c:v>
                </c:pt>
                <c:pt idx="4273" formatCode="m/d/yyyy">
                  <c:v>40708</c:v>
                </c:pt>
                <c:pt idx="4274" formatCode="m/d/yyyy">
                  <c:v>40709</c:v>
                </c:pt>
                <c:pt idx="4275" formatCode="m/d/yyyy">
                  <c:v>40710</c:v>
                </c:pt>
                <c:pt idx="4276" formatCode="m/d/yyyy">
                  <c:v>40711</c:v>
                </c:pt>
                <c:pt idx="4277" formatCode="m/d/yyyy">
                  <c:v>40714</c:v>
                </c:pt>
                <c:pt idx="4278" formatCode="m/d/yyyy">
                  <c:v>40715</c:v>
                </c:pt>
                <c:pt idx="4279" formatCode="m/d/yyyy">
                  <c:v>40716</c:v>
                </c:pt>
                <c:pt idx="4280" formatCode="m/d/yyyy">
                  <c:v>40717</c:v>
                </c:pt>
                <c:pt idx="4281" formatCode="m/d/yyyy">
                  <c:v>40718</c:v>
                </c:pt>
                <c:pt idx="4282" formatCode="m/d/yyyy">
                  <c:v>40721</c:v>
                </c:pt>
                <c:pt idx="4283" formatCode="m/d/yyyy">
                  <c:v>40722</c:v>
                </c:pt>
                <c:pt idx="4284" formatCode="m/d/yyyy">
                  <c:v>40723</c:v>
                </c:pt>
                <c:pt idx="4285" formatCode="m/d/yyyy">
                  <c:v>40724</c:v>
                </c:pt>
                <c:pt idx="4286" formatCode="m/d/yyyy">
                  <c:v>40725</c:v>
                </c:pt>
                <c:pt idx="4287" formatCode="m/d/yyyy">
                  <c:v>40728</c:v>
                </c:pt>
                <c:pt idx="4288" formatCode="m/d/yyyy">
                  <c:v>40729</c:v>
                </c:pt>
                <c:pt idx="4289" formatCode="m/d/yyyy">
                  <c:v>40730</c:v>
                </c:pt>
                <c:pt idx="4290" formatCode="m/d/yyyy">
                  <c:v>40731</c:v>
                </c:pt>
                <c:pt idx="4291" formatCode="m/d/yyyy">
                  <c:v>40732</c:v>
                </c:pt>
                <c:pt idx="4292" formatCode="m/d/yyyy">
                  <c:v>40735</c:v>
                </c:pt>
                <c:pt idx="4293" formatCode="m/d/yyyy">
                  <c:v>40736</c:v>
                </c:pt>
                <c:pt idx="4294" formatCode="m/d/yyyy">
                  <c:v>40737</c:v>
                </c:pt>
                <c:pt idx="4295" formatCode="m/d/yyyy">
                  <c:v>40738</c:v>
                </c:pt>
                <c:pt idx="4296" formatCode="m/d/yyyy">
                  <c:v>40739</c:v>
                </c:pt>
                <c:pt idx="4297" formatCode="m/d/yyyy">
                  <c:v>40742</c:v>
                </c:pt>
                <c:pt idx="4298" formatCode="m/d/yyyy">
                  <c:v>40743</c:v>
                </c:pt>
                <c:pt idx="4299" formatCode="m/d/yyyy">
                  <c:v>40744</c:v>
                </c:pt>
                <c:pt idx="4300" formatCode="m/d/yyyy">
                  <c:v>40745</c:v>
                </c:pt>
                <c:pt idx="4301" formatCode="m/d/yyyy">
                  <c:v>40746</c:v>
                </c:pt>
                <c:pt idx="4302" formatCode="m/d/yyyy">
                  <c:v>40749</c:v>
                </c:pt>
                <c:pt idx="4303" formatCode="m/d/yyyy">
                  <c:v>40750</c:v>
                </c:pt>
                <c:pt idx="4304" formatCode="m/d/yyyy">
                  <c:v>40751</c:v>
                </c:pt>
                <c:pt idx="4305" formatCode="m/d/yyyy">
                  <c:v>40752</c:v>
                </c:pt>
                <c:pt idx="4306" formatCode="m/d/yyyy">
                  <c:v>40753</c:v>
                </c:pt>
                <c:pt idx="4307" formatCode="m/d/yyyy">
                  <c:v>40756</c:v>
                </c:pt>
                <c:pt idx="4308" formatCode="m/d/yyyy">
                  <c:v>40757</c:v>
                </c:pt>
                <c:pt idx="4309" formatCode="m/d/yyyy">
                  <c:v>40758</c:v>
                </c:pt>
                <c:pt idx="4310" formatCode="m/d/yyyy">
                  <c:v>40759</c:v>
                </c:pt>
                <c:pt idx="4311" formatCode="m/d/yyyy">
                  <c:v>40760</c:v>
                </c:pt>
                <c:pt idx="4312" formatCode="m/d/yyyy">
                  <c:v>40763</c:v>
                </c:pt>
                <c:pt idx="4313" formatCode="m/d/yyyy">
                  <c:v>40764</c:v>
                </c:pt>
                <c:pt idx="4314" formatCode="m/d/yyyy">
                  <c:v>40765</c:v>
                </c:pt>
                <c:pt idx="4315" formatCode="m/d/yyyy">
                  <c:v>40766</c:v>
                </c:pt>
                <c:pt idx="4316" formatCode="m/d/yyyy">
                  <c:v>40767</c:v>
                </c:pt>
                <c:pt idx="4317" formatCode="m/d/yyyy">
                  <c:v>40770</c:v>
                </c:pt>
                <c:pt idx="4318" formatCode="m/d/yyyy">
                  <c:v>40771</c:v>
                </c:pt>
                <c:pt idx="4319" formatCode="m/d/yyyy">
                  <c:v>40772</c:v>
                </c:pt>
                <c:pt idx="4320" formatCode="m/d/yyyy">
                  <c:v>40773</c:v>
                </c:pt>
                <c:pt idx="4321" formatCode="m/d/yyyy">
                  <c:v>40774</c:v>
                </c:pt>
                <c:pt idx="4322" formatCode="m/d/yyyy">
                  <c:v>40777</c:v>
                </c:pt>
                <c:pt idx="4323" formatCode="m/d/yyyy">
                  <c:v>40778</c:v>
                </c:pt>
                <c:pt idx="4324" formatCode="m/d/yyyy">
                  <c:v>40779</c:v>
                </c:pt>
                <c:pt idx="4325" formatCode="m/d/yyyy">
                  <c:v>40780</c:v>
                </c:pt>
                <c:pt idx="4326" formatCode="m/d/yyyy">
                  <c:v>40781</c:v>
                </c:pt>
                <c:pt idx="4327" formatCode="m/d/yyyy">
                  <c:v>40784</c:v>
                </c:pt>
                <c:pt idx="4328" formatCode="m/d/yyyy">
                  <c:v>40785</c:v>
                </c:pt>
                <c:pt idx="4329" formatCode="m/d/yyyy">
                  <c:v>40786</c:v>
                </c:pt>
                <c:pt idx="4330" formatCode="m/d/yyyy">
                  <c:v>40787</c:v>
                </c:pt>
                <c:pt idx="4331" formatCode="m/d/yyyy">
                  <c:v>40788</c:v>
                </c:pt>
                <c:pt idx="4332" formatCode="m/d/yyyy">
                  <c:v>40791</c:v>
                </c:pt>
                <c:pt idx="4333" formatCode="m/d/yyyy">
                  <c:v>40792</c:v>
                </c:pt>
                <c:pt idx="4334" formatCode="m/d/yyyy">
                  <c:v>40793</c:v>
                </c:pt>
                <c:pt idx="4335" formatCode="m/d/yyyy">
                  <c:v>40794</c:v>
                </c:pt>
                <c:pt idx="4336" formatCode="m/d/yyyy">
                  <c:v>40795</c:v>
                </c:pt>
                <c:pt idx="4337" formatCode="m/d/yyyy">
                  <c:v>40798</c:v>
                </c:pt>
                <c:pt idx="4338" formatCode="m/d/yyyy">
                  <c:v>40799</c:v>
                </c:pt>
                <c:pt idx="4339" formatCode="m/d/yyyy">
                  <c:v>40800</c:v>
                </c:pt>
                <c:pt idx="4340" formatCode="m/d/yyyy">
                  <c:v>40801</c:v>
                </c:pt>
                <c:pt idx="4341" formatCode="m/d/yyyy">
                  <c:v>40802</c:v>
                </c:pt>
                <c:pt idx="4342" formatCode="m/d/yyyy">
                  <c:v>40805</c:v>
                </c:pt>
                <c:pt idx="4343" formatCode="m/d/yyyy">
                  <c:v>40806</c:v>
                </c:pt>
                <c:pt idx="4344" formatCode="m/d/yyyy">
                  <c:v>40807</c:v>
                </c:pt>
                <c:pt idx="4345" formatCode="m/d/yyyy">
                  <c:v>40808</c:v>
                </c:pt>
                <c:pt idx="4346" formatCode="m/d/yyyy">
                  <c:v>40809</c:v>
                </c:pt>
                <c:pt idx="4347" formatCode="m/d/yyyy">
                  <c:v>40812</c:v>
                </c:pt>
                <c:pt idx="4348" formatCode="m/d/yyyy">
                  <c:v>40813</c:v>
                </c:pt>
                <c:pt idx="4349" formatCode="m/d/yyyy">
                  <c:v>40814</c:v>
                </c:pt>
                <c:pt idx="4350" formatCode="m/d/yyyy">
                  <c:v>40815</c:v>
                </c:pt>
                <c:pt idx="4351" formatCode="m/d/yyyy">
                  <c:v>40816</c:v>
                </c:pt>
                <c:pt idx="4352" formatCode="m/d/yyyy">
                  <c:v>40819</c:v>
                </c:pt>
                <c:pt idx="4353" formatCode="m/d/yyyy">
                  <c:v>40820</c:v>
                </c:pt>
                <c:pt idx="4354" formatCode="m/d/yyyy">
                  <c:v>40821</c:v>
                </c:pt>
                <c:pt idx="4355" formatCode="m/d/yyyy">
                  <c:v>40822</c:v>
                </c:pt>
                <c:pt idx="4356" formatCode="m/d/yyyy">
                  <c:v>40823</c:v>
                </c:pt>
                <c:pt idx="4357" formatCode="m/d/yyyy">
                  <c:v>40826</c:v>
                </c:pt>
                <c:pt idx="4358" formatCode="m/d/yyyy">
                  <c:v>40827</c:v>
                </c:pt>
                <c:pt idx="4359" formatCode="m/d/yyyy">
                  <c:v>40828</c:v>
                </c:pt>
                <c:pt idx="4360" formatCode="m/d/yyyy">
                  <c:v>40829</c:v>
                </c:pt>
                <c:pt idx="4361" formatCode="m/d/yyyy">
                  <c:v>40830</c:v>
                </c:pt>
                <c:pt idx="4362" formatCode="m/d/yyyy">
                  <c:v>40833</c:v>
                </c:pt>
                <c:pt idx="4363" formatCode="m/d/yyyy">
                  <c:v>40834</c:v>
                </c:pt>
                <c:pt idx="4364" formatCode="m/d/yyyy">
                  <c:v>40835</c:v>
                </c:pt>
                <c:pt idx="4365" formatCode="m/d/yyyy">
                  <c:v>40836</c:v>
                </c:pt>
                <c:pt idx="4366" formatCode="m/d/yyyy">
                  <c:v>40837</c:v>
                </c:pt>
                <c:pt idx="4367" formatCode="m/d/yyyy">
                  <c:v>40840</c:v>
                </c:pt>
                <c:pt idx="4368" formatCode="m/d/yyyy">
                  <c:v>40841</c:v>
                </c:pt>
                <c:pt idx="4369" formatCode="m/d/yyyy">
                  <c:v>40842</c:v>
                </c:pt>
                <c:pt idx="4370" formatCode="m/d/yyyy">
                  <c:v>40843</c:v>
                </c:pt>
                <c:pt idx="4371" formatCode="m/d/yyyy">
                  <c:v>40844</c:v>
                </c:pt>
                <c:pt idx="4372" formatCode="m/d/yyyy">
                  <c:v>40847</c:v>
                </c:pt>
                <c:pt idx="4373" formatCode="m/d/yyyy">
                  <c:v>40848</c:v>
                </c:pt>
                <c:pt idx="4374" formatCode="m/d/yyyy">
                  <c:v>40849</c:v>
                </c:pt>
                <c:pt idx="4375" formatCode="m/d/yyyy">
                  <c:v>40850</c:v>
                </c:pt>
                <c:pt idx="4376" formatCode="m/d/yyyy">
                  <c:v>40851</c:v>
                </c:pt>
                <c:pt idx="4377" formatCode="m/d/yyyy">
                  <c:v>40854</c:v>
                </c:pt>
                <c:pt idx="4378" formatCode="m/d/yyyy">
                  <c:v>40855</c:v>
                </c:pt>
                <c:pt idx="4379" formatCode="m/d/yyyy">
                  <c:v>40856</c:v>
                </c:pt>
                <c:pt idx="4380" formatCode="m/d/yyyy">
                  <c:v>40857</c:v>
                </c:pt>
                <c:pt idx="4381" formatCode="m/d/yyyy">
                  <c:v>40858</c:v>
                </c:pt>
                <c:pt idx="4382" formatCode="m/d/yyyy">
                  <c:v>40861</c:v>
                </c:pt>
                <c:pt idx="4383" formatCode="m/d/yyyy">
                  <c:v>40862</c:v>
                </c:pt>
                <c:pt idx="4384" formatCode="m/d/yyyy">
                  <c:v>40863</c:v>
                </c:pt>
                <c:pt idx="4385" formatCode="m/d/yyyy">
                  <c:v>40864</c:v>
                </c:pt>
                <c:pt idx="4386" formatCode="m/d/yyyy">
                  <c:v>40865</c:v>
                </c:pt>
                <c:pt idx="4387" formatCode="m/d/yyyy">
                  <c:v>40868</c:v>
                </c:pt>
                <c:pt idx="4388" formatCode="m/d/yyyy">
                  <c:v>40869</c:v>
                </c:pt>
                <c:pt idx="4389" formatCode="m/d/yyyy">
                  <c:v>40870</c:v>
                </c:pt>
                <c:pt idx="4390" formatCode="m/d/yyyy">
                  <c:v>40871</c:v>
                </c:pt>
                <c:pt idx="4391" formatCode="m/d/yyyy">
                  <c:v>40872</c:v>
                </c:pt>
                <c:pt idx="4392" formatCode="m/d/yyyy">
                  <c:v>40875</c:v>
                </c:pt>
                <c:pt idx="4393" formatCode="m/d/yyyy">
                  <c:v>40876</c:v>
                </c:pt>
                <c:pt idx="4394" formatCode="m/d/yyyy">
                  <c:v>40877</c:v>
                </c:pt>
                <c:pt idx="4395" formatCode="m/d/yyyy">
                  <c:v>40878</c:v>
                </c:pt>
                <c:pt idx="4396" formatCode="m/d/yyyy">
                  <c:v>40879</c:v>
                </c:pt>
                <c:pt idx="4397" formatCode="m/d/yyyy">
                  <c:v>40882</c:v>
                </c:pt>
                <c:pt idx="4398" formatCode="m/d/yyyy">
                  <c:v>40883</c:v>
                </c:pt>
                <c:pt idx="4399" formatCode="m/d/yyyy">
                  <c:v>40884</c:v>
                </c:pt>
                <c:pt idx="4400" formatCode="m/d/yyyy">
                  <c:v>40885</c:v>
                </c:pt>
                <c:pt idx="4401" formatCode="m/d/yyyy">
                  <c:v>40886</c:v>
                </c:pt>
                <c:pt idx="4402" formatCode="m/d/yyyy">
                  <c:v>40889</c:v>
                </c:pt>
                <c:pt idx="4403" formatCode="m/d/yyyy">
                  <c:v>40890</c:v>
                </c:pt>
                <c:pt idx="4404" formatCode="m/d/yyyy">
                  <c:v>40891</c:v>
                </c:pt>
                <c:pt idx="4405" formatCode="m/d/yyyy">
                  <c:v>40892</c:v>
                </c:pt>
                <c:pt idx="4406" formatCode="m/d/yyyy">
                  <c:v>40893</c:v>
                </c:pt>
                <c:pt idx="4407" formatCode="m/d/yyyy">
                  <c:v>40896</c:v>
                </c:pt>
                <c:pt idx="4408" formatCode="m/d/yyyy">
                  <c:v>40897</c:v>
                </c:pt>
                <c:pt idx="4409" formatCode="m/d/yyyy">
                  <c:v>40898</c:v>
                </c:pt>
                <c:pt idx="4410" formatCode="m/d/yyyy">
                  <c:v>40899</c:v>
                </c:pt>
                <c:pt idx="4411" formatCode="m/d/yyyy">
                  <c:v>40900</c:v>
                </c:pt>
                <c:pt idx="4412" formatCode="m/d/yyyy">
                  <c:v>40903</c:v>
                </c:pt>
                <c:pt idx="4413" formatCode="m/d/yyyy">
                  <c:v>40904</c:v>
                </c:pt>
                <c:pt idx="4414" formatCode="m/d/yyyy">
                  <c:v>40905</c:v>
                </c:pt>
                <c:pt idx="4415" formatCode="m/d/yyyy">
                  <c:v>40906</c:v>
                </c:pt>
                <c:pt idx="4416" formatCode="m/d/yyyy">
                  <c:v>40907</c:v>
                </c:pt>
                <c:pt idx="4417" formatCode="m/d/yyyy">
                  <c:v>40910</c:v>
                </c:pt>
                <c:pt idx="4418" formatCode="m/d/yyyy">
                  <c:v>40911</c:v>
                </c:pt>
                <c:pt idx="4419" formatCode="m/d/yyyy">
                  <c:v>40912</c:v>
                </c:pt>
                <c:pt idx="4420" formatCode="m/d/yyyy">
                  <c:v>40913</c:v>
                </c:pt>
                <c:pt idx="4421" formatCode="m/d/yyyy">
                  <c:v>40914</c:v>
                </c:pt>
                <c:pt idx="4422" formatCode="m/d/yyyy">
                  <c:v>40917</c:v>
                </c:pt>
                <c:pt idx="4423" formatCode="m/d/yyyy">
                  <c:v>40918</c:v>
                </c:pt>
                <c:pt idx="4424" formatCode="m/d/yyyy">
                  <c:v>40919</c:v>
                </c:pt>
                <c:pt idx="4425" formatCode="m/d/yyyy">
                  <c:v>40920</c:v>
                </c:pt>
                <c:pt idx="4426" formatCode="m/d/yyyy">
                  <c:v>40921</c:v>
                </c:pt>
                <c:pt idx="4427" formatCode="m/d/yyyy">
                  <c:v>40924</c:v>
                </c:pt>
                <c:pt idx="4428" formatCode="m/d/yyyy">
                  <c:v>40925</c:v>
                </c:pt>
                <c:pt idx="4429" formatCode="m/d/yyyy">
                  <c:v>40926</c:v>
                </c:pt>
                <c:pt idx="4430" formatCode="m/d/yyyy">
                  <c:v>40927</c:v>
                </c:pt>
                <c:pt idx="4431" formatCode="m/d/yyyy">
                  <c:v>40928</c:v>
                </c:pt>
                <c:pt idx="4432" formatCode="m/d/yyyy">
                  <c:v>40931</c:v>
                </c:pt>
                <c:pt idx="4433" formatCode="m/d/yyyy">
                  <c:v>40932</c:v>
                </c:pt>
                <c:pt idx="4434" formatCode="m/d/yyyy">
                  <c:v>40933</c:v>
                </c:pt>
                <c:pt idx="4435" formatCode="m/d/yyyy">
                  <c:v>40934</c:v>
                </c:pt>
                <c:pt idx="4436" formatCode="m/d/yyyy">
                  <c:v>40935</c:v>
                </c:pt>
                <c:pt idx="4437" formatCode="m/d/yyyy">
                  <c:v>40938</c:v>
                </c:pt>
                <c:pt idx="4438" formatCode="m/d/yyyy">
                  <c:v>40939</c:v>
                </c:pt>
                <c:pt idx="4439" formatCode="m/d/yyyy">
                  <c:v>40940</c:v>
                </c:pt>
                <c:pt idx="4440" formatCode="m/d/yyyy">
                  <c:v>40941</c:v>
                </c:pt>
                <c:pt idx="4441" formatCode="m/d/yyyy">
                  <c:v>40942</c:v>
                </c:pt>
                <c:pt idx="4442" formatCode="m/d/yyyy">
                  <c:v>40945</c:v>
                </c:pt>
                <c:pt idx="4443" formatCode="m/d/yyyy">
                  <c:v>40946</c:v>
                </c:pt>
                <c:pt idx="4444" formatCode="m/d/yyyy">
                  <c:v>40947</c:v>
                </c:pt>
                <c:pt idx="4445" formatCode="m/d/yyyy">
                  <c:v>40948</c:v>
                </c:pt>
                <c:pt idx="4446" formatCode="m/d/yyyy">
                  <c:v>40949</c:v>
                </c:pt>
                <c:pt idx="4447" formatCode="m/d/yyyy">
                  <c:v>40952</c:v>
                </c:pt>
                <c:pt idx="4448" formatCode="m/d/yyyy">
                  <c:v>40953</c:v>
                </c:pt>
                <c:pt idx="4449" formatCode="m/d/yyyy">
                  <c:v>40954</c:v>
                </c:pt>
                <c:pt idx="4450" formatCode="m/d/yyyy">
                  <c:v>40955</c:v>
                </c:pt>
                <c:pt idx="4451" formatCode="m/d/yyyy">
                  <c:v>40956</c:v>
                </c:pt>
                <c:pt idx="4452" formatCode="m/d/yyyy">
                  <c:v>40959</c:v>
                </c:pt>
                <c:pt idx="4453" formatCode="m/d/yyyy">
                  <c:v>40960</c:v>
                </c:pt>
                <c:pt idx="4454" formatCode="m/d/yyyy">
                  <c:v>40961</c:v>
                </c:pt>
                <c:pt idx="4455" formatCode="m/d/yyyy">
                  <c:v>40962</c:v>
                </c:pt>
                <c:pt idx="4456" formatCode="m/d/yyyy">
                  <c:v>40963</c:v>
                </c:pt>
                <c:pt idx="4457" formatCode="m/d/yyyy">
                  <c:v>40966</c:v>
                </c:pt>
                <c:pt idx="4458" formatCode="m/d/yyyy">
                  <c:v>40967</c:v>
                </c:pt>
                <c:pt idx="4459" formatCode="m/d/yyyy">
                  <c:v>40968</c:v>
                </c:pt>
                <c:pt idx="4460" formatCode="m/d/yyyy">
                  <c:v>40969</c:v>
                </c:pt>
                <c:pt idx="4461" formatCode="m/d/yyyy">
                  <c:v>40970</c:v>
                </c:pt>
                <c:pt idx="4462" formatCode="m/d/yyyy">
                  <c:v>40973</c:v>
                </c:pt>
                <c:pt idx="4463" formatCode="m/d/yyyy">
                  <c:v>40974</c:v>
                </c:pt>
                <c:pt idx="4464" formatCode="m/d/yyyy">
                  <c:v>40975</c:v>
                </c:pt>
                <c:pt idx="4465" formatCode="m/d/yyyy">
                  <c:v>40976</c:v>
                </c:pt>
                <c:pt idx="4466" formatCode="m/d/yyyy">
                  <c:v>40977</c:v>
                </c:pt>
                <c:pt idx="4467" formatCode="m/d/yyyy">
                  <c:v>40980</c:v>
                </c:pt>
                <c:pt idx="4468" formatCode="m/d/yyyy">
                  <c:v>40981</c:v>
                </c:pt>
                <c:pt idx="4469" formatCode="m/d/yyyy">
                  <c:v>40982</c:v>
                </c:pt>
                <c:pt idx="4470" formatCode="m/d/yyyy">
                  <c:v>40983</c:v>
                </c:pt>
                <c:pt idx="4471" formatCode="m/d/yyyy">
                  <c:v>40984</c:v>
                </c:pt>
                <c:pt idx="4472" formatCode="m/d/yyyy">
                  <c:v>40987</c:v>
                </c:pt>
                <c:pt idx="4473" formatCode="m/d/yyyy">
                  <c:v>40988</c:v>
                </c:pt>
                <c:pt idx="4474" formatCode="m/d/yyyy">
                  <c:v>40989</c:v>
                </c:pt>
                <c:pt idx="4475" formatCode="m/d/yyyy">
                  <c:v>40990</c:v>
                </c:pt>
                <c:pt idx="4476" formatCode="m/d/yyyy">
                  <c:v>40991</c:v>
                </c:pt>
                <c:pt idx="4477" formatCode="m/d/yyyy">
                  <c:v>40994</c:v>
                </c:pt>
                <c:pt idx="4478" formatCode="m/d/yyyy">
                  <c:v>40995</c:v>
                </c:pt>
                <c:pt idx="4479" formatCode="m/d/yyyy">
                  <c:v>40996</c:v>
                </c:pt>
                <c:pt idx="4480" formatCode="m/d/yyyy">
                  <c:v>40997</c:v>
                </c:pt>
                <c:pt idx="4481" formatCode="m/d/yyyy">
                  <c:v>40998</c:v>
                </c:pt>
                <c:pt idx="4482" formatCode="m/d/yyyy">
                  <c:v>41001</c:v>
                </c:pt>
                <c:pt idx="4483" formatCode="m/d/yyyy">
                  <c:v>41002</c:v>
                </c:pt>
                <c:pt idx="4484" formatCode="m/d/yyyy">
                  <c:v>41003</c:v>
                </c:pt>
                <c:pt idx="4485" formatCode="m/d/yyyy">
                  <c:v>41004</c:v>
                </c:pt>
                <c:pt idx="4486" formatCode="m/d/yyyy">
                  <c:v>41005</c:v>
                </c:pt>
                <c:pt idx="4487" formatCode="m/d/yyyy">
                  <c:v>41008</c:v>
                </c:pt>
                <c:pt idx="4488" formatCode="m/d/yyyy">
                  <c:v>41009</c:v>
                </c:pt>
                <c:pt idx="4489" formatCode="m/d/yyyy">
                  <c:v>41010</c:v>
                </c:pt>
                <c:pt idx="4490" formatCode="m/d/yyyy">
                  <c:v>41011</c:v>
                </c:pt>
                <c:pt idx="4491" formatCode="m/d/yyyy">
                  <c:v>41012</c:v>
                </c:pt>
                <c:pt idx="4492" formatCode="m/d/yyyy">
                  <c:v>41015</c:v>
                </c:pt>
                <c:pt idx="4493" formatCode="m/d/yyyy">
                  <c:v>41016</c:v>
                </c:pt>
                <c:pt idx="4494" formatCode="m/d/yyyy">
                  <c:v>41017</c:v>
                </c:pt>
                <c:pt idx="4495" formatCode="m/d/yyyy">
                  <c:v>41018</c:v>
                </c:pt>
                <c:pt idx="4496" formatCode="m/d/yyyy">
                  <c:v>41019</c:v>
                </c:pt>
                <c:pt idx="4497" formatCode="m/d/yyyy">
                  <c:v>41022</c:v>
                </c:pt>
                <c:pt idx="4498" formatCode="m/d/yyyy">
                  <c:v>41023</c:v>
                </c:pt>
                <c:pt idx="4499" formatCode="m/d/yyyy">
                  <c:v>41024</c:v>
                </c:pt>
                <c:pt idx="4500" formatCode="m/d/yyyy">
                  <c:v>41025</c:v>
                </c:pt>
                <c:pt idx="4501" formatCode="m/d/yyyy">
                  <c:v>41026</c:v>
                </c:pt>
                <c:pt idx="4502" formatCode="m/d/yyyy">
                  <c:v>41029</c:v>
                </c:pt>
                <c:pt idx="4503" formatCode="m/d/yyyy">
                  <c:v>41030</c:v>
                </c:pt>
                <c:pt idx="4504" formatCode="m/d/yyyy">
                  <c:v>41031</c:v>
                </c:pt>
                <c:pt idx="4505" formatCode="m/d/yyyy">
                  <c:v>41032</c:v>
                </c:pt>
                <c:pt idx="4506" formatCode="m/d/yyyy">
                  <c:v>41033</c:v>
                </c:pt>
                <c:pt idx="4507" formatCode="m/d/yyyy">
                  <c:v>41036</c:v>
                </c:pt>
                <c:pt idx="4508" formatCode="m/d/yyyy">
                  <c:v>41037</c:v>
                </c:pt>
                <c:pt idx="4509" formatCode="m/d/yyyy">
                  <c:v>41038</c:v>
                </c:pt>
                <c:pt idx="4510" formatCode="m/d/yyyy">
                  <c:v>41039</c:v>
                </c:pt>
                <c:pt idx="4511" formatCode="m/d/yyyy">
                  <c:v>41040</c:v>
                </c:pt>
                <c:pt idx="4512" formatCode="m/d/yyyy">
                  <c:v>41043</c:v>
                </c:pt>
                <c:pt idx="4513" formatCode="m/d/yyyy">
                  <c:v>41044</c:v>
                </c:pt>
                <c:pt idx="4514" formatCode="m/d/yyyy">
                  <c:v>41045</c:v>
                </c:pt>
                <c:pt idx="4515" formatCode="m/d/yyyy">
                  <c:v>41046</c:v>
                </c:pt>
                <c:pt idx="4516" formatCode="m/d/yyyy">
                  <c:v>41047</c:v>
                </c:pt>
                <c:pt idx="4517" formatCode="m/d/yyyy">
                  <c:v>41050</c:v>
                </c:pt>
                <c:pt idx="4518" formatCode="m/d/yyyy">
                  <c:v>41051</c:v>
                </c:pt>
                <c:pt idx="4519" formatCode="m/d/yyyy">
                  <c:v>41052</c:v>
                </c:pt>
                <c:pt idx="4520" formatCode="m/d/yyyy">
                  <c:v>41053</c:v>
                </c:pt>
                <c:pt idx="4521" formatCode="m/d/yyyy">
                  <c:v>41054</c:v>
                </c:pt>
                <c:pt idx="4522" formatCode="m/d/yyyy">
                  <c:v>41057</c:v>
                </c:pt>
                <c:pt idx="4523" formatCode="m/d/yyyy">
                  <c:v>41058</c:v>
                </c:pt>
                <c:pt idx="4524" formatCode="m/d/yyyy">
                  <c:v>41059</c:v>
                </c:pt>
                <c:pt idx="4525" formatCode="m/d/yyyy">
                  <c:v>41060</c:v>
                </c:pt>
                <c:pt idx="4526" formatCode="m/d/yyyy">
                  <c:v>41061</c:v>
                </c:pt>
                <c:pt idx="4527" formatCode="m/d/yyyy">
                  <c:v>41064</c:v>
                </c:pt>
                <c:pt idx="4528" formatCode="m/d/yyyy">
                  <c:v>41065</c:v>
                </c:pt>
                <c:pt idx="4529" formatCode="m/d/yyyy">
                  <c:v>41066</c:v>
                </c:pt>
                <c:pt idx="4530" formatCode="m/d/yyyy">
                  <c:v>41067</c:v>
                </c:pt>
                <c:pt idx="4531" formatCode="m/d/yyyy">
                  <c:v>41068</c:v>
                </c:pt>
                <c:pt idx="4532" formatCode="m/d/yyyy">
                  <c:v>41071</c:v>
                </c:pt>
                <c:pt idx="4533" formatCode="m/d/yyyy">
                  <c:v>41072</c:v>
                </c:pt>
                <c:pt idx="4534" formatCode="m/d/yyyy">
                  <c:v>41073</c:v>
                </c:pt>
                <c:pt idx="4535" formatCode="m/d/yyyy">
                  <c:v>41074</c:v>
                </c:pt>
                <c:pt idx="4536" formatCode="m/d/yyyy">
                  <c:v>41075</c:v>
                </c:pt>
                <c:pt idx="4537" formatCode="m/d/yyyy">
                  <c:v>41078</c:v>
                </c:pt>
                <c:pt idx="4538" formatCode="m/d/yyyy">
                  <c:v>41079</c:v>
                </c:pt>
                <c:pt idx="4539" formatCode="m/d/yyyy">
                  <c:v>41080</c:v>
                </c:pt>
                <c:pt idx="4540" formatCode="m/d/yyyy">
                  <c:v>41081</c:v>
                </c:pt>
                <c:pt idx="4541" formatCode="m/d/yyyy">
                  <c:v>41082</c:v>
                </c:pt>
                <c:pt idx="4542" formatCode="m/d/yyyy">
                  <c:v>41085</c:v>
                </c:pt>
                <c:pt idx="4543" formatCode="m/d/yyyy">
                  <c:v>41086</c:v>
                </c:pt>
                <c:pt idx="4544" formatCode="m/d/yyyy">
                  <c:v>41087</c:v>
                </c:pt>
                <c:pt idx="4545" formatCode="m/d/yyyy">
                  <c:v>41088</c:v>
                </c:pt>
                <c:pt idx="4546" formatCode="m/d/yyyy">
                  <c:v>41089</c:v>
                </c:pt>
                <c:pt idx="4547" formatCode="m/d/yyyy">
                  <c:v>41092</c:v>
                </c:pt>
                <c:pt idx="4548" formatCode="m/d/yyyy">
                  <c:v>41093</c:v>
                </c:pt>
                <c:pt idx="4549" formatCode="m/d/yyyy">
                  <c:v>41094</c:v>
                </c:pt>
                <c:pt idx="4550" formatCode="m/d/yyyy">
                  <c:v>41095</c:v>
                </c:pt>
                <c:pt idx="4551" formatCode="m/d/yyyy">
                  <c:v>41096</c:v>
                </c:pt>
                <c:pt idx="4552" formatCode="m/d/yyyy">
                  <c:v>41099</c:v>
                </c:pt>
                <c:pt idx="4553" formatCode="m/d/yyyy">
                  <c:v>41100</c:v>
                </c:pt>
                <c:pt idx="4554" formatCode="m/d/yyyy">
                  <c:v>41101</c:v>
                </c:pt>
                <c:pt idx="4555" formatCode="m/d/yyyy">
                  <c:v>41102</c:v>
                </c:pt>
                <c:pt idx="4556" formatCode="m/d/yyyy">
                  <c:v>41103</c:v>
                </c:pt>
                <c:pt idx="4557" formatCode="m/d/yyyy">
                  <c:v>41106</c:v>
                </c:pt>
                <c:pt idx="4558" formatCode="m/d/yyyy">
                  <c:v>41107</c:v>
                </c:pt>
                <c:pt idx="4559" formatCode="m/d/yyyy">
                  <c:v>41108</c:v>
                </c:pt>
                <c:pt idx="4560" formatCode="m/d/yyyy">
                  <c:v>41109</c:v>
                </c:pt>
                <c:pt idx="4561" formatCode="m/d/yyyy">
                  <c:v>41110</c:v>
                </c:pt>
                <c:pt idx="4562" formatCode="m/d/yyyy">
                  <c:v>41113</c:v>
                </c:pt>
                <c:pt idx="4563" formatCode="m/d/yyyy">
                  <c:v>41114</c:v>
                </c:pt>
                <c:pt idx="4564" formatCode="m/d/yyyy">
                  <c:v>41115</c:v>
                </c:pt>
                <c:pt idx="4565" formatCode="m/d/yyyy">
                  <c:v>41116</c:v>
                </c:pt>
                <c:pt idx="4566" formatCode="m/d/yyyy">
                  <c:v>41117</c:v>
                </c:pt>
                <c:pt idx="4567" formatCode="m/d/yyyy">
                  <c:v>41120</c:v>
                </c:pt>
                <c:pt idx="4568" formatCode="m/d/yyyy">
                  <c:v>41121</c:v>
                </c:pt>
                <c:pt idx="4569" formatCode="m/d/yyyy">
                  <c:v>41122</c:v>
                </c:pt>
                <c:pt idx="4570" formatCode="m/d/yyyy">
                  <c:v>41123</c:v>
                </c:pt>
                <c:pt idx="4571" formatCode="m/d/yyyy">
                  <c:v>41124</c:v>
                </c:pt>
                <c:pt idx="4572" formatCode="m/d/yyyy">
                  <c:v>41127</c:v>
                </c:pt>
                <c:pt idx="4573" formatCode="m/d/yyyy">
                  <c:v>41128</c:v>
                </c:pt>
                <c:pt idx="4574" formatCode="m/d/yyyy">
                  <c:v>41129</c:v>
                </c:pt>
                <c:pt idx="4575" formatCode="m/d/yyyy">
                  <c:v>41130</c:v>
                </c:pt>
                <c:pt idx="4576" formatCode="m/d/yyyy">
                  <c:v>41131</c:v>
                </c:pt>
                <c:pt idx="4577" formatCode="m/d/yyyy">
                  <c:v>41134</c:v>
                </c:pt>
                <c:pt idx="4578" formatCode="m/d/yyyy">
                  <c:v>41135</c:v>
                </c:pt>
                <c:pt idx="4579" formatCode="m/d/yyyy">
                  <c:v>41136</c:v>
                </c:pt>
                <c:pt idx="4580" formatCode="m/d/yyyy">
                  <c:v>41137</c:v>
                </c:pt>
                <c:pt idx="4581" formatCode="m/d/yyyy">
                  <c:v>41138</c:v>
                </c:pt>
                <c:pt idx="4582" formatCode="m/d/yyyy">
                  <c:v>41141</c:v>
                </c:pt>
                <c:pt idx="4583" formatCode="m/d/yyyy">
                  <c:v>41142</c:v>
                </c:pt>
                <c:pt idx="4584" formatCode="m/d/yyyy">
                  <c:v>41143</c:v>
                </c:pt>
                <c:pt idx="4585" formatCode="m/d/yyyy">
                  <c:v>41144</c:v>
                </c:pt>
                <c:pt idx="4586" formatCode="m/d/yyyy">
                  <c:v>41145</c:v>
                </c:pt>
                <c:pt idx="4587" formatCode="m/d/yyyy">
                  <c:v>41148</c:v>
                </c:pt>
                <c:pt idx="4588" formatCode="m/d/yyyy">
                  <c:v>41149</c:v>
                </c:pt>
                <c:pt idx="4589" formatCode="m/d/yyyy">
                  <c:v>41150</c:v>
                </c:pt>
                <c:pt idx="4590" formatCode="m/d/yyyy">
                  <c:v>41151</c:v>
                </c:pt>
                <c:pt idx="4591" formatCode="m/d/yyyy">
                  <c:v>41152</c:v>
                </c:pt>
                <c:pt idx="4592" formatCode="m/d/yyyy">
                  <c:v>41155</c:v>
                </c:pt>
                <c:pt idx="4593" formatCode="m/d/yyyy">
                  <c:v>41156</c:v>
                </c:pt>
                <c:pt idx="4594" formatCode="m/d/yyyy">
                  <c:v>41157</c:v>
                </c:pt>
                <c:pt idx="4595" formatCode="m/d/yyyy">
                  <c:v>41158</c:v>
                </c:pt>
                <c:pt idx="4596" formatCode="m/d/yyyy">
                  <c:v>41159</c:v>
                </c:pt>
                <c:pt idx="4597" formatCode="m/d/yyyy">
                  <c:v>41162</c:v>
                </c:pt>
                <c:pt idx="4598" formatCode="m/d/yyyy">
                  <c:v>41163</c:v>
                </c:pt>
                <c:pt idx="4599" formatCode="m/d/yyyy">
                  <c:v>41164</c:v>
                </c:pt>
                <c:pt idx="4600" formatCode="m/d/yyyy">
                  <c:v>41165</c:v>
                </c:pt>
                <c:pt idx="4601" formatCode="m/d/yyyy">
                  <c:v>41166</c:v>
                </c:pt>
                <c:pt idx="4602" formatCode="m/d/yyyy">
                  <c:v>41169</c:v>
                </c:pt>
                <c:pt idx="4603" formatCode="m/d/yyyy">
                  <c:v>41170</c:v>
                </c:pt>
                <c:pt idx="4604" formatCode="m/d/yyyy">
                  <c:v>41171</c:v>
                </c:pt>
                <c:pt idx="4605" formatCode="m/d/yyyy">
                  <c:v>41172</c:v>
                </c:pt>
                <c:pt idx="4606" formatCode="m/d/yyyy">
                  <c:v>41173</c:v>
                </c:pt>
                <c:pt idx="4607" formatCode="m/d/yyyy">
                  <c:v>41176</c:v>
                </c:pt>
                <c:pt idx="4608" formatCode="m/d/yyyy">
                  <c:v>41177</c:v>
                </c:pt>
                <c:pt idx="4609" formatCode="m/d/yyyy">
                  <c:v>41178</c:v>
                </c:pt>
                <c:pt idx="4610" formatCode="m/d/yyyy">
                  <c:v>41179</c:v>
                </c:pt>
                <c:pt idx="4611" formatCode="m/d/yyyy">
                  <c:v>41180</c:v>
                </c:pt>
                <c:pt idx="4612" formatCode="m/d/yyyy">
                  <c:v>41183</c:v>
                </c:pt>
                <c:pt idx="4613" formatCode="m/d/yyyy">
                  <c:v>41184</c:v>
                </c:pt>
                <c:pt idx="4614" formatCode="m/d/yyyy">
                  <c:v>41185</c:v>
                </c:pt>
                <c:pt idx="4615" formatCode="m/d/yyyy">
                  <c:v>41186</c:v>
                </c:pt>
                <c:pt idx="4616" formatCode="m/d/yyyy">
                  <c:v>41187</c:v>
                </c:pt>
                <c:pt idx="4617" formatCode="m/d/yyyy">
                  <c:v>41190</c:v>
                </c:pt>
                <c:pt idx="4618" formatCode="m/d/yyyy">
                  <c:v>41191</c:v>
                </c:pt>
                <c:pt idx="4619" formatCode="m/d/yyyy">
                  <c:v>41192</c:v>
                </c:pt>
                <c:pt idx="4620" formatCode="m/d/yyyy">
                  <c:v>41193</c:v>
                </c:pt>
                <c:pt idx="4621" formatCode="m/d/yyyy">
                  <c:v>41194</c:v>
                </c:pt>
                <c:pt idx="4622" formatCode="m/d/yyyy">
                  <c:v>41197</c:v>
                </c:pt>
                <c:pt idx="4623" formatCode="m/d/yyyy">
                  <c:v>41198</c:v>
                </c:pt>
                <c:pt idx="4624" formatCode="m/d/yyyy">
                  <c:v>41199</c:v>
                </c:pt>
                <c:pt idx="4625" formatCode="m/d/yyyy">
                  <c:v>41200</c:v>
                </c:pt>
                <c:pt idx="4626" formatCode="m/d/yyyy">
                  <c:v>41201</c:v>
                </c:pt>
                <c:pt idx="4627" formatCode="m/d/yyyy">
                  <c:v>41204</c:v>
                </c:pt>
                <c:pt idx="4628" formatCode="m/d/yyyy">
                  <c:v>41205</c:v>
                </c:pt>
                <c:pt idx="4629" formatCode="m/d/yyyy">
                  <c:v>41206</c:v>
                </c:pt>
                <c:pt idx="4630" formatCode="m/d/yyyy">
                  <c:v>41207</c:v>
                </c:pt>
                <c:pt idx="4631" formatCode="m/d/yyyy">
                  <c:v>41208</c:v>
                </c:pt>
                <c:pt idx="4632" formatCode="m/d/yyyy">
                  <c:v>41211</c:v>
                </c:pt>
                <c:pt idx="4633" formatCode="m/d/yyyy">
                  <c:v>41212</c:v>
                </c:pt>
                <c:pt idx="4634" formatCode="m/d/yyyy">
                  <c:v>41213</c:v>
                </c:pt>
                <c:pt idx="4635" formatCode="m/d/yyyy">
                  <c:v>41214</c:v>
                </c:pt>
                <c:pt idx="4636" formatCode="m/d/yyyy">
                  <c:v>41215</c:v>
                </c:pt>
                <c:pt idx="4637" formatCode="m/d/yyyy">
                  <c:v>41218</c:v>
                </c:pt>
                <c:pt idx="4638" formatCode="m/d/yyyy">
                  <c:v>41219</c:v>
                </c:pt>
                <c:pt idx="4639" formatCode="m/d/yyyy">
                  <c:v>41220</c:v>
                </c:pt>
                <c:pt idx="4640" formatCode="m/d/yyyy">
                  <c:v>41221</c:v>
                </c:pt>
                <c:pt idx="4641" formatCode="m/d/yyyy">
                  <c:v>41222</c:v>
                </c:pt>
                <c:pt idx="4642" formatCode="m/d/yyyy">
                  <c:v>41225</c:v>
                </c:pt>
                <c:pt idx="4643" formatCode="m/d/yyyy">
                  <c:v>41226</c:v>
                </c:pt>
                <c:pt idx="4644" formatCode="m/d/yyyy">
                  <c:v>41227</c:v>
                </c:pt>
                <c:pt idx="4645" formatCode="m/d/yyyy">
                  <c:v>41228</c:v>
                </c:pt>
                <c:pt idx="4646" formatCode="m/d/yyyy">
                  <c:v>41229</c:v>
                </c:pt>
                <c:pt idx="4647" formatCode="m/d/yyyy">
                  <c:v>41232</c:v>
                </c:pt>
                <c:pt idx="4648" formatCode="m/d/yyyy">
                  <c:v>41233</c:v>
                </c:pt>
                <c:pt idx="4649" formatCode="m/d/yyyy">
                  <c:v>41234</c:v>
                </c:pt>
                <c:pt idx="4650" formatCode="m/d/yyyy">
                  <c:v>41235</c:v>
                </c:pt>
                <c:pt idx="4651" formatCode="m/d/yyyy">
                  <c:v>41236</c:v>
                </c:pt>
                <c:pt idx="4652" formatCode="m/d/yyyy">
                  <c:v>41239</c:v>
                </c:pt>
                <c:pt idx="4653" formatCode="m/d/yyyy">
                  <c:v>41240</c:v>
                </c:pt>
                <c:pt idx="4654" formatCode="m/d/yyyy">
                  <c:v>41241</c:v>
                </c:pt>
                <c:pt idx="4655" formatCode="m/d/yyyy">
                  <c:v>41242</c:v>
                </c:pt>
                <c:pt idx="4656" formatCode="m/d/yyyy">
                  <c:v>41243</c:v>
                </c:pt>
                <c:pt idx="4657" formatCode="m/d/yyyy">
                  <c:v>41246</c:v>
                </c:pt>
                <c:pt idx="4658" formatCode="m/d/yyyy">
                  <c:v>41247</c:v>
                </c:pt>
                <c:pt idx="4659" formatCode="m/d/yyyy">
                  <c:v>41248</c:v>
                </c:pt>
                <c:pt idx="4660" formatCode="m/d/yyyy">
                  <c:v>41249</c:v>
                </c:pt>
                <c:pt idx="4661" formatCode="m/d/yyyy">
                  <c:v>41250</c:v>
                </c:pt>
                <c:pt idx="4662" formatCode="m/d/yyyy">
                  <c:v>41253</c:v>
                </c:pt>
                <c:pt idx="4663" formatCode="m/d/yyyy">
                  <c:v>41254</c:v>
                </c:pt>
                <c:pt idx="4664" formatCode="m/d/yyyy">
                  <c:v>41255</c:v>
                </c:pt>
                <c:pt idx="4665" formatCode="m/d/yyyy">
                  <c:v>41256</c:v>
                </c:pt>
                <c:pt idx="4666" formatCode="m/d/yyyy">
                  <c:v>41257</c:v>
                </c:pt>
                <c:pt idx="4667" formatCode="m/d/yyyy">
                  <c:v>41260</c:v>
                </c:pt>
                <c:pt idx="4668" formatCode="m/d/yyyy">
                  <c:v>41261</c:v>
                </c:pt>
                <c:pt idx="4669" formatCode="m/d/yyyy">
                  <c:v>41262</c:v>
                </c:pt>
                <c:pt idx="4670" formatCode="m/d/yyyy">
                  <c:v>41263</c:v>
                </c:pt>
                <c:pt idx="4671" formatCode="m/d/yyyy">
                  <c:v>41264</c:v>
                </c:pt>
                <c:pt idx="4672" formatCode="m/d/yyyy">
                  <c:v>41267</c:v>
                </c:pt>
                <c:pt idx="4673" formatCode="m/d/yyyy">
                  <c:v>41268</c:v>
                </c:pt>
                <c:pt idx="4674" formatCode="m/d/yyyy">
                  <c:v>41269</c:v>
                </c:pt>
                <c:pt idx="4675" formatCode="m/d/yyyy">
                  <c:v>41270</c:v>
                </c:pt>
                <c:pt idx="4676" formatCode="m/d/yyyy">
                  <c:v>41271</c:v>
                </c:pt>
                <c:pt idx="4677" formatCode="m/d/yyyy">
                  <c:v>41274</c:v>
                </c:pt>
                <c:pt idx="4678" formatCode="m/d/yyyy">
                  <c:v>41275</c:v>
                </c:pt>
                <c:pt idx="4679" formatCode="m/d/yyyy">
                  <c:v>41276</c:v>
                </c:pt>
                <c:pt idx="4680" formatCode="m/d/yyyy">
                  <c:v>41277</c:v>
                </c:pt>
                <c:pt idx="4681" formatCode="m/d/yyyy">
                  <c:v>41278</c:v>
                </c:pt>
                <c:pt idx="4682" formatCode="m/d/yyyy">
                  <c:v>41281</c:v>
                </c:pt>
                <c:pt idx="4683" formatCode="m/d/yyyy">
                  <c:v>41282</c:v>
                </c:pt>
                <c:pt idx="4684" formatCode="m/d/yyyy">
                  <c:v>41283</c:v>
                </c:pt>
                <c:pt idx="4685" formatCode="m/d/yyyy">
                  <c:v>41284</c:v>
                </c:pt>
                <c:pt idx="4686" formatCode="m/d/yyyy">
                  <c:v>41285</c:v>
                </c:pt>
                <c:pt idx="4687" formatCode="m/d/yyyy">
                  <c:v>41288</c:v>
                </c:pt>
                <c:pt idx="4688" formatCode="m/d/yyyy">
                  <c:v>41289</c:v>
                </c:pt>
                <c:pt idx="4689" formatCode="m/d/yyyy">
                  <c:v>41290</c:v>
                </c:pt>
                <c:pt idx="4690" formatCode="m/d/yyyy">
                  <c:v>41291</c:v>
                </c:pt>
                <c:pt idx="4691" formatCode="m/d/yyyy">
                  <c:v>41292</c:v>
                </c:pt>
                <c:pt idx="4692" formatCode="m/d/yyyy">
                  <c:v>41295</c:v>
                </c:pt>
                <c:pt idx="4693" formatCode="m/d/yyyy">
                  <c:v>41296</c:v>
                </c:pt>
                <c:pt idx="4694" formatCode="m/d/yyyy">
                  <c:v>41297</c:v>
                </c:pt>
                <c:pt idx="4695" formatCode="m/d/yyyy">
                  <c:v>41298</c:v>
                </c:pt>
                <c:pt idx="4696" formatCode="m/d/yyyy">
                  <c:v>41299</c:v>
                </c:pt>
                <c:pt idx="4697" formatCode="m/d/yyyy">
                  <c:v>41302</c:v>
                </c:pt>
                <c:pt idx="4698" formatCode="m/d/yyyy">
                  <c:v>41303</c:v>
                </c:pt>
                <c:pt idx="4699" formatCode="m/d/yyyy">
                  <c:v>41304</c:v>
                </c:pt>
                <c:pt idx="4700" formatCode="m/d/yyyy">
                  <c:v>41305</c:v>
                </c:pt>
                <c:pt idx="4701" formatCode="m/d/yyyy">
                  <c:v>41306</c:v>
                </c:pt>
                <c:pt idx="4702" formatCode="m/d/yyyy">
                  <c:v>41309</c:v>
                </c:pt>
                <c:pt idx="4703" formatCode="m/d/yyyy">
                  <c:v>41310</c:v>
                </c:pt>
                <c:pt idx="4704" formatCode="m/d/yyyy">
                  <c:v>41311</c:v>
                </c:pt>
                <c:pt idx="4705" formatCode="m/d/yyyy">
                  <c:v>41312</c:v>
                </c:pt>
                <c:pt idx="4706" formatCode="m/d/yyyy">
                  <c:v>41313</c:v>
                </c:pt>
                <c:pt idx="4707" formatCode="m/d/yyyy">
                  <c:v>41316</c:v>
                </c:pt>
                <c:pt idx="4708" formatCode="m/d/yyyy">
                  <c:v>41317</c:v>
                </c:pt>
                <c:pt idx="4709" formatCode="m/d/yyyy">
                  <c:v>41318</c:v>
                </c:pt>
                <c:pt idx="4710" formatCode="m/d/yyyy">
                  <c:v>41319</c:v>
                </c:pt>
                <c:pt idx="4711" formatCode="m/d/yyyy">
                  <c:v>41320</c:v>
                </c:pt>
                <c:pt idx="4712" formatCode="m/d/yyyy">
                  <c:v>41323</c:v>
                </c:pt>
                <c:pt idx="4713" formatCode="m/d/yyyy">
                  <c:v>41324</c:v>
                </c:pt>
                <c:pt idx="4714" formatCode="m/d/yyyy">
                  <c:v>41325</c:v>
                </c:pt>
                <c:pt idx="4715" formatCode="m/d/yyyy">
                  <c:v>41326</c:v>
                </c:pt>
                <c:pt idx="4716" formatCode="m/d/yyyy">
                  <c:v>41327</c:v>
                </c:pt>
                <c:pt idx="4717" formatCode="m/d/yyyy">
                  <c:v>41330</c:v>
                </c:pt>
                <c:pt idx="4718" formatCode="m/d/yyyy">
                  <c:v>41331</c:v>
                </c:pt>
                <c:pt idx="4719" formatCode="m/d/yyyy">
                  <c:v>41332</c:v>
                </c:pt>
                <c:pt idx="4720" formatCode="m/d/yyyy">
                  <c:v>41333</c:v>
                </c:pt>
                <c:pt idx="4721" formatCode="m/d/yyyy">
                  <c:v>41334</c:v>
                </c:pt>
                <c:pt idx="4722" formatCode="m/d/yyyy">
                  <c:v>41337</c:v>
                </c:pt>
                <c:pt idx="4723" formatCode="m/d/yyyy">
                  <c:v>41338</c:v>
                </c:pt>
                <c:pt idx="4724" formatCode="m/d/yyyy">
                  <c:v>41339</c:v>
                </c:pt>
                <c:pt idx="4725" formatCode="m/d/yyyy">
                  <c:v>41340</c:v>
                </c:pt>
                <c:pt idx="4726" formatCode="m/d/yyyy">
                  <c:v>41341</c:v>
                </c:pt>
                <c:pt idx="4727" formatCode="m/d/yyyy">
                  <c:v>41344</c:v>
                </c:pt>
                <c:pt idx="4728" formatCode="m/d/yyyy">
                  <c:v>41345</c:v>
                </c:pt>
                <c:pt idx="4729" formatCode="m/d/yyyy">
                  <c:v>41346</c:v>
                </c:pt>
                <c:pt idx="4730" formatCode="m/d/yyyy">
                  <c:v>41347</c:v>
                </c:pt>
                <c:pt idx="4731" formatCode="m/d/yyyy">
                  <c:v>41348</c:v>
                </c:pt>
                <c:pt idx="4732" formatCode="m/d/yyyy">
                  <c:v>41351</c:v>
                </c:pt>
                <c:pt idx="4733" formatCode="m/d/yyyy">
                  <c:v>41352</c:v>
                </c:pt>
                <c:pt idx="4734" formatCode="m/d/yyyy">
                  <c:v>41353</c:v>
                </c:pt>
                <c:pt idx="4735" formatCode="m/d/yyyy">
                  <c:v>41354</c:v>
                </c:pt>
                <c:pt idx="4736" formatCode="m/d/yyyy">
                  <c:v>41355</c:v>
                </c:pt>
                <c:pt idx="4737" formatCode="m/d/yyyy">
                  <c:v>41358</c:v>
                </c:pt>
                <c:pt idx="4738" formatCode="m/d/yyyy">
                  <c:v>41359</c:v>
                </c:pt>
                <c:pt idx="4739" formatCode="m/d/yyyy">
                  <c:v>41360</c:v>
                </c:pt>
                <c:pt idx="4740" formatCode="m/d/yyyy">
                  <c:v>41361</c:v>
                </c:pt>
                <c:pt idx="4741" formatCode="m/d/yyyy">
                  <c:v>41362</c:v>
                </c:pt>
                <c:pt idx="4742" formatCode="m/d/yyyy">
                  <c:v>41365</c:v>
                </c:pt>
                <c:pt idx="4743" formatCode="m/d/yyyy">
                  <c:v>41366</c:v>
                </c:pt>
                <c:pt idx="4744" formatCode="m/d/yyyy">
                  <c:v>41367</c:v>
                </c:pt>
                <c:pt idx="4745" formatCode="m/d/yyyy">
                  <c:v>41368</c:v>
                </c:pt>
                <c:pt idx="4746" formatCode="m/d/yyyy">
                  <c:v>41369</c:v>
                </c:pt>
                <c:pt idx="4747" formatCode="m/d/yyyy">
                  <c:v>41372</c:v>
                </c:pt>
                <c:pt idx="4748" formatCode="m/d/yyyy">
                  <c:v>41373</c:v>
                </c:pt>
                <c:pt idx="4749" formatCode="m/d/yyyy">
                  <c:v>41374</c:v>
                </c:pt>
                <c:pt idx="4750" formatCode="m/d/yyyy">
                  <c:v>41375</c:v>
                </c:pt>
                <c:pt idx="4751" formatCode="m/d/yyyy">
                  <c:v>41376</c:v>
                </c:pt>
                <c:pt idx="4752" formatCode="m/d/yyyy">
                  <c:v>41379</c:v>
                </c:pt>
                <c:pt idx="4753" formatCode="m/d/yyyy">
                  <c:v>41380</c:v>
                </c:pt>
                <c:pt idx="4754" formatCode="m/d/yyyy">
                  <c:v>41381</c:v>
                </c:pt>
                <c:pt idx="4755" formatCode="m/d/yyyy">
                  <c:v>41382</c:v>
                </c:pt>
                <c:pt idx="4756" formatCode="m/d/yyyy">
                  <c:v>41383</c:v>
                </c:pt>
                <c:pt idx="4757" formatCode="m/d/yyyy">
                  <c:v>41386</c:v>
                </c:pt>
                <c:pt idx="4758" formatCode="m/d/yyyy">
                  <c:v>41387</c:v>
                </c:pt>
                <c:pt idx="4759" formatCode="m/d/yyyy">
                  <c:v>41388</c:v>
                </c:pt>
                <c:pt idx="4760" formatCode="m/d/yyyy">
                  <c:v>41389</c:v>
                </c:pt>
                <c:pt idx="4761" formatCode="m/d/yyyy">
                  <c:v>41390</c:v>
                </c:pt>
                <c:pt idx="4762" formatCode="m/d/yyyy">
                  <c:v>41393</c:v>
                </c:pt>
                <c:pt idx="4763" formatCode="m/d/yyyy">
                  <c:v>41394</c:v>
                </c:pt>
                <c:pt idx="4764" formatCode="m/d/yyyy">
                  <c:v>41395</c:v>
                </c:pt>
                <c:pt idx="4765" formatCode="m/d/yyyy">
                  <c:v>41396</c:v>
                </c:pt>
                <c:pt idx="4766" formatCode="m/d/yyyy">
                  <c:v>41397</c:v>
                </c:pt>
                <c:pt idx="4767" formatCode="m/d/yyyy">
                  <c:v>41400</c:v>
                </c:pt>
                <c:pt idx="4768" formatCode="m/d/yyyy">
                  <c:v>41401</c:v>
                </c:pt>
                <c:pt idx="4769" formatCode="m/d/yyyy">
                  <c:v>41402</c:v>
                </c:pt>
                <c:pt idx="4770" formatCode="m/d/yyyy">
                  <c:v>41403</c:v>
                </c:pt>
                <c:pt idx="4771" formatCode="m/d/yyyy">
                  <c:v>41404</c:v>
                </c:pt>
                <c:pt idx="4772" formatCode="m/d/yyyy">
                  <c:v>41407</c:v>
                </c:pt>
                <c:pt idx="4773" formatCode="m/d/yyyy">
                  <c:v>41408</c:v>
                </c:pt>
                <c:pt idx="4774" formatCode="m/d/yyyy">
                  <c:v>41409</c:v>
                </c:pt>
                <c:pt idx="4775" formatCode="m/d/yyyy">
                  <c:v>41410</c:v>
                </c:pt>
                <c:pt idx="4776" formatCode="m/d/yyyy">
                  <c:v>41411</c:v>
                </c:pt>
                <c:pt idx="4777" formatCode="m/d/yyyy">
                  <c:v>41414</c:v>
                </c:pt>
                <c:pt idx="4778" formatCode="m/d/yyyy">
                  <c:v>41415</c:v>
                </c:pt>
                <c:pt idx="4779" formatCode="m/d/yyyy">
                  <c:v>41416</c:v>
                </c:pt>
                <c:pt idx="4780" formatCode="m/d/yyyy">
                  <c:v>41417</c:v>
                </c:pt>
                <c:pt idx="4781" formatCode="m/d/yyyy">
                  <c:v>41418</c:v>
                </c:pt>
                <c:pt idx="4782" formatCode="m/d/yyyy">
                  <c:v>41421</c:v>
                </c:pt>
                <c:pt idx="4783" formatCode="m/d/yyyy">
                  <c:v>41422</c:v>
                </c:pt>
                <c:pt idx="4784" formatCode="m/d/yyyy">
                  <c:v>41423</c:v>
                </c:pt>
                <c:pt idx="4785" formatCode="m/d/yyyy">
                  <c:v>41424</c:v>
                </c:pt>
                <c:pt idx="4786" formatCode="m/d/yyyy">
                  <c:v>41425</c:v>
                </c:pt>
                <c:pt idx="4787" formatCode="m/d/yyyy">
                  <c:v>41428</c:v>
                </c:pt>
                <c:pt idx="4788" formatCode="m/d/yyyy">
                  <c:v>41429</c:v>
                </c:pt>
                <c:pt idx="4789" formatCode="m/d/yyyy">
                  <c:v>41430</c:v>
                </c:pt>
                <c:pt idx="4790" formatCode="m/d/yyyy">
                  <c:v>41431</c:v>
                </c:pt>
                <c:pt idx="4791" formatCode="m/d/yyyy">
                  <c:v>41432</c:v>
                </c:pt>
                <c:pt idx="4792" formatCode="m/d/yyyy">
                  <c:v>41435</c:v>
                </c:pt>
                <c:pt idx="4793" formatCode="m/d/yyyy">
                  <c:v>41436</c:v>
                </c:pt>
                <c:pt idx="4794" formatCode="m/d/yyyy">
                  <c:v>41437</c:v>
                </c:pt>
                <c:pt idx="4795" formatCode="m/d/yyyy">
                  <c:v>41438</c:v>
                </c:pt>
                <c:pt idx="4796" formatCode="m/d/yyyy">
                  <c:v>41439</c:v>
                </c:pt>
                <c:pt idx="4797" formatCode="m/d/yyyy">
                  <c:v>41442</c:v>
                </c:pt>
                <c:pt idx="4798" formatCode="m/d/yyyy">
                  <c:v>41443</c:v>
                </c:pt>
                <c:pt idx="4799" formatCode="m/d/yyyy">
                  <c:v>41444</c:v>
                </c:pt>
                <c:pt idx="4800" formatCode="m/d/yyyy">
                  <c:v>41445</c:v>
                </c:pt>
                <c:pt idx="4801" formatCode="m/d/yyyy">
                  <c:v>41446</c:v>
                </c:pt>
                <c:pt idx="4802" formatCode="m/d/yyyy">
                  <c:v>41449</c:v>
                </c:pt>
                <c:pt idx="4803" formatCode="m/d/yyyy">
                  <c:v>41450</c:v>
                </c:pt>
                <c:pt idx="4804" formatCode="m/d/yyyy">
                  <c:v>41451</c:v>
                </c:pt>
                <c:pt idx="4805" formatCode="m/d/yyyy">
                  <c:v>41452</c:v>
                </c:pt>
                <c:pt idx="4806" formatCode="m/d/yyyy">
                  <c:v>41453</c:v>
                </c:pt>
                <c:pt idx="4807" formatCode="m/d/yyyy">
                  <c:v>41456</c:v>
                </c:pt>
                <c:pt idx="4808" formatCode="m/d/yyyy">
                  <c:v>41457</c:v>
                </c:pt>
                <c:pt idx="4809" formatCode="m/d/yyyy">
                  <c:v>41458</c:v>
                </c:pt>
                <c:pt idx="4810" formatCode="m/d/yyyy">
                  <c:v>41459</c:v>
                </c:pt>
                <c:pt idx="4811" formatCode="m/d/yyyy">
                  <c:v>41460</c:v>
                </c:pt>
                <c:pt idx="4812" formatCode="m/d/yyyy">
                  <c:v>41463</c:v>
                </c:pt>
                <c:pt idx="4813" formatCode="m/d/yyyy">
                  <c:v>41464</c:v>
                </c:pt>
                <c:pt idx="4814" formatCode="m/d/yyyy">
                  <c:v>41465</c:v>
                </c:pt>
                <c:pt idx="4815" formatCode="m/d/yyyy">
                  <c:v>41466</c:v>
                </c:pt>
                <c:pt idx="4816" formatCode="m/d/yyyy">
                  <c:v>41467</c:v>
                </c:pt>
                <c:pt idx="4817" formatCode="m/d/yyyy">
                  <c:v>41470</c:v>
                </c:pt>
                <c:pt idx="4818" formatCode="m/d/yyyy">
                  <c:v>41471</c:v>
                </c:pt>
                <c:pt idx="4819" formatCode="m/d/yyyy">
                  <c:v>41472</c:v>
                </c:pt>
                <c:pt idx="4820" formatCode="m/d/yyyy">
                  <c:v>41473</c:v>
                </c:pt>
                <c:pt idx="4821" formatCode="m/d/yyyy">
                  <c:v>41474</c:v>
                </c:pt>
                <c:pt idx="4822" formatCode="m/d/yyyy">
                  <c:v>41477</c:v>
                </c:pt>
                <c:pt idx="4823" formatCode="m/d/yyyy">
                  <c:v>41478</c:v>
                </c:pt>
                <c:pt idx="4824" formatCode="m/d/yyyy">
                  <c:v>41479</c:v>
                </c:pt>
                <c:pt idx="4825" formatCode="m/d/yyyy">
                  <c:v>41480</c:v>
                </c:pt>
                <c:pt idx="4826" formatCode="m/d/yyyy">
                  <c:v>41481</c:v>
                </c:pt>
                <c:pt idx="4827" formatCode="m/d/yyyy">
                  <c:v>41484</c:v>
                </c:pt>
                <c:pt idx="4828" formatCode="m/d/yyyy">
                  <c:v>41485</c:v>
                </c:pt>
                <c:pt idx="4829" formatCode="m/d/yyyy">
                  <c:v>41486</c:v>
                </c:pt>
                <c:pt idx="4830" formatCode="m/d/yyyy">
                  <c:v>41487</c:v>
                </c:pt>
                <c:pt idx="4831" formatCode="m/d/yyyy">
                  <c:v>41488</c:v>
                </c:pt>
                <c:pt idx="4832" formatCode="m/d/yyyy">
                  <c:v>41491</c:v>
                </c:pt>
                <c:pt idx="4833" formatCode="m/d/yyyy">
                  <c:v>41492</c:v>
                </c:pt>
                <c:pt idx="4834" formatCode="m/d/yyyy">
                  <c:v>41493</c:v>
                </c:pt>
                <c:pt idx="4835" formatCode="m/d/yyyy">
                  <c:v>41494</c:v>
                </c:pt>
                <c:pt idx="4836" formatCode="m/d/yyyy">
                  <c:v>41495</c:v>
                </c:pt>
                <c:pt idx="4837" formatCode="m/d/yyyy">
                  <c:v>41498</c:v>
                </c:pt>
                <c:pt idx="4838" formatCode="m/d/yyyy">
                  <c:v>41499</c:v>
                </c:pt>
                <c:pt idx="4839" formatCode="m/d/yyyy">
                  <c:v>41500</c:v>
                </c:pt>
                <c:pt idx="4840" formatCode="m/d/yyyy">
                  <c:v>41501</c:v>
                </c:pt>
                <c:pt idx="4841" formatCode="m/d/yyyy">
                  <c:v>41502</c:v>
                </c:pt>
                <c:pt idx="4842" formatCode="m/d/yyyy">
                  <c:v>41505</c:v>
                </c:pt>
                <c:pt idx="4843" formatCode="m/d/yyyy">
                  <c:v>41506</c:v>
                </c:pt>
                <c:pt idx="4844" formatCode="m/d/yyyy">
                  <c:v>41507</c:v>
                </c:pt>
                <c:pt idx="4845" formatCode="m/d/yyyy">
                  <c:v>41508</c:v>
                </c:pt>
                <c:pt idx="4846" formatCode="m/d/yyyy">
                  <c:v>41509</c:v>
                </c:pt>
                <c:pt idx="4847" formatCode="m/d/yyyy">
                  <c:v>41512</c:v>
                </c:pt>
                <c:pt idx="4848" formatCode="m/d/yyyy">
                  <c:v>41513</c:v>
                </c:pt>
                <c:pt idx="4849" formatCode="m/d/yyyy">
                  <c:v>41514</c:v>
                </c:pt>
                <c:pt idx="4850" formatCode="m/d/yyyy">
                  <c:v>41515</c:v>
                </c:pt>
                <c:pt idx="4851" formatCode="m/d/yyyy">
                  <c:v>41516</c:v>
                </c:pt>
                <c:pt idx="4852" formatCode="m/d/yyyy">
                  <c:v>41519</c:v>
                </c:pt>
                <c:pt idx="4853" formatCode="m/d/yyyy">
                  <c:v>41520</c:v>
                </c:pt>
                <c:pt idx="4854" formatCode="m/d/yyyy">
                  <c:v>41521</c:v>
                </c:pt>
                <c:pt idx="4855" formatCode="m/d/yyyy">
                  <c:v>41522</c:v>
                </c:pt>
                <c:pt idx="4856" formatCode="m/d/yyyy">
                  <c:v>41523</c:v>
                </c:pt>
                <c:pt idx="4857" formatCode="m/d/yyyy">
                  <c:v>41526</c:v>
                </c:pt>
                <c:pt idx="4858" formatCode="m/d/yyyy">
                  <c:v>41527</c:v>
                </c:pt>
                <c:pt idx="4859" formatCode="m/d/yyyy">
                  <c:v>41528</c:v>
                </c:pt>
                <c:pt idx="4860" formatCode="m/d/yyyy">
                  <c:v>41529</c:v>
                </c:pt>
                <c:pt idx="4861" formatCode="m/d/yyyy">
                  <c:v>41530</c:v>
                </c:pt>
                <c:pt idx="4862" formatCode="m/d/yyyy">
                  <c:v>41533</c:v>
                </c:pt>
                <c:pt idx="4863" formatCode="m/d/yyyy">
                  <c:v>41534</c:v>
                </c:pt>
                <c:pt idx="4864" formatCode="m/d/yyyy">
                  <c:v>41535</c:v>
                </c:pt>
                <c:pt idx="4865" formatCode="m/d/yyyy">
                  <c:v>41536</c:v>
                </c:pt>
                <c:pt idx="4866" formatCode="m/d/yyyy">
                  <c:v>41537</c:v>
                </c:pt>
                <c:pt idx="4867" formatCode="m/d/yyyy">
                  <c:v>41540</c:v>
                </c:pt>
                <c:pt idx="4868" formatCode="m/d/yyyy">
                  <c:v>41541</c:v>
                </c:pt>
                <c:pt idx="4869" formatCode="m/d/yyyy">
                  <c:v>41542</c:v>
                </c:pt>
                <c:pt idx="4870" formatCode="m/d/yyyy">
                  <c:v>41543</c:v>
                </c:pt>
                <c:pt idx="4871" formatCode="m/d/yyyy">
                  <c:v>41544</c:v>
                </c:pt>
                <c:pt idx="4872" formatCode="m/d/yyyy">
                  <c:v>41547</c:v>
                </c:pt>
                <c:pt idx="4873" formatCode="m/d/yyyy">
                  <c:v>41548</c:v>
                </c:pt>
                <c:pt idx="4874" formatCode="m/d/yyyy">
                  <c:v>41549</c:v>
                </c:pt>
                <c:pt idx="4875" formatCode="m/d/yyyy">
                  <c:v>41550</c:v>
                </c:pt>
                <c:pt idx="4876" formatCode="m/d/yyyy">
                  <c:v>41551</c:v>
                </c:pt>
                <c:pt idx="4877" formatCode="m/d/yyyy">
                  <c:v>41554</c:v>
                </c:pt>
                <c:pt idx="4878" formatCode="m/d/yyyy">
                  <c:v>41555</c:v>
                </c:pt>
                <c:pt idx="4879" formatCode="m/d/yyyy">
                  <c:v>41556</c:v>
                </c:pt>
                <c:pt idx="4880" formatCode="m/d/yyyy">
                  <c:v>41557</c:v>
                </c:pt>
                <c:pt idx="4881" formatCode="m/d/yyyy">
                  <c:v>41558</c:v>
                </c:pt>
                <c:pt idx="4882" formatCode="m/d/yyyy">
                  <c:v>41561</c:v>
                </c:pt>
                <c:pt idx="4883" formatCode="m/d/yyyy">
                  <c:v>41562</c:v>
                </c:pt>
                <c:pt idx="4884" formatCode="m/d/yyyy">
                  <c:v>41563</c:v>
                </c:pt>
                <c:pt idx="4885" formatCode="m/d/yyyy">
                  <c:v>41564</c:v>
                </c:pt>
                <c:pt idx="4886" formatCode="m/d/yyyy">
                  <c:v>41565</c:v>
                </c:pt>
                <c:pt idx="4887" formatCode="m/d/yyyy">
                  <c:v>41568</c:v>
                </c:pt>
                <c:pt idx="4888" formatCode="m/d/yyyy">
                  <c:v>41569</c:v>
                </c:pt>
                <c:pt idx="4889" formatCode="m/d/yyyy">
                  <c:v>41570</c:v>
                </c:pt>
                <c:pt idx="4890" formatCode="m/d/yyyy">
                  <c:v>41571</c:v>
                </c:pt>
                <c:pt idx="4891" formatCode="m/d/yyyy">
                  <c:v>41572</c:v>
                </c:pt>
                <c:pt idx="4892" formatCode="m/d/yyyy">
                  <c:v>41575</c:v>
                </c:pt>
                <c:pt idx="4893" formatCode="m/d/yyyy">
                  <c:v>41576</c:v>
                </c:pt>
                <c:pt idx="4894" formatCode="m/d/yyyy">
                  <c:v>41577</c:v>
                </c:pt>
                <c:pt idx="4895" formatCode="m/d/yyyy">
                  <c:v>41578</c:v>
                </c:pt>
                <c:pt idx="4896" formatCode="m/d/yyyy">
                  <c:v>41579</c:v>
                </c:pt>
                <c:pt idx="4897" formatCode="m/d/yyyy">
                  <c:v>41582</c:v>
                </c:pt>
                <c:pt idx="4898" formatCode="m/d/yyyy">
                  <c:v>41583</c:v>
                </c:pt>
                <c:pt idx="4899" formatCode="m/d/yyyy">
                  <c:v>41584</c:v>
                </c:pt>
                <c:pt idx="4900" formatCode="m/d/yyyy">
                  <c:v>41585</c:v>
                </c:pt>
                <c:pt idx="4901" formatCode="m/d/yyyy">
                  <c:v>41586</c:v>
                </c:pt>
                <c:pt idx="4902" formatCode="m/d/yyyy">
                  <c:v>41589</c:v>
                </c:pt>
                <c:pt idx="4903" formatCode="m/d/yyyy">
                  <c:v>41590</c:v>
                </c:pt>
                <c:pt idx="4904" formatCode="m/d/yyyy">
                  <c:v>41591</c:v>
                </c:pt>
                <c:pt idx="4905" formatCode="m/d/yyyy">
                  <c:v>41592</c:v>
                </c:pt>
                <c:pt idx="4906" formatCode="m/d/yyyy">
                  <c:v>41593</c:v>
                </c:pt>
                <c:pt idx="4907" formatCode="m/d/yyyy">
                  <c:v>41596</c:v>
                </c:pt>
                <c:pt idx="4908" formatCode="m/d/yyyy">
                  <c:v>41597</c:v>
                </c:pt>
                <c:pt idx="4909" formatCode="m/d/yyyy">
                  <c:v>41598</c:v>
                </c:pt>
                <c:pt idx="4910" formatCode="m/d/yyyy">
                  <c:v>41599</c:v>
                </c:pt>
                <c:pt idx="4911" formatCode="m/d/yyyy">
                  <c:v>41600</c:v>
                </c:pt>
                <c:pt idx="4912" formatCode="m/d/yyyy">
                  <c:v>41603</c:v>
                </c:pt>
                <c:pt idx="4913" formatCode="m/d/yyyy">
                  <c:v>41604</c:v>
                </c:pt>
                <c:pt idx="4914" formatCode="m/d/yyyy">
                  <c:v>41605</c:v>
                </c:pt>
                <c:pt idx="4915" formatCode="m/d/yyyy">
                  <c:v>41606</c:v>
                </c:pt>
                <c:pt idx="4916" formatCode="m/d/yyyy">
                  <c:v>41607</c:v>
                </c:pt>
                <c:pt idx="4917" formatCode="m/d/yyyy">
                  <c:v>41610</c:v>
                </c:pt>
                <c:pt idx="4918" formatCode="m/d/yyyy">
                  <c:v>41611</c:v>
                </c:pt>
                <c:pt idx="4919" formatCode="m/d/yyyy">
                  <c:v>41612</c:v>
                </c:pt>
                <c:pt idx="4920" formatCode="m/d/yyyy">
                  <c:v>41613</c:v>
                </c:pt>
                <c:pt idx="4921" formatCode="m/d/yyyy">
                  <c:v>41614</c:v>
                </c:pt>
                <c:pt idx="4922" formatCode="m/d/yyyy">
                  <c:v>41617</c:v>
                </c:pt>
                <c:pt idx="4923" formatCode="m/d/yyyy">
                  <c:v>41618</c:v>
                </c:pt>
                <c:pt idx="4924" formatCode="m/d/yyyy">
                  <c:v>41619</c:v>
                </c:pt>
                <c:pt idx="4925" formatCode="m/d/yyyy">
                  <c:v>41620</c:v>
                </c:pt>
                <c:pt idx="4926" formatCode="m/d/yyyy">
                  <c:v>41621</c:v>
                </c:pt>
                <c:pt idx="4927" formatCode="m/d/yyyy">
                  <c:v>41624</c:v>
                </c:pt>
                <c:pt idx="4928" formatCode="m/d/yyyy">
                  <c:v>41625</c:v>
                </c:pt>
                <c:pt idx="4929" formatCode="m/d/yyyy">
                  <c:v>41626</c:v>
                </c:pt>
                <c:pt idx="4930" formatCode="m/d/yyyy">
                  <c:v>41627</c:v>
                </c:pt>
                <c:pt idx="4931" formatCode="m/d/yyyy">
                  <c:v>41628</c:v>
                </c:pt>
                <c:pt idx="4932" formatCode="m/d/yyyy">
                  <c:v>41631</c:v>
                </c:pt>
                <c:pt idx="4933" formatCode="m/d/yyyy">
                  <c:v>41632</c:v>
                </c:pt>
                <c:pt idx="4934" formatCode="m/d/yyyy">
                  <c:v>41633</c:v>
                </c:pt>
                <c:pt idx="4935" formatCode="m/d/yyyy">
                  <c:v>41634</c:v>
                </c:pt>
                <c:pt idx="4936" formatCode="m/d/yyyy">
                  <c:v>41635</c:v>
                </c:pt>
                <c:pt idx="4937" formatCode="m/d/yyyy">
                  <c:v>41638</c:v>
                </c:pt>
                <c:pt idx="4938" formatCode="m/d/yyyy">
                  <c:v>41639</c:v>
                </c:pt>
                <c:pt idx="4939" formatCode="m/d/yyyy">
                  <c:v>41641</c:v>
                </c:pt>
                <c:pt idx="4940" formatCode="m/d/yyyy">
                  <c:v>41642</c:v>
                </c:pt>
                <c:pt idx="4941" formatCode="m/d/yyyy">
                  <c:v>41645</c:v>
                </c:pt>
                <c:pt idx="4942" formatCode="m/d/yyyy">
                  <c:v>41646</c:v>
                </c:pt>
                <c:pt idx="4943" formatCode="m/d/yyyy">
                  <c:v>41647</c:v>
                </c:pt>
                <c:pt idx="4944" formatCode="m/d/yyyy">
                  <c:v>41648</c:v>
                </c:pt>
                <c:pt idx="4945" formatCode="m/d/yyyy">
                  <c:v>41649</c:v>
                </c:pt>
                <c:pt idx="4946" formatCode="m/d/yyyy">
                  <c:v>41652</c:v>
                </c:pt>
                <c:pt idx="4947" formatCode="m/d/yyyy">
                  <c:v>41653</c:v>
                </c:pt>
                <c:pt idx="4948" formatCode="m/d/yyyy">
                  <c:v>41654</c:v>
                </c:pt>
                <c:pt idx="4949" formatCode="m/d/yyyy">
                  <c:v>41655</c:v>
                </c:pt>
                <c:pt idx="4950" formatCode="m/d/yyyy">
                  <c:v>41656</c:v>
                </c:pt>
                <c:pt idx="4951" formatCode="m/d/yyyy">
                  <c:v>41659</c:v>
                </c:pt>
                <c:pt idx="4952" formatCode="m/d/yyyy">
                  <c:v>41660</c:v>
                </c:pt>
                <c:pt idx="4953" formatCode="m/d/yyyy">
                  <c:v>41661</c:v>
                </c:pt>
                <c:pt idx="4954" formatCode="m/d/yyyy">
                  <c:v>41662</c:v>
                </c:pt>
                <c:pt idx="4955" formatCode="m/d/yyyy">
                  <c:v>41663</c:v>
                </c:pt>
                <c:pt idx="4956" formatCode="m/d/yyyy">
                  <c:v>41666</c:v>
                </c:pt>
                <c:pt idx="4957" formatCode="m/d/yyyy">
                  <c:v>41667</c:v>
                </c:pt>
                <c:pt idx="4958" formatCode="m/d/yyyy">
                  <c:v>41668</c:v>
                </c:pt>
                <c:pt idx="4959" formatCode="m/d/yyyy">
                  <c:v>41669</c:v>
                </c:pt>
                <c:pt idx="4960" formatCode="m/d/yyyy">
                  <c:v>41670</c:v>
                </c:pt>
                <c:pt idx="4961" formatCode="m/d/yyyy">
                  <c:v>41673</c:v>
                </c:pt>
                <c:pt idx="4962" formatCode="m/d/yyyy">
                  <c:v>41674</c:v>
                </c:pt>
                <c:pt idx="4963" formatCode="m/d/yyyy">
                  <c:v>41675</c:v>
                </c:pt>
                <c:pt idx="4964" formatCode="m/d/yyyy">
                  <c:v>41676</c:v>
                </c:pt>
                <c:pt idx="4965" formatCode="m/d/yyyy">
                  <c:v>41677</c:v>
                </c:pt>
                <c:pt idx="4966" formatCode="m/d/yyyy">
                  <c:v>41680</c:v>
                </c:pt>
                <c:pt idx="4967" formatCode="m/d/yyyy">
                  <c:v>41681</c:v>
                </c:pt>
                <c:pt idx="4968" formatCode="m/d/yyyy">
                  <c:v>41682</c:v>
                </c:pt>
                <c:pt idx="4969" formatCode="m/d/yyyy">
                  <c:v>41683</c:v>
                </c:pt>
                <c:pt idx="4970" formatCode="m/d/yyyy">
                  <c:v>41684</c:v>
                </c:pt>
                <c:pt idx="4971" formatCode="m/d/yyyy">
                  <c:v>41687</c:v>
                </c:pt>
                <c:pt idx="4972" formatCode="m/d/yyyy">
                  <c:v>41688</c:v>
                </c:pt>
                <c:pt idx="4973" formatCode="m/d/yyyy">
                  <c:v>41689</c:v>
                </c:pt>
                <c:pt idx="4974" formatCode="m/d/yyyy">
                  <c:v>41690</c:v>
                </c:pt>
                <c:pt idx="4975" formatCode="m/d/yyyy">
                  <c:v>41691</c:v>
                </c:pt>
                <c:pt idx="4976" formatCode="m/d/yyyy">
                  <c:v>41694</c:v>
                </c:pt>
                <c:pt idx="4977" formatCode="m/d/yyyy">
                  <c:v>41695</c:v>
                </c:pt>
                <c:pt idx="4978" formatCode="m/d/yyyy">
                  <c:v>41696</c:v>
                </c:pt>
                <c:pt idx="4979" formatCode="m/d/yyyy">
                  <c:v>41697</c:v>
                </c:pt>
                <c:pt idx="4980" formatCode="m/d/yyyy">
                  <c:v>41698</c:v>
                </c:pt>
                <c:pt idx="4981" formatCode="m/d/yyyy">
                  <c:v>41701</c:v>
                </c:pt>
                <c:pt idx="4982" formatCode="m/d/yyyy">
                  <c:v>41702</c:v>
                </c:pt>
                <c:pt idx="4983" formatCode="m/d/yyyy">
                  <c:v>41703</c:v>
                </c:pt>
                <c:pt idx="4984" formatCode="m/d/yyyy">
                  <c:v>41704</c:v>
                </c:pt>
                <c:pt idx="4985" formatCode="m/d/yyyy">
                  <c:v>41705</c:v>
                </c:pt>
                <c:pt idx="4986" formatCode="m/d/yyyy">
                  <c:v>41708</c:v>
                </c:pt>
                <c:pt idx="4987" formatCode="m/d/yyyy">
                  <c:v>41709</c:v>
                </c:pt>
                <c:pt idx="4988" formatCode="m/d/yyyy">
                  <c:v>41710</c:v>
                </c:pt>
                <c:pt idx="4989" formatCode="m/d/yyyy">
                  <c:v>41711</c:v>
                </c:pt>
                <c:pt idx="4990" formatCode="m/d/yyyy">
                  <c:v>41712</c:v>
                </c:pt>
                <c:pt idx="4991" formatCode="m/d/yyyy">
                  <c:v>41715</c:v>
                </c:pt>
                <c:pt idx="4992" formatCode="m/d/yyyy">
                  <c:v>41716</c:v>
                </c:pt>
                <c:pt idx="4993" formatCode="m/d/yyyy">
                  <c:v>41717</c:v>
                </c:pt>
                <c:pt idx="4994" formatCode="m/d/yyyy">
                  <c:v>41718</c:v>
                </c:pt>
                <c:pt idx="4995" formatCode="m/d/yyyy">
                  <c:v>41719</c:v>
                </c:pt>
                <c:pt idx="4996" formatCode="m/d/yyyy">
                  <c:v>41722</c:v>
                </c:pt>
                <c:pt idx="4997" formatCode="m/d/yyyy">
                  <c:v>41723</c:v>
                </c:pt>
                <c:pt idx="4998" formatCode="m/d/yyyy">
                  <c:v>41724</c:v>
                </c:pt>
                <c:pt idx="4999" formatCode="m/d/yyyy">
                  <c:v>41725</c:v>
                </c:pt>
                <c:pt idx="5000" formatCode="m/d/yyyy">
                  <c:v>41726</c:v>
                </c:pt>
                <c:pt idx="5001" formatCode="m/d/yyyy">
                  <c:v>41729</c:v>
                </c:pt>
                <c:pt idx="5002" formatCode="m/d/yyyy">
                  <c:v>41730</c:v>
                </c:pt>
                <c:pt idx="5003" formatCode="m/d/yyyy">
                  <c:v>41731</c:v>
                </c:pt>
                <c:pt idx="5004" formatCode="m/d/yyyy">
                  <c:v>41732</c:v>
                </c:pt>
                <c:pt idx="5005" formatCode="m/d/yyyy">
                  <c:v>41733</c:v>
                </c:pt>
                <c:pt idx="5006" formatCode="m/d/yyyy">
                  <c:v>41736</c:v>
                </c:pt>
                <c:pt idx="5007" formatCode="m/d/yyyy">
                  <c:v>41737</c:v>
                </c:pt>
                <c:pt idx="5008" formatCode="m/d/yyyy">
                  <c:v>41738</c:v>
                </c:pt>
                <c:pt idx="5009" formatCode="m/d/yyyy">
                  <c:v>41739</c:v>
                </c:pt>
                <c:pt idx="5010" formatCode="m/d/yyyy">
                  <c:v>41740</c:v>
                </c:pt>
                <c:pt idx="5011" formatCode="m/d/yyyy">
                  <c:v>41743</c:v>
                </c:pt>
                <c:pt idx="5012" formatCode="m/d/yyyy">
                  <c:v>41744</c:v>
                </c:pt>
                <c:pt idx="5013" formatCode="m/d/yyyy">
                  <c:v>41745</c:v>
                </c:pt>
                <c:pt idx="5014" formatCode="m/d/yyyy">
                  <c:v>41746</c:v>
                </c:pt>
                <c:pt idx="5015" formatCode="m/d/yyyy">
                  <c:v>41747</c:v>
                </c:pt>
                <c:pt idx="5016" formatCode="m/d/yyyy">
                  <c:v>41750</c:v>
                </c:pt>
                <c:pt idx="5017" formatCode="m/d/yyyy">
                  <c:v>41751</c:v>
                </c:pt>
                <c:pt idx="5018" formatCode="m/d/yyyy">
                  <c:v>41752</c:v>
                </c:pt>
                <c:pt idx="5019" formatCode="m/d/yyyy">
                  <c:v>41753</c:v>
                </c:pt>
                <c:pt idx="5020" formatCode="m/d/yyyy">
                  <c:v>41754</c:v>
                </c:pt>
                <c:pt idx="5021" formatCode="m/d/yyyy">
                  <c:v>41757</c:v>
                </c:pt>
                <c:pt idx="5022" formatCode="m/d/yyyy">
                  <c:v>41758</c:v>
                </c:pt>
                <c:pt idx="5023" formatCode="m/d/yyyy">
                  <c:v>41759</c:v>
                </c:pt>
                <c:pt idx="5024" formatCode="m/d/yyyy">
                  <c:v>41760</c:v>
                </c:pt>
                <c:pt idx="5025" formatCode="m/d/yyyy">
                  <c:v>41761</c:v>
                </c:pt>
                <c:pt idx="5026" formatCode="m/d/yyyy">
                  <c:v>41764</c:v>
                </c:pt>
                <c:pt idx="5027" formatCode="m/d/yyyy">
                  <c:v>41765</c:v>
                </c:pt>
                <c:pt idx="5028" formatCode="m/d/yyyy">
                  <c:v>41766</c:v>
                </c:pt>
                <c:pt idx="5029" formatCode="m/d/yyyy">
                  <c:v>41767</c:v>
                </c:pt>
                <c:pt idx="5030" formatCode="m/d/yyyy">
                  <c:v>41768</c:v>
                </c:pt>
                <c:pt idx="5031" formatCode="m/d/yyyy">
                  <c:v>41771</c:v>
                </c:pt>
                <c:pt idx="5032" formatCode="m/d/yyyy">
                  <c:v>41772</c:v>
                </c:pt>
                <c:pt idx="5033" formatCode="m/d/yyyy">
                  <c:v>41773</c:v>
                </c:pt>
                <c:pt idx="5034" formatCode="m/d/yyyy">
                  <c:v>41774</c:v>
                </c:pt>
                <c:pt idx="5035" formatCode="m/d/yyyy">
                  <c:v>41775</c:v>
                </c:pt>
                <c:pt idx="5036" formatCode="m/d/yyyy">
                  <c:v>41778</c:v>
                </c:pt>
                <c:pt idx="5037" formatCode="m/d/yyyy">
                  <c:v>41779</c:v>
                </c:pt>
                <c:pt idx="5038" formatCode="m/d/yyyy">
                  <c:v>41780</c:v>
                </c:pt>
                <c:pt idx="5039" formatCode="m/d/yyyy">
                  <c:v>41781</c:v>
                </c:pt>
                <c:pt idx="5040" formatCode="m/d/yyyy">
                  <c:v>41782</c:v>
                </c:pt>
                <c:pt idx="5041" formatCode="m/d/yyyy">
                  <c:v>41785</c:v>
                </c:pt>
                <c:pt idx="5042" formatCode="m/d/yyyy">
                  <c:v>41786</c:v>
                </c:pt>
                <c:pt idx="5043" formatCode="m/d/yyyy">
                  <c:v>41787</c:v>
                </c:pt>
                <c:pt idx="5044" formatCode="m/d/yyyy">
                  <c:v>41788</c:v>
                </c:pt>
                <c:pt idx="5045" formatCode="m/d/yyyy">
                  <c:v>41789</c:v>
                </c:pt>
                <c:pt idx="5046" formatCode="m/d/yyyy">
                  <c:v>41792</c:v>
                </c:pt>
                <c:pt idx="5047" formatCode="m/d/yyyy">
                  <c:v>41793</c:v>
                </c:pt>
                <c:pt idx="5048" formatCode="m/d/yyyy">
                  <c:v>41794</c:v>
                </c:pt>
                <c:pt idx="5049" formatCode="m/d/yyyy">
                  <c:v>41795</c:v>
                </c:pt>
                <c:pt idx="5050" formatCode="m/d/yyyy">
                  <c:v>41796</c:v>
                </c:pt>
                <c:pt idx="5051" formatCode="m/d/yyyy">
                  <c:v>41799</c:v>
                </c:pt>
                <c:pt idx="5052" formatCode="m/d/yyyy">
                  <c:v>41800</c:v>
                </c:pt>
                <c:pt idx="5053" formatCode="m/d/yyyy">
                  <c:v>41801</c:v>
                </c:pt>
                <c:pt idx="5054" formatCode="m/d/yyyy">
                  <c:v>41802</c:v>
                </c:pt>
                <c:pt idx="5055" formatCode="m/d/yyyy">
                  <c:v>41803</c:v>
                </c:pt>
                <c:pt idx="5056" formatCode="m/d/yyyy">
                  <c:v>41806</c:v>
                </c:pt>
                <c:pt idx="5057" formatCode="m/d/yyyy">
                  <c:v>41807</c:v>
                </c:pt>
                <c:pt idx="5058" formatCode="m/d/yyyy">
                  <c:v>41808</c:v>
                </c:pt>
                <c:pt idx="5059" formatCode="m/d/yyyy">
                  <c:v>41809</c:v>
                </c:pt>
                <c:pt idx="5060" formatCode="m/d/yyyy">
                  <c:v>41810</c:v>
                </c:pt>
                <c:pt idx="5061" formatCode="m/d/yyyy">
                  <c:v>41813</c:v>
                </c:pt>
                <c:pt idx="5062" formatCode="m/d/yyyy">
                  <c:v>41814</c:v>
                </c:pt>
                <c:pt idx="5063" formatCode="m/d/yyyy">
                  <c:v>41815</c:v>
                </c:pt>
                <c:pt idx="5064" formatCode="m/d/yyyy">
                  <c:v>41816</c:v>
                </c:pt>
                <c:pt idx="5065" formatCode="m/d/yyyy">
                  <c:v>41817</c:v>
                </c:pt>
                <c:pt idx="5066" formatCode="m/d/yyyy">
                  <c:v>41820</c:v>
                </c:pt>
                <c:pt idx="5067" formatCode="m/d/yyyy">
                  <c:v>41821</c:v>
                </c:pt>
                <c:pt idx="5068" formatCode="m/d/yyyy">
                  <c:v>41822</c:v>
                </c:pt>
                <c:pt idx="5069" formatCode="m/d/yyyy">
                  <c:v>41823</c:v>
                </c:pt>
                <c:pt idx="5070" formatCode="m/d/yyyy">
                  <c:v>41824</c:v>
                </c:pt>
                <c:pt idx="5071" formatCode="m/d/yyyy">
                  <c:v>41827</c:v>
                </c:pt>
                <c:pt idx="5072" formatCode="m/d/yyyy">
                  <c:v>41828</c:v>
                </c:pt>
                <c:pt idx="5073" formatCode="m/d/yyyy">
                  <c:v>41829</c:v>
                </c:pt>
                <c:pt idx="5074" formatCode="m/d/yyyy">
                  <c:v>41830</c:v>
                </c:pt>
                <c:pt idx="5075" formatCode="m/d/yyyy">
                  <c:v>41831</c:v>
                </c:pt>
                <c:pt idx="5076" formatCode="m/d/yyyy">
                  <c:v>41834</c:v>
                </c:pt>
                <c:pt idx="5077" formatCode="m/d/yyyy">
                  <c:v>41835</c:v>
                </c:pt>
                <c:pt idx="5078" formatCode="m/d/yyyy">
                  <c:v>41836</c:v>
                </c:pt>
                <c:pt idx="5079" formatCode="m/d/yyyy">
                  <c:v>41837</c:v>
                </c:pt>
                <c:pt idx="5080" formatCode="m/d/yyyy">
                  <c:v>41838</c:v>
                </c:pt>
                <c:pt idx="5081" formatCode="m/d/yyyy">
                  <c:v>41841</c:v>
                </c:pt>
                <c:pt idx="5082" formatCode="m/d/yyyy">
                  <c:v>41842</c:v>
                </c:pt>
                <c:pt idx="5083" formatCode="m/d/yyyy">
                  <c:v>41843</c:v>
                </c:pt>
                <c:pt idx="5084" formatCode="m/d/yyyy">
                  <c:v>41844</c:v>
                </c:pt>
                <c:pt idx="5085" formatCode="m/d/yyyy">
                  <c:v>41845</c:v>
                </c:pt>
                <c:pt idx="5086" formatCode="m/d/yyyy">
                  <c:v>41848</c:v>
                </c:pt>
                <c:pt idx="5087" formatCode="m/d/yyyy">
                  <c:v>41849</c:v>
                </c:pt>
                <c:pt idx="5088" formatCode="m/d/yyyy">
                  <c:v>41850</c:v>
                </c:pt>
                <c:pt idx="5089" formatCode="m/d/yyyy">
                  <c:v>41851</c:v>
                </c:pt>
                <c:pt idx="5090" formatCode="m/d/yyyy">
                  <c:v>41852</c:v>
                </c:pt>
                <c:pt idx="5091" formatCode="m/d/yyyy">
                  <c:v>41855</c:v>
                </c:pt>
                <c:pt idx="5092" formatCode="m/d/yyyy">
                  <c:v>41856</c:v>
                </c:pt>
                <c:pt idx="5093" formatCode="m/d/yyyy">
                  <c:v>41857</c:v>
                </c:pt>
                <c:pt idx="5094" formatCode="m/d/yyyy">
                  <c:v>41858</c:v>
                </c:pt>
                <c:pt idx="5095" formatCode="m/d/yyyy">
                  <c:v>41859</c:v>
                </c:pt>
                <c:pt idx="5096" formatCode="m/d/yyyy">
                  <c:v>41862</c:v>
                </c:pt>
                <c:pt idx="5097" formatCode="m/d/yyyy">
                  <c:v>41863</c:v>
                </c:pt>
                <c:pt idx="5098" formatCode="m/d/yyyy">
                  <c:v>41864</c:v>
                </c:pt>
                <c:pt idx="5099" formatCode="m/d/yyyy">
                  <c:v>41865</c:v>
                </c:pt>
                <c:pt idx="5100" formatCode="m/d/yyyy">
                  <c:v>41866</c:v>
                </c:pt>
                <c:pt idx="5101" formatCode="m/d/yyyy">
                  <c:v>41869</c:v>
                </c:pt>
                <c:pt idx="5102" formatCode="m/d/yyyy">
                  <c:v>41870</c:v>
                </c:pt>
                <c:pt idx="5103" formatCode="m/d/yyyy">
                  <c:v>41871</c:v>
                </c:pt>
                <c:pt idx="5104" formatCode="m/d/yyyy">
                  <c:v>41872</c:v>
                </c:pt>
                <c:pt idx="5105" formatCode="m/d/yyyy">
                  <c:v>41873</c:v>
                </c:pt>
                <c:pt idx="5106" formatCode="m/d/yyyy">
                  <c:v>41876</c:v>
                </c:pt>
                <c:pt idx="5107" formatCode="m/d/yyyy">
                  <c:v>41877</c:v>
                </c:pt>
                <c:pt idx="5108" formatCode="m/d/yyyy">
                  <c:v>41878</c:v>
                </c:pt>
                <c:pt idx="5109" formatCode="m/d/yyyy">
                  <c:v>41879</c:v>
                </c:pt>
                <c:pt idx="5110" formatCode="m/d/yyyy">
                  <c:v>41880</c:v>
                </c:pt>
                <c:pt idx="5111" formatCode="m/d/yyyy">
                  <c:v>41883</c:v>
                </c:pt>
                <c:pt idx="5112" formatCode="m/d/yyyy">
                  <c:v>41884</c:v>
                </c:pt>
                <c:pt idx="5113" formatCode="m/d/yyyy">
                  <c:v>41885</c:v>
                </c:pt>
                <c:pt idx="5114" formatCode="m/d/yyyy">
                  <c:v>41886</c:v>
                </c:pt>
                <c:pt idx="5115" formatCode="m/d/yyyy">
                  <c:v>41887</c:v>
                </c:pt>
                <c:pt idx="5116" formatCode="m/d/yyyy">
                  <c:v>41890</c:v>
                </c:pt>
                <c:pt idx="5117" formatCode="m/d/yyyy">
                  <c:v>41891</c:v>
                </c:pt>
                <c:pt idx="5118" formatCode="m/d/yyyy">
                  <c:v>41892</c:v>
                </c:pt>
                <c:pt idx="5119" formatCode="m/d/yyyy">
                  <c:v>41893</c:v>
                </c:pt>
                <c:pt idx="5120" formatCode="m/d/yyyy">
                  <c:v>41894</c:v>
                </c:pt>
                <c:pt idx="5121" formatCode="m/d/yyyy">
                  <c:v>41897</c:v>
                </c:pt>
                <c:pt idx="5122" formatCode="m/d/yyyy">
                  <c:v>41898</c:v>
                </c:pt>
                <c:pt idx="5123" formatCode="m/d/yyyy">
                  <c:v>41899</c:v>
                </c:pt>
                <c:pt idx="5124" formatCode="m/d/yyyy">
                  <c:v>41900</c:v>
                </c:pt>
                <c:pt idx="5125" formatCode="m/d/yyyy">
                  <c:v>41901</c:v>
                </c:pt>
                <c:pt idx="5126" formatCode="m/d/yyyy">
                  <c:v>41904</c:v>
                </c:pt>
                <c:pt idx="5127" formatCode="m/d/yyyy">
                  <c:v>41905</c:v>
                </c:pt>
                <c:pt idx="5128" formatCode="m/d/yyyy">
                  <c:v>41906</c:v>
                </c:pt>
                <c:pt idx="5129" formatCode="m/d/yyyy">
                  <c:v>41907</c:v>
                </c:pt>
                <c:pt idx="5130" formatCode="m/d/yyyy">
                  <c:v>41908</c:v>
                </c:pt>
                <c:pt idx="5131" formatCode="m/d/yyyy">
                  <c:v>41911</c:v>
                </c:pt>
                <c:pt idx="5132" formatCode="m/d/yyyy">
                  <c:v>41912</c:v>
                </c:pt>
                <c:pt idx="5133" formatCode="m/d/yyyy">
                  <c:v>41913</c:v>
                </c:pt>
                <c:pt idx="5134" formatCode="m/d/yyyy">
                  <c:v>41914</c:v>
                </c:pt>
                <c:pt idx="5135" formatCode="m/d/yyyy">
                  <c:v>41915</c:v>
                </c:pt>
                <c:pt idx="5136" formatCode="m/d/yyyy">
                  <c:v>41918</c:v>
                </c:pt>
                <c:pt idx="5137" formatCode="m/d/yyyy">
                  <c:v>41919</c:v>
                </c:pt>
                <c:pt idx="5138" formatCode="m/d/yyyy">
                  <c:v>41920</c:v>
                </c:pt>
                <c:pt idx="5139" formatCode="m/d/yyyy">
                  <c:v>41921</c:v>
                </c:pt>
                <c:pt idx="5140" formatCode="m/d/yyyy">
                  <c:v>41922</c:v>
                </c:pt>
                <c:pt idx="5141" formatCode="m/d/yyyy">
                  <c:v>41925</c:v>
                </c:pt>
                <c:pt idx="5142" formatCode="m/d/yyyy">
                  <c:v>41926</c:v>
                </c:pt>
                <c:pt idx="5143" formatCode="m/d/yyyy">
                  <c:v>41927</c:v>
                </c:pt>
                <c:pt idx="5144" formatCode="m/d/yyyy">
                  <c:v>41928</c:v>
                </c:pt>
                <c:pt idx="5145" formatCode="m/d/yyyy">
                  <c:v>41929</c:v>
                </c:pt>
                <c:pt idx="5146" formatCode="m/d/yyyy">
                  <c:v>41932</c:v>
                </c:pt>
                <c:pt idx="5147" formatCode="m/d/yyyy">
                  <c:v>41933</c:v>
                </c:pt>
                <c:pt idx="5148" formatCode="m/d/yyyy">
                  <c:v>41934</c:v>
                </c:pt>
                <c:pt idx="5149" formatCode="m/d/yyyy">
                  <c:v>41935</c:v>
                </c:pt>
                <c:pt idx="5150" formatCode="m/d/yyyy">
                  <c:v>41936</c:v>
                </c:pt>
                <c:pt idx="5151" formatCode="m/d/yyyy">
                  <c:v>41939</c:v>
                </c:pt>
                <c:pt idx="5152" formatCode="m/d/yyyy">
                  <c:v>41940</c:v>
                </c:pt>
                <c:pt idx="5153" formatCode="m/d/yyyy">
                  <c:v>41941</c:v>
                </c:pt>
                <c:pt idx="5154" formatCode="m/d/yyyy">
                  <c:v>41942</c:v>
                </c:pt>
                <c:pt idx="5155" formatCode="m/d/yyyy">
                  <c:v>41943</c:v>
                </c:pt>
                <c:pt idx="5156" formatCode="m/d/yyyy">
                  <c:v>41946</c:v>
                </c:pt>
                <c:pt idx="5157" formatCode="m/d/yyyy">
                  <c:v>41947</c:v>
                </c:pt>
                <c:pt idx="5158" formatCode="m/d/yyyy">
                  <c:v>41948</c:v>
                </c:pt>
                <c:pt idx="5159" formatCode="m/d/yyyy">
                  <c:v>41949</c:v>
                </c:pt>
                <c:pt idx="5160" formatCode="m/d/yyyy">
                  <c:v>41950</c:v>
                </c:pt>
                <c:pt idx="5161" formatCode="m/d/yyyy">
                  <c:v>41953</c:v>
                </c:pt>
                <c:pt idx="5162" formatCode="m/d/yyyy">
                  <c:v>41954</c:v>
                </c:pt>
                <c:pt idx="5163" formatCode="m/d/yyyy">
                  <c:v>41955</c:v>
                </c:pt>
                <c:pt idx="5164" formatCode="m/d/yyyy">
                  <c:v>41956</c:v>
                </c:pt>
                <c:pt idx="5165" formatCode="m/d/yyyy">
                  <c:v>41957</c:v>
                </c:pt>
                <c:pt idx="5166" formatCode="m/d/yyyy">
                  <c:v>41960</c:v>
                </c:pt>
                <c:pt idx="5167" formatCode="m/d/yyyy">
                  <c:v>41961</c:v>
                </c:pt>
                <c:pt idx="5168" formatCode="m/d/yyyy">
                  <c:v>41962</c:v>
                </c:pt>
                <c:pt idx="5169" formatCode="m/d/yyyy">
                  <c:v>41963</c:v>
                </c:pt>
                <c:pt idx="5170" formatCode="m/d/yyyy">
                  <c:v>41964</c:v>
                </c:pt>
                <c:pt idx="5171" formatCode="m/d/yyyy">
                  <c:v>41967</c:v>
                </c:pt>
                <c:pt idx="5172" formatCode="m/d/yyyy">
                  <c:v>41968</c:v>
                </c:pt>
                <c:pt idx="5173" formatCode="m/d/yyyy">
                  <c:v>41969</c:v>
                </c:pt>
                <c:pt idx="5174" formatCode="m/d/yyyy">
                  <c:v>41970</c:v>
                </c:pt>
                <c:pt idx="5175" formatCode="m/d/yyyy">
                  <c:v>41971</c:v>
                </c:pt>
                <c:pt idx="5176" formatCode="m/d/yyyy">
                  <c:v>41974</c:v>
                </c:pt>
                <c:pt idx="5177" formatCode="m/d/yyyy">
                  <c:v>41975</c:v>
                </c:pt>
                <c:pt idx="5178" formatCode="m/d/yyyy">
                  <c:v>41976</c:v>
                </c:pt>
                <c:pt idx="5179" formatCode="m/d/yyyy">
                  <c:v>41977</c:v>
                </c:pt>
                <c:pt idx="5180" formatCode="m/d/yyyy">
                  <c:v>41978</c:v>
                </c:pt>
                <c:pt idx="5181" formatCode="m/d/yyyy">
                  <c:v>41981</c:v>
                </c:pt>
                <c:pt idx="5182" formatCode="m/d/yyyy">
                  <c:v>41982</c:v>
                </c:pt>
                <c:pt idx="5183" formatCode="m/d/yyyy">
                  <c:v>41983</c:v>
                </c:pt>
                <c:pt idx="5184" formatCode="m/d/yyyy">
                  <c:v>41984</c:v>
                </c:pt>
                <c:pt idx="5185" formatCode="m/d/yyyy">
                  <c:v>41985</c:v>
                </c:pt>
                <c:pt idx="5186" formatCode="m/d/yyyy">
                  <c:v>41988</c:v>
                </c:pt>
                <c:pt idx="5187" formatCode="m/d/yyyy">
                  <c:v>41989</c:v>
                </c:pt>
                <c:pt idx="5188" formatCode="m/d/yyyy">
                  <c:v>41990</c:v>
                </c:pt>
                <c:pt idx="5189" formatCode="m/d/yyyy">
                  <c:v>41991</c:v>
                </c:pt>
                <c:pt idx="5190" formatCode="m/d/yyyy">
                  <c:v>41992</c:v>
                </c:pt>
                <c:pt idx="5191" formatCode="m/d/yyyy">
                  <c:v>41995</c:v>
                </c:pt>
                <c:pt idx="5192" formatCode="m/d/yyyy">
                  <c:v>41996</c:v>
                </c:pt>
                <c:pt idx="5193" formatCode="m/d/yyyy">
                  <c:v>41997</c:v>
                </c:pt>
                <c:pt idx="5194" formatCode="m/d/yyyy">
                  <c:v>41998</c:v>
                </c:pt>
                <c:pt idx="5195" formatCode="m/d/yyyy">
                  <c:v>41999</c:v>
                </c:pt>
                <c:pt idx="5196" formatCode="m/d/yyyy">
                  <c:v>42002</c:v>
                </c:pt>
                <c:pt idx="5197" formatCode="m/d/yyyy">
                  <c:v>42003</c:v>
                </c:pt>
                <c:pt idx="5198" formatCode="m/d/yyyy">
                  <c:v>42004</c:v>
                </c:pt>
                <c:pt idx="5199" formatCode="m/d/yyyy">
                  <c:v>42005</c:v>
                </c:pt>
                <c:pt idx="5200" formatCode="m/d/yyyy">
                  <c:v>42006</c:v>
                </c:pt>
                <c:pt idx="5201" formatCode="m/d/yyyy">
                  <c:v>42009</c:v>
                </c:pt>
                <c:pt idx="5202" formatCode="m/d/yyyy">
                  <c:v>42010</c:v>
                </c:pt>
                <c:pt idx="5203" formatCode="m/d/yyyy">
                  <c:v>42011</c:v>
                </c:pt>
                <c:pt idx="5204" formatCode="m/d/yyyy">
                  <c:v>42012</c:v>
                </c:pt>
                <c:pt idx="5205" formatCode="m/d/yyyy">
                  <c:v>42013</c:v>
                </c:pt>
                <c:pt idx="5206" formatCode="m/d/yyyy">
                  <c:v>42016</c:v>
                </c:pt>
                <c:pt idx="5207" formatCode="m/d/yyyy">
                  <c:v>42017</c:v>
                </c:pt>
                <c:pt idx="5208" formatCode="m/d/yyyy">
                  <c:v>42018</c:v>
                </c:pt>
                <c:pt idx="5209" formatCode="m/d/yyyy">
                  <c:v>42019</c:v>
                </c:pt>
                <c:pt idx="5210" formatCode="m/d/yyyy">
                  <c:v>42020</c:v>
                </c:pt>
                <c:pt idx="5211" formatCode="m/d/yyyy">
                  <c:v>42023</c:v>
                </c:pt>
                <c:pt idx="5212" formatCode="m/d/yyyy">
                  <c:v>42024</c:v>
                </c:pt>
                <c:pt idx="5213" formatCode="m/d/yyyy">
                  <c:v>42025</c:v>
                </c:pt>
                <c:pt idx="5214" formatCode="m/d/yyyy">
                  <c:v>42026</c:v>
                </c:pt>
                <c:pt idx="5215" formatCode="m/d/yyyy">
                  <c:v>42027</c:v>
                </c:pt>
                <c:pt idx="5216" formatCode="m/d/yyyy">
                  <c:v>42030</c:v>
                </c:pt>
                <c:pt idx="5217" formatCode="m/d/yyyy">
                  <c:v>42031</c:v>
                </c:pt>
                <c:pt idx="5218" formatCode="m/d/yyyy">
                  <c:v>42032</c:v>
                </c:pt>
                <c:pt idx="5219" formatCode="m/d/yyyy">
                  <c:v>42033</c:v>
                </c:pt>
                <c:pt idx="5220" formatCode="m/d/yyyy">
                  <c:v>42034</c:v>
                </c:pt>
                <c:pt idx="5221" formatCode="m/d/yyyy">
                  <c:v>42037</c:v>
                </c:pt>
                <c:pt idx="5222" formatCode="m/d/yyyy">
                  <c:v>42038</c:v>
                </c:pt>
                <c:pt idx="5223" formatCode="m/d/yyyy">
                  <c:v>42039</c:v>
                </c:pt>
                <c:pt idx="5224" formatCode="m/d/yyyy">
                  <c:v>42040</c:v>
                </c:pt>
                <c:pt idx="5225" formatCode="m/d/yyyy">
                  <c:v>42041</c:v>
                </c:pt>
                <c:pt idx="5226" formatCode="m/d/yyyy">
                  <c:v>42044</c:v>
                </c:pt>
                <c:pt idx="5227" formatCode="m/d/yyyy">
                  <c:v>42045</c:v>
                </c:pt>
                <c:pt idx="5228" formatCode="m/d/yyyy">
                  <c:v>42046</c:v>
                </c:pt>
                <c:pt idx="5229" formatCode="m/d/yyyy">
                  <c:v>42047</c:v>
                </c:pt>
                <c:pt idx="5230" formatCode="m/d/yyyy">
                  <c:v>42048</c:v>
                </c:pt>
                <c:pt idx="5231" formatCode="m/d/yyyy">
                  <c:v>42051</c:v>
                </c:pt>
                <c:pt idx="5232" formatCode="m/d/yyyy">
                  <c:v>42052</c:v>
                </c:pt>
                <c:pt idx="5233" formatCode="m/d/yyyy">
                  <c:v>42053</c:v>
                </c:pt>
                <c:pt idx="5234" formatCode="m/d/yyyy">
                  <c:v>42054</c:v>
                </c:pt>
                <c:pt idx="5235" formatCode="m/d/yyyy">
                  <c:v>42055</c:v>
                </c:pt>
                <c:pt idx="5236" formatCode="m/d/yyyy">
                  <c:v>42058</c:v>
                </c:pt>
                <c:pt idx="5237" formatCode="m/d/yyyy">
                  <c:v>42059</c:v>
                </c:pt>
                <c:pt idx="5238" formatCode="m/d/yyyy">
                  <c:v>42060</c:v>
                </c:pt>
                <c:pt idx="5239" formatCode="m/d/yyyy">
                  <c:v>42061</c:v>
                </c:pt>
                <c:pt idx="5240" formatCode="m/d/yyyy">
                  <c:v>42062</c:v>
                </c:pt>
                <c:pt idx="5241" formatCode="m/d/yyyy">
                  <c:v>42065</c:v>
                </c:pt>
                <c:pt idx="5242" formatCode="m/d/yyyy">
                  <c:v>42066</c:v>
                </c:pt>
                <c:pt idx="5243" formatCode="m/d/yyyy">
                  <c:v>42067</c:v>
                </c:pt>
                <c:pt idx="5244" formatCode="m/d/yyyy">
                  <c:v>42068</c:v>
                </c:pt>
                <c:pt idx="5245" formatCode="m/d/yyyy">
                  <c:v>42069</c:v>
                </c:pt>
                <c:pt idx="5246" formatCode="m/d/yyyy">
                  <c:v>42072</c:v>
                </c:pt>
                <c:pt idx="5247" formatCode="m/d/yyyy">
                  <c:v>42073</c:v>
                </c:pt>
                <c:pt idx="5248" formatCode="m/d/yyyy">
                  <c:v>42074</c:v>
                </c:pt>
                <c:pt idx="5249" formatCode="m/d/yyyy">
                  <c:v>42075</c:v>
                </c:pt>
                <c:pt idx="5250" formatCode="m/d/yyyy">
                  <c:v>42076</c:v>
                </c:pt>
                <c:pt idx="5251" formatCode="m/d/yyyy">
                  <c:v>42079</c:v>
                </c:pt>
                <c:pt idx="5252" formatCode="m/d/yyyy">
                  <c:v>42080</c:v>
                </c:pt>
                <c:pt idx="5253" formatCode="m/d/yyyy">
                  <c:v>42081</c:v>
                </c:pt>
                <c:pt idx="5254" formatCode="m/d/yyyy">
                  <c:v>42082</c:v>
                </c:pt>
                <c:pt idx="5255" formatCode="m/d/yyyy">
                  <c:v>42083</c:v>
                </c:pt>
                <c:pt idx="5256" formatCode="m/d/yyyy">
                  <c:v>42086</c:v>
                </c:pt>
                <c:pt idx="5257" formatCode="m/d/yyyy">
                  <c:v>42087</c:v>
                </c:pt>
                <c:pt idx="5258" formatCode="m/d/yyyy">
                  <c:v>42088</c:v>
                </c:pt>
                <c:pt idx="5259" formatCode="m/d/yyyy">
                  <c:v>42089</c:v>
                </c:pt>
                <c:pt idx="5260" formatCode="m/d/yyyy">
                  <c:v>42090</c:v>
                </c:pt>
                <c:pt idx="5261" formatCode="m/d/yyyy">
                  <c:v>42093</c:v>
                </c:pt>
                <c:pt idx="5262" formatCode="m/d/yyyy">
                  <c:v>42094</c:v>
                </c:pt>
                <c:pt idx="5263" formatCode="m/d/yyyy">
                  <c:v>42095</c:v>
                </c:pt>
                <c:pt idx="5264" formatCode="m/d/yyyy">
                  <c:v>42096</c:v>
                </c:pt>
                <c:pt idx="5265" formatCode="m/d/yyyy">
                  <c:v>42097</c:v>
                </c:pt>
                <c:pt idx="5266" formatCode="m/d/yyyy">
                  <c:v>42100</c:v>
                </c:pt>
                <c:pt idx="5267" formatCode="m/d/yyyy">
                  <c:v>42101</c:v>
                </c:pt>
                <c:pt idx="5268" formatCode="m/d/yyyy">
                  <c:v>42102</c:v>
                </c:pt>
                <c:pt idx="5269" formatCode="m/d/yyyy">
                  <c:v>42103</c:v>
                </c:pt>
                <c:pt idx="5270" formatCode="m/d/yyyy">
                  <c:v>42104</c:v>
                </c:pt>
                <c:pt idx="5271" formatCode="m/d/yyyy">
                  <c:v>42107</c:v>
                </c:pt>
                <c:pt idx="5272" formatCode="m/d/yyyy">
                  <c:v>42108</c:v>
                </c:pt>
                <c:pt idx="5273" formatCode="m/d/yyyy">
                  <c:v>42109</c:v>
                </c:pt>
                <c:pt idx="5274" formatCode="m/d/yyyy">
                  <c:v>42110</c:v>
                </c:pt>
                <c:pt idx="5275" formatCode="m/d/yyyy">
                  <c:v>42111</c:v>
                </c:pt>
                <c:pt idx="5276" formatCode="m/d/yyyy">
                  <c:v>42114</c:v>
                </c:pt>
                <c:pt idx="5277" formatCode="m/d/yyyy">
                  <c:v>42115</c:v>
                </c:pt>
                <c:pt idx="5278" formatCode="m/d/yyyy">
                  <c:v>42116</c:v>
                </c:pt>
                <c:pt idx="5279" formatCode="m/d/yyyy">
                  <c:v>42117</c:v>
                </c:pt>
                <c:pt idx="5280" formatCode="m/d/yyyy">
                  <c:v>42118</c:v>
                </c:pt>
                <c:pt idx="5281" formatCode="m/d/yyyy">
                  <c:v>42121</c:v>
                </c:pt>
                <c:pt idx="5282" formatCode="m/d/yyyy">
                  <c:v>42122</c:v>
                </c:pt>
                <c:pt idx="5283" formatCode="m/d/yyyy">
                  <c:v>42123</c:v>
                </c:pt>
                <c:pt idx="5284" formatCode="m/d/yyyy">
                  <c:v>42124</c:v>
                </c:pt>
                <c:pt idx="5285" formatCode="m/d/yyyy">
                  <c:v>42125</c:v>
                </c:pt>
                <c:pt idx="5286" formatCode="m/d/yyyy">
                  <c:v>42128</c:v>
                </c:pt>
                <c:pt idx="5287" formatCode="m/d/yyyy">
                  <c:v>42129</c:v>
                </c:pt>
                <c:pt idx="5288" formatCode="m/d/yyyy">
                  <c:v>42130</c:v>
                </c:pt>
                <c:pt idx="5289" formatCode="m/d/yyyy">
                  <c:v>42131</c:v>
                </c:pt>
                <c:pt idx="5290" formatCode="m/d/yyyy">
                  <c:v>42132</c:v>
                </c:pt>
                <c:pt idx="5291" formatCode="m/d/yyyy">
                  <c:v>42135</c:v>
                </c:pt>
                <c:pt idx="5292" formatCode="m/d/yyyy">
                  <c:v>42136</c:v>
                </c:pt>
                <c:pt idx="5293" formatCode="m/d/yyyy">
                  <c:v>42137</c:v>
                </c:pt>
                <c:pt idx="5294" formatCode="m/d/yyyy">
                  <c:v>42138</c:v>
                </c:pt>
                <c:pt idx="5295" formatCode="m/d/yyyy">
                  <c:v>42139</c:v>
                </c:pt>
                <c:pt idx="5296" formatCode="m/d/yyyy">
                  <c:v>42142</c:v>
                </c:pt>
                <c:pt idx="5297" formatCode="m/d/yyyy">
                  <c:v>42143</c:v>
                </c:pt>
                <c:pt idx="5298" formatCode="m/d/yyyy">
                  <c:v>42144</c:v>
                </c:pt>
                <c:pt idx="5299" formatCode="m/d/yyyy">
                  <c:v>42145</c:v>
                </c:pt>
                <c:pt idx="5300" formatCode="m/d/yyyy">
                  <c:v>42146</c:v>
                </c:pt>
                <c:pt idx="5301" formatCode="m/d/yyyy">
                  <c:v>42149</c:v>
                </c:pt>
                <c:pt idx="5302" formatCode="m/d/yyyy">
                  <c:v>42150</c:v>
                </c:pt>
                <c:pt idx="5303" formatCode="m/d/yyyy">
                  <c:v>42151</c:v>
                </c:pt>
                <c:pt idx="5304" formatCode="m/d/yyyy">
                  <c:v>42152</c:v>
                </c:pt>
                <c:pt idx="5305" formatCode="m/d/yyyy">
                  <c:v>42153</c:v>
                </c:pt>
                <c:pt idx="5306" formatCode="m/d/yyyy">
                  <c:v>42156</c:v>
                </c:pt>
                <c:pt idx="5307" formatCode="m/d/yyyy">
                  <c:v>42157</c:v>
                </c:pt>
                <c:pt idx="5308" formatCode="m/d/yyyy">
                  <c:v>42158</c:v>
                </c:pt>
                <c:pt idx="5309" formatCode="m/d/yyyy">
                  <c:v>42159</c:v>
                </c:pt>
                <c:pt idx="5310" formatCode="m/d/yyyy">
                  <c:v>42160</c:v>
                </c:pt>
                <c:pt idx="5311" formatCode="m/d/yyyy">
                  <c:v>42163</c:v>
                </c:pt>
                <c:pt idx="5312" formatCode="m/d/yyyy">
                  <c:v>42164</c:v>
                </c:pt>
                <c:pt idx="5313" formatCode="m/d/yyyy">
                  <c:v>42165</c:v>
                </c:pt>
                <c:pt idx="5314" formatCode="m/d/yyyy">
                  <c:v>42166</c:v>
                </c:pt>
                <c:pt idx="5315" formatCode="m/d/yyyy">
                  <c:v>42167</c:v>
                </c:pt>
                <c:pt idx="5316" formatCode="m/d/yyyy">
                  <c:v>42170</c:v>
                </c:pt>
                <c:pt idx="5317" formatCode="m/d/yyyy">
                  <c:v>42171</c:v>
                </c:pt>
                <c:pt idx="5318" formatCode="m/d/yyyy">
                  <c:v>42172</c:v>
                </c:pt>
                <c:pt idx="5319" formatCode="m/d/yyyy">
                  <c:v>42173</c:v>
                </c:pt>
                <c:pt idx="5320" formatCode="m/d/yyyy">
                  <c:v>42174</c:v>
                </c:pt>
                <c:pt idx="5321" formatCode="m/d/yyyy">
                  <c:v>42177</c:v>
                </c:pt>
                <c:pt idx="5322" formatCode="m/d/yyyy">
                  <c:v>42178</c:v>
                </c:pt>
                <c:pt idx="5323" formatCode="m/d/yyyy">
                  <c:v>42179</c:v>
                </c:pt>
                <c:pt idx="5324" formatCode="m/d/yyyy">
                  <c:v>42180</c:v>
                </c:pt>
                <c:pt idx="5325" formatCode="m/d/yyyy">
                  <c:v>42181</c:v>
                </c:pt>
                <c:pt idx="5326" formatCode="m/d/yyyy">
                  <c:v>42184</c:v>
                </c:pt>
                <c:pt idx="5327" formatCode="m/d/yyyy">
                  <c:v>42185</c:v>
                </c:pt>
                <c:pt idx="5328" formatCode="m/d/yyyy">
                  <c:v>42186</c:v>
                </c:pt>
                <c:pt idx="5329" formatCode="m/d/yyyy">
                  <c:v>42187</c:v>
                </c:pt>
                <c:pt idx="5330" formatCode="m/d/yyyy">
                  <c:v>42188</c:v>
                </c:pt>
                <c:pt idx="5331" formatCode="m/d/yyyy">
                  <c:v>42191</c:v>
                </c:pt>
                <c:pt idx="5332" formatCode="m/d/yyyy">
                  <c:v>42192</c:v>
                </c:pt>
                <c:pt idx="5333" formatCode="m/d/yyyy">
                  <c:v>42193</c:v>
                </c:pt>
                <c:pt idx="5334" formatCode="m/d/yyyy">
                  <c:v>42194</c:v>
                </c:pt>
                <c:pt idx="5335" formatCode="m/d/yyyy">
                  <c:v>42195</c:v>
                </c:pt>
                <c:pt idx="5336" formatCode="m/d/yyyy">
                  <c:v>42198</c:v>
                </c:pt>
                <c:pt idx="5337" formatCode="m/d/yyyy">
                  <c:v>42199</c:v>
                </c:pt>
                <c:pt idx="5338" formatCode="m/d/yyyy">
                  <c:v>42200</c:v>
                </c:pt>
                <c:pt idx="5339" formatCode="m/d/yyyy">
                  <c:v>42201</c:v>
                </c:pt>
                <c:pt idx="5340" formatCode="m/d/yyyy">
                  <c:v>42202</c:v>
                </c:pt>
                <c:pt idx="5341" formatCode="m/d/yyyy">
                  <c:v>42205</c:v>
                </c:pt>
                <c:pt idx="5342" formatCode="m/d/yyyy">
                  <c:v>42206</c:v>
                </c:pt>
                <c:pt idx="5343" formatCode="m/d/yyyy">
                  <c:v>42207</c:v>
                </c:pt>
                <c:pt idx="5344" formatCode="m/d/yyyy">
                  <c:v>42208</c:v>
                </c:pt>
                <c:pt idx="5345" formatCode="m/d/yyyy">
                  <c:v>42209</c:v>
                </c:pt>
                <c:pt idx="5346" formatCode="m/d/yyyy">
                  <c:v>42212</c:v>
                </c:pt>
                <c:pt idx="5347" formatCode="m/d/yyyy">
                  <c:v>42213</c:v>
                </c:pt>
                <c:pt idx="5348" formatCode="m/d/yyyy">
                  <c:v>42214</c:v>
                </c:pt>
                <c:pt idx="5349" formatCode="m/d/yyyy">
                  <c:v>42215</c:v>
                </c:pt>
                <c:pt idx="5350" formatCode="m/d/yyyy">
                  <c:v>42216</c:v>
                </c:pt>
                <c:pt idx="5351" formatCode="m/d/yyyy">
                  <c:v>42219</c:v>
                </c:pt>
                <c:pt idx="5352" formatCode="m/d/yyyy">
                  <c:v>42220</c:v>
                </c:pt>
                <c:pt idx="5353" formatCode="m/d/yyyy">
                  <c:v>42221</c:v>
                </c:pt>
                <c:pt idx="5354" formatCode="m/d/yyyy">
                  <c:v>42222</c:v>
                </c:pt>
                <c:pt idx="5355" formatCode="m/d/yyyy">
                  <c:v>42223</c:v>
                </c:pt>
                <c:pt idx="5356" formatCode="m/d/yyyy">
                  <c:v>42226</c:v>
                </c:pt>
                <c:pt idx="5357" formatCode="m/d/yyyy">
                  <c:v>42227</c:v>
                </c:pt>
                <c:pt idx="5358" formatCode="m/d/yyyy">
                  <c:v>42228</c:v>
                </c:pt>
                <c:pt idx="5359" formatCode="m/d/yyyy">
                  <c:v>42229</c:v>
                </c:pt>
                <c:pt idx="5360" formatCode="m/d/yyyy">
                  <c:v>42230</c:v>
                </c:pt>
                <c:pt idx="5361" formatCode="m/d/yyyy">
                  <c:v>42233</c:v>
                </c:pt>
                <c:pt idx="5362" formatCode="m/d/yyyy">
                  <c:v>42234</c:v>
                </c:pt>
                <c:pt idx="5363" formatCode="m/d/yyyy">
                  <c:v>42235</c:v>
                </c:pt>
                <c:pt idx="5364" formatCode="m/d/yyyy">
                  <c:v>42236</c:v>
                </c:pt>
                <c:pt idx="5365" formatCode="m/d/yyyy">
                  <c:v>42237</c:v>
                </c:pt>
                <c:pt idx="5366" formatCode="m/d/yyyy">
                  <c:v>42240</c:v>
                </c:pt>
                <c:pt idx="5367" formatCode="m/d/yyyy">
                  <c:v>42241</c:v>
                </c:pt>
                <c:pt idx="5368" formatCode="m/d/yyyy">
                  <c:v>42242</c:v>
                </c:pt>
                <c:pt idx="5369" formatCode="m/d/yyyy">
                  <c:v>42243</c:v>
                </c:pt>
                <c:pt idx="5370" formatCode="m/d/yyyy">
                  <c:v>42244</c:v>
                </c:pt>
                <c:pt idx="5371" formatCode="m/d/yyyy">
                  <c:v>42247</c:v>
                </c:pt>
                <c:pt idx="5372" formatCode="m/d/yyyy">
                  <c:v>42248</c:v>
                </c:pt>
                <c:pt idx="5373" formatCode="m/d/yyyy">
                  <c:v>42249</c:v>
                </c:pt>
                <c:pt idx="5374" formatCode="m/d/yyyy">
                  <c:v>42250</c:v>
                </c:pt>
                <c:pt idx="5375" formatCode="m/d/yyyy">
                  <c:v>42251</c:v>
                </c:pt>
                <c:pt idx="5376" formatCode="m/d/yyyy">
                  <c:v>42254</c:v>
                </c:pt>
                <c:pt idx="5377" formatCode="m/d/yyyy">
                  <c:v>42255</c:v>
                </c:pt>
                <c:pt idx="5378" formatCode="m/d/yyyy">
                  <c:v>42256</c:v>
                </c:pt>
                <c:pt idx="5379" formatCode="m/d/yyyy">
                  <c:v>42257</c:v>
                </c:pt>
                <c:pt idx="5380" formatCode="m/d/yyyy">
                  <c:v>42258</c:v>
                </c:pt>
                <c:pt idx="5381" formatCode="m/d/yyyy">
                  <c:v>42261</c:v>
                </c:pt>
                <c:pt idx="5382" formatCode="m/d/yyyy">
                  <c:v>42262</c:v>
                </c:pt>
                <c:pt idx="5383" formatCode="m/d/yyyy">
                  <c:v>42263</c:v>
                </c:pt>
                <c:pt idx="5384" formatCode="m/d/yyyy">
                  <c:v>42264</c:v>
                </c:pt>
                <c:pt idx="5385" formatCode="m/d/yyyy">
                  <c:v>42265</c:v>
                </c:pt>
                <c:pt idx="5386" formatCode="m/d/yyyy">
                  <c:v>42268</c:v>
                </c:pt>
                <c:pt idx="5387" formatCode="m/d/yyyy">
                  <c:v>42269</c:v>
                </c:pt>
                <c:pt idx="5388" formatCode="m/d/yyyy">
                  <c:v>42270</c:v>
                </c:pt>
                <c:pt idx="5389" formatCode="m/d/yyyy">
                  <c:v>42271</c:v>
                </c:pt>
                <c:pt idx="5390" formatCode="m/d/yyyy">
                  <c:v>42272</c:v>
                </c:pt>
                <c:pt idx="5391" formatCode="m/d/yyyy">
                  <c:v>42275</c:v>
                </c:pt>
                <c:pt idx="5392" formatCode="m/d/yyyy">
                  <c:v>42276</c:v>
                </c:pt>
                <c:pt idx="5393" formatCode="m/d/yyyy">
                  <c:v>42277</c:v>
                </c:pt>
                <c:pt idx="5394" formatCode="m/d/yyyy">
                  <c:v>42278</c:v>
                </c:pt>
                <c:pt idx="5395" formatCode="m/d/yyyy">
                  <c:v>42279</c:v>
                </c:pt>
                <c:pt idx="5396" formatCode="m/d/yyyy">
                  <c:v>42282</c:v>
                </c:pt>
                <c:pt idx="5397" formatCode="m/d/yyyy">
                  <c:v>42283</c:v>
                </c:pt>
                <c:pt idx="5398" formatCode="m/d/yyyy">
                  <c:v>42284</c:v>
                </c:pt>
                <c:pt idx="5399" formatCode="m/d/yyyy">
                  <c:v>42285</c:v>
                </c:pt>
                <c:pt idx="5400" formatCode="m/d/yyyy">
                  <c:v>42286</c:v>
                </c:pt>
                <c:pt idx="5401" formatCode="m/d/yyyy">
                  <c:v>42289</c:v>
                </c:pt>
                <c:pt idx="5402" formatCode="m/d/yyyy">
                  <c:v>42290</c:v>
                </c:pt>
                <c:pt idx="5403" formatCode="m/d/yyyy">
                  <c:v>42291</c:v>
                </c:pt>
                <c:pt idx="5404" formatCode="m/d/yyyy">
                  <c:v>42292</c:v>
                </c:pt>
                <c:pt idx="5405" formatCode="m/d/yyyy">
                  <c:v>42293</c:v>
                </c:pt>
                <c:pt idx="5406" formatCode="m/d/yyyy">
                  <c:v>42296</c:v>
                </c:pt>
                <c:pt idx="5407" formatCode="m/d/yyyy">
                  <c:v>42297</c:v>
                </c:pt>
                <c:pt idx="5408" formatCode="m/d/yyyy">
                  <c:v>42298</c:v>
                </c:pt>
                <c:pt idx="5409" formatCode="m/d/yyyy">
                  <c:v>42299</c:v>
                </c:pt>
                <c:pt idx="5410" formatCode="m/d/yyyy">
                  <c:v>42300</c:v>
                </c:pt>
                <c:pt idx="5411" formatCode="m/d/yyyy">
                  <c:v>42303</c:v>
                </c:pt>
                <c:pt idx="5412" formatCode="m/d/yyyy">
                  <c:v>42304</c:v>
                </c:pt>
                <c:pt idx="5413" formatCode="m/d/yyyy">
                  <c:v>42305</c:v>
                </c:pt>
                <c:pt idx="5414" formatCode="m/d/yyyy">
                  <c:v>42306</c:v>
                </c:pt>
                <c:pt idx="5415" formatCode="m/d/yyyy">
                  <c:v>42307</c:v>
                </c:pt>
                <c:pt idx="5416" formatCode="m/d/yyyy">
                  <c:v>42310</c:v>
                </c:pt>
                <c:pt idx="5417" formatCode="m/d/yyyy">
                  <c:v>42311</c:v>
                </c:pt>
                <c:pt idx="5418" formatCode="m/d/yyyy">
                  <c:v>42312</c:v>
                </c:pt>
                <c:pt idx="5419" formatCode="m/d/yyyy">
                  <c:v>42313</c:v>
                </c:pt>
                <c:pt idx="5420" formatCode="m/d/yyyy">
                  <c:v>42314</c:v>
                </c:pt>
                <c:pt idx="5421" formatCode="m/d/yyyy">
                  <c:v>42317</c:v>
                </c:pt>
                <c:pt idx="5422" formatCode="m/d/yyyy">
                  <c:v>42318</c:v>
                </c:pt>
                <c:pt idx="5423" formatCode="m/d/yyyy">
                  <c:v>42319</c:v>
                </c:pt>
                <c:pt idx="5424" formatCode="m/d/yyyy">
                  <c:v>42320</c:v>
                </c:pt>
                <c:pt idx="5425" formatCode="m/d/yyyy">
                  <c:v>42321</c:v>
                </c:pt>
                <c:pt idx="5426" formatCode="m/d/yyyy">
                  <c:v>42324</c:v>
                </c:pt>
                <c:pt idx="5427" formatCode="m/d/yyyy">
                  <c:v>42325</c:v>
                </c:pt>
                <c:pt idx="5428" formatCode="m/d/yyyy">
                  <c:v>42326</c:v>
                </c:pt>
                <c:pt idx="5429" formatCode="m/d/yyyy">
                  <c:v>42327</c:v>
                </c:pt>
                <c:pt idx="5430" formatCode="m/d/yyyy">
                  <c:v>42328</c:v>
                </c:pt>
                <c:pt idx="5431" formatCode="m/d/yyyy">
                  <c:v>42331</c:v>
                </c:pt>
                <c:pt idx="5432" formatCode="m/d/yyyy">
                  <c:v>42332</c:v>
                </c:pt>
                <c:pt idx="5433" formatCode="m/d/yyyy">
                  <c:v>42333</c:v>
                </c:pt>
                <c:pt idx="5434" formatCode="m/d/yyyy">
                  <c:v>42334</c:v>
                </c:pt>
                <c:pt idx="5435" formatCode="m/d/yyyy">
                  <c:v>42335</c:v>
                </c:pt>
                <c:pt idx="5436" formatCode="m/d/yyyy">
                  <c:v>42338</c:v>
                </c:pt>
                <c:pt idx="5437" formatCode="m/d/yyyy">
                  <c:v>42339</c:v>
                </c:pt>
                <c:pt idx="5438" formatCode="m/d/yyyy">
                  <c:v>42340</c:v>
                </c:pt>
                <c:pt idx="5439" formatCode="m/d/yyyy">
                  <c:v>42341</c:v>
                </c:pt>
                <c:pt idx="5440" formatCode="m/d/yyyy">
                  <c:v>42342</c:v>
                </c:pt>
                <c:pt idx="5441" formatCode="m/d/yyyy">
                  <c:v>42345</c:v>
                </c:pt>
                <c:pt idx="5442" formatCode="m/d/yyyy">
                  <c:v>42346</c:v>
                </c:pt>
                <c:pt idx="5443" formatCode="m/d/yyyy">
                  <c:v>42347</c:v>
                </c:pt>
                <c:pt idx="5444" formatCode="m/d/yyyy">
                  <c:v>42348</c:v>
                </c:pt>
                <c:pt idx="5445" formatCode="m/d/yyyy">
                  <c:v>42349</c:v>
                </c:pt>
                <c:pt idx="5446" formatCode="m/d/yyyy">
                  <c:v>42352</c:v>
                </c:pt>
                <c:pt idx="5447" formatCode="m/d/yyyy">
                  <c:v>42353</c:v>
                </c:pt>
                <c:pt idx="5448" formatCode="m/d/yyyy">
                  <c:v>42354</c:v>
                </c:pt>
                <c:pt idx="5449" formatCode="m/d/yyyy">
                  <c:v>42355</c:v>
                </c:pt>
                <c:pt idx="5450" formatCode="m/d/yyyy">
                  <c:v>42356</c:v>
                </c:pt>
                <c:pt idx="5451" formatCode="m/d/yyyy">
                  <c:v>42359</c:v>
                </c:pt>
                <c:pt idx="5452" formatCode="m/d/yyyy">
                  <c:v>42360</c:v>
                </c:pt>
                <c:pt idx="5453" formatCode="m/d/yyyy">
                  <c:v>42361</c:v>
                </c:pt>
                <c:pt idx="5454" formatCode="m/d/yyyy">
                  <c:v>42362</c:v>
                </c:pt>
                <c:pt idx="5455" formatCode="m/d/yyyy">
                  <c:v>42363</c:v>
                </c:pt>
                <c:pt idx="5456" formatCode="m/d/yyyy">
                  <c:v>42366</c:v>
                </c:pt>
                <c:pt idx="5457" formatCode="m/d/yyyy">
                  <c:v>42367</c:v>
                </c:pt>
                <c:pt idx="5458" formatCode="m/d/yyyy">
                  <c:v>42368</c:v>
                </c:pt>
                <c:pt idx="5459" formatCode="m/d/yyyy">
                  <c:v>42369</c:v>
                </c:pt>
                <c:pt idx="5460" formatCode="m/d/yyyy">
                  <c:v>42370</c:v>
                </c:pt>
                <c:pt idx="5461" formatCode="m/d/yyyy">
                  <c:v>42373</c:v>
                </c:pt>
                <c:pt idx="5462" formatCode="m/d/yyyy">
                  <c:v>42374</c:v>
                </c:pt>
                <c:pt idx="5463" formatCode="m/d/yyyy">
                  <c:v>42375</c:v>
                </c:pt>
                <c:pt idx="5464" formatCode="m/d/yyyy">
                  <c:v>42376</c:v>
                </c:pt>
                <c:pt idx="5465" formatCode="m/d/yyyy">
                  <c:v>42377</c:v>
                </c:pt>
                <c:pt idx="5466" formatCode="m/d/yyyy">
                  <c:v>42380</c:v>
                </c:pt>
                <c:pt idx="5467" formatCode="m/d/yyyy">
                  <c:v>42381</c:v>
                </c:pt>
                <c:pt idx="5468" formatCode="m/d/yyyy">
                  <c:v>42382</c:v>
                </c:pt>
                <c:pt idx="5469" formatCode="m/d/yyyy">
                  <c:v>42383</c:v>
                </c:pt>
                <c:pt idx="5470" formatCode="m/d/yyyy">
                  <c:v>42384</c:v>
                </c:pt>
                <c:pt idx="5471" formatCode="m/d/yyyy">
                  <c:v>42387</c:v>
                </c:pt>
                <c:pt idx="5472" formatCode="m/d/yyyy">
                  <c:v>42388</c:v>
                </c:pt>
                <c:pt idx="5473" formatCode="m/d/yyyy">
                  <c:v>42389</c:v>
                </c:pt>
                <c:pt idx="5474" formatCode="m/d/yyyy">
                  <c:v>42390</c:v>
                </c:pt>
                <c:pt idx="5475" formatCode="m/d/yyyy">
                  <c:v>42391</c:v>
                </c:pt>
                <c:pt idx="5476" formatCode="m/d/yyyy">
                  <c:v>42394</c:v>
                </c:pt>
                <c:pt idx="5477" formatCode="m/d/yyyy">
                  <c:v>42395</c:v>
                </c:pt>
                <c:pt idx="5478" formatCode="m/d/yyyy">
                  <c:v>42396</c:v>
                </c:pt>
                <c:pt idx="5479" formatCode="m/d/yyyy">
                  <c:v>42397</c:v>
                </c:pt>
                <c:pt idx="5480" formatCode="m/d/yyyy">
                  <c:v>42398</c:v>
                </c:pt>
                <c:pt idx="5481" formatCode="m/d/yyyy">
                  <c:v>42401</c:v>
                </c:pt>
                <c:pt idx="5482" formatCode="m/d/yyyy">
                  <c:v>42402</c:v>
                </c:pt>
                <c:pt idx="5483" formatCode="m/d/yyyy">
                  <c:v>42403</c:v>
                </c:pt>
                <c:pt idx="5484" formatCode="m/d/yyyy">
                  <c:v>42404</c:v>
                </c:pt>
                <c:pt idx="5485" formatCode="m/d/yyyy">
                  <c:v>42405</c:v>
                </c:pt>
                <c:pt idx="5486" formatCode="m/d/yyyy">
                  <c:v>42408</c:v>
                </c:pt>
                <c:pt idx="5487" formatCode="m/d/yyyy">
                  <c:v>42409</c:v>
                </c:pt>
                <c:pt idx="5488" formatCode="m/d/yyyy">
                  <c:v>42410</c:v>
                </c:pt>
                <c:pt idx="5489" formatCode="m/d/yyyy">
                  <c:v>42411</c:v>
                </c:pt>
                <c:pt idx="5490" formatCode="m/d/yyyy">
                  <c:v>42412</c:v>
                </c:pt>
                <c:pt idx="5491" formatCode="m/d/yyyy">
                  <c:v>42415</c:v>
                </c:pt>
                <c:pt idx="5492" formatCode="m/d/yyyy">
                  <c:v>42416</c:v>
                </c:pt>
                <c:pt idx="5493" formatCode="m/d/yyyy">
                  <c:v>42417</c:v>
                </c:pt>
                <c:pt idx="5494" formatCode="m/d/yyyy">
                  <c:v>42418</c:v>
                </c:pt>
                <c:pt idx="5495" formatCode="m/d/yyyy">
                  <c:v>42419</c:v>
                </c:pt>
                <c:pt idx="5496" formatCode="m/d/yyyy">
                  <c:v>42422</c:v>
                </c:pt>
                <c:pt idx="5497" formatCode="m/d/yyyy">
                  <c:v>42423</c:v>
                </c:pt>
                <c:pt idx="5498" formatCode="m/d/yyyy">
                  <c:v>42424</c:v>
                </c:pt>
                <c:pt idx="5499" formatCode="m/d/yyyy">
                  <c:v>42425</c:v>
                </c:pt>
                <c:pt idx="5500" formatCode="m/d/yyyy">
                  <c:v>42426</c:v>
                </c:pt>
                <c:pt idx="5501" formatCode="m/d/yyyy">
                  <c:v>42429</c:v>
                </c:pt>
                <c:pt idx="5502" formatCode="m/d/yyyy">
                  <c:v>42430</c:v>
                </c:pt>
                <c:pt idx="5503" formatCode="m/d/yyyy">
                  <c:v>42431</c:v>
                </c:pt>
                <c:pt idx="5504" formatCode="m/d/yyyy">
                  <c:v>42432</c:v>
                </c:pt>
                <c:pt idx="5505" formatCode="m/d/yyyy">
                  <c:v>42433</c:v>
                </c:pt>
                <c:pt idx="5506" formatCode="m/d/yyyy">
                  <c:v>42436</c:v>
                </c:pt>
                <c:pt idx="5507" formatCode="m/d/yyyy">
                  <c:v>42437</c:v>
                </c:pt>
                <c:pt idx="5508" formatCode="m/d/yyyy">
                  <c:v>42438</c:v>
                </c:pt>
                <c:pt idx="5509" formatCode="m/d/yyyy">
                  <c:v>42439</c:v>
                </c:pt>
                <c:pt idx="5510" formatCode="m/d/yyyy">
                  <c:v>42440</c:v>
                </c:pt>
                <c:pt idx="5511" formatCode="m/d/yyyy">
                  <c:v>42443</c:v>
                </c:pt>
                <c:pt idx="5512" formatCode="m/d/yyyy">
                  <c:v>42444</c:v>
                </c:pt>
                <c:pt idx="5513" formatCode="m/d/yyyy">
                  <c:v>42445</c:v>
                </c:pt>
                <c:pt idx="5514" formatCode="m/d/yyyy">
                  <c:v>42446</c:v>
                </c:pt>
                <c:pt idx="5515" formatCode="m/d/yyyy">
                  <c:v>42447</c:v>
                </c:pt>
                <c:pt idx="5516" formatCode="m/d/yyyy">
                  <c:v>42450</c:v>
                </c:pt>
                <c:pt idx="5517" formatCode="m/d/yyyy">
                  <c:v>42451</c:v>
                </c:pt>
                <c:pt idx="5518" formatCode="m/d/yyyy">
                  <c:v>42452</c:v>
                </c:pt>
                <c:pt idx="5519" formatCode="m/d/yyyy">
                  <c:v>42453</c:v>
                </c:pt>
                <c:pt idx="5520" formatCode="m/d/yyyy">
                  <c:v>42454</c:v>
                </c:pt>
                <c:pt idx="5521" formatCode="m/d/yyyy">
                  <c:v>42457</c:v>
                </c:pt>
                <c:pt idx="5522" formatCode="m/d/yyyy">
                  <c:v>42458</c:v>
                </c:pt>
                <c:pt idx="5523" formatCode="m/d/yyyy">
                  <c:v>42459</c:v>
                </c:pt>
                <c:pt idx="5524" formatCode="m/d/yyyy">
                  <c:v>42460</c:v>
                </c:pt>
                <c:pt idx="5525" formatCode="m/d/yyyy">
                  <c:v>42461</c:v>
                </c:pt>
                <c:pt idx="5526" formatCode="m/d/yyyy">
                  <c:v>42464</c:v>
                </c:pt>
                <c:pt idx="5527" formatCode="m/d/yyyy">
                  <c:v>42465</c:v>
                </c:pt>
                <c:pt idx="5528" formatCode="m/d/yyyy">
                  <c:v>42466</c:v>
                </c:pt>
                <c:pt idx="5529" formatCode="m/d/yyyy">
                  <c:v>42467</c:v>
                </c:pt>
                <c:pt idx="5530" formatCode="m/d/yyyy">
                  <c:v>42468</c:v>
                </c:pt>
                <c:pt idx="5531" formatCode="m/d/yyyy">
                  <c:v>42471</c:v>
                </c:pt>
                <c:pt idx="5532" formatCode="m/d/yyyy">
                  <c:v>42472</c:v>
                </c:pt>
                <c:pt idx="5533" formatCode="m/d/yyyy">
                  <c:v>42473</c:v>
                </c:pt>
                <c:pt idx="5534" formatCode="m/d/yyyy">
                  <c:v>42474</c:v>
                </c:pt>
                <c:pt idx="5535" formatCode="m/d/yyyy">
                  <c:v>42475</c:v>
                </c:pt>
                <c:pt idx="5536" formatCode="m/d/yyyy">
                  <c:v>42478</c:v>
                </c:pt>
                <c:pt idx="5537" formatCode="m/d/yyyy">
                  <c:v>42479</c:v>
                </c:pt>
                <c:pt idx="5538" formatCode="m/d/yyyy">
                  <c:v>42480</c:v>
                </c:pt>
                <c:pt idx="5539" formatCode="m/d/yyyy">
                  <c:v>42481</c:v>
                </c:pt>
                <c:pt idx="5540" formatCode="m/d/yyyy">
                  <c:v>42482</c:v>
                </c:pt>
                <c:pt idx="5541" formatCode="m/d/yyyy">
                  <c:v>42485</c:v>
                </c:pt>
                <c:pt idx="5542" formatCode="m/d/yyyy">
                  <c:v>42486</c:v>
                </c:pt>
                <c:pt idx="5543" formatCode="m/d/yyyy">
                  <c:v>42487</c:v>
                </c:pt>
                <c:pt idx="5544" formatCode="m/d/yyyy">
                  <c:v>42488</c:v>
                </c:pt>
                <c:pt idx="5545" formatCode="m/d/yyyy">
                  <c:v>42489</c:v>
                </c:pt>
                <c:pt idx="5546" formatCode="m/d/yyyy">
                  <c:v>42492</c:v>
                </c:pt>
                <c:pt idx="5547" formatCode="m/d/yyyy">
                  <c:v>42493</c:v>
                </c:pt>
                <c:pt idx="5548" formatCode="m/d/yyyy">
                  <c:v>42494</c:v>
                </c:pt>
                <c:pt idx="5549" formatCode="m/d/yyyy">
                  <c:v>42495</c:v>
                </c:pt>
                <c:pt idx="5550" formatCode="m/d/yyyy">
                  <c:v>42496</c:v>
                </c:pt>
                <c:pt idx="5551" formatCode="m/d/yyyy">
                  <c:v>42499</c:v>
                </c:pt>
                <c:pt idx="5552" formatCode="m/d/yyyy">
                  <c:v>42500</c:v>
                </c:pt>
                <c:pt idx="5553" formatCode="m/d/yyyy">
                  <c:v>42501</c:v>
                </c:pt>
                <c:pt idx="5554" formatCode="m/d/yyyy">
                  <c:v>42502</c:v>
                </c:pt>
                <c:pt idx="5555" formatCode="m/d/yyyy">
                  <c:v>42503</c:v>
                </c:pt>
                <c:pt idx="5556" formatCode="m/d/yyyy">
                  <c:v>42506</c:v>
                </c:pt>
                <c:pt idx="5557" formatCode="m/d/yyyy">
                  <c:v>42507</c:v>
                </c:pt>
                <c:pt idx="5558" formatCode="m/d/yyyy">
                  <c:v>42508</c:v>
                </c:pt>
                <c:pt idx="5559" formatCode="m/d/yyyy">
                  <c:v>42509</c:v>
                </c:pt>
                <c:pt idx="5560" formatCode="m/d/yyyy">
                  <c:v>42510</c:v>
                </c:pt>
                <c:pt idx="5561" formatCode="m/d/yyyy">
                  <c:v>42513</c:v>
                </c:pt>
                <c:pt idx="5562" formatCode="m/d/yyyy">
                  <c:v>42514</c:v>
                </c:pt>
                <c:pt idx="5563" formatCode="m/d/yyyy">
                  <c:v>42515</c:v>
                </c:pt>
                <c:pt idx="5564" formatCode="m/d/yyyy">
                  <c:v>42516</c:v>
                </c:pt>
                <c:pt idx="5565" formatCode="m/d/yyyy">
                  <c:v>42517</c:v>
                </c:pt>
                <c:pt idx="5566" formatCode="m/d/yyyy">
                  <c:v>42520</c:v>
                </c:pt>
                <c:pt idx="5567" formatCode="m/d/yyyy">
                  <c:v>42521</c:v>
                </c:pt>
                <c:pt idx="5568" formatCode="m/d/yyyy">
                  <c:v>42522</c:v>
                </c:pt>
                <c:pt idx="5569" formatCode="m/d/yyyy">
                  <c:v>42523</c:v>
                </c:pt>
                <c:pt idx="5570" formatCode="m/d/yyyy">
                  <c:v>42524</c:v>
                </c:pt>
                <c:pt idx="5571" formatCode="m/d/yyyy">
                  <c:v>42527</c:v>
                </c:pt>
                <c:pt idx="5572" formatCode="m/d/yyyy">
                  <c:v>42528</c:v>
                </c:pt>
                <c:pt idx="5573" formatCode="m/d/yyyy">
                  <c:v>42529</c:v>
                </c:pt>
                <c:pt idx="5574" formatCode="m/d/yyyy">
                  <c:v>42530</c:v>
                </c:pt>
                <c:pt idx="5575" formatCode="m/d/yyyy">
                  <c:v>42531</c:v>
                </c:pt>
                <c:pt idx="5576" formatCode="m/d/yyyy">
                  <c:v>42534</c:v>
                </c:pt>
                <c:pt idx="5577" formatCode="m/d/yyyy">
                  <c:v>42535</c:v>
                </c:pt>
                <c:pt idx="5578" formatCode="m/d/yyyy">
                  <c:v>42536</c:v>
                </c:pt>
                <c:pt idx="5579" formatCode="m/d/yyyy">
                  <c:v>42537</c:v>
                </c:pt>
                <c:pt idx="5580" formatCode="m/d/yyyy">
                  <c:v>42538</c:v>
                </c:pt>
                <c:pt idx="5581" formatCode="m/d/yyyy">
                  <c:v>42541</c:v>
                </c:pt>
                <c:pt idx="5582" formatCode="m/d/yyyy">
                  <c:v>42542</c:v>
                </c:pt>
                <c:pt idx="5583" formatCode="m/d/yyyy">
                  <c:v>42543</c:v>
                </c:pt>
                <c:pt idx="5584" formatCode="m/d/yyyy">
                  <c:v>42544</c:v>
                </c:pt>
                <c:pt idx="5585" formatCode="m/d/yyyy">
                  <c:v>42545</c:v>
                </c:pt>
                <c:pt idx="5586" formatCode="m/d/yyyy">
                  <c:v>42548</c:v>
                </c:pt>
                <c:pt idx="5587" formatCode="m/d/yyyy">
                  <c:v>42549</c:v>
                </c:pt>
                <c:pt idx="5588" formatCode="m/d/yyyy">
                  <c:v>42550</c:v>
                </c:pt>
                <c:pt idx="5589" formatCode="m/d/yyyy">
                  <c:v>42551</c:v>
                </c:pt>
                <c:pt idx="5590" formatCode="m/d/yyyy">
                  <c:v>42552</c:v>
                </c:pt>
                <c:pt idx="5591" formatCode="m/d/yyyy">
                  <c:v>42555</c:v>
                </c:pt>
                <c:pt idx="5592" formatCode="m/d/yyyy">
                  <c:v>42556</c:v>
                </c:pt>
                <c:pt idx="5593" formatCode="m/d/yyyy">
                  <c:v>42557</c:v>
                </c:pt>
                <c:pt idx="5594" formatCode="m/d/yyyy">
                  <c:v>42558</c:v>
                </c:pt>
                <c:pt idx="5595" formatCode="m/d/yyyy">
                  <c:v>42559</c:v>
                </c:pt>
                <c:pt idx="5596" formatCode="m/d/yyyy">
                  <c:v>42562</c:v>
                </c:pt>
                <c:pt idx="5597" formatCode="m/d/yyyy">
                  <c:v>42563</c:v>
                </c:pt>
                <c:pt idx="5598" formatCode="m/d/yyyy">
                  <c:v>42564</c:v>
                </c:pt>
                <c:pt idx="5599" formatCode="m/d/yyyy">
                  <c:v>42565</c:v>
                </c:pt>
                <c:pt idx="5600" formatCode="m/d/yyyy">
                  <c:v>42566</c:v>
                </c:pt>
                <c:pt idx="5601" formatCode="m/d/yyyy">
                  <c:v>42569</c:v>
                </c:pt>
                <c:pt idx="5602" formatCode="m/d/yyyy">
                  <c:v>42570</c:v>
                </c:pt>
                <c:pt idx="5603" formatCode="m/d/yyyy">
                  <c:v>42571</c:v>
                </c:pt>
                <c:pt idx="5604" formatCode="m/d/yyyy">
                  <c:v>42572</c:v>
                </c:pt>
                <c:pt idx="5605" formatCode="m/d/yyyy">
                  <c:v>42573</c:v>
                </c:pt>
                <c:pt idx="5606" formatCode="m/d/yyyy">
                  <c:v>42576</c:v>
                </c:pt>
                <c:pt idx="5607" formatCode="m/d/yyyy">
                  <c:v>42577</c:v>
                </c:pt>
                <c:pt idx="5608" formatCode="m/d/yyyy">
                  <c:v>42578</c:v>
                </c:pt>
                <c:pt idx="5609" formatCode="m/d/yyyy">
                  <c:v>42579</c:v>
                </c:pt>
                <c:pt idx="5610" formatCode="m/d/yyyy">
                  <c:v>42580</c:v>
                </c:pt>
                <c:pt idx="5611" formatCode="m/d/yyyy">
                  <c:v>42583</c:v>
                </c:pt>
                <c:pt idx="5612" formatCode="m/d/yyyy">
                  <c:v>42584</c:v>
                </c:pt>
                <c:pt idx="5613" formatCode="m/d/yyyy">
                  <c:v>42585</c:v>
                </c:pt>
                <c:pt idx="5614" formatCode="m/d/yyyy">
                  <c:v>42586</c:v>
                </c:pt>
                <c:pt idx="5615" formatCode="m/d/yyyy">
                  <c:v>42587</c:v>
                </c:pt>
                <c:pt idx="5616" formatCode="m/d/yyyy">
                  <c:v>42590</c:v>
                </c:pt>
                <c:pt idx="5617" formatCode="m/d/yyyy">
                  <c:v>42591</c:v>
                </c:pt>
                <c:pt idx="5618" formatCode="m/d/yyyy">
                  <c:v>42592</c:v>
                </c:pt>
                <c:pt idx="5619" formatCode="m/d/yyyy">
                  <c:v>42593</c:v>
                </c:pt>
                <c:pt idx="5620" formatCode="m/d/yyyy">
                  <c:v>42594</c:v>
                </c:pt>
                <c:pt idx="5621" formatCode="m/d/yyyy">
                  <c:v>42597</c:v>
                </c:pt>
                <c:pt idx="5622" formatCode="m/d/yyyy">
                  <c:v>42598</c:v>
                </c:pt>
                <c:pt idx="5623" formatCode="m/d/yyyy">
                  <c:v>42599</c:v>
                </c:pt>
                <c:pt idx="5624" formatCode="m/d/yyyy">
                  <c:v>42600</c:v>
                </c:pt>
                <c:pt idx="5625" formatCode="m/d/yyyy">
                  <c:v>42601</c:v>
                </c:pt>
                <c:pt idx="5626" formatCode="m/d/yyyy">
                  <c:v>42604</c:v>
                </c:pt>
                <c:pt idx="5627" formatCode="m/d/yyyy">
                  <c:v>42605</c:v>
                </c:pt>
                <c:pt idx="5628" formatCode="m/d/yyyy">
                  <c:v>42606</c:v>
                </c:pt>
                <c:pt idx="5629" formatCode="m/d/yyyy">
                  <c:v>42607</c:v>
                </c:pt>
                <c:pt idx="5630" formatCode="m/d/yyyy">
                  <c:v>42608</c:v>
                </c:pt>
                <c:pt idx="5631" formatCode="m/d/yyyy">
                  <c:v>42611</c:v>
                </c:pt>
                <c:pt idx="5632" formatCode="m/d/yyyy">
                  <c:v>42612</c:v>
                </c:pt>
                <c:pt idx="5633" formatCode="m/d/yyyy">
                  <c:v>42613</c:v>
                </c:pt>
                <c:pt idx="5634" formatCode="m/d/yyyy">
                  <c:v>42614</c:v>
                </c:pt>
                <c:pt idx="5635" formatCode="m/d/yyyy">
                  <c:v>42615</c:v>
                </c:pt>
                <c:pt idx="5636" formatCode="m/d/yyyy">
                  <c:v>42618</c:v>
                </c:pt>
                <c:pt idx="5637" formatCode="m/d/yyyy">
                  <c:v>42619</c:v>
                </c:pt>
                <c:pt idx="5638" formatCode="m/d/yyyy">
                  <c:v>42620</c:v>
                </c:pt>
                <c:pt idx="5639" formatCode="m/d/yyyy">
                  <c:v>42621</c:v>
                </c:pt>
                <c:pt idx="5640" formatCode="m/d/yyyy">
                  <c:v>42622</c:v>
                </c:pt>
                <c:pt idx="5641" formatCode="m/d/yyyy">
                  <c:v>42625</c:v>
                </c:pt>
                <c:pt idx="5642" formatCode="m/d/yyyy">
                  <c:v>42626</c:v>
                </c:pt>
                <c:pt idx="5643" formatCode="m/d/yyyy">
                  <c:v>42627</c:v>
                </c:pt>
                <c:pt idx="5644" formatCode="m/d/yyyy">
                  <c:v>42628</c:v>
                </c:pt>
                <c:pt idx="5645" formatCode="m/d/yyyy">
                  <c:v>42629</c:v>
                </c:pt>
                <c:pt idx="5646" formatCode="m/d/yyyy">
                  <c:v>42632</c:v>
                </c:pt>
                <c:pt idx="5647" formatCode="m/d/yyyy">
                  <c:v>42633</c:v>
                </c:pt>
                <c:pt idx="5648" formatCode="m/d/yyyy">
                  <c:v>42634</c:v>
                </c:pt>
                <c:pt idx="5649" formatCode="m/d/yyyy">
                  <c:v>42635</c:v>
                </c:pt>
                <c:pt idx="5650" formatCode="m/d/yyyy">
                  <c:v>42636</c:v>
                </c:pt>
                <c:pt idx="5651" formatCode="m/d/yyyy">
                  <c:v>42639</c:v>
                </c:pt>
                <c:pt idx="5652" formatCode="m/d/yyyy">
                  <c:v>42640</c:v>
                </c:pt>
                <c:pt idx="5653" formatCode="m/d/yyyy">
                  <c:v>42641</c:v>
                </c:pt>
                <c:pt idx="5654" formatCode="m/d/yyyy">
                  <c:v>42642</c:v>
                </c:pt>
                <c:pt idx="5655" formatCode="m/d/yyyy">
                  <c:v>42643</c:v>
                </c:pt>
                <c:pt idx="5656" formatCode="m/d/yyyy">
                  <c:v>42646</c:v>
                </c:pt>
                <c:pt idx="5657" formatCode="m/d/yyyy">
                  <c:v>42647</c:v>
                </c:pt>
                <c:pt idx="5658" formatCode="m/d/yyyy">
                  <c:v>42648</c:v>
                </c:pt>
                <c:pt idx="5659" formatCode="m/d/yyyy">
                  <c:v>42649</c:v>
                </c:pt>
                <c:pt idx="5660" formatCode="m/d/yyyy">
                  <c:v>42650</c:v>
                </c:pt>
                <c:pt idx="5661" formatCode="m/d/yyyy">
                  <c:v>42653</c:v>
                </c:pt>
                <c:pt idx="5662" formatCode="m/d/yyyy">
                  <c:v>42654</c:v>
                </c:pt>
                <c:pt idx="5663" formatCode="m/d/yyyy">
                  <c:v>42655</c:v>
                </c:pt>
                <c:pt idx="5664" formatCode="m/d/yyyy">
                  <c:v>42656</c:v>
                </c:pt>
                <c:pt idx="5665" formatCode="m/d/yyyy">
                  <c:v>42657</c:v>
                </c:pt>
                <c:pt idx="5666" formatCode="m/d/yyyy">
                  <c:v>42660</c:v>
                </c:pt>
                <c:pt idx="5667" formatCode="m/d/yyyy">
                  <c:v>42661</c:v>
                </c:pt>
                <c:pt idx="5668" formatCode="m/d/yyyy">
                  <c:v>42662</c:v>
                </c:pt>
                <c:pt idx="5669" formatCode="m/d/yyyy">
                  <c:v>42663</c:v>
                </c:pt>
                <c:pt idx="5670" formatCode="m/d/yyyy">
                  <c:v>42664</c:v>
                </c:pt>
                <c:pt idx="5671" formatCode="m/d/yyyy">
                  <c:v>42667</c:v>
                </c:pt>
                <c:pt idx="5672" formatCode="m/d/yyyy">
                  <c:v>42668</c:v>
                </c:pt>
                <c:pt idx="5673" formatCode="m/d/yyyy">
                  <c:v>42669</c:v>
                </c:pt>
                <c:pt idx="5674" formatCode="m/d/yyyy">
                  <c:v>42670</c:v>
                </c:pt>
                <c:pt idx="5675" formatCode="m/d/yyyy">
                  <c:v>42671</c:v>
                </c:pt>
                <c:pt idx="5676" formatCode="m/d/yyyy">
                  <c:v>42674</c:v>
                </c:pt>
                <c:pt idx="5677" formatCode="m/d/yyyy">
                  <c:v>42675</c:v>
                </c:pt>
                <c:pt idx="5678" formatCode="m/d/yyyy">
                  <c:v>42676</c:v>
                </c:pt>
                <c:pt idx="5679" formatCode="m/d/yyyy">
                  <c:v>42677</c:v>
                </c:pt>
                <c:pt idx="5680" formatCode="m/d/yyyy">
                  <c:v>42678</c:v>
                </c:pt>
                <c:pt idx="5681" formatCode="m/d/yyyy">
                  <c:v>42681</c:v>
                </c:pt>
                <c:pt idx="5682" formatCode="m/d/yyyy">
                  <c:v>42682</c:v>
                </c:pt>
                <c:pt idx="5683" formatCode="m/d/yyyy">
                  <c:v>42683</c:v>
                </c:pt>
                <c:pt idx="5684" formatCode="m/d/yyyy">
                  <c:v>42684</c:v>
                </c:pt>
                <c:pt idx="5685" formatCode="m/d/yyyy">
                  <c:v>42685</c:v>
                </c:pt>
                <c:pt idx="5686" formatCode="m/d/yyyy">
                  <c:v>42688</c:v>
                </c:pt>
                <c:pt idx="5687" formatCode="m/d/yyyy">
                  <c:v>42689</c:v>
                </c:pt>
                <c:pt idx="5688" formatCode="m/d/yyyy">
                  <c:v>42690</c:v>
                </c:pt>
                <c:pt idx="5689" formatCode="m/d/yyyy">
                  <c:v>42691</c:v>
                </c:pt>
                <c:pt idx="5690" formatCode="m/d/yyyy">
                  <c:v>42692</c:v>
                </c:pt>
                <c:pt idx="5691" formatCode="m/d/yyyy">
                  <c:v>42695</c:v>
                </c:pt>
                <c:pt idx="5692" formatCode="m/d/yyyy">
                  <c:v>42696</c:v>
                </c:pt>
                <c:pt idx="5693" formatCode="m/d/yyyy">
                  <c:v>42697</c:v>
                </c:pt>
                <c:pt idx="5694" formatCode="m/d/yyyy">
                  <c:v>42698</c:v>
                </c:pt>
                <c:pt idx="5695" formatCode="m/d/yyyy">
                  <c:v>42699</c:v>
                </c:pt>
                <c:pt idx="5696" formatCode="m/d/yyyy">
                  <c:v>42702</c:v>
                </c:pt>
                <c:pt idx="5697" formatCode="m/d/yyyy">
                  <c:v>42703</c:v>
                </c:pt>
                <c:pt idx="5698" formatCode="m/d/yyyy">
                  <c:v>42704</c:v>
                </c:pt>
                <c:pt idx="5699" formatCode="m/d/yyyy">
                  <c:v>42705</c:v>
                </c:pt>
                <c:pt idx="5700" formatCode="m/d/yyyy">
                  <c:v>42706</c:v>
                </c:pt>
                <c:pt idx="5701" formatCode="m/d/yyyy">
                  <c:v>42709</c:v>
                </c:pt>
                <c:pt idx="5702" formatCode="m/d/yyyy">
                  <c:v>42710</c:v>
                </c:pt>
                <c:pt idx="5703" formatCode="m/d/yyyy">
                  <c:v>42711</c:v>
                </c:pt>
                <c:pt idx="5704" formatCode="m/d/yyyy">
                  <c:v>42712</c:v>
                </c:pt>
                <c:pt idx="5705" formatCode="m/d/yyyy">
                  <c:v>42713</c:v>
                </c:pt>
                <c:pt idx="5706" formatCode="m/d/yyyy">
                  <c:v>42716</c:v>
                </c:pt>
                <c:pt idx="5707" formatCode="m/d/yyyy">
                  <c:v>42717</c:v>
                </c:pt>
                <c:pt idx="5708" formatCode="m/d/yyyy">
                  <c:v>42718</c:v>
                </c:pt>
                <c:pt idx="5709" formatCode="m/d/yyyy">
                  <c:v>42719</c:v>
                </c:pt>
                <c:pt idx="5710" formatCode="m/d/yyyy">
                  <c:v>42720</c:v>
                </c:pt>
                <c:pt idx="5711" formatCode="m/d/yyyy">
                  <c:v>42723</c:v>
                </c:pt>
                <c:pt idx="5712" formatCode="m/d/yyyy">
                  <c:v>42724</c:v>
                </c:pt>
                <c:pt idx="5713" formatCode="m/d/yyyy">
                  <c:v>42725</c:v>
                </c:pt>
                <c:pt idx="5714" formatCode="m/d/yyyy">
                  <c:v>42726</c:v>
                </c:pt>
                <c:pt idx="5715" formatCode="m/d/yyyy">
                  <c:v>42727</c:v>
                </c:pt>
                <c:pt idx="5716" formatCode="m/d/yyyy">
                  <c:v>42730</c:v>
                </c:pt>
                <c:pt idx="5717" formatCode="m/d/yyyy">
                  <c:v>42731</c:v>
                </c:pt>
                <c:pt idx="5718" formatCode="m/d/yyyy">
                  <c:v>42732</c:v>
                </c:pt>
                <c:pt idx="5719" formatCode="m/d/yyyy">
                  <c:v>42733</c:v>
                </c:pt>
                <c:pt idx="5720" formatCode="m/d/yyyy">
                  <c:v>42734</c:v>
                </c:pt>
                <c:pt idx="5721" formatCode="m/d/yyyy">
                  <c:v>42737</c:v>
                </c:pt>
                <c:pt idx="5722" formatCode="m/d/yyyy">
                  <c:v>42738</c:v>
                </c:pt>
                <c:pt idx="5723" formatCode="m/d/yyyy">
                  <c:v>42739</c:v>
                </c:pt>
                <c:pt idx="5724" formatCode="m/d/yyyy">
                  <c:v>42740</c:v>
                </c:pt>
                <c:pt idx="5725" formatCode="m/d/yyyy">
                  <c:v>42741</c:v>
                </c:pt>
                <c:pt idx="5726" formatCode="m/d/yyyy">
                  <c:v>42744</c:v>
                </c:pt>
                <c:pt idx="5727" formatCode="m/d/yyyy">
                  <c:v>42745</c:v>
                </c:pt>
                <c:pt idx="5728" formatCode="m/d/yyyy">
                  <c:v>42746</c:v>
                </c:pt>
                <c:pt idx="5729" formatCode="m/d/yyyy">
                  <c:v>42747</c:v>
                </c:pt>
                <c:pt idx="5730" formatCode="m/d/yyyy">
                  <c:v>42748</c:v>
                </c:pt>
                <c:pt idx="5731" formatCode="m/d/yyyy">
                  <c:v>42751</c:v>
                </c:pt>
              </c:numCache>
            </c:numRef>
          </c:cat>
          <c:val>
            <c:numRef>
              <c:f>油価データ!$D$2959:$D$8690</c:f>
              <c:numCache>
                <c:formatCode>0.00;"▲ "0.00</c:formatCode>
                <c:ptCount val="5732"/>
                <c:pt idx="0">
                  <c:v>17.440000000000001</c:v>
                </c:pt>
                <c:pt idx="1">
                  <c:v>17.48</c:v>
                </c:pt>
                <c:pt idx="2">
                  <c:v>17.72</c:v>
                </c:pt>
                <c:pt idx="3">
                  <c:v>17.670000000000002</c:v>
                </c:pt>
                <c:pt idx="4">
                  <c:v>17.399999999999999</c:v>
                </c:pt>
                <c:pt idx="5">
                  <c:v>17.37</c:v>
                </c:pt>
                <c:pt idx="6">
                  <c:v>17.72</c:v>
                </c:pt>
                <c:pt idx="7">
                  <c:v>17.72</c:v>
                </c:pt>
                <c:pt idx="8">
                  <c:v>17.52</c:v>
                </c:pt>
                <c:pt idx="9">
                  <c:v>17.88</c:v>
                </c:pt>
                <c:pt idx="10">
                  <c:v>18.32</c:v>
                </c:pt>
                <c:pt idx="11">
                  <c:v>18.73</c:v>
                </c:pt>
                <c:pt idx="12">
                  <c:v>18.690000000000001</c:v>
                </c:pt>
                <c:pt idx="13">
                  <c:v>18.649999999999999</c:v>
                </c:pt>
                <c:pt idx="14">
                  <c:v>18.100000000000001</c:v>
                </c:pt>
                <c:pt idx="15">
                  <c:v>18.39</c:v>
                </c:pt>
                <c:pt idx="16">
                  <c:v>18.39</c:v>
                </c:pt>
                <c:pt idx="17">
                  <c:v>18.239999999999998</c:v>
                </c:pt>
                <c:pt idx="18">
                  <c:v>17.95</c:v>
                </c:pt>
                <c:pt idx="19">
                  <c:v>18.09</c:v>
                </c:pt>
                <c:pt idx="20">
                  <c:v>18.39</c:v>
                </c:pt>
                <c:pt idx="21">
                  <c:v>18.52</c:v>
                </c:pt>
                <c:pt idx="22">
                  <c:v>18.54</c:v>
                </c:pt>
                <c:pt idx="23">
                  <c:v>18.78</c:v>
                </c:pt>
                <c:pt idx="24">
                  <c:v>18.59</c:v>
                </c:pt>
                <c:pt idx="25">
                  <c:v>18.46</c:v>
                </c:pt>
                <c:pt idx="26">
                  <c:v>18.3</c:v>
                </c:pt>
                <c:pt idx="27">
                  <c:v>18.239999999999998</c:v>
                </c:pt>
                <c:pt idx="28">
                  <c:v>18.46</c:v>
                </c:pt>
                <c:pt idx="29">
                  <c:v>18.27</c:v>
                </c:pt>
                <c:pt idx="30">
                  <c:v>18.32</c:v>
                </c:pt>
                <c:pt idx="31">
                  <c:v>18.420000000000002</c:v>
                </c:pt>
                <c:pt idx="32">
                  <c:v>18.59</c:v>
                </c:pt>
                <c:pt idx="33">
                  <c:v>18.91</c:v>
                </c:pt>
                <c:pt idx="35">
                  <c:v>18.86</c:v>
                </c:pt>
                <c:pt idx="36">
                  <c:v>18.63</c:v>
                </c:pt>
                <c:pt idx="37">
                  <c:v>18.43</c:v>
                </c:pt>
                <c:pt idx="38">
                  <c:v>18.690000000000001</c:v>
                </c:pt>
                <c:pt idx="39">
                  <c:v>18.66</c:v>
                </c:pt>
                <c:pt idx="40">
                  <c:v>18.489999999999998</c:v>
                </c:pt>
                <c:pt idx="41">
                  <c:v>18.32</c:v>
                </c:pt>
                <c:pt idx="42">
                  <c:v>18.350000000000001</c:v>
                </c:pt>
                <c:pt idx="43">
                  <c:v>18.63</c:v>
                </c:pt>
                <c:pt idx="44">
                  <c:v>18.59</c:v>
                </c:pt>
                <c:pt idx="45">
                  <c:v>18.63</c:v>
                </c:pt>
                <c:pt idx="46">
                  <c:v>18.329999999999998</c:v>
                </c:pt>
                <c:pt idx="47">
                  <c:v>18.02</c:v>
                </c:pt>
                <c:pt idx="48">
                  <c:v>17.91</c:v>
                </c:pt>
                <c:pt idx="49">
                  <c:v>18.190000000000001</c:v>
                </c:pt>
                <c:pt idx="50">
                  <c:v>17.940000000000001</c:v>
                </c:pt>
                <c:pt idx="51">
                  <c:v>18.11</c:v>
                </c:pt>
                <c:pt idx="52">
                  <c:v>18.16</c:v>
                </c:pt>
                <c:pt idx="53">
                  <c:v>18.260000000000002</c:v>
                </c:pt>
                <c:pt idx="54">
                  <c:v>18.559999999999999</c:v>
                </c:pt>
                <c:pt idx="55">
                  <c:v>18.43</c:v>
                </c:pt>
                <c:pt idx="56">
                  <c:v>18.96</c:v>
                </c:pt>
                <c:pt idx="57">
                  <c:v>18.920000000000002</c:v>
                </c:pt>
                <c:pt idx="58">
                  <c:v>18.78</c:v>
                </c:pt>
                <c:pt idx="59">
                  <c:v>19.07</c:v>
                </c:pt>
                <c:pt idx="60">
                  <c:v>19.05</c:v>
                </c:pt>
                <c:pt idx="61">
                  <c:v>19.22</c:v>
                </c:pt>
                <c:pt idx="62">
                  <c:v>19.149999999999999</c:v>
                </c:pt>
                <c:pt idx="63">
                  <c:v>19.170000000000002</c:v>
                </c:pt>
                <c:pt idx="64">
                  <c:v>19.03</c:v>
                </c:pt>
                <c:pt idx="65">
                  <c:v>19.18</c:v>
                </c:pt>
                <c:pt idx="66">
                  <c:v>19.559999999999999</c:v>
                </c:pt>
                <c:pt idx="67">
                  <c:v>19.77</c:v>
                </c:pt>
                <c:pt idx="68">
                  <c:v>19.670000000000002</c:v>
                </c:pt>
                <c:pt idx="69">
                  <c:v>19.59</c:v>
                </c:pt>
                <c:pt idx="70">
                  <c:v>19.88</c:v>
                </c:pt>
                <c:pt idx="71">
                  <c:v>19.55</c:v>
                </c:pt>
                <c:pt idx="72">
                  <c:v>19.149999999999999</c:v>
                </c:pt>
                <c:pt idx="74">
                  <c:v>19.73</c:v>
                </c:pt>
                <c:pt idx="75">
                  <c:v>20.05</c:v>
                </c:pt>
                <c:pt idx="76">
                  <c:v>20.41</c:v>
                </c:pt>
                <c:pt idx="77">
                  <c:v>20.52</c:v>
                </c:pt>
                <c:pt idx="78">
                  <c:v>20.41</c:v>
                </c:pt>
                <c:pt idx="79">
                  <c:v>20.12</c:v>
                </c:pt>
                <c:pt idx="80">
                  <c:v>20.29</c:v>
                </c:pt>
                <c:pt idx="81">
                  <c:v>20.149999999999999</c:v>
                </c:pt>
                <c:pt idx="82">
                  <c:v>20.43</c:v>
                </c:pt>
                <c:pt idx="83">
                  <c:v>20.38</c:v>
                </c:pt>
                <c:pt idx="84">
                  <c:v>20.5</c:v>
                </c:pt>
                <c:pt idx="85">
                  <c:v>20.09</c:v>
                </c:pt>
                <c:pt idx="86">
                  <c:v>19.89</c:v>
                </c:pt>
                <c:pt idx="87">
                  <c:v>20.29</c:v>
                </c:pt>
                <c:pt idx="88">
                  <c:v>20.329999999999998</c:v>
                </c:pt>
                <c:pt idx="89">
                  <c:v>20.29</c:v>
                </c:pt>
                <c:pt idx="90">
                  <c:v>19.61</c:v>
                </c:pt>
                <c:pt idx="91">
                  <c:v>19.75</c:v>
                </c:pt>
                <c:pt idx="92">
                  <c:v>19.41</c:v>
                </c:pt>
                <c:pt idx="93">
                  <c:v>19.52</c:v>
                </c:pt>
                <c:pt idx="94">
                  <c:v>19.899999999999999</c:v>
                </c:pt>
                <c:pt idx="95">
                  <c:v>20.079999999999998</c:v>
                </c:pt>
                <c:pt idx="96">
                  <c:v>19.96</c:v>
                </c:pt>
                <c:pt idx="97">
                  <c:v>20</c:v>
                </c:pt>
                <c:pt idx="98">
                  <c:v>20.059999999999999</c:v>
                </c:pt>
                <c:pt idx="99">
                  <c:v>19.809999999999999</c:v>
                </c:pt>
                <c:pt idx="100">
                  <c:v>19.77</c:v>
                </c:pt>
                <c:pt idx="101">
                  <c:v>19.41</c:v>
                </c:pt>
                <c:pt idx="102">
                  <c:v>19.260000000000002</c:v>
                </c:pt>
                <c:pt idx="103">
                  <c:v>18.690000000000001</c:v>
                </c:pt>
                <c:pt idx="105">
                  <c:v>18.78</c:v>
                </c:pt>
                <c:pt idx="106">
                  <c:v>18.89</c:v>
                </c:pt>
                <c:pt idx="107">
                  <c:v>18.899999999999999</c:v>
                </c:pt>
                <c:pt idx="108">
                  <c:v>19.14</c:v>
                </c:pt>
                <c:pt idx="109">
                  <c:v>19.25</c:v>
                </c:pt>
                <c:pt idx="110">
                  <c:v>19.059999999999999</c:v>
                </c:pt>
                <c:pt idx="111">
                  <c:v>19.13</c:v>
                </c:pt>
                <c:pt idx="112">
                  <c:v>18.91</c:v>
                </c:pt>
                <c:pt idx="113">
                  <c:v>18.8</c:v>
                </c:pt>
                <c:pt idx="114">
                  <c:v>18.86</c:v>
                </c:pt>
                <c:pt idx="115">
                  <c:v>18.91</c:v>
                </c:pt>
                <c:pt idx="116">
                  <c:v>19.05</c:v>
                </c:pt>
                <c:pt idx="117">
                  <c:v>18.940000000000001</c:v>
                </c:pt>
                <c:pt idx="118">
                  <c:v>18.84</c:v>
                </c:pt>
                <c:pt idx="119">
                  <c:v>18.22</c:v>
                </c:pt>
                <c:pt idx="120">
                  <c:v>18.010000000000002</c:v>
                </c:pt>
                <c:pt idx="121">
                  <c:v>17.46</c:v>
                </c:pt>
                <c:pt idx="122">
                  <c:v>17.5</c:v>
                </c:pt>
                <c:pt idx="123">
                  <c:v>17.489999999999998</c:v>
                </c:pt>
                <c:pt idx="124">
                  <c:v>17.64</c:v>
                </c:pt>
                <c:pt idx="125">
                  <c:v>17.77</c:v>
                </c:pt>
                <c:pt idx="126">
                  <c:v>17.97</c:v>
                </c:pt>
                <c:pt idx="127">
                  <c:v>17.559999999999999</c:v>
                </c:pt>
                <c:pt idx="128">
                  <c:v>17.399999999999999</c:v>
                </c:pt>
                <c:pt idx="131">
                  <c:v>17.18</c:v>
                </c:pt>
                <c:pt idx="132">
                  <c:v>17.37</c:v>
                </c:pt>
                <c:pt idx="133">
                  <c:v>17.14</c:v>
                </c:pt>
                <c:pt idx="134">
                  <c:v>17.34</c:v>
                </c:pt>
                <c:pt idx="135">
                  <c:v>17.32</c:v>
                </c:pt>
                <c:pt idx="136">
                  <c:v>17.489999999999998</c:v>
                </c:pt>
                <c:pt idx="137">
                  <c:v>17.25</c:v>
                </c:pt>
                <c:pt idx="138">
                  <c:v>17.32</c:v>
                </c:pt>
                <c:pt idx="139">
                  <c:v>17.2</c:v>
                </c:pt>
                <c:pt idx="140">
                  <c:v>17.350000000000001</c:v>
                </c:pt>
                <c:pt idx="141">
                  <c:v>17.329999999999998</c:v>
                </c:pt>
                <c:pt idx="142">
                  <c:v>17.010000000000002</c:v>
                </c:pt>
                <c:pt idx="143">
                  <c:v>16.79</c:v>
                </c:pt>
                <c:pt idx="144">
                  <c:v>16.88</c:v>
                </c:pt>
                <c:pt idx="145">
                  <c:v>16.93</c:v>
                </c:pt>
                <c:pt idx="146">
                  <c:v>17.5</c:v>
                </c:pt>
                <c:pt idx="147">
                  <c:v>17.489999999999998</c:v>
                </c:pt>
                <c:pt idx="148">
                  <c:v>17.43</c:v>
                </c:pt>
                <c:pt idx="149">
                  <c:v>17.559999999999999</c:v>
                </c:pt>
                <c:pt idx="150">
                  <c:v>17.7</c:v>
                </c:pt>
                <c:pt idx="151">
                  <c:v>17.78</c:v>
                </c:pt>
                <c:pt idx="152">
                  <c:v>17.72</c:v>
                </c:pt>
                <c:pt idx="153">
                  <c:v>17.71</c:v>
                </c:pt>
                <c:pt idx="154">
                  <c:v>17.649999999999999</c:v>
                </c:pt>
                <c:pt idx="155">
                  <c:v>17.79</c:v>
                </c:pt>
                <c:pt idx="156">
                  <c:v>17.78</c:v>
                </c:pt>
                <c:pt idx="157">
                  <c:v>17.89</c:v>
                </c:pt>
                <c:pt idx="158">
                  <c:v>17.86</c:v>
                </c:pt>
                <c:pt idx="159">
                  <c:v>17.48</c:v>
                </c:pt>
                <c:pt idx="160">
                  <c:v>17.47</c:v>
                </c:pt>
                <c:pt idx="161">
                  <c:v>17.55</c:v>
                </c:pt>
                <c:pt idx="162">
                  <c:v>17.66</c:v>
                </c:pt>
                <c:pt idx="163">
                  <c:v>17.87</c:v>
                </c:pt>
                <c:pt idx="164">
                  <c:v>18.25</c:v>
                </c:pt>
                <c:pt idx="165">
                  <c:v>18.54</c:v>
                </c:pt>
                <c:pt idx="166">
                  <c:v>18</c:v>
                </c:pt>
                <c:pt idx="167">
                  <c:v>17.86</c:v>
                </c:pt>
                <c:pt idx="168">
                  <c:v>17.86</c:v>
                </c:pt>
                <c:pt idx="169">
                  <c:v>17.82</c:v>
                </c:pt>
                <c:pt idx="170">
                  <c:v>17.82</c:v>
                </c:pt>
                <c:pt idx="171">
                  <c:v>17.79</c:v>
                </c:pt>
                <c:pt idx="172">
                  <c:v>17.84</c:v>
                </c:pt>
                <c:pt idx="173">
                  <c:v>18.04</c:v>
                </c:pt>
                <c:pt idx="175">
                  <c:v>18.579999999999998</c:v>
                </c:pt>
                <c:pt idx="176">
                  <c:v>18.36</c:v>
                </c:pt>
                <c:pt idx="177">
                  <c:v>18.27</c:v>
                </c:pt>
                <c:pt idx="178">
                  <c:v>18.440000000000001</c:v>
                </c:pt>
                <c:pt idx="179">
                  <c:v>18.47</c:v>
                </c:pt>
                <c:pt idx="180">
                  <c:v>18.64</c:v>
                </c:pt>
                <c:pt idx="181">
                  <c:v>18.54</c:v>
                </c:pt>
                <c:pt idx="182">
                  <c:v>18.850000000000001</c:v>
                </c:pt>
                <c:pt idx="183">
                  <c:v>18.920000000000002</c:v>
                </c:pt>
                <c:pt idx="184">
                  <c:v>18.93</c:v>
                </c:pt>
                <c:pt idx="185">
                  <c:v>18.95</c:v>
                </c:pt>
                <c:pt idx="186">
                  <c:v>18.690000000000001</c:v>
                </c:pt>
                <c:pt idx="187">
                  <c:v>17.559999999999999</c:v>
                </c:pt>
                <c:pt idx="188">
                  <c:v>17.25</c:v>
                </c:pt>
                <c:pt idx="189">
                  <c:v>17.47</c:v>
                </c:pt>
                <c:pt idx="190">
                  <c:v>17.329999999999998</c:v>
                </c:pt>
                <c:pt idx="191">
                  <c:v>17.57</c:v>
                </c:pt>
                <c:pt idx="192">
                  <c:v>17.760000000000002</c:v>
                </c:pt>
                <c:pt idx="193">
                  <c:v>17.54</c:v>
                </c:pt>
                <c:pt idx="194">
                  <c:v>17.64</c:v>
                </c:pt>
                <c:pt idx="195">
                  <c:v>17.559999999999999</c:v>
                </c:pt>
                <c:pt idx="196">
                  <c:v>17.3</c:v>
                </c:pt>
                <c:pt idx="197">
                  <c:v>16.87</c:v>
                </c:pt>
                <c:pt idx="198">
                  <c:v>17.03</c:v>
                </c:pt>
                <c:pt idx="199">
                  <c:v>17.309999999999999</c:v>
                </c:pt>
                <c:pt idx="200">
                  <c:v>17.420000000000002</c:v>
                </c:pt>
                <c:pt idx="201">
                  <c:v>17.29</c:v>
                </c:pt>
                <c:pt idx="202">
                  <c:v>17.12</c:v>
                </c:pt>
                <c:pt idx="203">
                  <c:v>17.41</c:v>
                </c:pt>
                <c:pt idx="204">
                  <c:v>17.59</c:v>
                </c:pt>
                <c:pt idx="205">
                  <c:v>17.68</c:v>
                </c:pt>
                <c:pt idx="206">
                  <c:v>17.61</c:v>
                </c:pt>
                <c:pt idx="207">
                  <c:v>17.32</c:v>
                </c:pt>
                <c:pt idx="208">
                  <c:v>17.37</c:v>
                </c:pt>
                <c:pt idx="209">
                  <c:v>17.21</c:v>
                </c:pt>
                <c:pt idx="210">
                  <c:v>17.32</c:v>
                </c:pt>
                <c:pt idx="211">
                  <c:v>17.32</c:v>
                </c:pt>
                <c:pt idx="212">
                  <c:v>17.579999999999998</c:v>
                </c:pt>
                <c:pt idx="213">
                  <c:v>17.54</c:v>
                </c:pt>
                <c:pt idx="214">
                  <c:v>17.62</c:v>
                </c:pt>
                <c:pt idx="215">
                  <c:v>17.64</c:v>
                </c:pt>
                <c:pt idx="216">
                  <c:v>17.739999999999998</c:v>
                </c:pt>
                <c:pt idx="217">
                  <c:v>17.98</c:v>
                </c:pt>
                <c:pt idx="218">
                  <c:v>17.940000000000001</c:v>
                </c:pt>
                <c:pt idx="219">
                  <c:v>17.71</c:v>
                </c:pt>
                <c:pt idx="220">
                  <c:v>17.649999999999999</c:v>
                </c:pt>
                <c:pt idx="221">
                  <c:v>17.82</c:v>
                </c:pt>
                <c:pt idx="222">
                  <c:v>17.84</c:v>
                </c:pt>
                <c:pt idx="223">
                  <c:v>17.829999999999998</c:v>
                </c:pt>
                <c:pt idx="224">
                  <c:v>17.8</c:v>
                </c:pt>
                <c:pt idx="225">
                  <c:v>17.82</c:v>
                </c:pt>
                <c:pt idx="226">
                  <c:v>17.93</c:v>
                </c:pt>
                <c:pt idx="227">
                  <c:v>18.190000000000001</c:v>
                </c:pt>
                <c:pt idx="228">
                  <c:v>18.57</c:v>
                </c:pt>
                <c:pt idx="229">
                  <c:v>18.059999999999999</c:v>
                </c:pt>
                <c:pt idx="230">
                  <c:v>17.97</c:v>
                </c:pt>
                <c:pt idx="231">
                  <c:v>17.96</c:v>
                </c:pt>
                <c:pt idx="234">
                  <c:v>18.38</c:v>
                </c:pt>
                <c:pt idx="235">
                  <c:v>18.329999999999998</c:v>
                </c:pt>
                <c:pt idx="236">
                  <c:v>18.260000000000002</c:v>
                </c:pt>
                <c:pt idx="237">
                  <c:v>18.18</c:v>
                </c:pt>
                <c:pt idx="238">
                  <c:v>18.43</c:v>
                </c:pt>
                <c:pt idx="239">
                  <c:v>18.63</c:v>
                </c:pt>
                <c:pt idx="240">
                  <c:v>18.670000000000002</c:v>
                </c:pt>
                <c:pt idx="241">
                  <c:v>18.77</c:v>
                </c:pt>
                <c:pt idx="242">
                  <c:v>18.73</c:v>
                </c:pt>
                <c:pt idx="243">
                  <c:v>18.97</c:v>
                </c:pt>
                <c:pt idx="244">
                  <c:v>18.66</c:v>
                </c:pt>
                <c:pt idx="245">
                  <c:v>18.73</c:v>
                </c:pt>
                <c:pt idx="246">
                  <c:v>19</c:v>
                </c:pt>
                <c:pt idx="247">
                  <c:v>19.11</c:v>
                </c:pt>
                <c:pt idx="248">
                  <c:v>19.510000000000002</c:v>
                </c:pt>
                <c:pt idx="249">
                  <c:v>19.670000000000002</c:v>
                </c:pt>
                <c:pt idx="250">
                  <c:v>19.12</c:v>
                </c:pt>
                <c:pt idx="251">
                  <c:v>18.97</c:v>
                </c:pt>
                <c:pt idx="252">
                  <c:v>18.96</c:v>
                </c:pt>
                <c:pt idx="253">
                  <c:v>19.14</c:v>
                </c:pt>
                <c:pt idx="254">
                  <c:v>19.27</c:v>
                </c:pt>
                <c:pt idx="255">
                  <c:v>19.5</c:v>
                </c:pt>
                <c:pt idx="256">
                  <c:v>19.36</c:v>
                </c:pt>
                <c:pt idx="257">
                  <c:v>19.55</c:v>
                </c:pt>
                <c:pt idx="258">
                  <c:v>19.809999999999999</c:v>
                </c:pt>
                <c:pt idx="259">
                  <c:v>19.89</c:v>
                </c:pt>
                <c:pt idx="260">
                  <c:v>19.91</c:v>
                </c:pt>
                <c:pt idx="261">
                  <c:v>20.260000000000002</c:v>
                </c:pt>
                <c:pt idx="263">
                  <c:v>19.95</c:v>
                </c:pt>
                <c:pt idx="264">
                  <c:v>19.670000000000002</c:v>
                </c:pt>
                <c:pt idx="265">
                  <c:v>18.79</c:v>
                </c:pt>
                <c:pt idx="266">
                  <c:v>18.25</c:v>
                </c:pt>
                <c:pt idx="267">
                  <c:v>18.38</c:v>
                </c:pt>
                <c:pt idx="268">
                  <c:v>18.05</c:v>
                </c:pt>
                <c:pt idx="269">
                  <c:v>18.52</c:v>
                </c:pt>
                <c:pt idx="270">
                  <c:v>19.18</c:v>
                </c:pt>
                <c:pt idx="271">
                  <c:v>18.940000000000001</c:v>
                </c:pt>
                <c:pt idx="272">
                  <c:v>18.62</c:v>
                </c:pt>
                <c:pt idx="273">
                  <c:v>18.059999999999999</c:v>
                </c:pt>
                <c:pt idx="274">
                  <c:v>18.28</c:v>
                </c:pt>
                <c:pt idx="275">
                  <c:v>17.670000000000002</c:v>
                </c:pt>
                <c:pt idx="276">
                  <c:v>17.73</c:v>
                </c:pt>
                <c:pt idx="277">
                  <c:v>17.45</c:v>
                </c:pt>
                <c:pt idx="278">
                  <c:v>17.559999999999999</c:v>
                </c:pt>
                <c:pt idx="279">
                  <c:v>17.739999999999998</c:v>
                </c:pt>
                <c:pt idx="280">
                  <c:v>17.71</c:v>
                </c:pt>
                <c:pt idx="281">
                  <c:v>17.8</c:v>
                </c:pt>
                <c:pt idx="282">
                  <c:v>17.54</c:v>
                </c:pt>
                <c:pt idx="283">
                  <c:v>17.690000000000001</c:v>
                </c:pt>
                <c:pt idx="284">
                  <c:v>17.739999999999998</c:v>
                </c:pt>
                <c:pt idx="285">
                  <c:v>17.760000000000002</c:v>
                </c:pt>
                <c:pt idx="286">
                  <c:v>17.78</c:v>
                </c:pt>
                <c:pt idx="287">
                  <c:v>17.97</c:v>
                </c:pt>
                <c:pt idx="288">
                  <c:v>18.91</c:v>
                </c:pt>
                <c:pt idx="289">
                  <c:v>18.96</c:v>
                </c:pt>
                <c:pt idx="290">
                  <c:v>19.04</c:v>
                </c:pt>
                <c:pt idx="291">
                  <c:v>19.16</c:v>
                </c:pt>
                <c:pt idx="293">
                  <c:v>21.05</c:v>
                </c:pt>
                <c:pt idx="294">
                  <c:v>19.71</c:v>
                </c:pt>
                <c:pt idx="295">
                  <c:v>19.850000000000001</c:v>
                </c:pt>
                <c:pt idx="296">
                  <c:v>19.059999999999999</c:v>
                </c:pt>
                <c:pt idx="297">
                  <c:v>19.39</c:v>
                </c:pt>
                <c:pt idx="298">
                  <c:v>19.7</c:v>
                </c:pt>
                <c:pt idx="299">
                  <c:v>19.29</c:v>
                </c:pt>
                <c:pt idx="300">
                  <c:v>19.54</c:v>
                </c:pt>
                <c:pt idx="301">
                  <c:v>19.440000000000001</c:v>
                </c:pt>
                <c:pt idx="302">
                  <c:v>19.2</c:v>
                </c:pt>
                <c:pt idx="303">
                  <c:v>19.54</c:v>
                </c:pt>
                <c:pt idx="304">
                  <c:v>20.190000000000001</c:v>
                </c:pt>
                <c:pt idx="305">
                  <c:v>19.809999999999999</c:v>
                </c:pt>
                <c:pt idx="306">
                  <c:v>19.61</c:v>
                </c:pt>
                <c:pt idx="307">
                  <c:v>19.91</c:v>
                </c:pt>
                <c:pt idx="308">
                  <c:v>20.46</c:v>
                </c:pt>
                <c:pt idx="309">
                  <c:v>20.58</c:v>
                </c:pt>
                <c:pt idx="310">
                  <c:v>21.16</c:v>
                </c:pt>
                <c:pt idx="311">
                  <c:v>21.99</c:v>
                </c:pt>
                <c:pt idx="312">
                  <c:v>23.27</c:v>
                </c:pt>
                <c:pt idx="313">
                  <c:v>24.34</c:v>
                </c:pt>
                <c:pt idx="314">
                  <c:v>23.06</c:v>
                </c:pt>
                <c:pt idx="315">
                  <c:v>21.05</c:v>
                </c:pt>
                <c:pt idx="316">
                  <c:v>21.95</c:v>
                </c:pt>
                <c:pt idx="317">
                  <c:v>22.4</c:v>
                </c:pt>
                <c:pt idx="318">
                  <c:v>22.19</c:v>
                </c:pt>
                <c:pt idx="319">
                  <c:v>21.79</c:v>
                </c:pt>
                <c:pt idx="320">
                  <c:v>21.41</c:v>
                </c:pt>
                <c:pt idx="321">
                  <c:v>21.47</c:v>
                </c:pt>
                <c:pt idx="322">
                  <c:v>22.26</c:v>
                </c:pt>
                <c:pt idx="323">
                  <c:v>22.7</c:v>
                </c:pt>
                <c:pt idx="324">
                  <c:v>22.27</c:v>
                </c:pt>
                <c:pt idx="325">
                  <c:v>22.75</c:v>
                </c:pt>
                <c:pt idx="327">
                  <c:v>23.03</c:v>
                </c:pt>
                <c:pt idx="328">
                  <c:v>23.06</c:v>
                </c:pt>
                <c:pt idx="329">
                  <c:v>24.21</c:v>
                </c:pt>
                <c:pt idx="330">
                  <c:v>25.34</c:v>
                </c:pt>
                <c:pt idx="331">
                  <c:v>24.29</c:v>
                </c:pt>
                <c:pt idx="332">
                  <c:v>25.06</c:v>
                </c:pt>
                <c:pt idx="333">
                  <c:v>24.47</c:v>
                </c:pt>
                <c:pt idx="334">
                  <c:v>24.67</c:v>
                </c:pt>
                <c:pt idx="335">
                  <c:v>23.82</c:v>
                </c:pt>
                <c:pt idx="336">
                  <c:v>23.95</c:v>
                </c:pt>
                <c:pt idx="337">
                  <c:v>24.07</c:v>
                </c:pt>
                <c:pt idx="338">
                  <c:v>22.7</c:v>
                </c:pt>
                <c:pt idx="339">
                  <c:v>22.4</c:v>
                </c:pt>
                <c:pt idx="340">
                  <c:v>22.2</c:v>
                </c:pt>
                <c:pt idx="341">
                  <c:v>22.32</c:v>
                </c:pt>
                <c:pt idx="342">
                  <c:v>22.43</c:v>
                </c:pt>
                <c:pt idx="343">
                  <c:v>21.2</c:v>
                </c:pt>
                <c:pt idx="344">
                  <c:v>20.81</c:v>
                </c:pt>
                <c:pt idx="345">
                  <c:v>20.86</c:v>
                </c:pt>
                <c:pt idx="346">
                  <c:v>21.18</c:v>
                </c:pt>
                <c:pt idx="347">
                  <c:v>21.04</c:v>
                </c:pt>
                <c:pt idx="348">
                  <c:v>21.11</c:v>
                </c:pt>
                <c:pt idx="349">
                  <c:v>21</c:v>
                </c:pt>
                <c:pt idx="350">
                  <c:v>20.68</c:v>
                </c:pt>
                <c:pt idx="351">
                  <c:v>21.01</c:v>
                </c:pt>
                <c:pt idx="352">
                  <c:v>21.36</c:v>
                </c:pt>
                <c:pt idx="353">
                  <c:v>21.42</c:v>
                </c:pt>
                <c:pt idx="354">
                  <c:v>21.48</c:v>
                </c:pt>
                <c:pt idx="355">
                  <c:v>20.78</c:v>
                </c:pt>
                <c:pt idx="356">
                  <c:v>20.64</c:v>
                </c:pt>
                <c:pt idx="357">
                  <c:v>22.48</c:v>
                </c:pt>
                <c:pt idx="358">
                  <c:v>22.65</c:v>
                </c:pt>
                <c:pt idx="359">
                  <c:v>21.4</c:v>
                </c:pt>
                <c:pt idx="360">
                  <c:v>21.23</c:v>
                </c:pt>
                <c:pt idx="361">
                  <c:v>21.32</c:v>
                </c:pt>
                <c:pt idx="363">
                  <c:v>21.11</c:v>
                </c:pt>
                <c:pt idx="364">
                  <c:v>20.76</c:v>
                </c:pt>
                <c:pt idx="365">
                  <c:v>19.940000000000001</c:v>
                </c:pt>
                <c:pt idx="366">
                  <c:v>19.760000000000002</c:v>
                </c:pt>
                <c:pt idx="367">
                  <c:v>19.850000000000001</c:v>
                </c:pt>
                <c:pt idx="368">
                  <c:v>20.440000000000001</c:v>
                </c:pt>
                <c:pt idx="369">
                  <c:v>19.72</c:v>
                </c:pt>
                <c:pt idx="370">
                  <c:v>20.05</c:v>
                </c:pt>
                <c:pt idx="371">
                  <c:v>20.28</c:v>
                </c:pt>
                <c:pt idx="372">
                  <c:v>20.25</c:v>
                </c:pt>
                <c:pt idx="373">
                  <c:v>20.100000000000001</c:v>
                </c:pt>
                <c:pt idx="374">
                  <c:v>20.09</c:v>
                </c:pt>
                <c:pt idx="375">
                  <c:v>20.010000000000002</c:v>
                </c:pt>
                <c:pt idx="376">
                  <c:v>20.34</c:v>
                </c:pt>
                <c:pt idx="377">
                  <c:v>22.14</c:v>
                </c:pt>
                <c:pt idx="378">
                  <c:v>21.46</c:v>
                </c:pt>
                <c:pt idx="379">
                  <c:v>20.76</c:v>
                </c:pt>
                <c:pt idx="380">
                  <c:v>20.65</c:v>
                </c:pt>
                <c:pt idx="381">
                  <c:v>19.920000000000002</c:v>
                </c:pt>
                <c:pt idx="382">
                  <c:v>19.98</c:v>
                </c:pt>
                <c:pt idx="383">
                  <c:v>19.96</c:v>
                </c:pt>
                <c:pt idx="384">
                  <c:v>20.65</c:v>
                </c:pt>
                <c:pt idx="385">
                  <c:v>21.02</c:v>
                </c:pt>
                <c:pt idx="386">
                  <c:v>20.92</c:v>
                </c:pt>
                <c:pt idx="387">
                  <c:v>21.53</c:v>
                </c:pt>
                <c:pt idx="388">
                  <c:v>21.13</c:v>
                </c:pt>
                <c:pt idx="389">
                  <c:v>21.21</c:v>
                </c:pt>
                <c:pt idx="392">
                  <c:v>21.27</c:v>
                </c:pt>
                <c:pt idx="393">
                  <c:v>21.41</c:v>
                </c:pt>
                <c:pt idx="394">
                  <c:v>21.55</c:v>
                </c:pt>
                <c:pt idx="395">
                  <c:v>21.95</c:v>
                </c:pt>
                <c:pt idx="396">
                  <c:v>21.9</c:v>
                </c:pt>
                <c:pt idx="397">
                  <c:v>22.48</c:v>
                </c:pt>
                <c:pt idx="398">
                  <c:v>22.38</c:v>
                </c:pt>
                <c:pt idx="399">
                  <c:v>21.8</c:v>
                </c:pt>
                <c:pt idx="400">
                  <c:v>21.68</c:v>
                </c:pt>
                <c:pt idx="401">
                  <c:v>21</c:v>
                </c:pt>
                <c:pt idx="402">
                  <c:v>21.4</c:v>
                </c:pt>
                <c:pt idx="403">
                  <c:v>21.01</c:v>
                </c:pt>
                <c:pt idx="404">
                  <c:v>20.68</c:v>
                </c:pt>
                <c:pt idx="405">
                  <c:v>20.74</c:v>
                </c:pt>
                <c:pt idx="406">
                  <c:v>20.11</c:v>
                </c:pt>
                <c:pt idx="407">
                  <c:v>20.28</c:v>
                </c:pt>
                <c:pt idx="408">
                  <c:v>20.329999999999998</c:v>
                </c:pt>
                <c:pt idx="409">
                  <c:v>20.420000000000002</c:v>
                </c:pt>
                <c:pt idx="410">
                  <c:v>21.04</c:v>
                </c:pt>
                <c:pt idx="411">
                  <c:v>21.34</c:v>
                </c:pt>
                <c:pt idx="412">
                  <c:v>21.23</c:v>
                </c:pt>
                <c:pt idx="413">
                  <c:v>21.13</c:v>
                </c:pt>
                <c:pt idx="414">
                  <c:v>21.42</c:v>
                </c:pt>
                <c:pt idx="415">
                  <c:v>21.55</c:v>
                </c:pt>
                <c:pt idx="416">
                  <c:v>21.57</c:v>
                </c:pt>
                <c:pt idx="417">
                  <c:v>22.22</c:v>
                </c:pt>
                <c:pt idx="418">
                  <c:v>22.37</c:v>
                </c:pt>
                <c:pt idx="419">
                  <c:v>22.12</c:v>
                </c:pt>
                <c:pt idx="420">
                  <c:v>21.9</c:v>
                </c:pt>
                <c:pt idx="421">
                  <c:v>22.66</c:v>
                </c:pt>
                <c:pt idx="422">
                  <c:v>23.26</c:v>
                </c:pt>
                <c:pt idx="423">
                  <c:v>22.86</c:v>
                </c:pt>
                <c:pt idx="424">
                  <c:v>21.72</c:v>
                </c:pt>
                <c:pt idx="425">
                  <c:v>22.3</c:v>
                </c:pt>
                <c:pt idx="426">
                  <c:v>21.96</c:v>
                </c:pt>
                <c:pt idx="427">
                  <c:v>21.62</c:v>
                </c:pt>
                <c:pt idx="428">
                  <c:v>21.56</c:v>
                </c:pt>
                <c:pt idx="429">
                  <c:v>21.71</c:v>
                </c:pt>
                <c:pt idx="430">
                  <c:v>22.15</c:v>
                </c:pt>
                <c:pt idx="431">
                  <c:v>22.25</c:v>
                </c:pt>
                <c:pt idx="433">
                  <c:v>23.4</c:v>
                </c:pt>
                <c:pt idx="434">
                  <c:v>23.24</c:v>
                </c:pt>
                <c:pt idx="435">
                  <c:v>23.44</c:v>
                </c:pt>
                <c:pt idx="436">
                  <c:v>23.85</c:v>
                </c:pt>
                <c:pt idx="437">
                  <c:v>23.73</c:v>
                </c:pt>
                <c:pt idx="438">
                  <c:v>24.12</c:v>
                </c:pt>
                <c:pt idx="439">
                  <c:v>24.75</c:v>
                </c:pt>
                <c:pt idx="440">
                  <c:v>25</c:v>
                </c:pt>
                <c:pt idx="441">
                  <c:v>24.51</c:v>
                </c:pt>
                <c:pt idx="442">
                  <c:v>23.19</c:v>
                </c:pt>
                <c:pt idx="443">
                  <c:v>23.31</c:v>
                </c:pt>
                <c:pt idx="444">
                  <c:v>23.89</c:v>
                </c:pt>
                <c:pt idx="445">
                  <c:v>23.54</c:v>
                </c:pt>
                <c:pt idx="446">
                  <c:v>23.63</c:v>
                </c:pt>
                <c:pt idx="447">
                  <c:v>23.37</c:v>
                </c:pt>
                <c:pt idx="448">
                  <c:v>24.07</c:v>
                </c:pt>
                <c:pt idx="449">
                  <c:v>24.46</c:v>
                </c:pt>
                <c:pt idx="450">
                  <c:v>24.16</c:v>
                </c:pt>
                <c:pt idx="451">
                  <c:v>24.6</c:v>
                </c:pt>
                <c:pt idx="452">
                  <c:v>24.38</c:v>
                </c:pt>
                <c:pt idx="453">
                  <c:v>24.14</c:v>
                </c:pt>
                <c:pt idx="454">
                  <c:v>24.05</c:v>
                </c:pt>
                <c:pt idx="455">
                  <c:v>24.81</c:v>
                </c:pt>
                <c:pt idx="456">
                  <c:v>24.73</c:v>
                </c:pt>
                <c:pt idx="457">
                  <c:v>25.24</c:v>
                </c:pt>
                <c:pt idx="458">
                  <c:v>25.54</c:v>
                </c:pt>
                <c:pt idx="459">
                  <c:v>25.07</c:v>
                </c:pt>
                <c:pt idx="460">
                  <c:v>24.26</c:v>
                </c:pt>
                <c:pt idx="461">
                  <c:v>24.66</c:v>
                </c:pt>
                <c:pt idx="462">
                  <c:v>25.62</c:v>
                </c:pt>
                <c:pt idx="463">
                  <c:v>25.42</c:v>
                </c:pt>
                <c:pt idx="464">
                  <c:v>25.17</c:v>
                </c:pt>
                <c:pt idx="465">
                  <c:v>25.42</c:v>
                </c:pt>
                <c:pt idx="466">
                  <c:v>25.79</c:v>
                </c:pt>
                <c:pt idx="467">
                  <c:v>25.92</c:v>
                </c:pt>
                <c:pt idx="468">
                  <c:v>25.75</c:v>
                </c:pt>
                <c:pt idx="469">
                  <c:v>24.86</c:v>
                </c:pt>
                <c:pt idx="470">
                  <c:v>24.51</c:v>
                </c:pt>
                <c:pt idx="471">
                  <c:v>24.86</c:v>
                </c:pt>
                <c:pt idx="472">
                  <c:v>24.85</c:v>
                </c:pt>
                <c:pt idx="473">
                  <c:v>24.34</c:v>
                </c:pt>
                <c:pt idx="474">
                  <c:v>24.28</c:v>
                </c:pt>
                <c:pt idx="475">
                  <c:v>23.35</c:v>
                </c:pt>
                <c:pt idx="476">
                  <c:v>23.03</c:v>
                </c:pt>
                <c:pt idx="477">
                  <c:v>22.79</c:v>
                </c:pt>
                <c:pt idx="478">
                  <c:v>22.64</c:v>
                </c:pt>
                <c:pt idx="479">
                  <c:v>22.69</c:v>
                </c:pt>
                <c:pt idx="480">
                  <c:v>22.74</c:v>
                </c:pt>
                <c:pt idx="481">
                  <c:v>23.59</c:v>
                </c:pt>
                <c:pt idx="482">
                  <c:v>23.37</c:v>
                </c:pt>
                <c:pt idx="483">
                  <c:v>23.35</c:v>
                </c:pt>
                <c:pt idx="484">
                  <c:v>24.12</c:v>
                </c:pt>
                <c:pt idx="485">
                  <c:v>24.41</c:v>
                </c:pt>
                <c:pt idx="486">
                  <c:v>24.17</c:v>
                </c:pt>
                <c:pt idx="487">
                  <c:v>23.88</c:v>
                </c:pt>
                <c:pt idx="488">
                  <c:v>24.49</c:v>
                </c:pt>
                <c:pt idx="489">
                  <c:v>23.76</c:v>
                </c:pt>
                <c:pt idx="490">
                  <c:v>23.84</c:v>
                </c:pt>
                <c:pt idx="491">
                  <c:v>23.75</c:v>
                </c:pt>
                <c:pt idx="492">
                  <c:v>23.49</c:v>
                </c:pt>
                <c:pt idx="493">
                  <c:v>23.62</c:v>
                </c:pt>
                <c:pt idx="494">
                  <c:v>23.75</c:v>
                </c:pt>
                <c:pt idx="497">
                  <c:v>24.8</c:v>
                </c:pt>
                <c:pt idx="498">
                  <c:v>24.93</c:v>
                </c:pt>
                <c:pt idx="499">
                  <c:v>24.8</c:v>
                </c:pt>
                <c:pt idx="500">
                  <c:v>25.58</c:v>
                </c:pt>
                <c:pt idx="501">
                  <c:v>25.62</c:v>
                </c:pt>
                <c:pt idx="502">
                  <c:v>25.3</c:v>
                </c:pt>
                <c:pt idx="503">
                  <c:v>24.42</c:v>
                </c:pt>
                <c:pt idx="504">
                  <c:v>23.38</c:v>
                </c:pt>
                <c:pt idx="505">
                  <c:v>23.72</c:v>
                </c:pt>
                <c:pt idx="506">
                  <c:v>24.47</c:v>
                </c:pt>
                <c:pt idx="507">
                  <c:v>25.74</c:v>
                </c:pt>
                <c:pt idx="508">
                  <c:v>25.71</c:v>
                </c:pt>
                <c:pt idx="509">
                  <c:v>26.16</c:v>
                </c:pt>
                <c:pt idx="510">
                  <c:v>26.57</c:v>
                </c:pt>
                <c:pt idx="511">
                  <c:v>25.08</c:v>
                </c:pt>
                <c:pt idx="512">
                  <c:v>24.79</c:v>
                </c:pt>
                <c:pt idx="513">
                  <c:v>25.1</c:v>
                </c:pt>
                <c:pt idx="514">
                  <c:v>24.92</c:v>
                </c:pt>
                <c:pt idx="515">
                  <c:v>25.22</c:v>
                </c:pt>
                <c:pt idx="516">
                  <c:v>25.37</c:v>
                </c:pt>
                <c:pt idx="517">
                  <c:v>25.92</c:v>
                </c:pt>
                <c:pt idx="518">
                  <c:v>25.69</c:v>
                </c:pt>
                <c:pt idx="519">
                  <c:v>25.59</c:v>
                </c:pt>
                <c:pt idx="520">
                  <c:v>26.37</c:v>
                </c:pt>
                <c:pt idx="521">
                  <c:v>26.23</c:v>
                </c:pt>
                <c:pt idx="522">
                  <c:v>26.62</c:v>
                </c:pt>
                <c:pt idx="523">
                  <c:v>26.37</c:v>
                </c:pt>
                <c:pt idx="524">
                  <c:v>26.09</c:v>
                </c:pt>
                <c:pt idx="525">
                  <c:v>25.19</c:v>
                </c:pt>
                <c:pt idx="526">
                  <c:v>25.11</c:v>
                </c:pt>
                <c:pt idx="527">
                  <c:v>25.95</c:v>
                </c:pt>
                <c:pt idx="528">
                  <c:v>25.52</c:v>
                </c:pt>
                <c:pt idx="529">
                  <c:v>25.41</c:v>
                </c:pt>
                <c:pt idx="530">
                  <c:v>25.23</c:v>
                </c:pt>
                <c:pt idx="531">
                  <c:v>24.8</c:v>
                </c:pt>
                <c:pt idx="532">
                  <c:v>24.24</c:v>
                </c:pt>
                <c:pt idx="533">
                  <c:v>24.18</c:v>
                </c:pt>
                <c:pt idx="534">
                  <c:v>24.05</c:v>
                </c:pt>
                <c:pt idx="535">
                  <c:v>23.94</c:v>
                </c:pt>
                <c:pt idx="536">
                  <c:v>23.9</c:v>
                </c:pt>
                <c:pt idx="537">
                  <c:v>24.47</c:v>
                </c:pt>
                <c:pt idx="538">
                  <c:v>24.87</c:v>
                </c:pt>
                <c:pt idx="539">
                  <c:v>24.15</c:v>
                </c:pt>
                <c:pt idx="540">
                  <c:v>24.15</c:v>
                </c:pt>
                <c:pt idx="541">
                  <c:v>24.02</c:v>
                </c:pt>
                <c:pt idx="542">
                  <c:v>23.91</c:v>
                </c:pt>
                <c:pt idx="543">
                  <c:v>23.1</c:v>
                </c:pt>
                <c:pt idx="544">
                  <c:v>22.23</c:v>
                </c:pt>
                <c:pt idx="545">
                  <c:v>22.46</c:v>
                </c:pt>
                <c:pt idx="546">
                  <c:v>22.42</c:v>
                </c:pt>
                <c:pt idx="547">
                  <c:v>21.86</c:v>
                </c:pt>
                <c:pt idx="548">
                  <c:v>22.02</c:v>
                </c:pt>
                <c:pt idx="549">
                  <c:v>22.41</c:v>
                </c:pt>
                <c:pt idx="551">
                  <c:v>22.52</c:v>
                </c:pt>
                <c:pt idx="552">
                  <c:v>22.79</c:v>
                </c:pt>
                <c:pt idx="553">
                  <c:v>21.98</c:v>
                </c:pt>
                <c:pt idx="554">
                  <c:v>21.39</c:v>
                </c:pt>
                <c:pt idx="555">
                  <c:v>20.71</c:v>
                </c:pt>
                <c:pt idx="556">
                  <c:v>21</c:v>
                </c:pt>
                <c:pt idx="557">
                  <c:v>21.11</c:v>
                </c:pt>
                <c:pt idx="558">
                  <c:v>20.89</c:v>
                </c:pt>
                <c:pt idx="559">
                  <c:v>20.3</c:v>
                </c:pt>
                <c:pt idx="560">
                  <c:v>20.25</c:v>
                </c:pt>
                <c:pt idx="561">
                  <c:v>20.66</c:v>
                </c:pt>
                <c:pt idx="562">
                  <c:v>20.399999999999999</c:v>
                </c:pt>
                <c:pt idx="563">
                  <c:v>20.94</c:v>
                </c:pt>
                <c:pt idx="564">
                  <c:v>21.28</c:v>
                </c:pt>
                <c:pt idx="565">
                  <c:v>20.49</c:v>
                </c:pt>
                <c:pt idx="566">
                  <c:v>20.11</c:v>
                </c:pt>
                <c:pt idx="567">
                  <c:v>20.62</c:v>
                </c:pt>
                <c:pt idx="568">
                  <c:v>20.7</c:v>
                </c:pt>
                <c:pt idx="569">
                  <c:v>21.29</c:v>
                </c:pt>
                <c:pt idx="570">
                  <c:v>20.92</c:v>
                </c:pt>
                <c:pt idx="571">
                  <c:v>22.06</c:v>
                </c:pt>
                <c:pt idx="572">
                  <c:v>22.04</c:v>
                </c:pt>
                <c:pt idx="573">
                  <c:v>22.32</c:v>
                </c:pt>
                <c:pt idx="574">
                  <c:v>21.51</c:v>
                </c:pt>
                <c:pt idx="575">
                  <c:v>21.06</c:v>
                </c:pt>
                <c:pt idx="576">
                  <c:v>20.99</c:v>
                </c:pt>
                <c:pt idx="577">
                  <c:v>20.64</c:v>
                </c:pt>
                <c:pt idx="578">
                  <c:v>20.7</c:v>
                </c:pt>
                <c:pt idx="580">
                  <c:v>20.41</c:v>
                </c:pt>
                <c:pt idx="581">
                  <c:v>20.28</c:v>
                </c:pt>
                <c:pt idx="582">
                  <c:v>19.47</c:v>
                </c:pt>
                <c:pt idx="583">
                  <c:v>19.47</c:v>
                </c:pt>
                <c:pt idx="584">
                  <c:v>19.12</c:v>
                </c:pt>
                <c:pt idx="585">
                  <c:v>19.23</c:v>
                </c:pt>
                <c:pt idx="586">
                  <c:v>19.350000000000001</c:v>
                </c:pt>
                <c:pt idx="587">
                  <c:v>19.27</c:v>
                </c:pt>
                <c:pt idx="588">
                  <c:v>19.57</c:v>
                </c:pt>
                <c:pt idx="589">
                  <c:v>19.53</c:v>
                </c:pt>
                <c:pt idx="590">
                  <c:v>19.899999999999999</c:v>
                </c:pt>
                <c:pt idx="591">
                  <c:v>19.829999999999998</c:v>
                </c:pt>
                <c:pt idx="592">
                  <c:v>19.350000000000001</c:v>
                </c:pt>
                <c:pt idx="593">
                  <c:v>19.420000000000002</c:v>
                </c:pt>
                <c:pt idx="594">
                  <c:v>19.91</c:v>
                </c:pt>
                <c:pt idx="595">
                  <c:v>20.38</c:v>
                </c:pt>
                <c:pt idx="596">
                  <c:v>19.600000000000001</c:v>
                </c:pt>
                <c:pt idx="597">
                  <c:v>19.73</c:v>
                </c:pt>
                <c:pt idx="598">
                  <c:v>20.03</c:v>
                </c:pt>
                <c:pt idx="599">
                  <c:v>19.989999999999998</c:v>
                </c:pt>
                <c:pt idx="600">
                  <c:v>19.91</c:v>
                </c:pt>
                <c:pt idx="601">
                  <c:v>20.440000000000001</c:v>
                </c:pt>
                <c:pt idx="602">
                  <c:v>20.21</c:v>
                </c:pt>
                <c:pt idx="603">
                  <c:v>19.91</c:v>
                </c:pt>
                <c:pt idx="604">
                  <c:v>19.600000000000001</c:v>
                </c:pt>
                <c:pt idx="605">
                  <c:v>19.63</c:v>
                </c:pt>
                <c:pt idx="606">
                  <c:v>19.66</c:v>
                </c:pt>
                <c:pt idx="607">
                  <c:v>19.62</c:v>
                </c:pt>
                <c:pt idx="608">
                  <c:v>20.34</c:v>
                </c:pt>
                <c:pt idx="609">
                  <c:v>20.43</c:v>
                </c:pt>
                <c:pt idx="610">
                  <c:v>21.38</c:v>
                </c:pt>
                <c:pt idx="611">
                  <c:v>21.37</c:v>
                </c:pt>
                <c:pt idx="612">
                  <c:v>21.39</c:v>
                </c:pt>
                <c:pt idx="613">
                  <c:v>21.3</c:v>
                </c:pt>
                <c:pt idx="614">
                  <c:v>22.12</c:v>
                </c:pt>
                <c:pt idx="615">
                  <c:v>21.59</c:v>
                </c:pt>
                <c:pt idx="616">
                  <c:v>21.19</c:v>
                </c:pt>
                <c:pt idx="617">
                  <c:v>21.86</c:v>
                </c:pt>
                <c:pt idx="618">
                  <c:v>21.86</c:v>
                </c:pt>
                <c:pt idx="619">
                  <c:v>21.63</c:v>
                </c:pt>
                <c:pt idx="621">
                  <c:v>20.79</c:v>
                </c:pt>
                <c:pt idx="622">
                  <c:v>20.79</c:v>
                </c:pt>
                <c:pt idx="623">
                  <c:v>20.97</c:v>
                </c:pt>
                <c:pt idx="624">
                  <c:v>20.88</c:v>
                </c:pt>
                <c:pt idx="625">
                  <c:v>20.98</c:v>
                </c:pt>
                <c:pt idx="626">
                  <c:v>20.329999999999998</c:v>
                </c:pt>
                <c:pt idx="627">
                  <c:v>20.12</c:v>
                </c:pt>
                <c:pt idx="628">
                  <c:v>19.66</c:v>
                </c:pt>
                <c:pt idx="629">
                  <c:v>18.79</c:v>
                </c:pt>
                <c:pt idx="630">
                  <c:v>18.68</c:v>
                </c:pt>
                <c:pt idx="631">
                  <c:v>18.670000000000002</c:v>
                </c:pt>
                <c:pt idx="632">
                  <c:v>18.53</c:v>
                </c:pt>
                <c:pt idx="633">
                  <c:v>18.690000000000001</c:v>
                </c:pt>
                <c:pt idx="634">
                  <c:v>18.829999999999998</c:v>
                </c:pt>
                <c:pt idx="635">
                  <c:v>19.010000000000002</c:v>
                </c:pt>
                <c:pt idx="636">
                  <c:v>19.23</c:v>
                </c:pt>
                <c:pt idx="637">
                  <c:v>18.79</c:v>
                </c:pt>
                <c:pt idx="638">
                  <c:v>18.670000000000002</c:v>
                </c:pt>
                <c:pt idx="639">
                  <c:v>18.55</c:v>
                </c:pt>
                <c:pt idx="640">
                  <c:v>19.14</c:v>
                </c:pt>
                <c:pt idx="641">
                  <c:v>19.03</c:v>
                </c:pt>
                <c:pt idx="642">
                  <c:v>19.52</c:v>
                </c:pt>
                <c:pt idx="643">
                  <c:v>19.09</c:v>
                </c:pt>
                <c:pt idx="644">
                  <c:v>19.46</c:v>
                </c:pt>
                <c:pt idx="645">
                  <c:v>19.8</c:v>
                </c:pt>
                <c:pt idx="646">
                  <c:v>20.12</c:v>
                </c:pt>
                <c:pt idx="647">
                  <c:v>20.34</c:v>
                </c:pt>
                <c:pt idx="648">
                  <c:v>19.559999999999999</c:v>
                </c:pt>
                <c:pt idx="650">
                  <c:v>19.52</c:v>
                </c:pt>
                <c:pt idx="651">
                  <c:v>19.73</c:v>
                </c:pt>
                <c:pt idx="652">
                  <c:v>19.46</c:v>
                </c:pt>
                <c:pt idx="653">
                  <c:v>19.22</c:v>
                </c:pt>
                <c:pt idx="654">
                  <c:v>19.329999999999998</c:v>
                </c:pt>
                <c:pt idx="655">
                  <c:v>18.989999999999998</c:v>
                </c:pt>
                <c:pt idx="656">
                  <c:v>19.670000000000002</c:v>
                </c:pt>
                <c:pt idx="657">
                  <c:v>19.649999999999999</c:v>
                </c:pt>
                <c:pt idx="658">
                  <c:v>19.989999999999998</c:v>
                </c:pt>
                <c:pt idx="659">
                  <c:v>19.27</c:v>
                </c:pt>
                <c:pt idx="660">
                  <c:v>19.18</c:v>
                </c:pt>
                <c:pt idx="661">
                  <c:v>19.079999999999998</c:v>
                </c:pt>
                <c:pt idx="662">
                  <c:v>19.63</c:v>
                </c:pt>
                <c:pt idx="663">
                  <c:v>19.77</c:v>
                </c:pt>
                <c:pt idx="664">
                  <c:v>19.89</c:v>
                </c:pt>
                <c:pt idx="665">
                  <c:v>19.809999999999999</c:v>
                </c:pt>
                <c:pt idx="666">
                  <c:v>19.850000000000001</c:v>
                </c:pt>
                <c:pt idx="667">
                  <c:v>20.3</c:v>
                </c:pt>
                <c:pt idx="668">
                  <c:v>20.14</c:v>
                </c:pt>
                <c:pt idx="669">
                  <c:v>20.28</c:v>
                </c:pt>
                <c:pt idx="670">
                  <c:v>20.75</c:v>
                </c:pt>
                <c:pt idx="671">
                  <c:v>20.81</c:v>
                </c:pt>
                <c:pt idx="672">
                  <c:v>20.46</c:v>
                </c:pt>
                <c:pt idx="673">
                  <c:v>20.09</c:v>
                </c:pt>
                <c:pt idx="674">
                  <c:v>19.54</c:v>
                </c:pt>
                <c:pt idx="675">
                  <c:v>19.690000000000001</c:v>
                </c:pt>
                <c:pt idx="676">
                  <c:v>19.989999999999998</c:v>
                </c:pt>
                <c:pt idx="677">
                  <c:v>20.190000000000001</c:v>
                </c:pt>
                <c:pt idx="678">
                  <c:v>20.079999999999998</c:v>
                </c:pt>
                <c:pt idx="679">
                  <c:v>20.07</c:v>
                </c:pt>
                <c:pt idx="680">
                  <c:v>19.91</c:v>
                </c:pt>
                <c:pt idx="681">
                  <c:v>20.12</c:v>
                </c:pt>
                <c:pt idx="682">
                  <c:v>20.059999999999999</c:v>
                </c:pt>
                <c:pt idx="683">
                  <c:v>19.66</c:v>
                </c:pt>
                <c:pt idx="684">
                  <c:v>19.7</c:v>
                </c:pt>
                <c:pt idx="685">
                  <c:v>19.260000000000002</c:v>
                </c:pt>
                <c:pt idx="686">
                  <c:v>19.28</c:v>
                </c:pt>
                <c:pt idx="687">
                  <c:v>19.73</c:v>
                </c:pt>
                <c:pt idx="688">
                  <c:v>19.579999999999998</c:v>
                </c:pt>
                <c:pt idx="689">
                  <c:v>19.61</c:v>
                </c:pt>
                <c:pt idx="691">
                  <c:v>19.649999999999999</c:v>
                </c:pt>
                <c:pt idx="692">
                  <c:v>19.61</c:v>
                </c:pt>
                <c:pt idx="693">
                  <c:v>19.399999999999999</c:v>
                </c:pt>
                <c:pt idx="694">
                  <c:v>19.63</c:v>
                </c:pt>
                <c:pt idx="695">
                  <c:v>19.45</c:v>
                </c:pt>
                <c:pt idx="696">
                  <c:v>19.420000000000002</c:v>
                </c:pt>
                <c:pt idx="697">
                  <c:v>19.420000000000002</c:v>
                </c:pt>
                <c:pt idx="698">
                  <c:v>19.37</c:v>
                </c:pt>
                <c:pt idx="699">
                  <c:v>19.32</c:v>
                </c:pt>
                <c:pt idx="700">
                  <c:v>19.27</c:v>
                </c:pt>
                <c:pt idx="701">
                  <c:v>19.61</c:v>
                </c:pt>
                <c:pt idx="702">
                  <c:v>19.420000000000002</c:v>
                </c:pt>
                <c:pt idx="703">
                  <c:v>19.38</c:v>
                </c:pt>
                <c:pt idx="704">
                  <c:v>19.350000000000001</c:v>
                </c:pt>
                <c:pt idx="705">
                  <c:v>19.600000000000001</c:v>
                </c:pt>
                <c:pt idx="706">
                  <c:v>19.79</c:v>
                </c:pt>
                <c:pt idx="707">
                  <c:v>19.940000000000001</c:v>
                </c:pt>
                <c:pt idx="708">
                  <c:v>20.39</c:v>
                </c:pt>
                <c:pt idx="709">
                  <c:v>20.87</c:v>
                </c:pt>
                <c:pt idx="710">
                  <c:v>21.26</c:v>
                </c:pt>
                <c:pt idx="711">
                  <c:v>21.18</c:v>
                </c:pt>
                <c:pt idx="712">
                  <c:v>21.05</c:v>
                </c:pt>
                <c:pt idx="713">
                  <c:v>21.77</c:v>
                </c:pt>
                <c:pt idx="714">
                  <c:v>22.76</c:v>
                </c:pt>
                <c:pt idx="715">
                  <c:v>21.93</c:v>
                </c:pt>
                <c:pt idx="716">
                  <c:v>21.96</c:v>
                </c:pt>
                <c:pt idx="717">
                  <c:v>22.18</c:v>
                </c:pt>
                <c:pt idx="718">
                  <c:v>22.12</c:v>
                </c:pt>
                <c:pt idx="719">
                  <c:v>22.1</c:v>
                </c:pt>
                <c:pt idx="720">
                  <c:v>21.32</c:v>
                </c:pt>
                <c:pt idx="721">
                  <c:v>20.7</c:v>
                </c:pt>
                <c:pt idx="722">
                  <c:v>20.57</c:v>
                </c:pt>
                <c:pt idx="723">
                  <c:v>20.97</c:v>
                </c:pt>
                <c:pt idx="724">
                  <c:v>20.59</c:v>
                </c:pt>
                <c:pt idx="725">
                  <c:v>20.7</c:v>
                </c:pt>
                <c:pt idx="726">
                  <c:v>20.67</c:v>
                </c:pt>
                <c:pt idx="727">
                  <c:v>21.42</c:v>
                </c:pt>
                <c:pt idx="728">
                  <c:v>21.09</c:v>
                </c:pt>
                <c:pt idx="729">
                  <c:v>20.97</c:v>
                </c:pt>
                <c:pt idx="730">
                  <c:v>21.07</c:v>
                </c:pt>
                <c:pt idx="731">
                  <c:v>20.46</c:v>
                </c:pt>
                <c:pt idx="732">
                  <c:v>20.71</c:v>
                </c:pt>
                <c:pt idx="733">
                  <c:v>21.22</c:v>
                </c:pt>
                <c:pt idx="734">
                  <c:v>21.08</c:v>
                </c:pt>
                <c:pt idx="735">
                  <c:v>20.96</c:v>
                </c:pt>
                <c:pt idx="736">
                  <c:v>20.7</c:v>
                </c:pt>
                <c:pt idx="737">
                  <c:v>20.309999999999999</c:v>
                </c:pt>
                <c:pt idx="738">
                  <c:v>20.39</c:v>
                </c:pt>
                <c:pt idx="739">
                  <c:v>20.77</c:v>
                </c:pt>
                <c:pt idx="740">
                  <c:v>20.399999999999999</c:v>
                </c:pt>
                <c:pt idx="741">
                  <c:v>20.51</c:v>
                </c:pt>
                <c:pt idx="742">
                  <c:v>20.49</c:v>
                </c:pt>
                <c:pt idx="743">
                  <c:v>20.7</c:v>
                </c:pt>
                <c:pt idx="744">
                  <c:v>21</c:v>
                </c:pt>
                <c:pt idx="745">
                  <c:v>20.260000000000002</c:v>
                </c:pt>
                <c:pt idx="746">
                  <c:v>20.04</c:v>
                </c:pt>
                <c:pt idx="747">
                  <c:v>19.8</c:v>
                </c:pt>
                <c:pt idx="748">
                  <c:v>19.16</c:v>
                </c:pt>
                <c:pt idx="749">
                  <c:v>19.760000000000002</c:v>
                </c:pt>
                <c:pt idx="750">
                  <c:v>19.829999999999998</c:v>
                </c:pt>
                <c:pt idx="751">
                  <c:v>19.73</c:v>
                </c:pt>
                <c:pt idx="752">
                  <c:v>19.149999999999999</c:v>
                </c:pt>
                <c:pt idx="755">
                  <c:v>18.66</c:v>
                </c:pt>
                <c:pt idx="756">
                  <c:v>18.760000000000002</c:v>
                </c:pt>
                <c:pt idx="757">
                  <c:v>18.8</c:v>
                </c:pt>
                <c:pt idx="758">
                  <c:v>18.600000000000001</c:v>
                </c:pt>
                <c:pt idx="759">
                  <c:v>18.71</c:v>
                </c:pt>
                <c:pt idx="760">
                  <c:v>18.84</c:v>
                </c:pt>
                <c:pt idx="761">
                  <c:v>18.670000000000002</c:v>
                </c:pt>
                <c:pt idx="762">
                  <c:v>18.14</c:v>
                </c:pt>
                <c:pt idx="763">
                  <c:v>18.149999999999999</c:v>
                </c:pt>
                <c:pt idx="764">
                  <c:v>18.21</c:v>
                </c:pt>
                <c:pt idx="765">
                  <c:v>18.170000000000002</c:v>
                </c:pt>
                <c:pt idx="766">
                  <c:v>18.170000000000002</c:v>
                </c:pt>
                <c:pt idx="767">
                  <c:v>18.190000000000001</c:v>
                </c:pt>
                <c:pt idx="768">
                  <c:v>18.52</c:v>
                </c:pt>
                <c:pt idx="769">
                  <c:v>18.39</c:v>
                </c:pt>
                <c:pt idx="770">
                  <c:v>18.32</c:v>
                </c:pt>
                <c:pt idx="771">
                  <c:v>18.329999999999998</c:v>
                </c:pt>
                <c:pt idx="772">
                  <c:v>18.350000000000001</c:v>
                </c:pt>
                <c:pt idx="773">
                  <c:v>18.2</c:v>
                </c:pt>
                <c:pt idx="774">
                  <c:v>17.62</c:v>
                </c:pt>
                <c:pt idx="775">
                  <c:v>17.600000000000001</c:v>
                </c:pt>
                <c:pt idx="776">
                  <c:v>17.64</c:v>
                </c:pt>
                <c:pt idx="777">
                  <c:v>17.43</c:v>
                </c:pt>
                <c:pt idx="778">
                  <c:v>16.89</c:v>
                </c:pt>
                <c:pt idx="779">
                  <c:v>16.91</c:v>
                </c:pt>
                <c:pt idx="780">
                  <c:v>16.82</c:v>
                </c:pt>
                <c:pt idx="781">
                  <c:v>16.97</c:v>
                </c:pt>
                <c:pt idx="782">
                  <c:v>16.63</c:v>
                </c:pt>
                <c:pt idx="783">
                  <c:v>16.47</c:v>
                </c:pt>
                <c:pt idx="784">
                  <c:v>16.43</c:v>
                </c:pt>
                <c:pt idx="785">
                  <c:v>16.45</c:v>
                </c:pt>
                <c:pt idx="786">
                  <c:v>16.34</c:v>
                </c:pt>
                <c:pt idx="787">
                  <c:v>16.510000000000002</c:v>
                </c:pt>
                <c:pt idx="789">
                  <c:v>16.420000000000002</c:v>
                </c:pt>
                <c:pt idx="790">
                  <c:v>16.36</c:v>
                </c:pt>
                <c:pt idx="791">
                  <c:v>16.04</c:v>
                </c:pt>
                <c:pt idx="792">
                  <c:v>15.74</c:v>
                </c:pt>
                <c:pt idx="793">
                  <c:v>16.82</c:v>
                </c:pt>
                <c:pt idx="794">
                  <c:v>16.98</c:v>
                </c:pt>
                <c:pt idx="795">
                  <c:v>17.309999999999999</c:v>
                </c:pt>
                <c:pt idx="796">
                  <c:v>17.82</c:v>
                </c:pt>
                <c:pt idx="797">
                  <c:v>17.21</c:v>
                </c:pt>
                <c:pt idx="798">
                  <c:v>17.05</c:v>
                </c:pt>
                <c:pt idx="799">
                  <c:v>16.5</c:v>
                </c:pt>
                <c:pt idx="800">
                  <c:v>16.37</c:v>
                </c:pt>
                <c:pt idx="801">
                  <c:v>16.579999999999998</c:v>
                </c:pt>
                <c:pt idx="802">
                  <c:v>16.7</c:v>
                </c:pt>
                <c:pt idx="803">
                  <c:v>16.63</c:v>
                </c:pt>
                <c:pt idx="804">
                  <c:v>16.43</c:v>
                </c:pt>
                <c:pt idx="805">
                  <c:v>16.149999999999999</c:v>
                </c:pt>
                <c:pt idx="806">
                  <c:v>15.96</c:v>
                </c:pt>
                <c:pt idx="807">
                  <c:v>16.02</c:v>
                </c:pt>
                <c:pt idx="809">
                  <c:v>15.66</c:v>
                </c:pt>
                <c:pt idx="810">
                  <c:v>16.25</c:v>
                </c:pt>
                <c:pt idx="811">
                  <c:v>16.16</c:v>
                </c:pt>
                <c:pt idx="812">
                  <c:v>16.149999999999999</c:v>
                </c:pt>
                <c:pt idx="813">
                  <c:v>15.37</c:v>
                </c:pt>
                <c:pt idx="814">
                  <c:v>15.31</c:v>
                </c:pt>
                <c:pt idx="815">
                  <c:v>15.45</c:v>
                </c:pt>
                <c:pt idx="816">
                  <c:v>15.35</c:v>
                </c:pt>
                <c:pt idx="817">
                  <c:v>15.44</c:v>
                </c:pt>
                <c:pt idx="818">
                  <c:v>15.34</c:v>
                </c:pt>
                <c:pt idx="819">
                  <c:v>15.27</c:v>
                </c:pt>
                <c:pt idx="820">
                  <c:v>15.32</c:v>
                </c:pt>
                <c:pt idx="821">
                  <c:v>15.33</c:v>
                </c:pt>
                <c:pt idx="822">
                  <c:v>14.91</c:v>
                </c:pt>
                <c:pt idx="823">
                  <c:v>14.33</c:v>
                </c:pt>
                <c:pt idx="824">
                  <c:v>14.26</c:v>
                </c:pt>
                <c:pt idx="825">
                  <c:v>14.18</c:v>
                </c:pt>
                <c:pt idx="826">
                  <c:v>14.2</c:v>
                </c:pt>
                <c:pt idx="827">
                  <c:v>14.06</c:v>
                </c:pt>
                <c:pt idx="828">
                  <c:v>13.28</c:v>
                </c:pt>
                <c:pt idx="829">
                  <c:v>13.21</c:v>
                </c:pt>
                <c:pt idx="830">
                  <c:v>14.34</c:v>
                </c:pt>
                <c:pt idx="831">
                  <c:v>14.31</c:v>
                </c:pt>
                <c:pt idx="832">
                  <c:v>14.32</c:v>
                </c:pt>
                <c:pt idx="833">
                  <c:v>16.510000000000002</c:v>
                </c:pt>
                <c:pt idx="834">
                  <c:v>15.92</c:v>
                </c:pt>
                <c:pt idx="835">
                  <c:v>16.48</c:v>
                </c:pt>
                <c:pt idx="836">
                  <c:v>16.829999999999998</c:v>
                </c:pt>
                <c:pt idx="837">
                  <c:v>16.760000000000002</c:v>
                </c:pt>
                <c:pt idx="838">
                  <c:v>16.21</c:v>
                </c:pt>
                <c:pt idx="839">
                  <c:v>15.61</c:v>
                </c:pt>
                <c:pt idx="840">
                  <c:v>15.54</c:v>
                </c:pt>
                <c:pt idx="841">
                  <c:v>15.74</c:v>
                </c:pt>
                <c:pt idx="842">
                  <c:v>15.99</c:v>
                </c:pt>
                <c:pt idx="843">
                  <c:v>15.45</c:v>
                </c:pt>
                <c:pt idx="844">
                  <c:v>15.22</c:v>
                </c:pt>
                <c:pt idx="845">
                  <c:v>15.55</c:v>
                </c:pt>
                <c:pt idx="846">
                  <c:v>15.56</c:v>
                </c:pt>
                <c:pt idx="848">
                  <c:v>15.32</c:v>
                </c:pt>
                <c:pt idx="849">
                  <c:v>15.12</c:v>
                </c:pt>
                <c:pt idx="850">
                  <c:v>15.46</c:v>
                </c:pt>
                <c:pt idx="851">
                  <c:v>15.9</c:v>
                </c:pt>
                <c:pt idx="852">
                  <c:v>15.46</c:v>
                </c:pt>
                <c:pt idx="853">
                  <c:v>15.41</c:v>
                </c:pt>
                <c:pt idx="854">
                  <c:v>15.45</c:v>
                </c:pt>
                <c:pt idx="855">
                  <c:v>15.54</c:v>
                </c:pt>
                <c:pt idx="856">
                  <c:v>15.19</c:v>
                </c:pt>
                <c:pt idx="857">
                  <c:v>15.09</c:v>
                </c:pt>
                <c:pt idx="858">
                  <c:v>15.32</c:v>
                </c:pt>
                <c:pt idx="859">
                  <c:v>15.74</c:v>
                </c:pt>
                <c:pt idx="860">
                  <c:v>15.32</c:v>
                </c:pt>
                <c:pt idx="861">
                  <c:v>15.39</c:v>
                </c:pt>
                <c:pt idx="862">
                  <c:v>16.13</c:v>
                </c:pt>
                <c:pt idx="863">
                  <c:v>15.95</c:v>
                </c:pt>
                <c:pt idx="864">
                  <c:v>15.47</c:v>
                </c:pt>
                <c:pt idx="865">
                  <c:v>15.37</c:v>
                </c:pt>
                <c:pt idx="866">
                  <c:v>15.24</c:v>
                </c:pt>
                <c:pt idx="867">
                  <c:v>15.13</c:v>
                </c:pt>
                <c:pt idx="868">
                  <c:v>15.17</c:v>
                </c:pt>
                <c:pt idx="869">
                  <c:v>15.24</c:v>
                </c:pt>
                <c:pt idx="870">
                  <c:v>14.95</c:v>
                </c:pt>
                <c:pt idx="871">
                  <c:v>15.08</c:v>
                </c:pt>
                <c:pt idx="872">
                  <c:v>14.47</c:v>
                </c:pt>
                <c:pt idx="873">
                  <c:v>14.07</c:v>
                </c:pt>
                <c:pt idx="874">
                  <c:v>12.96</c:v>
                </c:pt>
                <c:pt idx="875">
                  <c:v>14.18</c:v>
                </c:pt>
                <c:pt idx="876">
                  <c:v>14.63</c:v>
                </c:pt>
                <c:pt idx="877">
                  <c:v>14.78</c:v>
                </c:pt>
                <c:pt idx="879">
                  <c:v>14.82</c:v>
                </c:pt>
                <c:pt idx="880">
                  <c:v>14.99</c:v>
                </c:pt>
                <c:pt idx="881">
                  <c:v>14.85</c:v>
                </c:pt>
                <c:pt idx="882">
                  <c:v>15.2</c:v>
                </c:pt>
                <c:pt idx="883">
                  <c:v>14.96</c:v>
                </c:pt>
                <c:pt idx="884">
                  <c:v>14.84</c:v>
                </c:pt>
                <c:pt idx="885">
                  <c:v>14.81</c:v>
                </c:pt>
                <c:pt idx="886">
                  <c:v>15.12</c:v>
                </c:pt>
                <c:pt idx="887">
                  <c:v>15.07</c:v>
                </c:pt>
                <c:pt idx="888">
                  <c:v>14.55</c:v>
                </c:pt>
                <c:pt idx="889">
                  <c:v>13.85</c:v>
                </c:pt>
                <c:pt idx="890">
                  <c:v>13.48</c:v>
                </c:pt>
                <c:pt idx="891">
                  <c:v>12.75</c:v>
                </c:pt>
                <c:pt idx="892">
                  <c:v>12.59</c:v>
                </c:pt>
                <c:pt idx="893">
                  <c:v>11.56</c:v>
                </c:pt>
                <c:pt idx="894">
                  <c:v>11.98</c:v>
                </c:pt>
                <c:pt idx="895">
                  <c:v>12.6</c:v>
                </c:pt>
                <c:pt idx="896">
                  <c:v>11.77</c:v>
                </c:pt>
                <c:pt idx="897">
                  <c:v>11.84</c:v>
                </c:pt>
                <c:pt idx="898">
                  <c:v>13.43</c:v>
                </c:pt>
                <c:pt idx="899">
                  <c:v>14.52</c:v>
                </c:pt>
                <c:pt idx="900">
                  <c:v>14.6</c:v>
                </c:pt>
                <c:pt idx="901">
                  <c:v>14.03</c:v>
                </c:pt>
                <c:pt idx="902">
                  <c:v>14.13</c:v>
                </c:pt>
                <c:pt idx="903">
                  <c:v>14.07</c:v>
                </c:pt>
                <c:pt idx="904">
                  <c:v>14.18</c:v>
                </c:pt>
                <c:pt idx="905">
                  <c:v>14.37</c:v>
                </c:pt>
                <c:pt idx="906">
                  <c:v>14.5</c:v>
                </c:pt>
                <c:pt idx="908">
                  <c:v>13.92</c:v>
                </c:pt>
                <c:pt idx="909">
                  <c:v>13.62</c:v>
                </c:pt>
                <c:pt idx="910">
                  <c:v>13.85</c:v>
                </c:pt>
                <c:pt idx="911">
                  <c:v>13.88</c:v>
                </c:pt>
                <c:pt idx="912">
                  <c:v>13.87</c:v>
                </c:pt>
                <c:pt idx="913">
                  <c:v>13.91</c:v>
                </c:pt>
                <c:pt idx="914">
                  <c:v>14.55</c:v>
                </c:pt>
                <c:pt idx="915">
                  <c:v>14.87</c:v>
                </c:pt>
                <c:pt idx="916">
                  <c:v>14.52</c:v>
                </c:pt>
                <c:pt idx="917">
                  <c:v>13.98</c:v>
                </c:pt>
                <c:pt idx="918">
                  <c:v>13.34</c:v>
                </c:pt>
                <c:pt idx="919">
                  <c:v>13.79</c:v>
                </c:pt>
                <c:pt idx="920">
                  <c:v>14.16</c:v>
                </c:pt>
                <c:pt idx="921">
                  <c:v>13.88</c:v>
                </c:pt>
                <c:pt idx="922">
                  <c:v>13.87</c:v>
                </c:pt>
                <c:pt idx="923">
                  <c:v>14.22</c:v>
                </c:pt>
                <c:pt idx="924">
                  <c:v>14.27</c:v>
                </c:pt>
                <c:pt idx="925">
                  <c:v>14.09</c:v>
                </c:pt>
                <c:pt idx="926">
                  <c:v>14.21</c:v>
                </c:pt>
                <c:pt idx="927">
                  <c:v>14.21</c:v>
                </c:pt>
                <c:pt idx="928">
                  <c:v>13.7</c:v>
                </c:pt>
                <c:pt idx="929">
                  <c:v>13.75</c:v>
                </c:pt>
                <c:pt idx="930">
                  <c:v>13.68</c:v>
                </c:pt>
                <c:pt idx="931">
                  <c:v>13.76</c:v>
                </c:pt>
                <c:pt idx="932">
                  <c:v>13.8</c:v>
                </c:pt>
                <c:pt idx="933">
                  <c:v>13.05</c:v>
                </c:pt>
                <c:pt idx="934">
                  <c:v>12.76</c:v>
                </c:pt>
                <c:pt idx="935">
                  <c:v>12.71</c:v>
                </c:pt>
                <c:pt idx="936">
                  <c:v>13.21</c:v>
                </c:pt>
                <c:pt idx="937">
                  <c:v>13.35</c:v>
                </c:pt>
                <c:pt idx="938">
                  <c:v>13.2</c:v>
                </c:pt>
                <c:pt idx="939">
                  <c:v>12.92</c:v>
                </c:pt>
                <c:pt idx="940">
                  <c:v>13.16</c:v>
                </c:pt>
                <c:pt idx="941">
                  <c:v>13.54</c:v>
                </c:pt>
                <c:pt idx="942">
                  <c:v>13.37</c:v>
                </c:pt>
                <c:pt idx="943">
                  <c:v>13.64</c:v>
                </c:pt>
                <c:pt idx="944">
                  <c:v>13.77</c:v>
                </c:pt>
                <c:pt idx="945">
                  <c:v>13.58</c:v>
                </c:pt>
                <c:pt idx="946">
                  <c:v>13.23</c:v>
                </c:pt>
                <c:pt idx="947">
                  <c:v>13.5</c:v>
                </c:pt>
                <c:pt idx="948">
                  <c:v>13.34</c:v>
                </c:pt>
                <c:pt idx="949">
                  <c:v>13.73</c:v>
                </c:pt>
                <c:pt idx="950">
                  <c:v>13.67</c:v>
                </c:pt>
                <c:pt idx="951">
                  <c:v>14.67</c:v>
                </c:pt>
                <c:pt idx="952">
                  <c:v>14.59</c:v>
                </c:pt>
                <c:pt idx="954">
                  <c:v>14.29</c:v>
                </c:pt>
                <c:pt idx="955">
                  <c:v>14.12</c:v>
                </c:pt>
                <c:pt idx="956">
                  <c:v>14.67</c:v>
                </c:pt>
                <c:pt idx="957">
                  <c:v>14.34</c:v>
                </c:pt>
                <c:pt idx="958">
                  <c:v>14.42</c:v>
                </c:pt>
                <c:pt idx="959">
                  <c:v>14.57</c:v>
                </c:pt>
                <c:pt idx="960">
                  <c:v>14.53</c:v>
                </c:pt>
                <c:pt idx="961">
                  <c:v>14.86</c:v>
                </c:pt>
                <c:pt idx="962">
                  <c:v>15.49</c:v>
                </c:pt>
                <c:pt idx="963">
                  <c:v>15.49</c:v>
                </c:pt>
                <c:pt idx="964">
                  <c:v>15.67</c:v>
                </c:pt>
                <c:pt idx="965">
                  <c:v>15.81</c:v>
                </c:pt>
                <c:pt idx="966">
                  <c:v>15.98</c:v>
                </c:pt>
                <c:pt idx="967">
                  <c:v>15.75</c:v>
                </c:pt>
                <c:pt idx="968">
                  <c:v>15.64</c:v>
                </c:pt>
                <c:pt idx="969">
                  <c:v>15.98</c:v>
                </c:pt>
                <c:pt idx="970">
                  <c:v>16.14</c:v>
                </c:pt>
                <c:pt idx="971">
                  <c:v>15.43</c:v>
                </c:pt>
                <c:pt idx="972">
                  <c:v>15.64</c:v>
                </c:pt>
                <c:pt idx="973">
                  <c:v>15.39</c:v>
                </c:pt>
                <c:pt idx="974">
                  <c:v>15.5</c:v>
                </c:pt>
                <c:pt idx="975">
                  <c:v>15.06</c:v>
                </c:pt>
                <c:pt idx="976">
                  <c:v>14.42</c:v>
                </c:pt>
                <c:pt idx="977">
                  <c:v>14.58</c:v>
                </c:pt>
                <c:pt idx="978">
                  <c:v>14.44</c:v>
                </c:pt>
                <c:pt idx="979">
                  <c:v>14.23</c:v>
                </c:pt>
                <c:pt idx="980">
                  <c:v>14.05</c:v>
                </c:pt>
                <c:pt idx="981">
                  <c:v>14.05</c:v>
                </c:pt>
                <c:pt idx="982">
                  <c:v>14.15</c:v>
                </c:pt>
                <c:pt idx="983">
                  <c:v>13.35</c:v>
                </c:pt>
                <c:pt idx="984">
                  <c:v>13.43</c:v>
                </c:pt>
                <c:pt idx="985">
                  <c:v>14.08</c:v>
                </c:pt>
                <c:pt idx="986">
                  <c:v>13.97</c:v>
                </c:pt>
                <c:pt idx="987">
                  <c:v>14.05</c:v>
                </c:pt>
                <c:pt idx="988">
                  <c:v>14.23</c:v>
                </c:pt>
                <c:pt idx="989">
                  <c:v>14.13</c:v>
                </c:pt>
                <c:pt idx="990">
                  <c:v>14.29</c:v>
                </c:pt>
                <c:pt idx="991">
                  <c:v>14.24</c:v>
                </c:pt>
                <c:pt idx="992">
                  <c:v>14.42</c:v>
                </c:pt>
                <c:pt idx="993">
                  <c:v>14.36</c:v>
                </c:pt>
                <c:pt idx="994">
                  <c:v>14.2</c:v>
                </c:pt>
                <c:pt idx="995">
                  <c:v>14.14</c:v>
                </c:pt>
                <c:pt idx="996">
                  <c:v>13.97</c:v>
                </c:pt>
                <c:pt idx="997">
                  <c:v>13.87</c:v>
                </c:pt>
                <c:pt idx="998">
                  <c:v>13.38</c:v>
                </c:pt>
                <c:pt idx="999">
                  <c:v>13.52</c:v>
                </c:pt>
                <c:pt idx="1000">
                  <c:v>13.55</c:v>
                </c:pt>
                <c:pt idx="1001">
                  <c:v>13.84</c:v>
                </c:pt>
                <c:pt idx="1002">
                  <c:v>13.57</c:v>
                </c:pt>
                <c:pt idx="1003">
                  <c:v>12.82</c:v>
                </c:pt>
                <c:pt idx="1004">
                  <c:v>12.45</c:v>
                </c:pt>
                <c:pt idx="1005">
                  <c:v>12.14</c:v>
                </c:pt>
                <c:pt idx="1006">
                  <c:v>12.15</c:v>
                </c:pt>
                <c:pt idx="1007">
                  <c:v>12.14</c:v>
                </c:pt>
                <c:pt idx="1008">
                  <c:v>12.45</c:v>
                </c:pt>
                <c:pt idx="1009">
                  <c:v>12.12</c:v>
                </c:pt>
                <c:pt idx="1010">
                  <c:v>11.86</c:v>
                </c:pt>
                <c:pt idx="1013">
                  <c:v>11.22</c:v>
                </c:pt>
                <c:pt idx="1014">
                  <c:v>11.13</c:v>
                </c:pt>
                <c:pt idx="1015">
                  <c:v>11.24</c:v>
                </c:pt>
                <c:pt idx="1016">
                  <c:v>11.19</c:v>
                </c:pt>
                <c:pt idx="1017">
                  <c:v>11.17</c:v>
                </c:pt>
                <c:pt idx="1018">
                  <c:v>11.47</c:v>
                </c:pt>
                <c:pt idx="1019">
                  <c:v>11.3</c:v>
                </c:pt>
                <c:pt idx="1020">
                  <c:v>11.16</c:v>
                </c:pt>
                <c:pt idx="1021">
                  <c:v>10.72</c:v>
                </c:pt>
                <c:pt idx="1022">
                  <c:v>10.79</c:v>
                </c:pt>
                <c:pt idx="1023">
                  <c:v>11.29</c:v>
                </c:pt>
                <c:pt idx="1024">
                  <c:v>11.55</c:v>
                </c:pt>
                <c:pt idx="1025">
                  <c:v>12.38</c:v>
                </c:pt>
                <c:pt idx="1026">
                  <c:v>11.03</c:v>
                </c:pt>
                <c:pt idx="1027">
                  <c:v>10.95</c:v>
                </c:pt>
                <c:pt idx="1028">
                  <c:v>10.81</c:v>
                </c:pt>
                <c:pt idx="1029">
                  <c:v>11.12</c:v>
                </c:pt>
                <c:pt idx="1030">
                  <c:v>11.33</c:v>
                </c:pt>
                <c:pt idx="1031">
                  <c:v>11.23</c:v>
                </c:pt>
                <c:pt idx="1033">
                  <c:v>11.46</c:v>
                </c:pt>
                <c:pt idx="1034">
                  <c:v>11.72</c:v>
                </c:pt>
                <c:pt idx="1035">
                  <c:v>11.75</c:v>
                </c:pt>
                <c:pt idx="1036">
                  <c:v>12.05</c:v>
                </c:pt>
                <c:pt idx="1037">
                  <c:v>12.34</c:v>
                </c:pt>
                <c:pt idx="1038">
                  <c:v>11.99</c:v>
                </c:pt>
                <c:pt idx="1039">
                  <c:v>12.8</c:v>
                </c:pt>
                <c:pt idx="1040">
                  <c:v>13.09</c:v>
                </c:pt>
                <c:pt idx="1041">
                  <c:v>13.07</c:v>
                </c:pt>
                <c:pt idx="1042">
                  <c:v>13.44</c:v>
                </c:pt>
                <c:pt idx="1043">
                  <c:v>12.89</c:v>
                </c:pt>
                <c:pt idx="1044">
                  <c:v>12.31</c:v>
                </c:pt>
                <c:pt idx="1045">
                  <c:v>12.15</c:v>
                </c:pt>
                <c:pt idx="1046">
                  <c:v>12.11</c:v>
                </c:pt>
                <c:pt idx="1048">
                  <c:v>12.08</c:v>
                </c:pt>
                <c:pt idx="1049">
                  <c:v>11.81</c:v>
                </c:pt>
                <c:pt idx="1050">
                  <c:v>12.46</c:v>
                </c:pt>
                <c:pt idx="1051">
                  <c:v>12.69</c:v>
                </c:pt>
                <c:pt idx="1052">
                  <c:v>12.44</c:v>
                </c:pt>
                <c:pt idx="1053">
                  <c:v>12.06</c:v>
                </c:pt>
                <c:pt idx="1054">
                  <c:v>12.32</c:v>
                </c:pt>
                <c:pt idx="1055">
                  <c:v>12.45</c:v>
                </c:pt>
                <c:pt idx="1056">
                  <c:v>12.75</c:v>
                </c:pt>
                <c:pt idx="1057">
                  <c:v>12.37</c:v>
                </c:pt>
                <c:pt idx="1058">
                  <c:v>12.3</c:v>
                </c:pt>
                <c:pt idx="1059">
                  <c:v>12.38</c:v>
                </c:pt>
                <c:pt idx="1060">
                  <c:v>12.02</c:v>
                </c:pt>
                <c:pt idx="1061">
                  <c:v>11.8</c:v>
                </c:pt>
                <c:pt idx="1062">
                  <c:v>11.67</c:v>
                </c:pt>
                <c:pt idx="1063">
                  <c:v>11.68</c:v>
                </c:pt>
                <c:pt idx="1064">
                  <c:v>11.75</c:v>
                </c:pt>
                <c:pt idx="1065">
                  <c:v>11.85</c:v>
                </c:pt>
                <c:pt idx="1066">
                  <c:v>11.88</c:v>
                </c:pt>
                <c:pt idx="1068">
                  <c:v>11.37</c:v>
                </c:pt>
                <c:pt idx="1069">
                  <c:v>11.53</c:v>
                </c:pt>
                <c:pt idx="1070">
                  <c:v>12.04</c:v>
                </c:pt>
                <c:pt idx="1071">
                  <c:v>11.76</c:v>
                </c:pt>
                <c:pt idx="1072">
                  <c:v>11.96</c:v>
                </c:pt>
                <c:pt idx="1073">
                  <c:v>12.48</c:v>
                </c:pt>
                <c:pt idx="1074">
                  <c:v>12.61</c:v>
                </c:pt>
                <c:pt idx="1075">
                  <c:v>12.68</c:v>
                </c:pt>
                <c:pt idx="1076">
                  <c:v>12.27</c:v>
                </c:pt>
                <c:pt idx="1077">
                  <c:v>12.24</c:v>
                </c:pt>
                <c:pt idx="1078">
                  <c:v>12.51</c:v>
                </c:pt>
                <c:pt idx="1079">
                  <c:v>12.93</c:v>
                </c:pt>
                <c:pt idx="1080">
                  <c:v>13.35</c:v>
                </c:pt>
                <c:pt idx="1081">
                  <c:v>13.3</c:v>
                </c:pt>
                <c:pt idx="1082">
                  <c:v>13.63</c:v>
                </c:pt>
                <c:pt idx="1083">
                  <c:v>13.85</c:v>
                </c:pt>
                <c:pt idx="1084">
                  <c:v>14.69</c:v>
                </c:pt>
                <c:pt idx="1085">
                  <c:v>14.31</c:v>
                </c:pt>
                <c:pt idx="1086">
                  <c:v>14.49</c:v>
                </c:pt>
                <c:pt idx="1087">
                  <c:v>14.45</c:v>
                </c:pt>
                <c:pt idx="1088">
                  <c:v>14.46</c:v>
                </c:pt>
                <c:pt idx="1089">
                  <c:v>15.05</c:v>
                </c:pt>
                <c:pt idx="1090">
                  <c:v>15</c:v>
                </c:pt>
                <c:pt idx="1091">
                  <c:v>15.24</c:v>
                </c:pt>
                <c:pt idx="1092">
                  <c:v>15.5</c:v>
                </c:pt>
                <c:pt idx="1093">
                  <c:v>15.51</c:v>
                </c:pt>
                <c:pt idx="1094">
                  <c:v>15.34</c:v>
                </c:pt>
                <c:pt idx="1095">
                  <c:v>15.67</c:v>
                </c:pt>
                <c:pt idx="1096">
                  <c:v>16.170000000000002</c:v>
                </c:pt>
                <c:pt idx="1097">
                  <c:v>16.440000000000001</c:v>
                </c:pt>
                <c:pt idx="1098">
                  <c:v>16.8</c:v>
                </c:pt>
                <c:pt idx="1099">
                  <c:v>16.760000000000002</c:v>
                </c:pt>
                <c:pt idx="1100">
                  <c:v>16.64</c:v>
                </c:pt>
                <c:pt idx="1102">
                  <c:v>16.95</c:v>
                </c:pt>
                <c:pt idx="1103">
                  <c:v>16.809999999999999</c:v>
                </c:pt>
                <c:pt idx="1104">
                  <c:v>16.03</c:v>
                </c:pt>
                <c:pt idx="1105">
                  <c:v>15.83</c:v>
                </c:pt>
                <c:pt idx="1106">
                  <c:v>16.57</c:v>
                </c:pt>
                <c:pt idx="1107">
                  <c:v>16.399999999999999</c:v>
                </c:pt>
                <c:pt idx="1108">
                  <c:v>16.72</c:v>
                </c:pt>
                <c:pt idx="1109">
                  <c:v>16.47</c:v>
                </c:pt>
                <c:pt idx="1110">
                  <c:v>16.87</c:v>
                </c:pt>
                <c:pt idx="1111">
                  <c:v>17.329999999999998</c:v>
                </c:pt>
                <c:pt idx="1112">
                  <c:v>17.8</c:v>
                </c:pt>
                <c:pt idx="1113">
                  <c:v>17.78</c:v>
                </c:pt>
                <c:pt idx="1114">
                  <c:v>17.920000000000002</c:v>
                </c:pt>
                <c:pt idx="1115">
                  <c:v>18.18</c:v>
                </c:pt>
                <c:pt idx="1116">
                  <c:v>17.940000000000001</c:v>
                </c:pt>
                <c:pt idx="1117">
                  <c:v>17.66</c:v>
                </c:pt>
                <c:pt idx="1118">
                  <c:v>17.809999999999999</c:v>
                </c:pt>
                <c:pt idx="1119">
                  <c:v>18.45</c:v>
                </c:pt>
                <c:pt idx="1120">
                  <c:v>18.53</c:v>
                </c:pt>
                <c:pt idx="1121">
                  <c:v>18.66</c:v>
                </c:pt>
                <c:pt idx="1122">
                  <c:v>18.850000000000001</c:v>
                </c:pt>
                <c:pt idx="1123">
                  <c:v>18.920000000000002</c:v>
                </c:pt>
                <c:pt idx="1124">
                  <c:v>18.98</c:v>
                </c:pt>
                <c:pt idx="1125">
                  <c:v>18.32</c:v>
                </c:pt>
                <c:pt idx="1126">
                  <c:v>18.22</c:v>
                </c:pt>
                <c:pt idx="1127">
                  <c:v>18.5</c:v>
                </c:pt>
                <c:pt idx="1128">
                  <c:v>18.059999999999999</c:v>
                </c:pt>
                <c:pt idx="1129">
                  <c:v>17.57</c:v>
                </c:pt>
                <c:pt idx="1130">
                  <c:v>18.03</c:v>
                </c:pt>
                <c:pt idx="1131">
                  <c:v>18.04</c:v>
                </c:pt>
                <c:pt idx="1132">
                  <c:v>17.940000000000001</c:v>
                </c:pt>
                <c:pt idx="1133">
                  <c:v>17.11</c:v>
                </c:pt>
                <c:pt idx="1134">
                  <c:v>16.88</c:v>
                </c:pt>
                <c:pt idx="1135">
                  <c:v>17.03</c:v>
                </c:pt>
                <c:pt idx="1136">
                  <c:v>17.41</c:v>
                </c:pt>
                <c:pt idx="1137">
                  <c:v>17.059999999999999</c:v>
                </c:pt>
                <c:pt idx="1138">
                  <c:v>17.14</c:v>
                </c:pt>
                <c:pt idx="1139">
                  <c:v>17.350000000000001</c:v>
                </c:pt>
                <c:pt idx="1140">
                  <c:v>17.170000000000002</c:v>
                </c:pt>
                <c:pt idx="1141">
                  <c:v>16.84</c:v>
                </c:pt>
                <c:pt idx="1142">
                  <c:v>16.34</c:v>
                </c:pt>
                <c:pt idx="1143">
                  <c:v>16.649999999999999</c:v>
                </c:pt>
                <c:pt idx="1144">
                  <c:v>16.739999999999998</c:v>
                </c:pt>
                <c:pt idx="1145">
                  <c:v>17.32</c:v>
                </c:pt>
                <c:pt idx="1146">
                  <c:v>17.86</c:v>
                </c:pt>
                <c:pt idx="1147">
                  <c:v>17.66</c:v>
                </c:pt>
                <c:pt idx="1148">
                  <c:v>17.989999999999998</c:v>
                </c:pt>
                <c:pt idx="1149">
                  <c:v>17.850000000000001</c:v>
                </c:pt>
                <c:pt idx="1150">
                  <c:v>18.43</c:v>
                </c:pt>
                <c:pt idx="1151">
                  <c:v>18.329999999999998</c:v>
                </c:pt>
                <c:pt idx="1152">
                  <c:v>18.55</c:v>
                </c:pt>
                <c:pt idx="1153">
                  <c:v>17.940000000000001</c:v>
                </c:pt>
                <c:pt idx="1154">
                  <c:v>18.190000000000001</c:v>
                </c:pt>
                <c:pt idx="1155">
                  <c:v>17.989999999999998</c:v>
                </c:pt>
                <c:pt idx="1156">
                  <c:v>17.7</c:v>
                </c:pt>
                <c:pt idx="1157">
                  <c:v>17.61</c:v>
                </c:pt>
                <c:pt idx="1158">
                  <c:v>18.45</c:v>
                </c:pt>
                <c:pt idx="1159">
                  <c:v>18.29</c:v>
                </c:pt>
                <c:pt idx="1160">
                  <c:v>18.39</c:v>
                </c:pt>
                <c:pt idx="1161">
                  <c:v>18.23</c:v>
                </c:pt>
                <c:pt idx="1162">
                  <c:v>18.440000000000001</c:v>
                </c:pt>
                <c:pt idx="1163">
                  <c:v>19.29</c:v>
                </c:pt>
                <c:pt idx="1164">
                  <c:v>19.39</c:v>
                </c:pt>
                <c:pt idx="1165">
                  <c:v>19.690000000000001</c:v>
                </c:pt>
                <c:pt idx="1167">
                  <c:v>19.78</c:v>
                </c:pt>
                <c:pt idx="1168">
                  <c:v>19.77</c:v>
                </c:pt>
                <c:pt idx="1169">
                  <c:v>19.71</c:v>
                </c:pt>
                <c:pt idx="1170">
                  <c:v>19.940000000000001</c:v>
                </c:pt>
                <c:pt idx="1171">
                  <c:v>19.91</c:v>
                </c:pt>
                <c:pt idx="1172">
                  <c:v>20.149999999999999</c:v>
                </c:pt>
                <c:pt idx="1173">
                  <c:v>19.920000000000002</c:v>
                </c:pt>
                <c:pt idx="1174">
                  <c:v>20.16</c:v>
                </c:pt>
                <c:pt idx="1175">
                  <c:v>20.62</c:v>
                </c:pt>
                <c:pt idx="1176">
                  <c:v>20.440000000000001</c:v>
                </c:pt>
                <c:pt idx="1177">
                  <c:v>19.37</c:v>
                </c:pt>
                <c:pt idx="1178">
                  <c:v>19.649999999999999</c:v>
                </c:pt>
                <c:pt idx="1179">
                  <c:v>19.940000000000001</c:v>
                </c:pt>
                <c:pt idx="1180">
                  <c:v>20.63</c:v>
                </c:pt>
                <c:pt idx="1181">
                  <c:v>20.52</c:v>
                </c:pt>
                <c:pt idx="1182">
                  <c:v>20.38</c:v>
                </c:pt>
                <c:pt idx="1183">
                  <c:v>20.54</c:v>
                </c:pt>
                <c:pt idx="1184">
                  <c:v>20.97</c:v>
                </c:pt>
                <c:pt idx="1185">
                  <c:v>20.53</c:v>
                </c:pt>
                <c:pt idx="1186">
                  <c:v>20.45</c:v>
                </c:pt>
                <c:pt idx="1187">
                  <c:v>20.3</c:v>
                </c:pt>
                <c:pt idx="1188">
                  <c:v>20.440000000000001</c:v>
                </c:pt>
                <c:pt idx="1189">
                  <c:v>20.56</c:v>
                </c:pt>
                <c:pt idx="1190">
                  <c:v>20.88</c:v>
                </c:pt>
                <c:pt idx="1191">
                  <c:v>21.27</c:v>
                </c:pt>
                <c:pt idx="1192">
                  <c:v>21.3</c:v>
                </c:pt>
                <c:pt idx="1193">
                  <c:v>21.52</c:v>
                </c:pt>
                <c:pt idx="1194">
                  <c:v>21.48</c:v>
                </c:pt>
                <c:pt idx="1195">
                  <c:v>21.67</c:v>
                </c:pt>
                <c:pt idx="1196">
                  <c:v>21.36</c:v>
                </c:pt>
                <c:pt idx="1197">
                  <c:v>21.74</c:v>
                </c:pt>
                <c:pt idx="1198">
                  <c:v>21.52</c:v>
                </c:pt>
                <c:pt idx="1199">
                  <c:v>21.77</c:v>
                </c:pt>
                <c:pt idx="1200">
                  <c:v>21.65</c:v>
                </c:pt>
                <c:pt idx="1201">
                  <c:v>21.84</c:v>
                </c:pt>
                <c:pt idx="1202">
                  <c:v>21.47</c:v>
                </c:pt>
                <c:pt idx="1203">
                  <c:v>20.58</c:v>
                </c:pt>
                <c:pt idx="1204">
                  <c:v>20.95</c:v>
                </c:pt>
                <c:pt idx="1205">
                  <c:v>21.27</c:v>
                </c:pt>
                <c:pt idx="1206">
                  <c:v>22.01</c:v>
                </c:pt>
                <c:pt idx="1207">
                  <c:v>22.11</c:v>
                </c:pt>
                <c:pt idx="1208">
                  <c:v>21.99</c:v>
                </c:pt>
                <c:pt idx="1209">
                  <c:v>21.49</c:v>
                </c:pt>
                <c:pt idx="1210">
                  <c:v>22</c:v>
                </c:pt>
                <c:pt idx="1212">
                  <c:v>22.61</c:v>
                </c:pt>
                <c:pt idx="1213">
                  <c:v>22.66</c:v>
                </c:pt>
                <c:pt idx="1214">
                  <c:v>23.2</c:v>
                </c:pt>
                <c:pt idx="1215">
                  <c:v>23.55</c:v>
                </c:pt>
                <c:pt idx="1216">
                  <c:v>24.21</c:v>
                </c:pt>
                <c:pt idx="1217">
                  <c:v>23.86</c:v>
                </c:pt>
                <c:pt idx="1218">
                  <c:v>24.13</c:v>
                </c:pt>
                <c:pt idx="1219">
                  <c:v>24.51</c:v>
                </c:pt>
                <c:pt idx="1220">
                  <c:v>24.72</c:v>
                </c:pt>
                <c:pt idx="1221">
                  <c:v>24.29</c:v>
                </c:pt>
                <c:pt idx="1222">
                  <c:v>24.46</c:v>
                </c:pt>
                <c:pt idx="1223">
                  <c:v>24.12</c:v>
                </c:pt>
                <c:pt idx="1224">
                  <c:v>24.87</c:v>
                </c:pt>
                <c:pt idx="1225">
                  <c:v>24.76</c:v>
                </c:pt>
                <c:pt idx="1226">
                  <c:v>24.61</c:v>
                </c:pt>
                <c:pt idx="1227">
                  <c:v>24.33</c:v>
                </c:pt>
                <c:pt idx="1228">
                  <c:v>24.69</c:v>
                </c:pt>
                <c:pt idx="1229">
                  <c:v>24.51</c:v>
                </c:pt>
                <c:pt idx="1230">
                  <c:v>24.54</c:v>
                </c:pt>
                <c:pt idx="1231">
                  <c:v>23.76</c:v>
                </c:pt>
                <c:pt idx="1232">
                  <c:v>23.45</c:v>
                </c:pt>
                <c:pt idx="1233">
                  <c:v>23.27</c:v>
                </c:pt>
                <c:pt idx="1234">
                  <c:v>22.45</c:v>
                </c:pt>
                <c:pt idx="1235">
                  <c:v>20.9</c:v>
                </c:pt>
                <c:pt idx="1236">
                  <c:v>21.27</c:v>
                </c:pt>
                <c:pt idx="1237">
                  <c:v>22.3</c:v>
                </c:pt>
                <c:pt idx="1238">
                  <c:v>23.06</c:v>
                </c:pt>
                <c:pt idx="1239">
                  <c:v>22.45</c:v>
                </c:pt>
                <c:pt idx="1240">
                  <c:v>22.82</c:v>
                </c:pt>
                <c:pt idx="1241">
                  <c:v>22.53</c:v>
                </c:pt>
                <c:pt idx="1242">
                  <c:v>22.22</c:v>
                </c:pt>
                <c:pt idx="1243">
                  <c:v>22.2</c:v>
                </c:pt>
                <c:pt idx="1244">
                  <c:v>22.61</c:v>
                </c:pt>
                <c:pt idx="1245">
                  <c:v>23.45</c:v>
                </c:pt>
                <c:pt idx="1246">
                  <c:v>23.35</c:v>
                </c:pt>
                <c:pt idx="1247">
                  <c:v>23.19</c:v>
                </c:pt>
                <c:pt idx="1248">
                  <c:v>22.92</c:v>
                </c:pt>
                <c:pt idx="1249">
                  <c:v>21.68</c:v>
                </c:pt>
                <c:pt idx="1250">
                  <c:v>21.75</c:v>
                </c:pt>
                <c:pt idx="1251">
                  <c:v>22.51</c:v>
                </c:pt>
                <c:pt idx="1252">
                  <c:v>22.39</c:v>
                </c:pt>
                <c:pt idx="1253">
                  <c:v>22.56</c:v>
                </c:pt>
                <c:pt idx="1254">
                  <c:v>23.14</c:v>
                </c:pt>
                <c:pt idx="1255">
                  <c:v>23</c:v>
                </c:pt>
                <c:pt idx="1256">
                  <c:v>23.27</c:v>
                </c:pt>
                <c:pt idx="1257">
                  <c:v>24.03</c:v>
                </c:pt>
                <c:pt idx="1258">
                  <c:v>24.47</c:v>
                </c:pt>
                <c:pt idx="1259">
                  <c:v>24.33</c:v>
                </c:pt>
                <c:pt idx="1260">
                  <c:v>24.91</c:v>
                </c:pt>
                <c:pt idx="1261">
                  <c:v>25.13</c:v>
                </c:pt>
                <c:pt idx="1262">
                  <c:v>25.7</c:v>
                </c:pt>
                <c:pt idx="1263">
                  <c:v>26.6</c:v>
                </c:pt>
                <c:pt idx="1264">
                  <c:v>25.8</c:v>
                </c:pt>
                <c:pt idx="1265">
                  <c:v>26.56</c:v>
                </c:pt>
                <c:pt idx="1266">
                  <c:v>27.07</c:v>
                </c:pt>
                <c:pt idx="1267">
                  <c:v>26.44</c:v>
                </c:pt>
                <c:pt idx="1268">
                  <c:v>26.87</c:v>
                </c:pt>
                <c:pt idx="1271">
                  <c:v>25.96</c:v>
                </c:pt>
                <c:pt idx="1272">
                  <c:v>24.59</c:v>
                </c:pt>
                <c:pt idx="1273">
                  <c:v>25</c:v>
                </c:pt>
                <c:pt idx="1274">
                  <c:v>25.82</c:v>
                </c:pt>
                <c:pt idx="1275">
                  <c:v>25.81</c:v>
                </c:pt>
                <c:pt idx="1276">
                  <c:v>26.66</c:v>
                </c:pt>
                <c:pt idx="1277">
                  <c:v>26.22</c:v>
                </c:pt>
                <c:pt idx="1278">
                  <c:v>26.54</c:v>
                </c:pt>
                <c:pt idx="1279">
                  <c:v>26.15</c:v>
                </c:pt>
                <c:pt idx="1280">
                  <c:v>25.23</c:v>
                </c:pt>
                <c:pt idx="1281">
                  <c:v>25.38</c:v>
                </c:pt>
                <c:pt idx="1282">
                  <c:v>25.73</c:v>
                </c:pt>
                <c:pt idx="1283">
                  <c:v>26.36</c:v>
                </c:pt>
                <c:pt idx="1284">
                  <c:v>26.83</c:v>
                </c:pt>
                <c:pt idx="1285">
                  <c:v>26.74</c:v>
                </c:pt>
                <c:pt idx="1286">
                  <c:v>26.54</c:v>
                </c:pt>
                <c:pt idx="1287">
                  <c:v>26.26</c:v>
                </c:pt>
                <c:pt idx="1288">
                  <c:v>25.5</c:v>
                </c:pt>
                <c:pt idx="1289">
                  <c:v>25.87</c:v>
                </c:pt>
                <c:pt idx="1291">
                  <c:v>26.33</c:v>
                </c:pt>
                <c:pt idx="1292">
                  <c:v>26.82</c:v>
                </c:pt>
                <c:pt idx="1293">
                  <c:v>26.47</c:v>
                </c:pt>
                <c:pt idx="1294">
                  <c:v>25.6</c:v>
                </c:pt>
                <c:pt idx="1297">
                  <c:v>25.55</c:v>
                </c:pt>
                <c:pt idx="1298">
                  <c:v>24.91</c:v>
                </c:pt>
                <c:pt idx="1299">
                  <c:v>24.78</c:v>
                </c:pt>
                <c:pt idx="1300">
                  <c:v>24.22</c:v>
                </c:pt>
                <c:pt idx="1301">
                  <c:v>24.67</c:v>
                </c:pt>
                <c:pt idx="1302">
                  <c:v>25.77</c:v>
                </c:pt>
                <c:pt idx="1303">
                  <c:v>26.28</c:v>
                </c:pt>
                <c:pt idx="1304">
                  <c:v>26.69</c:v>
                </c:pt>
                <c:pt idx="1305">
                  <c:v>28.02</c:v>
                </c:pt>
                <c:pt idx="1307">
                  <c:v>28.85</c:v>
                </c:pt>
                <c:pt idx="1308">
                  <c:v>29.54</c:v>
                </c:pt>
                <c:pt idx="1309">
                  <c:v>29.66</c:v>
                </c:pt>
                <c:pt idx="1310">
                  <c:v>28.2</c:v>
                </c:pt>
                <c:pt idx="1311">
                  <c:v>27.83</c:v>
                </c:pt>
                <c:pt idx="1312">
                  <c:v>28.28</c:v>
                </c:pt>
                <c:pt idx="1313">
                  <c:v>27.84</c:v>
                </c:pt>
                <c:pt idx="1314">
                  <c:v>27.32</c:v>
                </c:pt>
                <c:pt idx="1315">
                  <c:v>27.22</c:v>
                </c:pt>
                <c:pt idx="1316">
                  <c:v>27.64</c:v>
                </c:pt>
                <c:pt idx="1317">
                  <c:v>28.22</c:v>
                </c:pt>
                <c:pt idx="1318">
                  <c:v>27.55</c:v>
                </c:pt>
                <c:pt idx="1319">
                  <c:v>28.03</c:v>
                </c:pt>
                <c:pt idx="1320">
                  <c:v>28.82</c:v>
                </c:pt>
                <c:pt idx="1321">
                  <c:v>28.45</c:v>
                </c:pt>
                <c:pt idx="1322">
                  <c:v>28.02</c:v>
                </c:pt>
                <c:pt idx="1323">
                  <c:v>28.77</c:v>
                </c:pt>
                <c:pt idx="1324">
                  <c:v>29.43</c:v>
                </c:pt>
                <c:pt idx="1325">
                  <c:v>29.44</c:v>
                </c:pt>
                <c:pt idx="1326">
                  <c:v>30.25</c:v>
                </c:pt>
                <c:pt idx="1327">
                  <c:v>30.06</c:v>
                </c:pt>
                <c:pt idx="1328">
                  <c:v>30.05</c:v>
                </c:pt>
                <c:pt idx="1329">
                  <c:v>29.46</c:v>
                </c:pt>
                <c:pt idx="1330">
                  <c:v>29.51</c:v>
                </c:pt>
                <c:pt idx="1332">
                  <c:v>29.62</c:v>
                </c:pt>
                <c:pt idx="1333">
                  <c:v>29.39</c:v>
                </c:pt>
                <c:pt idx="1334">
                  <c:v>29.97</c:v>
                </c:pt>
                <c:pt idx="1335">
                  <c:v>30.35</c:v>
                </c:pt>
                <c:pt idx="1336">
                  <c:v>30.13</c:v>
                </c:pt>
                <c:pt idx="1337">
                  <c:v>30.43</c:v>
                </c:pt>
                <c:pt idx="1338">
                  <c:v>31.77</c:v>
                </c:pt>
                <c:pt idx="1339">
                  <c:v>31.69</c:v>
                </c:pt>
                <c:pt idx="1340">
                  <c:v>31.51</c:v>
                </c:pt>
                <c:pt idx="1341">
                  <c:v>32.18</c:v>
                </c:pt>
                <c:pt idx="1342">
                  <c:v>34.130000000000003</c:v>
                </c:pt>
                <c:pt idx="1343">
                  <c:v>31.26</c:v>
                </c:pt>
                <c:pt idx="1344">
                  <c:v>31.69</c:v>
                </c:pt>
                <c:pt idx="1345">
                  <c:v>31.76</c:v>
                </c:pt>
                <c:pt idx="1346">
                  <c:v>32.020000000000003</c:v>
                </c:pt>
                <c:pt idx="1347">
                  <c:v>31.69</c:v>
                </c:pt>
                <c:pt idx="1348">
                  <c:v>30.72</c:v>
                </c:pt>
                <c:pt idx="1349">
                  <c:v>31.09</c:v>
                </c:pt>
                <c:pt idx="1350">
                  <c:v>30.91</c:v>
                </c:pt>
                <c:pt idx="1351">
                  <c:v>29.43</c:v>
                </c:pt>
                <c:pt idx="1352">
                  <c:v>28</c:v>
                </c:pt>
                <c:pt idx="1353">
                  <c:v>27.46</c:v>
                </c:pt>
                <c:pt idx="1354">
                  <c:v>27.31</c:v>
                </c:pt>
                <c:pt idx="1355">
                  <c:v>28.02</c:v>
                </c:pt>
                <c:pt idx="1356">
                  <c:v>27.79</c:v>
                </c:pt>
                <c:pt idx="1357">
                  <c:v>27.09</c:v>
                </c:pt>
                <c:pt idx="1358">
                  <c:v>26.45</c:v>
                </c:pt>
                <c:pt idx="1359">
                  <c:v>26.7</c:v>
                </c:pt>
                <c:pt idx="1360">
                  <c:v>26.9</c:v>
                </c:pt>
                <c:pt idx="1361">
                  <c:v>26.43</c:v>
                </c:pt>
                <c:pt idx="1362">
                  <c:v>25.45</c:v>
                </c:pt>
                <c:pt idx="1363">
                  <c:v>25.83</c:v>
                </c:pt>
                <c:pt idx="1364">
                  <c:v>25.69</c:v>
                </c:pt>
                <c:pt idx="1365">
                  <c:v>25.04</c:v>
                </c:pt>
                <c:pt idx="1366">
                  <c:v>23.85</c:v>
                </c:pt>
                <c:pt idx="1367">
                  <c:v>24.14</c:v>
                </c:pt>
                <c:pt idx="1368">
                  <c:v>25.41</c:v>
                </c:pt>
                <c:pt idx="1369">
                  <c:v>25.38</c:v>
                </c:pt>
                <c:pt idx="1370">
                  <c:v>25.57</c:v>
                </c:pt>
                <c:pt idx="1371">
                  <c:v>25.89</c:v>
                </c:pt>
                <c:pt idx="1372">
                  <c:v>26.11</c:v>
                </c:pt>
                <c:pt idx="1373">
                  <c:v>27.35</c:v>
                </c:pt>
                <c:pt idx="1374">
                  <c:v>25.88</c:v>
                </c:pt>
                <c:pt idx="1376">
                  <c:v>26.04</c:v>
                </c:pt>
                <c:pt idx="1377">
                  <c:v>25.33</c:v>
                </c:pt>
                <c:pt idx="1378">
                  <c:v>24.65</c:v>
                </c:pt>
                <c:pt idx="1379">
                  <c:v>25.42</c:v>
                </c:pt>
                <c:pt idx="1380">
                  <c:v>25.74</c:v>
                </c:pt>
                <c:pt idx="1381">
                  <c:v>25.87</c:v>
                </c:pt>
                <c:pt idx="1382">
                  <c:v>26.89</c:v>
                </c:pt>
                <c:pt idx="1383">
                  <c:v>26.75</c:v>
                </c:pt>
                <c:pt idx="1384">
                  <c:v>26.98</c:v>
                </c:pt>
                <c:pt idx="1385">
                  <c:v>27.29</c:v>
                </c:pt>
                <c:pt idx="1386">
                  <c:v>28.09</c:v>
                </c:pt>
                <c:pt idx="1387">
                  <c:v>28.65</c:v>
                </c:pt>
                <c:pt idx="1388">
                  <c:v>28.1</c:v>
                </c:pt>
                <c:pt idx="1389">
                  <c:v>29.11</c:v>
                </c:pt>
                <c:pt idx="1390">
                  <c:v>29.62</c:v>
                </c:pt>
                <c:pt idx="1391">
                  <c:v>29.92</c:v>
                </c:pt>
                <c:pt idx="1392">
                  <c:v>29.73</c:v>
                </c:pt>
                <c:pt idx="1393">
                  <c:v>29.32</c:v>
                </c:pt>
                <c:pt idx="1394">
                  <c:v>30.33</c:v>
                </c:pt>
                <c:pt idx="1395">
                  <c:v>29.89</c:v>
                </c:pt>
                <c:pt idx="1396">
                  <c:v>28.61</c:v>
                </c:pt>
                <c:pt idx="1397">
                  <c:v>28.78</c:v>
                </c:pt>
                <c:pt idx="1398">
                  <c:v>29.93</c:v>
                </c:pt>
                <c:pt idx="1399">
                  <c:v>30.51</c:v>
                </c:pt>
                <c:pt idx="1400">
                  <c:v>30</c:v>
                </c:pt>
                <c:pt idx="1402">
                  <c:v>30.35</c:v>
                </c:pt>
                <c:pt idx="1403">
                  <c:v>29.01</c:v>
                </c:pt>
                <c:pt idx="1404">
                  <c:v>30.14</c:v>
                </c:pt>
                <c:pt idx="1405">
                  <c:v>30.35</c:v>
                </c:pt>
                <c:pt idx="1406">
                  <c:v>29.7</c:v>
                </c:pt>
                <c:pt idx="1407">
                  <c:v>29.75</c:v>
                </c:pt>
                <c:pt idx="1408">
                  <c:v>29.95</c:v>
                </c:pt>
                <c:pt idx="1409">
                  <c:v>29.78</c:v>
                </c:pt>
                <c:pt idx="1410">
                  <c:v>30.2</c:v>
                </c:pt>
                <c:pt idx="1411">
                  <c:v>31.74</c:v>
                </c:pt>
                <c:pt idx="1412">
                  <c:v>32.56</c:v>
                </c:pt>
                <c:pt idx="1413">
                  <c:v>32.85</c:v>
                </c:pt>
                <c:pt idx="1414">
                  <c:v>32.950000000000003</c:v>
                </c:pt>
                <c:pt idx="1415">
                  <c:v>32.33</c:v>
                </c:pt>
                <c:pt idx="1416">
                  <c:v>31.69</c:v>
                </c:pt>
                <c:pt idx="1417">
                  <c:v>33.049999999999997</c:v>
                </c:pt>
                <c:pt idx="1418">
                  <c:v>31.37</c:v>
                </c:pt>
                <c:pt idx="1419">
                  <c:v>32.19</c:v>
                </c:pt>
                <c:pt idx="1420">
                  <c:v>32.25</c:v>
                </c:pt>
                <c:pt idx="1421">
                  <c:v>31.63</c:v>
                </c:pt>
                <c:pt idx="1422">
                  <c:v>32.06</c:v>
                </c:pt>
                <c:pt idx="1423">
                  <c:v>31.9</c:v>
                </c:pt>
                <c:pt idx="1424">
                  <c:v>32.72</c:v>
                </c:pt>
                <c:pt idx="1425">
                  <c:v>32.5</c:v>
                </c:pt>
                <c:pt idx="1428">
                  <c:v>30.67</c:v>
                </c:pt>
                <c:pt idx="1429">
                  <c:v>29.99</c:v>
                </c:pt>
                <c:pt idx="1430">
                  <c:v>30.28</c:v>
                </c:pt>
                <c:pt idx="1431">
                  <c:v>29.69</c:v>
                </c:pt>
                <c:pt idx="1432">
                  <c:v>29.7</c:v>
                </c:pt>
                <c:pt idx="1433">
                  <c:v>30.32</c:v>
                </c:pt>
                <c:pt idx="1434">
                  <c:v>31.47</c:v>
                </c:pt>
                <c:pt idx="1435">
                  <c:v>31.4</c:v>
                </c:pt>
                <c:pt idx="1436">
                  <c:v>30.83</c:v>
                </c:pt>
                <c:pt idx="1437">
                  <c:v>31.94</c:v>
                </c:pt>
                <c:pt idx="1438">
                  <c:v>31.42</c:v>
                </c:pt>
                <c:pt idx="1439">
                  <c:v>30.93</c:v>
                </c:pt>
                <c:pt idx="1440">
                  <c:v>28.56</c:v>
                </c:pt>
                <c:pt idx="1441">
                  <c:v>28.02</c:v>
                </c:pt>
                <c:pt idx="1442">
                  <c:v>27.95</c:v>
                </c:pt>
                <c:pt idx="1443">
                  <c:v>27.81</c:v>
                </c:pt>
                <c:pt idx="1444">
                  <c:v>28.02</c:v>
                </c:pt>
                <c:pt idx="1445">
                  <c:v>28.18</c:v>
                </c:pt>
                <c:pt idx="1446">
                  <c:v>27.43</c:v>
                </c:pt>
                <c:pt idx="1447">
                  <c:v>27.79</c:v>
                </c:pt>
                <c:pt idx="1448">
                  <c:v>28.26</c:v>
                </c:pt>
                <c:pt idx="1449">
                  <c:v>28.66</c:v>
                </c:pt>
                <c:pt idx="1450">
                  <c:v>29.96</c:v>
                </c:pt>
                <c:pt idx="1451">
                  <c:v>28.91</c:v>
                </c:pt>
                <c:pt idx="1452">
                  <c:v>29.12</c:v>
                </c:pt>
                <c:pt idx="1453">
                  <c:v>30.35</c:v>
                </c:pt>
                <c:pt idx="1454">
                  <c:v>31.34</c:v>
                </c:pt>
                <c:pt idx="1455">
                  <c:v>31.02</c:v>
                </c:pt>
                <c:pt idx="1456">
                  <c:v>31.94</c:v>
                </c:pt>
                <c:pt idx="1457">
                  <c:v>31.67</c:v>
                </c:pt>
                <c:pt idx="1458">
                  <c:v>31.8</c:v>
                </c:pt>
                <c:pt idx="1459">
                  <c:v>31.94</c:v>
                </c:pt>
                <c:pt idx="1460">
                  <c:v>31.99</c:v>
                </c:pt>
                <c:pt idx="1461">
                  <c:v>32.47</c:v>
                </c:pt>
                <c:pt idx="1462">
                  <c:v>31.22</c:v>
                </c:pt>
                <c:pt idx="1463">
                  <c:v>32.020000000000003</c:v>
                </c:pt>
                <c:pt idx="1464">
                  <c:v>31.63</c:v>
                </c:pt>
                <c:pt idx="1465">
                  <c:v>32.03</c:v>
                </c:pt>
                <c:pt idx="1466">
                  <c:v>32.869999999999997</c:v>
                </c:pt>
                <c:pt idx="1467">
                  <c:v>32.74</c:v>
                </c:pt>
                <c:pt idx="1468">
                  <c:v>33.32</c:v>
                </c:pt>
                <c:pt idx="1469">
                  <c:v>33.119999999999997</c:v>
                </c:pt>
                <c:pt idx="1470">
                  <c:v>33.380000000000003</c:v>
                </c:pt>
                <c:pt idx="1472">
                  <c:v>33.83</c:v>
                </c:pt>
                <c:pt idx="1473">
                  <c:v>34.9</c:v>
                </c:pt>
                <c:pt idx="1474">
                  <c:v>35.39</c:v>
                </c:pt>
                <c:pt idx="1475">
                  <c:v>33.630000000000003</c:v>
                </c:pt>
                <c:pt idx="1476">
                  <c:v>35.14</c:v>
                </c:pt>
                <c:pt idx="1477">
                  <c:v>34.28</c:v>
                </c:pt>
                <c:pt idx="1478">
                  <c:v>33.82</c:v>
                </c:pt>
                <c:pt idx="1479">
                  <c:v>34.07</c:v>
                </c:pt>
                <c:pt idx="1480">
                  <c:v>35.92</c:v>
                </c:pt>
                <c:pt idx="1481">
                  <c:v>36.880000000000003</c:v>
                </c:pt>
                <c:pt idx="1482">
                  <c:v>36.51</c:v>
                </c:pt>
                <c:pt idx="1483">
                  <c:v>37.200000000000003</c:v>
                </c:pt>
                <c:pt idx="1484">
                  <c:v>34</c:v>
                </c:pt>
                <c:pt idx="1485">
                  <c:v>32.68</c:v>
                </c:pt>
                <c:pt idx="1486">
                  <c:v>31.57</c:v>
                </c:pt>
                <c:pt idx="1487">
                  <c:v>31.5</c:v>
                </c:pt>
                <c:pt idx="1488">
                  <c:v>31.46</c:v>
                </c:pt>
                <c:pt idx="1489">
                  <c:v>30.34</c:v>
                </c:pt>
                <c:pt idx="1490">
                  <c:v>30.84</c:v>
                </c:pt>
                <c:pt idx="1491">
                  <c:v>32.18</c:v>
                </c:pt>
                <c:pt idx="1492">
                  <c:v>32.07</c:v>
                </c:pt>
                <c:pt idx="1493">
                  <c:v>31.43</c:v>
                </c:pt>
                <c:pt idx="1494">
                  <c:v>30.53</c:v>
                </c:pt>
                <c:pt idx="1495">
                  <c:v>30.86</c:v>
                </c:pt>
                <c:pt idx="1496">
                  <c:v>31.86</c:v>
                </c:pt>
                <c:pt idx="1497">
                  <c:v>33.18</c:v>
                </c:pt>
                <c:pt idx="1498">
                  <c:v>33.25</c:v>
                </c:pt>
                <c:pt idx="1499">
                  <c:v>36.06</c:v>
                </c:pt>
                <c:pt idx="1500">
                  <c:v>34.99</c:v>
                </c:pt>
                <c:pt idx="1501">
                  <c:v>32.92</c:v>
                </c:pt>
                <c:pt idx="1502">
                  <c:v>32.99</c:v>
                </c:pt>
                <c:pt idx="1503">
                  <c:v>33.479999999999997</c:v>
                </c:pt>
                <c:pt idx="1504">
                  <c:v>32.909999999999997</c:v>
                </c:pt>
                <c:pt idx="1505">
                  <c:v>33.75</c:v>
                </c:pt>
                <c:pt idx="1506">
                  <c:v>33.76</c:v>
                </c:pt>
                <c:pt idx="1507">
                  <c:v>33.369999999999997</c:v>
                </c:pt>
                <c:pt idx="1508">
                  <c:v>32.96</c:v>
                </c:pt>
                <c:pt idx="1509">
                  <c:v>33.71</c:v>
                </c:pt>
                <c:pt idx="1510">
                  <c:v>32.74</c:v>
                </c:pt>
                <c:pt idx="1511">
                  <c:v>32.81</c:v>
                </c:pt>
                <c:pt idx="1512">
                  <c:v>32.700000000000003</c:v>
                </c:pt>
                <c:pt idx="1513">
                  <c:v>33.25</c:v>
                </c:pt>
                <c:pt idx="1514">
                  <c:v>32.54</c:v>
                </c:pt>
                <c:pt idx="1515">
                  <c:v>32.71</c:v>
                </c:pt>
                <c:pt idx="1516">
                  <c:v>32.86</c:v>
                </c:pt>
                <c:pt idx="1517">
                  <c:v>33.4</c:v>
                </c:pt>
                <c:pt idx="1518">
                  <c:v>33.24</c:v>
                </c:pt>
                <c:pt idx="1519">
                  <c:v>33.92</c:v>
                </c:pt>
                <c:pt idx="1520">
                  <c:v>34.020000000000003</c:v>
                </c:pt>
                <c:pt idx="1521">
                  <c:v>34.47</c:v>
                </c:pt>
                <c:pt idx="1522">
                  <c:v>34.869999999999997</c:v>
                </c:pt>
                <c:pt idx="1523">
                  <c:v>35.58</c:v>
                </c:pt>
                <c:pt idx="1524">
                  <c:v>35.119999999999997</c:v>
                </c:pt>
                <c:pt idx="1525">
                  <c:v>35.450000000000003</c:v>
                </c:pt>
                <c:pt idx="1526">
                  <c:v>35.22</c:v>
                </c:pt>
                <c:pt idx="1527">
                  <c:v>35.159999999999997</c:v>
                </c:pt>
                <c:pt idx="1528">
                  <c:v>35.4</c:v>
                </c:pt>
                <c:pt idx="1531">
                  <c:v>35.380000000000003</c:v>
                </c:pt>
                <c:pt idx="1532">
                  <c:v>34.22</c:v>
                </c:pt>
                <c:pt idx="1533">
                  <c:v>34.630000000000003</c:v>
                </c:pt>
                <c:pt idx="1534">
                  <c:v>33.82</c:v>
                </c:pt>
                <c:pt idx="1535">
                  <c:v>32.020000000000003</c:v>
                </c:pt>
                <c:pt idx="1536">
                  <c:v>31.22</c:v>
                </c:pt>
                <c:pt idx="1537">
                  <c:v>29.53</c:v>
                </c:pt>
                <c:pt idx="1538">
                  <c:v>29.85</c:v>
                </c:pt>
                <c:pt idx="1539">
                  <c:v>29.35</c:v>
                </c:pt>
                <c:pt idx="1540">
                  <c:v>28.44</c:v>
                </c:pt>
                <c:pt idx="1541">
                  <c:v>29.5</c:v>
                </c:pt>
                <c:pt idx="1542">
                  <c:v>29.68</c:v>
                </c:pt>
                <c:pt idx="1543">
                  <c:v>28.74</c:v>
                </c:pt>
                <c:pt idx="1544">
                  <c:v>27.99</c:v>
                </c:pt>
                <c:pt idx="1545">
                  <c:v>28.87</c:v>
                </c:pt>
                <c:pt idx="1546">
                  <c:v>29.76</c:v>
                </c:pt>
                <c:pt idx="1547">
                  <c:v>29.33</c:v>
                </c:pt>
                <c:pt idx="1548">
                  <c:v>25.77</c:v>
                </c:pt>
                <c:pt idx="1549">
                  <c:v>25.98</c:v>
                </c:pt>
                <c:pt idx="1550">
                  <c:v>26.18</c:v>
                </c:pt>
                <c:pt idx="1552">
                  <c:v>26.64</c:v>
                </c:pt>
                <c:pt idx="1553">
                  <c:v>26.47</c:v>
                </c:pt>
                <c:pt idx="1554">
                  <c:v>25.85</c:v>
                </c:pt>
                <c:pt idx="1555">
                  <c:v>26.8</c:v>
                </c:pt>
                <c:pt idx="1556">
                  <c:v>27.21</c:v>
                </c:pt>
                <c:pt idx="1557">
                  <c:v>28</c:v>
                </c:pt>
                <c:pt idx="1558">
                  <c:v>28.14</c:v>
                </c:pt>
                <c:pt idx="1559">
                  <c:v>27.95</c:v>
                </c:pt>
                <c:pt idx="1560">
                  <c:v>27.32</c:v>
                </c:pt>
                <c:pt idx="1561">
                  <c:v>27.64</c:v>
                </c:pt>
                <c:pt idx="1562">
                  <c:v>29.48</c:v>
                </c:pt>
                <c:pt idx="1563">
                  <c:v>29.41</c:v>
                </c:pt>
                <c:pt idx="1564">
                  <c:v>30.05</c:v>
                </c:pt>
                <c:pt idx="1566">
                  <c:v>30.29</c:v>
                </c:pt>
                <c:pt idx="1567">
                  <c:v>29.6</c:v>
                </c:pt>
                <c:pt idx="1568">
                  <c:v>30.45</c:v>
                </c:pt>
                <c:pt idx="1569">
                  <c:v>32.19</c:v>
                </c:pt>
                <c:pt idx="1570">
                  <c:v>32.19</c:v>
                </c:pt>
                <c:pt idx="1571">
                  <c:v>29.57</c:v>
                </c:pt>
                <c:pt idx="1572">
                  <c:v>29.05</c:v>
                </c:pt>
                <c:pt idx="1573">
                  <c:v>29.36</c:v>
                </c:pt>
                <c:pt idx="1574">
                  <c:v>29.77</c:v>
                </c:pt>
                <c:pt idx="1575">
                  <c:v>29.06</c:v>
                </c:pt>
                <c:pt idx="1576">
                  <c:v>29.06</c:v>
                </c:pt>
                <c:pt idx="1577">
                  <c:v>28.66</c:v>
                </c:pt>
                <c:pt idx="1578">
                  <c:v>29.82</c:v>
                </c:pt>
                <c:pt idx="1579">
                  <c:v>31.19</c:v>
                </c:pt>
                <c:pt idx="1580">
                  <c:v>30.55</c:v>
                </c:pt>
                <c:pt idx="1581">
                  <c:v>30.35</c:v>
                </c:pt>
                <c:pt idx="1582">
                  <c:v>31.27</c:v>
                </c:pt>
                <c:pt idx="1583">
                  <c:v>31.59</c:v>
                </c:pt>
                <c:pt idx="1584">
                  <c:v>31.03</c:v>
                </c:pt>
                <c:pt idx="1585">
                  <c:v>30.51</c:v>
                </c:pt>
                <c:pt idx="1586">
                  <c:v>30.36</c:v>
                </c:pt>
                <c:pt idx="1587">
                  <c:v>29.71</c:v>
                </c:pt>
                <c:pt idx="1588">
                  <c:v>28.8</c:v>
                </c:pt>
                <c:pt idx="1589">
                  <c:v>29.16</c:v>
                </c:pt>
                <c:pt idx="1591">
                  <c:v>28.58</c:v>
                </c:pt>
                <c:pt idx="1592">
                  <c:v>28.53</c:v>
                </c:pt>
                <c:pt idx="1593">
                  <c:v>28.82</c:v>
                </c:pt>
                <c:pt idx="1594">
                  <c:v>29.04</c:v>
                </c:pt>
                <c:pt idx="1595">
                  <c:v>28.42</c:v>
                </c:pt>
                <c:pt idx="1596">
                  <c:v>28.13</c:v>
                </c:pt>
                <c:pt idx="1597">
                  <c:v>27.39</c:v>
                </c:pt>
                <c:pt idx="1598">
                  <c:v>27.62</c:v>
                </c:pt>
                <c:pt idx="1599">
                  <c:v>27.84</c:v>
                </c:pt>
                <c:pt idx="1600">
                  <c:v>28.6</c:v>
                </c:pt>
                <c:pt idx="1601">
                  <c:v>28.32</c:v>
                </c:pt>
                <c:pt idx="1602">
                  <c:v>29</c:v>
                </c:pt>
                <c:pt idx="1603">
                  <c:v>28.39</c:v>
                </c:pt>
                <c:pt idx="1604">
                  <c:v>28.01</c:v>
                </c:pt>
                <c:pt idx="1605">
                  <c:v>28</c:v>
                </c:pt>
                <c:pt idx="1606">
                  <c:v>27.59</c:v>
                </c:pt>
                <c:pt idx="1607">
                  <c:v>26.41</c:v>
                </c:pt>
                <c:pt idx="1608">
                  <c:v>26.55</c:v>
                </c:pt>
                <c:pt idx="1609">
                  <c:v>26.74</c:v>
                </c:pt>
                <c:pt idx="1610">
                  <c:v>26.15</c:v>
                </c:pt>
                <c:pt idx="1611">
                  <c:v>25.96</c:v>
                </c:pt>
                <c:pt idx="1612">
                  <c:v>26.8</c:v>
                </c:pt>
                <c:pt idx="1613">
                  <c:v>26.54</c:v>
                </c:pt>
                <c:pt idx="1614">
                  <c:v>27.3</c:v>
                </c:pt>
                <c:pt idx="1615">
                  <c:v>27.48</c:v>
                </c:pt>
                <c:pt idx="1616">
                  <c:v>27.75</c:v>
                </c:pt>
                <c:pt idx="1617">
                  <c:v>26.31</c:v>
                </c:pt>
                <c:pt idx="1618">
                  <c:v>26.32</c:v>
                </c:pt>
                <c:pt idx="1619">
                  <c:v>26.29</c:v>
                </c:pt>
                <c:pt idx="1620">
                  <c:v>25.59</c:v>
                </c:pt>
                <c:pt idx="1621">
                  <c:v>26.19</c:v>
                </c:pt>
                <c:pt idx="1622">
                  <c:v>27.12</c:v>
                </c:pt>
                <c:pt idx="1623">
                  <c:v>27.26</c:v>
                </c:pt>
                <c:pt idx="1624">
                  <c:v>27.06</c:v>
                </c:pt>
                <c:pt idx="1625">
                  <c:v>27.28</c:v>
                </c:pt>
                <c:pt idx="1626">
                  <c:v>28.48</c:v>
                </c:pt>
                <c:pt idx="1627">
                  <c:v>28.18</c:v>
                </c:pt>
                <c:pt idx="1628">
                  <c:v>28.25</c:v>
                </c:pt>
                <c:pt idx="1629">
                  <c:v>28.79</c:v>
                </c:pt>
                <c:pt idx="1630">
                  <c:v>28.24</c:v>
                </c:pt>
                <c:pt idx="1631">
                  <c:v>27.95</c:v>
                </c:pt>
                <c:pt idx="1632">
                  <c:v>27.82</c:v>
                </c:pt>
                <c:pt idx="1633">
                  <c:v>27.28</c:v>
                </c:pt>
                <c:pt idx="1634">
                  <c:v>27.61</c:v>
                </c:pt>
                <c:pt idx="1635">
                  <c:v>26.86</c:v>
                </c:pt>
                <c:pt idx="1636">
                  <c:v>27.29</c:v>
                </c:pt>
                <c:pt idx="1637">
                  <c:v>28.44</c:v>
                </c:pt>
                <c:pt idx="1638">
                  <c:v>28.27</c:v>
                </c:pt>
                <c:pt idx="1639">
                  <c:v>28.46</c:v>
                </c:pt>
                <c:pt idx="1640">
                  <c:v>28.94</c:v>
                </c:pt>
                <c:pt idx="1641">
                  <c:v>27.8</c:v>
                </c:pt>
                <c:pt idx="1642">
                  <c:v>28.45</c:v>
                </c:pt>
                <c:pt idx="1643">
                  <c:v>28.36</c:v>
                </c:pt>
                <c:pt idx="1644">
                  <c:v>27.77</c:v>
                </c:pt>
                <c:pt idx="1645">
                  <c:v>27.39</c:v>
                </c:pt>
                <c:pt idx="1646">
                  <c:v>28.23</c:v>
                </c:pt>
                <c:pt idx="1647">
                  <c:v>28.52</c:v>
                </c:pt>
                <c:pt idx="1648">
                  <c:v>28.55</c:v>
                </c:pt>
                <c:pt idx="1649">
                  <c:v>28.71</c:v>
                </c:pt>
                <c:pt idx="1650">
                  <c:v>28.98</c:v>
                </c:pt>
                <c:pt idx="1651">
                  <c:v>28.86</c:v>
                </c:pt>
                <c:pt idx="1652">
                  <c:v>28.91</c:v>
                </c:pt>
                <c:pt idx="1653">
                  <c:v>29.91</c:v>
                </c:pt>
                <c:pt idx="1654">
                  <c:v>29.98</c:v>
                </c:pt>
                <c:pt idx="1655">
                  <c:v>29.74</c:v>
                </c:pt>
                <c:pt idx="1656">
                  <c:v>29.58</c:v>
                </c:pt>
                <c:pt idx="1657">
                  <c:v>28.41</c:v>
                </c:pt>
                <c:pt idx="1658">
                  <c:v>28.38</c:v>
                </c:pt>
                <c:pt idx="1660">
                  <c:v>28.66</c:v>
                </c:pt>
                <c:pt idx="1661">
                  <c:v>28.55</c:v>
                </c:pt>
                <c:pt idx="1662">
                  <c:v>28.37</c:v>
                </c:pt>
                <c:pt idx="1663">
                  <c:v>27.93</c:v>
                </c:pt>
                <c:pt idx="1664">
                  <c:v>28.19</c:v>
                </c:pt>
                <c:pt idx="1665">
                  <c:v>28.24</c:v>
                </c:pt>
                <c:pt idx="1666">
                  <c:v>27.72</c:v>
                </c:pt>
                <c:pt idx="1667">
                  <c:v>27.75</c:v>
                </c:pt>
                <c:pt idx="1668">
                  <c:v>28.33</c:v>
                </c:pt>
                <c:pt idx="1669">
                  <c:v>29.04</c:v>
                </c:pt>
                <c:pt idx="1670">
                  <c:v>29.18</c:v>
                </c:pt>
                <c:pt idx="1671">
                  <c:v>28.84</c:v>
                </c:pt>
                <c:pt idx="1672">
                  <c:v>29.04</c:v>
                </c:pt>
                <c:pt idx="1673">
                  <c:v>28.51</c:v>
                </c:pt>
                <c:pt idx="1674">
                  <c:v>27.55</c:v>
                </c:pt>
                <c:pt idx="1675">
                  <c:v>27.48</c:v>
                </c:pt>
                <c:pt idx="1676">
                  <c:v>26.5</c:v>
                </c:pt>
                <c:pt idx="1677">
                  <c:v>26.56</c:v>
                </c:pt>
                <c:pt idx="1678">
                  <c:v>26.83</c:v>
                </c:pt>
                <c:pt idx="1679">
                  <c:v>27.25</c:v>
                </c:pt>
                <c:pt idx="1680">
                  <c:v>26.98</c:v>
                </c:pt>
                <c:pt idx="1681">
                  <c:v>25.61</c:v>
                </c:pt>
                <c:pt idx="1682">
                  <c:v>25.56</c:v>
                </c:pt>
                <c:pt idx="1683">
                  <c:v>26.25</c:v>
                </c:pt>
                <c:pt idx="1684">
                  <c:v>25.95</c:v>
                </c:pt>
                <c:pt idx="1685">
                  <c:v>26.24</c:v>
                </c:pt>
                <c:pt idx="1687">
                  <c:v>27.02</c:v>
                </c:pt>
                <c:pt idx="1688">
                  <c:v>28.21</c:v>
                </c:pt>
                <c:pt idx="1689">
                  <c:v>27.59</c:v>
                </c:pt>
                <c:pt idx="1690">
                  <c:v>27.49</c:v>
                </c:pt>
                <c:pt idx="1691">
                  <c:v>27.11</c:v>
                </c:pt>
                <c:pt idx="1692">
                  <c:v>26.8</c:v>
                </c:pt>
                <c:pt idx="1693">
                  <c:v>26.59</c:v>
                </c:pt>
                <c:pt idx="1694">
                  <c:v>26.06</c:v>
                </c:pt>
                <c:pt idx="1695">
                  <c:v>25.57</c:v>
                </c:pt>
                <c:pt idx="1696">
                  <c:v>24.89</c:v>
                </c:pt>
                <c:pt idx="1697">
                  <c:v>24.7</c:v>
                </c:pt>
                <c:pt idx="1698">
                  <c:v>25.59</c:v>
                </c:pt>
                <c:pt idx="1699">
                  <c:v>26.12</c:v>
                </c:pt>
                <c:pt idx="1700">
                  <c:v>26.31</c:v>
                </c:pt>
                <c:pt idx="1701">
                  <c:v>26.84</c:v>
                </c:pt>
                <c:pt idx="1702">
                  <c:v>26.73</c:v>
                </c:pt>
                <c:pt idx="1703">
                  <c:v>27.02</c:v>
                </c:pt>
                <c:pt idx="1704">
                  <c:v>26.63</c:v>
                </c:pt>
                <c:pt idx="1705">
                  <c:v>26.35</c:v>
                </c:pt>
                <c:pt idx="1706">
                  <c:v>26.77</c:v>
                </c:pt>
                <c:pt idx="1707">
                  <c:v>27.71</c:v>
                </c:pt>
                <c:pt idx="1708">
                  <c:v>27.62</c:v>
                </c:pt>
                <c:pt idx="1709">
                  <c:v>27.74</c:v>
                </c:pt>
                <c:pt idx="1710">
                  <c:v>27.94</c:v>
                </c:pt>
                <c:pt idx="1711">
                  <c:v>27.54</c:v>
                </c:pt>
                <c:pt idx="1712">
                  <c:v>27.64</c:v>
                </c:pt>
                <c:pt idx="1713">
                  <c:v>28.05</c:v>
                </c:pt>
                <c:pt idx="1714">
                  <c:v>27.82</c:v>
                </c:pt>
                <c:pt idx="1715">
                  <c:v>28.01</c:v>
                </c:pt>
                <c:pt idx="1716">
                  <c:v>27.56</c:v>
                </c:pt>
                <c:pt idx="1717">
                  <c:v>27.4</c:v>
                </c:pt>
                <c:pt idx="1718">
                  <c:v>26.68</c:v>
                </c:pt>
                <c:pt idx="1719">
                  <c:v>27.18</c:v>
                </c:pt>
                <c:pt idx="1720">
                  <c:v>27.91</c:v>
                </c:pt>
                <c:pt idx="1721">
                  <c:v>26.37</c:v>
                </c:pt>
                <c:pt idx="1722">
                  <c:v>26.63</c:v>
                </c:pt>
                <c:pt idx="1723">
                  <c:v>26.9</c:v>
                </c:pt>
                <c:pt idx="1724">
                  <c:v>26.67</c:v>
                </c:pt>
                <c:pt idx="1725">
                  <c:v>27.17</c:v>
                </c:pt>
                <c:pt idx="1726">
                  <c:v>27.05</c:v>
                </c:pt>
                <c:pt idx="1727">
                  <c:v>26.55</c:v>
                </c:pt>
                <c:pt idx="1728">
                  <c:v>27.2</c:v>
                </c:pt>
                <c:pt idx="1730">
                  <c:v>26.93</c:v>
                </c:pt>
                <c:pt idx="1731">
                  <c:v>26.95</c:v>
                </c:pt>
                <c:pt idx="1732">
                  <c:v>27.58</c:v>
                </c:pt>
                <c:pt idx="1733">
                  <c:v>28.03</c:v>
                </c:pt>
                <c:pt idx="1734">
                  <c:v>27.63</c:v>
                </c:pt>
                <c:pt idx="1738">
                  <c:v>29.52</c:v>
                </c:pt>
                <c:pt idx="1739">
                  <c:v>28.81</c:v>
                </c:pt>
                <c:pt idx="1740">
                  <c:v>27.7</c:v>
                </c:pt>
                <c:pt idx="1741">
                  <c:v>26.72</c:v>
                </c:pt>
                <c:pt idx="1742">
                  <c:v>26.59</c:v>
                </c:pt>
                <c:pt idx="1743">
                  <c:v>25.97</c:v>
                </c:pt>
                <c:pt idx="1744">
                  <c:v>22.01</c:v>
                </c:pt>
                <c:pt idx="1745">
                  <c:v>21.81</c:v>
                </c:pt>
                <c:pt idx="1746">
                  <c:v>22.38</c:v>
                </c:pt>
                <c:pt idx="1747">
                  <c:v>22.74</c:v>
                </c:pt>
                <c:pt idx="1748">
                  <c:v>23.43</c:v>
                </c:pt>
                <c:pt idx="1749">
                  <c:v>23.28</c:v>
                </c:pt>
                <c:pt idx="1750">
                  <c:v>22.79</c:v>
                </c:pt>
                <c:pt idx="1751">
                  <c:v>22.08</c:v>
                </c:pt>
                <c:pt idx="1752">
                  <c:v>22.63</c:v>
                </c:pt>
                <c:pt idx="1753">
                  <c:v>22.39</c:v>
                </c:pt>
                <c:pt idx="1754">
                  <c:v>22.45</c:v>
                </c:pt>
                <c:pt idx="1755">
                  <c:v>22.48</c:v>
                </c:pt>
                <c:pt idx="1756">
                  <c:v>22.53</c:v>
                </c:pt>
                <c:pt idx="1757">
                  <c:v>23.34</c:v>
                </c:pt>
                <c:pt idx="1758">
                  <c:v>22.5</c:v>
                </c:pt>
                <c:pt idx="1759">
                  <c:v>22.29</c:v>
                </c:pt>
                <c:pt idx="1760">
                  <c:v>22</c:v>
                </c:pt>
                <c:pt idx="1761">
                  <c:v>21.81</c:v>
                </c:pt>
                <c:pt idx="1762">
                  <c:v>21.31</c:v>
                </c:pt>
                <c:pt idx="1763">
                  <c:v>21.83</c:v>
                </c:pt>
                <c:pt idx="1764">
                  <c:v>21.76</c:v>
                </c:pt>
                <c:pt idx="1765">
                  <c:v>21.85</c:v>
                </c:pt>
                <c:pt idx="1766">
                  <c:v>22.33</c:v>
                </c:pt>
                <c:pt idx="1767">
                  <c:v>22.01</c:v>
                </c:pt>
                <c:pt idx="1768">
                  <c:v>22.03</c:v>
                </c:pt>
                <c:pt idx="1769">
                  <c:v>22.15</c:v>
                </c:pt>
                <c:pt idx="1770">
                  <c:v>21.87</c:v>
                </c:pt>
                <c:pt idx="1771">
                  <c:v>21.18</c:v>
                </c:pt>
                <c:pt idx="1772">
                  <c:v>20.39</c:v>
                </c:pt>
                <c:pt idx="1773">
                  <c:v>20.18</c:v>
                </c:pt>
                <c:pt idx="1774">
                  <c:v>20.02</c:v>
                </c:pt>
                <c:pt idx="1775">
                  <c:v>19.920000000000002</c:v>
                </c:pt>
                <c:pt idx="1776">
                  <c:v>20.09</c:v>
                </c:pt>
                <c:pt idx="1777">
                  <c:v>21.17</c:v>
                </c:pt>
                <c:pt idx="1778">
                  <c:v>22.22</c:v>
                </c:pt>
                <c:pt idx="1779">
                  <c:v>21.2</c:v>
                </c:pt>
                <c:pt idx="1780">
                  <c:v>21.67</c:v>
                </c:pt>
                <c:pt idx="1781">
                  <c:v>19.739999999999998</c:v>
                </c:pt>
                <c:pt idx="1782">
                  <c:v>17.45</c:v>
                </c:pt>
                <c:pt idx="1783">
                  <c:v>18.03</c:v>
                </c:pt>
                <c:pt idx="1784">
                  <c:v>17.72</c:v>
                </c:pt>
                <c:pt idx="1785">
                  <c:v>19.149999999999999</c:v>
                </c:pt>
                <c:pt idx="1786">
                  <c:v>18.96</c:v>
                </c:pt>
                <c:pt idx="1789">
                  <c:v>18.690000000000001</c:v>
                </c:pt>
                <c:pt idx="1790">
                  <c:v>19.48</c:v>
                </c:pt>
                <c:pt idx="1791">
                  <c:v>19.22</c:v>
                </c:pt>
                <c:pt idx="1792">
                  <c:v>18.62</c:v>
                </c:pt>
                <c:pt idx="1793">
                  <c:v>19.440000000000001</c:v>
                </c:pt>
                <c:pt idx="1794">
                  <c:v>20.09</c:v>
                </c:pt>
                <c:pt idx="1795">
                  <c:v>19.649999999999999</c:v>
                </c:pt>
                <c:pt idx="1796">
                  <c:v>19.489999999999998</c:v>
                </c:pt>
                <c:pt idx="1797">
                  <c:v>18.54</c:v>
                </c:pt>
                <c:pt idx="1798">
                  <c:v>19.04</c:v>
                </c:pt>
                <c:pt idx="1799">
                  <c:v>18.37</c:v>
                </c:pt>
                <c:pt idx="1800">
                  <c:v>18.079999999999998</c:v>
                </c:pt>
                <c:pt idx="1801">
                  <c:v>18.36</c:v>
                </c:pt>
                <c:pt idx="1802">
                  <c:v>18.12</c:v>
                </c:pt>
                <c:pt idx="1803">
                  <c:v>19.23</c:v>
                </c:pt>
                <c:pt idx="1804">
                  <c:v>19.22</c:v>
                </c:pt>
                <c:pt idx="1805">
                  <c:v>19.36</c:v>
                </c:pt>
                <c:pt idx="1806">
                  <c:v>19.8</c:v>
                </c:pt>
                <c:pt idx="1807">
                  <c:v>19.28</c:v>
                </c:pt>
                <c:pt idx="1808">
                  <c:v>19.62</c:v>
                </c:pt>
                <c:pt idx="1810">
                  <c:v>21.27</c:v>
                </c:pt>
                <c:pt idx="1811">
                  <c:v>20.9</c:v>
                </c:pt>
                <c:pt idx="1812">
                  <c:v>20.41</c:v>
                </c:pt>
                <c:pt idx="1813">
                  <c:v>19.84</c:v>
                </c:pt>
                <c:pt idx="1814">
                  <c:v>21.01</c:v>
                </c:pt>
                <c:pt idx="1815">
                  <c:v>20.37</c:v>
                </c:pt>
                <c:pt idx="1816">
                  <c:v>21.62</c:v>
                </c:pt>
                <c:pt idx="1817">
                  <c:v>21.48</c:v>
                </c:pt>
                <c:pt idx="1818">
                  <c:v>21.25</c:v>
                </c:pt>
                <c:pt idx="1819">
                  <c:v>20.18</c:v>
                </c:pt>
                <c:pt idx="1820">
                  <c:v>20.38</c:v>
                </c:pt>
                <c:pt idx="1821">
                  <c:v>19.68</c:v>
                </c:pt>
                <c:pt idx="1822">
                  <c:v>18.89</c:v>
                </c:pt>
                <c:pt idx="1823">
                  <c:v>18.899999999999999</c:v>
                </c:pt>
                <c:pt idx="1824">
                  <c:v>18.86</c:v>
                </c:pt>
                <c:pt idx="1825">
                  <c:v>17.97</c:v>
                </c:pt>
                <c:pt idx="1826">
                  <c:v>18</c:v>
                </c:pt>
                <c:pt idx="1828">
                  <c:v>18.34</c:v>
                </c:pt>
                <c:pt idx="1829">
                  <c:v>19.5</c:v>
                </c:pt>
                <c:pt idx="1830">
                  <c:v>19.7</c:v>
                </c:pt>
                <c:pt idx="1831">
                  <c:v>19.989999999999998</c:v>
                </c:pt>
                <c:pt idx="1832">
                  <c:v>20.05</c:v>
                </c:pt>
                <c:pt idx="1833">
                  <c:v>19.579999999999998</c:v>
                </c:pt>
                <c:pt idx="1834">
                  <c:v>19.079999999999998</c:v>
                </c:pt>
                <c:pt idx="1835">
                  <c:v>19.48</c:v>
                </c:pt>
                <c:pt idx="1836">
                  <c:v>20.38</c:v>
                </c:pt>
                <c:pt idx="1837">
                  <c:v>20.07</c:v>
                </c:pt>
                <c:pt idx="1838">
                  <c:v>20.07</c:v>
                </c:pt>
                <c:pt idx="1839">
                  <c:v>19.78</c:v>
                </c:pt>
                <c:pt idx="1840">
                  <c:v>19.64</c:v>
                </c:pt>
                <c:pt idx="1841">
                  <c:v>20.260000000000002</c:v>
                </c:pt>
                <c:pt idx="1842">
                  <c:v>21.41</c:v>
                </c:pt>
                <c:pt idx="1843">
                  <c:v>20.73</c:v>
                </c:pt>
                <c:pt idx="1844">
                  <c:v>21.18</c:v>
                </c:pt>
                <c:pt idx="1845">
                  <c:v>21.23</c:v>
                </c:pt>
                <c:pt idx="1846">
                  <c:v>21.5</c:v>
                </c:pt>
                <c:pt idx="1848">
                  <c:v>20.88</c:v>
                </c:pt>
                <c:pt idx="1849">
                  <c:v>20.29</c:v>
                </c:pt>
                <c:pt idx="1850">
                  <c:v>20.95</c:v>
                </c:pt>
                <c:pt idx="1851">
                  <c:v>21.07</c:v>
                </c:pt>
                <c:pt idx="1852">
                  <c:v>20.48</c:v>
                </c:pt>
                <c:pt idx="1853">
                  <c:v>21.41</c:v>
                </c:pt>
                <c:pt idx="1854">
                  <c:v>21.29</c:v>
                </c:pt>
                <c:pt idx="1855">
                  <c:v>21.74</c:v>
                </c:pt>
                <c:pt idx="1856">
                  <c:v>22.4</c:v>
                </c:pt>
                <c:pt idx="1857">
                  <c:v>22.45</c:v>
                </c:pt>
                <c:pt idx="1858">
                  <c:v>23.17</c:v>
                </c:pt>
                <c:pt idx="1859">
                  <c:v>23.15</c:v>
                </c:pt>
                <c:pt idx="1860">
                  <c:v>23.71</c:v>
                </c:pt>
                <c:pt idx="1861">
                  <c:v>23.84</c:v>
                </c:pt>
                <c:pt idx="1862">
                  <c:v>24.31</c:v>
                </c:pt>
                <c:pt idx="1863">
                  <c:v>24.2</c:v>
                </c:pt>
                <c:pt idx="1864">
                  <c:v>24.16</c:v>
                </c:pt>
                <c:pt idx="1865">
                  <c:v>24.56</c:v>
                </c:pt>
                <c:pt idx="1866">
                  <c:v>24.51</c:v>
                </c:pt>
                <c:pt idx="1867">
                  <c:v>25.11</c:v>
                </c:pt>
                <c:pt idx="1868">
                  <c:v>24.88</c:v>
                </c:pt>
                <c:pt idx="1869">
                  <c:v>24.9</c:v>
                </c:pt>
                <c:pt idx="1870">
                  <c:v>25.61</c:v>
                </c:pt>
                <c:pt idx="1871">
                  <c:v>25.35</c:v>
                </c:pt>
                <c:pt idx="1872">
                  <c:v>24.99</c:v>
                </c:pt>
                <c:pt idx="1873">
                  <c:v>25.36</c:v>
                </c:pt>
                <c:pt idx="1874">
                  <c:v>25.87</c:v>
                </c:pt>
                <c:pt idx="1875">
                  <c:v>26.31</c:v>
                </c:pt>
                <c:pt idx="1876">
                  <c:v>26.88</c:v>
                </c:pt>
                <c:pt idx="1877">
                  <c:v>27.71</c:v>
                </c:pt>
                <c:pt idx="1878">
                  <c:v>27.56</c:v>
                </c:pt>
                <c:pt idx="1879">
                  <c:v>26.58</c:v>
                </c:pt>
                <c:pt idx="1880">
                  <c:v>26.21</c:v>
                </c:pt>
                <c:pt idx="1881">
                  <c:v>26.54</c:v>
                </c:pt>
                <c:pt idx="1882">
                  <c:v>25.82</c:v>
                </c:pt>
                <c:pt idx="1883">
                  <c:v>26.13</c:v>
                </c:pt>
                <c:pt idx="1884">
                  <c:v>24.99</c:v>
                </c:pt>
                <c:pt idx="1885">
                  <c:v>23.47</c:v>
                </c:pt>
                <c:pt idx="1886">
                  <c:v>24.57</c:v>
                </c:pt>
                <c:pt idx="1887">
                  <c:v>24.75</c:v>
                </c:pt>
                <c:pt idx="1888">
                  <c:v>25.94</c:v>
                </c:pt>
                <c:pt idx="1889">
                  <c:v>26.18</c:v>
                </c:pt>
                <c:pt idx="1890">
                  <c:v>26.38</c:v>
                </c:pt>
                <c:pt idx="1891">
                  <c:v>26.27</c:v>
                </c:pt>
                <c:pt idx="1892">
                  <c:v>26.62</c:v>
                </c:pt>
                <c:pt idx="1893">
                  <c:v>26.38</c:v>
                </c:pt>
                <c:pt idx="1894">
                  <c:v>26.73</c:v>
                </c:pt>
                <c:pt idx="1895">
                  <c:v>27.11</c:v>
                </c:pt>
                <c:pt idx="1896">
                  <c:v>27.57</c:v>
                </c:pt>
                <c:pt idx="1897">
                  <c:v>27.29</c:v>
                </c:pt>
                <c:pt idx="1898">
                  <c:v>26.75</c:v>
                </c:pt>
                <c:pt idx="1899">
                  <c:v>26.24</c:v>
                </c:pt>
                <c:pt idx="1900">
                  <c:v>26.62</c:v>
                </c:pt>
                <c:pt idx="1901">
                  <c:v>26.12</c:v>
                </c:pt>
                <c:pt idx="1902">
                  <c:v>26.63</c:v>
                </c:pt>
                <c:pt idx="1903">
                  <c:v>27.85</c:v>
                </c:pt>
                <c:pt idx="1904">
                  <c:v>27.68</c:v>
                </c:pt>
                <c:pt idx="1905">
                  <c:v>27.99</c:v>
                </c:pt>
                <c:pt idx="1906">
                  <c:v>28.38</c:v>
                </c:pt>
                <c:pt idx="1907">
                  <c:v>29.36</c:v>
                </c:pt>
                <c:pt idx="1908">
                  <c:v>28.15</c:v>
                </c:pt>
                <c:pt idx="1909">
                  <c:v>27.95</c:v>
                </c:pt>
                <c:pt idx="1910">
                  <c:v>28.18</c:v>
                </c:pt>
                <c:pt idx="1911">
                  <c:v>28.33</c:v>
                </c:pt>
                <c:pt idx="1912">
                  <c:v>27.33</c:v>
                </c:pt>
                <c:pt idx="1913">
                  <c:v>26.37</c:v>
                </c:pt>
                <c:pt idx="1914">
                  <c:v>26.15</c:v>
                </c:pt>
                <c:pt idx="1915">
                  <c:v>25.88</c:v>
                </c:pt>
                <c:pt idx="1917">
                  <c:v>25.27</c:v>
                </c:pt>
                <c:pt idx="1918">
                  <c:v>25.76</c:v>
                </c:pt>
                <c:pt idx="1919">
                  <c:v>24.67</c:v>
                </c:pt>
                <c:pt idx="1920">
                  <c:v>25.31</c:v>
                </c:pt>
                <c:pt idx="1921">
                  <c:v>25.08</c:v>
                </c:pt>
                <c:pt idx="1922">
                  <c:v>25.33</c:v>
                </c:pt>
                <c:pt idx="1923">
                  <c:v>24.89</c:v>
                </c:pt>
                <c:pt idx="1924">
                  <c:v>24.79</c:v>
                </c:pt>
                <c:pt idx="1925">
                  <c:v>24.75</c:v>
                </c:pt>
                <c:pt idx="1926">
                  <c:v>24.29</c:v>
                </c:pt>
                <c:pt idx="1927">
                  <c:v>24.12</c:v>
                </c:pt>
                <c:pt idx="1928">
                  <c:v>24.64</c:v>
                </c:pt>
                <c:pt idx="1929">
                  <c:v>25.64</c:v>
                </c:pt>
                <c:pt idx="1930">
                  <c:v>25.94</c:v>
                </c:pt>
                <c:pt idx="1931">
                  <c:v>26.09</c:v>
                </c:pt>
                <c:pt idx="1932">
                  <c:v>25.43</c:v>
                </c:pt>
                <c:pt idx="1933">
                  <c:v>25.31</c:v>
                </c:pt>
                <c:pt idx="1934">
                  <c:v>25.53</c:v>
                </c:pt>
                <c:pt idx="1935">
                  <c:v>25.82</c:v>
                </c:pt>
                <c:pt idx="1936">
                  <c:v>26.47</c:v>
                </c:pt>
                <c:pt idx="1937">
                  <c:v>26.32</c:v>
                </c:pt>
                <c:pt idx="1938">
                  <c:v>26.76</c:v>
                </c:pt>
                <c:pt idx="1939">
                  <c:v>26.86</c:v>
                </c:pt>
                <c:pt idx="1940">
                  <c:v>26.86</c:v>
                </c:pt>
                <c:pt idx="1941">
                  <c:v>26.81</c:v>
                </c:pt>
                <c:pt idx="1942">
                  <c:v>26.77</c:v>
                </c:pt>
                <c:pt idx="1943">
                  <c:v>26.8</c:v>
                </c:pt>
                <c:pt idx="1946">
                  <c:v>26.07</c:v>
                </c:pt>
                <c:pt idx="1947">
                  <c:v>26.09</c:v>
                </c:pt>
                <c:pt idx="1948">
                  <c:v>26.77</c:v>
                </c:pt>
                <c:pt idx="1949">
                  <c:v>26.83</c:v>
                </c:pt>
                <c:pt idx="1950">
                  <c:v>27.48</c:v>
                </c:pt>
                <c:pt idx="1951">
                  <c:v>27.07</c:v>
                </c:pt>
                <c:pt idx="1952">
                  <c:v>27.75</c:v>
                </c:pt>
                <c:pt idx="1953">
                  <c:v>27.88</c:v>
                </c:pt>
                <c:pt idx="1954">
                  <c:v>27.57</c:v>
                </c:pt>
                <c:pt idx="1955">
                  <c:v>27.83</c:v>
                </c:pt>
                <c:pt idx="1956">
                  <c:v>26.6</c:v>
                </c:pt>
                <c:pt idx="1957">
                  <c:v>26.31</c:v>
                </c:pt>
                <c:pt idx="1958">
                  <c:v>26.87</c:v>
                </c:pt>
                <c:pt idx="1959">
                  <c:v>26.77</c:v>
                </c:pt>
                <c:pt idx="1960">
                  <c:v>26.54</c:v>
                </c:pt>
                <c:pt idx="1961">
                  <c:v>26.55</c:v>
                </c:pt>
                <c:pt idx="1962">
                  <c:v>27.36</c:v>
                </c:pt>
                <c:pt idx="1963">
                  <c:v>27.02</c:v>
                </c:pt>
                <c:pt idx="1964">
                  <c:v>26.47</c:v>
                </c:pt>
                <c:pt idx="1965">
                  <c:v>26.84</c:v>
                </c:pt>
                <c:pt idx="1966">
                  <c:v>26.58</c:v>
                </c:pt>
                <c:pt idx="1967">
                  <c:v>27.17</c:v>
                </c:pt>
                <c:pt idx="1968">
                  <c:v>26.5</c:v>
                </c:pt>
                <c:pt idx="1969">
                  <c:v>26.67</c:v>
                </c:pt>
                <c:pt idx="1970">
                  <c:v>26.86</c:v>
                </c:pt>
                <c:pt idx="1971">
                  <c:v>27.86</c:v>
                </c:pt>
                <c:pt idx="1972">
                  <c:v>27.9</c:v>
                </c:pt>
                <c:pt idx="1973">
                  <c:v>28.15</c:v>
                </c:pt>
                <c:pt idx="1974">
                  <c:v>29.06</c:v>
                </c:pt>
                <c:pt idx="1975">
                  <c:v>29.33</c:v>
                </c:pt>
                <c:pt idx="1976">
                  <c:v>29.84</c:v>
                </c:pt>
                <c:pt idx="1977">
                  <c:v>30.11</c:v>
                </c:pt>
                <c:pt idx="1978">
                  <c:v>29.24</c:v>
                </c:pt>
                <c:pt idx="1979">
                  <c:v>28.84</c:v>
                </c:pt>
                <c:pt idx="1980">
                  <c:v>28.63</c:v>
                </c:pt>
                <c:pt idx="1981">
                  <c:v>29.28</c:v>
                </c:pt>
                <c:pt idx="1982">
                  <c:v>28.83</c:v>
                </c:pt>
                <c:pt idx="1983">
                  <c:v>28.34</c:v>
                </c:pt>
                <c:pt idx="1984">
                  <c:v>28.92</c:v>
                </c:pt>
                <c:pt idx="1985">
                  <c:v>28.98</c:v>
                </c:pt>
                <c:pt idx="1987">
                  <c:v>27.79</c:v>
                </c:pt>
                <c:pt idx="1988">
                  <c:v>28.27</c:v>
                </c:pt>
                <c:pt idx="1989">
                  <c:v>28.98</c:v>
                </c:pt>
                <c:pt idx="1990">
                  <c:v>29.61</c:v>
                </c:pt>
                <c:pt idx="1991">
                  <c:v>29.73</c:v>
                </c:pt>
                <c:pt idx="1992">
                  <c:v>29.73</c:v>
                </c:pt>
                <c:pt idx="1993">
                  <c:v>29.77</c:v>
                </c:pt>
                <c:pt idx="1994">
                  <c:v>28.85</c:v>
                </c:pt>
                <c:pt idx="1995">
                  <c:v>29.81</c:v>
                </c:pt>
                <c:pt idx="1996">
                  <c:v>29.67</c:v>
                </c:pt>
                <c:pt idx="1997">
                  <c:v>29.08</c:v>
                </c:pt>
                <c:pt idx="1998">
                  <c:v>29.48</c:v>
                </c:pt>
                <c:pt idx="1999">
                  <c:v>29.5</c:v>
                </c:pt>
                <c:pt idx="2000">
                  <c:v>29.61</c:v>
                </c:pt>
                <c:pt idx="2001">
                  <c:v>30.71</c:v>
                </c:pt>
                <c:pt idx="2002">
                  <c:v>30.77</c:v>
                </c:pt>
                <c:pt idx="2003">
                  <c:v>30.64</c:v>
                </c:pt>
                <c:pt idx="2004">
                  <c:v>30.41</c:v>
                </c:pt>
                <c:pt idx="2005">
                  <c:v>30.54</c:v>
                </c:pt>
                <c:pt idx="2006">
                  <c:v>30.45</c:v>
                </c:pt>
                <c:pt idx="2007">
                  <c:v>30.83</c:v>
                </c:pt>
                <c:pt idx="2008">
                  <c:v>30.49</c:v>
                </c:pt>
                <c:pt idx="2009">
                  <c:v>29.76</c:v>
                </c:pt>
                <c:pt idx="2010">
                  <c:v>29.62</c:v>
                </c:pt>
                <c:pt idx="2011">
                  <c:v>29.64</c:v>
                </c:pt>
                <c:pt idx="2012">
                  <c:v>29.48</c:v>
                </c:pt>
                <c:pt idx="2013">
                  <c:v>29.35</c:v>
                </c:pt>
                <c:pt idx="2014">
                  <c:v>28.97</c:v>
                </c:pt>
                <c:pt idx="2015">
                  <c:v>29.37</c:v>
                </c:pt>
                <c:pt idx="2016">
                  <c:v>30.03</c:v>
                </c:pt>
                <c:pt idx="2017">
                  <c:v>29.72</c:v>
                </c:pt>
                <c:pt idx="2018">
                  <c:v>29.47</c:v>
                </c:pt>
                <c:pt idx="2019">
                  <c:v>29.62</c:v>
                </c:pt>
                <c:pt idx="2020">
                  <c:v>29.6</c:v>
                </c:pt>
                <c:pt idx="2021">
                  <c:v>28.37</c:v>
                </c:pt>
                <c:pt idx="2022">
                  <c:v>27.92</c:v>
                </c:pt>
                <c:pt idx="2023">
                  <c:v>28.18</c:v>
                </c:pt>
                <c:pt idx="2024">
                  <c:v>28.2</c:v>
                </c:pt>
                <c:pt idx="2025">
                  <c:v>27.05</c:v>
                </c:pt>
                <c:pt idx="2026">
                  <c:v>27.29</c:v>
                </c:pt>
                <c:pt idx="2027">
                  <c:v>26.86</c:v>
                </c:pt>
                <c:pt idx="2028">
                  <c:v>26.81</c:v>
                </c:pt>
                <c:pt idx="2029">
                  <c:v>27.22</c:v>
                </c:pt>
                <c:pt idx="2030">
                  <c:v>27.13</c:v>
                </c:pt>
                <c:pt idx="2031">
                  <c:v>26.95</c:v>
                </c:pt>
                <c:pt idx="2032">
                  <c:v>26.14</c:v>
                </c:pt>
                <c:pt idx="2033">
                  <c:v>25.77</c:v>
                </c:pt>
                <c:pt idx="2034">
                  <c:v>25.38</c:v>
                </c:pt>
                <c:pt idx="2035">
                  <c:v>25.78</c:v>
                </c:pt>
                <c:pt idx="2036">
                  <c:v>25.94</c:v>
                </c:pt>
                <c:pt idx="2037">
                  <c:v>25.9</c:v>
                </c:pt>
                <c:pt idx="2038">
                  <c:v>25.19</c:v>
                </c:pt>
                <c:pt idx="2039">
                  <c:v>25.29</c:v>
                </c:pt>
                <c:pt idx="2040">
                  <c:v>25.51</c:v>
                </c:pt>
                <c:pt idx="2041">
                  <c:v>26.71</c:v>
                </c:pt>
                <c:pt idx="2042">
                  <c:v>26.42</c:v>
                </c:pt>
                <c:pt idx="2043">
                  <c:v>26.98</c:v>
                </c:pt>
                <c:pt idx="2044">
                  <c:v>26.35</c:v>
                </c:pt>
                <c:pt idx="2045">
                  <c:v>26.76</c:v>
                </c:pt>
                <c:pt idx="2046">
                  <c:v>26.11</c:v>
                </c:pt>
                <c:pt idx="2047">
                  <c:v>26.4</c:v>
                </c:pt>
                <c:pt idx="2048">
                  <c:v>26.89</c:v>
                </c:pt>
                <c:pt idx="2051">
                  <c:v>27.24</c:v>
                </c:pt>
                <c:pt idx="2052">
                  <c:v>27.3</c:v>
                </c:pt>
                <c:pt idx="2053">
                  <c:v>26.71</c:v>
                </c:pt>
                <c:pt idx="2054">
                  <c:v>27.29</c:v>
                </c:pt>
                <c:pt idx="2055">
                  <c:v>26.93</c:v>
                </c:pt>
                <c:pt idx="2056">
                  <c:v>27.2</c:v>
                </c:pt>
                <c:pt idx="2057">
                  <c:v>27.74</c:v>
                </c:pt>
                <c:pt idx="2058">
                  <c:v>27.4</c:v>
                </c:pt>
                <c:pt idx="2059">
                  <c:v>28.01</c:v>
                </c:pt>
                <c:pt idx="2060">
                  <c:v>28.44</c:v>
                </c:pt>
                <c:pt idx="2061">
                  <c:v>30.1</c:v>
                </c:pt>
                <c:pt idx="2062">
                  <c:v>30.1</c:v>
                </c:pt>
                <c:pt idx="2063">
                  <c:v>30.44</c:v>
                </c:pt>
                <c:pt idx="2064">
                  <c:v>30.56</c:v>
                </c:pt>
                <c:pt idx="2065">
                  <c:v>30.3</c:v>
                </c:pt>
                <c:pt idx="2066">
                  <c:v>31.75</c:v>
                </c:pt>
                <c:pt idx="2067">
                  <c:v>31.97</c:v>
                </c:pt>
                <c:pt idx="2069">
                  <c:v>32.49</c:v>
                </c:pt>
                <c:pt idx="2070">
                  <c:v>32.72</c:v>
                </c:pt>
                <c:pt idx="2071">
                  <c:v>31.37</c:v>
                </c:pt>
                <c:pt idx="2072">
                  <c:v>31.2</c:v>
                </c:pt>
                <c:pt idx="2074">
                  <c:v>31.85</c:v>
                </c:pt>
                <c:pt idx="2075">
                  <c:v>33.08</c:v>
                </c:pt>
                <c:pt idx="2076">
                  <c:v>32.1</c:v>
                </c:pt>
                <c:pt idx="2077">
                  <c:v>31.08</c:v>
                </c:pt>
                <c:pt idx="2078">
                  <c:v>30.56</c:v>
                </c:pt>
                <c:pt idx="2079">
                  <c:v>31.99</c:v>
                </c:pt>
                <c:pt idx="2080">
                  <c:v>31.68</c:v>
                </c:pt>
                <c:pt idx="2081">
                  <c:v>32.26</c:v>
                </c:pt>
                <c:pt idx="2082">
                  <c:v>32.369999999999997</c:v>
                </c:pt>
                <c:pt idx="2083">
                  <c:v>33.21</c:v>
                </c:pt>
                <c:pt idx="2084">
                  <c:v>33.659999999999997</c:v>
                </c:pt>
                <c:pt idx="2085">
                  <c:v>33.909999999999997</c:v>
                </c:pt>
                <c:pt idx="2087">
                  <c:v>34.61</c:v>
                </c:pt>
                <c:pt idx="2088">
                  <c:v>32.85</c:v>
                </c:pt>
                <c:pt idx="2089">
                  <c:v>32.25</c:v>
                </c:pt>
                <c:pt idx="2090">
                  <c:v>33.28</c:v>
                </c:pt>
                <c:pt idx="2091">
                  <c:v>32.29</c:v>
                </c:pt>
                <c:pt idx="2092">
                  <c:v>32.67</c:v>
                </c:pt>
                <c:pt idx="2093">
                  <c:v>33.630000000000003</c:v>
                </c:pt>
                <c:pt idx="2094">
                  <c:v>33.85</c:v>
                </c:pt>
                <c:pt idx="2095">
                  <c:v>33.51</c:v>
                </c:pt>
                <c:pt idx="2096">
                  <c:v>32.76</c:v>
                </c:pt>
                <c:pt idx="2097">
                  <c:v>33.58</c:v>
                </c:pt>
                <c:pt idx="2098">
                  <c:v>33.93</c:v>
                </c:pt>
                <c:pt idx="2099">
                  <c:v>34.159999999999997</c:v>
                </c:pt>
                <c:pt idx="2100">
                  <c:v>35.119999999999997</c:v>
                </c:pt>
                <c:pt idx="2101">
                  <c:v>34.479999999999997</c:v>
                </c:pt>
                <c:pt idx="2102">
                  <c:v>35.44</c:v>
                </c:pt>
                <c:pt idx="2103">
                  <c:v>35.770000000000003</c:v>
                </c:pt>
                <c:pt idx="2104">
                  <c:v>36.36</c:v>
                </c:pt>
                <c:pt idx="2105">
                  <c:v>36.799999999999997</c:v>
                </c:pt>
                <c:pt idx="2107">
                  <c:v>36.96</c:v>
                </c:pt>
                <c:pt idx="2108">
                  <c:v>37.159999999999997</c:v>
                </c:pt>
                <c:pt idx="2109">
                  <c:v>36.79</c:v>
                </c:pt>
                <c:pt idx="2110">
                  <c:v>35.58</c:v>
                </c:pt>
                <c:pt idx="2111">
                  <c:v>36.479999999999997</c:v>
                </c:pt>
                <c:pt idx="2112">
                  <c:v>36.06</c:v>
                </c:pt>
                <c:pt idx="2113">
                  <c:v>37.700000000000003</c:v>
                </c:pt>
                <c:pt idx="2114">
                  <c:v>37.200000000000003</c:v>
                </c:pt>
                <c:pt idx="2115">
                  <c:v>36.6</c:v>
                </c:pt>
                <c:pt idx="2116">
                  <c:v>35.880000000000003</c:v>
                </c:pt>
                <c:pt idx="2117">
                  <c:v>36.89</c:v>
                </c:pt>
                <c:pt idx="2118">
                  <c:v>36.69</c:v>
                </c:pt>
                <c:pt idx="2119">
                  <c:v>37</c:v>
                </c:pt>
                <c:pt idx="2120">
                  <c:v>37.78</c:v>
                </c:pt>
                <c:pt idx="2121">
                  <c:v>37.270000000000003</c:v>
                </c:pt>
                <c:pt idx="2122">
                  <c:v>36.72</c:v>
                </c:pt>
                <c:pt idx="2123">
                  <c:v>37.83</c:v>
                </c:pt>
                <c:pt idx="2124">
                  <c:v>36.01</c:v>
                </c:pt>
                <c:pt idx="2125">
                  <c:v>35.380000000000003</c:v>
                </c:pt>
                <c:pt idx="2126">
                  <c:v>34.93</c:v>
                </c:pt>
                <c:pt idx="2127">
                  <c:v>31.67</c:v>
                </c:pt>
                <c:pt idx="2128">
                  <c:v>29.88</c:v>
                </c:pt>
                <c:pt idx="2129">
                  <c:v>28.61</c:v>
                </c:pt>
                <c:pt idx="2130">
                  <c:v>26.91</c:v>
                </c:pt>
                <c:pt idx="2131">
                  <c:v>28.66</c:v>
                </c:pt>
                <c:pt idx="2132">
                  <c:v>27.97</c:v>
                </c:pt>
                <c:pt idx="2133">
                  <c:v>28.63</c:v>
                </c:pt>
                <c:pt idx="2134">
                  <c:v>30.37</c:v>
                </c:pt>
                <c:pt idx="2135">
                  <c:v>30.16</c:v>
                </c:pt>
                <c:pt idx="2136">
                  <c:v>31.04</c:v>
                </c:pt>
                <c:pt idx="2137">
                  <c:v>29.78</c:v>
                </c:pt>
                <c:pt idx="2138">
                  <c:v>28.56</c:v>
                </c:pt>
                <c:pt idx="2139">
                  <c:v>28.97</c:v>
                </c:pt>
                <c:pt idx="2140">
                  <c:v>28.62</c:v>
                </c:pt>
                <c:pt idx="2141">
                  <c:v>27.96</c:v>
                </c:pt>
                <c:pt idx="2142">
                  <c:v>28</c:v>
                </c:pt>
                <c:pt idx="2143">
                  <c:v>28.85</c:v>
                </c:pt>
                <c:pt idx="2144">
                  <c:v>27.46</c:v>
                </c:pt>
                <c:pt idx="2145">
                  <c:v>28.14</c:v>
                </c:pt>
                <c:pt idx="2146">
                  <c:v>28.63</c:v>
                </c:pt>
                <c:pt idx="2147">
                  <c:v>29.29</c:v>
                </c:pt>
                <c:pt idx="2148">
                  <c:v>29.18</c:v>
                </c:pt>
                <c:pt idx="2149">
                  <c:v>30.55</c:v>
                </c:pt>
                <c:pt idx="2151">
                  <c:v>30.87</c:v>
                </c:pt>
                <c:pt idx="2152">
                  <c:v>29.91</c:v>
                </c:pt>
                <c:pt idx="2153">
                  <c:v>26.65</c:v>
                </c:pt>
                <c:pt idx="2154">
                  <c:v>26.64</c:v>
                </c:pt>
                <c:pt idx="2155">
                  <c:v>26.26</c:v>
                </c:pt>
                <c:pt idx="2156">
                  <c:v>25.49</c:v>
                </c:pt>
                <c:pt idx="2157">
                  <c:v>25.24</c:v>
                </c:pt>
                <c:pt idx="2158">
                  <c:v>25.8</c:v>
                </c:pt>
                <c:pt idx="2159">
                  <c:v>26.03</c:v>
                </c:pt>
                <c:pt idx="2160">
                  <c:v>25.67</c:v>
                </c:pt>
                <c:pt idx="2161">
                  <c:v>26.49</c:v>
                </c:pt>
                <c:pt idx="2162">
                  <c:v>25.72</c:v>
                </c:pt>
                <c:pt idx="2163">
                  <c:v>26.23</c:v>
                </c:pt>
                <c:pt idx="2164">
                  <c:v>26.98</c:v>
                </c:pt>
                <c:pt idx="2165">
                  <c:v>27.72</c:v>
                </c:pt>
                <c:pt idx="2166">
                  <c:v>27.35</c:v>
                </c:pt>
                <c:pt idx="2167">
                  <c:v>28.5</c:v>
                </c:pt>
                <c:pt idx="2168">
                  <c:v>29.17</c:v>
                </c:pt>
                <c:pt idx="2169">
                  <c:v>28.74</c:v>
                </c:pt>
                <c:pt idx="2170">
                  <c:v>29.14</c:v>
                </c:pt>
                <c:pt idx="2171">
                  <c:v>28.83</c:v>
                </c:pt>
                <c:pt idx="2172">
                  <c:v>29.28</c:v>
                </c:pt>
                <c:pt idx="2173">
                  <c:v>29.03</c:v>
                </c:pt>
                <c:pt idx="2174">
                  <c:v>28.85</c:v>
                </c:pt>
                <c:pt idx="2175">
                  <c:v>29.16</c:v>
                </c:pt>
                <c:pt idx="2177">
                  <c:v>29.35</c:v>
                </c:pt>
                <c:pt idx="2178">
                  <c:v>28.58</c:v>
                </c:pt>
                <c:pt idx="2179">
                  <c:v>29.1</c:v>
                </c:pt>
                <c:pt idx="2180">
                  <c:v>29.56</c:v>
                </c:pt>
                <c:pt idx="2181">
                  <c:v>30.71</c:v>
                </c:pt>
                <c:pt idx="2182">
                  <c:v>30.67</c:v>
                </c:pt>
                <c:pt idx="2183">
                  <c:v>30.05</c:v>
                </c:pt>
                <c:pt idx="2184">
                  <c:v>30.74</c:v>
                </c:pt>
                <c:pt idx="2185">
                  <c:v>31.28</c:v>
                </c:pt>
                <c:pt idx="2186">
                  <c:v>31.45</c:v>
                </c:pt>
                <c:pt idx="2187">
                  <c:v>31.73</c:v>
                </c:pt>
                <c:pt idx="2188">
                  <c:v>32.36</c:v>
                </c:pt>
                <c:pt idx="2189">
                  <c:v>31.51</c:v>
                </c:pt>
                <c:pt idx="2190">
                  <c:v>30.65</c:v>
                </c:pt>
                <c:pt idx="2191">
                  <c:v>31.18</c:v>
                </c:pt>
                <c:pt idx="2192">
                  <c:v>31.07</c:v>
                </c:pt>
                <c:pt idx="2193">
                  <c:v>30.36</c:v>
                </c:pt>
                <c:pt idx="2194">
                  <c:v>29.96</c:v>
                </c:pt>
                <c:pt idx="2195">
                  <c:v>30.82</c:v>
                </c:pt>
                <c:pt idx="2196">
                  <c:v>29.17</c:v>
                </c:pt>
                <c:pt idx="2197">
                  <c:v>28.78</c:v>
                </c:pt>
                <c:pt idx="2198">
                  <c:v>29.95</c:v>
                </c:pt>
                <c:pt idx="2199">
                  <c:v>29.01</c:v>
                </c:pt>
                <c:pt idx="2200">
                  <c:v>29.27</c:v>
                </c:pt>
                <c:pt idx="2201">
                  <c:v>30.19</c:v>
                </c:pt>
                <c:pt idx="2202">
                  <c:v>30.4</c:v>
                </c:pt>
                <c:pt idx="2203">
                  <c:v>30.15</c:v>
                </c:pt>
                <c:pt idx="2204">
                  <c:v>30.42</c:v>
                </c:pt>
                <c:pt idx="2206">
                  <c:v>30.13</c:v>
                </c:pt>
                <c:pt idx="2207">
                  <c:v>30.22</c:v>
                </c:pt>
                <c:pt idx="2208">
                  <c:v>30.88</c:v>
                </c:pt>
                <c:pt idx="2209">
                  <c:v>31.06</c:v>
                </c:pt>
                <c:pt idx="2210">
                  <c:v>31.28</c:v>
                </c:pt>
                <c:pt idx="2211">
                  <c:v>31.27</c:v>
                </c:pt>
                <c:pt idx="2212">
                  <c:v>31.62</c:v>
                </c:pt>
                <c:pt idx="2213">
                  <c:v>31.05</c:v>
                </c:pt>
                <c:pt idx="2214">
                  <c:v>31.41</c:v>
                </c:pt>
                <c:pt idx="2215">
                  <c:v>31.96</c:v>
                </c:pt>
                <c:pt idx="2216">
                  <c:v>31.78</c:v>
                </c:pt>
                <c:pt idx="2217">
                  <c:v>30.19</c:v>
                </c:pt>
                <c:pt idx="2218">
                  <c:v>29.67</c:v>
                </c:pt>
                <c:pt idx="2219">
                  <c:v>30.22</c:v>
                </c:pt>
                <c:pt idx="2220">
                  <c:v>30.17</c:v>
                </c:pt>
                <c:pt idx="2221">
                  <c:v>30.11</c:v>
                </c:pt>
                <c:pt idx="2222">
                  <c:v>30.24</c:v>
                </c:pt>
                <c:pt idx="2223">
                  <c:v>30.68</c:v>
                </c:pt>
                <c:pt idx="2224">
                  <c:v>30.54</c:v>
                </c:pt>
                <c:pt idx="2225">
                  <c:v>32.31</c:v>
                </c:pt>
                <c:pt idx="2226">
                  <c:v>31.84</c:v>
                </c:pt>
                <c:pt idx="2227">
                  <c:v>32.22</c:v>
                </c:pt>
                <c:pt idx="2228">
                  <c:v>31.7</c:v>
                </c:pt>
                <c:pt idx="2229">
                  <c:v>32.39</c:v>
                </c:pt>
                <c:pt idx="2230">
                  <c:v>32.18</c:v>
                </c:pt>
                <c:pt idx="2231">
                  <c:v>32.01</c:v>
                </c:pt>
                <c:pt idx="2232">
                  <c:v>31.92</c:v>
                </c:pt>
                <c:pt idx="2233">
                  <c:v>30.78</c:v>
                </c:pt>
                <c:pt idx="2234">
                  <c:v>31.09</c:v>
                </c:pt>
                <c:pt idx="2235">
                  <c:v>31.05</c:v>
                </c:pt>
                <c:pt idx="2236">
                  <c:v>30.89</c:v>
                </c:pt>
                <c:pt idx="2237">
                  <c:v>30.7</c:v>
                </c:pt>
                <c:pt idx="2238">
                  <c:v>30.95</c:v>
                </c:pt>
                <c:pt idx="2239">
                  <c:v>31.88</c:v>
                </c:pt>
                <c:pt idx="2240">
                  <c:v>31.84</c:v>
                </c:pt>
                <c:pt idx="2241">
                  <c:v>31.56</c:v>
                </c:pt>
                <c:pt idx="2242">
                  <c:v>31.95</c:v>
                </c:pt>
                <c:pt idx="2243">
                  <c:v>31.21</c:v>
                </c:pt>
                <c:pt idx="2244">
                  <c:v>31.5</c:v>
                </c:pt>
                <c:pt idx="2245">
                  <c:v>31.57</c:v>
                </c:pt>
                <c:pt idx="2247">
                  <c:v>29.41</c:v>
                </c:pt>
                <c:pt idx="2248">
                  <c:v>29.49</c:v>
                </c:pt>
                <c:pt idx="2249">
                  <c:v>28.98</c:v>
                </c:pt>
                <c:pt idx="2250">
                  <c:v>28.88</c:v>
                </c:pt>
                <c:pt idx="2251">
                  <c:v>28.85</c:v>
                </c:pt>
                <c:pt idx="2252">
                  <c:v>29.18</c:v>
                </c:pt>
                <c:pt idx="2253">
                  <c:v>29.35</c:v>
                </c:pt>
                <c:pt idx="2254">
                  <c:v>28.82</c:v>
                </c:pt>
                <c:pt idx="2255">
                  <c:v>28.27</c:v>
                </c:pt>
                <c:pt idx="2256">
                  <c:v>28.14</c:v>
                </c:pt>
                <c:pt idx="2257">
                  <c:v>27.56</c:v>
                </c:pt>
                <c:pt idx="2258">
                  <c:v>27.03</c:v>
                </c:pt>
                <c:pt idx="2259">
                  <c:v>27.17</c:v>
                </c:pt>
                <c:pt idx="2260">
                  <c:v>27.03</c:v>
                </c:pt>
                <c:pt idx="2261">
                  <c:v>26.96</c:v>
                </c:pt>
                <c:pt idx="2262">
                  <c:v>27.13</c:v>
                </c:pt>
                <c:pt idx="2263">
                  <c:v>28.24</c:v>
                </c:pt>
                <c:pt idx="2264">
                  <c:v>28.29</c:v>
                </c:pt>
                <c:pt idx="2265">
                  <c:v>28.16</c:v>
                </c:pt>
                <c:pt idx="2266">
                  <c:v>28.4</c:v>
                </c:pt>
                <c:pt idx="2267">
                  <c:v>29.2</c:v>
                </c:pt>
                <c:pt idx="2268">
                  <c:v>29.39</c:v>
                </c:pt>
                <c:pt idx="2269">
                  <c:v>29.84</c:v>
                </c:pt>
                <c:pt idx="2270">
                  <c:v>30.4</c:v>
                </c:pt>
                <c:pt idx="2271">
                  <c:v>30.47</c:v>
                </c:pt>
                <c:pt idx="2272">
                  <c:v>30.41</c:v>
                </c:pt>
                <c:pt idx="2273">
                  <c:v>29.81</c:v>
                </c:pt>
                <c:pt idx="2274">
                  <c:v>31.01</c:v>
                </c:pt>
                <c:pt idx="2275">
                  <c:v>31.97</c:v>
                </c:pt>
                <c:pt idx="2276">
                  <c:v>31.95</c:v>
                </c:pt>
                <c:pt idx="2277">
                  <c:v>31.82</c:v>
                </c:pt>
                <c:pt idx="2278">
                  <c:v>31.77</c:v>
                </c:pt>
                <c:pt idx="2279">
                  <c:v>31.54</c:v>
                </c:pt>
                <c:pt idx="2280">
                  <c:v>30.68</c:v>
                </c:pt>
                <c:pt idx="2281">
                  <c:v>30.35</c:v>
                </c:pt>
                <c:pt idx="2282">
                  <c:v>30.18</c:v>
                </c:pt>
                <c:pt idx="2283">
                  <c:v>29.92</c:v>
                </c:pt>
                <c:pt idx="2284">
                  <c:v>30.3</c:v>
                </c:pt>
                <c:pt idx="2285">
                  <c:v>30.16</c:v>
                </c:pt>
                <c:pt idx="2286">
                  <c:v>29.92</c:v>
                </c:pt>
                <c:pt idx="2287">
                  <c:v>29.56</c:v>
                </c:pt>
                <c:pt idx="2288">
                  <c:v>28.91</c:v>
                </c:pt>
                <c:pt idx="2289">
                  <c:v>28.47</c:v>
                </c:pt>
                <c:pt idx="2290">
                  <c:v>29.11</c:v>
                </c:pt>
                <c:pt idx="2291">
                  <c:v>28.9</c:v>
                </c:pt>
                <c:pt idx="2292">
                  <c:v>28.75</c:v>
                </c:pt>
                <c:pt idx="2293">
                  <c:v>30.3</c:v>
                </c:pt>
                <c:pt idx="2294">
                  <c:v>30.26</c:v>
                </c:pt>
                <c:pt idx="2295">
                  <c:v>30.85</c:v>
                </c:pt>
                <c:pt idx="2296">
                  <c:v>30.88</c:v>
                </c:pt>
                <c:pt idx="2297">
                  <c:v>31.15</c:v>
                </c:pt>
                <c:pt idx="2298">
                  <c:v>31.33</c:v>
                </c:pt>
                <c:pt idx="2299">
                  <c:v>31.9</c:v>
                </c:pt>
                <c:pt idx="2300">
                  <c:v>32.369999999999997</c:v>
                </c:pt>
                <c:pt idx="2301">
                  <c:v>31.73</c:v>
                </c:pt>
                <c:pt idx="2302">
                  <c:v>33.28</c:v>
                </c:pt>
                <c:pt idx="2303">
                  <c:v>32.92</c:v>
                </c:pt>
                <c:pt idx="2304">
                  <c:v>32.86</c:v>
                </c:pt>
                <c:pt idx="2305">
                  <c:v>31.61</c:v>
                </c:pt>
                <c:pt idx="2306">
                  <c:v>29.74</c:v>
                </c:pt>
                <c:pt idx="2307">
                  <c:v>29.77</c:v>
                </c:pt>
                <c:pt idx="2308">
                  <c:v>30.41</c:v>
                </c:pt>
                <c:pt idx="2311">
                  <c:v>29.95</c:v>
                </c:pt>
                <c:pt idx="2312">
                  <c:v>30.78</c:v>
                </c:pt>
                <c:pt idx="2313">
                  <c:v>31.1</c:v>
                </c:pt>
                <c:pt idx="2314">
                  <c:v>31.26</c:v>
                </c:pt>
                <c:pt idx="2315">
                  <c:v>30.73</c:v>
                </c:pt>
                <c:pt idx="2316">
                  <c:v>32.1</c:v>
                </c:pt>
                <c:pt idx="2317">
                  <c:v>31.76</c:v>
                </c:pt>
                <c:pt idx="2318">
                  <c:v>31.88</c:v>
                </c:pt>
                <c:pt idx="2319">
                  <c:v>31.85</c:v>
                </c:pt>
                <c:pt idx="2320">
                  <c:v>33.04</c:v>
                </c:pt>
                <c:pt idx="2321">
                  <c:v>33.18</c:v>
                </c:pt>
                <c:pt idx="2322">
                  <c:v>32.89</c:v>
                </c:pt>
                <c:pt idx="2323">
                  <c:v>33.35</c:v>
                </c:pt>
                <c:pt idx="2324">
                  <c:v>33.71</c:v>
                </c:pt>
                <c:pt idx="2325">
                  <c:v>33.020000000000003</c:v>
                </c:pt>
                <c:pt idx="2326">
                  <c:v>31.87</c:v>
                </c:pt>
                <c:pt idx="2327">
                  <c:v>31.95</c:v>
                </c:pt>
                <c:pt idx="2328">
                  <c:v>32.86</c:v>
                </c:pt>
                <c:pt idx="2331">
                  <c:v>32.4</c:v>
                </c:pt>
                <c:pt idx="2332">
                  <c:v>32.79</c:v>
                </c:pt>
                <c:pt idx="2333">
                  <c:v>32.520000000000003</c:v>
                </c:pt>
                <c:pt idx="2336">
                  <c:v>33.78</c:v>
                </c:pt>
                <c:pt idx="2337">
                  <c:v>33.700000000000003</c:v>
                </c:pt>
                <c:pt idx="2338">
                  <c:v>33.619999999999997</c:v>
                </c:pt>
                <c:pt idx="2339">
                  <c:v>33.979999999999997</c:v>
                </c:pt>
                <c:pt idx="2340">
                  <c:v>34.31</c:v>
                </c:pt>
                <c:pt idx="2341">
                  <c:v>34.72</c:v>
                </c:pt>
                <c:pt idx="2342">
                  <c:v>34.43</c:v>
                </c:pt>
                <c:pt idx="2343">
                  <c:v>34.5</c:v>
                </c:pt>
                <c:pt idx="2344">
                  <c:v>33.44</c:v>
                </c:pt>
                <c:pt idx="2345">
                  <c:v>35.07</c:v>
                </c:pt>
                <c:pt idx="2347">
                  <c:v>36.200000000000003</c:v>
                </c:pt>
                <c:pt idx="2348">
                  <c:v>34.58</c:v>
                </c:pt>
                <c:pt idx="2349">
                  <c:v>34.93</c:v>
                </c:pt>
                <c:pt idx="2350">
                  <c:v>34.94</c:v>
                </c:pt>
                <c:pt idx="2351">
                  <c:v>34.47</c:v>
                </c:pt>
                <c:pt idx="2352">
                  <c:v>34.119999999999997</c:v>
                </c:pt>
                <c:pt idx="2353">
                  <c:v>33.619999999999997</c:v>
                </c:pt>
                <c:pt idx="2354">
                  <c:v>32.81</c:v>
                </c:pt>
                <c:pt idx="2355">
                  <c:v>33.049999999999997</c:v>
                </c:pt>
                <c:pt idx="2356">
                  <c:v>34.979999999999997</c:v>
                </c:pt>
                <c:pt idx="2357">
                  <c:v>34.1</c:v>
                </c:pt>
                <c:pt idx="2358">
                  <c:v>33.1</c:v>
                </c:pt>
                <c:pt idx="2359">
                  <c:v>33.08</c:v>
                </c:pt>
                <c:pt idx="2360">
                  <c:v>32.479999999999997</c:v>
                </c:pt>
                <c:pt idx="2361">
                  <c:v>32.83</c:v>
                </c:pt>
                <c:pt idx="2362">
                  <c:v>33.869999999999997</c:v>
                </c:pt>
                <c:pt idx="2363">
                  <c:v>34</c:v>
                </c:pt>
                <c:pt idx="2364">
                  <c:v>33.979999999999997</c:v>
                </c:pt>
                <c:pt idx="2365">
                  <c:v>34.56</c:v>
                </c:pt>
                <c:pt idx="2367">
                  <c:v>35.19</c:v>
                </c:pt>
                <c:pt idx="2368">
                  <c:v>35.450000000000003</c:v>
                </c:pt>
                <c:pt idx="2369">
                  <c:v>36</c:v>
                </c:pt>
                <c:pt idx="2370">
                  <c:v>35.6</c:v>
                </c:pt>
                <c:pt idx="2371">
                  <c:v>34.35</c:v>
                </c:pt>
                <c:pt idx="2372">
                  <c:v>34.58</c:v>
                </c:pt>
                <c:pt idx="2373">
                  <c:v>35.68</c:v>
                </c:pt>
                <c:pt idx="2374">
                  <c:v>35.51</c:v>
                </c:pt>
                <c:pt idx="2375">
                  <c:v>36.159999999999997</c:v>
                </c:pt>
                <c:pt idx="2376">
                  <c:v>36.86</c:v>
                </c:pt>
                <c:pt idx="2377">
                  <c:v>36.659999999999997</c:v>
                </c:pt>
                <c:pt idx="2378">
                  <c:v>35.799999999999997</c:v>
                </c:pt>
                <c:pt idx="2379">
                  <c:v>36.64</c:v>
                </c:pt>
                <c:pt idx="2380">
                  <c:v>37.26</c:v>
                </c:pt>
                <c:pt idx="2381">
                  <c:v>36.57</c:v>
                </c:pt>
                <c:pt idx="2382">
                  <c:v>36.28</c:v>
                </c:pt>
                <c:pt idx="2383">
                  <c:v>36.1</c:v>
                </c:pt>
                <c:pt idx="2384">
                  <c:v>36.78</c:v>
                </c:pt>
                <c:pt idx="2385">
                  <c:v>36.19</c:v>
                </c:pt>
                <c:pt idx="2386">
                  <c:v>37.44</c:v>
                </c:pt>
                <c:pt idx="2387">
                  <c:v>37.479999999999997</c:v>
                </c:pt>
                <c:pt idx="2388">
                  <c:v>38.18</c:v>
                </c:pt>
                <c:pt idx="2389">
                  <c:v>37.93</c:v>
                </c:pt>
                <c:pt idx="2390">
                  <c:v>38.08</c:v>
                </c:pt>
                <c:pt idx="2391">
                  <c:v>37.11</c:v>
                </c:pt>
                <c:pt idx="2392">
                  <c:v>37.450000000000003</c:v>
                </c:pt>
                <c:pt idx="2393">
                  <c:v>37.01</c:v>
                </c:pt>
                <c:pt idx="2394">
                  <c:v>35.51</c:v>
                </c:pt>
                <c:pt idx="2395">
                  <c:v>35.729999999999997</c:v>
                </c:pt>
                <c:pt idx="2396">
                  <c:v>35.450000000000003</c:v>
                </c:pt>
                <c:pt idx="2397">
                  <c:v>36.25</c:v>
                </c:pt>
                <c:pt idx="2398">
                  <c:v>35.76</c:v>
                </c:pt>
                <c:pt idx="2399">
                  <c:v>34.270000000000003</c:v>
                </c:pt>
                <c:pt idx="2400">
                  <c:v>34.39</c:v>
                </c:pt>
                <c:pt idx="2401">
                  <c:v>34.380000000000003</c:v>
                </c:pt>
                <c:pt idx="2402">
                  <c:v>34.97</c:v>
                </c:pt>
                <c:pt idx="2403">
                  <c:v>36.15</c:v>
                </c:pt>
                <c:pt idx="2404">
                  <c:v>37.14</c:v>
                </c:pt>
                <c:pt idx="2406">
                  <c:v>37.840000000000003</c:v>
                </c:pt>
                <c:pt idx="2407">
                  <c:v>37.21</c:v>
                </c:pt>
                <c:pt idx="2408">
                  <c:v>36.72</c:v>
                </c:pt>
                <c:pt idx="2409">
                  <c:v>37.57</c:v>
                </c:pt>
                <c:pt idx="2410">
                  <c:v>37.74</c:v>
                </c:pt>
                <c:pt idx="2411">
                  <c:v>37.42</c:v>
                </c:pt>
                <c:pt idx="2412">
                  <c:v>37.6</c:v>
                </c:pt>
                <c:pt idx="2413">
                  <c:v>35.729999999999997</c:v>
                </c:pt>
                <c:pt idx="2414">
                  <c:v>36.71</c:v>
                </c:pt>
                <c:pt idx="2415">
                  <c:v>36.46</c:v>
                </c:pt>
                <c:pt idx="2416">
                  <c:v>36.97</c:v>
                </c:pt>
                <c:pt idx="2417">
                  <c:v>37.53</c:v>
                </c:pt>
                <c:pt idx="2418">
                  <c:v>37.46</c:v>
                </c:pt>
                <c:pt idx="2419">
                  <c:v>37.31</c:v>
                </c:pt>
                <c:pt idx="2420">
                  <c:v>37.380000000000003</c:v>
                </c:pt>
                <c:pt idx="2421">
                  <c:v>38.21</c:v>
                </c:pt>
                <c:pt idx="2422">
                  <c:v>38.979999999999997</c:v>
                </c:pt>
                <c:pt idx="2423">
                  <c:v>39.57</c:v>
                </c:pt>
                <c:pt idx="2424">
                  <c:v>39.369999999999997</c:v>
                </c:pt>
                <c:pt idx="2425">
                  <c:v>39.93</c:v>
                </c:pt>
                <c:pt idx="2426">
                  <c:v>38.93</c:v>
                </c:pt>
                <c:pt idx="2427">
                  <c:v>40.06</c:v>
                </c:pt>
                <c:pt idx="2428">
                  <c:v>40.770000000000003</c:v>
                </c:pt>
                <c:pt idx="2429">
                  <c:v>41.08</c:v>
                </c:pt>
                <c:pt idx="2430">
                  <c:v>41.38</c:v>
                </c:pt>
                <c:pt idx="2431">
                  <c:v>41.55</c:v>
                </c:pt>
                <c:pt idx="2432">
                  <c:v>40.54</c:v>
                </c:pt>
                <c:pt idx="2433">
                  <c:v>41.5</c:v>
                </c:pt>
                <c:pt idx="2434">
                  <c:v>40.92</c:v>
                </c:pt>
                <c:pt idx="2435">
                  <c:v>39.93</c:v>
                </c:pt>
                <c:pt idx="2436">
                  <c:v>41.72</c:v>
                </c:pt>
                <c:pt idx="2437">
                  <c:v>41.14</c:v>
                </c:pt>
                <c:pt idx="2438">
                  <c:v>40.700000000000003</c:v>
                </c:pt>
                <c:pt idx="2439">
                  <c:v>39.44</c:v>
                </c:pt>
                <c:pt idx="2440">
                  <c:v>39.880000000000003</c:v>
                </c:pt>
                <c:pt idx="2442">
                  <c:v>42.33</c:v>
                </c:pt>
                <c:pt idx="2443">
                  <c:v>39.9</c:v>
                </c:pt>
                <c:pt idx="2444">
                  <c:v>39.28</c:v>
                </c:pt>
                <c:pt idx="2445">
                  <c:v>38.49</c:v>
                </c:pt>
                <c:pt idx="2446">
                  <c:v>38.659999999999997</c:v>
                </c:pt>
                <c:pt idx="2447">
                  <c:v>37.28</c:v>
                </c:pt>
                <c:pt idx="2448">
                  <c:v>37.54</c:v>
                </c:pt>
                <c:pt idx="2449">
                  <c:v>38.450000000000003</c:v>
                </c:pt>
                <c:pt idx="2451">
                  <c:v>37.590000000000003</c:v>
                </c:pt>
                <c:pt idx="2452">
                  <c:v>37.19</c:v>
                </c:pt>
                <c:pt idx="2453">
                  <c:v>37.32</c:v>
                </c:pt>
                <c:pt idx="2454">
                  <c:v>38.46</c:v>
                </c:pt>
                <c:pt idx="2455">
                  <c:v>38.75</c:v>
                </c:pt>
                <c:pt idx="2456">
                  <c:v>37.630000000000003</c:v>
                </c:pt>
                <c:pt idx="2457">
                  <c:v>38.11</c:v>
                </c:pt>
                <c:pt idx="2458">
                  <c:v>37.57</c:v>
                </c:pt>
                <c:pt idx="2459">
                  <c:v>37.93</c:v>
                </c:pt>
                <c:pt idx="2460">
                  <c:v>37.549999999999997</c:v>
                </c:pt>
                <c:pt idx="2461">
                  <c:v>36.24</c:v>
                </c:pt>
                <c:pt idx="2462">
                  <c:v>35.659999999999997</c:v>
                </c:pt>
                <c:pt idx="2463">
                  <c:v>37.049999999999997</c:v>
                </c:pt>
                <c:pt idx="2464">
                  <c:v>38.74</c:v>
                </c:pt>
                <c:pt idx="2465">
                  <c:v>38.39</c:v>
                </c:pt>
                <c:pt idx="2467">
                  <c:v>39.65</c:v>
                </c:pt>
                <c:pt idx="2468">
                  <c:v>39.08</c:v>
                </c:pt>
                <c:pt idx="2469">
                  <c:v>40.33</c:v>
                </c:pt>
                <c:pt idx="2470">
                  <c:v>39.96</c:v>
                </c:pt>
                <c:pt idx="2471">
                  <c:v>39.5</c:v>
                </c:pt>
                <c:pt idx="2472">
                  <c:v>39.44</c:v>
                </c:pt>
                <c:pt idx="2473">
                  <c:v>40.97</c:v>
                </c:pt>
                <c:pt idx="2474">
                  <c:v>40.770000000000003</c:v>
                </c:pt>
                <c:pt idx="2475">
                  <c:v>41.25</c:v>
                </c:pt>
                <c:pt idx="2476">
                  <c:v>41.64</c:v>
                </c:pt>
                <c:pt idx="2477">
                  <c:v>40.86</c:v>
                </c:pt>
                <c:pt idx="2478">
                  <c:v>40.58</c:v>
                </c:pt>
                <c:pt idx="2479">
                  <c:v>41.36</c:v>
                </c:pt>
                <c:pt idx="2480">
                  <c:v>41.71</c:v>
                </c:pt>
                <c:pt idx="2481">
                  <c:v>41.44</c:v>
                </c:pt>
                <c:pt idx="2482">
                  <c:v>41.84</c:v>
                </c:pt>
                <c:pt idx="2483">
                  <c:v>42.9</c:v>
                </c:pt>
                <c:pt idx="2484">
                  <c:v>42.75</c:v>
                </c:pt>
                <c:pt idx="2485">
                  <c:v>43.8</c:v>
                </c:pt>
                <c:pt idx="2486">
                  <c:v>43.82</c:v>
                </c:pt>
                <c:pt idx="2487">
                  <c:v>44.15</c:v>
                </c:pt>
                <c:pt idx="2488">
                  <c:v>42.83</c:v>
                </c:pt>
                <c:pt idx="2489">
                  <c:v>44.41</c:v>
                </c:pt>
                <c:pt idx="2490">
                  <c:v>43.95</c:v>
                </c:pt>
                <c:pt idx="2491">
                  <c:v>44.84</c:v>
                </c:pt>
                <c:pt idx="2492">
                  <c:v>44.52</c:v>
                </c:pt>
                <c:pt idx="2493">
                  <c:v>44.8</c:v>
                </c:pt>
                <c:pt idx="2494">
                  <c:v>45.5</c:v>
                </c:pt>
                <c:pt idx="2495">
                  <c:v>46.58</c:v>
                </c:pt>
                <c:pt idx="2496">
                  <c:v>46.05</c:v>
                </c:pt>
                <c:pt idx="2497">
                  <c:v>46.75</c:v>
                </c:pt>
                <c:pt idx="2498">
                  <c:v>47.27</c:v>
                </c:pt>
                <c:pt idx="2499">
                  <c:v>48.7</c:v>
                </c:pt>
                <c:pt idx="2500">
                  <c:v>47.86</c:v>
                </c:pt>
                <c:pt idx="2501">
                  <c:v>46.05</c:v>
                </c:pt>
                <c:pt idx="2502">
                  <c:v>45.21</c:v>
                </c:pt>
                <c:pt idx="2503">
                  <c:v>43.47</c:v>
                </c:pt>
                <c:pt idx="2504">
                  <c:v>43.1</c:v>
                </c:pt>
                <c:pt idx="2505">
                  <c:v>43.18</c:v>
                </c:pt>
                <c:pt idx="2506">
                  <c:v>42.28</c:v>
                </c:pt>
                <c:pt idx="2507">
                  <c:v>42.12</c:v>
                </c:pt>
                <c:pt idx="2508">
                  <c:v>44</c:v>
                </c:pt>
                <c:pt idx="2509">
                  <c:v>44.06</c:v>
                </c:pt>
                <c:pt idx="2510">
                  <c:v>43.99</c:v>
                </c:pt>
                <c:pt idx="2512">
                  <c:v>43.31</c:v>
                </c:pt>
                <c:pt idx="2513">
                  <c:v>42.77</c:v>
                </c:pt>
                <c:pt idx="2514">
                  <c:v>44.61</c:v>
                </c:pt>
                <c:pt idx="2515">
                  <c:v>42.81</c:v>
                </c:pt>
                <c:pt idx="2516">
                  <c:v>43.87</c:v>
                </c:pt>
                <c:pt idx="2517">
                  <c:v>44.39</c:v>
                </c:pt>
                <c:pt idx="2518">
                  <c:v>43.58</c:v>
                </c:pt>
                <c:pt idx="2519">
                  <c:v>43.88</c:v>
                </c:pt>
                <c:pt idx="2520">
                  <c:v>45.59</c:v>
                </c:pt>
                <c:pt idx="2521">
                  <c:v>46.35</c:v>
                </c:pt>
                <c:pt idx="2522">
                  <c:v>47.1</c:v>
                </c:pt>
                <c:pt idx="2523">
                  <c:v>48.35</c:v>
                </c:pt>
                <c:pt idx="2524">
                  <c:v>48.46</c:v>
                </c:pt>
                <c:pt idx="2525">
                  <c:v>48.88</c:v>
                </c:pt>
                <c:pt idx="2526">
                  <c:v>49.64</c:v>
                </c:pt>
                <c:pt idx="2527">
                  <c:v>49.9</c:v>
                </c:pt>
                <c:pt idx="2528">
                  <c:v>49.51</c:v>
                </c:pt>
                <c:pt idx="2529">
                  <c:v>49.64</c:v>
                </c:pt>
                <c:pt idx="2530">
                  <c:v>50.12</c:v>
                </c:pt>
                <c:pt idx="2531">
                  <c:v>49.91</c:v>
                </c:pt>
                <c:pt idx="2532">
                  <c:v>51.09</c:v>
                </c:pt>
                <c:pt idx="2533">
                  <c:v>52.02</c:v>
                </c:pt>
                <c:pt idx="2534">
                  <c:v>52.67</c:v>
                </c:pt>
                <c:pt idx="2535">
                  <c:v>53.31</c:v>
                </c:pt>
                <c:pt idx="2536">
                  <c:v>53.64</c:v>
                </c:pt>
                <c:pt idx="2537">
                  <c:v>52.51</c:v>
                </c:pt>
                <c:pt idx="2538">
                  <c:v>53.64</c:v>
                </c:pt>
                <c:pt idx="2539">
                  <c:v>54.76</c:v>
                </c:pt>
                <c:pt idx="2540">
                  <c:v>54.93</c:v>
                </c:pt>
                <c:pt idx="2541">
                  <c:v>53.67</c:v>
                </c:pt>
                <c:pt idx="2542">
                  <c:v>53.29</c:v>
                </c:pt>
                <c:pt idx="2543">
                  <c:v>54.92</c:v>
                </c:pt>
                <c:pt idx="2544">
                  <c:v>54.47</c:v>
                </c:pt>
                <c:pt idx="2545">
                  <c:v>55.17</c:v>
                </c:pt>
                <c:pt idx="2546">
                  <c:v>54.54</c:v>
                </c:pt>
                <c:pt idx="2547">
                  <c:v>55.17</c:v>
                </c:pt>
                <c:pt idx="2548">
                  <c:v>52.46</c:v>
                </c:pt>
                <c:pt idx="2549">
                  <c:v>50.92</c:v>
                </c:pt>
                <c:pt idx="2550">
                  <c:v>51.76</c:v>
                </c:pt>
                <c:pt idx="2551">
                  <c:v>50.13</c:v>
                </c:pt>
                <c:pt idx="2552">
                  <c:v>49.62</c:v>
                </c:pt>
                <c:pt idx="2553">
                  <c:v>50.88</c:v>
                </c:pt>
                <c:pt idx="2554">
                  <c:v>48.82</c:v>
                </c:pt>
                <c:pt idx="2555">
                  <c:v>49.61</c:v>
                </c:pt>
                <c:pt idx="2556">
                  <c:v>49.09</c:v>
                </c:pt>
                <c:pt idx="2557">
                  <c:v>47.37</c:v>
                </c:pt>
                <c:pt idx="2558">
                  <c:v>48.86</c:v>
                </c:pt>
                <c:pt idx="2559">
                  <c:v>47.42</c:v>
                </c:pt>
                <c:pt idx="2560">
                  <c:v>47.32</c:v>
                </c:pt>
                <c:pt idx="2561">
                  <c:v>46.87</c:v>
                </c:pt>
                <c:pt idx="2562">
                  <c:v>46.11</c:v>
                </c:pt>
                <c:pt idx="2563">
                  <c:v>46.84</c:v>
                </c:pt>
                <c:pt idx="2564">
                  <c:v>46.22</c:v>
                </c:pt>
                <c:pt idx="2565">
                  <c:v>48.44</c:v>
                </c:pt>
                <c:pt idx="2566">
                  <c:v>48.64</c:v>
                </c:pt>
                <c:pt idx="2567">
                  <c:v>48.94</c:v>
                </c:pt>
                <c:pt idx="2568">
                  <c:v>49.44</c:v>
                </c:pt>
                <c:pt idx="2571">
                  <c:v>49.76</c:v>
                </c:pt>
                <c:pt idx="2572">
                  <c:v>49.13</c:v>
                </c:pt>
                <c:pt idx="2573">
                  <c:v>45.49</c:v>
                </c:pt>
                <c:pt idx="2574">
                  <c:v>43.25</c:v>
                </c:pt>
                <c:pt idx="2575">
                  <c:v>42.54</c:v>
                </c:pt>
                <c:pt idx="2576">
                  <c:v>42.98</c:v>
                </c:pt>
                <c:pt idx="2577">
                  <c:v>41.46</c:v>
                </c:pt>
                <c:pt idx="2578">
                  <c:v>41.94</c:v>
                </c:pt>
                <c:pt idx="2579">
                  <c:v>42.53</c:v>
                </c:pt>
                <c:pt idx="2580">
                  <c:v>40.71</c:v>
                </c:pt>
                <c:pt idx="2581">
                  <c:v>41.01</c:v>
                </c:pt>
                <c:pt idx="2582">
                  <c:v>41.82</c:v>
                </c:pt>
                <c:pt idx="2583">
                  <c:v>44.19</c:v>
                </c:pt>
                <c:pt idx="2584">
                  <c:v>44.18</c:v>
                </c:pt>
                <c:pt idx="2585">
                  <c:v>46.28</c:v>
                </c:pt>
                <c:pt idx="2586">
                  <c:v>45.64</c:v>
                </c:pt>
                <c:pt idx="2587">
                  <c:v>45.76</c:v>
                </c:pt>
                <c:pt idx="2588">
                  <c:v>44.24</c:v>
                </c:pt>
                <c:pt idx="2589">
                  <c:v>44.18</c:v>
                </c:pt>
                <c:pt idx="2591">
                  <c:v>41.32</c:v>
                </c:pt>
                <c:pt idx="2592">
                  <c:v>41.77</c:v>
                </c:pt>
                <c:pt idx="2593">
                  <c:v>43.67</c:v>
                </c:pt>
                <c:pt idx="2594">
                  <c:v>43.45</c:v>
                </c:pt>
                <c:pt idx="2596">
                  <c:v>42.12</c:v>
                </c:pt>
                <c:pt idx="2597">
                  <c:v>43.91</c:v>
                </c:pt>
                <c:pt idx="2598">
                  <c:v>43.39</c:v>
                </c:pt>
                <c:pt idx="2599">
                  <c:v>45.56</c:v>
                </c:pt>
                <c:pt idx="2600">
                  <c:v>45.43</c:v>
                </c:pt>
                <c:pt idx="2601">
                  <c:v>45.33</c:v>
                </c:pt>
                <c:pt idx="2602">
                  <c:v>45.68</c:v>
                </c:pt>
                <c:pt idx="2603">
                  <c:v>46.37</c:v>
                </c:pt>
                <c:pt idx="2604">
                  <c:v>48.04</c:v>
                </c:pt>
                <c:pt idx="2605">
                  <c:v>48.38</c:v>
                </c:pt>
                <c:pt idx="2607">
                  <c:v>48.38</c:v>
                </c:pt>
                <c:pt idx="2608">
                  <c:v>47.55</c:v>
                </c:pt>
                <c:pt idx="2609">
                  <c:v>46.91</c:v>
                </c:pt>
                <c:pt idx="2610">
                  <c:v>48.53</c:v>
                </c:pt>
                <c:pt idx="2611">
                  <c:v>48.81</c:v>
                </c:pt>
                <c:pt idx="2612">
                  <c:v>49.64</c:v>
                </c:pt>
                <c:pt idx="2613">
                  <c:v>48.78</c:v>
                </c:pt>
                <c:pt idx="2614">
                  <c:v>48.84</c:v>
                </c:pt>
                <c:pt idx="2615">
                  <c:v>47.18</c:v>
                </c:pt>
                <c:pt idx="2616">
                  <c:v>48.2</c:v>
                </c:pt>
                <c:pt idx="2617">
                  <c:v>47.12</c:v>
                </c:pt>
                <c:pt idx="2618">
                  <c:v>46.69</c:v>
                </c:pt>
                <c:pt idx="2619">
                  <c:v>46.45</c:v>
                </c:pt>
                <c:pt idx="2620">
                  <c:v>46.48</c:v>
                </c:pt>
                <c:pt idx="2621">
                  <c:v>45.28</c:v>
                </c:pt>
                <c:pt idx="2622">
                  <c:v>45.4</c:v>
                </c:pt>
                <c:pt idx="2623">
                  <c:v>45.46</c:v>
                </c:pt>
                <c:pt idx="2624">
                  <c:v>47.1</c:v>
                </c:pt>
                <c:pt idx="2625">
                  <c:v>47.16</c:v>
                </c:pt>
                <c:pt idx="2626">
                  <c:v>47.44</c:v>
                </c:pt>
                <c:pt idx="2627">
                  <c:v>47.26</c:v>
                </c:pt>
                <c:pt idx="2628">
                  <c:v>48.33</c:v>
                </c:pt>
                <c:pt idx="2629">
                  <c:v>47.54</c:v>
                </c:pt>
                <c:pt idx="2630">
                  <c:v>47.35</c:v>
                </c:pt>
                <c:pt idx="2631">
                  <c:v>49.75</c:v>
                </c:pt>
                <c:pt idx="2632">
                  <c:v>51.15</c:v>
                </c:pt>
                <c:pt idx="2633">
                  <c:v>51.17</c:v>
                </c:pt>
                <c:pt idx="2634">
                  <c:v>51.39</c:v>
                </c:pt>
                <c:pt idx="2635">
                  <c:v>51.49</c:v>
                </c:pt>
                <c:pt idx="2636">
                  <c:v>51.75</c:v>
                </c:pt>
                <c:pt idx="2637">
                  <c:v>51.68</c:v>
                </c:pt>
                <c:pt idx="2638">
                  <c:v>53.05</c:v>
                </c:pt>
                <c:pt idx="2639">
                  <c:v>53.57</c:v>
                </c:pt>
                <c:pt idx="2640">
                  <c:v>53.78</c:v>
                </c:pt>
                <c:pt idx="2641">
                  <c:v>53.89</c:v>
                </c:pt>
                <c:pt idx="2642">
                  <c:v>54.59</c:v>
                </c:pt>
                <c:pt idx="2643">
                  <c:v>54.77</c:v>
                </c:pt>
                <c:pt idx="2644">
                  <c:v>53.54</c:v>
                </c:pt>
                <c:pt idx="2645">
                  <c:v>54.43</c:v>
                </c:pt>
                <c:pt idx="2646">
                  <c:v>54.95</c:v>
                </c:pt>
                <c:pt idx="2647">
                  <c:v>55.05</c:v>
                </c:pt>
                <c:pt idx="2648">
                  <c:v>56.46</c:v>
                </c:pt>
                <c:pt idx="2649">
                  <c:v>56.4</c:v>
                </c:pt>
                <c:pt idx="2650">
                  <c:v>56.72</c:v>
                </c:pt>
                <c:pt idx="2651">
                  <c:v>56.62</c:v>
                </c:pt>
                <c:pt idx="2652">
                  <c:v>56.03</c:v>
                </c:pt>
                <c:pt idx="2653">
                  <c:v>53.81</c:v>
                </c:pt>
                <c:pt idx="2654">
                  <c:v>54.84</c:v>
                </c:pt>
                <c:pt idx="2655">
                  <c:v>54.05</c:v>
                </c:pt>
                <c:pt idx="2656">
                  <c:v>54.23</c:v>
                </c:pt>
                <c:pt idx="2657">
                  <c:v>53.99</c:v>
                </c:pt>
                <c:pt idx="2658">
                  <c:v>55.4</c:v>
                </c:pt>
                <c:pt idx="2659">
                  <c:v>57.27</c:v>
                </c:pt>
                <c:pt idx="2660">
                  <c:v>57.01</c:v>
                </c:pt>
                <c:pt idx="2661">
                  <c:v>56.04</c:v>
                </c:pt>
                <c:pt idx="2662">
                  <c:v>55.85</c:v>
                </c:pt>
                <c:pt idx="2663">
                  <c:v>54.11</c:v>
                </c:pt>
                <c:pt idx="2664">
                  <c:v>53.32</c:v>
                </c:pt>
                <c:pt idx="2665">
                  <c:v>53.71</c:v>
                </c:pt>
                <c:pt idx="2666">
                  <c:v>51.86</c:v>
                </c:pt>
                <c:pt idx="2667">
                  <c:v>50.22</c:v>
                </c:pt>
                <c:pt idx="2668">
                  <c:v>51.13</c:v>
                </c:pt>
                <c:pt idx="2669">
                  <c:v>50.49</c:v>
                </c:pt>
                <c:pt idx="2670">
                  <c:v>50.37</c:v>
                </c:pt>
                <c:pt idx="2671">
                  <c:v>52.29</c:v>
                </c:pt>
                <c:pt idx="2672">
                  <c:v>52.44</c:v>
                </c:pt>
                <c:pt idx="2673">
                  <c:v>54.2</c:v>
                </c:pt>
                <c:pt idx="2674">
                  <c:v>55.39</c:v>
                </c:pt>
                <c:pt idx="2675">
                  <c:v>54.57</c:v>
                </c:pt>
                <c:pt idx="2676">
                  <c:v>54.2</c:v>
                </c:pt>
                <c:pt idx="2677">
                  <c:v>51.61</c:v>
                </c:pt>
                <c:pt idx="2678">
                  <c:v>51.77</c:v>
                </c:pt>
                <c:pt idx="2679">
                  <c:v>49.72</c:v>
                </c:pt>
                <c:pt idx="2680">
                  <c:v>50.92</c:v>
                </c:pt>
                <c:pt idx="2681">
                  <c:v>49.5</c:v>
                </c:pt>
                <c:pt idx="2682">
                  <c:v>50.13</c:v>
                </c:pt>
                <c:pt idx="2683">
                  <c:v>50.83</c:v>
                </c:pt>
                <c:pt idx="2684">
                  <c:v>50.96</c:v>
                </c:pt>
                <c:pt idx="2685">
                  <c:v>52.03</c:v>
                </c:pt>
                <c:pt idx="2686">
                  <c:v>52.07</c:v>
                </c:pt>
                <c:pt idx="2687">
                  <c:v>50.45</c:v>
                </c:pt>
                <c:pt idx="2688">
                  <c:v>48.54</c:v>
                </c:pt>
                <c:pt idx="2689">
                  <c:v>48.67</c:v>
                </c:pt>
                <c:pt idx="2690">
                  <c:v>48.61</c:v>
                </c:pt>
                <c:pt idx="2691">
                  <c:v>48.97</c:v>
                </c:pt>
                <c:pt idx="2692">
                  <c:v>47.25</c:v>
                </c:pt>
                <c:pt idx="2693">
                  <c:v>46.92</c:v>
                </c:pt>
                <c:pt idx="2694">
                  <c:v>46.8</c:v>
                </c:pt>
                <c:pt idx="2695">
                  <c:v>49.16</c:v>
                </c:pt>
                <c:pt idx="2696">
                  <c:v>49.67</c:v>
                </c:pt>
                <c:pt idx="2697">
                  <c:v>50.98</c:v>
                </c:pt>
                <c:pt idx="2698">
                  <c:v>51.01</c:v>
                </c:pt>
                <c:pt idx="2699">
                  <c:v>51.85</c:v>
                </c:pt>
                <c:pt idx="2701">
                  <c:v>51.97</c:v>
                </c:pt>
                <c:pt idx="2702">
                  <c:v>54.6</c:v>
                </c:pt>
                <c:pt idx="2703">
                  <c:v>53.63</c:v>
                </c:pt>
                <c:pt idx="2704">
                  <c:v>55.03</c:v>
                </c:pt>
                <c:pt idx="2705">
                  <c:v>54.49</c:v>
                </c:pt>
                <c:pt idx="2706">
                  <c:v>53.76</c:v>
                </c:pt>
                <c:pt idx="2707">
                  <c:v>52.54</c:v>
                </c:pt>
                <c:pt idx="2708">
                  <c:v>54.28</c:v>
                </c:pt>
                <c:pt idx="2709">
                  <c:v>53.54</c:v>
                </c:pt>
                <c:pt idx="2710">
                  <c:v>55.62</c:v>
                </c:pt>
                <c:pt idx="2711">
                  <c:v>55</c:v>
                </c:pt>
                <c:pt idx="2712">
                  <c:v>55.57</c:v>
                </c:pt>
                <c:pt idx="2713">
                  <c:v>56.58</c:v>
                </c:pt>
                <c:pt idx="2714">
                  <c:v>58.47</c:v>
                </c:pt>
                <c:pt idx="2715">
                  <c:v>59.37</c:v>
                </c:pt>
                <c:pt idx="2716">
                  <c:v>58.9</c:v>
                </c:pt>
                <c:pt idx="2717">
                  <c:v>58.09</c:v>
                </c:pt>
                <c:pt idx="2718">
                  <c:v>59.42</c:v>
                </c:pt>
                <c:pt idx="2719">
                  <c:v>59.84</c:v>
                </c:pt>
                <c:pt idx="2720">
                  <c:v>60.54</c:v>
                </c:pt>
                <c:pt idx="2721">
                  <c:v>58.2</c:v>
                </c:pt>
                <c:pt idx="2722">
                  <c:v>57.26</c:v>
                </c:pt>
                <c:pt idx="2723">
                  <c:v>56.5</c:v>
                </c:pt>
                <c:pt idx="2724">
                  <c:v>58.75</c:v>
                </c:pt>
                <c:pt idx="2726">
                  <c:v>59.59</c:v>
                </c:pt>
                <c:pt idx="2727">
                  <c:v>61.28</c:v>
                </c:pt>
                <c:pt idx="2728">
                  <c:v>60.73</c:v>
                </c:pt>
                <c:pt idx="2729">
                  <c:v>59.63</c:v>
                </c:pt>
                <c:pt idx="2730">
                  <c:v>58.92</c:v>
                </c:pt>
                <c:pt idx="2731">
                  <c:v>60.62</c:v>
                </c:pt>
                <c:pt idx="2732">
                  <c:v>60.01</c:v>
                </c:pt>
                <c:pt idx="2733">
                  <c:v>57.8</c:v>
                </c:pt>
                <c:pt idx="2734">
                  <c:v>58.09</c:v>
                </c:pt>
                <c:pt idx="2735">
                  <c:v>57.32</c:v>
                </c:pt>
                <c:pt idx="2736">
                  <c:v>57.46</c:v>
                </c:pt>
                <c:pt idx="2737">
                  <c:v>56.72</c:v>
                </c:pt>
                <c:pt idx="2738">
                  <c:v>57.13</c:v>
                </c:pt>
                <c:pt idx="2739">
                  <c:v>58.65</c:v>
                </c:pt>
                <c:pt idx="2740">
                  <c:v>59</c:v>
                </c:pt>
                <c:pt idx="2741">
                  <c:v>59.2</c:v>
                </c:pt>
                <c:pt idx="2742">
                  <c:v>59.11</c:v>
                </c:pt>
                <c:pt idx="2743">
                  <c:v>59.94</c:v>
                </c:pt>
                <c:pt idx="2744">
                  <c:v>60.57</c:v>
                </c:pt>
                <c:pt idx="2745">
                  <c:v>61.57</c:v>
                </c:pt>
                <c:pt idx="2746">
                  <c:v>61.89</c:v>
                </c:pt>
                <c:pt idx="2747">
                  <c:v>60.86</c:v>
                </c:pt>
                <c:pt idx="2748">
                  <c:v>61.38</c:v>
                </c:pt>
                <c:pt idx="2749">
                  <c:v>62.31</c:v>
                </c:pt>
                <c:pt idx="2750">
                  <c:v>63.94</c:v>
                </c:pt>
                <c:pt idx="2751">
                  <c:v>63.07</c:v>
                </c:pt>
                <c:pt idx="2752">
                  <c:v>64.900000000000006</c:v>
                </c:pt>
                <c:pt idx="2753">
                  <c:v>65.8</c:v>
                </c:pt>
                <c:pt idx="2754">
                  <c:v>66.86</c:v>
                </c:pt>
                <c:pt idx="2755">
                  <c:v>66.27</c:v>
                </c:pt>
                <c:pt idx="2756">
                  <c:v>66.08</c:v>
                </c:pt>
                <c:pt idx="2757">
                  <c:v>63.25</c:v>
                </c:pt>
                <c:pt idx="2758">
                  <c:v>63.27</c:v>
                </c:pt>
                <c:pt idx="2759">
                  <c:v>65.349999999999994</c:v>
                </c:pt>
                <c:pt idx="2760">
                  <c:v>65.45</c:v>
                </c:pt>
                <c:pt idx="2761">
                  <c:v>65.709999999999994</c:v>
                </c:pt>
                <c:pt idx="2762">
                  <c:v>67.319999999999993</c:v>
                </c:pt>
                <c:pt idx="2763">
                  <c:v>67.489999999999995</c:v>
                </c:pt>
                <c:pt idx="2764">
                  <c:v>66.13</c:v>
                </c:pt>
                <c:pt idx="2765">
                  <c:v>67.2</c:v>
                </c:pt>
                <c:pt idx="2766">
                  <c:v>69.81</c:v>
                </c:pt>
                <c:pt idx="2767">
                  <c:v>68.94</c:v>
                </c:pt>
                <c:pt idx="2768">
                  <c:v>69.47</c:v>
                </c:pt>
                <c:pt idx="2769">
                  <c:v>67.569999999999993</c:v>
                </c:pt>
                <c:pt idx="2771">
                  <c:v>65.959999999999994</c:v>
                </c:pt>
                <c:pt idx="2772">
                  <c:v>64.37</c:v>
                </c:pt>
                <c:pt idx="2773">
                  <c:v>64.489999999999995</c:v>
                </c:pt>
                <c:pt idx="2774">
                  <c:v>64.08</c:v>
                </c:pt>
                <c:pt idx="2775">
                  <c:v>63.34</c:v>
                </c:pt>
                <c:pt idx="2776">
                  <c:v>63.11</c:v>
                </c:pt>
                <c:pt idx="2777">
                  <c:v>65.09</c:v>
                </c:pt>
                <c:pt idx="2778">
                  <c:v>64.75</c:v>
                </c:pt>
                <c:pt idx="2779">
                  <c:v>63</c:v>
                </c:pt>
                <c:pt idx="2780">
                  <c:v>67.39</c:v>
                </c:pt>
                <c:pt idx="2781">
                  <c:v>66.23</c:v>
                </c:pt>
                <c:pt idx="2782">
                  <c:v>66.8</c:v>
                </c:pt>
                <c:pt idx="2783">
                  <c:v>66.5</c:v>
                </c:pt>
                <c:pt idx="2784">
                  <c:v>64.19</c:v>
                </c:pt>
                <c:pt idx="2785">
                  <c:v>65.819999999999993</c:v>
                </c:pt>
                <c:pt idx="2786">
                  <c:v>65.069999999999993</c:v>
                </c:pt>
                <c:pt idx="2787">
                  <c:v>66.349999999999994</c:v>
                </c:pt>
                <c:pt idx="2788">
                  <c:v>66.790000000000006</c:v>
                </c:pt>
                <c:pt idx="2789">
                  <c:v>66.239999999999995</c:v>
                </c:pt>
                <c:pt idx="2790">
                  <c:v>65.47</c:v>
                </c:pt>
                <c:pt idx="2791">
                  <c:v>63.9</c:v>
                </c:pt>
                <c:pt idx="2792">
                  <c:v>62.79</c:v>
                </c:pt>
                <c:pt idx="2793">
                  <c:v>61.36</c:v>
                </c:pt>
                <c:pt idx="2794">
                  <c:v>61.84</c:v>
                </c:pt>
                <c:pt idx="2795">
                  <c:v>61.8</c:v>
                </c:pt>
                <c:pt idx="2796">
                  <c:v>63.53</c:v>
                </c:pt>
                <c:pt idx="2797">
                  <c:v>64.12</c:v>
                </c:pt>
                <c:pt idx="2798">
                  <c:v>63.08</c:v>
                </c:pt>
                <c:pt idx="2799">
                  <c:v>62.63</c:v>
                </c:pt>
                <c:pt idx="2800">
                  <c:v>64.36</c:v>
                </c:pt>
                <c:pt idx="2801">
                  <c:v>63.2</c:v>
                </c:pt>
                <c:pt idx="2802">
                  <c:v>62.41</c:v>
                </c:pt>
                <c:pt idx="2803">
                  <c:v>61.03</c:v>
                </c:pt>
                <c:pt idx="2804">
                  <c:v>60.63</c:v>
                </c:pt>
                <c:pt idx="2805">
                  <c:v>60.32</c:v>
                </c:pt>
                <c:pt idx="2806">
                  <c:v>62.44</c:v>
                </c:pt>
                <c:pt idx="2807">
                  <c:v>60.66</c:v>
                </c:pt>
                <c:pt idx="2808">
                  <c:v>61.09</c:v>
                </c:pt>
                <c:pt idx="2809">
                  <c:v>61.22</c:v>
                </c:pt>
                <c:pt idx="2810">
                  <c:v>59.76</c:v>
                </c:pt>
                <c:pt idx="2811">
                  <c:v>59.85</c:v>
                </c:pt>
                <c:pt idx="2812">
                  <c:v>59.75</c:v>
                </c:pt>
                <c:pt idx="2813">
                  <c:v>61.78</c:v>
                </c:pt>
                <c:pt idx="2814">
                  <c:v>60.58</c:v>
                </c:pt>
                <c:pt idx="2815">
                  <c:v>59.47</c:v>
                </c:pt>
                <c:pt idx="2816">
                  <c:v>59.71</c:v>
                </c:pt>
                <c:pt idx="2817">
                  <c:v>58.93</c:v>
                </c:pt>
                <c:pt idx="2818">
                  <c:v>57.8</c:v>
                </c:pt>
                <c:pt idx="2819">
                  <c:v>57.53</c:v>
                </c:pt>
                <c:pt idx="2820">
                  <c:v>57.69</c:v>
                </c:pt>
                <c:pt idx="2821">
                  <c:v>56.98</c:v>
                </c:pt>
                <c:pt idx="2822">
                  <c:v>57.88</c:v>
                </c:pt>
                <c:pt idx="2823">
                  <c:v>56.34</c:v>
                </c:pt>
                <c:pt idx="2824">
                  <c:v>56.14</c:v>
                </c:pt>
                <c:pt idx="2825">
                  <c:v>57.7</c:v>
                </c:pt>
                <c:pt idx="2826">
                  <c:v>58.84</c:v>
                </c:pt>
                <c:pt idx="2827">
                  <c:v>58.71</c:v>
                </c:pt>
                <c:pt idx="2830">
                  <c:v>57.36</c:v>
                </c:pt>
                <c:pt idx="2831">
                  <c:v>56.5</c:v>
                </c:pt>
                <c:pt idx="2832">
                  <c:v>57.32</c:v>
                </c:pt>
                <c:pt idx="2833">
                  <c:v>58.47</c:v>
                </c:pt>
                <c:pt idx="2834">
                  <c:v>59.32</c:v>
                </c:pt>
                <c:pt idx="2835">
                  <c:v>59.91</c:v>
                </c:pt>
                <c:pt idx="2836">
                  <c:v>59.94</c:v>
                </c:pt>
                <c:pt idx="2837">
                  <c:v>59.21</c:v>
                </c:pt>
                <c:pt idx="2838">
                  <c:v>60.66</c:v>
                </c:pt>
                <c:pt idx="2839">
                  <c:v>59.39</c:v>
                </c:pt>
                <c:pt idx="2840">
                  <c:v>61.3</c:v>
                </c:pt>
                <c:pt idx="2841">
                  <c:v>61.37</c:v>
                </c:pt>
                <c:pt idx="2842">
                  <c:v>60.85</c:v>
                </c:pt>
                <c:pt idx="2843">
                  <c:v>59.99</c:v>
                </c:pt>
                <c:pt idx="2844">
                  <c:v>58.06</c:v>
                </c:pt>
                <c:pt idx="2845">
                  <c:v>57.34</c:v>
                </c:pt>
                <c:pt idx="2846">
                  <c:v>57.98</c:v>
                </c:pt>
                <c:pt idx="2847">
                  <c:v>58.56</c:v>
                </c:pt>
                <c:pt idx="2848">
                  <c:v>58.28</c:v>
                </c:pt>
                <c:pt idx="2849">
                  <c:v>58.43</c:v>
                </c:pt>
                <c:pt idx="2851">
                  <c:v>58.16</c:v>
                </c:pt>
                <c:pt idx="2852">
                  <c:v>59.32</c:v>
                </c:pt>
                <c:pt idx="2853">
                  <c:v>60.32</c:v>
                </c:pt>
                <c:pt idx="2854">
                  <c:v>61.04</c:v>
                </c:pt>
                <c:pt idx="2855">
                  <c:v>63.14</c:v>
                </c:pt>
                <c:pt idx="2856">
                  <c:v>63.42</c:v>
                </c:pt>
                <c:pt idx="2857">
                  <c:v>62.79</c:v>
                </c:pt>
                <c:pt idx="2858">
                  <c:v>64.209999999999994</c:v>
                </c:pt>
                <c:pt idx="2859">
                  <c:v>63.5</c:v>
                </c:pt>
                <c:pt idx="2860">
                  <c:v>63.37</c:v>
                </c:pt>
                <c:pt idx="2861">
                  <c:v>63.94</c:v>
                </c:pt>
                <c:pt idx="2862">
                  <c:v>63.94</c:v>
                </c:pt>
                <c:pt idx="2863">
                  <c:v>63.92</c:v>
                </c:pt>
                <c:pt idx="2865">
                  <c:v>66.31</c:v>
                </c:pt>
                <c:pt idx="2866">
                  <c:v>65.73</c:v>
                </c:pt>
                <c:pt idx="2867">
                  <c:v>66.83</c:v>
                </c:pt>
                <c:pt idx="2868">
                  <c:v>68.48</c:v>
                </c:pt>
                <c:pt idx="2869">
                  <c:v>68.099999999999994</c:v>
                </c:pt>
                <c:pt idx="2870">
                  <c:v>67.06</c:v>
                </c:pt>
                <c:pt idx="2871">
                  <c:v>65.849999999999994</c:v>
                </c:pt>
                <c:pt idx="2872">
                  <c:v>66.260000000000005</c:v>
                </c:pt>
                <c:pt idx="2873">
                  <c:v>67.760000000000005</c:v>
                </c:pt>
                <c:pt idx="2874">
                  <c:v>68.349999999999994</c:v>
                </c:pt>
                <c:pt idx="2875">
                  <c:v>67.92</c:v>
                </c:pt>
                <c:pt idx="2876">
                  <c:v>66.5</c:v>
                </c:pt>
                <c:pt idx="2877">
                  <c:v>64.680000000000007</c:v>
                </c:pt>
                <c:pt idx="2878">
                  <c:v>65.37</c:v>
                </c:pt>
                <c:pt idx="2879">
                  <c:v>65.11</c:v>
                </c:pt>
                <c:pt idx="2880">
                  <c:v>63.09</c:v>
                </c:pt>
                <c:pt idx="2881">
                  <c:v>62.55</c:v>
                </c:pt>
                <c:pt idx="2882">
                  <c:v>62.62</c:v>
                </c:pt>
                <c:pt idx="2883">
                  <c:v>61.84</c:v>
                </c:pt>
                <c:pt idx="2884">
                  <c:v>61.24</c:v>
                </c:pt>
                <c:pt idx="2885">
                  <c:v>59.57</c:v>
                </c:pt>
                <c:pt idx="2886">
                  <c:v>57.65</c:v>
                </c:pt>
                <c:pt idx="2887">
                  <c:v>58.46</c:v>
                </c:pt>
                <c:pt idx="2888">
                  <c:v>59.88</c:v>
                </c:pt>
                <c:pt idx="2890">
                  <c:v>61.1</c:v>
                </c:pt>
                <c:pt idx="2891">
                  <c:v>61.01</c:v>
                </c:pt>
                <c:pt idx="2892">
                  <c:v>60.54</c:v>
                </c:pt>
                <c:pt idx="2893">
                  <c:v>62.91</c:v>
                </c:pt>
                <c:pt idx="2894">
                  <c:v>61</c:v>
                </c:pt>
                <c:pt idx="2895">
                  <c:v>61.41</c:v>
                </c:pt>
                <c:pt idx="2896">
                  <c:v>61.97</c:v>
                </c:pt>
                <c:pt idx="2897">
                  <c:v>63.36</c:v>
                </c:pt>
                <c:pt idx="2898">
                  <c:v>63.67</c:v>
                </c:pt>
                <c:pt idx="2899">
                  <c:v>62.41</c:v>
                </c:pt>
                <c:pt idx="2900">
                  <c:v>61.58</c:v>
                </c:pt>
                <c:pt idx="2901">
                  <c:v>60.02</c:v>
                </c:pt>
                <c:pt idx="2902">
                  <c:v>60.47</c:v>
                </c:pt>
                <c:pt idx="2903">
                  <c:v>59.96</c:v>
                </c:pt>
                <c:pt idx="2904">
                  <c:v>61.77</c:v>
                </c:pt>
                <c:pt idx="2905">
                  <c:v>63.1</c:v>
                </c:pt>
                <c:pt idx="2906">
                  <c:v>62.17</c:v>
                </c:pt>
                <c:pt idx="2907">
                  <c:v>63.58</c:v>
                </c:pt>
                <c:pt idx="2908">
                  <c:v>62.77</c:v>
                </c:pt>
                <c:pt idx="2909">
                  <c:v>60.42</c:v>
                </c:pt>
                <c:pt idx="2910">
                  <c:v>60.57</c:v>
                </c:pt>
                <c:pt idx="2911">
                  <c:v>61.77</c:v>
                </c:pt>
                <c:pt idx="2912">
                  <c:v>63.91</c:v>
                </c:pt>
                <c:pt idx="2913">
                  <c:v>64.260000000000005</c:v>
                </c:pt>
                <c:pt idx="2914">
                  <c:v>64.16</c:v>
                </c:pt>
                <c:pt idx="2915">
                  <c:v>66.069999999999993</c:v>
                </c:pt>
                <c:pt idx="2916">
                  <c:v>66.45</c:v>
                </c:pt>
                <c:pt idx="2917">
                  <c:v>67.150000000000006</c:v>
                </c:pt>
                <c:pt idx="2918">
                  <c:v>66.63</c:v>
                </c:pt>
                <c:pt idx="2919">
                  <c:v>66.739999999999995</c:v>
                </c:pt>
                <c:pt idx="2920">
                  <c:v>66.23</c:v>
                </c:pt>
                <c:pt idx="2921">
                  <c:v>67.069999999999993</c:v>
                </c:pt>
                <c:pt idx="2922">
                  <c:v>67.94</c:v>
                </c:pt>
                <c:pt idx="2923">
                  <c:v>67.39</c:v>
                </c:pt>
                <c:pt idx="2924">
                  <c:v>68.739999999999995</c:v>
                </c:pt>
                <c:pt idx="2925">
                  <c:v>68.98</c:v>
                </c:pt>
                <c:pt idx="2926">
                  <c:v>68.62</c:v>
                </c:pt>
                <c:pt idx="2927">
                  <c:v>69.319999999999993</c:v>
                </c:pt>
                <c:pt idx="2929">
                  <c:v>70.400000000000006</c:v>
                </c:pt>
                <c:pt idx="2930">
                  <c:v>71.349999999999994</c:v>
                </c:pt>
                <c:pt idx="2931">
                  <c:v>72.17</c:v>
                </c:pt>
                <c:pt idx="2932">
                  <c:v>71.95</c:v>
                </c:pt>
                <c:pt idx="2933">
                  <c:v>75.17</c:v>
                </c:pt>
                <c:pt idx="2934">
                  <c:v>73.33</c:v>
                </c:pt>
                <c:pt idx="2935">
                  <c:v>72.88</c:v>
                </c:pt>
                <c:pt idx="2936">
                  <c:v>71.930000000000007</c:v>
                </c:pt>
                <c:pt idx="2937">
                  <c:v>70.97</c:v>
                </c:pt>
                <c:pt idx="2938">
                  <c:v>71.88</c:v>
                </c:pt>
                <c:pt idx="2939">
                  <c:v>73.7</c:v>
                </c:pt>
                <c:pt idx="2940">
                  <c:v>74.61</c:v>
                </c:pt>
                <c:pt idx="2941">
                  <c:v>72.28</c:v>
                </c:pt>
                <c:pt idx="2942">
                  <c:v>69.94</c:v>
                </c:pt>
                <c:pt idx="2943">
                  <c:v>70.19</c:v>
                </c:pt>
                <c:pt idx="2944">
                  <c:v>69.77</c:v>
                </c:pt>
                <c:pt idx="2945">
                  <c:v>70.69</c:v>
                </c:pt>
                <c:pt idx="2946">
                  <c:v>72.13</c:v>
                </c:pt>
                <c:pt idx="2947">
                  <c:v>73.319999999999993</c:v>
                </c:pt>
                <c:pt idx="2948">
                  <c:v>72.040000000000006</c:v>
                </c:pt>
                <c:pt idx="2949">
                  <c:v>69.41</c:v>
                </c:pt>
                <c:pt idx="2950">
                  <c:v>69.53</c:v>
                </c:pt>
                <c:pt idx="2951">
                  <c:v>68.69</c:v>
                </c:pt>
                <c:pt idx="2952">
                  <c:v>69.45</c:v>
                </c:pt>
                <c:pt idx="2953">
                  <c:v>68.53</c:v>
                </c:pt>
                <c:pt idx="2954">
                  <c:v>69.23</c:v>
                </c:pt>
                <c:pt idx="2955">
                  <c:v>71.760000000000005</c:v>
                </c:pt>
                <c:pt idx="2956">
                  <c:v>69.86</c:v>
                </c:pt>
                <c:pt idx="2957">
                  <c:v>71.319999999999993</c:v>
                </c:pt>
                <c:pt idx="2958">
                  <c:v>71.37</c:v>
                </c:pt>
                <c:pt idx="2960">
                  <c:v>72.03</c:v>
                </c:pt>
                <c:pt idx="2961">
                  <c:v>71.290000000000006</c:v>
                </c:pt>
                <c:pt idx="2962">
                  <c:v>70.34</c:v>
                </c:pt>
                <c:pt idx="2963">
                  <c:v>72.33</c:v>
                </c:pt>
                <c:pt idx="2964">
                  <c:v>72.599999999999994</c:v>
                </c:pt>
                <c:pt idx="2965">
                  <c:v>72.5</c:v>
                </c:pt>
                <c:pt idx="2966">
                  <c:v>70.819999999999993</c:v>
                </c:pt>
                <c:pt idx="2967">
                  <c:v>70.349999999999994</c:v>
                </c:pt>
                <c:pt idx="2968">
                  <c:v>71.63</c:v>
                </c:pt>
                <c:pt idx="2969">
                  <c:v>70.36</c:v>
                </c:pt>
                <c:pt idx="2970">
                  <c:v>68.56</c:v>
                </c:pt>
                <c:pt idx="2971">
                  <c:v>69.14</c:v>
                </c:pt>
                <c:pt idx="2972">
                  <c:v>69.5</c:v>
                </c:pt>
                <c:pt idx="2973">
                  <c:v>69.88</c:v>
                </c:pt>
                <c:pt idx="2974">
                  <c:v>68.98</c:v>
                </c:pt>
                <c:pt idx="2975">
                  <c:v>68.94</c:v>
                </c:pt>
                <c:pt idx="2976">
                  <c:v>70.33</c:v>
                </c:pt>
                <c:pt idx="2977">
                  <c:v>70.84</c:v>
                </c:pt>
                <c:pt idx="2978">
                  <c:v>70.87</c:v>
                </c:pt>
                <c:pt idx="2979">
                  <c:v>71.8</c:v>
                </c:pt>
                <c:pt idx="2980">
                  <c:v>71.92</c:v>
                </c:pt>
                <c:pt idx="2981">
                  <c:v>72.19</c:v>
                </c:pt>
                <c:pt idx="2982">
                  <c:v>73.52</c:v>
                </c:pt>
                <c:pt idx="2983">
                  <c:v>73.930000000000007</c:v>
                </c:pt>
                <c:pt idx="2986">
                  <c:v>75.19</c:v>
                </c:pt>
                <c:pt idx="2987">
                  <c:v>75.14</c:v>
                </c:pt>
                <c:pt idx="2988">
                  <c:v>74.09</c:v>
                </c:pt>
                <c:pt idx="2989">
                  <c:v>73.61</c:v>
                </c:pt>
                <c:pt idx="2990">
                  <c:v>74.16</c:v>
                </c:pt>
                <c:pt idx="2991">
                  <c:v>74.95</c:v>
                </c:pt>
                <c:pt idx="2992">
                  <c:v>76.7</c:v>
                </c:pt>
                <c:pt idx="2993">
                  <c:v>77.03</c:v>
                </c:pt>
                <c:pt idx="2994">
                  <c:v>75.3</c:v>
                </c:pt>
                <c:pt idx="2995">
                  <c:v>73.540000000000006</c:v>
                </c:pt>
                <c:pt idx="2996">
                  <c:v>72.66</c:v>
                </c:pt>
                <c:pt idx="2997">
                  <c:v>73.08</c:v>
                </c:pt>
                <c:pt idx="2998">
                  <c:v>74.430000000000007</c:v>
                </c:pt>
                <c:pt idx="2999">
                  <c:v>75.05</c:v>
                </c:pt>
                <c:pt idx="3000">
                  <c:v>73.75</c:v>
                </c:pt>
                <c:pt idx="3001">
                  <c:v>73.94</c:v>
                </c:pt>
                <c:pt idx="3002">
                  <c:v>74.540000000000006</c:v>
                </c:pt>
                <c:pt idx="3003">
                  <c:v>73.239999999999995</c:v>
                </c:pt>
                <c:pt idx="3004">
                  <c:v>74.400000000000006</c:v>
                </c:pt>
                <c:pt idx="3005">
                  <c:v>74.91</c:v>
                </c:pt>
                <c:pt idx="3006">
                  <c:v>75.81</c:v>
                </c:pt>
                <c:pt idx="3007">
                  <c:v>75.459999999999994</c:v>
                </c:pt>
                <c:pt idx="3008">
                  <c:v>74.760000000000005</c:v>
                </c:pt>
                <c:pt idx="3009">
                  <c:v>76.98</c:v>
                </c:pt>
                <c:pt idx="3010">
                  <c:v>76.31</c:v>
                </c:pt>
                <c:pt idx="3011">
                  <c:v>76.349999999999994</c:v>
                </c:pt>
                <c:pt idx="3012">
                  <c:v>74</c:v>
                </c:pt>
                <c:pt idx="3013">
                  <c:v>74.349999999999994</c:v>
                </c:pt>
                <c:pt idx="3014">
                  <c:v>73.53</c:v>
                </c:pt>
                <c:pt idx="3015">
                  <c:v>73.05</c:v>
                </c:pt>
                <c:pt idx="3016">
                  <c:v>71.89</c:v>
                </c:pt>
                <c:pt idx="3017">
                  <c:v>70.06</c:v>
                </c:pt>
                <c:pt idx="3018">
                  <c:v>71.14</c:v>
                </c:pt>
                <c:pt idx="3019">
                  <c:v>72.45</c:v>
                </c:pt>
                <c:pt idx="3020">
                  <c:v>72.63</c:v>
                </c:pt>
                <c:pt idx="3021">
                  <c:v>71.16</c:v>
                </c:pt>
                <c:pt idx="3022">
                  <c:v>72.36</c:v>
                </c:pt>
                <c:pt idx="3023">
                  <c:v>72.510000000000005</c:v>
                </c:pt>
                <c:pt idx="3024">
                  <c:v>70.61</c:v>
                </c:pt>
                <c:pt idx="3025">
                  <c:v>69.709999999999994</c:v>
                </c:pt>
                <c:pt idx="3026">
                  <c:v>70.03</c:v>
                </c:pt>
                <c:pt idx="3027">
                  <c:v>70.260000000000005</c:v>
                </c:pt>
                <c:pt idx="3028">
                  <c:v>69.19</c:v>
                </c:pt>
                <c:pt idx="3030">
                  <c:v>68.599999999999994</c:v>
                </c:pt>
                <c:pt idx="3031">
                  <c:v>67.5</c:v>
                </c:pt>
                <c:pt idx="3032">
                  <c:v>67.319999999999993</c:v>
                </c:pt>
                <c:pt idx="3033">
                  <c:v>66.25</c:v>
                </c:pt>
                <c:pt idx="3034">
                  <c:v>65.61</c:v>
                </c:pt>
                <c:pt idx="3035">
                  <c:v>63.76</c:v>
                </c:pt>
                <c:pt idx="3036">
                  <c:v>63.97</c:v>
                </c:pt>
                <c:pt idx="3037">
                  <c:v>63.22</c:v>
                </c:pt>
                <c:pt idx="3038">
                  <c:v>63.33</c:v>
                </c:pt>
                <c:pt idx="3039">
                  <c:v>63.8</c:v>
                </c:pt>
                <c:pt idx="3040">
                  <c:v>61.66</c:v>
                </c:pt>
                <c:pt idx="3041">
                  <c:v>60.46</c:v>
                </c:pt>
                <c:pt idx="3042">
                  <c:v>61.59</c:v>
                </c:pt>
                <c:pt idx="3043">
                  <c:v>60.55</c:v>
                </c:pt>
                <c:pt idx="3044">
                  <c:v>61.45</c:v>
                </c:pt>
                <c:pt idx="3045">
                  <c:v>61.01</c:v>
                </c:pt>
                <c:pt idx="3046">
                  <c:v>62.96</c:v>
                </c:pt>
                <c:pt idx="3047">
                  <c:v>62.76</c:v>
                </c:pt>
                <c:pt idx="3048">
                  <c:v>62.91</c:v>
                </c:pt>
                <c:pt idx="3049">
                  <c:v>61.03</c:v>
                </c:pt>
                <c:pt idx="3050">
                  <c:v>58.68</c:v>
                </c:pt>
                <c:pt idx="3051">
                  <c:v>59.41</c:v>
                </c:pt>
                <c:pt idx="3052">
                  <c:v>60.03</c:v>
                </c:pt>
                <c:pt idx="3053">
                  <c:v>59.76</c:v>
                </c:pt>
                <c:pt idx="3054">
                  <c:v>59.96</c:v>
                </c:pt>
                <c:pt idx="3055">
                  <c:v>58.52</c:v>
                </c:pt>
                <c:pt idx="3056">
                  <c:v>57.59</c:v>
                </c:pt>
                <c:pt idx="3057">
                  <c:v>57.86</c:v>
                </c:pt>
                <c:pt idx="3058">
                  <c:v>58.57</c:v>
                </c:pt>
                <c:pt idx="3059">
                  <c:v>59.94</c:v>
                </c:pt>
                <c:pt idx="3060">
                  <c:v>58.93</c:v>
                </c:pt>
                <c:pt idx="3061">
                  <c:v>57.65</c:v>
                </c:pt>
                <c:pt idx="3062">
                  <c:v>58.5</c:v>
                </c:pt>
                <c:pt idx="3063">
                  <c:v>56.82</c:v>
                </c:pt>
                <c:pt idx="3064">
                  <c:v>58.81</c:v>
                </c:pt>
                <c:pt idx="3065">
                  <c:v>59.35</c:v>
                </c:pt>
                <c:pt idx="3066">
                  <c:v>61.4</c:v>
                </c:pt>
                <c:pt idx="3067">
                  <c:v>60.36</c:v>
                </c:pt>
                <c:pt idx="3068">
                  <c:v>60.75</c:v>
                </c:pt>
                <c:pt idx="3069">
                  <c:v>58.36</c:v>
                </c:pt>
                <c:pt idx="3070">
                  <c:v>58.73</c:v>
                </c:pt>
                <c:pt idx="3071">
                  <c:v>58.71</c:v>
                </c:pt>
                <c:pt idx="3072">
                  <c:v>57.88</c:v>
                </c:pt>
                <c:pt idx="3073">
                  <c:v>59.14</c:v>
                </c:pt>
                <c:pt idx="3074">
                  <c:v>60.02</c:v>
                </c:pt>
                <c:pt idx="3075">
                  <c:v>58.93</c:v>
                </c:pt>
                <c:pt idx="3076">
                  <c:v>59.83</c:v>
                </c:pt>
                <c:pt idx="3077">
                  <c:v>61.16</c:v>
                </c:pt>
                <c:pt idx="3078">
                  <c:v>59.59</c:v>
                </c:pt>
                <c:pt idx="3079">
                  <c:v>58.58</c:v>
                </c:pt>
                <c:pt idx="3080">
                  <c:v>58.28</c:v>
                </c:pt>
                <c:pt idx="3081">
                  <c:v>58.76</c:v>
                </c:pt>
                <c:pt idx="3082">
                  <c:v>56.26</c:v>
                </c:pt>
                <c:pt idx="3083">
                  <c:v>55.81</c:v>
                </c:pt>
                <c:pt idx="3084">
                  <c:v>58.8</c:v>
                </c:pt>
                <c:pt idx="3085">
                  <c:v>60.17</c:v>
                </c:pt>
                <c:pt idx="3086">
                  <c:v>59.24</c:v>
                </c:pt>
                <c:pt idx="3089">
                  <c:v>60.32</c:v>
                </c:pt>
                <c:pt idx="3090">
                  <c:v>60.99</c:v>
                </c:pt>
                <c:pt idx="3091">
                  <c:v>62.46</c:v>
                </c:pt>
                <c:pt idx="3092">
                  <c:v>63.13</c:v>
                </c:pt>
                <c:pt idx="3093">
                  <c:v>63.43</c:v>
                </c:pt>
                <c:pt idx="3094">
                  <c:v>62.44</c:v>
                </c:pt>
                <c:pt idx="3095">
                  <c:v>62.43</c:v>
                </c:pt>
                <c:pt idx="3096">
                  <c:v>62.19</c:v>
                </c:pt>
                <c:pt idx="3097">
                  <c:v>62.49</c:v>
                </c:pt>
                <c:pt idx="3098">
                  <c:v>62.03</c:v>
                </c:pt>
                <c:pt idx="3099">
                  <c:v>61.22</c:v>
                </c:pt>
                <c:pt idx="3100">
                  <c:v>61.01</c:v>
                </c:pt>
                <c:pt idx="3101">
                  <c:v>61.37</c:v>
                </c:pt>
                <c:pt idx="3102">
                  <c:v>62.51</c:v>
                </c:pt>
                <c:pt idx="3103">
                  <c:v>63.43</c:v>
                </c:pt>
                <c:pt idx="3104">
                  <c:v>62.21</c:v>
                </c:pt>
                <c:pt idx="3105">
                  <c:v>63.15</c:v>
                </c:pt>
                <c:pt idx="3106">
                  <c:v>63.72</c:v>
                </c:pt>
                <c:pt idx="3107">
                  <c:v>62.66</c:v>
                </c:pt>
                <c:pt idx="3108">
                  <c:v>62.41</c:v>
                </c:pt>
                <c:pt idx="3110">
                  <c:v>61.1</c:v>
                </c:pt>
                <c:pt idx="3111">
                  <c:v>60.34</c:v>
                </c:pt>
                <c:pt idx="3112">
                  <c:v>60.53</c:v>
                </c:pt>
                <c:pt idx="3113">
                  <c:v>61.05</c:v>
                </c:pt>
                <c:pt idx="3115">
                  <c:v>58.32</c:v>
                </c:pt>
                <c:pt idx="3116">
                  <c:v>55.59</c:v>
                </c:pt>
                <c:pt idx="3117">
                  <c:v>56.31</c:v>
                </c:pt>
                <c:pt idx="3118">
                  <c:v>56.09</c:v>
                </c:pt>
                <c:pt idx="3119">
                  <c:v>55.64</c:v>
                </c:pt>
                <c:pt idx="3120">
                  <c:v>54.02</c:v>
                </c:pt>
                <c:pt idx="3121">
                  <c:v>51.88</c:v>
                </c:pt>
                <c:pt idx="3122">
                  <c:v>52.99</c:v>
                </c:pt>
                <c:pt idx="3124">
                  <c:v>51.21</c:v>
                </c:pt>
                <c:pt idx="3125">
                  <c:v>52.24</c:v>
                </c:pt>
                <c:pt idx="3126">
                  <c:v>50.48</c:v>
                </c:pt>
                <c:pt idx="3127">
                  <c:v>51.99</c:v>
                </c:pt>
                <c:pt idx="3128">
                  <c:v>51.13</c:v>
                </c:pt>
                <c:pt idx="3129">
                  <c:v>55.04</c:v>
                </c:pt>
                <c:pt idx="3130">
                  <c:v>55.37</c:v>
                </c:pt>
                <c:pt idx="3131">
                  <c:v>54.23</c:v>
                </c:pt>
                <c:pt idx="3132">
                  <c:v>55.42</c:v>
                </c:pt>
                <c:pt idx="3133">
                  <c:v>54.01</c:v>
                </c:pt>
                <c:pt idx="3134">
                  <c:v>56.97</c:v>
                </c:pt>
                <c:pt idx="3135">
                  <c:v>58.14</c:v>
                </c:pt>
                <c:pt idx="3136">
                  <c:v>57.3</c:v>
                </c:pt>
                <c:pt idx="3137">
                  <c:v>59.02</c:v>
                </c:pt>
                <c:pt idx="3138">
                  <c:v>58.74</c:v>
                </c:pt>
                <c:pt idx="3139">
                  <c:v>58.88</c:v>
                </c:pt>
                <c:pt idx="3140">
                  <c:v>57.71</c:v>
                </c:pt>
                <c:pt idx="3141">
                  <c:v>59.71</c:v>
                </c:pt>
                <c:pt idx="3142">
                  <c:v>59.89</c:v>
                </c:pt>
                <c:pt idx="3143">
                  <c:v>57.81</c:v>
                </c:pt>
                <c:pt idx="3144">
                  <c:v>59.06</c:v>
                </c:pt>
                <c:pt idx="3145">
                  <c:v>58</c:v>
                </c:pt>
                <c:pt idx="3146">
                  <c:v>57.99</c:v>
                </c:pt>
                <c:pt idx="3147">
                  <c:v>59.39</c:v>
                </c:pt>
                <c:pt idx="3149">
                  <c:v>58.07</c:v>
                </c:pt>
                <c:pt idx="3150">
                  <c:v>60.07</c:v>
                </c:pt>
                <c:pt idx="3151">
                  <c:v>60.95</c:v>
                </c:pt>
                <c:pt idx="3152">
                  <c:v>61.14</c:v>
                </c:pt>
                <c:pt idx="3153">
                  <c:v>61.39</c:v>
                </c:pt>
                <c:pt idx="3154">
                  <c:v>61.46</c:v>
                </c:pt>
                <c:pt idx="3155">
                  <c:v>61.79</c:v>
                </c:pt>
                <c:pt idx="3156">
                  <c:v>62</c:v>
                </c:pt>
                <c:pt idx="3157">
                  <c:v>61.64</c:v>
                </c:pt>
                <c:pt idx="3158">
                  <c:v>60.07</c:v>
                </c:pt>
                <c:pt idx="3159">
                  <c:v>60.69</c:v>
                </c:pt>
                <c:pt idx="3160">
                  <c:v>61.82</c:v>
                </c:pt>
                <c:pt idx="3161">
                  <c:v>61.24</c:v>
                </c:pt>
                <c:pt idx="3162">
                  <c:v>60.05</c:v>
                </c:pt>
                <c:pt idx="3163">
                  <c:v>58.91</c:v>
                </c:pt>
                <c:pt idx="3164">
                  <c:v>57.93</c:v>
                </c:pt>
                <c:pt idx="3165">
                  <c:v>58.16</c:v>
                </c:pt>
                <c:pt idx="3166">
                  <c:v>57.55</c:v>
                </c:pt>
                <c:pt idx="3167">
                  <c:v>57.11</c:v>
                </c:pt>
                <c:pt idx="3168">
                  <c:v>56.59</c:v>
                </c:pt>
                <c:pt idx="3169">
                  <c:v>56.73</c:v>
                </c:pt>
                <c:pt idx="3170">
                  <c:v>59.61</c:v>
                </c:pt>
                <c:pt idx="3171">
                  <c:v>61.69</c:v>
                </c:pt>
                <c:pt idx="3172">
                  <c:v>62.28</c:v>
                </c:pt>
                <c:pt idx="3173">
                  <c:v>62.91</c:v>
                </c:pt>
                <c:pt idx="3174">
                  <c:v>62.93</c:v>
                </c:pt>
                <c:pt idx="3175">
                  <c:v>64.08</c:v>
                </c:pt>
                <c:pt idx="3176">
                  <c:v>66.03</c:v>
                </c:pt>
                <c:pt idx="3177">
                  <c:v>65.87</c:v>
                </c:pt>
                <c:pt idx="3178">
                  <c:v>65.94</c:v>
                </c:pt>
                <c:pt idx="3179">
                  <c:v>64.64</c:v>
                </c:pt>
                <c:pt idx="3180">
                  <c:v>64.38</c:v>
                </c:pt>
                <c:pt idx="3181">
                  <c:v>64.28</c:v>
                </c:pt>
                <c:pt idx="3183">
                  <c:v>61.51</c:v>
                </c:pt>
                <c:pt idx="3184">
                  <c:v>61.89</c:v>
                </c:pt>
                <c:pt idx="3185">
                  <c:v>62.01</c:v>
                </c:pt>
                <c:pt idx="3186">
                  <c:v>63.85</c:v>
                </c:pt>
                <c:pt idx="3187">
                  <c:v>63.63</c:v>
                </c:pt>
                <c:pt idx="3188">
                  <c:v>63.61</c:v>
                </c:pt>
                <c:pt idx="3189">
                  <c:v>63.1</c:v>
                </c:pt>
                <c:pt idx="3190">
                  <c:v>63.13</c:v>
                </c:pt>
                <c:pt idx="3191">
                  <c:v>61.83</c:v>
                </c:pt>
                <c:pt idx="3192">
                  <c:v>63.38</c:v>
                </c:pt>
                <c:pt idx="3193">
                  <c:v>65.89</c:v>
                </c:pt>
                <c:pt idx="3194">
                  <c:v>64.58</c:v>
                </c:pt>
                <c:pt idx="3195">
                  <c:v>65.84</c:v>
                </c:pt>
                <c:pt idx="3196">
                  <c:v>65.06</c:v>
                </c:pt>
                <c:pt idx="3197">
                  <c:v>66.459999999999994</c:v>
                </c:pt>
                <c:pt idx="3198">
                  <c:v>65.709999999999994</c:v>
                </c:pt>
                <c:pt idx="3199">
                  <c:v>64.400000000000006</c:v>
                </c:pt>
                <c:pt idx="3200">
                  <c:v>63.68</c:v>
                </c:pt>
                <c:pt idx="3201">
                  <c:v>63.19</c:v>
                </c:pt>
                <c:pt idx="3202">
                  <c:v>61.93</c:v>
                </c:pt>
                <c:pt idx="3203">
                  <c:v>61.47</c:v>
                </c:pt>
                <c:pt idx="3204">
                  <c:v>62.26</c:v>
                </c:pt>
                <c:pt idx="3205">
                  <c:v>61.55</c:v>
                </c:pt>
                <c:pt idx="3206">
                  <c:v>61.81</c:v>
                </c:pt>
                <c:pt idx="3207">
                  <c:v>62.37</c:v>
                </c:pt>
                <c:pt idx="3208">
                  <c:v>62.46</c:v>
                </c:pt>
                <c:pt idx="3209">
                  <c:v>63.17</c:v>
                </c:pt>
                <c:pt idx="3210">
                  <c:v>62.55</c:v>
                </c:pt>
                <c:pt idx="3211">
                  <c:v>64.86</c:v>
                </c:pt>
                <c:pt idx="3212">
                  <c:v>64.94</c:v>
                </c:pt>
                <c:pt idx="3213">
                  <c:v>66.27</c:v>
                </c:pt>
                <c:pt idx="3214">
                  <c:v>64.97</c:v>
                </c:pt>
                <c:pt idx="3215">
                  <c:v>65.77</c:v>
                </c:pt>
                <c:pt idx="3216">
                  <c:v>64.180000000000007</c:v>
                </c:pt>
                <c:pt idx="3217">
                  <c:v>65.2</c:v>
                </c:pt>
                <c:pt idx="3219">
                  <c:v>63.15</c:v>
                </c:pt>
                <c:pt idx="3220">
                  <c:v>63.49</c:v>
                </c:pt>
                <c:pt idx="3221">
                  <c:v>64.010000000000005</c:v>
                </c:pt>
                <c:pt idx="3222">
                  <c:v>65.08</c:v>
                </c:pt>
                <c:pt idx="3223">
                  <c:v>66.209999999999994</c:v>
                </c:pt>
                <c:pt idx="3224">
                  <c:v>65.61</c:v>
                </c:pt>
                <c:pt idx="3225">
                  <c:v>65.959999999999994</c:v>
                </c:pt>
                <c:pt idx="3226">
                  <c:v>66.930000000000007</c:v>
                </c:pt>
                <c:pt idx="3227">
                  <c:v>64.760000000000005</c:v>
                </c:pt>
                <c:pt idx="3228">
                  <c:v>65.97</c:v>
                </c:pt>
                <c:pt idx="3229">
                  <c:v>65.349999999999994</c:v>
                </c:pt>
                <c:pt idx="3230">
                  <c:v>66.260000000000005</c:v>
                </c:pt>
                <c:pt idx="3231">
                  <c:v>67.650000000000006</c:v>
                </c:pt>
                <c:pt idx="3232">
                  <c:v>68</c:v>
                </c:pt>
                <c:pt idx="3233">
                  <c:v>69.09</c:v>
                </c:pt>
                <c:pt idx="3234">
                  <c:v>69.099999999999994</c:v>
                </c:pt>
                <c:pt idx="3235">
                  <c:v>68.19</c:v>
                </c:pt>
                <c:pt idx="3236">
                  <c:v>68.650000000000006</c:v>
                </c:pt>
                <c:pt idx="3237">
                  <c:v>69.14</c:v>
                </c:pt>
                <c:pt idx="3238">
                  <c:v>69.180000000000007</c:v>
                </c:pt>
                <c:pt idx="3239">
                  <c:v>67.77</c:v>
                </c:pt>
                <c:pt idx="3240">
                  <c:v>68.97</c:v>
                </c:pt>
                <c:pt idx="3241">
                  <c:v>69.569999999999993</c:v>
                </c:pt>
                <c:pt idx="3242">
                  <c:v>70.680000000000007</c:v>
                </c:pt>
                <c:pt idx="3243">
                  <c:v>71.09</c:v>
                </c:pt>
                <c:pt idx="3244">
                  <c:v>71.41</c:v>
                </c:pt>
                <c:pt idx="3246">
                  <c:v>71.81</c:v>
                </c:pt>
                <c:pt idx="3247">
                  <c:v>72.81</c:v>
                </c:pt>
                <c:pt idx="3248">
                  <c:v>72.19</c:v>
                </c:pt>
                <c:pt idx="3249">
                  <c:v>72.81</c:v>
                </c:pt>
                <c:pt idx="3250">
                  <c:v>72.56</c:v>
                </c:pt>
                <c:pt idx="3251">
                  <c:v>72.5</c:v>
                </c:pt>
                <c:pt idx="3252">
                  <c:v>73.930000000000007</c:v>
                </c:pt>
                <c:pt idx="3253">
                  <c:v>74.150000000000006</c:v>
                </c:pt>
                <c:pt idx="3254">
                  <c:v>74.02</c:v>
                </c:pt>
                <c:pt idx="3255">
                  <c:v>75.05</c:v>
                </c:pt>
                <c:pt idx="3256">
                  <c:v>75.92</c:v>
                </c:pt>
                <c:pt idx="3257">
                  <c:v>75.569999999999993</c:v>
                </c:pt>
                <c:pt idx="3258">
                  <c:v>74.89</c:v>
                </c:pt>
                <c:pt idx="3259">
                  <c:v>73.56</c:v>
                </c:pt>
                <c:pt idx="3260">
                  <c:v>75.88</c:v>
                </c:pt>
                <c:pt idx="3261">
                  <c:v>74.95</c:v>
                </c:pt>
                <c:pt idx="3262">
                  <c:v>77.02</c:v>
                </c:pt>
                <c:pt idx="3263">
                  <c:v>76.83</c:v>
                </c:pt>
                <c:pt idx="3264">
                  <c:v>78.209999999999994</c:v>
                </c:pt>
                <c:pt idx="3265">
                  <c:v>76.53</c:v>
                </c:pt>
                <c:pt idx="3266">
                  <c:v>76.86</c:v>
                </c:pt>
                <c:pt idx="3267">
                  <c:v>75.48</c:v>
                </c:pt>
                <c:pt idx="3268">
                  <c:v>72.06</c:v>
                </c:pt>
                <c:pt idx="3269">
                  <c:v>72.42</c:v>
                </c:pt>
                <c:pt idx="3270">
                  <c:v>72.150000000000006</c:v>
                </c:pt>
                <c:pt idx="3271">
                  <c:v>71.59</c:v>
                </c:pt>
                <c:pt idx="3272">
                  <c:v>71.47</c:v>
                </c:pt>
                <c:pt idx="3273">
                  <c:v>71.62</c:v>
                </c:pt>
                <c:pt idx="3274">
                  <c:v>72.38</c:v>
                </c:pt>
                <c:pt idx="3275">
                  <c:v>73.33</c:v>
                </c:pt>
                <c:pt idx="3276">
                  <c:v>71</c:v>
                </c:pt>
                <c:pt idx="3277">
                  <c:v>71.98</c:v>
                </c:pt>
                <c:pt idx="3278">
                  <c:v>71.12</c:v>
                </c:pt>
                <c:pt idx="3279">
                  <c:v>69.47</c:v>
                </c:pt>
                <c:pt idx="3280">
                  <c:v>69.260000000000005</c:v>
                </c:pt>
                <c:pt idx="3281">
                  <c:v>69.83</c:v>
                </c:pt>
                <c:pt idx="3282">
                  <c:v>71.09</c:v>
                </c:pt>
                <c:pt idx="3283">
                  <c:v>71.97</c:v>
                </c:pt>
                <c:pt idx="3284">
                  <c:v>71.73</c:v>
                </c:pt>
                <c:pt idx="3285">
                  <c:v>73.510000000000005</c:v>
                </c:pt>
                <c:pt idx="3286">
                  <c:v>73.36</c:v>
                </c:pt>
                <c:pt idx="3287">
                  <c:v>74.040000000000006</c:v>
                </c:pt>
                <c:pt idx="3289">
                  <c:v>75.08</c:v>
                </c:pt>
                <c:pt idx="3290">
                  <c:v>75.73</c:v>
                </c:pt>
                <c:pt idx="3291">
                  <c:v>76.3</c:v>
                </c:pt>
                <c:pt idx="3292">
                  <c:v>76.7</c:v>
                </c:pt>
                <c:pt idx="3293">
                  <c:v>77.489999999999995</c:v>
                </c:pt>
                <c:pt idx="3294">
                  <c:v>78.23</c:v>
                </c:pt>
                <c:pt idx="3295">
                  <c:v>79.91</c:v>
                </c:pt>
                <c:pt idx="3296">
                  <c:v>80.09</c:v>
                </c:pt>
                <c:pt idx="3297">
                  <c:v>79.099999999999994</c:v>
                </c:pt>
                <c:pt idx="3298">
                  <c:v>80.569999999999993</c:v>
                </c:pt>
                <c:pt idx="3299">
                  <c:v>81.510000000000005</c:v>
                </c:pt>
                <c:pt idx="3300">
                  <c:v>81.93</c:v>
                </c:pt>
                <c:pt idx="3301">
                  <c:v>83.32</c:v>
                </c:pt>
                <c:pt idx="3302">
                  <c:v>81.62</c:v>
                </c:pt>
                <c:pt idx="3303">
                  <c:v>80.95</c:v>
                </c:pt>
                <c:pt idx="3304">
                  <c:v>79.53</c:v>
                </c:pt>
                <c:pt idx="3305">
                  <c:v>80.3</c:v>
                </c:pt>
                <c:pt idx="3306">
                  <c:v>82.88</c:v>
                </c:pt>
                <c:pt idx="3307">
                  <c:v>81.66</c:v>
                </c:pt>
                <c:pt idx="3308">
                  <c:v>80.239999999999995</c:v>
                </c:pt>
                <c:pt idx="3309">
                  <c:v>80.05</c:v>
                </c:pt>
                <c:pt idx="3310">
                  <c:v>79.94</c:v>
                </c:pt>
                <c:pt idx="3311">
                  <c:v>81.44</c:v>
                </c:pt>
                <c:pt idx="3312">
                  <c:v>81.22</c:v>
                </c:pt>
                <c:pt idx="3313">
                  <c:v>79.02</c:v>
                </c:pt>
                <c:pt idx="3314">
                  <c:v>80.260000000000005</c:v>
                </c:pt>
                <c:pt idx="3315">
                  <c:v>81.3</c:v>
                </c:pt>
                <c:pt idx="3316">
                  <c:v>83.08</c:v>
                </c:pt>
                <c:pt idx="3317">
                  <c:v>83.69</c:v>
                </c:pt>
                <c:pt idx="3318">
                  <c:v>86.13</c:v>
                </c:pt>
                <c:pt idx="3319">
                  <c:v>87.61</c:v>
                </c:pt>
                <c:pt idx="3320">
                  <c:v>87.4</c:v>
                </c:pt>
                <c:pt idx="3321">
                  <c:v>89.47</c:v>
                </c:pt>
                <c:pt idx="3322">
                  <c:v>88.6</c:v>
                </c:pt>
                <c:pt idx="3323">
                  <c:v>87.56</c:v>
                </c:pt>
                <c:pt idx="3324">
                  <c:v>85.27</c:v>
                </c:pt>
                <c:pt idx="3325">
                  <c:v>87.1</c:v>
                </c:pt>
                <c:pt idx="3326">
                  <c:v>90.46</c:v>
                </c:pt>
                <c:pt idx="3327">
                  <c:v>91.86</c:v>
                </c:pt>
                <c:pt idx="3328">
                  <c:v>93.53</c:v>
                </c:pt>
                <c:pt idx="3329">
                  <c:v>90.38</c:v>
                </c:pt>
                <c:pt idx="3330">
                  <c:v>94.53</c:v>
                </c:pt>
                <c:pt idx="3331">
                  <c:v>93.49</c:v>
                </c:pt>
                <c:pt idx="3332">
                  <c:v>95.93</c:v>
                </c:pt>
                <c:pt idx="3333">
                  <c:v>93.98</c:v>
                </c:pt>
                <c:pt idx="3334">
                  <c:v>96.7</c:v>
                </c:pt>
                <c:pt idx="3335">
                  <c:v>96.37</c:v>
                </c:pt>
                <c:pt idx="3336">
                  <c:v>95.46</c:v>
                </c:pt>
                <c:pt idx="3337">
                  <c:v>96.32</c:v>
                </c:pt>
                <c:pt idx="3338">
                  <c:v>94.62</c:v>
                </c:pt>
                <c:pt idx="3339">
                  <c:v>91.17</c:v>
                </c:pt>
                <c:pt idx="3340">
                  <c:v>94.09</c:v>
                </c:pt>
                <c:pt idx="3341">
                  <c:v>93.43</c:v>
                </c:pt>
                <c:pt idx="3342">
                  <c:v>95.1</c:v>
                </c:pt>
                <c:pt idx="3343">
                  <c:v>94.64</c:v>
                </c:pt>
                <c:pt idx="3344">
                  <c:v>98.03</c:v>
                </c:pt>
                <c:pt idx="3345">
                  <c:v>97.29</c:v>
                </c:pt>
                <c:pt idx="3347">
                  <c:v>98.18</c:v>
                </c:pt>
                <c:pt idx="3348">
                  <c:v>97.7</c:v>
                </c:pt>
                <c:pt idx="3349">
                  <c:v>94.42</c:v>
                </c:pt>
                <c:pt idx="3350">
                  <c:v>90.62</c:v>
                </c:pt>
                <c:pt idx="3351">
                  <c:v>91.01</c:v>
                </c:pt>
                <c:pt idx="3352">
                  <c:v>88.71</c:v>
                </c:pt>
                <c:pt idx="3353">
                  <c:v>89.31</c:v>
                </c:pt>
                <c:pt idx="3354">
                  <c:v>88.32</c:v>
                </c:pt>
                <c:pt idx="3355">
                  <c:v>87.49</c:v>
                </c:pt>
                <c:pt idx="3356">
                  <c:v>90.23</c:v>
                </c:pt>
                <c:pt idx="3357">
                  <c:v>88.28</c:v>
                </c:pt>
                <c:pt idx="3358">
                  <c:v>87.86</c:v>
                </c:pt>
                <c:pt idx="3359">
                  <c:v>90.02</c:v>
                </c:pt>
                <c:pt idx="3360">
                  <c:v>94.39</c:v>
                </c:pt>
                <c:pt idx="3361">
                  <c:v>92.25</c:v>
                </c:pt>
                <c:pt idx="3362">
                  <c:v>91.27</c:v>
                </c:pt>
                <c:pt idx="3363">
                  <c:v>90.63</c:v>
                </c:pt>
                <c:pt idx="3364">
                  <c:v>90.49</c:v>
                </c:pt>
                <c:pt idx="3365">
                  <c:v>91.24</c:v>
                </c:pt>
                <c:pt idx="3366">
                  <c:v>91.06</c:v>
                </c:pt>
                <c:pt idx="3367">
                  <c:v>93.31</c:v>
                </c:pt>
                <c:pt idx="3368">
                  <c:v>94.13</c:v>
                </c:pt>
                <c:pt idx="3370">
                  <c:v>95.97</c:v>
                </c:pt>
                <c:pt idx="3371">
                  <c:v>96.62</c:v>
                </c:pt>
                <c:pt idx="3372">
                  <c:v>96</c:v>
                </c:pt>
                <c:pt idx="3373">
                  <c:v>95.98</c:v>
                </c:pt>
                <c:pt idx="3374">
                  <c:v>99.62</c:v>
                </c:pt>
                <c:pt idx="3375">
                  <c:v>99.18</c:v>
                </c:pt>
                <c:pt idx="3376">
                  <c:v>97.91</c:v>
                </c:pt>
                <c:pt idx="3377">
                  <c:v>95.09</c:v>
                </c:pt>
                <c:pt idx="3378">
                  <c:v>96.33</c:v>
                </c:pt>
                <c:pt idx="3379">
                  <c:v>95.67</c:v>
                </c:pt>
                <c:pt idx="3380">
                  <c:v>93.71</c:v>
                </c:pt>
                <c:pt idx="3381">
                  <c:v>92.69</c:v>
                </c:pt>
                <c:pt idx="3382">
                  <c:v>94.2</c:v>
                </c:pt>
                <c:pt idx="3383">
                  <c:v>91.9</c:v>
                </c:pt>
                <c:pt idx="3384">
                  <c:v>90.84</c:v>
                </c:pt>
                <c:pt idx="3385">
                  <c:v>90.13</c:v>
                </c:pt>
                <c:pt idx="3386">
                  <c:v>90.57</c:v>
                </c:pt>
                <c:pt idx="3388">
                  <c:v>89.85</c:v>
                </c:pt>
                <c:pt idx="3389">
                  <c:v>86.99</c:v>
                </c:pt>
                <c:pt idx="3390">
                  <c:v>89.41</c:v>
                </c:pt>
                <c:pt idx="3391">
                  <c:v>90.71</c:v>
                </c:pt>
                <c:pt idx="3392">
                  <c:v>90.99</c:v>
                </c:pt>
                <c:pt idx="3393">
                  <c:v>91.64</c:v>
                </c:pt>
                <c:pt idx="3394">
                  <c:v>92.33</c:v>
                </c:pt>
                <c:pt idx="3395">
                  <c:v>91.75</c:v>
                </c:pt>
                <c:pt idx="3396">
                  <c:v>88.96</c:v>
                </c:pt>
                <c:pt idx="3397">
                  <c:v>90.02</c:v>
                </c:pt>
                <c:pt idx="3398">
                  <c:v>88.41</c:v>
                </c:pt>
                <c:pt idx="3399">
                  <c:v>87.14</c:v>
                </c:pt>
                <c:pt idx="3400">
                  <c:v>88.11</c:v>
                </c:pt>
                <c:pt idx="3401">
                  <c:v>91.77</c:v>
                </c:pt>
                <c:pt idx="3402">
                  <c:v>93.59</c:v>
                </c:pt>
                <c:pt idx="3403">
                  <c:v>92.78</c:v>
                </c:pt>
                <c:pt idx="3404">
                  <c:v>93.27</c:v>
                </c:pt>
                <c:pt idx="3405">
                  <c:v>95.46</c:v>
                </c:pt>
                <c:pt idx="3406">
                  <c:v>95.5</c:v>
                </c:pt>
                <c:pt idx="3408">
                  <c:v>100.01</c:v>
                </c:pt>
                <c:pt idx="3409">
                  <c:v>100.74</c:v>
                </c:pt>
                <c:pt idx="3410">
                  <c:v>98.23</c:v>
                </c:pt>
                <c:pt idx="3411">
                  <c:v>98.81</c:v>
                </c:pt>
                <c:pt idx="3412">
                  <c:v>99.23</c:v>
                </c:pt>
                <c:pt idx="3413">
                  <c:v>100.88</c:v>
                </c:pt>
                <c:pt idx="3414">
                  <c:v>99.64</c:v>
                </c:pt>
                <c:pt idx="3415">
                  <c:v>102.59</c:v>
                </c:pt>
                <c:pt idx="3416">
                  <c:v>101.84</c:v>
                </c:pt>
                <c:pt idx="3417">
                  <c:v>102.45</c:v>
                </c:pt>
                <c:pt idx="3418">
                  <c:v>99.52</c:v>
                </c:pt>
                <c:pt idx="3419">
                  <c:v>104.52</c:v>
                </c:pt>
                <c:pt idx="3420">
                  <c:v>105.47</c:v>
                </c:pt>
                <c:pt idx="3421">
                  <c:v>105.15</c:v>
                </c:pt>
                <c:pt idx="3422">
                  <c:v>107.9</c:v>
                </c:pt>
                <c:pt idx="3423">
                  <c:v>108.75</c:v>
                </c:pt>
                <c:pt idx="3424">
                  <c:v>109.92</c:v>
                </c:pt>
                <c:pt idx="3425">
                  <c:v>110.33</c:v>
                </c:pt>
                <c:pt idx="3426">
                  <c:v>110.21</c:v>
                </c:pt>
                <c:pt idx="3427">
                  <c:v>105.68</c:v>
                </c:pt>
                <c:pt idx="3428">
                  <c:v>109.42</c:v>
                </c:pt>
                <c:pt idx="3429">
                  <c:v>104.48</c:v>
                </c:pt>
                <c:pt idx="3430">
                  <c:v>101.84</c:v>
                </c:pt>
                <c:pt idx="3432">
                  <c:v>100.86</c:v>
                </c:pt>
                <c:pt idx="3433">
                  <c:v>101.22</c:v>
                </c:pt>
                <c:pt idx="3434">
                  <c:v>105.9</c:v>
                </c:pt>
                <c:pt idx="3435">
                  <c:v>107.58</c:v>
                </c:pt>
                <c:pt idx="3436">
                  <c:v>105.62</c:v>
                </c:pt>
                <c:pt idx="3437">
                  <c:v>101.58</c:v>
                </c:pt>
                <c:pt idx="3438">
                  <c:v>100.98</c:v>
                </c:pt>
                <c:pt idx="3439">
                  <c:v>104.83</c:v>
                </c:pt>
                <c:pt idx="3440">
                  <c:v>103.83</c:v>
                </c:pt>
                <c:pt idx="3441">
                  <c:v>106.23</c:v>
                </c:pt>
                <c:pt idx="3442">
                  <c:v>109.09</c:v>
                </c:pt>
                <c:pt idx="3443">
                  <c:v>108.5</c:v>
                </c:pt>
                <c:pt idx="3444">
                  <c:v>110.87</c:v>
                </c:pt>
                <c:pt idx="3445">
                  <c:v>110.11</c:v>
                </c:pt>
                <c:pt idx="3446">
                  <c:v>110.14</c:v>
                </c:pt>
                <c:pt idx="3447">
                  <c:v>111.76</c:v>
                </c:pt>
                <c:pt idx="3448">
                  <c:v>113.79</c:v>
                </c:pt>
                <c:pt idx="3449">
                  <c:v>114.93</c:v>
                </c:pt>
                <c:pt idx="3450">
                  <c:v>114.86</c:v>
                </c:pt>
                <c:pt idx="3451">
                  <c:v>116.69</c:v>
                </c:pt>
                <c:pt idx="3452">
                  <c:v>117.48</c:v>
                </c:pt>
                <c:pt idx="3453">
                  <c:v>119.37</c:v>
                </c:pt>
                <c:pt idx="3454">
                  <c:v>118.3</c:v>
                </c:pt>
                <c:pt idx="3455">
                  <c:v>116.06</c:v>
                </c:pt>
                <c:pt idx="3456">
                  <c:v>118.52</c:v>
                </c:pt>
                <c:pt idx="3457">
                  <c:v>118.75</c:v>
                </c:pt>
                <c:pt idx="3458">
                  <c:v>115.63</c:v>
                </c:pt>
                <c:pt idx="3459">
                  <c:v>113.46</c:v>
                </c:pt>
                <c:pt idx="3460">
                  <c:v>112.52</c:v>
                </c:pt>
                <c:pt idx="3461">
                  <c:v>116.32</c:v>
                </c:pt>
                <c:pt idx="3462">
                  <c:v>119.97</c:v>
                </c:pt>
                <c:pt idx="3463">
                  <c:v>121.84</c:v>
                </c:pt>
                <c:pt idx="3464">
                  <c:v>123.53</c:v>
                </c:pt>
                <c:pt idx="3465">
                  <c:v>123.69</c:v>
                </c:pt>
                <c:pt idx="3466">
                  <c:v>125.96</c:v>
                </c:pt>
                <c:pt idx="3467">
                  <c:v>124.23</c:v>
                </c:pt>
                <c:pt idx="3468">
                  <c:v>125.8</c:v>
                </c:pt>
                <c:pt idx="3469">
                  <c:v>124.22</c:v>
                </c:pt>
                <c:pt idx="3470">
                  <c:v>124.12</c:v>
                </c:pt>
                <c:pt idx="3471">
                  <c:v>126.29</c:v>
                </c:pt>
                <c:pt idx="3472">
                  <c:v>127.05</c:v>
                </c:pt>
                <c:pt idx="3473">
                  <c:v>129.07</c:v>
                </c:pt>
                <c:pt idx="3474">
                  <c:v>133.16999999999999</c:v>
                </c:pt>
                <c:pt idx="3475">
                  <c:v>130.81</c:v>
                </c:pt>
                <c:pt idx="3476">
                  <c:v>132.19</c:v>
                </c:pt>
                <c:pt idx="3478">
                  <c:v>128.5</c:v>
                </c:pt>
                <c:pt idx="3479">
                  <c:v>131.03</c:v>
                </c:pt>
                <c:pt idx="3480">
                  <c:v>126.62</c:v>
                </c:pt>
                <c:pt idx="3481">
                  <c:v>127.35</c:v>
                </c:pt>
                <c:pt idx="3482">
                  <c:v>127.76</c:v>
                </c:pt>
                <c:pt idx="3483">
                  <c:v>124.31</c:v>
                </c:pt>
                <c:pt idx="3484">
                  <c:v>122.3</c:v>
                </c:pt>
                <c:pt idx="3485">
                  <c:v>127.79</c:v>
                </c:pt>
                <c:pt idx="3486">
                  <c:v>138.54</c:v>
                </c:pt>
                <c:pt idx="3487">
                  <c:v>134.35</c:v>
                </c:pt>
                <c:pt idx="3488">
                  <c:v>131.31</c:v>
                </c:pt>
                <c:pt idx="3489">
                  <c:v>136.38</c:v>
                </c:pt>
                <c:pt idx="3490">
                  <c:v>136.74</c:v>
                </c:pt>
                <c:pt idx="3491">
                  <c:v>134.86000000000001</c:v>
                </c:pt>
                <c:pt idx="3492">
                  <c:v>134.61000000000001</c:v>
                </c:pt>
                <c:pt idx="3493">
                  <c:v>134.01</c:v>
                </c:pt>
                <c:pt idx="3494">
                  <c:v>136.68</c:v>
                </c:pt>
                <c:pt idx="3495">
                  <c:v>131.93</c:v>
                </c:pt>
                <c:pt idx="3496">
                  <c:v>135.36000000000001</c:v>
                </c:pt>
                <c:pt idx="3497">
                  <c:v>136.74</c:v>
                </c:pt>
                <c:pt idx="3498">
                  <c:v>137</c:v>
                </c:pt>
                <c:pt idx="3499">
                  <c:v>134.55000000000001</c:v>
                </c:pt>
                <c:pt idx="3500">
                  <c:v>139.63999999999999</c:v>
                </c:pt>
                <c:pt idx="3501">
                  <c:v>140.21</c:v>
                </c:pt>
                <c:pt idx="3502">
                  <c:v>140</c:v>
                </c:pt>
                <c:pt idx="3503">
                  <c:v>140.97</c:v>
                </c:pt>
                <c:pt idx="3504">
                  <c:v>143.57</c:v>
                </c:pt>
                <c:pt idx="3505">
                  <c:v>145.29</c:v>
                </c:pt>
                <c:pt idx="3507">
                  <c:v>141.37</c:v>
                </c:pt>
                <c:pt idx="3508">
                  <c:v>136.04</c:v>
                </c:pt>
                <c:pt idx="3509">
                  <c:v>136.05000000000001</c:v>
                </c:pt>
                <c:pt idx="3510">
                  <c:v>141.65</c:v>
                </c:pt>
                <c:pt idx="3511">
                  <c:v>145.08000000000001</c:v>
                </c:pt>
                <c:pt idx="3512">
                  <c:v>145.18</c:v>
                </c:pt>
                <c:pt idx="3513">
                  <c:v>138.74</c:v>
                </c:pt>
                <c:pt idx="3514">
                  <c:v>134.6</c:v>
                </c:pt>
                <c:pt idx="3515">
                  <c:v>129.29</c:v>
                </c:pt>
                <c:pt idx="3516">
                  <c:v>128.88</c:v>
                </c:pt>
                <c:pt idx="3517">
                  <c:v>131.04</c:v>
                </c:pt>
                <c:pt idx="3518">
                  <c:v>127.95</c:v>
                </c:pt>
                <c:pt idx="3519">
                  <c:v>124.44</c:v>
                </c:pt>
                <c:pt idx="3520">
                  <c:v>125.49</c:v>
                </c:pt>
                <c:pt idx="3521">
                  <c:v>123.26</c:v>
                </c:pt>
                <c:pt idx="3522">
                  <c:v>124.73</c:v>
                </c:pt>
                <c:pt idx="3523">
                  <c:v>122.19</c:v>
                </c:pt>
                <c:pt idx="3524">
                  <c:v>126.77</c:v>
                </c:pt>
                <c:pt idx="3525">
                  <c:v>124.08</c:v>
                </c:pt>
                <c:pt idx="3526">
                  <c:v>125.1</c:v>
                </c:pt>
                <c:pt idx="3527">
                  <c:v>121.41</c:v>
                </c:pt>
                <c:pt idx="3528">
                  <c:v>119.17</c:v>
                </c:pt>
                <c:pt idx="3529">
                  <c:v>118.58</c:v>
                </c:pt>
                <c:pt idx="3530">
                  <c:v>120.02</c:v>
                </c:pt>
                <c:pt idx="3531">
                  <c:v>115.2</c:v>
                </c:pt>
                <c:pt idx="3532">
                  <c:v>114.45</c:v>
                </c:pt>
                <c:pt idx="3533">
                  <c:v>113.01</c:v>
                </c:pt>
                <c:pt idx="3534">
                  <c:v>116</c:v>
                </c:pt>
                <c:pt idx="3535">
                  <c:v>115.01</c:v>
                </c:pt>
                <c:pt idx="3536">
                  <c:v>113.77</c:v>
                </c:pt>
                <c:pt idx="3537">
                  <c:v>112.87</c:v>
                </c:pt>
                <c:pt idx="3538">
                  <c:v>114.53</c:v>
                </c:pt>
                <c:pt idx="3539">
                  <c:v>114.98</c:v>
                </c:pt>
                <c:pt idx="3540">
                  <c:v>121.18</c:v>
                </c:pt>
                <c:pt idx="3541">
                  <c:v>114.59</c:v>
                </c:pt>
                <c:pt idx="3542">
                  <c:v>115.11</c:v>
                </c:pt>
                <c:pt idx="3543">
                  <c:v>116.27</c:v>
                </c:pt>
                <c:pt idx="3544">
                  <c:v>118.15</c:v>
                </c:pt>
                <c:pt idx="3545">
                  <c:v>115.59</c:v>
                </c:pt>
                <c:pt idx="3546">
                  <c:v>115.46</c:v>
                </c:pt>
                <c:pt idx="3548">
                  <c:v>109.71</c:v>
                </c:pt>
                <c:pt idx="3549">
                  <c:v>109.35</c:v>
                </c:pt>
                <c:pt idx="3550">
                  <c:v>107.89</c:v>
                </c:pt>
                <c:pt idx="3551">
                  <c:v>106.23</c:v>
                </c:pt>
                <c:pt idx="3552">
                  <c:v>106.34</c:v>
                </c:pt>
                <c:pt idx="3553">
                  <c:v>103.26</c:v>
                </c:pt>
                <c:pt idx="3554">
                  <c:v>102.58</c:v>
                </c:pt>
                <c:pt idx="3555">
                  <c:v>100.87</c:v>
                </c:pt>
                <c:pt idx="3556">
                  <c:v>101.18</c:v>
                </c:pt>
                <c:pt idx="3557">
                  <c:v>95.71</c:v>
                </c:pt>
                <c:pt idx="3558">
                  <c:v>91.15</c:v>
                </c:pt>
                <c:pt idx="3559">
                  <c:v>97.16</c:v>
                </c:pt>
                <c:pt idx="3560">
                  <c:v>97.88</c:v>
                </c:pt>
                <c:pt idx="3561">
                  <c:v>104.55</c:v>
                </c:pt>
                <c:pt idx="3562">
                  <c:v>120.92</c:v>
                </c:pt>
                <c:pt idx="3563">
                  <c:v>106.61</c:v>
                </c:pt>
                <c:pt idx="3564">
                  <c:v>105.73</c:v>
                </c:pt>
                <c:pt idx="3565">
                  <c:v>108.02</c:v>
                </c:pt>
                <c:pt idx="3566">
                  <c:v>106.89</c:v>
                </c:pt>
                <c:pt idx="3567">
                  <c:v>96.37</c:v>
                </c:pt>
                <c:pt idx="3568">
                  <c:v>100.64</c:v>
                </c:pt>
                <c:pt idx="3569">
                  <c:v>98.53</c:v>
                </c:pt>
                <c:pt idx="3570">
                  <c:v>93.97</c:v>
                </c:pt>
                <c:pt idx="3571">
                  <c:v>93.88</c:v>
                </c:pt>
                <c:pt idx="3572">
                  <c:v>87.81</c:v>
                </c:pt>
                <c:pt idx="3573">
                  <c:v>90.06</c:v>
                </c:pt>
                <c:pt idx="3574">
                  <c:v>88.95</c:v>
                </c:pt>
                <c:pt idx="3575">
                  <c:v>86.59</c:v>
                </c:pt>
                <c:pt idx="3576">
                  <c:v>77.7</c:v>
                </c:pt>
                <c:pt idx="3577">
                  <c:v>81.19</c:v>
                </c:pt>
                <c:pt idx="3578">
                  <c:v>78.63</c:v>
                </c:pt>
                <c:pt idx="3579">
                  <c:v>74.540000000000006</c:v>
                </c:pt>
                <c:pt idx="3580">
                  <c:v>69.849999999999994</c:v>
                </c:pt>
                <c:pt idx="3581">
                  <c:v>71.849999999999994</c:v>
                </c:pt>
                <c:pt idx="3582">
                  <c:v>74.25</c:v>
                </c:pt>
                <c:pt idx="3583">
                  <c:v>70.89</c:v>
                </c:pt>
                <c:pt idx="3584">
                  <c:v>66.75</c:v>
                </c:pt>
                <c:pt idx="3585">
                  <c:v>67.84</c:v>
                </c:pt>
                <c:pt idx="3586">
                  <c:v>64.150000000000006</c:v>
                </c:pt>
                <c:pt idx="3587">
                  <c:v>63.22</c:v>
                </c:pt>
                <c:pt idx="3588">
                  <c:v>62.73</c:v>
                </c:pt>
                <c:pt idx="3589">
                  <c:v>67.5</c:v>
                </c:pt>
                <c:pt idx="3590">
                  <c:v>65.959999999999994</c:v>
                </c:pt>
                <c:pt idx="3591">
                  <c:v>67.81</c:v>
                </c:pt>
                <c:pt idx="3592">
                  <c:v>63.91</c:v>
                </c:pt>
                <c:pt idx="3593">
                  <c:v>70.53</c:v>
                </c:pt>
                <c:pt idx="3594">
                  <c:v>65.3</c:v>
                </c:pt>
                <c:pt idx="3595">
                  <c:v>60.77</c:v>
                </c:pt>
                <c:pt idx="3596">
                  <c:v>61.04</c:v>
                </c:pt>
                <c:pt idx="3597">
                  <c:v>62.41</c:v>
                </c:pt>
                <c:pt idx="3598">
                  <c:v>59.33</c:v>
                </c:pt>
                <c:pt idx="3599">
                  <c:v>56.16</c:v>
                </c:pt>
                <c:pt idx="3600">
                  <c:v>58.24</c:v>
                </c:pt>
                <c:pt idx="3601">
                  <c:v>57.04</c:v>
                </c:pt>
                <c:pt idx="3602">
                  <c:v>54.95</c:v>
                </c:pt>
                <c:pt idx="3603">
                  <c:v>54.39</c:v>
                </c:pt>
                <c:pt idx="3604">
                  <c:v>53.62</c:v>
                </c:pt>
                <c:pt idx="3605">
                  <c:v>49.62</c:v>
                </c:pt>
                <c:pt idx="3606">
                  <c:v>49.93</c:v>
                </c:pt>
                <c:pt idx="3607">
                  <c:v>54.5</c:v>
                </c:pt>
                <c:pt idx="3608">
                  <c:v>50.77</c:v>
                </c:pt>
                <c:pt idx="3609">
                  <c:v>54.44</c:v>
                </c:pt>
                <c:pt idx="3611">
                  <c:v>54.43</c:v>
                </c:pt>
                <c:pt idx="3612">
                  <c:v>49.28</c:v>
                </c:pt>
                <c:pt idx="3613">
                  <c:v>46.96</c:v>
                </c:pt>
                <c:pt idx="3614">
                  <c:v>46.79</c:v>
                </c:pt>
                <c:pt idx="3615">
                  <c:v>43.67</c:v>
                </c:pt>
                <c:pt idx="3616">
                  <c:v>40.81</c:v>
                </c:pt>
                <c:pt idx="3617">
                  <c:v>43.71</c:v>
                </c:pt>
                <c:pt idx="3618">
                  <c:v>42.07</c:v>
                </c:pt>
                <c:pt idx="3619">
                  <c:v>43.52</c:v>
                </c:pt>
                <c:pt idx="3620">
                  <c:v>47.98</c:v>
                </c:pt>
                <c:pt idx="3621">
                  <c:v>46.28</c:v>
                </c:pt>
                <c:pt idx="3622">
                  <c:v>44.51</c:v>
                </c:pt>
                <c:pt idx="3623">
                  <c:v>43.6</c:v>
                </c:pt>
                <c:pt idx="3624">
                  <c:v>40.06</c:v>
                </c:pt>
                <c:pt idx="3625">
                  <c:v>36.22</c:v>
                </c:pt>
                <c:pt idx="3626">
                  <c:v>33.869999999999997</c:v>
                </c:pt>
                <c:pt idx="3627">
                  <c:v>39.909999999999997</c:v>
                </c:pt>
                <c:pt idx="3628">
                  <c:v>38.979999999999997</c:v>
                </c:pt>
                <c:pt idx="3629">
                  <c:v>35.35</c:v>
                </c:pt>
                <c:pt idx="3631">
                  <c:v>37.71</c:v>
                </c:pt>
                <c:pt idx="3632">
                  <c:v>40.42</c:v>
                </c:pt>
                <c:pt idx="3633">
                  <c:v>39.03</c:v>
                </c:pt>
                <c:pt idx="3634">
                  <c:v>44.6</c:v>
                </c:pt>
                <c:pt idx="3636">
                  <c:v>46.34</c:v>
                </c:pt>
                <c:pt idx="3637">
                  <c:v>48.81</c:v>
                </c:pt>
                <c:pt idx="3638">
                  <c:v>48.58</c:v>
                </c:pt>
                <c:pt idx="3639">
                  <c:v>42.63</c:v>
                </c:pt>
                <c:pt idx="3640">
                  <c:v>41.7</c:v>
                </c:pt>
                <c:pt idx="3641">
                  <c:v>40.83</c:v>
                </c:pt>
                <c:pt idx="3642">
                  <c:v>37.590000000000003</c:v>
                </c:pt>
                <c:pt idx="3643">
                  <c:v>37.78</c:v>
                </c:pt>
                <c:pt idx="3644">
                  <c:v>37.28</c:v>
                </c:pt>
                <c:pt idx="3645">
                  <c:v>35.4</c:v>
                </c:pt>
                <c:pt idx="3646">
                  <c:v>36.51</c:v>
                </c:pt>
                <c:pt idx="3648">
                  <c:v>38.74</c:v>
                </c:pt>
                <c:pt idx="3649">
                  <c:v>43.55</c:v>
                </c:pt>
                <c:pt idx="3650">
                  <c:v>43.67</c:v>
                </c:pt>
                <c:pt idx="3651">
                  <c:v>46.47</c:v>
                </c:pt>
                <c:pt idx="3652">
                  <c:v>45.73</c:v>
                </c:pt>
                <c:pt idx="3653">
                  <c:v>41.58</c:v>
                </c:pt>
                <c:pt idx="3654">
                  <c:v>42.16</c:v>
                </c:pt>
                <c:pt idx="3655">
                  <c:v>41.44</c:v>
                </c:pt>
                <c:pt idx="3656">
                  <c:v>41.68</c:v>
                </c:pt>
                <c:pt idx="3657">
                  <c:v>40.08</c:v>
                </c:pt>
                <c:pt idx="3658">
                  <c:v>40.78</c:v>
                </c:pt>
                <c:pt idx="3659">
                  <c:v>40.32</c:v>
                </c:pt>
                <c:pt idx="3660">
                  <c:v>41.17</c:v>
                </c:pt>
                <c:pt idx="3661">
                  <c:v>40.17</c:v>
                </c:pt>
                <c:pt idx="3662">
                  <c:v>39.56</c:v>
                </c:pt>
                <c:pt idx="3663">
                  <c:v>37.549999999999997</c:v>
                </c:pt>
                <c:pt idx="3664">
                  <c:v>35.94</c:v>
                </c:pt>
                <c:pt idx="3665">
                  <c:v>33.979999999999997</c:v>
                </c:pt>
                <c:pt idx="3666">
                  <c:v>37.51</c:v>
                </c:pt>
                <c:pt idx="3668">
                  <c:v>34.93</c:v>
                </c:pt>
                <c:pt idx="3669">
                  <c:v>34.619999999999997</c:v>
                </c:pt>
                <c:pt idx="3670">
                  <c:v>39.479999999999997</c:v>
                </c:pt>
                <c:pt idx="3671">
                  <c:v>38.94</c:v>
                </c:pt>
                <c:pt idx="3672">
                  <c:v>38.44</c:v>
                </c:pt>
                <c:pt idx="3673">
                  <c:v>39.96</c:v>
                </c:pt>
                <c:pt idx="3674">
                  <c:v>42.5</c:v>
                </c:pt>
                <c:pt idx="3675">
                  <c:v>45.22</c:v>
                </c:pt>
                <c:pt idx="3676">
                  <c:v>44.76</c:v>
                </c:pt>
                <c:pt idx="3677">
                  <c:v>40.15</c:v>
                </c:pt>
                <c:pt idx="3678">
                  <c:v>41.65</c:v>
                </c:pt>
                <c:pt idx="3679">
                  <c:v>45.38</c:v>
                </c:pt>
                <c:pt idx="3680">
                  <c:v>43.61</c:v>
                </c:pt>
                <c:pt idx="3681">
                  <c:v>45.52</c:v>
                </c:pt>
                <c:pt idx="3682">
                  <c:v>47.07</c:v>
                </c:pt>
                <c:pt idx="3683">
                  <c:v>45.71</c:v>
                </c:pt>
                <c:pt idx="3684">
                  <c:v>42.33</c:v>
                </c:pt>
                <c:pt idx="3685">
                  <c:v>47.03</c:v>
                </c:pt>
                <c:pt idx="3686">
                  <c:v>46.25</c:v>
                </c:pt>
                <c:pt idx="3687">
                  <c:v>47.35</c:v>
                </c:pt>
                <c:pt idx="3688">
                  <c:v>49.16</c:v>
                </c:pt>
                <c:pt idx="3689">
                  <c:v>48.14</c:v>
                </c:pt>
                <c:pt idx="3690">
                  <c:v>51.61</c:v>
                </c:pt>
                <c:pt idx="3691">
                  <c:v>51.06</c:v>
                </c:pt>
                <c:pt idx="3692">
                  <c:v>53.8</c:v>
                </c:pt>
                <c:pt idx="3693">
                  <c:v>53.98</c:v>
                </c:pt>
                <c:pt idx="3694">
                  <c:v>52.77</c:v>
                </c:pt>
                <c:pt idx="3695">
                  <c:v>54.34</c:v>
                </c:pt>
                <c:pt idx="3696">
                  <c:v>52.38</c:v>
                </c:pt>
                <c:pt idx="3697">
                  <c:v>48.41</c:v>
                </c:pt>
                <c:pt idx="3698">
                  <c:v>49.66</c:v>
                </c:pt>
                <c:pt idx="3699">
                  <c:v>48.39</c:v>
                </c:pt>
                <c:pt idx="3700">
                  <c:v>52.64</c:v>
                </c:pt>
                <c:pt idx="3701">
                  <c:v>52.51</c:v>
                </c:pt>
                <c:pt idx="3702">
                  <c:v>51.05</c:v>
                </c:pt>
                <c:pt idx="3703">
                  <c:v>49.15</c:v>
                </c:pt>
                <c:pt idx="3704">
                  <c:v>49.38</c:v>
                </c:pt>
                <c:pt idx="3705">
                  <c:v>52.24</c:v>
                </c:pt>
                <c:pt idx="3707">
                  <c:v>50.05</c:v>
                </c:pt>
                <c:pt idx="3708">
                  <c:v>49.41</c:v>
                </c:pt>
                <c:pt idx="3709">
                  <c:v>49.25</c:v>
                </c:pt>
                <c:pt idx="3710">
                  <c:v>49.98</c:v>
                </c:pt>
                <c:pt idx="3711">
                  <c:v>50.33</c:v>
                </c:pt>
                <c:pt idx="3712">
                  <c:v>45.88</c:v>
                </c:pt>
                <c:pt idx="3713">
                  <c:v>46.51</c:v>
                </c:pt>
                <c:pt idx="3714">
                  <c:v>48.85</c:v>
                </c:pt>
                <c:pt idx="3715">
                  <c:v>49.62</c:v>
                </c:pt>
                <c:pt idx="3716">
                  <c:v>51.55</c:v>
                </c:pt>
                <c:pt idx="3717">
                  <c:v>50.14</c:v>
                </c:pt>
                <c:pt idx="3718">
                  <c:v>49.92</c:v>
                </c:pt>
                <c:pt idx="3719">
                  <c:v>50.97</c:v>
                </c:pt>
                <c:pt idx="3720">
                  <c:v>51.12</c:v>
                </c:pt>
                <c:pt idx="3721">
                  <c:v>53.2</c:v>
                </c:pt>
                <c:pt idx="3722">
                  <c:v>54.47</c:v>
                </c:pt>
                <c:pt idx="3723">
                  <c:v>53.84</c:v>
                </c:pt>
                <c:pt idx="3724">
                  <c:v>56.34</c:v>
                </c:pt>
                <c:pt idx="3725">
                  <c:v>56.71</c:v>
                </c:pt>
                <c:pt idx="3726">
                  <c:v>58.63</c:v>
                </c:pt>
                <c:pt idx="3727">
                  <c:v>58.5</c:v>
                </c:pt>
                <c:pt idx="3728">
                  <c:v>58.85</c:v>
                </c:pt>
                <c:pt idx="3729">
                  <c:v>58.02</c:v>
                </c:pt>
                <c:pt idx="3730">
                  <c:v>58.62</c:v>
                </c:pt>
                <c:pt idx="3731">
                  <c:v>56.34</c:v>
                </c:pt>
                <c:pt idx="3732">
                  <c:v>59.03</c:v>
                </c:pt>
                <c:pt idx="3733">
                  <c:v>59.65</c:v>
                </c:pt>
                <c:pt idx="3734">
                  <c:v>62.04</c:v>
                </c:pt>
                <c:pt idx="3735">
                  <c:v>61.05</c:v>
                </c:pt>
                <c:pt idx="3736">
                  <c:v>61.67</c:v>
                </c:pt>
                <c:pt idx="3738">
                  <c:v>62.45</c:v>
                </c:pt>
                <c:pt idx="3739">
                  <c:v>63.45</c:v>
                </c:pt>
                <c:pt idx="3740">
                  <c:v>65.08</c:v>
                </c:pt>
                <c:pt idx="3741">
                  <c:v>66.31</c:v>
                </c:pt>
                <c:pt idx="3742">
                  <c:v>68.58</c:v>
                </c:pt>
                <c:pt idx="3743">
                  <c:v>68.55</c:v>
                </c:pt>
                <c:pt idx="3744">
                  <c:v>66.12</c:v>
                </c:pt>
                <c:pt idx="3745">
                  <c:v>68.81</c:v>
                </c:pt>
                <c:pt idx="3746">
                  <c:v>68.44</c:v>
                </c:pt>
                <c:pt idx="3747">
                  <c:v>68.09</c:v>
                </c:pt>
                <c:pt idx="3748">
                  <c:v>70.010000000000005</c:v>
                </c:pt>
                <c:pt idx="3749">
                  <c:v>71.33</c:v>
                </c:pt>
                <c:pt idx="3750">
                  <c:v>72.680000000000007</c:v>
                </c:pt>
                <c:pt idx="3751">
                  <c:v>72.040000000000006</c:v>
                </c:pt>
                <c:pt idx="3752">
                  <c:v>70.62</c:v>
                </c:pt>
                <c:pt idx="3753">
                  <c:v>70.47</c:v>
                </c:pt>
                <c:pt idx="3754">
                  <c:v>71.03</c:v>
                </c:pt>
                <c:pt idx="3755">
                  <c:v>71.37</c:v>
                </c:pt>
                <c:pt idx="3756">
                  <c:v>69.55</c:v>
                </c:pt>
                <c:pt idx="3757">
                  <c:v>66.930000000000007</c:v>
                </c:pt>
                <c:pt idx="3758">
                  <c:v>69.239999999999995</c:v>
                </c:pt>
                <c:pt idx="3759">
                  <c:v>68.67</c:v>
                </c:pt>
                <c:pt idx="3760">
                  <c:v>70.23</c:v>
                </c:pt>
                <c:pt idx="3761">
                  <c:v>69.16</c:v>
                </c:pt>
                <c:pt idx="3762">
                  <c:v>71.489999999999995</c:v>
                </c:pt>
                <c:pt idx="3763">
                  <c:v>69.89</c:v>
                </c:pt>
                <c:pt idx="3764">
                  <c:v>69.31</c:v>
                </c:pt>
                <c:pt idx="3765">
                  <c:v>66.73</c:v>
                </c:pt>
                <c:pt idx="3767">
                  <c:v>64.05</c:v>
                </c:pt>
                <c:pt idx="3768">
                  <c:v>62.93</c:v>
                </c:pt>
                <c:pt idx="3769">
                  <c:v>60.14</c:v>
                </c:pt>
                <c:pt idx="3770">
                  <c:v>60.41</c:v>
                </c:pt>
                <c:pt idx="3771">
                  <c:v>59.89</c:v>
                </c:pt>
                <c:pt idx="3772">
                  <c:v>59.69</c:v>
                </c:pt>
                <c:pt idx="3773">
                  <c:v>59.52</c:v>
                </c:pt>
                <c:pt idx="3774">
                  <c:v>61.54</c:v>
                </c:pt>
                <c:pt idx="3775">
                  <c:v>62.02</c:v>
                </c:pt>
                <c:pt idx="3776">
                  <c:v>63.56</c:v>
                </c:pt>
                <c:pt idx="3777">
                  <c:v>63.98</c:v>
                </c:pt>
                <c:pt idx="3778">
                  <c:v>64.72</c:v>
                </c:pt>
                <c:pt idx="3779">
                  <c:v>65.400000000000006</c:v>
                </c:pt>
                <c:pt idx="3780">
                  <c:v>67.16</c:v>
                </c:pt>
                <c:pt idx="3781">
                  <c:v>68.05</c:v>
                </c:pt>
                <c:pt idx="3782">
                  <c:v>68.38</c:v>
                </c:pt>
                <c:pt idx="3783">
                  <c:v>67.23</c:v>
                </c:pt>
                <c:pt idx="3784">
                  <c:v>63.35</c:v>
                </c:pt>
                <c:pt idx="3785">
                  <c:v>66.94</c:v>
                </c:pt>
                <c:pt idx="3786">
                  <c:v>69.45</c:v>
                </c:pt>
                <c:pt idx="3787">
                  <c:v>71.58</c:v>
                </c:pt>
                <c:pt idx="3788">
                  <c:v>71.42</c:v>
                </c:pt>
                <c:pt idx="3789">
                  <c:v>71.97</c:v>
                </c:pt>
                <c:pt idx="3790">
                  <c:v>71.94</c:v>
                </c:pt>
                <c:pt idx="3791">
                  <c:v>70.930000000000007</c:v>
                </c:pt>
                <c:pt idx="3792">
                  <c:v>70.599999999999994</c:v>
                </c:pt>
                <c:pt idx="3793">
                  <c:v>69.45</c:v>
                </c:pt>
                <c:pt idx="3794">
                  <c:v>70.16</c:v>
                </c:pt>
                <c:pt idx="3795">
                  <c:v>70.52</c:v>
                </c:pt>
                <c:pt idx="3796">
                  <c:v>67.510000000000005</c:v>
                </c:pt>
                <c:pt idx="3797">
                  <c:v>66.75</c:v>
                </c:pt>
                <c:pt idx="3798">
                  <c:v>69.19</c:v>
                </c:pt>
                <c:pt idx="3799">
                  <c:v>72.42</c:v>
                </c:pt>
                <c:pt idx="3800">
                  <c:v>72.540000000000006</c:v>
                </c:pt>
                <c:pt idx="3801">
                  <c:v>73.89</c:v>
                </c:pt>
                <c:pt idx="3802">
                  <c:v>74.37</c:v>
                </c:pt>
                <c:pt idx="3803">
                  <c:v>72.05</c:v>
                </c:pt>
                <c:pt idx="3804">
                  <c:v>71.430000000000007</c:v>
                </c:pt>
                <c:pt idx="3805">
                  <c:v>72.489999999999995</c:v>
                </c:pt>
                <c:pt idx="3806">
                  <c:v>72.739999999999995</c:v>
                </c:pt>
                <c:pt idx="3807">
                  <c:v>69.959999999999994</c:v>
                </c:pt>
                <c:pt idx="3808">
                  <c:v>68.05</c:v>
                </c:pt>
                <c:pt idx="3809">
                  <c:v>68.05</c:v>
                </c:pt>
                <c:pt idx="3810">
                  <c:v>67.959999999999994</c:v>
                </c:pt>
                <c:pt idx="3811">
                  <c:v>68.02</c:v>
                </c:pt>
                <c:pt idx="3813">
                  <c:v>71.099999999999994</c:v>
                </c:pt>
                <c:pt idx="3814">
                  <c:v>71.31</c:v>
                </c:pt>
                <c:pt idx="3815">
                  <c:v>71.94</c:v>
                </c:pt>
                <c:pt idx="3816">
                  <c:v>69.290000000000006</c:v>
                </c:pt>
                <c:pt idx="3817">
                  <c:v>68.86</c:v>
                </c:pt>
                <c:pt idx="3818">
                  <c:v>70.930000000000007</c:v>
                </c:pt>
                <c:pt idx="3819">
                  <c:v>72.510000000000005</c:v>
                </c:pt>
                <c:pt idx="3820">
                  <c:v>72.47</c:v>
                </c:pt>
                <c:pt idx="3821">
                  <c:v>72.040000000000006</c:v>
                </c:pt>
                <c:pt idx="3822">
                  <c:v>69.709999999999994</c:v>
                </c:pt>
                <c:pt idx="3823">
                  <c:v>71.55</c:v>
                </c:pt>
                <c:pt idx="3824">
                  <c:v>68.97</c:v>
                </c:pt>
                <c:pt idx="3825">
                  <c:v>65.89</c:v>
                </c:pt>
                <c:pt idx="3826">
                  <c:v>66.02</c:v>
                </c:pt>
                <c:pt idx="3827">
                  <c:v>66.84</c:v>
                </c:pt>
                <c:pt idx="3828">
                  <c:v>66.709999999999994</c:v>
                </c:pt>
                <c:pt idx="3829">
                  <c:v>70.61</c:v>
                </c:pt>
                <c:pt idx="3830">
                  <c:v>70.819999999999993</c:v>
                </c:pt>
                <c:pt idx="3831">
                  <c:v>69.95</c:v>
                </c:pt>
                <c:pt idx="3832">
                  <c:v>70.41</c:v>
                </c:pt>
                <c:pt idx="3833">
                  <c:v>70.88</c:v>
                </c:pt>
                <c:pt idx="3834">
                  <c:v>69.569999999999993</c:v>
                </c:pt>
                <c:pt idx="3835">
                  <c:v>71.69</c:v>
                </c:pt>
                <c:pt idx="3836">
                  <c:v>71.77</c:v>
                </c:pt>
                <c:pt idx="3837">
                  <c:v>73.27</c:v>
                </c:pt>
                <c:pt idx="3838">
                  <c:v>74.150000000000006</c:v>
                </c:pt>
                <c:pt idx="3839">
                  <c:v>75.180000000000007</c:v>
                </c:pt>
                <c:pt idx="3840">
                  <c:v>77.58</c:v>
                </c:pt>
                <c:pt idx="3841">
                  <c:v>78.53</c:v>
                </c:pt>
                <c:pt idx="3842">
                  <c:v>79.61</c:v>
                </c:pt>
                <c:pt idx="3843">
                  <c:v>79.09</c:v>
                </c:pt>
                <c:pt idx="3844">
                  <c:v>81.37</c:v>
                </c:pt>
                <c:pt idx="3845">
                  <c:v>81.19</c:v>
                </c:pt>
                <c:pt idx="3846">
                  <c:v>80.5</c:v>
                </c:pt>
                <c:pt idx="3847">
                  <c:v>78.680000000000007</c:v>
                </c:pt>
                <c:pt idx="3848">
                  <c:v>79.55</c:v>
                </c:pt>
                <c:pt idx="3849">
                  <c:v>77.459999999999994</c:v>
                </c:pt>
                <c:pt idx="3850">
                  <c:v>79.87</c:v>
                </c:pt>
                <c:pt idx="3851">
                  <c:v>77</c:v>
                </c:pt>
                <c:pt idx="3852">
                  <c:v>78.13</c:v>
                </c:pt>
                <c:pt idx="3853">
                  <c:v>79.599999999999994</c:v>
                </c:pt>
                <c:pt idx="3854">
                  <c:v>80.400000000000006</c:v>
                </c:pt>
                <c:pt idx="3855">
                  <c:v>79.62</c:v>
                </c:pt>
                <c:pt idx="3856">
                  <c:v>77.430000000000007</c:v>
                </c:pt>
                <c:pt idx="3857">
                  <c:v>79.430000000000007</c:v>
                </c:pt>
                <c:pt idx="3858">
                  <c:v>79.05</c:v>
                </c:pt>
                <c:pt idx="3859">
                  <c:v>79.28</c:v>
                </c:pt>
                <c:pt idx="3860">
                  <c:v>76.94</c:v>
                </c:pt>
                <c:pt idx="3861">
                  <c:v>76.349999999999994</c:v>
                </c:pt>
                <c:pt idx="3862">
                  <c:v>78.900000000000006</c:v>
                </c:pt>
                <c:pt idx="3863">
                  <c:v>79.14</c:v>
                </c:pt>
                <c:pt idx="3864">
                  <c:v>79.58</c:v>
                </c:pt>
                <c:pt idx="3865">
                  <c:v>77.459999999999994</c:v>
                </c:pt>
                <c:pt idx="3866">
                  <c:v>76.72</c:v>
                </c:pt>
                <c:pt idx="3867">
                  <c:v>77.56</c:v>
                </c:pt>
                <c:pt idx="3868">
                  <c:v>76.02</c:v>
                </c:pt>
                <c:pt idx="3869">
                  <c:v>77.959999999999994</c:v>
                </c:pt>
                <c:pt idx="3871">
                  <c:v>76.05</c:v>
                </c:pt>
                <c:pt idx="3872">
                  <c:v>77.28</c:v>
                </c:pt>
                <c:pt idx="3873">
                  <c:v>78.37</c:v>
                </c:pt>
                <c:pt idx="3874">
                  <c:v>76.599999999999994</c:v>
                </c:pt>
                <c:pt idx="3875">
                  <c:v>76.459999999999994</c:v>
                </c:pt>
                <c:pt idx="3876">
                  <c:v>75.47</c:v>
                </c:pt>
                <c:pt idx="3877">
                  <c:v>73.930000000000007</c:v>
                </c:pt>
                <c:pt idx="3878">
                  <c:v>72.62</c:v>
                </c:pt>
                <c:pt idx="3879">
                  <c:v>70.67</c:v>
                </c:pt>
                <c:pt idx="3880">
                  <c:v>70.540000000000006</c:v>
                </c:pt>
                <c:pt idx="3881">
                  <c:v>69.87</c:v>
                </c:pt>
                <c:pt idx="3882">
                  <c:v>69.510000000000005</c:v>
                </c:pt>
                <c:pt idx="3883">
                  <c:v>70.69</c:v>
                </c:pt>
                <c:pt idx="3884">
                  <c:v>72.66</c:v>
                </c:pt>
                <c:pt idx="3885">
                  <c:v>72.650000000000006</c:v>
                </c:pt>
                <c:pt idx="3886">
                  <c:v>73.36</c:v>
                </c:pt>
                <c:pt idx="3887">
                  <c:v>72.47</c:v>
                </c:pt>
                <c:pt idx="3888">
                  <c:v>74.400000000000006</c:v>
                </c:pt>
                <c:pt idx="3889">
                  <c:v>76.67</c:v>
                </c:pt>
                <c:pt idx="3890">
                  <c:v>78.05</c:v>
                </c:pt>
                <c:pt idx="3892">
                  <c:v>78.77</c:v>
                </c:pt>
                <c:pt idx="3893">
                  <c:v>78.87</c:v>
                </c:pt>
                <c:pt idx="3894">
                  <c:v>79.28</c:v>
                </c:pt>
                <c:pt idx="3895">
                  <c:v>79.36</c:v>
                </c:pt>
                <c:pt idx="3897">
                  <c:v>81.510000000000005</c:v>
                </c:pt>
                <c:pt idx="3898">
                  <c:v>81.77</c:v>
                </c:pt>
                <c:pt idx="3899">
                  <c:v>83.18</c:v>
                </c:pt>
                <c:pt idx="3900">
                  <c:v>82.66</c:v>
                </c:pt>
                <c:pt idx="3901">
                  <c:v>82.75</c:v>
                </c:pt>
                <c:pt idx="3902">
                  <c:v>82.52</c:v>
                </c:pt>
                <c:pt idx="3903">
                  <c:v>80.790000000000006</c:v>
                </c:pt>
                <c:pt idx="3904">
                  <c:v>79.650000000000006</c:v>
                </c:pt>
                <c:pt idx="3905">
                  <c:v>79.39</c:v>
                </c:pt>
                <c:pt idx="3906">
                  <c:v>78</c:v>
                </c:pt>
                <c:pt idx="3908">
                  <c:v>79.02</c:v>
                </c:pt>
                <c:pt idx="3909">
                  <c:v>77.62</c:v>
                </c:pt>
                <c:pt idx="3910">
                  <c:v>76.08</c:v>
                </c:pt>
                <c:pt idx="3911">
                  <c:v>74.540000000000006</c:v>
                </c:pt>
                <c:pt idx="3912">
                  <c:v>75.260000000000005</c:v>
                </c:pt>
                <c:pt idx="3913">
                  <c:v>74.709999999999994</c:v>
                </c:pt>
                <c:pt idx="3914">
                  <c:v>73.67</c:v>
                </c:pt>
                <c:pt idx="3915">
                  <c:v>73.64</c:v>
                </c:pt>
                <c:pt idx="3916">
                  <c:v>72.89</c:v>
                </c:pt>
                <c:pt idx="3917">
                  <c:v>74.430000000000007</c:v>
                </c:pt>
                <c:pt idx="3918">
                  <c:v>77.23</c:v>
                </c:pt>
                <c:pt idx="3919">
                  <c:v>76.98</c:v>
                </c:pt>
                <c:pt idx="3920">
                  <c:v>73.14</c:v>
                </c:pt>
                <c:pt idx="3921">
                  <c:v>71.19</c:v>
                </c:pt>
                <c:pt idx="3922">
                  <c:v>71.89</c:v>
                </c:pt>
                <c:pt idx="3923">
                  <c:v>73.75</c:v>
                </c:pt>
                <c:pt idx="3924">
                  <c:v>74.52</c:v>
                </c:pt>
                <c:pt idx="3925">
                  <c:v>75.28</c:v>
                </c:pt>
                <c:pt idx="3926">
                  <c:v>74.13</c:v>
                </c:pt>
                <c:pt idx="3928">
                  <c:v>77.010000000000005</c:v>
                </c:pt>
                <c:pt idx="3929">
                  <c:v>77.33</c:v>
                </c:pt>
                <c:pt idx="3930">
                  <c:v>79.06</c:v>
                </c:pt>
                <c:pt idx="3931">
                  <c:v>79.81</c:v>
                </c:pt>
                <c:pt idx="3932">
                  <c:v>80.16</c:v>
                </c:pt>
                <c:pt idx="3933">
                  <c:v>78.86</c:v>
                </c:pt>
                <c:pt idx="3934">
                  <c:v>80</c:v>
                </c:pt>
                <c:pt idx="3935">
                  <c:v>78.17</c:v>
                </c:pt>
                <c:pt idx="3936">
                  <c:v>79.66</c:v>
                </c:pt>
                <c:pt idx="3937">
                  <c:v>78.7</c:v>
                </c:pt>
                <c:pt idx="3938">
                  <c:v>79.680000000000007</c:v>
                </c:pt>
                <c:pt idx="3939">
                  <c:v>80.87</c:v>
                </c:pt>
                <c:pt idx="3940">
                  <c:v>80.209999999999994</c:v>
                </c:pt>
                <c:pt idx="3941">
                  <c:v>81.5</c:v>
                </c:pt>
                <c:pt idx="3942">
                  <c:v>81.87</c:v>
                </c:pt>
                <c:pt idx="3943">
                  <c:v>81.489999999999995</c:v>
                </c:pt>
                <c:pt idx="3944">
                  <c:v>82.09</c:v>
                </c:pt>
                <c:pt idx="3945">
                  <c:v>82.11</c:v>
                </c:pt>
                <c:pt idx="3946">
                  <c:v>81.239999999999995</c:v>
                </c:pt>
                <c:pt idx="3947">
                  <c:v>79.8</c:v>
                </c:pt>
                <c:pt idx="3948">
                  <c:v>81.7</c:v>
                </c:pt>
                <c:pt idx="3949">
                  <c:v>82.93</c:v>
                </c:pt>
                <c:pt idx="3950">
                  <c:v>82.2</c:v>
                </c:pt>
                <c:pt idx="3951">
                  <c:v>80.680000000000007</c:v>
                </c:pt>
                <c:pt idx="3952">
                  <c:v>81.25</c:v>
                </c:pt>
                <c:pt idx="3953">
                  <c:v>81.91</c:v>
                </c:pt>
                <c:pt idx="3954">
                  <c:v>80.61</c:v>
                </c:pt>
                <c:pt idx="3955">
                  <c:v>80.53</c:v>
                </c:pt>
                <c:pt idx="3956">
                  <c:v>80</c:v>
                </c:pt>
                <c:pt idx="3957">
                  <c:v>82.17</c:v>
                </c:pt>
                <c:pt idx="3958">
                  <c:v>82.37</c:v>
                </c:pt>
                <c:pt idx="3959">
                  <c:v>83.76</c:v>
                </c:pt>
                <c:pt idx="3960">
                  <c:v>84.87</c:v>
                </c:pt>
                <c:pt idx="3962">
                  <c:v>86.62</c:v>
                </c:pt>
                <c:pt idx="3963">
                  <c:v>86.84</c:v>
                </c:pt>
                <c:pt idx="3964">
                  <c:v>85.88</c:v>
                </c:pt>
                <c:pt idx="3965">
                  <c:v>85.39</c:v>
                </c:pt>
                <c:pt idx="3966">
                  <c:v>84.92</c:v>
                </c:pt>
                <c:pt idx="3967">
                  <c:v>84.34</c:v>
                </c:pt>
                <c:pt idx="3968">
                  <c:v>84.05</c:v>
                </c:pt>
                <c:pt idx="3969">
                  <c:v>85.84</c:v>
                </c:pt>
                <c:pt idx="3970">
                  <c:v>85.51</c:v>
                </c:pt>
                <c:pt idx="3971">
                  <c:v>83.24</c:v>
                </c:pt>
                <c:pt idx="3972">
                  <c:v>81.45</c:v>
                </c:pt>
                <c:pt idx="3973">
                  <c:v>83.45</c:v>
                </c:pt>
                <c:pt idx="3974">
                  <c:v>83.68</c:v>
                </c:pt>
                <c:pt idx="3975">
                  <c:v>83.7</c:v>
                </c:pt>
                <c:pt idx="3976">
                  <c:v>85.12</c:v>
                </c:pt>
                <c:pt idx="3977">
                  <c:v>84.2</c:v>
                </c:pt>
                <c:pt idx="3978">
                  <c:v>82.44</c:v>
                </c:pt>
                <c:pt idx="3979">
                  <c:v>83.22</c:v>
                </c:pt>
                <c:pt idx="3980">
                  <c:v>85.17</c:v>
                </c:pt>
                <c:pt idx="3981">
                  <c:v>86.15</c:v>
                </c:pt>
                <c:pt idx="3982">
                  <c:v>86.19</c:v>
                </c:pt>
                <c:pt idx="3983">
                  <c:v>82.74</c:v>
                </c:pt>
                <c:pt idx="3984">
                  <c:v>79.97</c:v>
                </c:pt>
                <c:pt idx="3985">
                  <c:v>77.11</c:v>
                </c:pt>
                <c:pt idx="3986">
                  <c:v>75.11</c:v>
                </c:pt>
                <c:pt idx="3987">
                  <c:v>76.8</c:v>
                </c:pt>
                <c:pt idx="3988">
                  <c:v>76.37</c:v>
                </c:pt>
                <c:pt idx="3989">
                  <c:v>75.650000000000006</c:v>
                </c:pt>
                <c:pt idx="3990">
                  <c:v>74.400000000000006</c:v>
                </c:pt>
                <c:pt idx="3991">
                  <c:v>71.61</c:v>
                </c:pt>
                <c:pt idx="3992">
                  <c:v>70.08</c:v>
                </c:pt>
                <c:pt idx="3993">
                  <c:v>69.41</c:v>
                </c:pt>
                <c:pt idx="3994">
                  <c:v>69.87</c:v>
                </c:pt>
                <c:pt idx="3995">
                  <c:v>68.010000000000005</c:v>
                </c:pt>
                <c:pt idx="3996">
                  <c:v>70.040000000000006</c:v>
                </c:pt>
                <c:pt idx="3997">
                  <c:v>70.209999999999994</c:v>
                </c:pt>
                <c:pt idx="3998">
                  <c:v>68.75</c:v>
                </c:pt>
                <c:pt idx="3999">
                  <c:v>71.510000000000005</c:v>
                </c:pt>
                <c:pt idx="4000">
                  <c:v>74.55</c:v>
                </c:pt>
                <c:pt idx="4001">
                  <c:v>73.97</c:v>
                </c:pt>
                <c:pt idx="4003">
                  <c:v>72.58</c:v>
                </c:pt>
                <c:pt idx="4004">
                  <c:v>72.86</c:v>
                </c:pt>
                <c:pt idx="4005">
                  <c:v>74.61</c:v>
                </c:pt>
                <c:pt idx="4006">
                  <c:v>71.510000000000005</c:v>
                </c:pt>
                <c:pt idx="4007">
                  <c:v>71.44</c:v>
                </c:pt>
                <c:pt idx="4008">
                  <c:v>71.989999999999995</c:v>
                </c:pt>
                <c:pt idx="4009">
                  <c:v>74.38</c:v>
                </c:pt>
                <c:pt idx="4010">
                  <c:v>75.28</c:v>
                </c:pt>
                <c:pt idx="4011">
                  <c:v>73.78</c:v>
                </c:pt>
                <c:pt idx="4012">
                  <c:v>75.12</c:v>
                </c:pt>
                <c:pt idx="4013">
                  <c:v>76.94</c:v>
                </c:pt>
                <c:pt idx="4014">
                  <c:v>77.67</c:v>
                </c:pt>
                <c:pt idx="4015">
                  <c:v>76.790000000000006</c:v>
                </c:pt>
                <c:pt idx="4016">
                  <c:v>77.180000000000007</c:v>
                </c:pt>
                <c:pt idx="4017">
                  <c:v>77.819999999999993</c:v>
                </c:pt>
                <c:pt idx="4018">
                  <c:v>77.209999999999994</c:v>
                </c:pt>
                <c:pt idx="4019">
                  <c:v>76.349999999999994</c:v>
                </c:pt>
                <c:pt idx="4020">
                  <c:v>76.510000000000005</c:v>
                </c:pt>
                <c:pt idx="4021">
                  <c:v>78.86</c:v>
                </c:pt>
                <c:pt idx="4022">
                  <c:v>78.25</c:v>
                </c:pt>
                <c:pt idx="4023">
                  <c:v>75.94</c:v>
                </c:pt>
                <c:pt idx="4024">
                  <c:v>75.63</c:v>
                </c:pt>
                <c:pt idx="4025">
                  <c:v>72.95</c:v>
                </c:pt>
                <c:pt idx="4026">
                  <c:v>72.14</c:v>
                </c:pt>
                <c:pt idx="4028">
                  <c:v>71.98</c:v>
                </c:pt>
                <c:pt idx="4029">
                  <c:v>74.069999999999993</c:v>
                </c:pt>
                <c:pt idx="4030">
                  <c:v>75.44</c:v>
                </c:pt>
                <c:pt idx="4031">
                  <c:v>76.09</c:v>
                </c:pt>
                <c:pt idx="4032">
                  <c:v>74.95</c:v>
                </c:pt>
                <c:pt idx="4033">
                  <c:v>77.150000000000006</c:v>
                </c:pt>
                <c:pt idx="4034">
                  <c:v>77.040000000000006</c:v>
                </c:pt>
                <c:pt idx="4035">
                  <c:v>76.62</c:v>
                </c:pt>
                <c:pt idx="4036">
                  <c:v>76.010000000000005</c:v>
                </c:pt>
                <c:pt idx="4037">
                  <c:v>76.540000000000006</c:v>
                </c:pt>
                <c:pt idx="4038">
                  <c:v>77.44</c:v>
                </c:pt>
                <c:pt idx="4039">
                  <c:v>76.56</c:v>
                </c:pt>
                <c:pt idx="4040">
                  <c:v>79.3</c:v>
                </c:pt>
                <c:pt idx="4041">
                  <c:v>78.98</c:v>
                </c:pt>
                <c:pt idx="4042">
                  <c:v>78.98</c:v>
                </c:pt>
                <c:pt idx="4043">
                  <c:v>77.5</c:v>
                </c:pt>
                <c:pt idx="4044">
                  <c:v>76.989999999999995</c:v>
                </c:pt>
                <c:pt idx="4045">
                  <c:v>78.36</c:v>
                </c:pt>
                <c:pt idx="4046">
                  <c:v>78.95</c:v>
                </c:pt>
                <c:pt idx="4047">
                  <c:v>81.34</c:v>
                </c:pt>
                <c:pt idx="4048">
                  <c:v>82.55</c:v>
                </c:pt>
                <c:pt idx="4049">
                  <c:v>82.47</c:v>
                </c:pt>
                <c:pt idx="4050">
                  <c:v>82.01</c:v>
                </c:pt>
                <c:pt idx="4051">
                  <c:v>80.7</c:v>
                </c:pt>
                <c:pt idx="4052">
                  <c:v>81.48</c:v>
                </c:pt>
                <c:pt idx="4053">
                  <c:v>80.25</c:v>
                </c:pt>
                <c:pt idx="4054">
                  <c:v>78.02</c:v>
                </c:pt>
                <c:pt idx="4055">
                  <c:v>75.739999999999995</c:v>
                </c:pt>
                <c:pt idx="4056">
                  <c:v>75.39</c:v>
                </c:pt>
                <c:pt idx="4057">
                  <c:v>75.239999999999995</c:v>
                </c:pt>
                <c:pt idx="4058">
                  <c:v>75.77</c:v>
                </c:pt>
                <c:pt idx="4059">
                  <c:v>75.42</c:v>
                </c:pt>
                <c:pt idx="4060">
                  <c:v>74.430000000000007</c:v>
                </c:pt>
                <c:pt idx="4061">
                  <c:v>73.459999999999994</c:v>
                </c:pt>
                <c:pt idx="4062">
                  <c:v>73.099999999999994</c:v>
                </c:pt>
                <c:pt idx="4063">
                  <c:v>71.63</c:v>
                </c:pt>
                <c:pt idx="4064">
                  <c:v>72.52</c:v>
                </c:pt>
                <c:pt idx="4065">
                  <c:v>73.36</c:v>
                </c:pt>
                <c:pt idx="4066">
                  <c:v>75.17</c:v>
                </c:pt>
                <c:pt idx="4067">
                  <c:v>74.7</c:v>
                </c:pt>
                <c:pt idx="4068">
                  <c:v>71.92</c:v>
                </c:pt>
                <c:pt idx="4069">
                  <c:v>73.91</c:v>
                </c:pt>
                <c:pt idx="4070">
                  <c:v>75.02</c:v>
                </c:pt>
                <c:pt idx="4071">
                  <c:v>74.599999999999994</c:v>
                </c:pt>
                <c:pt idx="4073">
                  <c:v>74.09</c:v>
                </c:pt>
                <c:pt idx="4074">
                  <c:v>74.67</c:v>
                </c:pt>
                <c:pt idx="4075">
                  <c:v>74.25</c:v>
                </c:pt>
                <c:pt idx="4076">
                  <c:v>76.45</c:v>
                </c:pt>
                <c:pt idx="4077">
                  <c:v>77.19</c:v>
                </c:pt>
                <c:pt idx="4078">
                  <c:v>76.8</c:v>
                </c:pt>
                <c:pt idx="4079">
                  <c:v>76.02</c:v>
                </c:pt>
                <c:pt idx="4080">
                  <c:v>74.569999999999993</c:v>
                </c:pt>
                <c:pt idx="4081">
                  <c:v>73.66</c:v>
                </c:pt>
                <c:pt idx="4082">
                  <c:v>74.86</c:v>
                </c:pt>
                <c:pt idx="4083">
                  <c:v>73.52</c:v>
                </c:pt>
                <c:pt idx="4084">
                  <c:v>74.709999999999994</c:v>
                </c:pt>
                <c:pt idx="4085">
                  <c:v>75.180000000000007</c:v>
                </c:pt>
                <c:pt idx="4086">
                  <c:v>76.489999999999995</c:v>
                </c:pt>
                <c:pt idx="4087">
                  <c:v>76.52</c:v>
                </c:pt>
                <c:pt idx="4088">
                  <c:v>76.180000000000007</c:v>
                </c:pt>
                <c:pt idx="4089">
                  <c:v>77.86</c:v>
                </c:pt>
                <c:pt idx="4090">
                  <c:v>79.97</c:v>
                </c:pt>
                <c:pt idx="4091">
                  <c:v>81.58</c:v>
                </c:pt>
                <c:pt idx="4092">
                  <c:v>81.47</c:v>
                </c:pt>
                <c:pt idx="4093">
                  <c:v>82.82</c:v>
                </c:pt>
                <c:pt idx="4094">
                  <c:v>83.23</c:v>
                </c:pt>
                <c:pt idx="4095">
                  <c:v>81.67</c:v>
                </c:pt>
                <c:pt idx="4096">
                  <c:v>82.66</c:v>
                </c:pt>
                <c:pt idx="4097">
                  <c:v>82.21</c:v>
                </c:pt>
                <c:pt idx="4098">
                  <c:v>81.67</c:v>
                </c:pt>
                <c:pt idx="4099">
                  <c:v>83.01</c:v>
                </c:pt>
                <c:pt idx="4100">
                  <c:v>82.69</c:v>
                </c:pt>
                <c:pt idx="4101">
                  <c:v>81.25</c:v>
                </c:pt>
                <c:pt idx="4102">
                  <c:v>83.08</c:v>
                </c:pt>
                <c:pt idx="4103">
                  <c:v>79.489999999999995</c:v>
                </c:pt>
                <c:pt idx="4104">
                  <c:v>81.77</c:v>
                </c:pt>
                <c:pt idx="4105">
                  <c:v>80.56</c:v>
                </c:pt>
                <c:pt idx="4106">
                  <c:v>81.69</c:v>
                </c:pt>
                <c:pt idx="4107">
                  <c:v>82.52</c:v>
                </c:pt>
                <c:pt idx="4108">
                  <c:v>82.55</c:v>
                </c:pt>
                <c:pt idx="4109">
                  <c:v>81.94</c:v>
                </c:pt>
                <c:pt idx="4110">
                  <c:v>82.18</c:v>
                </c:pt>
                <c:pt idx="4111">
                  <c:v>81.430000000000007</c:v>
                </c:pt>
                <c:pt idx="4112">
                  <c:v>82.95</c:v>
                </c:pt>
                <c:pt idx="4113">
                  <c:v>83.9</c:v>
                </c:pt>
                <c:pt idx="4114">
                  <c:v>84.69</c:v>
                </c:pt>
                <c:pt idx="4115">
                  <c:v>86.49</c:v>
                </c:pt>
                <c:pt idx="4116">
                  <c:v>86.85</c:v>
                </c:pt>
                <c:pt idx="4117">
                  <c:v>87.06</c:v>
                </c:pt>
                <c:pt idx="4118">
                  <c:v>86.72</c:v>
                </c:pt>
                <c:pt idx="4119">
                  <c:v>87.81</c:v>
                </c:pt>
                <c:pt idx="4120">
                  <c:v>87.81</c:v>
                </c:pt>
                <c:pt idx="4121">
                  <c:v>84.88</c:v>
                </c:pt>
                <c:pt idx="4122">
                  <c:v>84.86</c:v>
                </c:pt>
                <c:pt idx="4123">
                  <c:v>82.34</c:v>
                </c:pt>
                <c:pt idx="4124">
                  <c:v>80.44</c:v>
                </c:pt>
                <c:pt idx="4125">
                  <c:v>81.849999999999994</c:v>
                </c:pt>
                <c:pt idx="4126">
                  <c:v>81.510000000000005</c:v>
                </c:pt>
                <c:pt idx="4127">
                  <c:v>81.739999999999995</c:v>
                </c:pt>
                <c:pt idx="4128">
                  <c:v>81.25</c:v>
                </c:pt>
                <c:pt idx="4129">
                  <c:v>83.86</c:v>
                </c:pt>
                <c:pt idx="4131">
                  <c:v>83.76</c:v>
                </c:pt>
                <c:pt idx="4132">
                  <c:v>85.73</c:v>
                </c:pt>
                <c:pt idx="4133">
                  <c:v>84.11</c:v>
                </c:pt>
                <c:pt idx="4134">
                  <c:v>86.75</c:v>
                </c:pt>
                <c:pt idx="4135">
                  <c:v>88</c:v>
                </c:pt>
                <c:pt idx="4136">
                  <c:v>89.19</c:v>
                </c:pt>
                <c:pt idx="4137">
                  <c:v>89.38</c:v>
                </c:pt>
                <c:pt idx="4138">
                  <c:v>88.69</c:v>
                </c:pt>
                <c:pt idx="4139">
                  <c:v>88.28</c:v>
                </c:pt>
                <c:pt idx="4140">
                  <c:v>88.37</c:v>
                </c:pt>
                <c:pt idx="4141">
                  <c:v>87.79</c:v>
                </c:pt>
                <c:pt idx="4142">
                  <c:v>88.61</c:v>
                </c:pt>
                <c:pt idx="4143">
                  <c:v>88.28</c:v>
                </c:pt>
                <c:pt idx="4144">
                  <c:v>88.62</c:v>
                </c:pt>
                <c:pt idx="4145">
                  <c:v>87.7</c:v>
                </c:pt>
                <c:pt idx="4146">
                  <c:v>88.02</c:v>
                </c:pt>
                <c:pt idx="4147">
                  <c:v>88.81</c:v>
                </c:pt>
                <c:pt idx="4148">
                  <c:v>89.82</c:v>
                </c:pt>
                <c:pt idx="4149">
                  <c:v>90.48</c:v>
                </c:pt>
                <c:pt idx="4150">
                  <c:v>91.51</c:v>
                </c:pt>
                <c:pt idx="4152">
                  <c:v>91</c:v>
                </c:pt>
                <c:pt idx="4153">
                  <c:v>91.49</c:v>
                </c:pt>
                <c:pt idx="4154">
                  <c:v>91.12</c:v>
                </c:pt>
                <c:pt idx="4155">
                  <c:v>89.84</c:v>
                </c:pt>
                <c:pt idx="4156">
                  <c:v>91.38</c:v>
                </c:pt>
                <c:pt idx="4157">
                  <c:v>91.55</c:v>
                </c:pt>
                <c:pt idx="4158">
                  <c:v>89.38</c:v>
                </c:pt>
                <c:pt idx="4159">
                  <c:v>90.3</c:v>
                </c:pt>
                <c:pt idx="4160">
                  <c:v>88.38</c:v>
                </c:pt>
                <c:pt idx="4161">
                  <c:v>88.03</c:v>
                </c:pt>
                <c:pt idx="4162">
                  <c:v>89.25</c:v>
                </c:pt>
                <c:pt idx="4163">
                  <c:v>91.11</c:v>
                </c:pt>
                <c:pt idx="4164">
                  <c:v>91.86</c:v>
                </c:pt>
                <c:pt idx="4165">
                  <c:v>91.4</c:v>
                </c:pt>
                <c:pt idx="4166">
                  <c:v>91.54</c:v>
                </c:pt>
                <c:pt idx="4168">
                  <c:v>91.38</c:v>
                </c:pt>
                <c:pt idx="4169">
                  <c:v>90.86</c:v>
                </c:pt>
                <c:pt idx="4170">
                  <c:v>88.86</c:v>
                </c:pt>
                <c:pt idx="4171">
                  <c:v>89.11</c:v>
                </c:pt>
                <c:pt idx="4172">
                  <c:v>87.87</c:v>
                </c:pt>
                <c:pt idx="4173">
                  <c:v>86.19</c:v>
                </c:pt>
                <c:pt idx="4174">
                  <c:v>87.33</c:v>
                </c:pt>
                <c:pt idx="4175">
                  <c:v>85.64</c:v>
                </c:pt>
                <c:pt idx="4176">
                  <c:v>89.34</c:v>
                </c:pt>
                <c:pt idx="4177">
                  <c:v>92.19</c:v>
                </c:pt>
                <c:pt idx="4178">
                  <c:v>90.77</c:v>
                </c:pt>
                <c:pt idx="4179">
                  <c:v>90.86</c:v>
                </c:pt>
                <c:pt idx="4180">
                  <c:v>90.54</c:v>
                </c:pt>
                <c:pt idx="4181">
                  <c:v>89.03</c:v>
                </c:pt>
                <c:pt idx="4182">
                  <c:v>87.48</c:v>
                </c:pt>
                <c:pt idx="4183">
                  <c:v>86.94</c:v>
                </c:pt>
                <c:pt idx="4184">
                  <c:v>86.71</c:v>
                </c:pt>
                <c:pt idx="4185">
                  <c:v>86.73</c:v>
                </c:pt>
                <c:pt idx="4186">
                  <c:v>85.58</c:v>
                </c:pt>
                <c:pt idx="4187">
                  <c:v>84.81</c:v>
                </c:pt>
                <c:pt idx="4188">
                  <c:v>84.32</c:v>
                </c:pt>
                <c:pt idx="4189">
                  <c:v>84.99</c:v>
                </c:pt>
                <c:pt idx="4190">
                  <c:v>86.36</c:v>
                </c:pt>
                <c:pt idx="4191">
                  <c:v>86.2</c:v>
                </c:pt>
                <c:pt idx="4193">
                  <c:v>93.57</c:v>
                </c:pt>
                <c:pt idx="4194">
                  <c:v>98.1</c:v>
                </c:pt>
                <c:pt idx="4195">
                  <c:v>97.28</c:v>
                </c:pt>
                <c:pt idx="4196">
                  <c:v>97.88</c:v>
                </c:pt>
                <c:pt idx="4197">
                  <c:v>96.97</c:v>
                </c:pt>
                <c:pt idx="4198">
                  <c:v>99.63</c:v>
                </c:pt>
                <c:pt idx="4199">
                  <c:v>102.23</c:v>
                </c:pt>
                <c:pt idx="4200">
                  <c:v>101.91</c:v>
                </c:pt>
                <c:pt idx="4201">
                  <c:v>104.42</c:v>
                </c:pt>
                <c:pt idx="4202">
                  <c:v>105.44</c:v>
                </c:pt>
                <c:pt idx="4203">
                  <c:v>105.02</c:v>
                </c:pt>
                <c:pt idx="4204">
                  <c:v>104.38</c:v>
                </c:pt>
                <c:pt idx="4205">
                  <c:v>102.7</c:v>
                </c:pt>
                <c:pt idx="4206">
                  <c:v>101.16</c:v>
                </c:pt>
                <c:pt idx="4207">
                  <c:v>101.19</c:v>
                </c:pt>
                <c:pt idx="4208">
                  <c:v>97.18</c:v>
                </c:pt>
                <c:pt idx="4209">
                  <c:v>97.98</c:v>
                </c:pt>
                <c:pt idx="4210">
                  <c:v>101.42</c:v>
                </c:pt>
                <c:pt idx="4211">
                  <c:v>101.07</c:v>
                </c:pt>
                <c:pt idx="4212">
                  <c:v>102.33</c:v>
                </c:pt>
                <c:pt idx="4213">
                  <c:v>104</c:v>
                </c:pt>
                <c:pt idx="4214">
                  <c:v>105.75</c:v>
                </c:pt>
                <c:pt idx="4215">
                  <c:v>105.6</c:v>
                </c:pt>
                <c:pt idx="4216">
                  <c:v>105.4</c:v>
                </c:pt>
                <c:pt idx="4217">
                  <c:v>103.98</c:v>
                </c:pt>
                <c:pt idx="4218">
                  <c:v>104.79</c:v>
                </c:pt>
                <c:pt idx="4219">
                  <c:v>104.27</c:v>
                </c:pt>
                <c:pt idx="4220">
                  <c:v>106.72</c:v>
                </c:pt>
                <c:pt idx="4221">
                  <c:v>107.94</c:v>
                </c:pt>
                <c:pt idx="4222">
                  <c:v>108.47</c:v>
                </c:pt>
                <c:pt idx="4223">
                  <c:v>108.34</c:v>
                </c:pt>
                <c:pt idx="4224">
                  <c:v>108.83</c:v>
                </c:pt>
                <c:pt idx="4225">
                  <c:v>110.3</c:v>
                </c:pt>
                <c:pt idx="4226">
                  <c:v>112.79</c:v>
                </c:pt>
                <c:pt idx="4227">
                  <c:v>109.92</c:v>
                </c:pt>
                <c:pt idx="4228">
                  <c:v>106.25</c:v>
                </c:pt>
                <c:pt idx="4229">
                  <c:v>107.11</c:v>
                </c:pt>
                <c:pt idx="4230">
                  <c:v>108.11</c:v>
                </c:pt>
                <c:pt idx="4231">
                  <c:v>109.66</c:v>
                </c:pt>
                <c:pt idx="4232">
                  <c:v>107.12</c:v>
                </c:pt>
                <c:pt idx="4233">
                  <c:v>108.15</c:v>
                </c:pt>
                <c:pt idx="4234">
                  <c:v>111.45</c:v>
                </c:pt>
                <c:pt idx="4235">
                  <c:v>112.29</c:v>
                </c:pt>
                <c:pt idx="4237">
                  <c:v>112.28</c:v>
                </c:pt>
                <c:pt idx="4238">
                  <c:v>112.21</c:v>
                </c:pt>
                <c:pt idx="4239">
                  <c:v>112.76</c:v>
                </c:pt>
                <c:pt idx="4240">
                  <c:v>112.86</c:v>
                </c:pt>
                <c:pt idx="4241">
                  <c:v>113.93</c:v>
                </c:pt>
                <c:pt idx="4242">
                  <c:v>113.52</c:v>
                </c:pt>
                <c:pt idx="4243">
                  <c:v>111.05</c:v>
                </c:pt>
                <c:pt idx="4244">
                  <c:v>109.24</c:v>
                </c:pt>
                <c:pt idx="4245">
                  <c:v>99.8</c:v>
                </c:pt>
                <c:pt idx="4246">
                  <c:v>97.18</c:v>
                </c:pt>
                <c:pt idx="4247">
                  <c:v>102.55</c:v>
                </c:pt>
                <c:pt idx="4248">
                  <c:v>103.88</c:v>
                </c:pt>
                <c:pt idx="4249">
                  <c:v>98.21</c:v>
                </c:pt>
                <c:pt idx="4250">
                  <c:v>98.97</c:v>
                </c:pt>
                <c:pt idx="4251">
                  <c:v>99.65</c:v>
                </c:pt>
                <c:pt idx="4252">
                  <c:v>97.37</c:v>
                </c:pt>
                <c:pt idx="4253">
                  <c:v>96.91</c:v>
                </c:pt>
                <c:pt idx="4254">
                  <c:v>100.1</c:v>
                </c:pt>
                <c:pt idx="4255">
                  <c:v>98.44</c:v>
                </c:pt>
                <c:pt idx="4256">
                  <c:v>99.49</c:v>
                </c:pt>
                <c:pt idx="4257">
                  <c:v>97.7</c:v>
                </c:pt>
                <c:pt idx="4258">
                  <c:v>99.59</c:v>
                </c:pt>
                <c:pt idx="4259">
                  <c:v>101.32</c:v>
                </c:pt>
                <c:pt idx="4260">
                  <c:v>100.23</c:v>
                </c:pt>
                <c:pt idx="4261">
                  <c:v>100.59</c:v>
                </c:pt>
                <c:pt idx="4263">
                  <c:v>102.7</c:v>
                </c:pt>
                <c:pt idx="4264">
                  <c:v>100.29</c:v>
                </c:pt>
                <c:pt idx="4265">
                  <c:v>100.4</c:v>
                </c:pt>
                <c:pt idx="4266">
                  <c:v>100.22</c:v>
                </c:pt>
                <c:pt idx="4267">
                  <c:v>99.01</c:v>
                </c:pt>
                <c:pt idx="4268">
                  <c:v>99.09</c:v>
                </c:pt>
                <c:pt idx="4269">
                  <c:v>100.74</c:v>
                </c:pt>
                <c:pt idx="4270">
                  <c:v>101.93</c:v>
                </c:pt>
                <c:pt idx="4271">
                  <c:v>99.29</c:v>
                </c:pt>
                <c:pt idx="4272">
                  <c:v>97.3</c:v>
                </c:pt>
                <c:pt idx="4273">
                  <c:v>99.37</c:v>
                </c:pt>
                <c:pt idx="4274">
                  <c:v>94.81</c:v>
                </c:pt>
                <c:pt idx="4275">
                  <c:v>94.95</c:v>
                </c:pt>
                <c:pt idx="4276">
                  <c:v>93.01</c:v>
                </c:pt>
                <c:pt idx="4277">
                  <c:v>93.26</c:v>
                </c:pt>
                <c:pt idx="4278">
                  <c:v>93.4</c:v>
                </c:pt>
                <c:pt idx="4279">
                  <c:v>95.41</c:v>
                </c:pt>
                <c:pt idx="4280">
                  <c:v>91.02</c:v>
                </c:pt>
                <c:pt idx="4281">
                  <c:v>91.16</c:v>
                </c:pt>
                <c:pt idx="4282">
                  <c:v>90.61</c:v>
                </c:pt>
                <c:pt idx="4283">
                  <c:v>92.89</c:v>
                </c:pt>
                <c:pt idx="4284">
                  <c:v>94.77</c:v>
                </c:pt>
                <c:pt idx="4285">
                  <c:v>95.42</c:v>
                </c:pt>
                <c:pt idx="4286">
                  <c:v>94.94</c:v>
                </c:pt>
                <c:pt idx="4288">
                  <c:v>96.89</c:v>
                </c:pt>
                <c:pt idx="4289">
                  <c:v>96.65</c:v>
                </c:pt>
                <c:pt idx="4290">
                  <c:v>98.67</c:v>
                </c:pt>
                <c:pt idx="4291">
                  <c:v>96.2</c:v>
                </c:pt>
                <c:pt idx="4292">
                  <c:v>95.15</c:v>
                </c:pt>
                <c:pt idx="4293">
                  <c:v>97.43</c:v>
                </c:pt>
                <c:pt idx="4294">
                  <c:v>98.05</c:v>
                </c:pt>
                <c:pt idx="4295">
                  <c:v>95.69</c:v>
                </c:pt>
                <c:pt idx="4296">
                  <c:v>97.24</c:v>
                </c:pt>
                <c:pt idx="4297">
                  <c:v>95.93</c:v>
                </c:pt>
                <c:pt idx="4298">
                  <c:v>97.5</c:v>
                </c:pt>
                <c:pt idx="4299">
                  <c:v>98.14</c:v>
                </c:pt>
                <c:pt idx="4300">
                  <c:v>99.13</c:v>
                </c:pt>
                <c:pt idx="4301">
                  <c:v>99.87</c:v>
                </c:pt>
                <c:pt idx="4302">
                  <c:v>99.2</c:v>
                </c:pt>
                <c:pt idx="4303">
                  <c:v>99.59</c:v>
                </c:pt>
                <c:pt idx="4304">
                  <c:v>97.4</c:v>
                </c:pt>
                <c:pt idx="4305">
                  <c:v>97.44</c:v>
                </c:pt>
                <c:pt idx="4306">
                  <c:v>95.7</c:v>
                </c:pt>
                <c:pt idx="4307">
                  <c:v>94.89</c:v>
                </c:pt>
                <c:pt idx="4308">
                  <c:v>93.79</c:v>
                </c:pt>
                <c:pt idx="4309">
                  <c:v>91.93</c:v>
                </c:pt>
                <c:pt idx="4310">
                  <c:v>86.63</c:v>
                </c:pt>
                <c:pt idx="4311">
                  <c:v>86.88</c:v>
                </c:pt>
                <c:pt idx="4312">
                  <c:v>81.31</c:v>
                </c:pt>
                <c:pt idx="4313">
                  <c:v>79.3</c:v>
                </c:pt>
                <c:pt idx="4314">
                  <c:v>82.89</c:v>
                </c:pt>
                <c:pt idx="4315">
                  <c:v>85.72</c:v>
                </c:pt>
                <c:pt idx="4316">
                  <c:v>85.38</c:v>
                </c:pt>
                <c:pt idx="4317">
                  <c:v>87.88</c:v>
                </c:pt>
                <c:pt idx="4318">
                  <c:v>86.65</c:v>
                </c:pt>
                <c:pt idx="4319">
                  <c:v>87.58</c:v>
                </c:pt>
                <c:pt idx="4320">
                  <c:v>82.38</c:v>
                </c:pt>
                <c:pt idx="4321">
                  <c:v>82.26</c:v>
                </c:pt>
                <c:pt idx="4322">
                  <c:v>84.12</c:v>
                </c:pt>
                <c:pt idx="4323">
                  <c:v>85.44</c:v>
                </c:pt>
                <c:pt idx="4324">
                  <c:v>85.16</c:v>
                </c:pt>
                <c:pt idx="4325">
                  <c:v>85.3</c:v>
                </c:pt>
                <c:pt idx="4326">
                  <c:v>85.37</c:v>
                </c:pt>
                <c:pt idx="4327">
                  <c:v>87.27</c:v>
                </c:pt>
                <c:pt idx="4328">
                  <c:v>88.9</c:v>
                </c:pt>
                <c:pt idx="4329">
                  <c:v>88.81</c:v>
                </c:pt>
                <c:pt idx="4330">
                  <c:v>88.93</c:v>
                </c:pt>
                <c:pt idx="4331">
                  <c:v>86.45</c:v>
                </c:pt>
                <c:pt idx="4333">
                  <c:v>86.02</c:v>
                </c:pt>
                <c:pt idx="4334">
                  <c:v>89.34</c:v>
                </c:pt>
                <c:pt idx="4335">
                  <c:v>89.05</c:v>
                </c:pt>
                <c:pt idx="4336">
                  <c:v>87.24</c:v>
                </c:pt>
                <c:pt idx="4337">
                  <c:v>88.19</c:v>
                </c:pt>
                <c:pt idx="4338">
                  <c:v>90.21</c:v>
                </c:pt>
                <c:pt idx="4339">
                  <c:v>88.91</c:v>
                </c:pt>
                <c:pt idx="4340">
                  <c:v>89.4</c:v>
                </c:pt>
                <c:pt idx="4341">
                  <c:v>87.96</c:v>
                </c:pt>
                <c:pt idx="4342">
                  <c:v>85.7</c:v>
                </c:pt>
                <c:pt idx="4343">
                  <c:v>86.89</c:v>
                </c:pt>
                <c:pt idx="4344">
                  <c:v>85.92</c:v>
                </c:pt>
                <c:pt idx="4345">
                  <c:v>80.510000000000005</c:v>
                </c:pt>
                <c:pt idx="4346">
                  <c:v>79.849999999999994</c:v>
                </c:pt>
                <c:pt idx="4347">
                  <c:v>80.239999999999995</c:v>
                </c:pt>
                <c:pt idx="4348">
                  <c:v>84.45</c:v>
                </c:pt>
                <c:pt idx="4349">
                  <c:v>81.209999999999994</c:v>
                </c:pt>
                <c:pt idx="4350">
                  <c:v>82.14</c:v>
                </c:pt>
                <c:pt idx="4351">
                  <c:v>79.2</c:v>
                </c:pt>
                <c:pt idx="4352">
                  <c:v>77.61</c:v>
                </c:pt>
                <c:pt idx="4353">
                  <c:v>75.67</c:v>
                </c:pt>
                <c:pt idx="4354">
                  <c:v>79.680000000000007</c:v>
                </c:pt>
                <c:pt idx="4355">
                  <c:v>82.59</c:v>
                </c:pt>
                <c:pt idx="4356">
                  <c:v>82.98</c:v>
                </c:pt>
                <c:pt idx="4357">
                  <c:v>85.41</c:v>
                </c:pt>
                <c:pt idx="4358">
                  <c:v>85.81</c:v>
                </c:pt>
                <c:pt idx="4359">
                  <c:v>85.57</c:v>
                </c:pt>
                <c:pt idx="4360">
                  <c:v>84.23</c:v>
                </c:pt>
                <c:pt idx="4361">
                  <c:v>86.8</c:v>
                </c:pt>
                <c:pt idx="4362">
                  <c:v>86.38</c:v>
                </c:pt>
                <c:pt idx="4363">
                  <c:v>88.34</c:v>
                </c:pt>
                <c:pt idx="4364">
                  <c:v>86.11</c:v>
                </c:pt>
                <c:pt idx="4365">
                  <c:v>85.3</c:v>
                </c:pt>
                <c:pt idx="4366">
                  <c:v>87.4</c:v>
                </c:pt>
                <c:pt idx="4367">
                  <c:v>91.27</c:v>
                </c:pt>
                <c:pt idx="4368">
                  <c:v>93.17</c:v>
                </c:pt>
                <c:pt idx="4369">
                  <c:v>90.2</c:v>
                </c:pt>
                <c:pt idx="4370">
                  <c:v>93.96</c:v>
                </c:pt>
                <c:pt idx="4371">
                  <c:v>93.32</c:v>
                </c:pt>
                <c:pt idx="4372">
                  <c:v>93.19</c:v>
                </c:pt>
                <c:pt idx="4373">
                  <c:v>92.19</c:v>
                </c:pt>
                <c:pt idx="4374">
                  <c:v>92.51</c:v>
                </c:pt>
                <c:pt idx="4375">
                  <c:v>94.07</c:v>
                </c:pt>
                <c:pt idx="4376">
                  <c:v>94.26</c:v>
                </c:pt>
                <c:pt idx="4377">
                  <c:v>95.52</c:v>
                </c:pt>
                <c:pt idx="4378">
                  <c:v>96.8</c:v>
                </c:pt>
                <c:pt idx="4379">
                  <c:v>95.74</c:v>
                </c:pt>
                <c:pt idx="4380">
                  <c:v>97.78</c:v>
                </c:pt>
                <c:pt idx="4381">
                  <c:v>98.99</c:v>
                </c:pt>
                <c:pt idx="4382">
                  <c:v>98.14</c:v>
                </c:pt>
                <c:pt idx="4383">
                  <c:v>99.37</c:v>
                </c:pt>
                <c:pt idx="4384">
                  <c:v>102.59</c:v>
                </c:pt>
                <c:pt idx="4385">
                  <c:v>98.82</c:v>
                </c:pt>
                <c:pt idx="4386">
                  <c:v>97.41</c:v>
                </c:pt>
                <c:pt idx="4387">
                  <c:v>96.92</c:v>
                </c:pt>
                <c:pt idx="4388">
                  <c:v>98.01</c:v>
                </c:pt>
                <c:pt idx="4389">
                  <c:v>96.17</c:v>
                </c:pt>
                <c:pt idx="4391">
                  <c:v>96.77</c:v>
                </c:pt>
                <c:pt idx="4392">
                  <c:v>98.21</c:v>
                </c:pt>
                <c:pt idx="4393">
                  <c:v>99.79</c:v>
                </c:pt>
                <c:pt idx="4394">
                  <c:v>100.36</c:v>
                </c:pt>
                <c:pt idx="4395">
                  <c:v>100.2</c:v>
                </c:pt>
                <c:pt idx="4396">
                  <c:v>100.96</c:v>
                </c:pt>
                <c:pt idx="4397">
                  <c:v>100.99</c:v>
                </c:pt>
                <c:pt idx="4398">
                  <c:v>101.28</c:v>
                </c:pt>
                <c:pt idx="4399">
                  <c:v>100.49</c:v>
                </c:pt>
                <c:pt idx="4400">
                  <c:v>98.34</c:v>
                </c:pt>
                <c:pt idx="4401">
                  <c:v>99.41</c:v>
                </c:pt>
                <c:pt idx="4402">
                  <c:v>97.77</c:v>
                </c:pt>
                <c:pt idx="4403">
                  <c:v>100.14</c:v>
                </c:pt>
                <c:pt idx="4404">
                  <c:v>94.95</c:v>
                </c:pt>
                <c:pt idx="4405">
                  <c:v>93.87</c:v>
                </c:pt>
                <c:pt idx="4406">
                  <c:v>93.53</c:v>
                </c:pt>
                <c:pt idx="4407">
                  <c:v>93.88</c:v>
                </c:pt>
                <c:pt idx="4408">
                  <c:v>97.22</c:v>
                </c:pt>
                <c:pt idx="4409">
                  <c:v>98.67</c:v>
                </c:pt>
                <c:pt idx="4410">
                  <c:v>99.53</c:v>
                </c:pt>
                <c:pt idx="4411">
                  <c:v>99.68</c:v>
                </c:pt>
                <c:pt idx="4413">
                  <c:v>101.34</c:v>
                </c:pt>
                <c:pt idx="4414">
                  <c:v>99.36</c:v>
                </c:pt>
                <c:pt idx="4415">
                  <c:v>99.65</c:v>
                </c:pt>
                <c:pt idx="4416">
                  <c:v>98.83</c:v>
                </c:pt>
                <c:pt idx="4418">
                  <c:v>102.96</c:v>
                </c:pt>
                <c:pt idx="4419">
                  <c:v>103.22</c:v>
                </c:pt>
                <c:pt idx="4420">
                  <c:v>101.81</c:v>
                </c:pt>
                <c:pt idx="4421">
                  <c:v>101.56</c:v>
                </c:pt>
                <c:pt idx="4422">
                  <c:v>101.31</c:v>
                </c:pt>
                <c:pt idx="4423">
                  <c:v>102.24</c:v>
                </c:pt>
                <c:pt idx="4424">
                  <c:v>100.87</c:v>
                </c:pt>
                <c:pt idx="4425">
                  <c:v>99.1</c:v>
                </c:pt>
                <c:pt idx="4426">
                  <c:v>98.7</c:v>
                </c:pt>
                <c:pt idx="4428">
                  <c:v>100.71</c:v>
                </c:pt>
                <c:pt idx="4429">
                  <c:v>100.59</c:v>
                </c:pt>
                <c:pt idx="4430">
                  <c:v>100.39</c:v>
                </c:pt>
                <c:pt idx="4431">
                  <c:v>98.46</c:v>
                </c:pt>
                <c:pt idx="4432">
                  <c:v>99.58</c:v>
                </c:pt>
                <c:pt idx="4433">
                  <c:v>98.95</c:v>
                </c:pt>
                <c:pt idx="4434">
                  <c:v>99.4</c:v>
                </c:pt>
                <c:pt idx="4435">
                  <c:v>99.7</c:v>
                </c:pt>
                <c:pt idx="4436">
                  <c:v>99.56</c:v>
                </c:pt>
                <c:pt idx="4437">
                  <c:v>98.78</c:v>
                </c:pt>
                <c:pt idx="4438">
                  <c:v>98.48</c:v>
                </c:pt>
                <c:pt idx="4439">
                  <c:v>97.61</c:v>
                </c:pt>
                <c:pt idx="4440">
                  <c:v>96.36</c:v>
                </c:pt>
                <c:pt idx="4441">
                  <c:v>97.84</c:v>
                </c:pt>
                <c:pt idx="4442">
                  <c:v>96.91</c:v>
                </c:pt>
                <c:pt idx="4443">
                  <c:v>98.41</c:v>
                </c:pt>
                <c:pt idx="4444">
                  <c:v>98.71</c:v>
                </c:pt>
                <c:pt idx="4445">
                  <c:v>99.84</c:v>
                </c:pt>
                <c:pt idx="4446">
                  <c:v>98.67</c:v>
                </c:pt>
                <c:pt idx="4447">
                  <c:v>100.91</c:v>
                </c:pt>
                <c:pt idx="4448">
                  <c:v>100.74</c:v>
                </c:pt>
                <c:pt idx="4449">
                  <c:v>101.8</c:v>
                </c:pt>
                <c:pt idx="4450">
                  <c:v>102.31</c:v>
                </c:pt>
                <c:pt idx="4451">
                  <c:v>103.24</c:v>
                </c:pt>
                <c:pt idx="4453">
                  <c:v>105.84</c:v>
                </c:pt>
                <c:pt idx="4454">
                  <c:v>106.28</c:v>
                </c:pt>
                <c:pt idx="4455">
                  <c:v>107.83</c:v>
                </c:pt>
                <c:pt idx="4456">
                  <c:v>109.77</c:v>
                </c:pt>
                <c:pt idx="4457">
                  <c:v>108.56</c:v>
                </c:pt>
                <c:pt idx="4458">
                  <c:v>106.55</c:v>
                </c:pt>
                <c:pt idx="4459">
                  <c:v>107.07</c:v>
                </c:pt>
                <c:pt idx="4460">
                  <c:v>108.84</c:v>
                </c:pt>
                <c:pt idx="4461">
                  <c:v>106.7</c:v>
                </c:pt>
                <c:pt idx="4462">
                  <c:v>106.72</c:v>
                </c:pt>
                <c:pt idx="4463">
                  <c:v>104.7</c:v>
                </c:pt>
                <c:pt idx="4464">
                  <c:v>106.16</c:v>
                </c:pt>
                <c:pt idx="4465">
                  <c:v>106.58</c:v>
                </c:pt>
                <c:pt idx="4466">
                  <c:v>107.4</c:v>
                </c:pt>
                <c:pt idx="4467">
                  <c:v>106.34</c:v>
                </c:pt>
                <c:pt idx="4468">
                  <c:v>106.71</c:v>
                </c:pt>
                <c:pt idx="4469">
                  <c:v>105.43</c:v>
                </c:pt>
                <c:pt idx="4470">
                  <c:v>105.11</c:v>
                </c:pt>
                <c:pt idx="4471">
                  <c:v>107.06</c:v>
                </c:pt>
                <c:pt idx="4472">
                  <c:v>108.09</c:v>
                </c:pt>
                <c:pt idx="4473">
                  <c:v>105.61</c:v>
                </c:pt>
                <c:pt idx="4474">
                  <c:v>107.27</c:v>
                </c:pt>
                <c:pt idx="4475">
                  <c:v>105.35</c:v>
                </c:pt>
                <c:pt idx="4476">
                  <c:v>106.87</c:v>
                </c:pt>
                <c:pt idx="4477">
                  <c:v>107.03</c:v>
                </c:pt>
                <c:pt idx="4478">
                  <c:v>107.33</c:v>
                </c:pt>
                <c:pt idx="4479">
                  <c:v>105.41</c:v>
                </c:pt>
                <c:pt idx="4480">
                  <c:v>102.78</c:v>
                </c:pt>
                <c:pt idx="4481">
                  <c:v>103.02</c:v>
                </c:pt>
                <c:pt idx="4482">
                  <c:v>105.23</c:v>
                </c:pt>
                <c:pt idx="4483">
                  <c:v>104.01</c:v>
                </c:pt>
                <c:pt idx="4484">
                  <c:v>101.47</c:v>
                </c:pt>
                <c:pt idx="4485">
                  <c:v>103.31</c:v>
                </c:pt>
                <c:pt idx="4487">
                  <c:v>102.46</c:v>
                </c:pt>
                <c:pt idx="4488">
                  <c:v>101.02</c:v>
                </c:pt>
                <c:pt idx="4489">
                  <c:v>102.7</c:v>
                </c:pt>
                <c:pt idx="4490">
                  <c:v>103.64</c:v>
                </c:pt>
                <c:pt idx="4491">
                  <c:v>102.83</c:v>
                </c:pt>
                <c:pt idx="4492">
                  <c:v>102.93</c:v>
                </c:pt>
                <c:pt idx="4493">
                  <c:v>104.2</c:v>
                </c:pt>
                <c:pt idx="4494">
                  <c:v>102.67</c:v>
                </c:pt>
                <c:pt idx="4495">
                  <c:v>102.27</c:v>
                </c:pt>
                <c:pt idx="4496">
                  <c:v>103.05</c:v>
                </c:pt>
                <c:pt idx="4497">
                  <c:v>103.11</c:v>
                </c:pt>
                <c:pt idx="4498">
                  <c:v>103.55</c:v>
                </c:pt>
                <c:pt idx="4499">
                  <c:v>104.12</c:v>
                </c:pt>
                <c:pt idx="4500">
                  <c:v>104.55</c:v>
                </c:pt>
                <c:pt idx="4501">
                  <c:v>104.93</c:v>
                </c:pt>
                <c:pt idx="4502">
                  <c:v>104.87</c:v>
                </c:pt>
                <c:pt idx="4503">
                  <c:v>106.16</c:v>
                </c:pt>
                <c:pt idx="4504">
                  <c:v>105.22</c:v>
                </c:pt>
                <c:pt idx="4505">
                  <c:v>102.54</c:v>
                </c:pt>
                <c:pt idx="4506">
                  <c:v>98.49</c:v>
                </c:pt>
                <c:pt idx="4507">
                  <c:v>97.94</c:v>
                </c:pt>
                <c:pt idx="4508">
                  <c:v>97.01</c:v>
                </c:pt>
                <c:pt idx="4509">
                  <c:v>96.81</c:v>
                </c:pt>
                <c:pt idx="4510">
                  <c:v>97.08</c:v>
                </c:pt>
                <c:pt idx="4511">
                  <c:v>96.13</c:v>
                </c:pt>
                <c:pt idx="4512">
                  <c:v>94.78</c:v>
                </c:pt>
                <c:pt idx="4513">
                  <c:v>93.98</c:v>
                </c:pt>
                <c:pt idx="4514">
                  <c:v>92.81</c:v>
                </c:pt>
                <c:pt idx="4515">
                  <c:v>92.56</c:v>
                </c:pt>
                <c:pt idx="4516">
                  <c:v>91.48</c:v>
                </c:pt>
                <c:pt idx="4517">
                  <c:v>92.57</c:v>
                </c:pt>
                <c:pt idx="4518">
                  <c:v>91.66</c:v>
                </c:pt>
                <c:pt idx="4519">
                  <c:v>89.9</c:v>
                </c:pt>
                <c:pt idx="4520">
                  <c:v>90.66</c:v>
                </c:pt>
                <c:pt idx="4521">
                  <c:v>90.86</c:v>
                </c:pt>
                <c:pt idx="4523">
                  <c:v>90.76</c:v>
                </c:pt>
                <c:pt idx="4524">
                  <c:v>87.82</c:v>
                </c:pt>
                <c:pt idx="4525">
                  <c:v>86.53</c:v>
                </c:pt>
                <c:pt idx="4526">
                  <c:v>83.23</c:v>
                </c:pt>
                <c:pt idx="4527">
                  <c:v>83.98</c:v>
                </c:pt>
                <c:pt idx="4528">
                  <c:v>84.29</c:v>
                </c:pt>
                <c:pt idx="4529">
                  <c:v>85.02</c:v>
                </c:pt>
                <c:pt idx="4530">
                  <c:v>84.82</c:v>
                </c:pt>
                <c:pt idx="4531">
                  <c:v>84.1</c:v>
                </c:pt>
                <c:pt idx="4532">
                  <c:v>82.7</c:v>
                </c:pt>
                <c:pt idx="4533">
                  <c:v>83.32</c:v>
                </c:pt>
                <c:pt idx="4534">
                  <c:v>82.62</c:v>
                </c:pt>
                <c:pt idx="4535">
                  <c:v>83.91</c:v>
                </c:pt>
                <c:pt idx="4536">
                  <c:v>84.03</c:v>
                </c:pt>
                <c:pt idx="4537">
                  <c:v>83.27</c:v>
                </c:pt>
                <c:pt idx="4538">
                  <c:v>84.03</c:v>
                </c:pt>
                <c:pt idx="4539">
                  <c:v>81.8</c:v>
                </c:pt>
                <c:pt idx="4540">
                  <c:v>78.2</c:v>
                </c:pt>
                <c:pt idx="4541">
                  <c:v>79.760000000000005</c:v>
                </c:pt>
                <c:pt idx="4542">
                  <c:v>79.209999999999994</c:v>
                </c:pt>
                <c:pt idx="4543">
                  <c:v>79.36</c:v>
                </c:pt>
                <c:pt idx="4544">
                  <c:v>80.209999999999994</c:v>
                </c:pt>
                <c:pt idx="4545">
                  <c:v>77.69</c:v>
                </c:pt>
                <c:pt idx="4546">
                  <c:v>84.96</c:v>
                </c:pt>
                <c:pt idx="4547">
                  <c:v>83.75</c:v>
                </c:pt>
                <c:pt idx="4548">
                  <c:v>87.66</c:v>
                </c:pt>
                <c:pt idx="4550">
                  <c:v>87.22</c:v>
                </c:pt>
                <c:pt idx="4551">
                  <c:v>84.45</c:v>
                </c:pt>
                <c:pt idx="4552">
                  <c:v>85.99</c:v>
                </c:pt>
                <c:pt idx="4553">
                  <c:v>83.91</c:v>
                </c:pt>
                <c:pt idx="4554">
                  <c:v>85.81</c:v>
                </c:pt>
                <c:pt idx="4555">
                  <c:v>86.08</c:v>
                </c:pt>
                <c:pt idx="4556">
                  <c:v>87.3</c:v>
                </c:pt>
                <c:pt idx="4557">
                  <c:v>88.43</c:v>
                </c:pt>
                <c:pt idx="4558">
                  <c:v>89.22</c:v>
                </c:pt>
                <c:pt idx="4559">
                  <c:v>89.87</c:v>
                </c:pt>
                <c:pt idx="4560">
                  <c:v>92.66</c:v>
                </c:pt>
                <c:pt idx="4561">
                  <c:v>91.44</c:v>
                </c:pt>
                <c:pt idx="4562">
                  <c:v>88.14</c:v>
                </c:pt>
                <c:pt idx="4563">
                  <c:v>88.5</c:v>
                </c:pt>
                <c:pt idx="4564">
                  <c:v>88.97</c:v>
                </c:pt>
                <c:pt idx="4565">
                  <c:v>89.39</c:v>
                </c:pt>
                <c:pt idx="4566">
                  <c:v>90.13</c:v>
                </c:pt>
                <c:pt idx="4567">
                  <c:v>89.78</c:v>
                </c:pt>
                <c:pt idx="4568">
                  <c:v>88.06</c:v>
                </c:pt>
                <c:pt idx="4569">
                  <c:v>88.91</c:v>
                </c:pt>
                <c:pt idx="4570">
                  <c:v>87.13</c:v>
                </c:pt>
                <c:pt idx="4571">
                  <c:v>91.4</c:v>
                </c:pt>
                <c:pt idx="4572">
                  <c:v>92.2</c:v>
                </c:pt>
                <c:pt idx="4573">
                  <c:v>93.67</c:v>
                </c:pt>
                <c:pt idx="4574">
                  <c:v>93.35</c:v>
                </c:pt>
                <c:pt idx="4575">
                  <c:v>93.36</c:v>
                </c:pt>
                <c:pt idx="4576">
                  <c:v>92.87</c:v>
                </c:pt>
                <c:pt idx="4577">
                  <c:v>92.73</c:v>
                </c:pt>
                <c:pt idx="4578">
                  <c:v>93.43</c:v>
                </c:pt>
                <c:pt idx="4579">
                  <c:v>94.33</c:v>
                </c:pt>
                <c:pt idx="4580">
                  <c:v>95.6</c:v>
                </c:pt>
                <c:pt idx="4581">
                  <c:v>96.01</c:v>
                </c:pt>
                <c:pt idx="4582">
                  <c:v>95.97</c:v>
                </c:pt>
                <c:pt idx="4583">
                  <c:v>96.68</c:v>
                </c:pt>
                <c:pt idx="4584">
                  <c:v>97.26</c:v>
                </c:pt>
                <c:pt idx="4585">
                  <c:v>96.27</c:v>
                </c:pt>
                <c:pt idx="4586">
                  <c:v>96.15</c:v>
                </c:pt>
                <c:pt idx="4587">
                  <c:v>95.47</c:v>
                </c:pt>
                <c:pt idx="4588">
                  <c:v>96.33</c:v>
                </c:pt>
                <c:pt idx="4589">
                  <c:v>95.49</c:v>
                </c:pt>
                <c:pt idx="4590">
                  <c:v>94.62</c:v>
                </c:pt>
                <c:pt idx="4591">
                  <c:v>96.47</c:v>
                </c:pt>
                <c:pt idx="4593">
                  <c:v>95.3</c:v>
                </c:pt>
                <c:pt idx="4594">
                  <c:v>95.36</c:v>
                </c:pt>
                <c:pt idx="4595">
                  <c:v>95.53</c:v>
                </c:pt>
                <c:pt idx="4596">
                  <c:v>96.42</c:v>
                </c:pt>
                <c:pt idx="4597">
                  <c:v>96.54</c:v>
                </c:pt>
                <c:pt idx="4598">
                  <c:v>97.17</c:v>
                </c:pt>
                <c:pt idx="4599">
                  <c:v>97.01</c:v>
                </c:pt>
                <c:pt idx="4600">
                  <c:v>98.31</c:v>
                </c:pt>
                <c:pt idx="4601">
                  <c:v>99</c:v>
                </c:pt>
                <c:pt idx="4602">
                  <c:v>96.62</c:v>
                </c:pt>
                <c:pt idx="4603">
                  <c:v>95.29</c:v>
                </c:pt>
                <c:pt idx="4604">
                  <c:v>91.98</c:v>
                </c:pt>
                <c:pt idx="4605">
                  <c:v>91.87</c:v>
                </c:pt>
                <c:pt idx="4606">
                  <c:v>92.89</c:v>
                </c:pt>
                <c:pt idx="4607">
                  <c:v>91.93</c:v>
                </c:pt>
                <c:pt idx="4608">
                  <c:v>91.37</c:v>
                </c:pt>
                <c:pt idx="4609">
                  <c:v>89.98</c:v>
                </c:pt>
                <c:pt idx="4610">
                  <c:v>91.85</c:v>
                </c:pt>
                <c:pt idx="4611">
                  <c:v>92.19</c:v>
                </c:pt>
                <c:pt idx="4612">
                  <c:v>92.48</c:v>
                </c:pt>
                <c:pt idx="4613">
                  <c:v>91.89</c:v>
                </c:pt>
                <c:pt idx="4614">
                  <c:v>88.14</c:v>
                </c:pt>
                <c:pt idx="4615">
                  <c:v>91.71</c:v>
                </c:pt>
                <c:pt idx="4616">
                  <c:v>89.88</c:v>
                </c:pt>
                <c:pt idx="4617">
                  <c:v>89.33</c:v>
                </c:pt>
                <c:pt idx="4618">
                  <c:v>92.39</c:v>
                </c:pt>
                <c:pt idx="4619">
                  <c:v>91.25</c:v>
                </c:pt>
                <c:pt idx="4620">
                  <c:v>92.07</c:v>
                </c:pt>
                <c:pt idx="4621">
                  <c:v>91.86</c:v>
                </c:pt>
                <c:pt idx="4622">
                  <c:v>91.85</c:v>
                </c:pt>
                <c:pt idx="4623">
                  <c:v>92.09</c:v>
                </c:pt>
                <c:pt idx="4624">
                  <c:v>92.12</c:v>
                </c:pt>
                <c:pt idx="4625">
                  <c:v>92.1</c:v>
                </c:pt>
                <c:pt idx="4626">
                  <c:v>90.05</c:v>
                </c:pt>
                <c:pt idx="4627">
                  <c:v>88.73</c:v>
                </c:pt>
                <c:pt idx="4628">
                  <c:v>86.67</c:v>
                </c:pt>
                <c:pt idx="4629">
                  <c:v>85.73</c:v>
                </c:pt>
                <c:pt idx="4630">
                  <c:v>86.05</c:v>
                </c:pt>
                <c:pt idx="4631">
                  <c:v>86.28</c:v>
                </c:pt>
                <c:pt idx="4632">
                  <c:v>85.54</c:v>
                </c:pt>
                <c:pt idx="4633">
                  <c:v>85.68</c:v>
                </c:pt>
                <c:pt idx="4634">
                  <c:v>86.24</c:v>
                </c:pt>
                <c:pt idx="4635">
                  <c:v>87.09</c:v>
                </c:pt>
                <c:pt idx="4636">
                  <c:v>84.86</c:v>
                </c:pt>
                <c:pt idx="4637">
                  <c:v>85.65</c:v>
                </c:pt>
                <c:pt idx="4638">
                  <c:v>88.71</c:v>
                </c:pt>
                <c:pt idx="4639">
                  <c:v>84.44</c:v>
                </c:pt>
                <c:pt idx="4640">
                  <c:v>85.09</c:v>
                </c:pt>
                <c:pt idx="4641">
                  <c:v>86.07</c:v>
                </c:pt>
                <c:pt idx="4642">
                  <c:v>85.57</c:v>
                </c:pt>
                <c:pt idx="4643">
                  <c:v>85.38</c:v>
                </c:pt>
                <c:pt idx="4644">
                  <c:v>86.32</c:v>
                </c:pt>
                <c:pt idx="4645">
                  <c:v>85.45</c:v>
                </c:pt>
                <c:pt idx="4646">
                  <c:v>86.67</c:v>
                </c:pt>
                <c:pt idx="4647">
                  <c:v>89.28</c:v>
                </c:pt>
                <c:pt idx="4648">
                  <c:v>86.75</c:v>
                </c:pt>
                <c:pt idx="4649">
                  <c:v>87.38</c:v>
                </c:pt>
                <c:pt idx="4651">
                  <c:v>88.28</c:v>
                </c:pt>
                <c:pt idx="4652">
                  <c:v>87.74</c:v>
                </c:pt>
                <c:pt idx="4653">
                  <c:v>87.18</c:v>
                </c:pt>
                <c:pt idx="4654">
                  <c:v>86.49</c:v>
                </c:pt>
                <c:pt idx="4655">
                  <c:v>88.07</c:v>
                </c:pt>
                <c:pt idx="4656">
                  <c:v>88.91</c:v>
                </c:pt>
                <c:pt idx="4657">
                  <c:v>89.09</c:v>
                </c:pt>
                <c:pt idx="4658">
                  <c:v>88.5</c:v>
                </c:pt>
                <c:pt idx="4659">
                  <c:v>87.88</c:v>
                </c:pt>
                <c:pt idx="4660">
                  <c:v>86.26</c:v>
                </c:pt>
                <c:pt idx="4661">
                  <c:v>85.93</c:v>
                </c:pt>
                <c:pt idx="4662">
                  <c:v>85.56</c:v>
                </c:pt>
                <c:pt idx="4663">
                  <c:v>85.79</c:v>
                </c:pt>
                <c:pt idx="4664">
                  <c:v>86.77</c:v>
                </c:pt>
                <c:pt idx="4665">
                  <c:v>85.89</c:v>
                </c:pt>
                <c:pt idx="4666">
                  <c:v>86.73</c:v>
                </c:pt>
                <c:pt idx="4667">
                  <c:v>87.2</c:v>
                </c:pt>
                <c:pt idx="4668">
                  <c:v>87.93</c:v>
                </c:pt>
                <c:pt idx="4669">
                  <c:v>89.51</c:v>
                </c:pt>
                <c:pt idx="4670">
                  <c:v>90.13</c:v>
                </c:pt>
                <c:pt idx="4671">
                  <c:v>88.66</c:v>
                </c:pt>
                <c:pt idx="4672">
                  <c:v>88.61</c:v>
                </c:pt>
                <c:pt idx="4674">
                  <c:v>90.98</c:v>
                </c:pt>
                <c:pt idx="4675">
                  <c:v>90.87</c:v>
                </c:pt>
                <c:pt idx="4676">
                  <c:v>90.8</c:v>
                </c:pt>
                <c:pt idx="4677">
                  <c:v>91.82</c:v>
                </c:pt>
                <c:pt idx="4679">
                  <c:v>93.12</c:v>
                </c:pt>
                <c:pt idx="4680">
                  <c:v>92.92</c:v>
                </c:pt>
                <c:pt idx="4681">
                  <c:v>93.09</c:v>
                </c:pt>
                <c:pt idx="4682">
                  <c:v>93.19</c:v>
                </c:pt>
                <c:pt idx="4683">
                  <c:v>93.15</c:v>
                </c:pt>
                <c:pt idx="4684">
                  <c:v>93.1</c:v>
                </c:pt>
                <c:pt idx="4685">
                  <c:v>93.82</c:v>
                </c:pt>
                <c:pt idx="4686">
                  <c:v>93.56</c:v>
                </c:pt>
                <c:pt idx="4687">
                  <c:v>94.14</c:v>
                </c:pt>
                <c:pt idx="4688">
                  <c:v>93.28</c:v>
                </c:pt>
                <c:pt idx="4689">
                  <c:v>94.24</c:v>
                </c:pt>
                <c:pt idx="4690">
                  <c:v>95.49</c:v>
                </c:pt>
                <c:pt idx="4691">
                  <c:v>95.56</c:v>
                </c:pt>
                <c:pt idx="4693">
                  <c:v>96.24</c:v>
                </c:pt>
                <c:pt idx="4694">
                  <c:v>95.23</c:v>
                </c:pt>
                <c:pt idx="4695">
                  <c:v>95.95</c:v>
                </c:pt>
                <c:pt idx="4696">
                  <c:v>95.88</c:v>
                </c:pt>
                <c:pt idx="4697">
                  <c:v>96.44</c:v>
                </c:pt>
                <c:pt idx="4698">
                  <c:v>97.57</c:v>
                </c:pt>
                <c:pt idx="4699">
                  <c:v>97.94</c:v>
                </c:pt>
                <c:pt idx="4700">
                  <c:v>97.49</c:v>
                </c:pt>
                <c:pt idx="4701">
                  <c:v>97.77</c:v>
                </c:pt>
                <c:pt idx="4702">
                  <c:v>96.17</c:v>
                </c:pt>
                <c:pt idx="4703">
                  <c:v>96.64</c:v>
                </c:pt>
                <c:pt idx="4704">
                  <c:v>96.62</c:v>
                </c:pt>
                <c:pt idx="4705">
                  <c:v>95.83</c:v>
                </c:pt>
                <c:pt idx="4706">
                  <c:v>95.72</c:v>
                </c:pt>
                <c:pt idx="4707">
                  <c:v>97.03</c:v>
                </c:pt>
                <c:pt idx="4708">
                  <c:v>97.51</c:v>
                </c:pt>
                <c:pt idx="4709">
                  <c:v>97.01</c:v>
                </c:pt>
                <c:pt idx="4710">
                  <c:v>97.31</c:v>
                </c:pt>
                <c:pt idx="4711">
                  <c:v>95.86</c:v>
                </c:pt>
                <c:pt idx="4713">
                  <c:v>96.66</c:v>
                </c:pt>
                <c:pt idx="4714">
                  <c:v>94.46</c:v>
                </c:pt>
                <c:pt idx="4715">
                  <c:v>92.84</c:v>
                </c:pt>
                <c:pt idx="4716">
                  <c:v>93.13</c:v>
                </c:pt>
                <c:pt idx="4717">
                  <c:v>93.11</c:v>
                </c:pt>
                <c:pt idx="4718">
                  <c:v>92.63</c:v>
                </c:pt>
                <c:pt idx="4719">
                  <c:v>92.76</c:v>
                </c:pt>
                <c:pt idx="4720">
                  <c:v>92.05</c:v>
                </c:pt>
                <c:pt idx="4721">
                  <c:v>90.68</c:v>
                </c:pt>
                <c:pt idx="4722">
                  <c:v>90.12</c:v>
                </c:pt>
                <c:pt idx="4723">
                  <c:v>90.82</c:v>
                </c:pt>
                <c:pt idx="4724">
                  <c:v>90.43</c:v>
                </c:pt>
                <c:pt idx="4725">
                  <c:v>91.56</c:v>
                </c:pt>
                <c:pt idx="4726">
                  <c:v>91.95</c:v>
                </c:pt>
                <c:pt idx="4727">
                  <c:v>92.06</c:v>
                </c:pt>
                <c:pt idx="4728">
                  <c:v>92.54</c:v>
                </c:pt>
                <c:pt idx="4729">
                  <c:v>92.52</c:v>
                </c:pt>
                <c:pt idx="4730">
                  <c:v>93.03</c:v>
                </c:pt>
                <c:pt idx="4731">
                  <c:v>93.45</c:v>
                </c:pt>
                <c:pt idx="4732">
                  <c:v>93.74</c:v>
                </c:pt>
                <c:pt idx="4733">
                  <c:v>92.16</c:v>
                </c:pt>
                <c:pt idx="4734">
                  <c:v>92.96</c:v>
                </c:pt>
                <c:pt idx="4735">
                  <c:v>92.45</c:v>
                </c:pt>
                <c:pt idx="4736">
                  <c:v>93.71</c:v>
                </c:pt>
                <c:pt idx="4737">
                  <c:v>94.81</c:v>
                </c:pt>
                <c:pt idx="4738">
                  <c:v>96.34</c:v>
                </c:pt>
                <c:pt idx="4739">
                  <c:v>96.58</c:v>
                </c:pt>
                <c:pt idx="4740">
                  <c:v>97.23</c:v>
                </c:pt>
                <c:pt idx="4742">
                  <c:v>97.07</c:v>
                </c:pt>
                <c:pt idx="4743">
                  <c:v>97.19</c:v>
                </c:pt>
                <c:pt idx="4744">
                  <c:v>94.45</c:v>
                </c:pt>
                <c:pt idx="4745">
                  <c:v>93.26</c:v>
                </c:pt>
                <c:pt idx="4746">
                  <c:v>92.7</c:v>
                </c:pt>
                <c:pt idx="4747">
                  <c:v>93.36</c:v>
                </c:pt>
                <c:pt idx="4748">
                  <c:v>94.2</c:v>
                </c:pt>
                <c:pt idx="4749">
                  <c:v>94.64</c:v>
                </c:pt>
                <c:pt idx="4750">
                  <c:v>93.51</c:v>
                </c:pt>
                <c:pt idx="4751">
                  <c:v>91.29</c:v>
                </c:pt>
                <c:pt idx="4752">
                  <c:v>88.71</c:v>
                </c:pt>
                <c:pt idx="4753">
                  <c:v>88.72</c:v>
                </c:pt>
                <c:pt idx="4754">
                  <c:v>86.68</c:v>
                </c:pt>
                <c:pt idx="4755">
                  <c:v>87.73</c:v>
                </c:pt>
                <c:pt idx="4756">
                  <c:v>88.01</c:v>
                </c:pt>
                <c:pt idx="4757">
                  <c:v>88.76</c:v>
                </c:pt>
                <c:pt idx="4758">
                  <c:v>89.18</c:v>
                </c:pt>
                <c:pt idx="4759">
                  <c:v>91.43</c:v>
                </c:pt>
                <c:pt idx="4760">
                  <c:v>93.64</c:v>
                </c:pt>
                <c:pt idx="4761">
                  <c:v>93</c:v>
                </c:pt>
                <c:pt idx="4762">
                  <c:v>94.5</c:v>
                </c:pt>
                <c:pt idx="4763">
                  <c:v>93.46</c:v>
                </c:pt>
                <c:pt idx="4764">
                  <c:v>91.03</c:v>
                </c:pt>
                <c:pt idx="4765">
                  <c:v>93.99</c:v>
                </c:pt>
                <c:pt idx="4766">
                  <c:v>95.61</c:v>
                </c:pt>
                <c:pt idx="4767">
                  <c:v>96.16</c:v>
                </c:pt>
                <c:pt idx="4768">
                  <c:v>95.62</c:v>
                </c:pt>
                <c:pt idx="4769">
                  <c:v>96.62</c:v>
                </c:pt>
                <c:pt idx="4770">
                  <c:v>96.39</c:v>
                </c:pt>
                <c:pt idx="4771">
                  <c:v>96.04</c:v>
                </c:pt>
                <c:pt idx="4772">
                  <c:v>95.17</c:v>
                </c:pt>
                <c:pt idx="4773">
                  <c:v>94.21</c:v>
                </c:pt>
                <c:pt idx="4774">
                  <c:v>94.3</c:v>
                </c:pt>
                <c:pt idx="4775">
                  <c:v>95.16</c:v>
                </c:pt>
                <c:pt idx="4776">
                  <c:v>96.02</c:v>
                </c:pt>
                <c:pt idx="4777">
                  <c:v>96.71</c:v>
                </c:pt>
                <c:pt idx="4778">
                  <c:v>96.16</c:v>
                </c:pt>
                <c:pt idx="4779">
                  <c:v>94.28</c:v>
                </c:pt>
                <c:pt idx="4780">
                  <c:v>94.25</c:v>
                </c:pt>
                <c:pt idx="4781">
                  <c:v>94.15</c:v>
                </c:pt>
                <c:pt idx="4783">
                  <c:v>95.01</c:v>
                </c:pt>
                <c:pt idx="4784">
                  <c:v>93.13</c:v>
                </c:pt>
                <c:pt idx="4785">
                  <c:v>93.61</c:v>
                </c:pt>
                <c:pt idx="4786">
                  <c:v>91.97</c:v>
                </c:pt>
                <c:pt idx="4787">
                  <c:v>93.45</c:v>
                </c:pt>
                <c:pt idx="4788">
                  <c:v>93.31</c:v>
                </c:pt>
                <c:pt idx="4789">
                  <c:v>93.74</c:v>
                </c:pt>
                <c:pt idx="4790">
                  <c:v>94.76</c:v>
                </c:pt>
                <c:pt idx="4791">
                  <c:v>96.03</c:v>
                </c:pt>
                <c:pt idx="4792">
                  <c:v>95.77</c:v>
                </c:pt>
                <c:pt idx="4793">
                  <c:v>95.38</c:v>
                </c:pt>
                <c:pt idx="4794">
                  <c:v>95.88</c:v>
                </c:pt>
                <c:pt idx="4795">
                  <c:v>96.69</c:v>
                </c:pt>
                <c:pt idx="4796">
                  <c:v>97.85</c:v>
                </c:pt>
                <c:pt idx="4797">
                  <c:v>97.77</c:v>
                </c:pt>
                <c:pt idx="4798">
                  <c:v>98.44</c:v>
                </c:pt>
                <c:pt idx="4799">
                  <c:v>98.24</c:v>
                </c:pt>
                <c:pt idx="4800">
                  <c:v>95.4</c:v>
                </c:pt>
                <c:pt idx="4801">
                  <c:v>93.69</c:v>
                </c:pt>
                <c:pt idx="4802">
                  <c:v>95.18</c:v>
                </c:pt>
                <c:pt idx="4803">
                  <c:v>95.32</c:v>
                </c:pt>
                <c:pt idx="4804">
                  <c:v>95.5</c:v>
                </c:pt>
                <c:pt idx="4805">
                  <c:v>97.05</c:v>
                </c:pt>
                <c:pt idx="4806">
                  <c:v>96.56</c:v>
                </c:pt>
                <c:pt idx="4807">
                  <c:v>97.99</c:v>
                </c:pt>
                <c:pt idx="4808">
                  <c:v>99.6</c:v>
                </c:pt>
                <c:pt idx="4809">
                  <c:v>101.24</c:v>
                </c:pt>
                <c:pt idx="4811">
                  <c:v>103.22</c:v>
                </c:pt>
                <c:pt idx="4812">
                  <c:v>103.14</c:v>
                </c:pt>
                <c:pt idx="4813">
                  <c:v>103.53</c:v>
                </c:pt>
                <c:pt idx="4814">
                  <c:v>106.52</c:v>
                </c:pt>
                <c:pt idx="4815">
                  <c:v>104.91</c:v>
                </c:pt>
                <c:pt idx="4816">
                  <c:v>105.95</c:v>
                </c:pt>
                <c:pt idx="4817">
                  <c:v>106.32</c:v>
                </c:pt>
                <c:pt idx="4818">
                  <c:v>106</c:v>
                </c:pt>
                <c:pt idx="4819">
                  <c:v>106.48</c:v>
                </c:pt>
                <c:pt idx="4820">
                  <c:v>108.04</c:v>
                </c:pt>
                <c:pt idx="4821">
                  <c:v>108.05</c:v>
                </c:pt>
                <c:pt idx="4822">
                  <c:v>106.91</c:v>
                </c:pt>
                <c:pt idx="4823">
                  <c:v>107.23</c:v>
                </c:pt>
                <c:pt idx="4824">
                  <c:v>105.39</c:v>
                </c:pt>
                <c:pt idx="4825">
                  <c:v>105.49</c:v>
                </c:pt>
                <c:pt idx="4826">
                  <c:v>104.7</c:v>
                </c:pt>
                <c:pt idx="4827">
                  <c:v>104.55</c:v>
                </c:pt>
                <c:pt idx="4828">
                  <c:v>103.08</c:v>
                </c:pt>
                <c:pt idx="4829">
                  <c:v>105.03</c:v>
                </c:pt>
                <c:pt idx="4830">
                  <c:v>107.89</c:v>
                </c:pt>
                <c:pt idx="4831">
                  <c:v>106.94</c:v>
                </c:pt>
                <c:pt idx="4832">
                  <c:v>106.56</c:v>
                </c:pt>
                <c:pt idx="4833">
                  <c:v>105.3</c:v>
                </c:pt>
                <c:pt idx="4834">
                  <c:v>104.37</c:v>
                </c:pt>
                <c:pt idx="4835">
                  <c:v>103.4</c:v>
                </c:pt>
                <c:pt idx="4836">
                  <c:v>105.97</c:v>
                </c:pt>
                <c:pt idx="4837">
                  <c:v>106.11</c:v>
                </c:pt>
                <c:pt idx="4838">
                  <c:v>106.83</c:v>
                </c:pt>
                <c:pt idx="4839">
                  <c:v>106.85</c:v>
                </c:pt>
                <c:pt idx="4840">
                  <c:v>107.33</c:v>
                </c:pt>
                <c:pt idx="4841">
                  <c:v>107.46</c:v>
                </c:pt>
                <c:pt idx="4842">
                  <c:v>107.1</c:v>
                </c:pt>
                <c:pt idx="4843">
                  <c:v>104.96</c:v>
                </c:pt>
                <c:pt idx="4844">
                  <c:v>103.85</c:v>
                </c:pt>
                <c:pt idx="4845">
                  <c:v>105.03</c:v>
                </c:pt>
                <c:pt idx="4846">
                  <c:v>106.42</c:v>
                </c:pt>
                <c:pt idx="4847">
                  <c:v>105.92</c:v>
                </c:pt>
                <c:pt idx="4848">
                  <c:v>109.01</c:v>
                </c:pt>
                <c:pt idx="4849">
                  <c:v>110.1</c:v>
                </c:pt>
                <c:pt idx="4850">
                  <c:v>108.8</c:v>
                </c:pt>
                <c:pt idx="4851">
                  <c:v>107.65</c:v>
                </c:pt>
                <c:pt idx="4853">
                  <c:v>108.54</c:v>
                </c:pt>
                <c:pt idx="4854">
                  <c:v>107.23</c:v>
                </c:pt>
                <c:pt idx="4855">
                  <c:v>108.37</c:v>
                </c:pt>
                <c:pt idx="4856">
                  <c:v>110.53</c:v>
                </c:pt>
                <c:pt idx="4857">
                  <c:v>109.52</c:v>
                </c:pt>
                <c:pt idx="4858">
                  <c:v>107.39</c:v>
                </c:pt>
                <c:pt idx="4859">
                  <c:v>107.56</c:v>
                </c:pt>
                <c:pt idx="4860">
                  <c:v>108.6</c:v>
                </c:pt>
                <c:pt idx="4861">
                  <c:v>108.21</c:v>
                </c:pt>
                <c:pt idx="4862">
                  <c:v>106.59</c:v>
                </c:pt>
                <c:pt idx="4863">
                  <c:v>105.42</c:v>
                </c:pt>
                <c:pt idx="4864">
                  <c:v>108.07</c:v>
                </c:pt>
                <c:pt idx="4865">
                  <c:v>106.39</c:v>
                </c:pt>
                <c:pt idx="4866">
                  <c:v>104.67</c:v>
                </c:pt>
                <c:pt idx="4867">
                  <c:v>103.59</c:v>
                </c:pt>
                <c:pt idx="4868">
                  <c:v>103.13</c:v>
                </c:pt>
                <c:pt idx="4869">
                  <c:v>102.66</c:v>
                </c:pt>
                <c:pt idx="4870">
                  <c:v>103.03</c:v>
                </c:pt>
                <c:pt idx="4871">
                  <c:v>102.87</c:v>
                </c:pt>
                <c:pt idx="4872">
                  <c:v>102.33</c:v>
                </c:pt>
                <c:pt idx="4873">
                  <c:v>102.04</c:v>
                </c:pt>
                <c:pt idx="4874">
                  <c:v>104.1</c:v>
                </c:pt>
                <c:pt idx="4875">
                  <c:v>103.31</c:v>
                </c:pt>
                <c:pt idx="4876">
                  <c:v>103.84</c:v>
                </c:pt>
                <c:pt idx="4877">
                  <c:v>103.03</c:v>
                </c:pt>
                <c:pt idx="4878">
                  <c:v>103.49</c:v>
                </c:pt>
                <c:pt idx="4879">
                  <c:v>101.61</c:v>
                </c:pt>
                <c:pt idx="4880">
                  <c:v>103.01</c:v>
                </c:pt>
                <c:pt idx="4881">
                  <c:v>102.02</c:v>
                </c:pt>
                <c:pt idx="4882">
                  <c:v>102.41</c:v>
                </c:pt>
                <c:pt idx="4883">
                  <c:v>101.21</c:v>
                </c:pt>
                <c:pt idx="4884">
                  <c:v>102.29</c:v>
                </c:pt>
                <c:pt idx="4885">
                  <c:v>100.67</c:v>
                </c:pt>
                <c:pt idx="4886">
                  <c:v>100.81</c:v>
                </c:pt>
                <c:pt idx="4887">
                  <c:v>99.22</c:v>
                </c:pt>
                <c:pt idx="4888">
                  <c:v>97.8</c:v>
                </c:pt>
                <c:pt idx="4889">
                  <c:v>96.86</c:v>
                </c:pt>
                <c:pt idx="4890">
                  <c:v>97.11</c:v>
                </c:pt>
                <c:pt idx="4891">
                  <c:v>97.85</c:v>
                </c:pt>
                <c:pt idx="4892">
                  <c:v>98.68</c:v>
                </c:pt>
                <c:pt idx="4893">
                  <c:v>98.2</c:v>
                </c:pt>
                <c:pt idx="4894">
                  <c:v>96.77</c:v>
                </c:pt>
                <c:pt idx="4895">
                  <c:v>96.38</c:v>
                </c:pt>
                <c:pt idx="4896">
                  <c:v>94.61</c:v>
                </c:pt>
                <c:pt idx="4897">
                  <c:v>94.62</c:v>
                </c:pt>
                <c:pt idx="4898">
                  <c:v>93.37</c:v>
                </c:pt>
                <c:pt idx="4899">
                  <c:v>94.8</c:v>
                </c:pt>
                <c:pt idx="4900">
                  <c:v>94.2</c:v>
                </c:pt>
                <c:pt idx="4901">
                  <c:v>94.6</c:v>
                </c:pt>
                <c:pt idx="4902">
                  <c:v>95.14</c:v>
                </c:pt>
                <c:pt idx="4903">
                  <c:v>93.04</c:v>
                </c:pt>
                <c:pt idx="4904">
                  <c:v>93.88</c:v>
                </c:pt>
                <c:pt idx="4905">
                  <c:v>93.76</c:v>
                </c:pt>
                <c:pt idx="4906">
                  <c:v>93.84</c:v>
                </c:pt>
                <c:pt idx="4907">
                  <c:v>93.03</c:v>
                </c:pt>
                <c:pt idx="4908">
                  <c:v>93.34</c:v>
                </c:pt>
                <c:pt idx="4909">
                  <c:v>93.33</c:v>
                </c:pt>
                <c:pt idx="4910">
                  <c:v>95.44</c:v>
                </c:pt>
                <c:pt idx="4911">
                  <c:v>94.84</c:v>
                </c:pt>
                <c:pt idx="4912">
                  <c:v>94.09</c:v>
                </c:pt>
                <c:pt idx="4913">
                  <c:v>93.68</c:v>
                </c:pt>
                <c:pt idx="4914">
                  <c:v>92.3</c:v>
                </c:pt>
                <c:pt idx="4916">
                  <c:v>92.72</c:v>
                </c:pt>
                <c:pt idx="4917">
                  <c:v>93.82</c:v>
                </c:pt>
                <c:pt idx="4918">
                  <c:v>96.04</c:v>
                </c:pt>
                <c:pt idx="4919">
                  <c:v>97.2</c:v>
                </c:pt>
                <c:pt idx="4920">
                  <c:v>97.38</c:v>
                </c:pt>
                <c:pt idx="4921">
                  <c:v>97.65</c:v>
                </c:pt>
                <c:pt idx="4922">
                  <c:v>97.34</c:v>
                </c:pt>
                <c:pt idx="4923">
                  <c:v>98.51</c:v>
                </c:pt>
                <c:pt idx="4924">
                  <c:v>97.44</c:v>
                </c:pt>
                <c:pt idx="4925">
                  <c:v>97.5</c:v>
                </c:pt>
                <c:pt idx="4926">
                  <c:v>96.6</c:v>
                </c:pt>
                <c:pt idx="4927">
                  <c:v>97.48</c:v>
                </c:pt>
                <c:pt idx="4928">
                  <c:v>97.22</c:v>
                </c:pt>
                <c:pt idx="4929">
                  <c:v>97.8</c:v>
                </c:pt>
                <c:pt idx="4930">
                  <c:v>98.77</c:v>
                </c:pt>
                <c:pt idx="4931">
                  <c:v>99.32</c:v>
                </c:pt>
                <c:pt idx="4932">
                  <c:v>98.91</c:v>
                </c:pt>
                <c:pt idx="4933">
                  <c:v>99.2</c:v>
                </c:pt>
                <c:pt idx="4935">
                  <c:v>99.55</c:v>
                </c:pt>
                <c:pt idx="4936">
                  <c:v>100.32</c:v>
                </c:pt>
                <c:pt idx="4937">
                  <c:v>99.29</c:v>
                </c:pt>
                <c:pt idx="4938">
                  <c:v>98.42</c:v>
                </c:pt>
                <c:pt idx="4939">
                  <c:v>95.44</c:v>
                </c:pt>
                <c:pt idx="4940">
                  <c:v>93.96</c:v>
                </c:pt>
                <c:pt idx="4941">
                  <c:v>93.43</c:v>
                </c:pt>
                <c:pt idx="4942">
                  <c:v>93.67</c:v>
                </c:pt>
                <c:pt idx="4943">
                  <c:v>92.33</c:v>
                </c:pt>
                <c:pt idx="4944">
                  <c:v>91.66</c:v>
                </c:pt>
                <c:pt idx="4945">
                  <c:v>92.72</c:v>
                </c:pt>
                <c:pt idx="4946">
                  <c:v>91.8</c:v>
                </c:pt>
                <c:pt idx="4947">
                  <c:v>92.59</c:v>
                </c:pt>
                <c:pt idx="4948">
                  <c:v>94.17</c:v>
                </c:pt>
                <c:pt idx="4949">
                  <c:v>93.96</c:v>
                </c:pt>
                <c:pt idx="4950">
                  <c:v>94.37</c:v>
                </c:pt>
                <c:pt idx="4952">
                  <c:v>94.99</c:v>
                </c:pt>
                <c:pt idx="4953">
                  <c:v>96.73</c:v>
                </c:pt>
                <c:pt idx="4954">
                  <c:v>97.32</c:v>
                </c:pt>
                <c:pt idx="4955">
                  <c:v>96.64</c:v>
                </c:pt>
                <c:pt idx="4956">
                  <c:v>95.72</c:v>
                </c:pt>
                <c:pt idx="4957">
                  <c:v>97.41</c:v>
                </c:pt>
                <c:pt idx="4958">
                  <c:v>97.36</c:v>
                </c:pt>
                <c:pt idx="4959">
                  <c:v>98.23</c:v>
                </c:pt>
                <c:pt idx="4960">
                  <c:v>97.49</c:v>
                </c:pt>
                <c:pt idx="4961">
                  <c:v>96.43</c:v>
                </c:pt>
                <c:pt idx="4962">
                  <c:v>97.19</c:v>
                </c:pt>
                <c:pt idx="4963">
                  <c:v>97.38</c:v>
                </c:pt>
                <c:pt idx="4964">
                  <c:v>97.84</c:v>
                </c:pt>
                <c:pt idx="4965">
                  <c:v>99.88</c:v>
                </c:pt>
                <c:pt idx="4966">
                  <c:v>100.06</c:v>
                </c:pt>
                <c:pt idx="4967">
                  <c:v>99.94</c:v>
                </c:pt>
                <c:pt idx="4968">
                  <c:v>100.37</c:v>
                </c:pt>
                <c:pt idx="4969">
                  <c:v>100.35</c:v>
                </c:pt>
                <c:pt idx="4970">
                  <c:v>100.3</c:v>
                </c:pt>
                <c:pt idx="4972">
                  <c:v>102.43</c:v>
                </c:pt>
                <c:pt idx="4973">
                  <c:v>103.31</c:v>
                </c:pt>
                <c:pt idx="4974">
                  <c:v>102.92</c:v>
                </c:pt>
                <c:pt idx="4975">
                  <c:v>102.2</c:v>
                </c:pt>
                <c:pt idx="4976">
                  <c:v>102.82</c:v>
                </c:pt>
                <c:pt idx="4977">
                  <c:v>101.83</c:v>
                </c:pt>
                <c:pt idx="4978">
                  <c:v>102.59</c:v>
                </c:pt>
                <c:pt idx="4979">
                  <c:v>102.4</c:v>
                </c:pt>
                <c:pt idx="4980">
                  <c:v>102.59</c:v>
                </c:pt>
                <c:pt idx="4981">
                  <c:v>104.92</c:v>
                </c:pt>
                <c:pt idx="4982">
                  <c:v>103.33</c:v>
                </c:pt>
                <c:pt idx="4983">
                  <c:v>101.45</c:v>
                </c:pt>
                <c:pt idx="4984">
                  <c:v>101.56</c:v>
                </c:pt>
                <c:pt idx="4985">
                  <c:v>102.58</c:v>
                </c:pt>
                <c:pt idx="4986">
                  <c:v>101.12</c:v>
                </c:pt>
                <c:pt idx="4987">
                  <c:v>100.03</c:v>
                </c:pt>
                <c:pt idx="4988">
                  <c:v>97.99</c:v>
                </c:pt>
                <c:pt idx="4989">
                  <c:v>98.2</c:v>
                </c:pt>
                <c:pt idx="4990">
                  <c:v>98.89</c:v>
                </c:pt>
                <c:pt idx="4991">
                  <c:v>98.08</c:v>
                </c:pt>
                <c:pt idx="4992">
                  <c:v>99.7</c:v>
                </c:pt>
                <c:pt idx="4993">
                  <c:v>100.37</c:v>
                </c:pt>
                <c:pt idx="4994">
                  <c:v>99.43</c:v>
                </c:pt>
                <c:pt idx="4995">
                  <c:v>99.46</c:v>
                </c:pt>
                <c:pt idx="4996">
                  <c:v>99.6</c:v>
                </c:pt>
                <c:pt idx="4997">
                  <c:v>99.19</c:v>
                </c:pt>
                <c:pt idx="4998">
                  <c:v>100.26</c:v>
                </c:pt>
                <c:pt idx="4999">
                  <c:v>101.28</c:v>
                </c:pt>
                <c:pt idx="5000">
                  <c:v>101.67</c:v>
                </c:pt>
                <c:pt idx="5001">
                  <c:v>101.58</c:v>
                </c:pt>
                <c:pt idx="5002">
                  <c:v>99.74</c:v>
                </c:pt>
                <c:pt idx="5003">
                  <c:v>99.62</c:v>
                </c:pt>
                <c:pt idx="5004">
                  <c:v>100.29</c:v>
                </c:pt>
                <c:pt idx="5005">
                  <c:v>101.14</c:v>
                </c:pt>
                <c:pt idx="5006">
                  <c:v>100.44</c:v>
                </c:pt>
                <c:pt idx="5007">
                  <c:v>102.56</c:v>
                </c:pt>
                <c:pt idx="5008">
                  <c:v>103.6</c:v>
                </c:pt>
                <c:pt idx="5009">
                  <c:v>103.4</c:v>
                </c:pt>
                <c:pt idx="5010">
                  <c:v>103.74</c:v>
                </c:pt>
                <c:pt idx="5011">
                  <c:v>104.05</c:v>
                </c:pt>
                <c:pt idx="5012">
                  <c:v>103.75</c:v>
                </c:pt>
                <c:pt idx="5013">
                  <c:v>103.76</c:v>
                </c:pt>
                <c:pt idx="5014">
                  <c:v>104.3</c:v>
                </c:pt>
                <c:pt idx="5016">
                  <c:v>104.37</c:v>
                </c:pt>
                <c:pt idx="5017">
                  <c:v>102.13</c:v>
                </c:pt>
                <c:pt idx="5018">
                  <c:v>101.44</c:v>
                </c:pt>
                <c:pt idx="5019">
                  <c:v>101.94</c:v>
                </c:pt>
                <c:pt idx="5020">
                  <c:v>100.6</c:v>
                </c:pt>
                <c:pt idx="5021">
                  <c:v>100.84</c:v>
                </c:pt>
                <c:pt idx="5022">
                  <c:v>101.28</c:v>
                </c:pt>
                <c:pt idx="5023">
                  <c:v>99.74</c:v>
                </c:pt>
                <c:pt idx="5024">
                  <c:v>99.42</c:v>
                </c:pt>
                <c:pt idx="5025">
                  <c:v>99.76</c:v>
                </c:pt>
                <c:pt idx="5026">
                  <c:v>99.48</c:v>
                </c:pt>
                <c:pt idx="5027">
                  <c:v>99.5</c:v>
                </c:pt>
                <c:pt idx="5028">
                  <c:v>100.77</c:v>
                </c:pt>
                <c:pt idx="5029">
                  <c:v>100.26</c:v>
                </c:pt>
                <c:pt idx="5030">
                  <c:v>99.99</c:v>
                </c:pt>
                <c:pt idx="5031">
                  <c:v>100.59</c:v>
                </c:pt>
                <c:pt idx="5032">
                  <c:v>101.7</c:v>
                </c:pt>
                <c:pt idx="5033">
                  <c:v>102.37</c:v>
                </c:pt>
                <c:pt idx="5034">
                  <c:v>101.5</c:v>
                </c:pt>
                <c:pt idx="5035">
                  <c:v>102.02</c:v>
                </c:pt>
                <c:pt idx="5036">
                  <c:v>102.61</c:v>
                </c:pt>
                <c:pt idx="5037">
                  <c:v>102.44</c:v>
                </c:pt>
                <c:pt idx="5038">
                  <c:v>104.07</c:v>
                </c:pt>
                <c:pt idx="5039">
                  <c:v>103.74</c:v>
                </c:pt>
                <c:pt idx="5040">
                  <c:v>104.35</c:v>
                </c:pt>
                <c:pt idx="5042">
                  <c:v>104.11</c:v>
                </c:pt>
                <c:pt idx="5043">
                  <c:v>102.72</c:v>
                </c:pt>
                <c:pt idx="5044">
                  <c:v>103.58</c:v>
                </c:pt>
                <c:pt idx="5045">
                  <c:v>102.71</c:v>
                </c:pt>
                <c:pt idx="5046">
                  <c:v>102.47</c:v>
                </c:pt>
                <c:pt idx="5047">
                  <c:v>102.66</c:v>
                </c:pt>
                <c:pt idx="5048">
                  <c:v>102.64</c:v>
                </c:pt>
                <c:pt idx="5049">
                  <c:v>102.48</c:v>
                </c:pt>
                <c:pt idx="5050">
                  <c:v>102.66</c:v>
                </c:pt>
                <c:pt idx="5051">
                  <c:v>104.41</c:v>
                </c:pt>
                <c:pt idx="5052">
                  <c:v>104.35</c:v>
                </c:pt>
                <c:pt idx="5053">
                  <c:v>104.4</c:v>
                </c:pt>
                <c:pt idx="5054">
                  <c:v>106.53</c:v>
                </c:pt>
                <c:pt idx="5055">
                  <c:v>106.91</c:v>
                </c:pt>
                <c:pt idx="5056">
                  <c:v>106.9</c:v>
                </c:pt>
                <c:pt idx="5057">
                  <c:v>106.36</c:v>
                </c:pt>
                <c:pt idx="5058">
                  <c:v>105.97</c:v>
                </c:pt>
                <c:pt idx="5059">
                  <c:v>106.43</c:v>
                </c:pt>
                <c:pt idx="5060">
                  <c:v>107.26</c:v>
                </c:pt>
                <c:pt idx="5061">
                  <c:v>106.17</c:v>
                </c:pt>
                <c:pt idx="5062">
                  <c:v>106.03</c:v>
                </c:pt>
                <c:pt idx="5063">
                  <c:v>106.5</c:v>
                </c:pt>
                <c:pt idx="5064">
                  <c:v>105.84</c:v>
                </c:pt>
                <c:pt idx="5065">
                  <c:v>105.74</c:v>
                </c:pt>
                <c:pt idx="5066">
                  <c:v>105.37</c:v>
                </c:pt>
                <c:pt idx="5067">
                  <c:v>105.34</c:v>
                </c:pt>
                <c:pt idx="5068">
                  <c:v>104.48</c:v>
                </c:pt>
                <c:pt idx="5069">
                  <c:v>104.06</c:v>
                </c:pt>
                <c:pt idx="5071">
                  <c:v>103.53</c:v>
                </c:pt>
                <c:pt idx="5072">
                  <c:v>103.4</c:v>
                </c:pt>
                <c:pt idx="5073">
                  <c:v>102.29</c:v>
                </c:pt>
                <c:pt idx="5074">
                  <c:v>102.93</c:v>
                </c:pt>
                <c:pt idx="5075">
                  <c:v>100.83</c:v>
                </c:pt>
                <c:pt idx="5076">
                  <c:v>100.91</c:v>
                </c:pt>
                <c:pt idx="5077">
                  <c:v>99.96</c:v>
                </c:pt>
                <c:pt idx="5078">
                  <c:v>101.2</c:v>
                </c:pt>
                <c:pt idx="5079">
                  <c:v>103.19</c:v>
                </c:pt>
                <c:pt idx="5080">
                  <c:v>103.13</c:v>
                </c:pt>
                <c:pt idx="5081">
                  <c:v>104.59</c:v>
                </c:pt>
                <c:pt idx="5082">
                  <c:v>104.42</c:v>
                </c:pt>
                <c:pt idx="5083">
                  <c:v>103.12</c:v>
                </c:pt>
                <c:pt idx="5084">
                  <c:v>102.07</c:v>
                </c:pt>
                <c:pt idx="5085">
                  <c:v>102.09</c:v>
                </c:pt>
                <c:pt idx="5086">
                  <c:v>101.67</c:v>
                </c:pt>
                <c:pt idx="5087">
                  <c:v>100.97</c:v>
                </c:pt>
                <c:pt idx="5088">
                  <c:v>100.27</c:v>
                </c:pt>
                <c:pt idx="5089">
                  <c:v>98.17</c:v>
                </c:pt>
                <c:pt idx="5090">
                  <c:v>97.88</c:v>
                </c:pt>
                <c:pt idx="5091">
                  <c:v>98.29</c:v>
                </c:pt>
                <c:pt idx="5092">
                  <c:v>97.38</c:v>
                </c:pt>
                <c:pt idx="5093">
                  <c:v>96.92</c:v>
                </c:pt>
                <c:pt idx="5094">
                  <c:v>97.34</c:v>
                </c:pt>
                <c:pt idx="5095">
                  <c:v>97.65</c:v>
                </c:pt>
                <c:pt idx="5096">
                  <c:v>98.08</c:v>
                </c:pt>
                <c:pt idx="5097">
                  <c:v>97.37</c:v>
                </c:pt>
                <c:pt idx="5098">
                  <c:v>97.59</c:v>
                </c:pt>
                <c:pt idx="5099">
                  <c:v>95.58</c:v>
                </c:pt>
                <c:pt idx="5100">
                  <c:v>97.35</c:v>
                </c:pt>
                <c:pt idx="5101">
                  <c:v>96.41</c:v>
                </c:pt>
                <c:pt idx="5102">
                  <c:v>94.48</c:v>
                </c:pt>
                <c:pt idx="5103">
                  <c:v>96.07</c:v>
                </c:pt>
                <c:pt idx="5104">
                  <c:v>93.96</c:v>
                </c:pt>
                <c:pt idx="5105">
                  <c:v>93.65</c:v>
                </c:pt>
                <c:pt idx="5106">
                  <c:v>93.35</c:v>
                </c:pt>
                <c:pt idx="5107">
                  <c:v>93.86</c:v>
                </c:pt>
                <c:pt idx="5108">
                  <c:v>93.88</c:v>
                </c:pt>
                <c:pt idx="5109">
                  <c:v>94.55</c:v>
                </c:pt>
                <c:pt idx="5110">
                  <c:v>95.96</c:v>
                </c:pt>
                <c:pt idx="5112">
                  <c:v>92.88</c:v>
                </c:pt>
                <c:pt idx="5113">
                  <c:v>95.54</c:v>
                </c:pt>
                <c:pt idx="5114">
                  <c:v>94.45</c:v>
                </c:pt>
                <c:pt idx="5115">
                  <c:v>93.29</c:v>
                </c:pt>
                <c:pt idx="5116">
                  <c:v>92.66</c:v>
                </c:pt>
                <c:pt idx="5117">
                  <c:v>92.75</c:v>
                </c:pt>
                <c:pt idx="5118">
                  <c:v>91.67</c:v>
                </c:pt>
                <c:pt idx="5119">
                  <c:v>92.83</c:v>
                </c:pt>
                <c:pt idx="5120">
                  <c:v>92.27</c:v>
                </c:pt>
                <c:pt idx="5121">
                  <c:v>92.92</c:v>
                </c:pt>
                <c:pt idx="5122">
                  <c:v>94.88</c:v>
                </c:pt>
                <c:pt idx="5123">
                  <c:v>94.42</c:v>
                </c:pt>
                <c:pt idx="5124">
                  <c:v>93.07</c:v>
                </c:pt>
                <c:pt idx="5125">
                  <c:v>92.41</c:v>
                </c:pt>
                <c:pt idx="5126">
                  <c:v>91.52</c:v>
                </c:pt>
                <c:pt idx="5127">
                  <c:v>91.56</c:v>
                </c:pt>
                <c:pt idx="5128">
                  <c:v>92.8</c:v>
                </c:pt>
                <c:pt idx="5129">
                  <c:v>92.53</c:v>
                </c:pt>
                <c:pt idx="5130">
                  <c:v>93.54</c:v>
                </c:pt>
                <c:pt idx="5131">
                  <c:v>94.57</c:v>
                </c:pt>
                <c:pt idx="5132">
                  <c:v>91.16</c:v>
                </c:pt>
                <c:pt idx="5133">
                  <c:v>90.73</c:v>
                </c:pt>
                <c:pt idx="5134">
                  <c:v>91.01</c:v>
                </c:pt>
                <c:pt idx="5135">
                  <c:v>89.74</c:v>
                </c:pt>
                <c:pt idx="5136">
                  <c:v>90.34</c:v>
                </c:pt>
                <c:pt idx="5137">
                  <c:v>88.85</c:v>
                </c:pt>
                <c:pt idx="5138">
                  <c:v>87.31</c:v>
                </c:pt>
                <c:pt idx="5139">
                  <c:v>85.77</c:v>
                </c:pt>
                <c:pt idx="5140">
                  <c:v>85.82</c:v>
                </c:pt>
                <c:pt idx="5141">
                  <c:v>85.74</c:v>
                </c:pt>
                <c:pt idx="5142">
                  <c:v>81.84</c:v>
                </c:pt>
                <c:pt idx="5143">
                  <c:v>81.78</c:v>
                </c:pt>
                <c:pt idx="5144">
                  <c:v>82.7</c:v>
                </c:pt>
                <c:pt idx="5145">
                  <c:v>82.75</c:v>
                </c:pt>
                <c:pt idx="5146">
                  <c:v>82.71</c:v>
                </c:pt>
                <c:pt idx="5147">
                  <c:v>82.81</c:v>
                </c:pt>
                <c:pt idx="5148">
                  <c:v>80.52</c:v>
                </c:pt>
                <c:pt idx="5149">
                  <c:v>82.09</c:v>
                </c:pt>
                <c:pt idx="5150">
                  <c:v>81.010000000000005</c:v>
                </c:pt>
                <c:pt idx="5151">
                  <c:v>81</c:v>
                </c:pt>
                <c:pt idx="5152">
                  <c:v>81.42</c:v>
                </c:pt>
                <c:pt idx="5153">
                  <c:v>82.2</c:v>
                </c:pt>
                <c:pt idx="5154">
                  <c:v>81.12</c:v>
                </c:pt>
                <c:pt idx="5155">
                  <c:v>80.540000000000006</c:v>
                </c:pt>
                <c:pt idx="5156">
                  <c:v>78.78</c:v>
                </c:pt>
                <c:pt idx="5157">
                  <c:v>77.19</c:v>
                </c:pt>
                <c:pt idx="5158">
                  <c:v>78.680000000000007</c:v>
                </c:pt>
                <c:pt idx="5159">
                  <c:v>77.91</c:v>
                </c:pt>
                <c:pt idx="5160">
                  <c:v>78.650000000000006</c:v>
                </c:pt>
                <c:pt idx="5161">
                  <c:v>77.400000000000006</c:v>
                </c:pt>
                <c:pt idx="5162">
                  <c:v>77.94</c:v>
                </c:pt>
                <c:pt idx="5163">
                  <c:v>77.180000000000007</c:v>
                </c:pt>
                <c:pt idx="5164">
                  <c:v>74.209999999999994</c:v>
                </c:pt>
                <c:pt idx="5165">
                  <c:v>75.819999999999993</c:v>
                </c:pt>
                <c:pt idx="5166">
                  <c:v>75.64</c:v>
                </c:pt>
                <c:pt idx="5167">
                  <c:v>74.61</c:v>
                </c:pt>
                <c:pt idx="5168">
                  <c:v>74.58</c:v>
                </c:pt>
                <c:pt idx="5169">
                  <c:v>75.58</c:v>
                </c:pt>
                <c:pt idx="5170">
                  <c:v>76.510000000000005</c:v>
                </c:pt>
                <c:pt idx="5171">
                  <c:v>75.78</c:v>
                </c:pt>
                <c:pt idx="5172">
                  <c:v>74.09</c:v>
                </c:pt>
                <c:pt idx="5173">
                  <c:v>73.69</c:v>
                </c:pt>
                <c:pt idx="5175">
                  <c:v>66.150000000000006</c:v>
                </c:pt>
                <c:pt idx="5176">
                  <c:v>69</c:v>
                </c:pt>
                <c:pt idx="5177">
                  <c:v>66.88</c:v>
                </c:pt>
                <c:pt idx="5178">
                  <c:v>67.38</c:v>
                </c:pt>
                <c:pt idx="5179">
                  <c:v>66.81</c:v>
                </c:pt>
                <c:pt idx="5180">
                  <c:v>65.84</c:v>
                </c:pt>
                <c:pt idx="5181">
                  <c:v>63.05</c:v>
                </c:pt>
                <c:pt idx="5182">
                  <c:v>63.82</c:v>
                </c:pt>
                <c:pt idx="5183">
                  <c:v>60.94</c:v>
                </c:pt>
                <c:pt idx="5184">
                  <c:v>59.95</c:v>
                </c:pt>
                <c:pt idx="5185">
                  <c:v>57.81</c:v>
                </c:pt>
                <c:pt idx="5186">
                  <c:v>55.91</c:v>
                </c:pt>
                <c:pt idx="5187">
                  <c:v>55.93</c:v>
                </c:pt>
                <c:pt idx="5188">
                  <c:v>56.47</c:v>
                </c:pt>
                <c:pt idx="5189">
                  <c:v>54.11</c:v>
                </c:pt>
                <c:pt idx="5190">
                  <c:v>56.52</c:v>
                </c:pt>
                <c:pt idx="5191">
                  <c:v>55.26</c:v>
                </c:pt>
                <c:pt idx="5192">
                  <c:v>57.12</c:v>
                </c:pt>
                <c:pt idx="5193">
                  <c:v>55.84</c:v>
                </c:pt>
                <c:pt idx="5195">
                  <c:v>54.73</c:v>
                </c:pt>
                <c:pt idx="5196">
                  <c:v>53.61</c:v>
                </c:pt>
                <c:pt idx="5197">
                  <c:v>54.12</c:v>
                </c:pt>
                <c:pt idx="5198">
                  <c:v>53.27</c:v>
                </c:pt>
                <c:pt idx="5200">
                  <c:v>52.69</c:v>
                </c:pt>
                <c:pt idx="5201">
                  <c:v>50.04</c:v>
                </c:pt>
                <c:pt idx="5202">
                  <c:v>47.93</c:v>
                </c:pt>
                <c:pt idx="5203">
                  <c:v>48.65</c:v>
                </c:pt>
                <c:pt idx="5204">
                  <c:v>48.79</c:v>
                </c:pt>
                <c:pt idx="5205">
                  <c:v>48.36</c:v>
                </c:pt>
                <c:pt idx="5206">
                  <c:v>46.07</c:v>
                </c:pt>
                <c:pt idx="5207">
                  <c:v>45.89</c:v>
                </c:pt>
                <c:pt idx="5208">
                  <c:v>48.48</c:v>
                </c:pt>
                <c:pt idx="5209">
                  <c:v>46.25</c:v>
                </c:pt>
                <c:pt idx="5210">
                  <c:v>48.69</c:v>
                </c:pt>
                <c:pt idx="5212">
                  <c:v>46.39</c:v>
                </c:pt>
                <c:pt idx="5213">
                  <c:v>47.78</c:v>
                </c:pt>
                <c:pt idx="5214">
                  <c:v>46.31</c:v>
                </c:pt>
                <c:pt idx="5215">
                  <c:v>45.59</c:v>
                </c:pt>
                <c:pt idx="5216">
                  <c:v>45.15</c:v>
                </c:pt>
                <c:pt idx="5217">
                  <c:v>46.23</c:v>
                </c:pt>
                <c:pt idx="5218">
                  <c:v>44.45</c:v>
                </c:pt>
                <c:pt idx="5219">
                  <c:v>44.53</c:v>
                </c:pt>
                <c:pt idx="5220">
                  <c:v>48.24</c:v>
                </c:pt>
                <c:pt idx="5221">
                  <c:v>49.57</c:v>
                </c:pt>
                <c:pt idx="5222">
                  <c:v>53.05</c:v>
                </c:pt>
                <c:pt idx="5223">
                  <c:v>48.45</c:v>
                </c:pt>
                <c:pt idx="5224">
                  <c:v>50.48</c:v>
                </c:pt>
                <c:pt idx="5225">
                  <c:v>51.69</c:v>
                </c:pt>
                <c:pt idx="5226">
                  <c:v>52.86</c:v>
                </c:pt>
                <c:pt idx="5227">
                  <c:v>50.02</c:v>
                </c:pt>
                <c:pt idx="5228">
                  <c:v>48.84</c:v>
                </c:pt>
                <c:pt idx="5229">
                  <c:v>51.21</c:v>
                </c:pt>
                <c:pt idx="5230">
                  <c:v>52.78</c:v>
                </c:pt>
                <c:pt idx="5232">
                  <c:v>53.53</c:v>
                </c:pt>
                <c:pt idx="5233">
                  <c:v>52.14</c:v>
                </c:pt>
                <c:pt idx="5234">
                  <c:v>51.16</c:v>
                </c:pt>
                <c:pt idx="5235">
                  <c:v>50.34</c:v>
                </c:pt>
                <c:pt idx="5236">
                  <c:v>49.45</c:v>
                </c:pt>
                <c:pt idx="5237">
                  <c:v>49.28</c:v>
                </c:pt>
                <c:pt idx="5238">
                  <c:v>50.99</c:v>
                </c:pt>
                <c:pt idx="5239">
                  <c:v>48.17</c:v>
                </c:pt>
                <c:pt idx="5240">
                  <c:v>49.76</c:v>
                </c:pt>
                <c:pt idx="5241">
                  <c:v>49.59</c:v>
                </c:pt>
                <c:pt idx="5242">
                  <c:v>50.52</c:v>
                </c:pt>
                <c:pt idx="5243">
                  <c:v>51.53</c:v>
                </c:pt>
                <c:pt idx="5244">
                  <c:v>50.76</c:v>
                </c:pt>
                <c:pt idx="5245">
                  <c:v>49.61</c:v>
                </c:pt>
                <c:pt idx="5246">
                  <c:v>50</c:v>
                </c:pt>
                <c:pt idx="5247">
                  <c:v>48.29</c:v>
                </c:pt>
                <c:pt idx="5248">
                  <c:v>48.17</c:v>
                </c:pt>
                <c:pt idx="5249">
                  <c:v>47.05</c:v>
                </c:pt>
                <c:pt idx="5250">
                  <c:v>44.84</c:v>
                </c:pt>
                <c:pt idx="5251">
                  <c:v>43.88</c:v>
                </c:pt>
                <c:pt idx="5252">
                  <c:v>43.46</c:v>
                </c:pt>
                <c:pt idx="5253">
                  <c:v>44.66</c:v>
                </c:pt>
                <c:pt idx="5254">
                  <c:v>43.96</c:v>
                </c:pt>
                <c:pt idx="5255">
                  <c:v>45.72</c:v>
                </c:pt>
                <c:pt idx="5256">
                  <c:v>47.45</c:v>
                </c:pt>
                <c:pt idx="5257">
                  <c:v>47.51</c:v>
                </c:pt>
                <c:pt idx="5258">
                  <c:v>49.21</c:v>
                </c:pt>
                <c:pt idx="5259">
                  <c:v>51.43</c:v>
                </c:pt>
                <c:pt idx="5260">
                  <c:v>48.87</c:v>
                </c:pt>
                <c:pt idx="5261">
                  <c:v>48.68</c:v>
                </c:pt>
                <c:pt idx="5262">
                  <c:v>47.6</c:v>
                </c:pt>
                <c:pt idx="5263">
                  <c:v>50.09</c:v>
                </c:pt>
                <c:pt idx="5264">
                  <c:v>49.14</c:v>
                </c:pt>
                <c:pt idx="5266">
                  <c:v>52.14</c:v>
                </c:pt>
                <c:pt idx="5267">
                  <c:v>53.98</c:v>
                </c:pt>
                <c:pt idx="5268">
                  <c:v>50.42</c:v>
                </c:pt>
                <c:pt idx="5269">
                  <c:v>50.79</c:v>
                </c:pt>
                <c:pt idx="5270">
                  <c:v>51.64</c:v>
                </c:pt>
                <c:pt idx="5271">
                  <c:v>51.91</c:v>
                </c:pt>
                <c:pt idx="5272">
                  <c:v>53.29</c:v>
                </c:pt>
                <c:pt idx="5273">
                  <c:v>56.39</c:v>
                </c:pt>
                <c:pt idx="5274">
                  <c:v>56.71</c:v>
                </c:pt>
                <c:pt idx="5275">
                  <c:v>55.74</c:v>
                </c:pt>
                <c:pt idx="5276">
                  <c:v>56.38</c:v>
                </c:pt>
                <c:pt idx="5277">
                  <c:v>55.26</c:v>
                </c:pt>
                <c:pt idx="5278">
                  <c:v>56.16</c:v>
                </c:pt>
                <c:pt idx="5279">
                  <c:v>57.74</c:v>
                </c:pt>
                <c:pt idx="5280">
                  <c:v>57.15</c:v>
                </c:pt>
                <c:pt idx="5281">
                  <c:v>56.99</c:v>
                </c:pt>
                <c:pt idx="5282">
                  <c:v>57.06</c:v>
                </c:pt>
                <c:pt idx="5283">
                  <c:v>58.58</c:v>
                </c:pt>
                <c:pt idx="5284">
                  <c:v>59.63</c:v>
                </c:pt>
                <c:pt idx="5285">
                  <c:v>59.15</c:v>
                </c:pt>
                <c:pt idx="5286">
                  <c:v>58.93</c:v>
                </c:pt>
                <c:pt idx="5287">
                  <c:v>60.4</c:v>
                </c:pt>
                <c:pt idx="5288">
                  <c:v>60.93</c:v>
                </c:pt>
                <c:pt idx="5289">
                  <c:v>58.94</c:v>
                </c:pt>
                <c:pt idx="5290">
                  <c:v>59.39</c:v>
                </c:pt>
                <c:pt idx="5291">
                  <c:v>59.25</c:v>
                </c:pt>
                <c:pt idx="5292">
                  <c:v>60.75</c:v>
                </c:pt>
                <c:pt idx="5293">
                  <c:v>60.5</c:v>
                </c:pt>
                <c:pt idx="5294">
                  <c:v>59.88</c:v>
                </c:pt>
                <c:pt idx="5295">
                  <c:v>59.69</c:v>
                </c:pt>
                <c:pt idx="5296">
                  <c:v>59.43</c:v>
                </c:pt>
                <c:pt idx="5297">
                  <c:v>57.26</c:v>
                </c:pt>
                <c:pt idx="5298">
                  <c:v>58.98</c:v>
                </c:pt>
                <c:pt idx="5299">
                  <c:v>60.72</c:v>
                </c:pt>
                <c:pt idx="5300">
                  <c:v>59.72</c:v>
                </c:pt>
                <c:pt idx="5302">
                  <c:v>58.03</c:v>
                </c:pt>
                <c:pt idx="5303">
                  <c:v>57.51</c:v>
                </c:pt>
                <c:pt idx="5304">
                  <c:v>57.68</c:v>
                </c:pt>
                <c:pt idx="5305">
                  <c:v>60.3</c:v>
                </c:pt>
                <c:pt idx="5306">
                  <c:v>60.2</c:v>
                </c:pt>
                <c:pt idx="5307">
                  <c:v>61.26</c:v>
                </c:pt>
                <c:pt idx="5308">
                  <c:v>59.64</c:v>
                </c:pt>
                <c:pt idx="5309">
                  <c:v>58</c:v>
                </c:pt>
                <c:pt idx="5310">
                  <c:v>59.13</c:v>
                </c:pt>
                <c:pt idx="5311">
                  <c:v>58.14</c:v>
                </c:pt>
                <c:pt idx="5312">
                  <c:v>60.14</c:v>
                </c:pt>
                <c:pt idx="5313">
                  <c:v>61.43</c:v>
                </c:pt>
                <c:pt idx="5314">
                  <c:v>60.77</c:v>
                </c:pt>
                <c:pt idx="5315">
                  <c:v>59.96</c:v>
                </c:pt>
                <c:pt idx="5316">
                  <c:v>59.52</c:v>
                </c:pt>
                <c:pt idx="5317">
                  <c:v>59.97</c:v>
                </c:pt>
                <c:pt idx="5318">
                  <c:v>59.92</c:v>
                </c:pt>
                <c:pt idx="5319">
                  <c:v>60.45</c:v>
                </c:pt>
                <c:pt idx="5320">
                  <c:v>59.61</c:v>
                </c:pt>
                <c:pt idx="5321">
                  <c:v>59.68</c:v>
                </c:pt>
                <c:pt idx="5322">
                  <c:v>61.01</c:v>
                </c:pt>
                <c:pt idx="5323">
                  <c:v>60.27</c:v>
                </c:pt>
                <c:pt idx="5324">
                  <c:v>59.7</c:v>
                </c:pt>
                <c:pt idx="5325">
                  <c:v>59.63</c:v>
                </c:pt>
                <c:pt idx="5326">
                  <c:v>58.33</c:v>
                </c:pt>
                <c:pt idx="5327">
                  <c:v>59.47</c:v>
                </c:pt>
                <c:pt idx="5328">
                  <c:v>56.96</c:v>
                </c:pt>
                <c:pt idx="5329">
                  <c:v>56.93</c:v>
                </c:pt>
                <c:pt idx="5331">
                  <c:v>52.53</c:v>
                </c:pt>
                <c:pt idx="5332">
                  <c:v>52.33</c:v>
                </c:pt>
                <c:pt idx="5333">
                  <c:v>51.65</c:v>
                </c:pt>
                <c:pt idx="5334">
                  <c:v>52.78</c:v>
                </c:pt>
                <c:pt idx="5335">
                  <c:v>52.74</c:v>
                </c:pt>
                <c:pt idx="5336">
                  <c:v>52.2</c:v>
                </c:pt>
                <c:pt idx="5337">
                  <c:v>53.04</c:v>
                </c:pt>
                <c:pt idx="5338">
                  <c:v>51.41</c:v>
                </c:pt>
                <c:pt idx="5339">
                  <c:v>50.91</c:v>
                </c:pt>
                <c:pt idx="5340">
                  <c:v>50.89</c:v>
                </c:pt>
                <c:pt idx="5341">
                  <c:v>50.15</c:v>
                </c:pt>
                <c:pt idx="5342">
                  <c:v>50.36</c:v>
                </c:pt>
                <c:pt idx="5343">
                  <c:v>49.19</c:v>
                </c:pt>
                <c:pt idx="5344">
                  <c:v>48.45</c:v>
                </c:pt>
                <c:pt idx="5345">
                  <c:v>48.14</c:v>
                </c:pt>
                <c:pt idx="5346">
                  <c:v>47.39</c:v>
                </c:pt>
                <c:pt idx="5347">
                  <c:v>47.98</c:v>
                </c:pt>
                <c:pt idx="5348">
                  <c:v>48.79</c:v>
                </c:pt>
                <c:pt idx="5349">
                  <c:v>48.52</c:v>
                </c:pt>
                <c:pt idx="5350">
                  <c:v>47.12</c:v>
                </c:pt>
                <c:pt idx="5351">
                  <c:v>45.17</c:v>
                </c:pt>
                <c:pt idx="5352">
                  <c:v>45.74</c:v>
                </c:pt>
                <c:pt idx="5353">
                  <c:v>45.15</c:v>
                </c:pt>
                <c:pt idx="5354">
                  <c:v>44.66</c:v>
                </c:pt>
                <c:pt idx="5355">
                  <c:v>43.87</c:v>
                </c:pt>
                <c:pt idx="5356">
                  <c:v>44.96</c:v>
                </c:pt>
                <c:pt idx="5357">
                  <c:v>43.08</c:v>
                </c:pt>
                <c:pt idx="5358">
                  <c:v>43.3</c:v>
                </c:pt>
                <c:pt idx="5359">
                  <c:v>42.23</c:v>
                </c:pt>
                <c:pt idx="5360">
                  <c:v>42.5</c:v>
                </c:pt>
                <c:pt idx="5361">
                  <c:v>41.87</c:v>
                </c:pt>
                <c:pt idx="5362">
                  <c:v>42.62</c:v>
                </c:pt>
                <c:pt idx="5363">
                  <c:v>40.799999999999997</c:v>
                </c:pt>
                <c:pt idx="5364">
                  <c:v>41.14</c:v>
                </c:pt>
                <c:pt idx="5365">
                  <c:v>40.450000000000003</c:v>
                </c:pt>
                <c:pt idx="5366">
                  <c:v>38.24</c:v>
                </c:pt>
                <c:pt idx="5367">
                  <c:v>39.31</c:v>
                </c:pt>
                <c:pt idx="5368">
                  <c:v>38.6</c:v>
                </c:pt>
                <c:pt idx="5369">
                  <c:v>42.56</c:v>
                </c:pt>
                <c:pt idx="5370">
                  <c:v>45.22</c:v>
                </c:pt>
                <c:pt idx="5371">
                  <c:v>49.2</c:v>
                </c:pt>
                <c:pt idx="5372">
                  <c:v>45.41</c:v>
                </c:pt>
                <c:pt idx="5373">
                  <c:v>46.25</c:v>
                </c:pt>
                <c:pt idx="5374">
                  <c:v>46.75</c:v>
                </c:pt>
                <c:pt idx="5375">
                  <c:v>46.05</c:v>
                </c:pt>
                <c:pt idx="5377">
                  <c:v>45.94</c:v>
                </c:pt>
                <c:pt idx="5378">
                  <c:v>44.15</c:v>
                </c:pt>
                <c:pt idx="5379">
                  <c:v>45.92</c:v>
                </c:pt>
                <c:pt idx="5380">
                  <c:v>44.63</c:v>
                </c:pt>
                <c:pt idx="5381">
                  <c:v>44</c:v>
                </c:pt>
                <c:pt idx="5382">
                  <c:v>44.59</c:v>
                </c:pt>
                <c:pt idx="5383">
                  <c:v>47.15</c:v>
                </c:pt>
                <c:pt idx="5384">
                  <c:v>46.9</c:v>
                </c:pt>
                <c:pt idx="5385">
                  <c:v>44.68</c:v>
                </c:pt>
                <c:pt idx="5386">
                  <c:v>46.68</c:v>
                </c:pt>
                <c:pt idx="5387">
                  <c:v>45.83</c:v>
                </c:pt>
                <c:pt idx="5388">
                  <c:v>44.48</c:v>
                </c:pt>
                <c:pt idx="5389">
                  <c:v>44.91</c:v>
                </c:pt>
                <c:pt idx="5390">
                  <c:v>45.7</c:v>
                </c:pt>
                <c:pt idx="5391">
                  <c:v>44.43</c:v>
                </c:pt>
                <c:pt idx="5392">
                  <c:v>45.23</c:v>
                </c:pt>
                <c:pt idx="5393">
                  <c:v>45.09</c:v>
                </c:pt>
                <c:pt idx="5394">
                  <c:v>44.74</c:v>
                </c:pt>
                <c:pt idx="5395">
                  <c:v>45.54</c:v>
                </c:pt>
                <c:pt idx="5396">
                  <c:v>46.26</c:v>
                </c:pt>
                <c:pt idx="5397">
                  <c:v>48.53</c:v>
                </c:pt>
                <c:pt idx="5398">
                  <c:v>47.81</c:v>
                </c:pt>
                <c:pt idx="5399">
                  <c:v>49.43</c:v>
                </c:pt>
                <c:pt idx="5400">
                  <c:v>49.63</c:v>
                </c:pt>
                <c:pt idx="5401">
                  <c:v>47.1</c:v>
                </c:pt>
                <c:pt idx="5402">
                  <c:v>46.66</c:v>
                </c:pt>
                <c:pt idx="5403">
                  <c:v>46.64</c:v>
                </c:pt>
                <c:pt idx="5404">
                  <c:v>46.38</c:v>
                </c:pt>
                <c:pt idx="5405">
                  <c:v>47.26</c:v>
                </c:pt>
                <c:pt idx="5406">
                  <c:v>45.89</c:v>
                </c:pt>
                <c:pt idx="5407">
                  <c:v>45.55</c:v>
                </c:pt>
                <c:pt idx="5408">
                  <c:v>45.2</c:v>
                </c:pt>
                <c:pt idx="5409">
                  <c:v>45.38</c:v>
                </c:pt>
                <c:pt idx="5410">
                  <c:v>44.6</c:v>
                </c:pt>
                <c:pt idx="5411">
                  <c:v>43.98</c:v>
                </c:pt>
                <c:pt idx="5412">
                  <c:v>43.2</c:v>
                </c:pt>
                <c:pt idx="5413">
                  <c:v>45.94</c:v>
                </c:pt>
                <c:pt idx="5414">
                  <c:v>46.06</c:v>
                </c:pt>
                <c:pt idx="5415">
                  <c:v>46.59</c:v>
                </c:pt>
                <c:pt idx="5416">
                  <c:v>46.14</c:v>
                </c:pt>
                <c:pt idx="5417">
                  <c:v>47.9</c:v>
                </c:pt>
                <c:pt idx="5418">
                  <c:v>46.32</c:v>
                </c:pt>
                <c:pt idx="5419">
                  <c:v>45.2</c:v>
                </c:pt>
                <c:pt idx="5420">
                  <c:v>44.29</c:v>
                </c:pt>
                <c:pt idx="5421">
                  <c:v>43.87</c:v>
                </c:pt>
                <c:pt idx="5422">
                  <c:v>44.21</c:v>
                </c:pt>
                <c:pt idx="5423">
                  <c:v>42.93</c:v>
                </c:pt>
                <c:pt idx="5424">
                  <c:v>41.75</c:v>
                </c:pt>
                <c:pt idx="5425">
                  <c:v>40.74</c:v>
                </c:pt>
                <c:pt idx="5426">
                  <c:v>41.74</c:v>
                </c:pt>
                <c:pt idx="5427">
                  <c:v>40.67</c:v>
                </c:pt>
                <c:pt idx="5428">
                  <c:v>40.75</c:v>
                </c:pt>
                <c:pt idx="5429">
                  <c:v>40.54</c:v>
                </c:pt>
                <c:pt idx="5430">
                  <c:v>40.39</c:v>
                </c:pt>
                <c:pt idx="5431">
                  <c:v>41.75</c:v>
                </c:pt>
                <c:pt idx="5432">
                  <c:v>42.87</c:v>
                </c:pt>
                <c:pt idx="5433">
                  <c:v>43.04</c:v>
                </c:pt>
                <c:pt idx="5435">
                  <c:v>41.71</c:v>
                </c:pt>
                <c:pt idx="5436">
                  <c:v>41.65</c:v>
                </c:pt>
                <c:pt idx="5437">
                  <c:v>41.85</c:v>
                </c:pt>
                <c:pt idx="5438">
                  <c:v>39.94</c:v>
                </c:pt>
                <c:pt idx="5439">
                  <c:v>41.08</c:v>
                </c:pt>
                <c:pt idx="5440">
                  <c:v>39.97</c:v>
                </c:pt>
                <c:pt idx="5441">
                  <c:v>37.65</c:v>
                </c:pt>
                <c:pt idx="5442">
                  <c:v>37.51</c:v>
                </c:pt>
                <c:pt idx="5443">
                  <c:v>37.159999999999997</c:v>
                </c:pt>
                <c:pt idx="5444">
                  <c:v>36.76</c:v>
                </c:pt>
                <c:pt idx="5445">
                  <c:v>35.619999999999997</c:v>
                </c:pt>
                <c:pt idx="5446">
                  <c:v>36.31</c:v>
                </c:pt>
                <c:pt idx="5447">
                  <c:v>37.35</c:v>
                </c:pt>
                <c:pt idx="5448">
                  <c:v>35.520000000000003</c:v>
                </c:pt>
                <c:pt idx="5449">
                  <c:v>34.950000000000003</c:v>
                </c:pt>
                <c:pt idx="5450">
                  <c:v>34.729999999999997</c:v>
                </c:pt>
                <c:pt idx="5451">
                  <c:v>34.74</c:v>
                </c:pt>
                <c:pt idx="5452">
                  <c:v>36.14</c:v>
                </c:pt>
                <c:pt idx="5453">
                  <c:v>37.5</c:v>
                </c:pt>
                <c:pt idx="5454">
                  <c:v>38.1</c:v>
                </c:pt>
                <c:pt idx="5456">
                  <c:v>36.81</c:v>
                </c:pt>
                <c:pt idx="5457">
                  <c:v>37.869999999999997</c:v>
                </c:pt>
                <c:pt idx="5458">
                  <c:v>36.6</c:v>
                </c:pt>
                <c:pt idx="5459">
                  <c:v>37.04</c:v>
                </c:pt>
                <c:pt idx="5461">
                  <c:v>36.76</c:v>
                </c:pt>
                <c:pt idx="5462">
                  <c:v>35.97</c:v>
                </c:pt>
                <c:pt idx="5463">
                  <c:v>33.97</c:v>
                </c:pt>
                <c:pt idx="5464">
                  <c:v>33.270000000000003</c:v>
                </c:pt>
                <c:pt idx="5465">
                  <c:v>33.159999999999997</c:v>
                </c:pt>
                <c:pt idx="5466">
                  <c:v>31.41</c:v>
                </c:pt>
                <c:pt idx="5467">
                  <c:v>30.44</c:v>
                </c:pt>
                <c:pt idx="5468">
                  <c:v>30.48</c:v>
                </c:pt>
                <c:pt idx="5469">
                  <c:v>31.2</c:v>
                </c:pt>
                <c:pt idx="5470">
                  <c:v>29.42</c:v>
                </c:pt>
                <c:pt idx="5472">
                  <c:v>28.46</c:v>
                </c:pt>
                <c:pt idx="5473">
                  <c:v>26.55</c:v>
                </c:pt>
                <c:pt idx="5474">
                  <c:v>29.53</c:v>
                </c:pt>
                <c:pt idx="5475">
                  <c:v>32.19</c:v>
                </c:pt>
                <c:pt idx="5476">
                  <c:v>30.34</c:v>
                </c:pt>
                <c:pt idx="5477">
                  <c:v>31.45</c:v>
                </c:pt>
                <c:pt idx="5478">
                  <c:v>32.299999999999997</c:v>
                </c:pt>
                <c:pt idx="5479">
                  <c:v>33.22</c:v>
                </c:pt>
                <c:pt idx="5480">
                  <c:v>33.619999999999997</c:v>
                </c:pt>
                <c:pt idx="5481">
                  <c:v>31.62</c:v>
                </c:pt>
                <c:pt idx="5482">
                  <c:v>29.88</c:v>
                </c:pt>
                <c:pt idx="5483">
                  <c:v>32.28</c:v>
                </c:pt>
                <c:pt idx="5484">
                  <c:v>31.72</c:v>
                </c:pt>
                <c:pt idx="5485">
                  <c:v>30.89</c:v>
                </c:pt>
                <c:pt idx="5486">
                  <c:v>29.69</c:v>
                </c:pt>
                <c:pt idx="5487">
                  <c:v>27.94</c:v>
                </c:pt>
                <c:pt idx="5488">
                  <c:v>27.45</c:v>
                </c:pt>
                <c:pt idx="5489">
                  <c:v>26.21</c:v>
                </c:pt>
                <c:pt idx="5490">
                  <c:v>29.44</c:v>
                </c:pt>
                <c:pt idx="5492">
                  <c:v>29.04</c:v>
                </c:pt>
                <c:pt idx="5493">
                  <c:v>30.66</c:v>
                </c:pt>
                <c:pt idx="5494">
                  <c:v>30.77</c:v>
                </c:pt>
                <c:pt idx="5495">
                  <c:v>29.64</c:v>
                </c:pt>
                <c:pt idx="5496">
                  <c:v>31.48</c:v>
                </c:pt>
                <c:pt idx="5497">
                  <c:v>31.87</c:v>
                </c:pt>
                <c:pt idx="5498">
                  <c:v>32.15</c:v>
                </c:pt>
                <c:pt idx="5499">
                  <c:v>33.07</c:v>
                </c:pt>
                <c:pt idx="5500">
                  <c:v>32.78</c:v>
                </c:pt>
                <c:pt idx="5501">
                  <c:v>33.75</c:v>
                </c:pt>
                <c:pt idx="5502">
                  <c:v>34.4</c:v>
                </c:pt>
                <c:pt idx="5503">
                  <c:v>34.659999999999997</c:v>
                </c:pt>
                <c:pt idx="5504">
                  <c:v>34.57</c:v>
                </c:pt>
                <c:pt idx="5505">
                  <c:v>35.92</c:v>
                </c:pt>
                <c:pt idx="5506">
                  <c:v>37.9</c:v>
                </c:pt>
                <c:pt idx="5507">
                  <c:v>36.5</c:v>
                </c:pt>
                <c:pt idx="5508">
                  <c:v>38.29</c:v>
                </c:pt>
                <c:pt idx="5509">
                  <c:v>37.840000000000003</c:v>
                </c:pt>
                <c:pt idx="5510">
                  <c:v>38.5</c:v>
                </c:pt>
                <c:pt idx="5511">
                  <c:v>37.18</c:v>
                </c:pt>
                <c:pt idx="5512">
                  <c:v>36.340000000000003</c:v>
                </c:pt>
                <c:pt idx="5513">
                  <c:v>38.46</c:v>
                </c:pt>
                <c:pt idx="5514">
                  <c:v>40.200000000000003</c:v>
                </c:pt>
                <c:pt idx="5515">
                  <c:v>39.44</c:v>
                </c:pt>
                <c:pt idx="5516">
                  <c:v>39.909999999999997</c:v>
                </c:pt>
                <c:pt idx="5517">
                  <c:v>41.45</c:v>
                </c:pt>
                <c:pt idx="5518">
                  <c:v>39.79</c:v>
                </c:pt>
                <c:pt idx="5519">
                  <c:v>39.46</c:v>
                </c:pt>
                <c:pt idx="5521">
                  <c:v>39.39</c:v>
                </c:pt>
                <c:pt idx="5522">
                  <c:v>38.28</c:v>
                </c:pt>
                <c:pt idx="5523">
                  <c:v>38.32</c:v>
                </c:pt>
                <c:pt idx="5524">
                  <c:v>38.340000000000003</c:v>
                </c:pt>
                <c:pt idx="5525">
                  <c:v>36.79</c:v>
                </c:pt>
                <c:pt idx="5526">
                  <c:v>35.700000000000003</c:v>
                </c:pt>
                <c:pt idx="5527">
                  <c:v>35.89</c:v>
                </c:pt>
                <c:pt idx="5528">
                  <c:v>37.75</c:v>
                </c:pt>
                <c:pt idx="5529">
                  <c:v>37.26</c:v>
                </c:pt>
                <c:pt idx="5530">
                  <c:v>39.72</c:v>
                </c:pt>
                <c:pt idx="5531">
                  <c:v>40.36</c:v>
                </c:pt>
                <c:pt idx="5532">
                  <c:v>42.17</c:v>
                </c:pt>
                <c:pt idx="5533">
                  <c:v>41.76</c:v>
                </c:pt>
                <c:pt idx="5534">
                  <c:v>41.5</c:v>
                </c:pt>
                <c:pt idx="5535">
                  <c:v>40.36</c:v>
                </c:pt>
                <c:pt idx="5536">
                  <c:v>39.78</c:v>
                </c:pt>
                <c:pt idx="5537">
                  <c:v>41.08</c:v>
                </c:pt>
                <c:pt idx="5538">
                  <c:v>42.63</c:v>
                </c:pt>
                <c:pt idx="5539">
                  <c:v>43.18</c:v>
                </c:pt>
                <c:pt idx="5540">
                  <c:v>43.73</c:v>
                </c:pt>
                <c:pt idx="5541">
                  <c:v>42.64</c:v>
                </c:pt>
                <c:pt idx="5542">
                  <c:v>44.04</c:v>
                </c:pt>
                <c:pt idx="5543">
                  <c:v>45.33</c:v>
                </c:pt>
                <c:pt idx="5544">
                  <c:v>46.03</c:v>
                </c:pt>
                <c:pt idx="5545">
                  <c:v>45.92</c:v>
                </c:pt>
                <c:pt idx="5546">
                  <c:v>44.78</c:v>
                </c:pt>
                <c:pt idx="5547">
                  <c:v>43.65</c:v>
                </c:pt>
                <c:pt idx="5548">
                  <c:v>43.78</c:v>
                </c:pt>
                <c:pt idx="5549">
                  <c:v>44.32</c:v>
                </c:pt>
                <c:pt idx="5550">
                  <c:v>44.66</c:v>
                </c:pt>
                <c:pt idx="5551">
                  <c:v>43.44</c:v>
                </c:pt>
                <c:pt idx="5552">
                  <c:v>44.66</c:v>
                </c:pt>
                <c:pt idx="5553">
                  <c:v>46.23</c:v>
                </c:pt>
                <c:pt idx="5554">
                  <c:v>46.7</c:v>
                </c:pt>
                <c:pt idx="5555">
                  <c:v>46.21</c:v>
                </c:pt>
                <c:pt idx="5556">
                  <c:v>47.72</c:v>
                </c:pt>
                <c:pt idx="5557">
                  <c:v>48.31</c:v>
                </c:pt>
                <c:pt idx="5558">
                  <c:v>48.19</c:v>
                </c:pt>
                <c:pt idx="5559">
                  <c:v>48.16</c:v>
                </c:pt>
                <c:pt idx="5560">
                  <c:v>47.75</c:v>
                </c:pt>
                <c:pt idx="5561">
                  <c:v>48.08</c:v>
                </c:pt>
                <c:pt idx="5562">
                  <c:v>48.62</c:v>
                </c:pt>
                <c:pt idx="5563">
                  <c:v>49.56</c:v>
                </c:pt>
                <c:pt idx="5564">
                  <c:v>49.48</c:v>
                </c:pt>
                <c:pt idx="5565">
                  <c:v>49.33</c:v>
                </c:pt>
                <c:pt idx="5567">
                  <c:v>49.1</c:v>
                </c:pt>
                <c:pt idx="5568">
                  <c:v>49.01</c:v>
                </c:pt>
                <c:pt idx="5569">
                  <c:v>49.17</c:v>
                </c:pt>
                <c:pt idx="5570">
                  <c:v>48.62</c:v>
                </c:pt>
                <c:pt idx="5571">
                  <c:v>49.69</c:v>
                </c:pt>
                <c:pt idx="5572">
                  <c:v>50.36</c:v>
                </c:pt>
                <c:pt idx="5573">
                  <c:v>51.23</c:v>
                </c:pt>
                <c:pt idx="5574">
                  <c:v>50.56</c:v>
                </c:pt>
                <c:pt idx="5575">
                  <c:v>49.07</c:v>
                </c:pt>
                <c:pt idx="5576">
                  <c:v>48.88</c:v>
                </c:pt>
                <c:pt idx="5577">
                  <c:v>48.49</c:v>
                </c:pt>
                <c:pt idx="5578">
                  <c:v>48.01</c:v>
                </c:pt>
                <c:pt idx="5579">
                  <c:v>46.21</c:v>
                </c:pt>
                <c:pt idx="5580">
                  <c:v>47.98</c:v>
                </c:pt>
                <c:pt idx="5581">
                  <c:v>49.37</c:v>
                </c:pt>
                <c:pt idx="5582">
                  <c:v>48.85</c:v>
                </c:pt>
                <c:pt idx="5583">
                  <c:v>49.13</c:v>
                </c:pt>
                <c:pt idx="5584">
                  <c:v>50.11</c:v>
                </c:pt>
                <c:pt idx="5585">
                  <c:v>47.64</c:v>
                </c:pt>
                <c:pt idx="5586">
                  <c:v>46.33</c:v>
                </c:pt>
                <c:pt idx="5587">
                  <c:v>47.85</c:v>
                </c:pt>
                <c:pt idx="5588">
                  <c:v>49.88</c:v>
                </c:pt>
                <c:pt idx="5589">
                  <c:v>48.33</c:v>
                </c:pt>
                <c:pt idx="5590">
                  <c:v>48.99</c:v>
                </c:pt>
                <c:pt idx="5592">
                  <c:v>46.6</c:v>
                </c:pt>
                <c:pt idx="5593">
                  <c:v>47.43</c:v>
                </c:pt>
                <c:pt idx="5594">
                  <c:v>45.14</c:v>
                </c:pt>
                <c:pt idx="5595">
                  <c:v>45.41</c:v>
                </c:pt>
                <c:pt idx="5596">
                  <c:v>44.76</c:v>
                </c:pt>
                <c:pt idx="5597">
                  <c:v>46.8</c:v>
                </c:pt>
                <c:pt idx="5598">
                  <c:v>44.75</c:v>
                </c:pt>
                <c:pt idx="5599">
                  <c:v>45.68</c:v>
                </c:pt>
                <c:pt idx="5600">
                  <c:v>45.95</c:v>
                </c:pt>
                <c:pt idx="5601">
                  <c:v>45.24</c:v>
                </c:pt>
                <c:pt idx="5602">
                  <c:v>44.65</c:v>
                </c:pt>
                <c:pt idx="5603">
                  <c:v>44.94</c:v>
                </c:pt>
                <c:pt idx="5604">
                  <c:v>44.75</c:v>
                </c:pt>
                <c:pt idx="5605">
                  <c:v>44.19</c:v>
                </c:pt>
                <c:pt idx="5606">
                  <c:v>43.13</c:v>
                </c:pt>
                <c:pt idx="5607">
                  <c:v>42.92</c:v>
                </c:pt>
                <c:pt idx="5608">
                  <c:v>41.92</c:v>
                </c:pt>
                <c:pt idx="5609">
                  <c:v>41.14</c:v>
                </c:pt>
                <c:pt idx="5610">
                  <c:v>41.6</c:v>
                </c:pt>
                <c:pt idx="5611">
                  <c:v>40.06</c:v>
                </c:pt>
                <c:pt idx="5612">
                  <c:v>39.51</c:v>
                </c:pt>
                <c:pt idx="5613">
                  <c:v>40.83</c:v>
                </c:pt>
                <c:pt idx="5614">
                  <c:v>41.93</c:v>
                </c:pt>
                <c:pt idx="5615">
                  <c:v>41.8</c:v>
                </c:pt>
                <c:pt idx="5616">
                  <c:v>43.02</c:v>
                </c:pt>
                <c:pt idx="5617">
                  <c:v>42.77</c:v>
                </c:pt>
                <c:pt idx="5618">
                  <c:v>41.71</c:v>
                </c:pt>
                <c:pt idx="5619">
                  <c:v>43.49</c:v>
                </c:pt>
                <c:pt idx="5620">
                  <c:v>44.49</c:v>
                </c:pt>
                <c:pt idx="5621">
                  <c:v>45.74</c:v>
                </c:pt>
                <c:pt idx="5622">
                  <c:v>46.58</c:v>
                </c:pt>
                <c:pt idx="5623">
                  <c:v>46.79</c:v>
                </c:pt>
                <c:pt idx="5624">
                  <c:v>48.22</c:v>
                </c:pt>
                <c:pt idx="5625">
                  <c:v>48.52</c:v>
                </c:pt>
                <c:pt idx="5626">
                  <c:v>47.05</c:v>
                </c:pt>
                <c:pt idx="5627">
                  <c:v>48.1</c:v>
                </c:pt>
                <c:pt idx="5628">
                  <c:v>46.77</c:v>
                </c:pt>
                <c:pt idx="5629">
                  <c:v>47.33</c:v>
                </c:pt>
                <c:pt idx="5630">
                  <c:v>47.64</c:v>
                </c:pt>
                <c:pt idx="5631">
                  <c:v>46.98</c:v>
                </c:pt>
                <c:pt idx="5632">
                  <c:v>46.35</c:v>
                </c:pt>
                <c:pt idx="5633">
                  <c:v>44.7</c:v>
                </c:pt>
                <c:pt idx="5634">
                  <c:v>43.16</c:v>
                </c:pt>
                <c:pt idx="5635">
                  <c:v>44.44</c:v>
                </c:pt>
                <c:pt idx="5637">
                  <c:v>44.83</c:v>
                </c:pt>
                <c:pt idx="5638">
                  <c:v>45.5</c:v>
                </c:pt>
                <c:pt idx="5639">
                  <c:v>47.62</c:v>
                </c:pt>
                <c:pt idx="5640">
                  <c:v>45.88</c:v>
                </c:pt>
                <c:pt idx="5641">
                  <c:v>46.29</c:v>
                </c:pt>
                <c:pt idx="5642">
                  <c:v>44.9</c:v>
                </c:pt>
                <c:pt idx="5643">
                  <c:v>43.58</c:v>
                </c:pt>
                <c:pt idx="5644">
                  <c:v>43.91</c:v>
                </c:pt>
                <c:pt idx="5645">
                  <c:v>43.03</c:v>
                </c:pt>
                <c:pt idx="5646">
                  <c:v>43.3</c:v>
                </c:pt>
                <c:pt idx="5647">
                  <c:v>43.44</c:v>
                </c:pt>
                <c:pt idx="5648">
                  <c:v>45.34</c:v>
                </c:pt>
                <c:pt idx="5649">
                  <c:v>46.32</c:v>
                </c:pt>
                <c:pt idx="5650">
                  <c:v>44.48</c:v>
                </c:pt>
                <c:pt idx="5651">
                  <c:v>45.93</c:v>
                </c:pt>
                <c:pt idx="5652">
                  <c:v>44.67</c:v>
                </c:pt>
                <c:pt idx="5653">
                  <c:v>47.05</c:v>
                </c:pt>
                <c:pt idx="5654">
                  <c:v>47.83</c:v>
                </c:pt>
                <c:pt idx="5655">
                  <c:v>48.24</c:v>
                </c:pt>
                <c:pt idx="5656">
                  <c:v>48.81</c:v>
                </c:pt>
                <c:pt idx="5657">
                  <c:v>48.69</c:v>
                </c:pt>
                <c:pt idx="5658">
                  <c:v>49.83</c:v>
                </c:pt>
                <c:pt idx="5659">
                  <c:v>50.44</c:v>
                </c:pt>
                <c:pt idx="5660">
                  <c:v>49.81</c:v>
                </c:pt>
                <c:pt idx="5661">
                  <c:v>51.35</c:v>
                </c:pt>
                <c:pt idx="5662">
                  <c:v>50.79</c:v>
                </c:pt>
                <c:pt idx="5663">
                  <c:v>50.18</c:v>
                </c:pt>
                <c:pt idx="5664">
                  <c:v>50.44</c:v>
                </c:pt>
                <c:pt idx="5665">
                  <c:v>50.35</c:v>
                </c:pt>
                <c:pt idx="5666">
                  <c:v>49.94</c:v>
                </c:pt>
                <c:pt idx="5667">
                  <c:v>50.29</c:v>
                </c:pt>
                <c:pt idx="5668">
                  <c:v>51.6</c:v>
                </c:pt>
                <c:pt idx="5669">
                  <c:v>50.43</c:v>
                </c:pt>
                <c:pt idx="5670">
                  <c:v>50.85</c:v>
                </c:pt>
                <c:pt idx="5671">
                  <c:v>50.52</c:v>
                </c:pt>
                <c:pt idx="5672">
                  <c:v>49.96</c:v>
                </c:pt>
                <c:pt idx="5673">
                  <c:v>49.18</c:v>
                </c:pt>
                <c:pt idx="5674">
                  <c:v>49.72</c:v>
                </c:pt>
                <c:pt idx="5675">
                  <c:v>48.7</c:v>
                </c:pt>
                <c:pt idx="5676">
                  <c:v>46.86</c:v>
                </c:pt>
                <c:pt idx="5677">
                  <c:v>46.67</c:v>
                </c:pt>
                <c:pt idx="5678">
                  <c:v>45.34</c:v>
                </c:pt>
                <c:pt idx="5679">
                  <c:v>44.66</c:v>
                </c:pt>
                <c:pt idx="5680">
                  <c:v>44.07</c:v>
                </c:pt>
                <c:pt idx="5681">
                  <c:v>44.89</c:v>
                </c:pt>
                <c:pt idx="5682">
                  <c:v>44.98</c:v>
                </c:pt>
                <c:pt idx="5683">
                  <c:v>45.27</c:v>
                </c:pt>
                <c:pt idx="5684">
                  <c:v>44.66</c:v>
                </c:pt>
                <c:pt idx="5685">
                  <c:v>43.41</c:v>
                </c:pt>
                <c:pt idx="5686">
                  <c:v>43.32</c:v>
                </c:pt>
                <c:pt idx="5687">
                  <c:v>45.81</c:v>
                </c:pt>
                <c:pt idx="5688">
                  <c:v>45.57</c:v>
                </c:pt>
                <c:pt idx="5689">
                  <c:v>45.42</c:v>
                </c:pt>
                <c:pt idx="5690">
                  <c:v>45.69</c:v>
                </c:pt>
                <c:pt idx="5691">
                  <c:v>47.49</c:v>
                </c:pt>
                <c:pt idx="5692">
                  <c:v>48.03</c:v>
                </c:pt>
                <c:pt idx="5693">
                  <c:v>47.96</c:v>
                </c:pt>
                <c:pt idx="5695">
                  <c:v>46.06</c:v>
                </c:pt>
                <c:pt idx="5696">
                  <c:v>47.08</c:v>
                </c:pt>
                <c:pt idx="5697">
                  <c:v>45.23</c:v>
                </c:pt>
                <c:pt idx="5698">
                  <c:v>49.44</c:v>
                </c:pt>
                <c:pt idx="5699">
                  <c:v>51.06</c:v>
                </c:pt>
                <c:pt idx="5700">
                  <c:v>51.68</c:v>
                </c:pt>
                <c:pt idx="5701">
                  <c:v>51.79</c:v>
                </c:pt>
                <c:pt idx="5702">
                  <c:v>50.93</c:v>
                </c:pt>
                <c:pt idx="5703">
                  <c:v>49.77</c:v>
                </c:pt>
                <c:pt idx="5704">
                  <c:v>50.84</c:v>
                </c:pt>
                <c:pt idx="5705">
                  <c:v>51.5</c:v>
                </c:pt>
                <c:pt idx="5706">
                  <c:v>52.83</c:v>
                </c:pt>
                <c:pt idx="5707">
                  <c:v>52.98</c:v>
                </c:pt>
                <c:pt idx="5708">
                  <c:v>51.04</c:v>
                </c:pt>
                <c:pt idx="5709">
                  <c:v>50.9</c:v>
                </c:pt>
                <c:pt idx="5710">
                  <c:v>51.9</c:v>
                </c:pt>
                <c:pt idx="5711">
                  <c:v>52.12</c:v>
                </c:pt>
                <c:pt idx="5712">
                  <c:v>52.23</c:v>
                </c:pt>
                <c:pt idx="5713">
                  <c:v>52.49</c:v>
                </c:pt>
                <c:pt idx="5714">
                  <c:v>52.95</c:v>
                </c:pt>
                <c:pt idx="5715">
                  <c:v>53.02</c:v>
                </c:pt>
                <c:pt idx="5717">
                  <c:v>53.9</c:v>
                </c:pt>
                <c:pt idx="5718">
                  <c:v>54.06</c:v>
                </c:pt>
                <c:pt idx="5719">
                  <c:v>53.77</c:v>
                </c:pt>
                <c:pt idx="5720">
                  <c:v>53.72</c:v>
                </c:pt>
                <c:pt idx="5722">
                  <c:v>52.33</c:v>
                </c:pt>
                <c:pt idx="5723">
                  <c:v>53.26</c:v>
                </c:pt>
                <c:pt idx="5724">
                  <c:v>53.76</c:v>
                </c:pt>
                <c:pt idx="5725">
                  <c:v>53.99</c:v>
                </c:pt>
                <c:pt idx="5726">
                  <c:v>51.96</c:v>
                </c:pt>
                <c:pt idx="5727">
                  <c:v>50.82</c:v>
                </c:pt>
                <c:pt idx="5728">
                  <c:v>52.25</c:v>
                </c:pt>
                <c:pt idx="5729">
                  <c:v>53.01</c:v>
                </c:pt>
                <c:pt idx="5730">
                  <c:v>52.37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86688"/>
        <c:axId val="92788224"/>
      </c:lineChart>
      <c:dateAx>
        <c:axId val="92786688"/>
        <c:scaling>
          <c:orientation val="minMax"/>
          <c:min val="37622"/>
        </c:scaling>
        <c:delete val="0"/>
        <c:axPos val="b"/>
        <c:numFmt formatCode="yy&quot;年&quot;mm&quot;月&quot;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200"/>
            </a:pPr>
            <a:endParaRPr lang="ja-JP"/>
          </a:p>
        </c:txPr>
        <c:crossAx val="92788224"/>
        <c:crosses val="autoZero"/>
        <c:auto val="1"/>
        <c:lblOffset val="100"/>
        <c:baseTimeUnit val="days"/>
        <c:majorUnit val="6"/>
        <c:majorTimeUnit val="months"/>
        <c:minorUnit val="2"/>
        <c:minorTimeUnit val="months"/>
      </c:dateAx>
      <c:valAx>
        <c:axId val="92788224"/>
        <c:scaling>
          <c:orientation val="minMax"/>
          <c:max val="150"/>
          <c:min val="20"/>
        </c:scaling>
        <c:delete val="0"/>
        <c:axPos val="l"/>
        <c:majorGridlines/>
        <c:numFmt formatCode="0;&quot;▲ &quot;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ja-JP"/>
          </a:p>
        </c:txPr>
        <c:crossAx val="927866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5.138455535118127E-2"/>
          <c:y val="7.9210515753756192E-2"/>
          <c:w val="0.24492417763396956"/>
          <c:h val="0.14064138825125738"/>
        </c:manualLayout>
      </c:layout>
      <c:overlay val="0"/>
      <c:spPr>
        <a:solidFill>
          <a:sysClr val="window" lastClr="FFFFFF"/>
        </a:solidFill>
        <a:ln>
          <a:noFill/>
        </a:ln>
      </c:spPr>
      <c:txPr>
        <a:bodyPr/>
        <a:lstStyle/>
        <a:p>
          <a:pPr>
            <a:defRPr sz="1400"/>
          </a:pPr>
          <a:endParaRPr lang="ja-JP"/>
        </a:p>
      </c:txPr>
    </c:legend>
    <c:plotVisOnly val="1"/>
    <c:dispBlanksAs val="span"/>
    <c:showDLblsOverMax val="0"/>
  </c:chart>
  <c:spPr>
    <a:ln>
      <a:noFill/>
    </a:ln>
  </c:spPr>
  <c:txPr>
    <a:bodyPr/>
    <a:lstStyle/>
    <a:p>
      <a:pPr>
        <a:defRPr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190502</xdr:colOff>
      <xdr:row>0</xdr:row>
      <xdr:rowOff>33612</xdr:rowOff>
    </xdr:from>
    <xdr:to>
      <xdr:col>15</xdr:col>
      <xdr:colOff>829236</xdr:colOff>
      <xdr:row>0</xdr:row>
      <xdr:rowOff>773206</xdr:rowOff>
    </xdr:to>
    <xdr:sp macro="" textlink="">
      <xdr:nvSpPr>
        <xdr:cNvPr id="3" name="テキスト ボックス 2"/>
        <xdr:cNvSpPr txBox="1"/>
      </xdr:nvSpPr>
      <xdr:spPr>
        <a:xfrm>
          <a:off x="7351061" y="33612"/>
          <a:ext cx="6118410" cy="739594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kumimoji="1" lang="en-US" altLang="ja-JP" sz="1100" b="1">
              <a:solidFill>
                <a:schemeClr val="bg1"/>
              </a:solidFill>
            </a:rPr>
            <a:t>【</a:t>
          </a:r>
          <a:r>
            <a:rPr kumimoji="1" lang="ja-JP" altLang="en-US" sz="1100" b="1">
              <a:solidFill>
                <a:schemeClr val="bg1"/>
              </a:solidFill>
            </a:rPr>
            <a:t>「日経ドバイ（円建て）」の作業注意点</a:t>
          </a:r>
          <a:r>
            <a:rPr kumimoji="1" lang="en-US" altLang="ja-JP" sz="1100" b="1">
              <a:solidFill>
                <a:schemeClr val="bg1"/>
              </a:solidFill>
            </a:rPr>
            <a:t>】</a:t>
          </a:r>
          <a:r>
            <a:rPr kumimoji="1" lang="ja-JP" altLang="en-US" sz="1100" b="1">
              <a:solidFill>
                <a:schemeClr val="bg1"/>
              </a:solidFill>
            </a:rPr>
            <a:t>　→以下の通り作業しないとグラフがおかしくなります。</a:t>
          </a:r>
          <a:endParaRPr kumimoji="1" lang="en-US" altLang="ja-JP" sz="1100" b="1">
            <a:solidFill>
              <a:schemeClr val="bg1"/>
            </a:solidFill>
          </a:endParaRPr>
        </a:p>
        <a:p>
          <a:pPr algn="l"/>
          <a:r>
            <a:rPr kumimoji="1" lang="ja-JP" altLang="en-US" sz="1100" b="1">
              <a:solidFill>
                <a:schemeClr val="bg1"/>
              </a:solidFill>
            </a:rPr>
            <a:t>　　（１）前日のセル（関数）を作業対象日のセルにコピペする。</a:t>
          </a:r>
          <a:endParaRPr kumimoji="1" lang="en-US" altLang="ja-JP" sz="1100" b="1">
            <a:solidFill>
              <a:schemeClr val="bg1"/>
            </a:solidFill>
          </a:endParaRPr>
        </a:p>
        <a:p>
          <a:pPr algn="l"/>
          <a:r>
            <a:rPr kumimoji="1" lang="ja-JP" altLang="en-US" sz="1300" b="1">
              <a:solidFill>
                <a:srgbClr val="FFFF00"/>
              </a:solidFill>
            </a:rPr>
            <a:t>↓</a:t>
          </a:r>
          <a:r>
            <a:rPr kumimoji="1" lang="ja-JP" altLang="en-US" sz="1100" b="1">
              <a:solidFill>
                <a:schemeClr val="bg1"/>
              </a:solidFill>
            </a:rPr>
            <a:t> （２）休場日は、黄色く塗りつぶすと共に、値（「</a:t>
          </a:r>
          <a:r>
            <a:rPr kumimoji="1" lang="en-US" altLang="ja-JP" sz="1100" b="1">
              <a:solidFill>
                <a:schemeClr val="bg1"/>
              </a:solidFill>
            </a:rPr>
            <a:t>0.00</a:t>
          </a:r>
          <a:r>
            <a:rPr kumimoji="1" lang="ja-JP" altLang="en-US" sz="1100" b="1">
              <a:solidFill>
                <a:schemeClr val="bg1"/>
              </a:solidFill>
            </a:rPr>
            <a:t>」）を削除し、ブランクにする。</a:t>
          </a:r>
          <a:endParaRPr kumimoji="1" lang="en-US" altLang="ja-JP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15</xdr:col>
      <xdr:colOff>821539</xdr:colOff>
      <xdr:row>8494</xdr:row>
      <xdr:rowOff>27383</xdr:rowOff>
    </xdr:from>
    <xdr:to>
      <xdr:col>21</xdr:col>
      <xdr:colOff>107164</xdr:colOff>
      <xdr:row>8509</xdr:row>
      <xdr:rowOff>79771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685801" y="219074"/>
    <xdr:ext cx="9563100" cy="654367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0.04612</cdr:x>
      <cdr:y>0.00952</cdr:y>
    </cdr:from>
    <cdr:to>
      <cdr:x>0.22557</cdr:x>
      <cdr:y>0.07429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47675" y="47625"/>
          <a:ext cx="1741737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ja-JP" altLang="en-US" sz="1400" b="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（ドル／バレル）</a:t>
          </a:r>
        </a:p>
      </cdr:txBody>
    </cdr:sp>
  </cdr:relSizeAnchor>
  <cdr:relSizeAnchor xmlns:cdr="http://schemas.openxmlformats.org/drawingml/2006/chartDrawing">
    <cdr:from>
      <cdr:x>0.05496</cdr:x>
      <cdr:y>0.91964</cdr:y>
    </cdr:from>
    <cdr:to>
      <cdr:x>0.19823</cdr:x>
      <cdr:y>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25588" y="4327229"/>
          <a:ext cx="1370105" cy="378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2014</a:t>
          </a:r>
          <a:r>
            <a:rPr lang="ja-JP" altLang="en-US" sz="1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年→</a:t>
          </a:r>
        </a:p>
      </cdr:txBody>
    </cdr:sp>
  </cdr:relSizeAnchor>
  <cdr:relSizeAnchor xmlns:cdr="http://schemas.openxmlformats.org/drawingml/2006/chartDrawing">
    <cdr:from>
      <cdr:x>0.33022</cdr:x>
      <cdr:y>0.92732</cdr:y>
    </cdr:from>
    <cdr:to>
      <cdr:x>0.4735</cdr:x>
      <cdr:y>1</cdr:y>
    </cdr:to>
    <cdr:sp macro="" textlink="">
      <cdr:nvSpPr>
        <cdr:cNvPr id="4" name="テキスト ボックス 1"/>
        <cdr:cNvSpPr txBox="1"/>
      </cdr:nvSpPr>
      <cdr:spPr>
        <a:xfrm xmlns:a="http://schemas.openxmlformats.org/drawingml/2006/main">
          <a:off x="3157936" y="4363366"/>
          <a:ext cx="1370201" cy="3419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1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年→</a:t>
          </a:r>
        </a:p>
      </cdr:txBody>
    </cdr:sp>
  </cdr:relSizeAnchor>
  <cdr:relSizeAnchor xmlns:cdr="http://schemas.openxmlformats.org/drawingml/2006/chartDrawing">
    <cdr:from>
      <cdr:x>0.66151</cdr:x>
      <cdr:y>0.92732</cdr:y>
    </cdr:from>
    <cdr:to>
      <cdr:x>0.78586</cdr:x>
      <cdr:y>1</cdr:y>
    </cdr:to>
    <cdr:sp macro="" textlink="">
      <cdr:nvSpPr>
        <cdr:cNvPr id="5" name="テキスト ボックス 1"/>
        <cdr:cNvSpPr txBox="1"/>
      </cdr:nvSpPr>
      <cdr:spPr>
        <a:xfrm xmlns:a="http://schemas.openxmlformats.org/drawingml/2006/main">
          <a:off x="6326083" y="4363366"/>
          <a:ext cx="1189171" cy="3419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2016</a:t>
          </a:r>
          <a:r>
            <a:rPr lang="ja-JP" altLang="en-US" sz="1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年→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1</xdr:row>
      <xdr:rowOff>62443</xdr:rowOff>
    </xdr:from>
    <xdr:to>
      <xdr:col>14</xdr:col>
      <xdr:colOff>148167</xdr:colOff>
      <xdr:row>38</xdr:row>
      <xdr:rowOff>85725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0.02537</cdr:x>
      <cdr:y>0</cdr:y>
    </cdr:from>
    <cdr:to>
      <cdr:x>0.20291</cdr:x>
      <cdr:y>0.06729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38329" y="0"/>
          <a:ext cx="1667792" cy="4200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400" b="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（ドル／バレル）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tabColor rgb="FFFFC000"/>
  </sheetPr>
  <dimension ref="A1:AJ10002"/>
  <sheetViews>
    <sheetView zoomScale="80" zoomScaleNormal="80" workbookViewId="0">
      <pane xSplit="3" ySplit="4" topLeftCell="D8695" activePane="bottomRight" state="frozen"/>
      <selection activeCell="G3441" sqref="G3441"/>
      <selection pane="topRight" activeCell="G3441" sqref="G3441"/>
      <selection pane="bottomLeft" activeCell="G3441" sqref="G3441"/>
      <selection pane="bottomRight" activeCell="D8705" sqref="D8705"/>
    </sheetView>
  </sheetViews>
  <sheetFormatPr defaultRowHeight="14.25" x14ac:dyDescent="0.15"/>
  <cols>
    <col min="1" max="1" width="17.625" customWidth="1"/>
    <col min="2" max="2" width="15.875" customWidth="1"/>
    <col min="3" max="3" width="13.625" style="52" customWidth="1"/>
    <col min="4" max="5" width="15.625" style="8" customWidth="1"/>
    <col min="6" max="6" width="15.625" style="8" hidden="1" customWidth="1"/>
    <col min="7" max="7" width="15.625" style="8" customWidth="1"/>
    <col min="8" max="8" width="15.625" style="8" hidden="1" customWidth="1"/>
    <col min="9" max="10" width="15.625" style="1" hidden="1" customWidth="1"/>
    <col min="11" max="12" width="15.625" style="1" customWidth="1"/>
    <col min="13" max="13" width="15.625" style="72" customWidth="1"/>
    <col min="14" max="14" width="15.625" style="8" customWidth="1"/>
    <col min="15" max="15" width="9.625" style="6" customWidth="1"/>
    <col min="16" max="16" width="20.875" style="8" bestFit="1" customWidth="1"/>
    <col min="17" max="17" width="9.625" style="8" customWidth="1"/>
    <col min="18" max="21" width="9.625" style="9" customWidth="1"/>
  </cols>
  <sheetData>
    <row r="1" spans="3:14" ht="63" customHeight="1" x14ac:dyDescent="0.15">
      <c r="D1" s="8" t="s">
        <v>215</v>
      </c>
      <c r="E1" s="8" t="s">
        <v>216</v>
      </c>
      <c r="G1" s="8" t="s">
        <v>217</v>
      </c>
    </row>
    <row r="2" spans="3:14" x14ac:dyDescent="0.15">
      <c r="C2" s="106"/>
      <c r="D2" s="53" t="s">
        <v>120</v>
      </c>
      <c r="E2" s="53" t="s">
        <v>121</v>
      </c>
      <c r="F2" s="53" t="s">
        <v>122</v>
      </c>
      <c r="G2" s="53" t="s">
        <v>6</v>
      </c>
      <c r="H2" s="217" t="s">
        <v>123</v>
      </c>
      <c r="I2" s="217"/>
      <c r="J2" s="217"/>
      <c r="K2" s="91" t="s">
        <v>177</v>
      </c>
      <c r="L2" s="91"/>
      <c r="M2" s="158" t="s">
        <v>139</v>
      </c>
      <c r="N2" s="158"/>
    </row>
    <row r="3" spans="3:14" x14ac:dyDescent="0.15">
      <c r="C3" s="107"/>
      <c r="D3" s="54" t="s">
        <v>7</v>
      </c>
      <c r="E3" s="54" t="s">
        <v>8</v>
      </c>
      <c r="F3" s="54" t="s">
        <v>13</v>
      </c>
      <c r="G3" s="54" t="s">
        <v>14</v>
      </c>
      <c r="H3" s="55" t="s">
        <v>10</v>
      </c>
      <c r="I3" s="218" t="s">
        <v>124</v>
      </c>
      <c r="J3" s="218"/>
      <c r="K3" s="151" t="s">
        <v>178</v>
      </c>
      <c r="L3" s="151"/>
      <c r="M3" s="159" t="s">
        <v>185</v>
      </c>
      <c r="N3" s="158"/>
    </row>
    <row r="4" spans="3:14" ht="14.25" customHeight="1" x14ac:dyDescent="0.15">
      <c r="C4" s="107"/>
      <c r="D4" s="56" t="s">
        <v>7</v>
      </c>
      <c r="E4" s="56" t="s">
        <v>8</v>
      </c>
      <c r="F4" s="56" t="s">
        <v>15</v>
      </c>
      <c r="G4" s="56" t="s">
        <v>9</v>
      </c>
      <c r="H4" s="56" t="s">
        <v>10</v>
      </c>
      <c r="I4" s="57" t="s">
        <v>11</v>
      </c>
      <c r="J4" s="57" t="s">
        <v>12</v>
      </c>
      <c r="K4" s="91" t="s">
        <v>179</v>
      </c>
      <c r="L4" s="91" t="s">
        <v>180</v>
      </c>
      <c r="M4" s="160" t="s">
        <v>186</v>
      </c>
      <c r="N4" s="158" t="s">
        <v>184</v>
      </c>
    </row>
    <row r="5" spans="3:14" ht="14.25" customHeight="1" x14ac:dyDescent="0.15">
      <c r="C5" s="93">
        <v>30405</v>
      </c>
      <c r="D5" s="92">
        <v>29.399999618530273</v>
      </c>
      <c r="E5" s="90"/>
      <c r="F5" s="90"/>
      <c r="G5" s="90"/>
      <c r="H5" s="90"/>
      <c r="I5" s="91"/>
      <c r="J5" s="91"/>
      <c r="K5" s="91"/>
      <c r="L5" s="91"/>
    </row>
    <row r="6" spans="3:14" ht="14.25" customHeight="1" x14ac:dyDescent="0.15">
      <c r="C6" s="93">
        <v>30406</v>
      </c>
      <c r="D6" s="92">
        <v>29.270000457763672</v>
      </c>
      <c r="E6" s="90"/>
      <c r="F6" s="90"/>
      <c r="G6" s="90"/>
      <c r="H6" s="90"/>
      <c r="I6" s="91"/>
      <c r="J6" s="91"/>
      <c r="K6" s="91"/>
      <c r="L6" s="91"/>
    </row>
    <row r="7" spans="3:14" ht="14.25" customHeight="1" x14ac:dyDescent="0.15">
      <c r="C7" s="93">
        <v>30410</v>
      </c>
      <c r="D7" s="92">
        <v>29.440000534057617</v>
      </c>
      <c r="E7" s="90"/>
      <c r="F7" s="90"/>
      <c r="G7" s="90"/>
      <c r="H7" s="90"/>
      <c r="I7" s="91"/>
      <c r="J7" s="91"/>
      <c r="K7" s="91"/>
      <c r="L7" s="91"/>
    </row>
    <row r="8" spans="3:14" ht="14.25" customHeight="1" x14ac:dyDescent="0.15">
      <c r="C8" s="93">
        <v>30411</v>
      </c>
      <c r="D8" s="92">
        <v>29.709999084472656</v>
      </c>
      <c r="E8" s="90"/>
      <c r="F8" s="90"/>
      <c r="G8" s="90"/>
      <c r="H8" s="90"/>
      <c r="I8" s="91"/>
      <c r="J8" s="91"/>
      <c r="K8" s="91"/>
      <c r="L8" s="91"/>
    </row>
    <row r="9" spans="3:14" ht="14.25" customHeight="1" x14ac:dyDescent="0.15">
      <c r="C9" s="93">
        <v>30412</v>
      </c>
      <c r="D9" s="92">
        <v>29.899999618530273</v>
      </c>
      <c r="E9" s="90"/>
      <c r="F9" s="90"/>
      <c r="G9" s="90"/>
      <c r="H9" s="90"/>
      <c r="I9" s="91"/>
      <c r="J9" s="91"/>
      <c r="K9" s="91"/>
      <c r="L9" s="91"/>
    </row>
    <row r="10" spans="3:14" ht="14.25" customHeight="1" x14ac:dyDescent="0.15">
      <c r="C10" s="93">
        <v>30413</v>
      </c>
      <c r="D10" s="92">
        <v>30.170000076293945</v>
      </c>
      <c r="E10" s="90"/>
      <c r="F10" s="90"/>
      <c r="G10" s="90"/>
      <c r="H10" s="90"/>
      <c r="I10" s="91"/>
      <c r="J10" s="91"/>
      <c r="K10" s="91"/>
      <c r="L10" s="91"/>
    </row>
    <row r="11" spans="3:14" ht="14.25" customHeight="1" x14ac:dyDescent="0.15">
      <c r="C11" s="93">
        <v>30414</v>
      </c>
      <c r="D11" s="92">
        <v>30.379999160766602</v>
      </c>
      <c r="E11" s="90"/>
      <c r="F11" s="90"/>
      <c r="G11" s="90"/>
      <c r="H11" s="90"/>
      <c r="I11" s="91"/>
      <c r="J11" s="91"/>
      <c r="K11" s="91"/>
      <c r="L11" s="91"/>
    </row>
    <row r="12" spans="3:14" ht="14.25" customHeight="1" x14ac:dyDescent="0.15">
      <c r="C12" s="93">
        <v>30417</v>
      </c>
      <c r="D12" s="92">
        <v>30.25</v>
      </c>
      <c r="E12" s="90"/>
      <c r="F12" s="90"/>
      <c r="G12" s="90"/>
      <c r="H12" s="90"/>
      <c r="I12" s="91"/>
      <c r="J12" s="91"/>
      <c r="K12" s="91"/>
      <c r="L12" s="91"/>
    </row>
    <row r="13" spans="3:14" ht="14.25" customHeight="1" x14ac:dyDescent="0.15">
      <c r="C13" s="93">
        <v>30418</v>
      </c>
      <c r="D13" s="92">
        <v>30.829999923706055</v>
      </c>
      <c r="E13" s="90"/>
      <c r="F13" s="90"/>
      <c r="G13" s="90"/>
      <c r="H13" s="90"/>
      <c r="I13" s="91"/>
      <c r="J13" s="91"/>
      <c r="K13" s="91"/>
      <c r="L13" s="91"/>
    </row>
    <row r="14" spans="3:14" ht="14.25" customHeight="1" x14ac:dyDescent="0.15">
      <c r="C14" s="93">
        <v>30419</v>
      </c>
      <c r="D14" s="92">
        <v>30.819999694824219</v>
      </c>
      <c r="E14" s="90"/>
      <c r="F14" s="90"/>
      <c r="G14" s="90"/>
      <c r="H14" s="90"/>
      <c r="I14" s="91"/>
      <c r="J14" s="91"/>
      <c r="K14" s="91"/>
      <c r="L14" s="91"/>
    </row>
    <row r="15" spans="3:14" ht="14.25" customHeight="1" x14ac:dyDescent="0.15">
      <c r="C15" s="93">
        <v>30420</v>
      </c>
      <c r="D15" s="92">
        <v>30.819999694824219</v>
      </c>
      <c r="E15" s="90"/>
      <c r="F15" s="90"/>
      <c r="G15" s="90"/>
      <c r="H15" s="90"/>
      <c r="I15" s="91"/>
      <c r="J15" s="91"/>
      <c r="K15" s="91"/>
      <c r="L15" s="91"/>
    </row>
    <row r="16" spans="3:14" ht="14.25" customHeight="1" x14ac:dyDescent="0.15">
      <c r="C16" s="93">
        <v>30421</v>
      </c>
      <c r="D16" s="92">
        <v>30.479999542236328</v>
      </c>
      <c r="E16" s="90"/>
      <c r="F16" s="90"/>
      <c r="G16" s="90"/>
      <c r="H16" s="90"/>
      <c r="I16" s="91"/>
      <c r="J16" s="91"/>
      <c r="K16" s="91"/>
      <c r="L16" s="91"/>
    </row>
    <row r="17" spans="3:12" ht="14.25" customHeight="1" x14ac:dyDescent="0.15">
      <c r="C17" s="93">
        <v>30424</v>
      </c>
      <c r="D17" s="92">
        <v>30.75</v>
      </c>
      <c r="E17" s="90"/>
      <c r="F17" s="90"/>
      <c r="G17" s="90"/>
      <c r="H17" s="90"/>
      <c r="I17" s="91"/>
      <c r="J17" s="91"/>
      <c r="K17" s="91"/>
      <c r="L17" s="91"/>
    </row>
    <row r="18" spans="3:12" ht="14.25" customHeight="1" x14ac:dyDescent="0.15">
      <c r="C18" s="93">
        <v>30425</v>
      </c>
      <c r="D18" s="92">
        <v>30.75</v>
      </c>
      <c r="E18" s="90"/>
      <c r="F18" s="90"/>
      <c r="G18" s="90"/>
      <c r="H18" s="90"/>
      <c r="I18" s="91"/>
      <c r="J18" s="91"/>
      <c r="K18" s="91"/>
      <c r="L18" s="91"/>
    </row>
    <row r="19" spans="3:12" ht="14.25" customHeight="1" x14ac:dyDescent="0.15">
      <c r="C19" s="93">
        <v>30426</v>
      </c>
      <c r="D19" s="92">
        <v>30.700000762939453</v>
      </c>
      <c r="E19" s="90"/>
      <c r="F19" s="90"/>
      <c r="G19" s="90"/>
      <c r="H19" s="90"/>
      <c r="I19" s="91"/>
      <c r="J19" s="91"/>
      <c r="K19" s="91"/>
      <c r="L19" s="91"/>
    </row>
    <row r="20" spans="3:12" ht="14.25" customHeight="1" x14ac:dyDescent="0.15">
      <c r="C20" s="93">
        <v>30427</v>
      </c>
      <c r="D20" s="92">
        <v>30.680000305175781</v>
      </c>
      <c r="E20" s="90"/>
      <c r="F20" s="90"/>
      <c r="G20" s="90"/>
      <c r="H20" s="90"/>
      <c r="I20" s="91"/>
      <c r="J20" s="91"/>
      <c r="K20" s="91"/>
      <c r="L20" s="91"/>
    </row>
    <row r="21" spans="3:12" ht="14.25" customHeight="1" x14ac:dyDescent="0.15">
      <c r="C21" s="93">
        <v>30428</v>
      </c>
      <c r="D21" s="92">
        <v>30.75</v>
      </c>
      <c r="E21" s="90"/>
      <c r="F21" s="90"/>
      <c r="G21" s="90"/>
      <c r="H21" s="90"/>
      <c r="I21" s="91"/>
      <c r="J21" s="91"/>
      <c r="K21" s="91"/>
      <c r="L21" s="91"/>
    </row>
    <row r="22" spans="3:12" ht="14.25" customHeight="1" x14ac:dyDescent="0.15">
      <c r="C22" s="93">
        <v>30431</v>
      </c>
      <c r="D22" s="92">
        <v>30.840000152587891</v>
      </c>
      <c r="E22" s="90"/>
      <c r="F22" s="90"/>
      <c r="G22" s="90"/>
      <c r="H22" s="90"/>
      <c r="I22" s="91"/>
      <c r="J22" s="91"/>
      <c r="K22" s="91"/>
      <c r="L22" s="91"/>
    </row>
    <row r="23" spans="3:12" ht="14.25" customHeight="1" x14ac:dyDescent="0.15">
      <c r="C23" s="93">
        <v>30432</v>
      </c>
      <c r="D23" s="92">
        <v>30.709999084472656</v>
      </c>
      <c r="E23" s="90"/>
      <c r="F23" s="90"/>
      <c r="G23" s="90"/>
      <c r="H23" s="90"/>
      <c r="I23" s="91"/>
      <c r="J23" s="91"/>
      <c r="K23" s="91"/>
      <c r="L23" s="91"/>
    </row>
    <row r="24" spans="3:12" ht="14.25" customHeight="1" x14ac:dyDescent="0.15">
      <c r="C24" s="93">
        <v>30433</v>
      </c>
      <c r="D24" s="92">
        <v>30.780000686645508</v>
      </c>
      <c r="E24" s="90"/>
      <c r="F24" s="90"/>
      <c r="G24" s="90"/>
      <c r="H24" s="90"/>
      <c r="I24" s="91"/>
      <c r="J24" s="91"/>
      <c r="K24" s="91"/>
      <c r="L24" s="91"/>
    </row>
    <row r="25" spans="3:12" ht="14.25" customHeight="1" x14ac:dyDescent="0.15">
      <c r="C25" s="93">
        <v>30434</v>
      </c>
      <c r="D25" s="92">
        <v>30.739999771118164</v>
      </c>
      <c r="E25" s="90"/>
      <c r="F25" s="90"/>
      <c r="G25" s="90"/>
      <c r="H25" s="90"/>
      <c r="I25" s="91"/>
      <c r="J25" s="91"/>
      <c r="K25" s="91"/>
      <c r="L25" s="91"/>
    </row>
    <row r="26" spans="3:12" ht="14.25" customHeight="1" x14ac:dyDescent="0.15">
      <c r="C26" s="93">
        <v>30435</v>
      </c>
      <c r="D26" s="92">
        <v>30.629999160766602</v>
      </c>
      <c r="E26" s="90"/>
      <c r="F26" s="90"/>
      <c r="G26" s="90"/>
      <c r="H26" s="90"/>
      <c r="I26" s="91"/>
      <c r="J26" s="91"/>
      <c r="K26" s="91"/>
      <c r="L26" s="91"/>
    </row>
    <row r="27" spans="3:12" ht="14.25" customHeight="1" x14ac:dyDescent="0.15">
      <c r="C27" s="93">
        <v>30438</v>
      </c>
      <c r="D27" s="92">
        <v>30.610000610351563</v>
      </c>
      <c r="E27" s="90"/>
      <c r="F27" s="90"/>
      <c r="G27" s="90"/>
      <c r="H27" s="90"/>
      <c r="I27" s="91"/>
      <c r="J27" s="91"/>
      <c r="K27" s="91"/>
      <c r="L27" s="91"/>
    </row>
    <row r="28" spans="3:12" ht="14.25" customHeight="1" x14ac:dyDescent="0.15">
      <c r="C28" s="93">
        <v>30439</v>
      </c>
      <c r="D28" s="92">
        <v>30.5</v>
      </c>
      <c r="E28" s="90"/>
      <c r="F28" s="90"/>
      <c r="G28" s="90"/>
      <c r="H28" s="90"/>
      <c r="I28" s="91"/>
      <c r="J28" s="91"/>
      <c r="K28" s="91"/>
      <c r="L28" s="91"/>
    </row>
    <row r="29" spans="3:12" ht="14.25" customHeight="1" x14ac:dyDescent="0.15">
      <c r="C29" s="93">
        <v>30440</v>
      </c>
      <c r="D29" s="92">
        <v>30.420000076293945</v>
      </c>
      <c r="E29" s="90"/>
      <c r="F29" s="90"/>
      <c r="G29" s="90"/>
      <c r="H29" s="90"/>
      <c r="I29" s="91"/>
      <c r="J29" s="91"/>
      <c r="K29" s="91"/>
      <c r="L29" s="91"/>
    </row>
    <row r="30" spans="3:12" ht="14.25" customHeight="1" x14ac:dyDescent="0.15">
      <c r="C30" s="93">
        <v>30441</v>
      </c>
      <c r="D30" s="92">
        <v>30.200000762939453</v>
      </c>
      <c r="E30" s="90"/>
      <c r="F30" s="90"/>
      <c r="G30" s="90"/>
      <c r="H30" s="90"/>
      <c r="I30" s="91"/>
      <c r="J30" s="91"/>
      <c r="K30" s="91"/>
      <c r="L30" s="91"/>
    </row>
    <row r="31" spans="3:12" ht="14.25" customHeight="1" x14ac:dyDescent="0.15">
      <c r="C31" s="93">
        <v>30442</v>
      </c>
      <c r="D31" s="92">
        <v>30.120000839233398</v>
      </c>
      <c r="E31" s="90"/>
      <c r="F31" s="90"/>
      <c r="G31" s="90"/>
      <c r="H31" s="90"/>
      <c r="I31" s="91"/>
      <c r="J31" s="91"/>
      <c r="K31" s="91"/>
      <c r="L31" s="91"/>
    </row>
    <row r="32" spans="3:12" ht="14.25" customHeight="1" x14ac:dyDescent="0.15">
      <c r="C32" s="93">
        <v>30445</v>
      </c>
      <c r="D32" s="92">
        <v>30.100000381469727</v>
      </c>
      <c r="E32" s="90"/>
      <c r="F32" s="90"/>
      <c r="G32" s="90"/>
      <c r="H32" s="90"/>
      <c r="I32" s="91"/>
      <c r="J32" s="91"/>
      <c r="K32" s="91"/>
      <c r="L32" s="91"/>
    </row>
    <row r="33" spans="3:12" ht="14.25" customHeight="1" x14ac:dyDescent="0.15">
      <c r="C33" s="93">
        <v>30446</v>
      </c>
      <c r="D33" s="92">
        <v>30.309999465942383</v>
      </c>
      <c r="E33" s="90"/>
      <c r="F33" s="90"/>
      <c r="G33" s="90"/>
      <c r="H33" s="90"/>
      <c r="I33" s="91"/>
      <c r="J33" s="91"/>
      <c r="K33" s="91"/>
      <c r="L33" s="91"/>
    </row>
    <row r="34" spans="3:12" ht="14.25" customHeight="1" x14ac:dyDescent="0.15">
      <c r="C34" s="93">
        <v>30447</v>
      </c>
      <c r="D34" s="92">
        <v>29.969999313354492</v>
      </c>
      <c r="E34" s="90"/>
      <c r="F34" s="90"/>
      <c r="G34" s="90"/>
      <c r="H34" s="90"/>
      <c r="I34" s="91"/>
      <c r="J34" s="91"/>
      <c r="K34" s="91"/>
      <c r="L34" s="91"/>
    </row>
    <row r="35" spans="3:12" ht="14.25" customHeight="1" x14ac:dyDescent="0.15">
      <c r="C35" s="93">
        <v>30448</v>
      </c>
      <c r="D35" s="92">
        <v>29.719999313354492</v>
      </c>
      <c r="E35" s="90"/>
      <c r="F35" s="90"/>
      <c r="G35" s="90"/>
      <c r="H35" s="90"/>
      <c r="I35" s="91"/>
      <c r="J35" s="91"/>
      <c r="K35" s="91"/>
      <c r="L35" s="91"/>
    </row>
    <row r="36" spans="3:12" ht="14.25" customHeight="1" x14ac:dyDescent="0.15">
      <c r="C36" s="93">
        <v>30449</v>
      </c>
      <c r="D36" s="92">
        <v>29.799999237060547</v>
      </c>
      <c r="E36" s="90"/>
      <c r="F36" s="90"/>
      <c r="G36" s="90"/>
      <c r="H36" s="90"/>
      <c r="I36" s="91"/>
      <c r="J36" s="91"/>
      <c r="K36" s="91"/>
      <c r="L36" s="91"/>
    </row>
    <row r="37" spans="3:12" ht="14.25" customHeight="1" x14ac:dyDescent="0.15">
      <c r="C37" s="93">
        <v>30452</v>
      </c>
      <c r="D37" s="92">
        <v>30.120000839233398</v>
      </c>
      <c r="E37" s="90"/>
      <c r="F37" s="90"/>
      <c r="G37" s="90"/>
      <c r="H37" s="90"/>
      <c r="I37" s="91"/>
      <c r="J37" s="91"/>
      <c r="K37" s="91"/>
      <c r="L37" s="91"/>
    </row>
    <row r="38" spans="3:12" ht="14.25" customHeight="1" x14ac:dyDescent="0.15">
      <c r="C38" s="93">
        <v>30453</v>
      </c>
      <c r="D38" s="92">
        <v>29.909999847412109</v>
      </c>
      <c r="E38" s="90"/>
      <c r="F38" s="90"/>
      <c r="G38" s="90"/>
      <c r="H38" s="90"/>
      <c r="I38" s="91"/>
      <c r="J38" s="91"/>
      <c r="K38" s="91"/>
      <c r="L38" s="91"/>
    </row>
    <row r="39" spans="3:12" ht="14.25" customHeight="1" x14ac:dyDescent="0.15">
      <c r="C39" s="93">
        <v>30454</v>
      </c>
      <c r="D39" s="92">
        <v>29.75</v>
      </c>
      <c r="E39" s="90"/>
      <c r="F39" s="90"/>
      <c r="G39" s="90"/>
      <c r="H39" s="90"/>
      <c r="I39" s="91"/>
      <c r="J39" s="91"/>
      <c r="K39" s="91"/>
      <c r="L39" s="91"/>
    </row>
    <row r="40" spans="3:12" ht="14.25" customHeight="1" x14ac:dyDescent="0.15">
      <c r="C40" s="93">
        <v>30455</v>
      </c>
      <c r="D40" s="92">
        <v>29.950000762939453</v>
      </c>
      <c r="E40" s="90"/>
      <c r="F40" s="90"/>
      <c r="G40" s="90"/>
      <c r="H40" s="90"/>
      <c r="I40" s="91"/>
      <c r="J40" s="91"/>
      <c r="K40" s="91"/>
      <c r="L40" s="91"/>
    </row>
    <row r="41" spans="3:12" ht="14.25" customHeight="1" x14ac:dyDescent="0.15">
      <c r="C41" s="93">
        <v>30456</v>
      </c>
      <c r="D41" s="92">
        <v>30.299999237060547</v>
      </c>
      <c r="E41" s="90"/>
      <c r="F41" s="90"/>
      <c r="G41" s="90"/>
      <c r="H41" s="90"/>
      <c r="I41" s="91"/>
      <c r="J41" s="91"/>
      <c r="K41" s="91"/>
      <c r="L41" s="91"/>
    </row>
    <row r="42" spans="3:12" ht="14.25" customHeight="1" x14ac:dyDescent="0.15">
      <c r="C42" s="93">
        <v>30459</v>
      </c>
      <c r="D42" s="92">
        <v>30.270000457763672</v>
      </c>
      <c r="E42" s="90"/>
      <c r="F42" s="90"/>
      <c r="G42" s="90"/>
      <c r="H42" s="90"/>
      <c r="I42" s="91"/>
      <c r="J42" s="91"/>
      <c r="K42" s="91"/>
      <c r="L42" s="91"/>
    </row>
    <row r="43" spans="3:12" ht="14.25" customHeight="1" x14ac:dyDescent="0.15">
      <c r="C43" s="93">
        <v>30460</v>
      </c>
      <c r="D43" s="92">
        <v>30.049999237060547</v>
      </c>
      <c r="E43" s="90"/>
      <c r="F43" s="90"/>
      <c r="G43" s="90"/>
      <c r="H43" s="90"/>
      <c r="I43" s="91"/>
      <c r="J43" s="91"/>
      <c r="K43" s="91"/>
      <c r="L43" s="91"/>
    </row>
    <row r="44" spans="3:12" ht="14.25" customHeight="1" x14ac:dyDescent="0.15">
      <c r="C44" s="93">
        <v>30461</v>
      </c>
      <c r="D44" s="92">
        <v>30.25</v>
      </c>
      <c r="E44" s="90"/>
      <c r="F44" s="90"/>
      <c r="G44" s="90"/>
      <c r="H44" s="90"/>
      <c r="I44" s="91"/>
      <c r="J44" s="91"/>
      <c r="K44" s="91"/>
      <c r="L44" s="91"/>
    </row>
    <row r="45" spans="3:12" ht="14.25" customHeight="1" x14ac:dyDescent="0.15">
      <c r="C45" s="93">
        <v>30462</v>
      </c>
      <c r="D45" s="92">
        <v>30.309999465942383</v>
      </c>
      <c r="E45" s="90"/>
      <c r="F45" s="90"/>
      <c r="G45" s="90"/>
      <c r="H45" s="90"/>
      <c r="I45" s="91"/>
      <c r="J45" s="91"/>
      <c r="K45" s="91"/>
      <c r="L45" s="91"/>
    </row>
    <row r="46" spans="3:12" ht="14.25" customHeight="1" x14ac:dyDescent="0.15">
      <c r="C46" s="93">
        <v>30463</v>
      </c>
      <c r="D46" s="92">
        <v>30.190000534057617</v>
      </c>
      <c r="E46" s="90"/>
      <c r="F46" s="90"/>
      <c r="G46" s="90"/>
      <c r="H46" s="90"/>
      <c r="I46" s="91"/>
      <c r="J46" s="91"/>
      <c r="K46" s="91"/>
      <c r="L46" s="91"/>
    </row>
    <row r="47" spans="3:12" ht="14.25" customHeight="1" x14ac:dyDescent="0.15">
      <c r="C47" s="93">
        <v>30467</v>
      </c>
      <c r="D47" s="92">
        <v>30.25</v>
      </c>
      <c r="E47" s="90"/>
      <c r="F47" s="90"/>
      <c r="G47" s="90"/>
      <c r="H47" s="90"/>
      <c r="I47" s="91"/>
      <c r="J47" s="91"/>
      <c r="K47" s="91"/>
      <c r="L47" s="91"/>
    </row>
    <row r="48" spans="3:12" ht="14.25" customHeight="1" x14ac:dyDescent="0.15">
      <c r="C48" s="93">
        <v>30468</v>
      </c>
      <c r="D48" s="92">
        <v>30.329999923706055</v>
      </c>
      <c r="E48" s="90"/>
      <c r="F48" s="90"/>
      <c r="G48" s="90"/>
      <c r="H48" s="90"/>
      <c r="I48" s="91"/>
      <c r="J48" s="91"/>
      <c r="K48" s="91"/>
      <c r="L48" s="91"/>
    </row>
    <row r="49" spans="3:12" ht="14.25" customHeight="1" x14ac:dyDescent="0.15">
      <c r="C49" s="93">
        <v>30469</v>
      </c>
      <c r="D49" s="92">
        <v>30.399999618530273</v>
      </c>
      <c r="E49" s="90"/>
      <c r="F49" s="90"/>
      <c r="G49" s="90"/>
      <c r="H49" s="90"/>
      <c r="I49" s="91"/>
      <c r="J49" s="91"/>
      <c r="K49" s="91"/>
      <c r="L49" s="91"/>
    </row>
    <row r="50" spans="3:12" ht="14.25" customHeight="1" x14ac:dyDescent="0.15">
      <c r="C50" s="93">
        <v>30470</v>
      </c>
      <c r="D50" s="92">
        <v>30.360000610351563</v>
      </c>
      <c r="E50" s="90"/>
      <c r="F50" s="90"/>
      <c r="G50" s="90"/>
      <c r="H50" s="90"/>
      <c r="I50" s="91"/>
      <c r="J50" s="91"/>
      <c r="K50" s="91"/>
      <c r="L50" s="91"/>
    </row>
    <row r="51" spans="3:12" ht="14.25" customHeight="1" x14ac:dyDescent="0.15">
      <c r="C51" s="93">
        <v>30473</v>
      </c>
      <c r="D51" s="92">
        <v>30.350000381469727</v>
      </c>
      <c r="E51" s="90"/>
      <c r="F51" s="90"/>
      <c r="G51" s="90"/>
      <c r="H51" s="90"/>
      <c r="I51" s="91"/>
      <c r="J51" s="91"/>
      <c r="K51" s="91"/>
      <c r="L51" s="91"/>
    </row>
    <row r="52" spans="3:12" ht="14.25" customHeight="1" x14ac:dyDescent="0.15">
      <c r="C52" s="93">
        <v>30474</v>
      </c>
      <c r="D52" s="92">
        <v>30.579999923706055</v>
      </c>
      <c r="E52" s="90"/>
      <c r="F52" s="90"/>
      <c r="G52" s="90"/>
      <c r="H52" s="90"/>
      <c r="I52" s="91"/>
      <c r="J52" s="91"/>
      <c r="K52" s="91"/>
      <c r="L52" s="91"/>
    </row>
    <row r="53" spans="3:12" ht="14.25" customHeight="1" x14ac:dyDescent="0.15">
      <c r="C53" s="93">
        <v>30475</v>
      </c>
      <c r="D53" s="92">
        <v>30.600000381469727</v>
      </c>
      <c r="E53" s="90"/>
      <c r="F53" s="90"/>
      <c r="G53" s="90"/>
      <c r="H53" s="90"/>
      <c r="I53" s="91"/>
      <c r="J53" s="91"/>
      <c r="K53" s="91"/>
      <c r="L53" s="91"/>
    </row>
    <row r="54" spans="3:12" ht="14.25" customHeight="1" x14ac:dyDescent="0.15">
      <c r="C54" s="93">
        <v>30476</v>
      </c>
      <c r="D54" s="92">
        <v>30.489999771118164</v>
      </c>
      <c r="E54" s="90"/>
      <c r="F54" s="90"/>
      <c r="G54" s="90"/>
      <c r="H54" s="90"/>
      <c r="I54" s="91"/>
      <c r="J54" s="91"/>
      <c r="K54" s="91"/>
      <c r="L54" s="91"/>
    </row>
    <row r="55" spans="3:12" ht="14.25" customHeight="1" x14ac:dyDescent="0.15">
      <c r="C55" s="93">
        <v>30477</v>
      </c>
      <c r="D55" s="92">
        <v>30.770000457763672</v>
      </c>
      <c r="E55" s="90"/>
      <c r="F55" s="90"/>
      <c r="G55" s="90"/>
      <c r="H55" s="90"/>
      <c r="I55" s="91"/>
      <c r="J55" s="91"/>
      <c r="K55" s="91"/>
      <c r="L55" s="91"/>
    </row>
    <row r="56" spans="3:12" ht="14.25" customHeight="1" x14ac:dyDescent="0.15">
      <c r="C56" s="93">
        <v>30480</v>
      </c>
      <c r="D56" s="92">
        <v>31</v>
      </c>
      <c r="E56" s="90"/>
      <c r="F56" s="90"/>
      <c r="G56" s="90"/>
      <c r="H56" s="90"/>
      <c r="I56" s="91"/>
      <c r="J56" s="91"/>
      <c r="K56" s="91"/>
      <c r="L56" s="91"/>
    </row>
    <row r="57" spans="3:12" ht="14.25" customHeight="1" x14ac:dyDescent="0.15">
      <c r="C57" s="93">
        <v>30481</v>
      </c>
      <c r="D57" s="92">
        <v>31</v>
      </c>
      <c r="E57" s="90"/>
      <c r="F57" s="90"/>
      <c r="G57" s="90"/>
      <c r="H57" s="90"/>
      <c r="I57" s="91"/>
      <c r="J57" s="91"/>
      <c r="K57" s="91"/>
      <c r="L57" s="91"/>
    </row>
    <row r="58" spans="3:12" ht="14.25" customHeight="1" x14ac:dyDescent="0.15">
      <c r="C58" s="93">
        <v>30482</v>
      </c>
      <c r="D58" s="92">
        <v>31.299999237060547</v>
      </c>
      <c r="E58" s="90"/>
      <c r="F58" s="90"/>
      <c r="G58" s="90"/>
      <c r="H58" s="90"/>
      <c r="I58" s="91"/>
      <c r="J58" s="91"/>
      <c r="K58" s="91"/>
      <c r="L58" s="91"/>
    </row>
    <row r="59" spans="3:12" ht="14.25" customHeight="1" x14ac:dyDescent="0.15">
      <c r="C59" s="93">
        <v>30483</v>
      </c>
      <c r="D59" s="92">
        <v>31.600000381469727</v>
      </c>
      <c r="E59" s="90"/>
      <c r="F59" s="90"/>
      <c r="G59" s="90"/>
      <c r="H59" s="90"/>
      <c r="I59" s="91"/>
      <c r="J59" s="91"/>
      <c r="K59" s="91"/>
      <c r="L59" s="91"/>
    </row>
    <row r="60" spans="3:12" ht="14.25" customHeight="1" x14ac:dyDescent="0.15">
      <c r="C60" s="93">
        <v>30484</v>
      </c>
      <c r="D60" s="92">
        <v>31.399999618530273</v>
      </c>
      <c r="E60" s="90"/>
      <c r="F60" s="90"/>
      <c r="G60" s="90"/>
      <c r="H60" s="90"/>
      <c r="I60" s="91"/>
      <c r="J60" s="91"/>
      <c r="K60" s="91"/>
      <c r="L60" s="91"/>
    </row>
    <row r="61" spans="3:12" ht="14.25" customHeight="1" x14ac:dyDescent="0.15">
      <c r="C61" s="93">
        <v>30487</v>
      </c>
      <c r="D61" s="92">
        <v>31.420000076293945</v>
      </c>
      <c r="E61" s="90"/>
      <c r="F61" s="90"/>
      <c r="G61" s="90"/>
      <c r="H61" s="90"/>
      <c r="I61" s="91"/>
      <c r="J61" s="91"/>
      <c r="K61" s="91"/>
      <c r="L61" s="91"/>
    </row>
    <row r="62" spans="3:12" ht="14.25" customHeight="1" x14ac:dyDescent="0.15">
      <c r="C62" s="93">
        <v>30488</v>
      </c>
      <c r="D62" s="92">
        <v>31.180000305175781</v>
      </c>
      <c r="E62" s="90"/>
      <c r="F62" s="90"/>
      <c r="G62" s="90"/>
      <c r="H62" s="90"/>
      <c r="I62" s="91"/>
      <c r="J62" s="91"/>
      <c r="K62" s="91"/>
      <c r="L62" s="91"/>
    </row>
    <row r="63" spans="3:12" ht="14.25" customHeight="1" x14ac:dyDescent="0.15">
      <c r="C63" s="93">
        <v>30489</v>
      </c>
      <c r="D63" s="92">
        <v>30.950000762939453</v>
      </c>
      <c r="E63" s="90"/>
      <c r="F63" s="90"/>
      <c r="G63" s="90"/>
      <c r="H63" s="90"/>
      <c r="I63" s="91"/>
      <c r="J63" s="91"/>
      <c r="K63" s="91"/>
      <c r="L63" s="91"/>
    </row>
    <row r="64" spans="3:12" ht="14.25" customHeight="1" x14ac:dyDescent="0.15">
      <c r="C64" s="93">
        <v>30490</v>
      </c>
      <c r="D64" s="92">
        <v>31.100000381469727</v>
      </c>
      <c r="E64" s="90"/>
      <c r="F64" s="90"/>
      <c r="G64" s="90"/>
      <c r="H64" s="90"/>
      <c r="I64" s="91"/>
      <c r="J64" s="91"/>
      <c r="K64" s="91"/>
      <c r="L64" s="91"/>
    </row>
    <row r="65" spans="3:12" ht="14.25" customHeight="1" x14ac:dyDescent="0.15">
      <c r="C65" s="93">
        <v>30491</v>
      </c>
      <c r="D65" s="92">
        <v>31.200000762939453</v>
      </c>
      <c r="E65" s="90"/>
      <c r="F65" s="90"/>
      <c r="G65" s="90"/>
      <c r="H65" s="90"/>
      <c r="I65" s="91"/>
      <c r="J65" s="91"/>
      <c r="K65" s="91"/>
      <c r="L65" s="91"/>
    </row>
    <row r="66" spans="3:12" ht="14.25" customHeight="1" x14ac:dyDescent="0.15">
      <c r="C66" s="93">
        <v>30494</v>
      </c>
      <c r="D66" s="92">
        <v>31.200000762939453</v>
      </c>
      <c r="E66" s="90"/>
      <c r="F66" s="90"/>
      <c r="G66" s="90"/>
      <c r="H66" s="90"/>
      <c r="I66" s="91"/>
      <c r="J66" s="91"/>
      <c r="K66" s="91"/>
      <c r="L66" s="91"/>
    </row>
    <row r="67" spans="3:12" ht="14.25" customHeight="1" x14ac:dyDescent="0.15">
      <c r="C67" s="93">
        <v>30495</v>
      </c>
      <c r="D67" s="92">
        <v>31.239999771118164</v>
      </c>
      <c r="E67" s="90"/>
      <c r="F67" s="90"/>
      <c r="G67" s="90"/>
      <c r="H67" s="90"/>
      <c r="I67" s="91"/>
      <c r="J67" s="91"/>
      <c r="K67" s="91"/>
      <c r="L67" s="91"/>
    </row>
    <row r="68" spans="3:12" ht="14.25" customHeight="1" x14ac:dyDescent="0.15">
      <c r="C68" s="93">
        <v>30496</v>
      </c>
      <c r="D68" s="92">
        <v>31.200000762939453</v>
      </c>
      <c r="E68" s="90"/>
      <c r="F68" s="90"/>
      <c r="G68" s="90"/>
      <c r="H68" s="90"/>
      <c r="I68" s="91"/>
      <c r="J68" s="91"/>
      <c r="K68" s="91"/>
      <c r="L68" s="91"/>
    </row>
    <row r="69" spans="3:12" ht="14.25" customHeight="1" x14ac:dyDescent="0.15">
      <c r="C69" s="93">
        <v>30497</v>
      </c>
      <c r="D69" s="92">
        <v>31.379999160766602</v>
      </c>
      <c r="E69" s="90"/>
      <c r="F69" s="90"/>
      <c r="G69" s="90"/>
      <c r="H69" s="90"/>
      <c r="I69" s="91"/>
      <c r="J69" s="91"/>
      <c r="K69" s="91"/>
      <c r="L69" s="91"/>
    </row>
    <row r="70" spans="3:12" ht="14.25" customHeight="1" x14ac:dyDescent="0.15">
      <c r="C70" s="93">
        <v>30498</v>
      </c>
      <c r="D70" s="92">
        <v>31.350000381469727</v>
      </c>
      <c r="E70" s="90"/>
      <c r="F70" s="90"/>
      <c r="G70" s="90"/>
      <c r="H70" s="90"/>
      <c r="I70" s="91"/>
      <c r="J70" s="91"/>
      <c r="K70" s="91"/>
      <c r="L70" s="91"/>
    </row>
    <row r="71" spans="3:12" ht="14.25" customHeight="1" x14ac:dyDescent="0.15">
      <c r="C71" s="93">
        <v>30502</v>
      </c>
      <c r="D71" s="92">
        <v>31.270000457763672</v>
      </c>
      <c r="E71" s="90"/>
      <c r="F71" s="90"/>
      <c r="G71" s="90"/>
      <c r="H71" s="90"/>
      <c r="I71" s="91"/>
      <c r="J71" s="91"/>
      <c r="K71" s="91"/>
      <c r="L71" s="91"/>
    </row>
    <row r="72" spans="3:12" ht="14.25" customHeight="1" x14ac:dyDescent="0.15">
      <c r="C72" s="93">
        <v>30503</v>
      </c>
      <c r="D72" s="92">
        <v>31.200000762939453</v>
      </c>
      <c r="E72" s="90"/>
      <c r="F72" s="90"/>
      <c r="G72" s="90"/>
      <c r="H72" s="90"/>
      <c r="I72" s="91"/>
      <c r="J72" s="91"/>
      <c r="K72" s="91"/>
      <c r="L72" s="91"/>
    </row>
    <row r="73" spans="3:12" ht="14.25" customHeight="1" x14ac:dyDescent="0.15">
      <c r="C73" s="93">
        <v>30504</v>
      </c>
      <c r="D73" s="92">
        <v>31.399999618530273</v>
      </c>
      <c r="E73" s="90"/>
      <c r="F73" s="90"/>
      <c r="G73" s="90"/>
      <c r="H73" s="90"/>
      <c r="I73" s="91"/>
      <c r="J73" s="91"/>
      <c r="K73" s="91"/>
      <c r="L73" s="91"/>
    </row>
    <row r="74" spans="3:12" ht="14.25" customHeight="1" x14ac:dyDescent="0.15">
      <c r="C74" s="93">
        <v>30505</v>
      </c>
      <c r="D74" s="92">
        <v>31.399999618530273</v>
      </c>
      <c r="E74" s="90"/>
      <c r="F74" s="90"/>
      <c r="G74" s="90"/>
      <c r="H74" s="90"/>
      <c r="I74" s="91"/>
      <c r="J74" s="91"/>
      <c r="K74" s="91"/>
      <c r="L74" s="91"/>
    </row>
    <row r="75" spans="3:12" ht="14.25" customHeight="1" x14ac:dyDescent="0.15">
      <c r="C75" s="93">
        <v>30508</v>
      </c>
      <c r="D75" s="92">
        <v>31.639999389648438</v>
      </c>
      <c r="E75" s="90"/>
      <c r="F75" s="90"/>
      <c r="G75" s="90"/>
      <c r="H75" s="90"/>
      <c r="I75" s="91"/>
      <c r="J75" s="91"/>
      <c r="K75" s="91"/>
      <c r="L75" s="91"/>
    </row>
    <row r="76" spans="3:12" ht="14.25" customHeight="1" x14ac:dyDescent="0.15">
      <c r="C76" s="93">
        <v>30509</v>
      </c>
      <c r="D76" s="92">
        <v>31.719999313354492</v>
      </c>
      <c r="E76" s="90"/>
      <c r="F76" s="90"/>
      <c r="G76" s="90"/>
      <c r="H76" s="90"/>
      <c r="I76" s="91"/>
      <c r="J76" s="91"/>
      <c r="K76" s="91"/>
      <c r="L76" s="91"/>
    </row>
    <row r="77" spans="3:12" ht="14.25" customHeight="1" x14ac:dyDescent="0.15">
      <c r="C77" s="93">
        <v>30510</v>
      </c>
      <c r="D77" s="92">
        <v>31.870000839233398</v>
      </c>
      <c r="E77" s="90"/>
      <c r="F77" s="90"/>
      <c r="G77" s="90"/>
      <c r="H77" s="90"/>
      <c r="I77" s="91"/>
      <c r="J77" s="91"/>
      <c r="K77" s="91"/>
      <c r="L77" s="91"/>
    </row>
    <row r="78" spans="3:12" ht="14.25" customHeight="1" x14ac:dyDescent="0.15">
      <c r="C78" s="93">
        <v>30511</v>
      </c>
      <c r="D78" s="92">
        <v>31.850000381469727</v>
      </c>
      <c r="E78" s="90"/>
      <c r="F78" s="90"/>
      <c r="G78" s="90"/>
      <c r="H78" s="90"/>
      <c r="I78" s="91"/>
      <c r="J78" s="91"/>
      <c r="K78" s="91"/>
      <c r="L78" s="91"/>
    </row>
    <row r="79" spans="3:12" ht="14.25" customHeight="1" x14ac:dyDescent="0.15">
      <c r="C79" s="93">
        <v>30512</v>
      </c>
      <c r="D79" s="92">
        <v>31.700000762939453</v>
      </c>
      <c r="E79" s="90"/>
      <c r="F79" s="90"/>
      <c r="G79" s="90"/>
      <c r="H79" s="90"/>
      <c r="I79" s="91"/>
      <c r="J79" s="91"/>
      <c r="K79" s="91"/>
      <c r="L79" s="91"/>
    </row>
    <row r="80" spans="3:12" ht="14.25" customHeight="1" x14ac:dyDescent="0.15">
      <c r="C80" s="93">
        <v>30515</v>
      </c>
      <c r="D80" s="92">
        <v>31.700000762939453</v>
      </c>
      <c r="E80" s="90"/>
      <c r="F80" s="90"/>
      <c r="G80" s="90"/>
      <c r="H80" s="90"/>
      <c r="I80" s="91"/>
      <c r="J80" s="91"/>
      <c r="K80" s="91"/>
      <c r="L80" s="91"/>
    </row>
    <row r="81" spans="3:12" ht="14.25" customHeight="1" x14ac:dyDescent="0.15">
      <c r="C81" s="93">
        <v>30516</v>
      </c>
      <c r="D81" s="92">
        <v>31.620000839233398</v>
      </c>
      <c r="E81" s="90"/>
      <c r="F81" s="90"/>
      <c r="G81" s="90"/>
      <c r="H81" s="90"/>
      <c r="I81" s="91"/>
      <c r="J81" s="91"/>
      <c r="K81" s="91"/>
      <c r="L81" s="91"/>
    </row>
    <row r="82" spans="3:12" ht="14.25" customHeight="1" x14ac:dyDescent="0.15">
      <c r="C82" s="93">
        <v>30517</v>
      </c>
      <c r="D82" s="92">
        <v>31.649999618530273</v>
      </c>
      <c r="E82" s="90"/>
      <c r="F82" s="90"/>
      <c r="G82" s="90"/>
      <c r="H82" s="90"/>
      <c r="I82" s="91"/>
      <c r="J82" s="91"/>
      <c r="K82" s="91"/>
      <c r="L82" s="91"/>
    </row>
    <row r="83" spans="3:12" ht="14.25" customHeight="1" x14ac:dyDescent="0.15">
      <c r="C83" s="93">
        <v>30518</v>
      </c>
      <c r="D83" s="92">
        <v>31.530000686645508</v>
      </c>
      <c r="E83" s="90"/>
      <c r="F83" s="90"/>
      <c r="G83" s="90"/>
      <c r="H83" s="90"/>
      <c r="I83" s="91"/>
      <c r="J83" s="91"/>
      <c r="K83" s="91"/>
      <c r="L83" s="91"/>
    </row>
    <row r="84" spans="3:12" ht="14.25" customHeight="1" x14ac:dyDescent="0.15">
      <c r="C84" s="93">
        <v>30519</v>
      </c>
      <c r="D84" s="92">
        <v>31.459999084472656</v>
      </c>
      <c r="E84" s="90"/>
      <c r="F84" s="90"/>
      <c r="G84" s="90"/>
      <c r="H84" s="90"/>
      <c r="I84" s="91"/>
      <c r="J84" s="91"/>
      <c r="K84" s="91"/>
      <c r="L84" s="91"/>
    </row>
    <row r="85" spans="3:12" ht="14.25" customHeight="1" x14ac:dyDescent="0.15">
      <c r="C85" s="93">
        <v>30522</v>
      </c>
      <c r="D85" s="92">
        <v>31.399999618530273</v>
      </c>
      <c r="E85" s="90"/>
      <c r="F85" s="90"/>
      <c r="G85" s="90"/>
      <c r="H85" s="90"/>
      <c r="I85" s="91"/>
      <c r="J85" s="91"/>
      <c r="K85" s="91"/>
      <c r="L85" s="91"/>
    </row>
    <row r="86" spans="3:12" ht="14.25" customHeight="1" x14ac:dyDescent="0.15">
      <c r="C86" s="93">
        <v>30523</v>
      </c>
      <c r="D86" s="92">
        <v>31.530000686645508</v>
      </c>
      <c r="E86" s="90"/>
      <c r="F86" s="90"/>
      <c r="G86" s="90"/>
      <c r="H86" s="90"/>
      <c r="I86" s="91"/>
      <c r="J86" s="91"/>
      <c r="K86" s="91"/>
      <c r="L86" s="91"/>
    </row>
    <row r="87" spans="3:12" ht="14.25" customHeight="1" x14ac:dyDescent="0.15">
      <c r="C87" s="93">
        <v>30524</v>
      </c>
      <c r="D87" s="92">
        <v>31.729999542236328</v>
      </c>
      <c r="E87" s="90"/>
      <c r="F87" s="90"/>
      <c r="G87" s="90"/>
      <c r="H87" s="90"/>
      <c r="I87" s="91"/>
      <c r="J87" s="91"/>
      <c r="K87" s="91"/>
      <c r="L87" s="91"/>
    </row>
    <row r="88" spans="3:12" ht="14.25" customHeight="1" x14ac:dyDescent="0.15">
      <c r="C88" s="93">
        <v>30525</v>
      </c>
      <c r="D88" s="92">
        <v>31.819999694824219</v>
      </c>
      <c r="E88" s="90"/>
      <c r="F88" s="90"/>
      <c r="G88" s="90"/>
      <c r="H88" s="90"/>
      <c r="I88" s="91"/>
      <c r="J88" s="91"/>
      <c r="K88" s="91"/>
      <c r="L88" s="91"/>
    </row>
    <row r="89" spans="3:12" ht="14.25" customHeight="1" x14ac:dyDescent="0.15">
      <c r="C89" s="93">
        <v>30526</v>
      </c>
      <c r="D89" s="92">
        <v>32</v>
      </c>
      <c r="E89" s="90"/>
      <c r="F89" s="90"/>
      <c r="G89" s="90"/>
      <c r="H89" s="90"/>
      <c r="I89" s="91"/>
      <c r="J89" s="91"/>
      <c r="K89" s="91"/>
      <c r="L89" s="91"/>
    </row>
    <row r="90" spans="3:12" ht="14.25" customHeight="1" x14ac:dyDescent="0.15">
      <c r="C90" s="93">
        <v>30529</v>
      </c>
      <c r="D90" s="92">
        <v>32.119998931884766</v>
      </c>
      <c r="E90" s="90"/>
      <c r="F90" s="90"/>
      <c r="G90" s="90"/>
      <c r="H90" s="90"/>
      <c r="I90" s="91"/>
      <c r="J90" s="91"/>
      <c r="K90" s="91"/>
      <c r="L90" s="91"/>
    </row>
    <row r="91" spans="3:12" ht="14.25" customHeight="1" x14ac:dyDescent="0.15">
      <c r="C91" s="93">
        <v>30530</v>
      </c>
      <c r="D91" s="92">
        <v>32.200000762939453</v>
      </c>
      <c r="E91" s="90"/>
      <c r="F91" s="90"/>
      <c r="G91" s="90"/>
      <c r="H91" s="90"/>
      <c r="I91" s="91"/>
      <c r="J91" s="91"/>
      <c r="K91" s="91"/>
      <c r="L91" s="91"/>
    </row>
    <row r="92" spans="3:12" ht="14.25" customHeight="1" x14ac:dyDescent="0.15">
      <c r="C92" s="93">
        <v>30531</v>
      </c>
      <c r="D92" s="92">
        <v>32.200000762939453</v>
      </c>
      <c r="E92" s="90"/>
      <c r="F92" s="90"/>
      <c r="G92" s="90"/>
      <c r="H92" s="90"/>
      <c r="I92" s="91"/>
      <c r="J92" s="91"/>
      <c r="K92" s="91"/>
      <c r="L92" s="91"/>
    </row>
    <row r="93" spans="3:12" ht="14.25" customHeight="1" x14ac:dyDescent="0.15">
      <c r="C93" s="93">
        <v>30532</v>
      </c>
      <c r="D93" s="92">
        <v>32.139999389648438</v>
      </c>
      <c r="E93" s="90"/>
      <c r="F93" s="90"/>
      <c r="G93" s="90"/>
      <c r="H93" s="90"/>
      <c r="I93" s="91"/>
      <c r="J93" s="91"/>
      <c r="K93" s="91"/>
      <c r="L93" s="91"/>
    </row>
    <row r="94" spans="3:12" ht="14.25" customHeight="1" x14ac:dyDescent="0.15">
      <c r="C94" s="93">
        <v>30533</v>
      </c>
      <c r="D94" s="92">
        <v>32.150001525878906</v>
      </c>
      <c r="E94" s="90"/>
      <c r="F94" s="90"/>
      <c r="G94" s="90"/>
      <c r="H94" s="90"/>
      <c r="I94" s="91"/>
      <c r="J94" s="91"/>
      <c r="K94" s="91"/>
      <c r="L94" s="91"/>
    </row>
    <row r="95" spans="3:12" ht="14.25" customHeight="1" x14ac:dyDescent="0.15">
      <c r="C95" s="93">
        <v>30536</v>
      </c>
      <c r="D95" s="92">
        <v>32.049999237060547</v>
      </c>
      <c r="E95" s="90"/>
      <c r="F95" s="90"/>
      <c r="G95" s="90"/>
      <c r="H95" s="90"/>
      <c r="I95" s="91"/>
      <c r="J95" s="91"/>
      <c r="K95" s="91"/>
      <c r="L95" s="91"/>
    </row>
    <row r="96" spans="3:12" ht="14.25" customHeight="1" x14ac:dyDescent="0.15">
      <c r="C96" s="93">
        <v>30537</v>
      </c>
      <c r="D96" s="92">
        <v>31.940000534057617</v>
      </c>
      <c r="E96" s="90"/>
      <c r="F96" s="90"/>
      <c r="G96" s="90"/>
      <c r="H96" s="90"/>
      <c r="I96" s="91"/>
      <c r="J96" s="91"/>
      <c r="K96" s="91"/>
      <c r="L96" s="91"/>
    </row>
    <row r="97" spans="3:12" ht="14.25" customHeight="1" x14ac:dyDescent="0.15">
      <c r="C97" s="93">
        <v>30538</v>
      </c>
      <c r="D97" s="92">
        <v>32.139999389648438</v>
      </c>
      <c r="E97" s="90"/>
      <c r="F97" s="90"/>
      <c r="G97" s="90"/>
      <c r="H97" s="90"/>
      <c r="I97" s="91"/>
      <c r="J97" s="91"/>
      <c r="K97" s="91"/>
      <c r="L97" s="91"/>
    </row>
    <row r="98" spans="3:12" ht="14.25" customHeight="1" x14ac:dyDescent="0.15">
      <c r="C98" s="93">
        <v>30539</v>
      </c>
      <c r="D98" s="92">
        <v>31.950000762939453</v>
      </c>
      <c r="E98" s="90"/>
      <c r="F98" s="90"/>
      <c r="G98" s="90"/>
      <c r="H98" s="90"/>
      <c r="I98" s="91"/>
      <c r="J98" s="91"/>
      <c r="K98" s="91"/>
      <c r="L98" s="91"/>
    </row>
    <row r="99" spans="3:12" ht="14.25" customHeight="1" x14ac:dyDescent="0.15">
      <c r="C99" s="93">
        <v>30540</v>
      </c>
      <c r="D99" s="92">
        <v>31.989999771118164</v>
      </c>
      <c r="E99" s="90"/>
      <c r="F99" s="90"/>
      <c r="G99" s="90"/>
      <c r="H99" s="90"/>
      <c r="I99" s="91"/>
      <c r="J99" s="91"/>
      <c r="K99" s="91"/>
      <c r="L99" s="91"/>
    </row>
    <row r="100" spans="3:12" ht="14.25" customHeight="1" x14ac:dyDescent="0.15">
      <c r="C100" s="93">
        <v>30543</v>
      </c>
      <c r="D100" s="92">
        <v>32</v>
      </c>
      <c r="E100" s="90"/>
      <c r="F100" s="90"/>
      <c r="G100" s="90"/>
      <c r="H100" s="90"/>
      <c r="I100" s="91"/>
      <c r="J100" s="91"/>
      <c r="K100" s="91"/>
      <c r="L100" s="91"/>
    </row>
    <row r="101" spans="3:12" ht="14.25" customHeight="1" x14ac:dyDescent="0.15">
      <c r="C101" s="93">
        <v>30544</v>
      </c>
      <c r="D101" s="92">
        <v>31.979999542236328</v>
      </c>
      <c r="E101" s="90"/>
      <c r="F101" s="90"/>
      <c r="G101" s="90"/>
      <c r="H101" s="90"/>
      <c r="I101" s="91"/>
      <c r="J101" s="91"/>
      <c r="K101" s="91"/>
      <c r="L101" s="91"/>
    </row>
    <row r="102" spans="3:12" ht="14.25" customHeight="1" x14ac:dyDescent="0.15">
      <c r="C102" s="93">
        <v>30545</v>
      </c>
      <c r="D102" s="92">
        <v>31.870000839233398</v>
      </c>
      <c r="E102" s="90"/>
      <c r="F102" s="90"/>
      <c r="G102" s="90"/>
      <c r="H102" s="90"/>
      <c r="I102" s="91"/>
      <c r="J102" s="91"/>
      <c r="K102" s="91"/>
      <c r="L102" s="91"/>
    </row>
    <row r="103" spans="3:12" ht="14.25" customHeight="1" x14ac:dyDescent="0.15">
      <c r="C103" s="93">
        <v>30546</v>
      </c>
      <c r="D103" s="92">
        <v>31.719999313354492</v>
      </c>
      <c r="E103" s="90"/>
      <c r="F103" s="90"/>
      <c r="G103" s="90"/>
      <c r="H103" s="90"/>
      <c r="I103" s="91"/>
      <c r="J103" s="91"/>
      <c r="K103" s="91"/>
      <c r="L103" s="91"/>
    </row>
    <row r="104" spans="3:12" ht="14.25" customHeight="1" x14ac:dyDescent="0.15">
      <c r="C104" s="93">
        <v>30547</v>
      </c>
      <c r="D104" s="92">
        <v>31.649999618530273</v>
      </c>
      <c r="E104" s="90"/>
      <c r="F104" s="90"/>
      <c r="G104" s="90"/>
      <c r="H104" s="90"/>
      <c r="I104" s="91"/>
      <c r="J104" s="91"/>
      <c r="K104" s="91"/>
      <c r="L104" s="91"/>
    </row>
    <row r="105" spans="3:12" ht="14.25" customHeight="1" x14ac:dyDescent="0.15">
      <c r="C105" s="93">
        <v>30550</v>
      </c>
      <c r="D105" s="92">
        <v>31.530000686645508</v>
      </c>
      <c r="E105" s="90"/>
      <c r="F105" s="90"/>
      <c r="G105" s="90"/>
      <c r="H105" s="90"/>
      <c r="I105" s="91"/>
      <c r="J105" s="91"/>
      <c r="K105" s="91"/>
      <c r="L105" s="91"/>
    </row>
    <row r="106" spans="3:12" ht="14.25" customHeight="1" x14ac:dyDescent="0.15">
      <c r="C106" s="93">
        <v>30551</v>
      </c>
      <c r="D106" s="92">
        <v>31.649999618530273</v>
      </c>
      <c r="E106" s="90"/>
      <c r="F106" s="90"/>
      <c r="G106" s="90"/>
      <c r="H106" s="90"/>
      <c r="I106" s="91"/>
      <c r="J106" s="91"/>
      <c r="K106" s="91"/>
      <c r="L106" s="91"/>
    </row>
    <row r="107" spans="3:12" ht="14.25" customHeight="1" x14ac:dyDescent="0.15">
      <c r="C107" s="93">
        <v>30552</v>
      </c>
      <c r="D107" s="92">
        <v>31.569999694824219</v>
      </c>
      <c r="E107" s="90"/>
      <c r="F107" s="90"/>
      <c r="G107" s="90"/>
      <c r="H107" s="90"/>
      <c r="I107" s="91"/>
      <c r="J107" s="91"/>
      <c r="K107" s="91"/>
      <c r="L107" s="91"/>
    </row>
    <row r="108" spans="3:12" ht="14.25" customHeight="1" x14ac:dyDescent="0.15">
      <c r="C108" s="93">
        <v>30553</v>
      </c>
      <c r="D108" s="92">
        <v>31.729999542236328</v>
      </c>
      <c r="E108" s="90"/>
      <c r="F108" s="90"/>
      <c r="G108" s="90"/>
      <c r="H108" s="90"/>
      <c r="I108" s="91"/>
      <c r="J108" s="91"/>
      <c r="K108" s="91"/>
      <c r="L108" s="91"/>
    </row>
    <row r="109" spans="3:12" ht="14.25" customHeight="1" x14ac:dyDescent="0.15">
      <c r="C109" s="93">
        <v>30554</v>
      </c>
      <c r="D109" s="92">
        <v>31.799999237060547</v>
      </c>
      <c r="E109" s="90"/>
      <c r="F109" s="90"/>
      <c r="G109" s="90"/>
      <c r="H109" s="90"/>
      <c r="I109" s="91"/>
      <c r="J109" s="91"/>
      <c r="K109" s="91"/>
      <c r="L109" s="91"/>
    </row>
    <row r="110" spans="3:12" ht="14.25" customHeight="1" x14ac:dyDescent="0.15">
      <c r="C110" s="93">
        <v>30557</v>
      </c>
      <c r="D110" s="92">
        <v>31.659999847412109</v>
      </c>
      <c r="E110" s="90"/>
      <c r="F110" s="90"/>
      <c r="G110" s="90"/>
      <c r="H110" s="90"/>
      <c r="I110" s="91"/>
      <c r="J110" s="91"/>
      <c r="K110" s="91"/>
      <c r="L110" s="91"/>
    </row>
    <row r="111" spans="3:12" ht="14.25" customHeight="1" x14ac:dyDescent="0.15">
      <c r="C111" s="93">
        <v>30558</v>
      </c>
      <c r="D111" s="92">
        <v>31.680000305175781</v>
      </c>
      <c r="E111" s="90"/>
      <c r="F111" s="90"/>
      <c r="G111" s="90"/>
      <c r="H111" s="90"/>
      <c r="I111" s="91"/>
      <c r="J111" s="91"/>
      <c r="K111" s="91"/>
      <c r="L111" s="91"/>
    </row>
    <row r="112" spans="3:12" ht="14.25" customHeight="1" x14ac:dyDescent="0.15">
      <c r="C112" s="93">
        <v>30559</v>
      </c>
      <c r="D112" s="92">
        <v>31.590000152587891</v>
      </c>
      <c r="E112" s="90"/>
      <c r="F112" s="90"/>
      <c r="G112" s="90"/>
      <c r="H112" s="90"/>
      <c r="I112" s="91"/>
      <c r="J112" s="91"/>
      <c r="K112" s="91"/>
      <c r="L112" s="91"/>
    </row>
    <row r="113" spans="3:12" ht="14.25" customHeight="1" x14ac:dyDescent="0.15">
      <c r="C113" s="93">
        <v>30560</v>
      </c>
      <c r="D113" s="92">
        <v>31.600000381469727</v>
      </c>
      <c r="E113" s="90"/>
      <c r="F113" s="90"/>
      <c r="G113" s="90"/>
      <c r="H113" s="90"/>
      <c r="I113" s="91"/>
      <c r="J113" s="91"/>
      <c r="K113" s="91"/>
      <c r="L113" s="91"/>
    </row>
    <row r="114" spans="3:12" ht="14.25" customHeight="1" x14ac:dyDescent="0.15">
      <c r="C114" s="93">
        <v>30561</v>
      </c>
      <c r="D114" s="92">
        <v>31.569999694824219</v>
      </c>
      <c r="E114" s="90"/>
      <c r="F114" s="90"/>
      <c r="G114" s="90"/>
      <c r="H114" s="90"/>
      <c r="I114" s="91"/>
      <c r="J114" s="91"/>
      <c r="K114" s="91"/>
      <c r="L114" s="91"/>
    </row>
    <row r="115" spans="3:12" ht="14.25" customHeight="1" x14ac:dyDescent="0.15">
      <c r="C115" s="93">
        <v>30565</v>
      </c>
      <c r="D115" s="92">
        <v>31.360000610351563</v>
      </c>
      <c r="E115" s="90"/>
      <c r="F115" s="90"/>
      <c r="G115" s="90"/>
      <c r="H115" s="90"/>
      <c r="I115" s="91"/>
      <c r="J115" s="91"/>
      <c r="K115" s="91"/>
      <c r="L115" s="91"/>
    </row>
    <row r="116" spans="3:12" ht="14.25" customHeight="1" x14ac:dyDescent="0.15">
      <c r="C116" s="93">
        <v>30566</v>
      </c>
      <c r="D116" s="92">
        <v>31.379999160766602</v>
      </c>
      <c r="E116" s="90"/>
      <c r="F116" s="90"/>
      <c r="G116" s="90"/>
      <c r="H116" s="90"/>
      <c r="I116" s="91"/>
      <c r="J116" s="91"/>
      <c r="K116" s="91"/>
      <c r="L116" s="91"/>
    </row>
    <row r="117" spans="3:12" ht="14.25" customHeight="1" x14ac:dyDescent="0.15">
      <c r="C117" s="93">
        <v>30567</v>
      </c>
      <c r="D117" s="92">
        <v>31.340000152587891</v>
      </c>
      <c r="E117" s="90"/>
      <c r="F117" s="90"/>
      <c r="G117" s="90"/>
      <c r="H117" s="90"/>
      <c r="I117" s="91"/>
      <c r="J117" s="91"/>
      <c r="K117" s="91"/>
      <c r="L117" s="91"/>
    </row>
    <row r="118" spans="3:12" ht="14.25" customHeight="1" x14ac:dyDescent="0.15">
      <c r="C118" s="93">
        <v>30568</v>
      </c>
      <c r="D118" s="92">
        <v>31.209999084472656</v>
      </c>
      <c r="E118" s="90"/>
      <c r="F118" s="90"/>
      <c r="G118" s="90"/>
      <c r="H118" s="90"/>
      <c r="I118" s="91"/>
      <c r="J118" s="91"/>
      <c r="K118" s="91"/>
      <c r="L118" s="91"/>
    </row>
    <row r="119" spans="3:12" ht="14.25" customHeight="1" x14ac:dyDescent="0.15">
      <c r="C119" s="93">
        <v>30571</v>
      </c>
      <c r="D119" s="92">
        <v>31.149999618530273</v>
      </c>
      <c r="E119" s="90"/>
      <c r="F119" s="90"/>
      <c r="G119" s="90"/>
      <c r="H119" s="90"/>
      <c r="I119" s="91"/>
      <c r="J119" s="91"/>
      <c r="K119" s="91"/>
      <c r="L119" s="91"/>
    </row>
    <row r="120" spans="3:12" ht="14.25" customHeight="1" x14ac:dyDescent="0.15">
      <c r="C120" s="93">
        <v>30572</v>
      </c>
      <c r="D120" s="92">
        <v>31.229999542236328</v>
      </c>
      <c r="E120" s="90"/>
      <c r="F120" s="90"/>
      <c r="G120" s="90"/>
      <c r="H120" s="90"/>
      <c r="I120" s="91"/>
      <c r="J120" s="91"/>
      <c r="K120" s="91"/>
      <c r="L120" s="91"/>
    </row>
    <row r="121" spans="3:12" ht="14.25" customHeight="1" x14ac:dyDescent="0.15">
      <c r="C121" s="93">
        <v>30573</v>
      </c>
      <c r="D121" s="92">
        <v>31.399999618530273</v>
      </c>
      <c r="E121" s="90"/>
      <c r="F121" s="90"/>
      <c r="G121" s="90"/>
      <c r="H121" s="90"/>
      <c r="I121" s="91"/>
      <c r="J121" s="91"/>
      <c r="K121" s="91"/>
      <c r="L121" s="91"/>
    </row>
    <row r="122" spans="3:12" ht="14.25" customHeight="1" x14ac:dyDescent="0.15">
      <c r="C122" s="93">
        <v>30574</v>
      </c>
      <c r="D122" s="92">
        <v>31.479999542236328</v>
      </c>
      <c r="E122" s="90"/>
      <c r="F122" s="90"/>
      <c r="G122" s="90"/>
      <c r="H122" s="90"/>
      <c r="I122" s="91"/>
      <c r="J122" s="91"/>
      <c r="K122" s="91"/>
      <c r="L122" s="91"/>
    </row>
    <row r="123" spans="3:12" ht="14.25" customHeight="1" x14ac:dyDescent="0.15">
      <c r="C123" s="93">
        <v>30575</v>
      </c>
      <c r="D123" s="92">
        <v>31.549999237060547</v>
      </c>
      <c r="E123" s="90"/>
      <c r="F123" s="90"/>
      <c r="G123" s="90"/>
      <c r="H123" s="90"/>
      <c r="I123" s="91"/>
      <c r="J123" s="91"/>
      <c r="K123" s="91"/>
      <c r="L123" s="91"/>
    </row>
    <row r="124" spans="3:12" ht="14.25" customHeight="1" x14ac:dyDescent="0.15">
      <c r="C124" s="93">
        <v>30578</v>
      </c>
      <c r="D124" s="92">
        <v>31.479999542236328</v>
      </c>
      <c r="E124" s="90"/>
      <c r="F124" s="90"/>
      <c r="G124" s="90"/>
      <c r="H124" s="90"/>
      <c r="I124" s="91"/>
      <c r="J124" s="91"/>
      <c r="K124" s="91"/>
      <c r="L124" s="91"/>
    </row>
    <row r="125" spans="3:12" ht="14.25" customHeight="1" x14ac:dyDescent="0.15">
      <c r="C125" s="93">
        <v>30579</v>
      </c>
      <c r="D125" s="92">
        <v>31.329999923706055</v>
      </c>
      <c r="E125" s="90"/>
      <c r="F125" s="90"/>
      <c r="G125" s="90"/>
      <c r="H125" s="90"/>
      <c r="I125" s="91"/>
      <c r="J125" s="91"/>
      <c r="K125" s="91"/>
      <c r="L125" s="91"/>
    </row>
    <row r="126" spans="3:12" ht="14.25" customHeight="1" x14ac:dyDescent="0.15">
      <c r="C126" s="93">
        <v>30580</v>
      </c>
      <c r="D126" s="92">
        <v>31.389999389648438</v>
      </c>
      <c r="E126" s="90"/>
      <c r="F126" s="90"/>
      <c r="G126" s="90"/>
      <c r="H126" s="90"/>
      <c r="I126" s="91"/>
      <c r="J126" s="91"/>
      <c r="K126" s="91"/>
      <c r="L126" s="91"/>
    </row>
    <row r="127" spans="3:12" ht="14.25" customHeight="1" x14ac:dyDescent="0.15">
      <c r="C127" s="93">
        <v>30581</v>
      </c>
      <c r="D127" s="92">
        <v>31.299999237060547</v>
      </c>
      <c r="E127" s="90"/>
      <c r="F127" s="90"/>
      <c r="G127" s="90"/>
      <c r="H127" s="90"/>
      <c r="I127" s="91"/>
      <c r="J127" s="91"/>
      <c r="K127" s="91"/>
      <c r="L127" s="91"/>
    </row>
    <row r="128" spans="3:12" ht="14.25" customHeight="1" x14ac:dyDescent="0.15">
      <c r="C128" s="93">
        <v>30582</v>
      </c>
      <c r="D128" s="92">
        <v>31.299999237060547</v>
      </c>
      <c r="E128" s="90"/>
      <c r="F128" s="90"/>
      <c r="G128" s="90"/>
      <c r="H128" s="90"/>
      <c r="I128" s="91"/>
      <c r="J128" s="91"/>
      <c r="K128" s="91"/>
      <c r="L128" s="91"/>
    </row>
    <row r="129" spans="3:12" ht="14.25" customHeight="1" x14ac:dyDescent="0.15">
      <c r="C129" s="93">
        <v>30585</v>
      </c>
      <c r="D129" s="92">
        <v>31.219999313354492</v>
      </c>
      <c r="E129" s="90"/>
      <c r="F129" s="90"/>
      <c r="G129" s="90"/>
      <c r="H129" s="90"/>
      <c r="I129" s="91"/>
      <c r="J129" s="91"/>
      <c r="K129" s="91"/>
      <c r="L129" s="91"/>
    </row>
    <row r="130" spans="3:12" ht="14.25" customHeight="1" x14ac:dyDescent="0.15">
      <c r="C130" s="93">
        <v>30586</v>
      </c>
      <c r="D130" s="92">
        <v>31.110000610351563</v>
      </c>
      <c r="E130" s="90"/>
      <c r="F130" s="90"/>
      <c r="G130" s="90"/>
      <c r="H130" s="90"/>
      <c r="I130" s="91"/>
      <c r="J130" s="91"/>
      <c r="K130" s="91"/>
      <c r="L130" s="91"/>
    </row>
    <row r="131" spans="3:12" ht="14.25" customHeight="1" x14ac:dyDescent="0.15">
      <c r="C131" s="93">
        <v>30587</v>
      </c>
      <c r="D131" s="92">
        <v>30.760000228881836</v>
      </c>
      <c r="E131" s="90"/>
      <c r="F131" s="90"/>
      <c r="G131" s="90"/>
      <c r="H131" s="90"/>
      <c r="I131" s="91"/>
      <c r="J131" s="91"/>
      <c r="K131" s="91"/>
      <c r="L131" s="91"/>
    </row>
    <row r="132" spans="3:12" ht="14.25" customHeight="1" x14ac:dyDescent="0.15">
      <c r="C132" s="93">
        <v>30588</v>
      </c>
      <c r="D132" s="92">
        <v>30.600000381469727</v>
      </c>
      <c r="E132" s="90"/>
      <c r="F132" s="90"/>
      <c r="G132" s="90"/>
      <c r="H132" s="90"/>
      <c r="I132" s="91"/>
      <c r="J132" s="91"/>
      <c r="K132" s="91"/>
      <c r="L132" s="91"/>
    </row>
    <row r="133" spans="3:12" ht="14.25" customHeight="1" x14ac:dyDescent="0.15">
      <c r="C133" s="93">
        <v>30589</v>
      </c>
      <c r="D133" s="92">
        <v>30.360000610351563</v>
      </c>
      <c r="E133" s="90"/>
      <c r="F133" s="90"/>
      <c r="G133" s="90"/>
      <c r="H133" s="90"/>
      <c r="I133" s="91"/>
      <c r="J133" s="91"/>
      <c r="K133" s="91"/>
      <c r="L133" s="91"/>
    </row>
    <row r="134" spans="3:12" ht="14.25" customHeight="1" x14ac:dyDescent="0.15">
      <c r="C134" s="93">
        <v>30592</v>
      </c>
      <c r="D134" s="92">
        <v>29.920000076293945</v>
      </c>
      <c r="E134" s="90"/>
      <c r="F134" s="90"/>
      <c r="G134" s="90"/>
      <c r="H134" s="90"/>
      <c r="I134" s="91"/>
      <c r="J134" s="91"/>
      <c r="K134" s="91"/>
      <c r="L134" s="91"/>
    </row>
    <row r="135" spans="3:12" ht="14.25" customHeight="1" x14ac:dyDescent="0.15">
      <c r="C135" s="93">
        <v>30593</v>
      </c>
      <c r="D135" s="92">
        <v>30.180000305175781</v>
      </c>
      <c r="E135" s="90"/>
      <c r="F135" s="90"/>
      <c r="G135" s="90"/>
      <c r="H135" s="90"/>
      <c r="I135" s="91"/>
      <c r="J135" s="91"/>
      <c r="K135" s="91"/>
      <c r="L135" s="91"/>
    </row>
    <row r="136" spans="3:12" ht="14.25" customHeight="1" x14ac:dyDescent="0.15">
      <c r="C136" s="93">
        <v>30594</v>
      </c>
      <c r="D136" s="92">
        <v>30.200000762939453</v>
      </c>
      <c r="E136" s="90"/>
      <c r="F136" s="90"/>
      <c r="G136" s="90"/>
      <c r="H136" s="90"/>
      <c r="I136" s="91"/>
      <c r="J136" s="91"/>
      <c r="K136" s="91"/>
      <c r="L136" s="91"/>
    </row>
    <row r="137" spans="3:12" ht="14.25" customHeight="1" x14ac:dyDescent="0.15">
      <c r="C137" s="93">
        <v>30595</v>
      </c>
      <c r="D137" s="92">
        <v>30.260000228881836</v>
      </c>
      <c r="E137" s="90"/>
      <c r="F137" s="90"/>
      <c r="G137" s="90"/>
      <c r="H137" s="90"/>
      <c r="I137" s="91"/>
      <c r="J137" s="91"/>
      <c r="K137" s="91"/>
      <c r="L137" s="91"/>
    </row>
    <row r="138" spans="3:12" ht="14.25" customHeight="1" x14ac:dyDescent="0.15">
      <c r="C138" s="93">
        <v>30596</v>
      </c>
      <c r="D138" s="92">
        <v>30.469999313354492</v>
      </c>
      <c r="E138" s="90"/>
      <c r="F138" s="90"/>
      <c r="G138" s="90"/>
      <c r="H138" s="90"/>
      <c r="I138" s="91"/>
      <c r="J138" s="91"/>
      <c r="K138" s="91"/>
      <c r="L138" s="91"/>
    </row>
    <row r="139" spans="3:12" ht="14.25" customHeight="1" x14ac:dyDescent="0.15">
      <c r="C139" s="93">
        <v>30599</v>
      </c>
      <c r="D139" s="92">
        <v>30.850000381469727</v>
      </c>
      <c r="E139" s="90"/>
      <c r="F139" s="90"/>
      <c r="G139" s="90"/>
      <c r="H139" s="90"/>
      <c r="I139" s="91"/>
      <c r="J139" s="91"/>
      <c r="K139" s="91"/>
      <c r="L139" s="91"/>
    </row>
    <row r="140" spans="3:12" ht="14.25" customHeight="1" x14ac:dyDescent="0.15">
      <c r="C140" s="93">
        <v>30600</v>
      </c>
      <c r="D140" s="92">
        <v>30.569999694824219</v>
      </c>
      <c r="E140" s="90"/>
      <c r="F140" s="90"/>
      <c r="G140" s="90"/>
      <c r="H140" s="90"/>
      <c r="I140" s="91"/>
      <c r="J140" s="91"/>
      <c r="K140" s="91"/>
      <c r="L140" s="91"/>
    </row>
    <row r="141" spans="3:12" ht="14.25" customHeight="1" x14ac:dyDescent="0.15">
      <c r="C141" s="93">
        <v>30601</v>
      </c>
      <c r="D141" s="92">
        <v>30.520000457763672</v>
      </c>
      <c r="E141" s="90"/>
      <c r="F141" s="90"/>
      <c r="G141" s="90"/>
      <c r="H141" s="90"/>
      <c r="I141" s="91"/>
      <c r="J141" s="91"/>
      <c r="K141" s="91"/>
      <c r="L141" s="91"/>
    </row>
    <row r="142" spans="3:12" ht="14.25" customHeight="1" x14ac:dyDescent="0.15">
      <c r="C142" s="93">
        <v>30602</v>
      </c>
      <c r="D142" s="92">
        <v>30.659999847412109</v>
      </c>
      <c r="E142" s="90"/>
      <c r="F142" s="90"/>
      <c r="G142" s="90"/>
      <c r="H142" s="90"/>
      <c r="I142" s="91"/>
      <c r="J142" s="91"/>
      <c r="K142" s="91"/>
      <c r="L142" s="91"/>
    </row>
    <row r="143" spans="3:12" ht="14.25" customHeight="1" x14ac:dyDescent="0.15">
      <c r="C143" s="93">
        <v>30603</v>
      </c>
      <c r="D143" s="92">
        <v>30.549999237060547</v>
      </c>
      <c r="E143" s="90"/>
      <c r="F143" s="90"/>
      <c r="G143" s="90"/>
      <c r="H143" s="90"/>
      <c r="I143" s="91"/>
      <c r="J143" s="91"/>
      <c r="K143" s="91"/>
      <c r="L143" s="91"/>
    </row>
    <row r="144" spans="3:12" ht="14.25" customHeight="1" x14ac:dyDescent="0.15">
      <c r="C144" s="93">
        <v>30606</v>
      </c>
      <c r="D144" s="92">
        <v>30.610000610351563</v>
      </c>
      <c r="E144" s="90"/>
      <c r="F144" s="90"/>
      <c r="G144" s="90"/>
      <c r="H144" s="90"/>
      <c r="I144" s="91"/>
      <c r="J144" s="91"/>
      <c r="K144" s="91"/>
      <c r="L144" s="91"/>
    </row>
    <row r="145" spans="3:12" ht="14.25" customHeight="1" x14ac:dyDescent="0.15">
      <c r="C145" s="93">
        <v>30607</v>
      </c>
      <c r="D145" s="92">
        <v>30.680000305175781</v>
      </c>
      <c r="E145" s="90"/>
      <c r="F145" s="90"/>
      <c r="G145" s="90"/>
      <c r="H145" s="90"/>
      <c r="I145" s="91"/>
      <c r="J145" s="91"/>
      <c r="K145" s="91"/>
      <c r="L145" s="91"/>
    </row>
    <row r="146" spans="3:12" ht="14.25" customHeight="1" x14ac:dyDescent="0.15">
      <c r="C146" s="93">
        <v>30608</v>
      </c>
      <c r="D146" s="92">
        <v>30.319999694824219</v>
      </c>
      <c r="E146" s="90"/>
      <c r="F146" s="90"/>
      <c r="G146" s="90"/>
      <c r="H146" s="90"/>
      <c r="I146" s="91"/>
      <c r="J146" s="91"/>
      <c r="K146" s="91"/>
      <c r="L146" s="91"/>
    </row>
    <row r="147" spans="3:12" ht="14.25" customHeight="1" x14ac:dyDescent="0.15">
      <c r="C147" s="93">
        <v>30609</v>
      </c>
      <c r="D147" s="92">
        <v>30.299999237060547</v>
      </c>
      <c r="E147" s="90"/>
      <c r="F147" s="90"/>
      <c r="G147" s="90"/>
      <c r="H147" s="90"/>
      <c r="I147" s="91"/>
      <c r="J147" s="91"/>
      <c r="K147" s="91"/>
      <c r="L147" s="91"/>
    </row>
    <row r="148" spans="3:12" ht="14.25" customHeight="1" x14ac:dyDescent="0.15">
      <c r="C148" s="93">
        <v>30610</v>
      </c>
      <c r="D148" s="92">
        <v>30.329999923706055</v>
      </c>
      <c r="E148" s="90"/>
      <c r="F148" s="90"/>
      <c r="G148" s="90"/>
      <c r="H148" s="90"/>
      <c r="I148" s="91"/>
      <c r="J148" s="91"/>
      <c r="K148" s="91"/>
      <c r="L148" s="91"/>
    </row>
    <row r="149" spans="3:12" ht="14.25" customHeight="1" x14ac:dyDescent="0.15">
      <c r="C149" s="93">
        <v>30613</v>
      </c>
      <c r="D149" s="92">
        <v>30.440000534057617</v>
      </c>
      <c r="E149" s="90"/>
      <c r="F149" s="90"/>
      <c r="G149" s="90"/>
      <c r="H149" s="90"/>
      <c r="I149" s="91"/>
      <c r="J149" s="91"/>
      <c r="K149" s="91"/>
      <c r="L149" s="91"/>
    </row>
    <row r="150" spans="3:12" ht="14.25" customHeight="1" x14ac:dyDescent="0.15">
      <c r="C150" s="93">
        <v>30614</v>
      </c>
      <c r="D150" s="92">
        <v>30.430000305175781</v>
      </c>
      <c r="E150" s="90"/>
      <c r="F150" s="90"/>
      <c r="G150" s="90"/>
      <c r="H150" s="90"/>
      <c r="I150" s="91"/>
      <c r="J150" s="91"/>
      <c r="K150" s="91"/>
      <c r="L150" s="91"/>
    </row>
    <row r="151" spans="3:12" ht="14.25" customHeight="1" x14ac:dyDescent="0.15">
      <c r="C151" s="93">
        <v>30615</v>
      </c>
      <c r="D151" s="92">
        <v>30.229999542236328</v>
      </c>
      <c r="E151" s="90"/>
      <c r="F151" s="90"/>
      <c r="G151" s="90"/>
      <c r="H151" s="90"/>
      <c r="I151" s="91"/>
      <c r="J151" s="91"/>
      <c r="K151" s="91"/>
      <c r="L151" s="91"/>
    </row>
    <row r="152" spans="3:12" ht="14.25" customHeight="1" x14ac:dyDescent="0.15">
      <c r="C152" s="93">
        <v>30616</v>
      </c>
      <c r="D152" s="92">
        <v>30.309999465942383</v>
      </c>
      <c r="E152" s="90"/>
      <c r="F152" s="90"/>
      <c r="G152" s="90"/>
      <c r="H152" s="90"/>
      <c r="I152" s="91"/>
      <c r="J152" s="91"/>
      <c r="K152" s="91"/>
      <c r="L152" s="91"/>
    </row>
    <row r="153" spans="3:12" ht="14.25" customHeight="1" x14ac:dyDescent="0.15">
      <c r="C153" s="93">
        <v>30617</v>
      </c>
      <c r="D153" s="92">
        <v>30.260000228881836</v>
      </c>
      <c r="E153" s="90"/>
      <c r="F153" s="90"/>
      <c r="G153" s="90"/>
      <c r="H153" s="90"/>
      <c r="I153" s="91"/>
      <c r="J153" s="91"/>
      <c r="K153" s="91"/>
      <c r="L153" s="91"/>
    </row>
    <row r="154" spans="3:12" ht="14.25" customHeight="1" x14ac:dyDescent="0.15">
      <c r="C154" s="93">
        <v>30620</v>
      </c>
      <c r="D154" s="92">
        <v>30.370000839233398</v>
      </c>
      <c r="E154" s="90"/>
      <c r="F154" s="90"/>
      <c r="G154" s="90"/>
      <c r="H154" s="90"/>
      <c r="I154" s="91"/>
      <c r="J154" s="91"/>
      <c r="K154" s="91"/>
      <c r="L154" s="91"/>
    </row>
    <row r="155" spans="3:12" ht="14.25" customHeight="1" x14ac:dyDescent="0.15">
      <c r="C155" s="93">
        <v>30621</v>
      </c>
      <c r="D155" s="92">
        <v>30.379999160766602</v>
      </c>
      <c r="E155" s="90"/>
      <c r="F155" s="90"/>
      <c r="G155" s="90"/>
      <c r="H155" s="90"/>
      <c r="I155" s="91"/>
      <c r="J155" s="91"/>
      <c r="K155" s="91"/>
      <c r="L155" s="91"/>
    </row>
    <row r="156" spans="3:12" ht="14.25" customHeight="1" x14ac:dyDescent="0.15">
      <c r="C156" s="93">
        <v>30622</v>
      </c>
      <c r="D156" s="92">
        <v>30.350000381469727</v>
      </c>
      <c r="E156" s="90"/>
      <c r="F156" s="90"/>
      <c r="G156" s="90"/>
      <c r="H156" s="90"/>
      <c r="I156" s="91"/>
      <c r="J156" s="91"/>
      <c r="K156" s="91"/>
      <c r="L156" s="91"/>
    </row>
    <row r="157" spans="3:12" ht="14.25" customHeight="1" x14ac:dyDescent="0.15">
      <c r="C157" s="93">
        <v>30623</v>
      </c>
      <c r="D157" s="92">
        <v>30.420000076293945</v>
      </c>
      <c r="E157" s="90"/>
      <c r="F157" s="90"/>
      <c r="G157" s="90"/>
      <c r="H157" s="90"/>
      <c r="I157" s="91"/>
      <c r="J157" s="91"/>
      <c r="K157" s="91"/>
      <c r="L157" s="91"/>
    </row>
    <row r="158" spans="3:12" ht="14.25" customHeight="1" x14ac:dyDescent="0.15">
      <c r="C158" s="93">
        <v>30624</v>
      </c>
      <c r="D158" s="92">
        <v>30.459999084472656</v>
      </c>
      <c r="E158" s="90"/>
      <c r="F158" s="90"/>
      <c r="G158" s="90"/>
      <c r="H158" s="90"/>
      <c r="I158" s="91"/>
      <c r="J158" s="91"/>
      <c r="K158" s="91"/>
      <c r="L158" s="91"/>
    </row>
    <row r="159" spans="3:12" ht="14.25" customHeight="1" x14ac:dyDescent="0.15">
      <c r="C159" s="93">
        <v>30627</v>
      </c>
      <c r="D159" s="92">
        <v>30.389999389648438</v>
      </c>
      <c r="E159" s="90"/>
      <c r="F159" s="90"/>
      <c r="G159" s="90"/>
      <c r="H159" s="90"/>
      <c r="I159" s="91"/>
      <c r="J159" s="91"/>
      <c r="K159" s="91"/>
      <c r="L159" s="91"/>
    </row>
    <row r="160" spans="3:12" ht="14.25" customHeight="1" x14ac:dyDescent="0.15">
      <c r="C160" s="93">
        <v>30628</v>
      </c>
      <c r="D160" s="92">
        <v>30.379999160766602</v>
      </c>
      <c r="E160" s="90"/>
      <c r="F160" s="90"/>
      <c r="G160" s="90"/>
      <c r="H160" s="90"/>
      <c r="I160" s="91"/>
      <c r="J160" s="91"/>
      <c r="K160" s="91"/>
      <c r="L160" s="91"/>
    </row>
    <row r="161" spans="3:12" ht="14.25" customHeight="1" x14ac:dyDescent="0.15">
      <c r="C161" s="93">
        <v>30629</v>
      </c>
      <c r="D161" s="92">
        <v>30.379999160766602</v>
      </c>
      <c r="E161" s="90"/>
      <c r="F161" s="90"/>
      <c r="G161" s="90"/>
      <c r="H161" s="90"/>
      <c r="I161" s="91"/>
      <c r="J161" s="91"/>
      <c r="K161" s="91"/>
      <c r="L161" s="91"/>
    </row>
    <row r="162" spans="3:12" ht="14.25" customHeight="1" x14ac:dyDescent="0.15">
      <c r="C162" s="93">
        <v>30630</v>
      </c>
      <c r="D162" s="92">
        <v>30.260000228881836</v>
      </c>
      <c r="E162" s="90"/>
      <c r="F162" s="90"/>
      <c r="G162" s="90"/>
      <c r="H162" s="90"/>
      <c r="I162" s="91"/>
      <c r="J162" s="91"/>
      <c r="K162" s="91"/>
      <c r="L162" s="91"/>
    </row>
    <row r="163" spans="3:12" ht="14.25" customHeight="1" x14ac:dyDescent="0.15">
      <c r="C163" s="93">
        <v>30631</v>
      </c>
      <c r="D163" s="92">
        <v>30.139999389648438</v>
      </c>
      <c r="E163" s="90"/>
      <c r="F163" s="90"/>
      <c r="G163" s="90"/>
      <c r="H163" s="90"/>
      <c r="I163" s="91"/>
      <c r="J163" s="91"/>
      <c r="K163" s="91"/>
      <c r="L163" s="91"/>
    </row>
    <row r="164" spans="3:12" ht="14.25" customHeight="1" x14ac:dyDescent="0.15">
      <c r="C164" s="93">
        <v>30634</v>
      </c>
      <c r="D164" s="92">
        <v>30.149999618530273</v>
      </c>
      <c r="E164" s="90"/>
      <c r="F164" s="90"/>
      <c r="G164" s="90"/>
      <c r="H164" s="90"/>
      <c r="I164" s="91"/>
      <c r="J164" s="91"/>
      <c r="K164" s="91"/>
      <c r="L164" s="91"/>
    </row>
    <row r="165" spans="3:12" ht="14.25" customHeight="1" x14ac:dyDescent="0.15">
      <c r="C165" s="93">
        <v>30635</v>
      </c>
      <c r="D165" s="92">
        <v>30.170000076293945</v>
      </c>
      <c r="E165" s="90"/>
      <c r="F165" s="90"/>
      <c r="G165" s="90"/>
      <c r="H165" s="90"/>
      <c r="I165" s="91"/>
      <c r="J165" s="91"/>
      <c r="K165" s="91"/>
      <c r="L165" s="91"/>
    </row>
    <row r="166" spans="3:12" ht="14.25" customHeight="1" x14ac:dyDescent="0.15">
      <c r="C166" s="93">
        <v>30636</v>
      </c>
      <c r="D166" s="92">
        <v>29.950000762939453</v>
      </c>
      <c r="E166" s="90"/>
      <c r="F166" s="90"/>
      <c r="G166" s="90"/>
      <c r="H166" s="90"/>
      <c r="I166" s="91"/>
      <c r="J166" s="91"/>
      <c r="K166" s="91"/>
      <c r="L166" s="91"/>
    </row>
    <row r="167" spans="3:12" ht="14.25" customHeight="1" x14ac:dyDescent="0.15">
      <c r="C167" s="93">
        <v>30637</v>
      </c>
      <c r="D167" s="92">
        <v>28.979999542236328</v>
      </c>
      <c r="E167" s="90"/>
      <c r="F167" s="90"/>
      <c r="G167" s="90"/>
      <c r="H167" s="90"/>
      <c r="I167" s="91"/>
      <c r="J167" s="91"/>
      <c r="K167" s="91"/>
      <c r="L167" s="91"/>
    </row>
    <row r="168" spans="3:12" ht="14.25" customHeight="1" x14ac:dyDescent="0.15">
      <c r="C168" s="93">
        <v>30638</v>
      </c>
      <c r="D168" s="92">
        <v>29.190000534057617</v>
      </c>
      <c r="E168" s="90"/>
      <c r="F168" s="90"/>
      <c r="G168" s="90"/>
      <c r="H168" s="90"/>
      <c r="I168" s="91"/>
      <c r="J168" s="91"/>
      <c r="K168" s="91"/>
      <c r="L168" s="91"/>
    </row>
    <row r="169" spans="3:12" ht="14.25" customHeight="1" x14ac:dyDescent="0.15">
      <c r="C169" s="93">
        <v>30641</v>
      </c>
      <c r="D169" s="92">
        <v>29.139999389648437</v>
      </c>
      <c r="E169" s="90"/>
      <c r="F169" s="90"/>
      <c r="G169" s="90"/>
      <c r="H169" s="90"/>
      <c r="I169" s="91"/>
      <c r="J169" s="91"/>
      <c r="K169" s="91"/>
      <c r="L169" s="91"/>
    </row>
    <row r="170" spans="3:12" ht="14.25" customHeight="1" x14ac:dyDescent="0.15">
      <c r="C170" s="93">
        <v>30642</v>
      </c>
      <c r="D170" s="92">
        <v>29.040000915527344</v>
      </c>
      <c r="E170" s="90"/>
      <c r="F170" s="90"/>
      <c r="G170" s="90"/>
      <c r="H170" s="90"/>
      <c r="I170" s="91"/>
      <c r="J170" s="91"/>
      <c r="K170" s="91"/>
      <c r="L170" s="91"/>
    </row>
    <row r="171" spans="3:12" ht="14.25" customHeight="1" x14ac:dyDescent="0.15">
      <c r="C171" s="93">
        <v>30643</v>
      </c>
      <c r="D171" s="92">
        <v>29.190000534057617</v>
      </c>
      <c r="E171" s="90"/>
      <c r="F171" s="90"/>
      <c r="G171" s="90"/>
      <c r="H171" s="90"/>
      <c r="I171" s="91"/>
      <c r="J171" s="91"/>
      <c r="K171" s="91"/>
      <c r="L171" s="91"/>
    </row>
    <row r="172" spans="3:12" ht="14.25" customHeight="1" x14ac:dyDescent="0.15">
      <c r="C172" s="93">
        <v>30648</v>
      </c>
      <c r="D172" s="92">
        <v>29.690000534057617</v>
      </c>
      <c r="E172" s="90"/>
      <c r="F172" s="90"/>
      <c r="G172" s="90"/>
      <c r="H172" s="90"/>
      <c r="I172" s="91"/>
      <c r="J172" s="91"/>
      <c r="K172" s="91"/>
      <c r="L172" s="91"/>
    </row>
    <row r="173" spans="3:12" ht="14.25" customHeight="1" x14ac:dyDescent="0.15">
      <c r="C173" s="93">
        <v>30649</v>
      </c>
      <c r="D173" s="92">
        <v>29.389999389648438</v>
      </c>
      <c r="E173" s="90"/>
      <c r="F173" s="90"/>
      <c r="G173" s="90"/>
      <c r="H173" s="90"/>
      <c r="I173" s="91"/>
      <c r="J173" s="91"/>
      <c r="K173" s="91"/>
      <c r="L173" s="91"/>
    </row>
    <row r="174" spans="3:12" ht="14.25" customHeight="1" x14ac:dyDescent="0.15">
      <c r="C174" s="93">
        <v>30650</v>
      </c>
      <c r="D174" s="92">
        <v>29.229999542236328</v>
      </c>
      <c r="E174" s="90"/>
      <c r="F174" s="90"/>
      <c r="G174" s="90"/>
      <c r="H174" s="90"/>
      <c r="I174" s="91"/>
      <c r="J174" s="91"/>
      <c r="K174" s="91"/>
      <c r="L174" s="91"/>
    </row>
    <row r="175" spans="3:12" ht="14.25" customHeight="1" x14ac:dyDescent="0.15">
      <c r="C175" s="93">
        <v>30651</v>
      </c>
      <c r="D175" s="92">
        <v>29.280000686645508</v>
      </c>
      <c r="E175" s="90"/>
      <c r="F175" s="90"/>
      <c r="G175" s="90"/>
      <c r="H175" s="90"/>
      <c r="I175" s="91"/>
      <c r="J175" s="91"/>
      <c r="K175" s="91"/>
      <c r="L175" s="91"/>
    </row>
    <row r="176" spans="3:12" ht="14.25" customHeight="1" x14ac:dyDescent="0.15">
      <c r="C176" s="93">
        <v>30652</v>
      </c>
      <c r="D176" s="92">
        <v>29.379999160766602</v>
      </c>
      <c r="E176" s="90"/>
      <c r="F176" s="90"/>
      <c r="G176" s="90"/>
      <c r="H176" s="90"/>
      <c r="I176" s="91"/>
      <c r="J176" s="91"/>
      <c r="K176" s="91"/>
      <c r="L176" s="91"/>
    </row>
    <row r="177" spans="3:12" ht="14.25" customHeight="1" x14ac:dyDescent="0.15">
      <c r="C177" s="93">
        <v>30655</v>
      </c>
      <c r="D177" s="92">
        <v>29.299999237060547</v>
      </c>
      <c r="E177" s="90"/>
      <c r="F177" s="90"/>
      <c r="G177" s="90"/>
      <c r="H177" s="90"/>
      <c r="I177" s="91"/>
      <c r="J177" s="91"/>
      <c r="K177" s="91"/>
      <c r="L177" s="91"/>
    </row>
    <row r="178" spans="3:12" ht="14.25" customHeight="1" x14ac:dyDescent="0.15">
      <c r="C178" s="93">
        <v>30656</v>
      </c>
      <c r="D178" s="92">
        <v>29.290000915527344</v>
      </c>
      <c r="E178" s="90"/>
      <c r="F178" s="90"/>
      <c r="G178" s="90"/>
      <c r="H178" s="90"/>
      <c r="I178" s="91"/>
      <c r="J178" s="91"/>
      <c r="K178" s="91"/>
      <c r="L178" s="91"/>
    </row>
    <row r="179" spans="3:12" ht="14.25" customHeight="1" x14ac:dyDescent="0.15">
      <c r="C179" s="93">
        <v>30657</v>
      </c>
      <c r="D179" s="92">
        <v>29.059999465942383</v>
      </c>
      <c r="E179" s="90"/>
      <c r="F179" s="90"/>
      <c r="G179" s="90"/>
      <c r="H179" s="90"/>
      <c r="I179" s="91"/>
      <c r="J179" s="91"/>
      <c r="K179" s="91"/>
      <c r="L179" s="91"/>
    </row>
    <row r="180" spans="3:12" ht="14.25" customHeight="1" x14ac:dyDescent="0.15">
      <c r="C180" s="93">
        <v>30658</v>
      </c>
      <c r="D180" s="92">
        <v>29.270000457763672</v>
      </c>
      <c r="E180" s="90"/>
      <c r="F180" s="90"/>
      <c r="G180" s="90"/>
      <c r="H180" s="90"/>
      <c r="I180" s="91"/>
      <c r="J180" s="91"/>
      <c r="K180" s="91"/>
      <c r="L180" s="91"/>
    </row>
    <row r="181" spans="3:12" ht="14.25" customHeight="1" x14ac:dyDescent="0.15">
      <c r="C181" s="93">
        <v>30659</v>
      </c>
      <c r="D181" s="92">
        <v>29.309999465942383</v>
      </c>
      <c r="E181" s="90"/>
      <c r="F181" s="90"/>
      <c r="G181" s="90"/>
      <c r="H181" s="90"/>
      <c r="I181" s="91"/>
      <c r="J181" s="91"/>
      <c r="K181" s="91"/>
      <c r="L181" s="91"/>
    </row>
    <row r="182" spans="3:12" ht="14.25" customHeight="1" x14ac:dyDescent="0.15">
      <c r="C182" s="93">
        <v>30662</v>
      </c>
      <c r="D182" s="92">
        <v>29.270000457763672</v>
      </c>
      <c r="E182" s="90"/>
      <c r="F182" s="90"/>
      <c r="G182" s="90"/>
      <c r="H182" s="90"/>
      <c r="I182" s="91"/>
      <c r="J182" s="91"/>
      <c r="K182" s="91"/>
      <c r="L182" s="91"/>
    </row>
    <row r="183" spans="3:12" ht="14.25" customHeight="1" x14ac:dyDescent="0.15">
      <c r="C183" s="93">
        <v>30663</v>
      </c>
      <c r="D183" s="92">
        <v>29.209999084472656</v>
      </c>
      <c r="E183" s="90"/>
      <c r="F183" s="90"/>
      <c r="G183" s="90"/>
      <c r="H183" s="90"/>
      <c r="I183" s="91"/>
      <c r="J183" s="91"/>
      <c r="K183" s="91"/>
      <c r="L183" s="91"/>
    </row>
    <row r="184" spans="3:12" ht="14.25" customHeight="1" x14ac:dyDescent="0.15">
      <c r="C184" s="93">
        <v>30664</v>
      </c>
      <c r="D184" s="92">
        <v>29.280000686645508</v>
      </c>
      <c r="E184" s="90"/>
      <c r="F184" s="90"/>
      <c r="G184" s="90"/>
      <c r="H184" s="90"/>
      <c r="I184" s="91"/>
      <c r="J184" s="91"/>
      <c r="K184" s="91"/>
      <c r="L184" s="91"/>
    </row>
    <row r="185" spans="3:12" ht="14.25" customHeight="1" x14ac:dyDescent="0.15">
      <c r="C185" s="93">
        <v>30665</v>
      </c>
      <c r="D185" s="92">
        <v>29.110000610351563</v>
      </c>
      <c r="E185" s="90"/>
      <c r="F185" s="90"/>
      <c r="G185" s="90"/>
      <c r="H185" s="90"/>
      <c r="I185" s="91"/>
      <c r="J185" s="91"/>
      <c r="K185" s="91"/>
      <c r="L185" s="91"/>
    </row>
    <row r="186" spans="3:12" ht="14.25" customHeight="1" x14ac:dyDescent="0.15">
      <c r="C186" s="93">
        <v>30666</v>
      </c>
      <c r="D186" s="92">
        <v>28.569999694824219</v>
      </c>
      <c r="E186" s="90"/>
      <c r="F186" s="90"/>
      <c r="G186" s="90"/>
      <c r="H186" s="90"/>
      <c r="I186" s="91"/>
      <c r="J186" s="91"/>
      <c r="K186" s="91"/>
      <c r="L186" s="91"/>
    </row>
    <row r="187" spans="3:12" ht="14.25" customHeight="1" x14ac:dyDescent="0.15">
      <c r="C187" s="93">
        <v>30669</v>
      </c>
      <c r="D187" s="92">
        <v>28.379999160766602</v>
      </c>
      <c r="E187" s="90"/>
      <c r="F187" s="90"/>
      <c r="G187" s="90"/>
      <c r="H187" s="90"/>
      <c r="I187" s="91"/>
      <c r="J187" s="91"/>
      <c r="K187" s="91"/>
      <c r="L187" s="91"/>
    </row>
    <row r="188" spans="3:12" ht="14.25" customHeight="1" x14ac:dyDescent="0.15">
      <c r="C188" s="93">
        <v>30670</v>
      </c>
      <c r="D188" s="92">
        <v>28.760000228881836</v>
      </c>
      <c r="E188" s="90"/>
      <c r="F188" s="90"/>
      <c r="G188" s="90"/>
      <c r="H188" s="90"/>
      <c r="I188" s="91"/>
      <c r="J188" s="91"/>
      <c r="K188" s="91"/>
      <c r="L188" s="91"/>
    </row>
    <row r="189" spans="3:12" ht="14.25" customHeight="1" x14ac:dyDescent="0.15">
      <c r="C189" s="93">
        <v>30671</v>
      </c>
      <c r="D189" s="92">
        <v>28.879999160766602</v>
      </c>
      <c r="E189" s="90"/>
      <c r="F189" s="90"/>
      <c r="G189" s="90"/>
      <c r="H189" s="90"/>
      <c r="I189" s="91"/>
      <c r="J189" s="91"/>
      <c r="K189" s="91"/>
      <c r="L189" s="91"/>
    </row>
    <row r="190" spans="3:12" ht="14.25" customHeight="1" x14ac:dyDescent="0.15">
      <c r="C190" s="93">
        <v>30672</v>
      </c>
      <c r="D190" s="92">
        <v>29.079999923706055</v>
      </c>
      <c r="E190" s="90"/>
      <c r="F190" s="90"/>
      <c r="G190" s="90"/>
      <c r="H190" s="90"/>
      <c r="I190" s="91"/>
      <c r="J190" s="91"/>
      <c r="K190" s="91"/>
      <c r="L190" s="91"/>
    </row>
    <row r="191" spans="3:12" ht="14.25" customHeight="1" x14ac:dyDescent="0.15">
      <c r="C191" s="93">
        <v>30673</v>
      </c>
      <c r="D191" s="92">
        <v>29.440000534057617</v>
      </c>
      <c r="E191" s="90"/>
      <c r="F191" s="90"/>
      <c r="G191" s="90"/>
      <c r="H191" s="90"/>
      <c r="I191" s="91"/>
      <c r="J191" s="91"/>
      <c r="K191" s="91"/>
      <c r="L191" s="91"/>
    </row>
    <row r="192" spans="3:12" ht="14.25" customHeight="1" x14ac:dyDescent="0.15">
      <c r="C192" s="93">
        <v>30677</v>
      </c>
      <c r="D192" s="92">
        <v>29.850000381469727</v>
      </c>
      <c r="E192" s="90"/>
      <c r="F192" s="90"/>
      <c r="G192" s="90"/>
      <c r="H192" s="90"/>
      <c r="I192" s="91"/>
      <c r="J192" s="91"/>
      <c r="K192" s="91"/>
      <c r="L192" s="91"/>
    </row>
    <row r="193" spans="3:12" ht="14.25" customHeight="1" x14ac:dyDescent="0.15">
      <c r="C193" s="93">
        <v>30678</v>
      </c>
      <c r="D193" s="92">
        <v>29.979999542236328</v>
      </c>
      <c r="E193" s="90"/>
      <c r="F193" s="90"/>
      <c r="G193" s="90"/>
      <c r="H193" s="90"/>
      <c r="I193" s="91"/>
      <c r="J193" s="91"/>
      <c r="K193" s="91"/>
      <c r="L193" s="91"/>
    </row>
    <row r="194" spans="3:12" ht="14.25" customHeight="1" x14ac:dyDescent="0.15">
      <c r="C194" s="93">
        <v>30679</v>
      </c>
      <c r="D194" s="92">
        <v>29.659999847412109</v>
      </c>
      <c r="E194" s="90"/>
      <c r="F194" s="90"/>
      <c r="G194" s="90"/>
      <c r="H194" s="90"/>
      <c r="I194" s="91"/>
      <c r="J194" s="91"/>
      <c r="K194" s="91"/>
      <c r="L194" s="91"/>
    </row>
    <row r="195" spans="3:12" ht="14.25" customHeight="1" x14ac:dyDescent="0.15">
      <c r="C195" s="93">
        <v>30680</v>
      </c>
      <c r="D195" s="92">
        <v>29.600000381469727</v>
      </c>
      <c r="E195" s="90"/>
      <c r="F195" s="90"/>
      <c r="G195" s="90"/>
      <c r="H195" s="90"/>
      <c r="I195" s="91"/>
      <c r="J195" s="91"/>
      <c r="K195" s="91"/>
      <c r="L195" s="91"/>
    </row>
    <row r="196" spans="3:12" ht="14.25" customHeight="1" x14ac:dyDescent="0.15">
      <c r="C196" s="93">
        <v>30684</v>
      </c>
      <c r="D196" s="92">
        <v>29.399999618530273</v>
      </c>
      <c r="E196" s="90"/>
      <c r="F196" s="90"/>
      <c r="G196" s="90"/>
      <c r="H196" s="90"/>
      <c r="I196" s="91"/>
      <c r="J196" s="91"/>
      <c r="K196" s="91"/>
      <c r="L196" s="91"/>
    </row>
    <row r="197" spans="3:12" ht="14.25" customHeight="1" x14ac:dyDescent="0.15">
      <c r="C197" s="93">
        <v>30685</v>
      </c>
      <c r="D197" s="92">
        <v>29.5</v>
      </c>
      <c r="E197" s="90"/>
      <c r="F197" s="90"/>
      <c r="G197" s="90"/>
      <c r="H197" s="90"/>
      <c r="I197" s="91"/>
      <c r="J197" s="91"/>
      <c r="K197" s="91"/>
      <c r="L197" s="91"/>
    </row>
    <row r="198" spans="3:12" ht="14.25" customHeight="1" x14ac:dyDescent="0.15">
      <c r="C198" s="93">
        <v>30686</v>
      </c>
      <c r="D198" s="92">
        <v>29.299999237060547</v>
      </c>
      <c r="E198" s="90"/>
      <c r="F198" s="90"/>
      <c r="G198" s="90"/>
      <c r="H198" s="90"/>
      <c r="I198" s="91"/>
      <c r="J198" s="91"/>
      <c r="K198" s="91"/>
      <c r="L198" s="91"/>
    </row>
    <row r="199" spans="3:12" ht="14.25" customHeight="1" x14ac:dyDescent="0.15">
      <c r="C199" s="93">
        <v>30687</v>
      </c>
      <c r="D199" s="92">
        <v>29.180000305175781</v>
      </c>
      <c r="E199" s="90"/>
      <c r="F199" s="90"/>
      <c r="G199" s="90"/>
      <c r="H199" s="90"/>
      <c r="I199" s="91"/>
      <c r="J199" s="91"/>
      <c r="K199" s="91"/>
      <c r="L199" s="91"/>
    </row>
    <row r="200" spans="3:12" ht="14.25" customHeight="1" x14ac:dyDescent="0.15">
      <c r="C200" s="93">
        <v>30690</v>
      </c>
      <c r="D200" s="92">
        <v>29.469999313354492</v>
      </c>
      <c r="E200" s="90"/>
      <c r="F200" s="90"/>
      <c r="G200" s="90"/>
      <c r="H200" s="90"/>
      <c r="I200" s="91"/>
      <c r="J200" s="91"/>
      <c r="K200" s="91"/>
      <c r="L200" s="91"/>
    </row>
    <row r="201" spans="3:12" ht="14.25" customHeight="1" x14ac:dyDescent="0.15">
      <c r="C201" s="93">
        <v>30691</v>
      </c>
      <c r="D201" s="92">
        <v>29.450000762939453</v>
      </c>
      <c r="E201" s="90"/>
      <c r="F201" s="90"/>
      <c r="G201" s="90"/>
      <c r="H201" s="90"/>
      <c r="I201" s="91"/>
      <c r="J201" s="91"/>
      <c r="K201" s="91"/>
      <c r="L201" s="91"/>
    </row>
    <row r="202" spans="3:12" ht="14.25" customHeight="1" x14ac:dyDescent="0.15">
      <c r="C202" s="93">
        <v>30692</v>
      </c>
      <c r="D202" s="92">
        <v>29.459999084472656</v>
      </c>
      <c r="E202" s="90"/>
      <c r="F202" s="90"/>
      <c r="G202" s="90"/>
      <c r="H202" s="90"/>
      <c r="I202" s="91"/>
      <c r="J202" s="91"/>
      <c r="K202" s="91"/>
      <c r="L202" s="91"/>
    </row>
    <row r="203" spans="3:12" ht="14.25" customHeight="1" x14ac:dyDescent="0.15">
      <c r="C203" s="93">
        <v>30693</v>
      </c>
      <c r="D203" s="92">
        <v>29.510000228881836</v>
      </c>
      <c r="E203" s="90"/>
      <c r="F203" s="90"/>
      <c r="G203" s="90"/>
      <c r="H203" s="90"/>
      <c r="I203" s="91"/>
      <c r="J203" s="91"/>
      <c r="K203" s="91"/>
      <c r="L203" s="91"/>
    </row>
    <row r="204" spans="3:12" ht="14.25" customHeight="1" x14ac:dyDescent="0.15">
      <c r="C204" s="93">
        <v>30694</v>
      </c>
      <c r="D204" s="92">
        <v>29.579999923706055</v>
      </c>
      <c r="E204" s="90"/>
      <c r="F204" s="90"/>
      <c r="G204" s="90"/>
      <c r="H204" s="90"/>
      <c r="I204" s="91"/>
      <c r="J204" s="91"/>
      <c r="K204" s="91"/>
      <c r="L204" s="91"/>
    </row>
    <row r="205" spans="3:12" ht="14.25" customHeight="1" x14ac:dyDescent="0.15">
      <c r="C205" s="93">
        <v>30697</v>
      </c>
      <c r="D205" s="92">
        <v>29.719999313354492</v>
      </c>
      <c r="E205" s="90"/>
      <c r="F205" s="90"/>
      <c r="G205" s="90"/>
      <c r="H205" s="90"/>
      <c r="I205" s="91"/>
      <c r="J205" s="91"/>
      <c r="K205" s="91"/>
      <c r="L205" s="91"/>
    </row>
    <row r="206" spans="3:12" ht="14.25" customHeight="1" x14ac:dyDescent="0.15">
      <c r="C206" s="93">
        <v>30698</v>
      </c>
      <c r="D206" s="92">
        <v>29.569999694824219</v>
      </c>
      <c r="E206" s="90"/>
      <c r="F206" s="90"/>
      <c r="G206" s="90"/>
      <c r="H206" s="90"/>
      <c r="I206" s="91"/>
      <c r="J206" s="91"/>
      <c r="K206" s="91"/>
      <c r="L206" s="91"/>
    </row>
    <row r="207" spans="3:12" ht="14.25" customHeight="1" x14ac:dyDescent="0.15">
      <c r="C207" s="93">
        <v>30699</v>
      </c>
      <c r="D207" s="92">
        <v>29.790000915527344</v>
      </c>
      <c r="E207" s="90"/>
      <c r="F207" s="90"/>
      <c r="G207" s="90"/>
      <c r="H207" s="90"/>
      <c r="I207" s="91"/>
      <c r="J207" s="91"/>
      <c r="K207" s="91"/>
      <c r="L207" s="91"/>
    </row>
    <row r="208" spans="3:12" ht="14.25" customHeight="1" x14ac:dyDescent="0.15">
      <c r="C208" s="93">
        <v>30700</v>
      </c>
      <c r="D208" s="92">
        <v>29.989999771118164</v>
      </c>
      <c r="E208" s="90"/>
      <c r="F208" s="90"/>
      <c r="G208" s="90"/>
      <c r="H208" s="90"/>
      <c r="I208" s="91"/>
      <c r="J208" s="91"/>
      <c r="K208" s="91"/>
      <c r="L208" s="91"/>
    </row>
    <row r="209" spans="3:12" ht="14.25" customHeight="1" x14ac:dyDescent="0.15">
      <c r="C209" s="93">
        <v>30701</v>
      </c>
      <c r="D209" s="92">
        <v>29.889999389648438</v>
      </c>
      <c r="E209" s="90"/>
      <c r="F209" s="90"/>
      <c r="G209" s="90"/>
      <c r="H209" s="90"/>
      <c r="I209" s="91"/>
      <c r="J209" s="91"/>
      <c r="K209" s="91"/>
      <c r="L209" s="91"/>
    </row>
    <row r="210" spans="3:12" ht="14.25" customHeight="1" x14ac:dyDescent="0.15">
      <c r="C210" s="93">
        <v>30704</v>
      </c>
      <c r="D210" s="92">
        <v>29.520000457763672</v>
      </c>
      <c r="E210" s="90"/>
      <c r="F210" s="90"/>
      <c r="G210" s="90"/>
      <c r="H210" s="90"/>
      <c r="I210" s="91"/>
      <c r="J210" s="91"/>
      <c r="K210" s="91"/>
      <c r="L210" s="91"/>
    </row>
    <row r="211" spans="3:12" ht="14.25" customHeight="1" x14ac:dyDescent="0.15">
      <c r="C211" s="93">
        <v>30705</v>
      </c>
      <c r="D211" s="92">
        <v>29.700000762939453</v>
      </c>
      <c r="E211" s="90"/>
      <c r="F211" s="90"/>
      <c r="G211" s="90"/>
      <c r="H211" s="90"/>
      <c r="I211" s="91"/>
      <c r="J211" s="91"/>
      <c r="K211" s="91"/>
      <c r="L211" s="91"/>
    </row>
    <row r="212" spans="3:12" ht="14.25" customHeight="1" x14ac:dyDescent="0.15">
      <c r="C212" s="93">
        <v>30706</v>
      </c>
      <c r="D212" s="92">
        <v>29.780000686645508</v>
      </c>
      <c r="E212" s="90"/>
      <c r="F212" s="90"/>
      <c r="G212" s="90"/>
      <c r="H212" s="90"/>
      <c r="I212" s="91"/>
      <c r="J212" s="91"/>
      <c r="K212" s="91"/>
      <c r="L212" s="91"/>
    </row>
    <row r="213" spans="3:12" ht="14.25" customHeight="1" x14ac:dyDescent="0.15">
      <c r="C213" s="93">
        <v>30707</v>
      </c>
      <c r="D213" s="92">
        <v>29.950000762939453</v>
      </c>
      <c r="E213" s="90"/>
      <c r="F213" s="90"/>
      <c r="G213" s="90"/>
      <c r="H213" s="90"/>
      <c r="I213" s="91"/>
      <c r="J213" s="91"/>
      <c r="K213" s="91"/>
      <c r="L213" s="91"/>
    </row>
    <row r="214" spans="3:12" ht="14.25" customHeight="1" x14ac:dyDescent="0.15">
      <c r="C214" s="93">
        <v>30708</v>
      </c>
      <c r="D214" s="92">
        <v>30.139999389648438</v>
      </c>
      <c r="E214" s="90"/>
      <c r="F214" s="90"/>
      <c r="G214" s="90"/>
      <c r="H214" s="90"/>
      <c r="I214" s="91"/>
      <c r="J214" s="91"/>
      <c r="K214" s="91"/>
      <c r="L214" s="91"/>
    </row>
    <row r="215" spans="3:12" ht="14.25" customHeight="1" x14ac:dyDescent="0.15">
      <c r="C215" s="93">
        <v>30711</v>
      </c>
      <c r="D215" s="92">
        <v>29.889999389648438</v>
      </c>
      <c r="E215" s="90"/>
      <c r="F215" s="90"/>
      <c r="G215" s="90"/>
      <c r="H215" s="90"/>
      <c r="I215" s="91"/>
      <c r="J215" s="91"/>
      <c r="K215" s="91"/>
      <c r="L215" s="91"/>
    </row>
    <row r="216" spans="3:12" ht="14.25" customHeight="1" x14ac:dyDescent="0.15">
      <c r="C216" s="93">
        <v>30712</v>
      </c>
      <c r="D216" s="92">
        <v>29.979999542236328</v>
      </c>
      <c r="E216" s="90"/>
      <c r="F216" s="90"/>
      <c r="G216" s="90"/>
      <c r="H216" s="90"/>
      <c r="I216" s="91"/>
      <c r="J216" s="91"/>
      <c r="K216" s="91"/>
      <c r="L216" s="91"/>
    </row>
    <row r="217" spans="3:12" ht="14.25" customHeight="1" x14ac:dyDescent="0.15">
      <c r="C217" s="93">
        <v>30713</v>
      </c>
      <c r="D217" s="92">
        <v>30.299999237060547</v>
      </c>
      <c r="E217" s="90"/>
      <c r="F217" s="90"/>
      <c r="G217" s="90"/>
      <c r="H217" s="90"/>
      <c r="I217" s="91"/>
      <c r="J217" s="91"/>
      <c r="K217" s="91"/>
      <c r="L217" s="91"/>
    </row>
    <row r="218" spans="3:12" ht="14.25" customHeight="1" x14ac:dyDescent="0.15">
      <c r="C218" s="93">
        <v>30714</v>
      </c>
      <c r="D218" s="92">
        <v>30.190000534057617</v>
      </c>
      <c r="E218" s="90"/>
      <c r="F218" s="90"/>
      <c r="G218" s="90"/>
      <c r="H218" s="90"/>
      <c r="I218" s="91"/>
      <c r="J218" s="91"/>
      <c r="K218" s="91"/>
      <c r="L218" s="91"/>
    </row>
    <row r="219" spans="3:12" ht="14.25" customHeight="1" x14ac:dyDescent="0.15">
      <c r="C219" s="93">
        <v>30715</v>
      </c>
      <c r="D219" s="92">
        <v>30.110000610351563</v>
      </c>
      <c r="E219" s="90"/>
      <c r="F219" s="90"/>
      <c r="G219" s="90"/>
      <c r="H219" s="90"/>
      <c r="I219" s="91"/>
      <c r="J219" s="91"/>
      <c r="K219" s="91"/>
      <c r="L219" s="91"/>
    </row>
    <row r="220" spans="3:12" ht="14.25" customHeight="1" x14ac:dyDescent="0.15">
      <c r="C220" s="93">
        <v>30718</v>
      </c>
      <c r="D220" s="92">
        <v>30.159999847412109</v>
      </c>
      <c r="E220" s="90"/>
      <c r="F220" s="90"/>
      <c r="G220" s="90"/>
      <c r="H220" s="90"/>
      <c r="I220" s="91"/>
      <c r="J220" s="91"/>
      <c r="K220" s="91"/>
      <c r="L220" s="91"/>
    </row>
    <row r="221" spans="3:12" ht="14.25" customHeight="1" x14ac:dyDescent="0.15">
      <c r="C221" s="93">
        <v>30719</v>
      </c>
      <c r="D221" s="92">
        <v>30.040000915527344</v>
      </c>
      <c r="E221" s="90"/>
      <c r="F221" s="90"/>
      <c r="G221" s="90"/>
      <c r="H221" s="90"/>
      <c r="I221" s="91"/>
      <c r="J221" s="91"/>
      <c r="K221" s="91"/>
      <c r="L221" s="91"/>
    </row>
    <row r="222" spans="3:12" ht="14.25" customHeight="1" x14ac:dyDescent="0.15">
      <c r="C222" s="93">
        <v>30720</v>
      </c>
      <c r="D222" s="92">
        <v>30.040000915527344</v>
      </c>
      <c r="E222" s="90"/>
      <c r="F222" s="90"/>
      <c r="G222" s="90"/>
      <c r="H222" s="90"/>
      <c r="I222" s="91"/>
      <c r="J222" s="91"/>
      <c r="K222" s="91"/>
      <c r="L222" s="91"/>
    </row>
    <row r="223" spans="3:12" ht="14.25" customHeight="1" x14ac:dyDescent="0.15">
      <c r="C223" s="93">
        <v>30721</v>
      </c>
      <c r="D223" s="92">
        <v>29.829999923706055</v>
      </c>
      <c r="E223" s="90"/>
      <c r="F223" s="90"/>
      <c r="G223" s="90"/>
      <c r="H223" s="90"/>
      <c r="I223" s="91"/>
      <c r="J223" s="91"/>
      <c r="K223" s="91"/>
      <c r="L223" s="91"/>
    </row>
    <row r="224" spans="3:12" ht="14.25" customHeight="1" x14ac:dyDescent="0.15">
      <c r="C224" s="93">
        <v>30722</v>
      </c>
      <c r="D224" s="92">
        <v>29.829999923706055</v>
      </c>
      <c r="E224" s="90"/>
      <c r="F224" s="90"/>
      <c r="G224" s="90"/>
      <c r="H224" s="90"/>
      <c r="I224" s="91"/>
      <c r="J224" s="91"/>
      <c r="K224" s="91"/>
      <c r="L224" s="91"/>
    </row>
    <row r="225" spans="3:12" ht="14.25" customHeight="1" x14ac:dyDescent="0.15">
      <c r="C225" s="93">
        <v>30725</v>
      </c>
      <c r="D225" s="92">
        <v>29.629999160766602</v>
      </c>
      <c r="E225" s="90"/>
      <c r="F225" s="90"/>
      <c r="G225" s="90"/>
      <c r="H225" s="90"/>
      <c r="I225" s="91"/>
      <c r="J225" s="91"/>
      <c r="K225" s="91"/>
      <c r="L225" s="91"/>
    </row>
    <row r="226" spans="3:12" ht="14.25" customHeight="1" x14ac:dyDescent="0.15">
      <c r="C226" s="93">
        <v>30726</v>
      </c>
      <c r="D226" s="92">
        <v>29.739999771118164</v>
      </c>
      <c r="E226" s="90"/>
      <c r="F226" s="90"/>
      <c r="G226" s="90"/>
      <c r="H226" s="90"/>
      <c r="I226" s="91"/>
      <c r="J226" s="91"/>
      <c r="K226" s="91"/>
      <c r="L226" s="91"/>
    </row>
    <row r="227" spans="3:12" ht="14.25" customHeight="1" x14ac:dyDescent="0.15">
      <c r="C227" s="93">
        <v>30727</v>
      </c>
      <c r="D227" s="92">
        <v>29.829999923706055</v>
      </c>
      <c r="E227" s="90"/>
      <c r="F227" s="90"/>
      <c r="G227" s="90"/>
      <c r="H227" s="90"/>
      <c r="I227" s="91"/>
      <c r="J227" s="91"/>
      <c r="K227" s="91"/>
      <c r="L227" s="91"/>
    </row>
    <row r="228" spans="3:12" ht="14.25" customHeight="1" x14ac:dyDescent="0.15">
      <c r="C228" s="93">
        <v>30728</v>
      </c>
      <c r="D228" s="92">
        <v>29.909999847412109</v>
      </c>
      <c r="E228" s="90"/>
      <c r="F228" s="90"/>
      <c r="G228" s="90"/>
      <c r="H228" s="90"/>
      <c r="I228" s="91"/>
      <c r="J228" s="91"/>
      <c r="K228" s="91"/>
      <c r="L228" s="91"/>
    </row>
    <row r="229" spans="3:12" ht="14.25" customHeight="1" x14ac:dyDescent="0.15">
      <c r="C229" s="93">
        <v>30729</v>
      </c>
      <c r="D229" s="92">
        <v>29.899999618530273</v>
      </c>
      <c r="E229" s="90"/>
      <c r="F229" s="90"/>
      <c r="G229" s="90"/>
      <c r="H229" s="90"/>
      <c r="I229" s="91"/>
      <c r="J229" s="91"/>
      <c r="K229" s="91"/>
      <c r="L229" s="91"/>
    </row>
    <row r="230" spans="3:12" ht="14.25" customHeight="1" x14ac:dyDescent="0.15">
      <c r="C230" s="93">
        <v>30733</v>
      </c>
      <c r="D230" s="92">
        <v>29.790000915527344</v>
      </c>
      <c r="E230" s="90"/>
      <c r="F230" s="90"/>
      <c r="G230" s="90"/>
      <c r="H230" s="90"/>
      <c r="I230" s="91"/>
      <c r="J230" s="91"/>
      <c r="K230" s="91"/>
      <c r="L230" s="91"/>
    </row>
    <row r="231" spans="3:12" ht="14.25" customHeight="1" x14ac:dyDescent="0.15">
      <c r="C231" s="93">
        <v>30734</v>
      </c>
      <c r="D231" s="92">
        <v>29.790000915527344</v>
      </c>
      <c r="E231" s="90"/>
      <c r="F231" s="90"/>
      <c r="G231" s="90"/>
      <c r="H231" s="90"/>
      <c r="I231" s="91"/>
      <c r="J231" s="91"/>
      <c r="K231" s="91"/>
      <c r="L231" s="91"/>
    </row>
    <row r="232" spans="3:12" ht="14.25" customHeight="1" x14ac:dyDescent="0.15">
      <c r="C232" s="93">
        <v>30735</v>
      </c>
      <c r="D232" s="92">
        <v>29.920000076293945</v>
      </c>
      <c r="E232" s="90"/>
      <c r="F232" s="90"/>
      <c r="G232" s="90"/>
      <c r="H232" s="90"/>
      <c r="I232" s="91"/>
      <c r="J232" s="91"/>
      <c r="K232" s="91"/>
      <c r="L232" s="91"/>
    </row>
    <row r="233" spans="3:12" ht="14.25" customHeight="1" x14ac:dyDescent="0.15">
      <c r="C233" s="93">
        <v>30736</v>
      </c>
      <c r="D233" s="92">
        <v>30.100000381469727</v>
      </c>
      <c r="E233" s="90"/>
      <c r="F233" s="90"/>
      <c r="G233" s="90"/>
      <c r="H233" s="90"/>
      <c r="I233" s="91"/>
      <c r="J233" s="91"/>
      <c r="K233" s="91"/>
      <c r="L233" s="91"/>
    </row>
    <row r="234" spans="3:12" ht="14.25" customHeight="1" x14ac:dyDescent="0.15">
      <c r="C234" s="93">
        <v>30739</v>
      </c>
      <c r="D234" s="92">
        <v>30.790000915527344</v>
      </c>
      <c r="E234" s="90"/>
      <c r="F234" s="90"/>
      <c r="G234" s="90"/>
      <c r="H234" s="90"/>
      <c r="I234" s="91"/>
      <c r="J234" s="91"/>
      <c r="K234" s="91"/>
      <c r="L234" s="91"/>
    </row>
    <row r="235" spans="3:12" ht="14.25" customHeight="1" x14ac:dyDescent="0.15">
      <c r="C235" s="93">
        <v>30740</v>
      </c>
      <c r="D235" s="92">
        <v>30.450000762939453</v>
      </c>
      <c r="E235" s="90"/>
      <c r="F235" s="90"/>
      <c r="G235" s="90"/>
      <c r="H235" s="90"/>
      <c r="I235" s="91"/>
      <c r="J235" s="91"/>
      <c r="K235" s="91"/>
      <c r="L235" s="91"/>
    </row>
    <row r="236" spans="3:12" ht="14.25" customHeight="1" x14ac:dyDescent="0.15">
      <c r="C236" s="93">
        <v>30741</v>
      </c>
      <c r="D236" s="92">
        <v>30.549999237060547</v>
      </c>
      <c r="E236" s="90"/>
      <c r="F236" s="90"/>
      <c r="G236" s="90"/>
      <c r="H236" s="90"/>
      <c r="I236" s="91"/>
      <c r="J236" s="91"/>
      <c r="K236" s="91"/>
      <c r="L236" s="91"/>
    </row>
    <row r="237" spans="3:12" ht="14.25" customHeight="1" x14ac:dyDescent="0.15">
      <c r="C237" s="93">
        <v>30742</v>
      </c>
      <c r="D237" s="92">
        <v>30.729999542236328</v>
      </c>
      <c r="E237" s="90"/>
      <c r="F237" s="90"/>
      <c r="G237" s="90"/>
      <c r="H237" s="90"/>
      <c r="I237" s="91"/>
      <c r="J237" s="91"/>
      <c r="K237" s="91"/>
      <c r="L237" s="91"/>
    </row>
    <row r="238" spans="3:12" ht="14.25" customHeight="1" x14ac:dyDescent="0.15">
      <c r="C238" s="93">
        <v>30743</v>
      </c>
      <c r="D238" s="92">
        <v>30.700000762939453</v>
      </c>
      <c r="E238" s="90"/>
      <c r="F238" s="90"/>
      <c r="G238" s="90"/>
      <c r="H238" s="90"/>
      <c r="I238" s="91"/>
      <c r="J238" s="91"/>
      <c r="K238" s="91"/>
      <c r="L238" s="91"/>
    </row>
    <row r="239" spans="3:12" ht="14.25" customHeight="1" x14ac:dyDescent="0.15">
      <c r="C239" s="93">
        <v>30746</v>
      </c>
      <c r="D239" s="92">
        <v>30.780000686645508</v>
      </c>
      <c r="E239" s="90"/>
      <c r="F239" s="90"/>
      <c r="G239" s="90"/>
      <c r="H239" s="90"/>
      <c r="I239" s="91"/>
      <c r="J239" s="91"/>
      <c r="K239" s="91"/>
      <c r="L239" s="91"/>
    </row>
    <row r="240" spans="3:12" ht="14.25" customHeight="1" x14ac:dyDescent="0.15">
      <c r="C240" s="93">
        <v>30747</v>
      </c>
      <c r="D240" s="92">
        <v>30.729999542236328</v>
      </c>
      <c r="E240" s="90"/>
      <c r="F240" s="90"/>
      <c r="G240" s="90"/>
      <c r="H240" s="90"/>
      <c r="I240" s="91"/>
      <c r="J240" s="91"/>
      <c r="K240" s="91"/>
      <c r="L240" s="91"/>
    </row>
    <row r="241" spans="3:12" ht="14.25" customHeight="1" x14ac:dyDescent="0.15">
      <c r="C241" s="93">
        <v>30748</v>
      </c>
      <c r="D241" s="92">
        <v>30.75</v>
      </c>
      <c r="E241" s="90"/>
      <c r="F241" s="90"/>
      <c r="G241" s="90"/>
      <c r="H241" s="90"/>
      <c r="I241" s="91"/>
      <c r="J241" s="91"/>
      <c r="K241" s="91"/>
      <c r="L241" s="91"/>
    </row>
    <row r="242" spans="3:12" ht="14.25" customHeight="1" x14ac:dyDescent="0.15">
      <c r="C242" s="93">
        <v>30749</v>
      </c>
      <c r="D242" s="92">
        <v>30.799999237060547</v>
      </c>
      <c r="E242" s="90"/>
      <c r="F242" s="90"/>
      <c r="G242" s="90"/>
      <c r="H242" s="90"/>
      <c r="I242" s="91"/>
      <c r="J242" s="91"/>
      <c r="K242" s="91"/>
      <c r="L242" s="91"/>
    </row>
    <row r="243" spans="3:12" ht="14.25" customHeight="1" x14ac:dyDescent="0.15">
      <c r="C243" s="93">
        <v>30750</v>
      </c>
      <c r="D243" s="92">
        <v>30.989999771118164</v>
      </c>
      <c r="E243" s="90"/>
      <c r="F243" s="90"/>
      <c r="G243" s="90"/>
      <c r="H243" s="90"/>
      <c r="I243" s="91"/>
      <c r="J243" s="91"/>
      <c r="K243" s="91"/>
      <c r="L243" s="91"/>
    </row>
    <row r="244" spans="3:12" ht="14.25" customHeight="1" x14ac:dyDescent="0.15">
      <c r="C244" s="93">
        <v>30753</v>
      </c>
      <c r="D244" s="92">
        <v>30.909999847412109</v>
      </c>
      <c r="E244" s="90"/>
      <c r="F244" s="90"/>
      <c r="G244" s="90"/>
      <c r="H244" s="90"/>
      <c r="I244" s="91"/>
      <c r="J244" s="91"/>
      <c r="K244" s="91"/>
      <c r="L244" s="91"/>
    </row>
    <row r="245" spans="3:12" ht="14.25" customHeight="1" x14ac:dyDescent="0.15">
      <c r="C245" s="93">
        <v>30754</v>
      </c>
      <c r="D245" s="92">
        <v>30.860000610351562</v>
      </c>
      <c r="E245" s="90"/>
      <c r="F245" s="90"/>
      <c r="G245" s="90"/>
      <c r="H245" s="90"/>
      <c r="I245" s="91"/>
      <c r="J245" s="91"/>
      <c r="K245" s="91"/>
      <c r="L245" s="91"/>
    </row>
    <row r="246" spans="3:12" ht="14.25" customHeight="1" x14ac:dyDescent="0.15">
      <c r="C246" s="93">
        <v>30755</v>
      </c>
      <c r="D246" s="92">
        <v>30.909999847412109</v>
      </c>
      <c r="E246" s="90"/>
      <c r="F246" s="90"/>
      <c r="G246" s="90"/>
      <c r="H246" s="90"/>
      <c r="I246" s="91"/>
      <c r="J246" s="91"/>
      <c r="K246" s="91"/>
      <c r="L246" s="91"/>
    </row>
    <row r="247" spans="3:12" ht="14.25" customHeight="1" x14ac:dyDescent="0.15">
      <c r="C247" s="93">
        <v>30756</v>
      </c>
      <c r="D247" s="92">
        <v>30.870000839233398</v>
      </c>
      <c r="E247" s="90"/>
      <c r="F247" s="90"/>
      <c r="G247" s="90"/>
      <c r="H247" s="90"/>
      <c r="I247" s="91"/>
      <c r="J247" s="91"/>
      <c r="K247" s="91"/>
      <c r="L247" s="91"/>
    </row>
    <row r="248" spans="3:12" ht="14.25" customHeight="1" x14ac:dyDescent="0.15">
      <c r="C248" s="93">
        <v>30757</v>
      </c>
      <c r="D248" s="92">
        <v>30.639999389648438</v>
      </c>
      <c r="E248" s="90"/>
      <c r="F248" s="90"/>
      <c r="G248" s="90"/>
      <c r="H248" s="90"/>
      <c r="I248" s="91"/>
      <c r="J248" s="91"/>
      <c r="K248" s="91"/>
      <c r="L248" s="91"/>
    </row>
    <row r="249" spans="3:12" ht="14.25" customHeight="1" x14ac:dyDescent="0.15">
      <c r="C249" s="93">
        <v>30760</v>
      </c>
      <c r="D249" s="92">
        <v>30.489999771118164</v>
      </c>
      <c r="E249" s="90"/>
      <c r="F249" s="90"/>
      <c r="G249" s="90"/>
      <c r="H249" s="90"/>
      <c r="I249" s="91"/>
      <c r="J249" s="91"/>
      <c r="K249" s="91"/>
      <c r="L249" s="91"/>
    </row>
    <row r="250" spans="3:12" ht="14.25" customHeight="1" x14ac:dyDescent="0.15">
      <c r="C250" s="93">
        <v>30761</v>
      </c>
      <c r="D250" s="92">
        <v>30.520000457763672</v>
      </c>
      <c r="E250" s="90"/>
      <c r="F250" s="90"/>
      <c r="G250" s="90"/>
      <c r="H250" s="90"/>
      <c r="I250" s="91"/>
      <c r="J250" s="91"/>
      <c r="K250" s="91"/>
      <c r="L250" s="91"/>
    </row>
    <row r="251" spans="3:12" ht="14.25" customHeight="1" x14ac:dyDescent="0.15">
      <c r="C251" s="93">
        <v>30762</v>
      </c>
      <c r="D251" s="92">
        <v>30.420000076293945</v>
      </c>
      <c r="E251" s="90"/>
      <c r="F251" s="90"/>
      <c r="G251" s="90"/>
      <c r="H251" s="90"/>
      <c r="I251" s="91"/>
      <c r="J251" s="91"/>
      <c r="K251" s="91"/>
      <c r="L251" s="91"/>
    </row>
    <row r="252" spans="3:12" ht="14.25" customHeight="1" x14ac:dyDescent="0.15">
      <c r="C252" s="93">
        <v>30763</v>
      </c>
      <c r="D252" s="92">
        <v>30.549999237060547</v>
      </c>
      <c r="E252" s="90"/>
      <c r="F252" s="90"/>
      <c r="G252" s="90"/>
      <c r="H252" s="90"/>
      <c r="I252" s="91"/>
      <c r="J252" s="91"/>
      <c r="K252" s="91"/>
      <c r="L252" s="91"/>
    </row>
    <row r="253" spans="3:12" ht="14.25" customHeight="1" x14ac:dyDescent="0.15">
      <c r="C253" s="93">
        <v>30764</v>
      </c>
      <c r="D253" s="92">
        <v>30.610000610351563</v>
      </c>
      <c r="E253" s="90"/>
      <c r="F253" s="90"/>
      <c r="G253" s="90"/>
      <c r="H253" s="90"/>
      <c r="I253" s="91"/>
      <c r="J253" s="91"/>
      <c r="K253" s="91"/>
      <c r="L253" s="91"/>
    </row>
    <row r="254" spans="3:12" ht="14.25" customHeight="1" x14ac:dyDescent="0.15">
      <c r="C254" s="93">
        <v>30767</v>
      </c>
      <c r="D254" s="92">
        <v>30.590000152587891</v>
      </c>
      <c r="E254" s="90"/>
      <c r="F254" s="90"/>
      <c r="G254" s="90"/>
      <c r="H254" s="90"/>
      <c r="I254" s="91"/>
      <c r="J254" s="91"/>
      <c r="K254" s="91"/>
      <c r="L254" s="91"/>
    </row>
    <row r="255" spans="3:12" ht="14.25" customHeight="1" x14ac:dyDescent="0.15">
      <c r="C255" s="93">
        <v>30768</v>
      </c>
      <c r="D255" s="92">
        <v>30.719999313354492</v>
      </c>
      <c r="E255" s="90"/>
      <c r="F255" s="90"/>
      <c r="G255" s="90"/>
      <c r="H255" s="90"/>
      <c r="I255" s="91"/>
      <c r="J255" s="91"/>
      <c r="K255" s="91"/>
      <c r="L255" s="91"/>
    </row>
    <row r="256" spans="3:12" ht="14.25" customHeight="1" x14ac:dyDescent="0.15">
      <c r="C256" s="93">
        <v>30769</v>
      </c>
      <c r="D256" s="92">
        <v>30.649999618530273</v>
      </c>
      <c r="E256" s="90"/>
      <c r="F256" s="90"/>
      <c r="G256" s="90"/>
      <c r="H256" s="90"/>
      <c r="I256" s="91"/>
      <c r="J256" s="91"/>
      <c r="K256" s="91"/>
      <c r="L256" s="91"/>
    </row>
    <row r="257" spans="3:12" ht="14.25" customHeight="1" x14ac:dyDescent="0.15">
      <c r="C257" s="93">
        <v>30770</v>
      </c>
      <c r="D257" s="92">
        <v>30.860000610351562</v>
      </c>
      <c r="E257" s="90"/>
      <c r="F257" s="90"/>
      <c r="G257" s="90"/>
      <c r="H257" s="90"/>
      <c r="I257" s="91"/>
      <c r="J257" s="91"/>
      <c r="K257" s="91"/>
      <c r="L257" s="91"/>
    </row>
    <row r="258" spans="3:12" ht="14.25" customHeight="1" x14ac:dyDescent="0.15">
      <c r="C258" s="93">
        <v>30771</v>
      </c>
      <c r="D258" s="92">
        <v>30.850000381469727</v>
      </c>
      <c r="E258" s="90"/>
      <c r="F258" s="90"/>
      <c r="G258" s="90"/>
      <c r="H258" s="90"/>
      <c r="I258" s="91"/>
      <c r="J258" s="91"/>
      <c r="K258" s="91"/>
      <c r="L258" s="91"/>
    </row>
    <row r="259" spans="3:12" ht="14.25" customHeight="1" x14ac:dyDescent="0.15">
      <c r="C259" s="93">
        <v>30774</v>
      </c>
      <c r="D259" s="92">
        <v>30.799999237060547</v>
      </c>
      <c r="E259" s="90"/>
      <c r="F259" s="90"/>
      <c r="G259" s="90"/>
      <c r="H259" s="90"/>
      <c r="I259" s="91"/>
      <c r="J259" s="91"/>
      <c r="K259" s="91"/>
      <c r="L259" s="91"/>
    </row>
    <row r="260" spans="3:12" ht="14.25" customHeight="1" x14ac:dyDescent="0.15">
      <c r="C260" s="93">
        <v>30775</v>
      </c>
      <c r="D260" s="92">
        <v>30.850000381469727</v>
      </c>
      <c r="E260" s="90"/>
      <c r="F260" s="90"/>
      <c r="G260" s="90"/>
      <c r="H260" s="90"/>
      <c r="I260" s="91"/>
      <c r="J260" s="91"/>
      <c r="K260" s="91"/>
      <c r="L260" s="91"/>
    </row>
    <row r="261" spans="3:12" ht="14.25" customHeight="1" x14ac:dyDescent="0.15">
      <c r="C261" s="93">
        <v>30776</v>
      </c>
      <c r="D261" s="92">
        <v>30.809999465942383</v>
      </c>
      <c r="E261" s="90"/>
      <c r="F261" s="90"/>
      <c r="G261" s="90"/>
      <c r="H261" s="90"/>
      <c r="I261" s="91"/>
      <c r="J261" s="91"/>
      <c r="K261" s="91"/>
      <c r="L261" s="91"/>
    </row>
    <row r="262" spans="3:12" ht="14.25" customHeight="1" x14ac:dyDescent="0.15">
      <c r="C262" s="93">
        <v>30777</v>
      </c>
      <c r="D262" s="92">
        <v>30.780000686645508</v>
      </c>
      <c r="E262" s="90"/>
      <c r="F262" s="90"/>
      <c r="G262" s="90"/>
      <c r="H262" s="90"/>
      <c r="I262" s="91"/>
      <c r="J262" s="91"/>
      <c r="K262" s="91"/>
      <c r="L262" s="91"/>
    </row>
    <row r="263" spans="3:12" ht="14.25" customHeight="1" x14ac:dyDescent="0.15">
      <c r="C263" s="93">
        <v>30778</v>
      </c>
      <c r="D263" s="92">
        <v>30.75</v>
      </c>
      <c r="E263" s="90"/>
      <c r="F263" s="90"/>
      <c r="G263" s="90"/>
      <c r="H263" s="90"/>
      <c r="I263" s="91"/>
      <c r="J263" s="91"/>
      <c r="K263" s="91"/>
      <c r="L263" s="91"/>
    </row>
    <row r="264" spans="3:12" ht="14.25" customHeight="1" x14ac:dyDescent="0.15">
      <c r="C264" s="93">
        <v>30781</v>
      </c>
      <c r="D264" s="92">
        <v>30.719999313354492</v>
      </c>
      <c r="E264" s="90"/>
      <c r="F264" s="90"/>
      <c r="G264" s="90"/>
      <c r="H264" s="90"/>
      <c r="I264" s="91"/>
      <c r="J264" s="91"/>
      <c r="K264" s="91"/>
      <c r="L264" s="91"/>
    </row>
    <row r="265" spans="3:12" ht="14.25" customHeight="1" x14ac:dyDescent="0.15">
      <c r="C265" s="93">
        <v>30782</v>
      </c>
      <c r="D265" s="92">
        <v>30.780000686645508</v>
      </c>
      <c r="E265" s="90"/>
      <c r="F265" s="90"/>
      <c r="G265" s="90"/>
      <c r="H265" s="90"/>
      <c r="I265" s="91"/>
      <c r="J265" s="91"/>
      <c r="K265" s="91"/>
      <c r="L265" s="91"/>
    </row>
    <row r="266" spans="3:12" ht="14.25" customHeight="1" x14ac:dyDescent="0.15">
      <c r="C266" s="93">
        <v>30783</v>
      </c>
      <c r="D266" s="92">
        <v>30.799999237060547</v>
      </c>
      <c r="E266" s="90"/>
      <c r="F266" s="90"/>
      <c r="G266" s="90"/>
      <c r="H266" s="90"/>
      <c r="I266" s="91"/>
      <c r="J266" s="91"/>
      <c r="K266" s="91"/>
      <c r="L266" s="91"/>
    </row>
    <row r="267" spans="3:12" ht="14.25" customHeight="1" x14ac:dyDescent="0.15">
      <c r="C267" s="93">
        <v>30784</v>
      </c>
      <c r="D267" s="92">
        <v>30.700000762939453</v>
      </c>
      <c r="E267" s="90"/>
      <c r="F267" s="90"/>
      <c r="G267" s="90"/>
      <c r="H267" s="90"/>
      <c r="I267" s="91"/>
      <c r="J267" s="91"/>
      <c r="K267" s="91"/>
      <c r="L267" s="91"/>
    </row>
    <row r="268" spans="3:12" ht="14.25" customHeight="1" x14ac:dyDescent="0.15">
      <c r="C268" s="93">
        <v>30785</v>
      </c>
      <c r="D268" s="92">
        <v>30.680000305175781</v>
      </c>
      <c r="E268" s="90"/>
      <c r="F268" s="90"/>
      <c r="G268" s="90"/>
      <c r="H268" s="90"/>
      <c r="I268" s="91"/>
      <c r="J268" s="91"/>
      <c r="K268" s="91"/>
      <c r="L268" s="91"/>
    </row>
    <row r="269" spans="3:12" ht="14.25" customHeight="1" x14ac:dyDescent="0.15">
      <c r="C269" s="93">
        <v>30788</v>
      </c>
      <c r="D269" s="92">
        <v>30.690000534057617</v>
      </c>
      <c r="E269" s="90"/>
      <c r="F269" s="90"/>
      <c r="G269" s="90"/>
      <c r="H269" s="90"/>
      <c r="I269" s="91"/>
      <c r="J269" s="91"/>
      <c r="K269" s="91"/>
      <c r="L269" s="91"/>
    </row>
    <row r="270" spans="3:12" ht="14.25" customHeight="1" x14ac:dyDescent="0.15">
      <c r="C270" s="93">
        <v>30789</v>
      </c>
      <c r="D270" s="92">
        <v>30.659999847412109</v>
      </c>
      <c r="E270" s="90"/>
      <c r="F270" s="90"/>
      <c r="G270" s="90"/>
      <c r="H270" s="90"/>
      <c r="I270" s="91"/>
      <c r="J270" s="91"/>
      <c r="K270" s="91"/>
      <c r="L270" s="91"/>
    </row>
    <row r="271" spans="3:12" ht="14.25" customHeight="1" x14ac:dyDescent="0.15">
      <c r="C271" s="93">
        <v>30790</v>
      </c>
      <c r="D271" s="92">
        <v>30.5</v>
      </c>
      <c r="E271" s="90"/>
      <c r="F271" s="90"/>
      <c r="G271" s="90"/>
      <c r="H271" s="90"/>
      <c r="I271" s="91"/>
      <c r="J271" s="91"/>
      <c r="K271" s="91"/>
      <c r="L271" s="91"/>
    </row>
    <row r="272" spans="3:12" ht="14.25" customHeight="1" x14ac:dyDescent="0.15">
      <c r="C272" s="93">
        <v>30791</v>
      </c>
      <c r="D272" s="92">
        <v>30.520000457763672</v>
      </c>
      <c r="E272" s="90"/>
      <c r="F272" s="90"/>
      <c r="G272" s="90"/>
      <c r="H272" s="90"/>
      <c r="I272" s="91"/>
      <c r="J272" s="91"/>
      <c r="K272" s="91"/>
      <c r="L272" s="91"/>
    </row>
    <row r="273" spans="3:12" ht="14.25" customHeight="1" x14ac:dyDescent="0.15">
      <c r="C273" s="93">
        <v>30795</v>
      </c>
      <c r="D273" s="92">
        <v>30.569999694824219</v>
      </c>
      <c r="E273" s="90"/>
      <c r="F273" s="90"/>
      <c r="G273" s="90"/>
      <c r="H273" s="90"/>
      <c r="I273" s="91"/>
      <c r="J273" s="91"/>
      <c r="K273" s="91"/>
      <c r="L273" s="91"/>
    </row>
    <row r="274" spans="3:12" ht="14.25" customHeight="1" x14ac:dyDescent="0.15">
      <c r="C274" s="93">
        <v>30796</v>
      </c>
      <c r="D274" s="92">
        <v>30.629999160766602</v>
      </c>
      <c r="E274" s="90"/>
      <c r="F274" s="90"/>
      <c r="G274" s="90"/>
      <c r="H274" s="90"/>
      <c r="I274" s="91"/>
      <c r="J274" s="91"/>
      <c r="K274" s="91"/>
      <c r="L274" s="91"/>
    </row>
    <row r="275" spans="3:12" ht="14.25" customHeight="1" x14ac:dyDescent="0.15">
      <c r="C275" s="93">
        <v>30797</v>
      </c>
      <c r="D275" s="92">
        <v>30.549999237060547</v>
      </c>
      <c r="E275" s="90"/>
      <c r="F275" s="90"/>
      <c r="G275" s="90"/>
      <c r="H275" s="90"/>
      <c r="I275" s="91"/>
      <c r="J275" s="91"/>
      <c r="K275" s="91"/>
      <c r="L275" s="91"/>
    </row>
    <row r="276" spans="3:12" ht="14.25" customHeight="1" x14ac:dyDescent="0.15">
      <c r="C276" s="93">
        <v>30798</v>
      </c>
      <c r="D276" s="92">
        <v>30.479999542236328</v>
      </c>
      <c r="E276" s="90"/>
      <c r="F276" s="90"/>
      <c r="G276" s="90"/>
      <c r="H276" s="90"/>
      <c r="I276" s="91"/>
      <c r="J276" s="91"/>
      <c r="K276" s="91"/>
      <c r="L276" s="91"/>
    </row>
    <row r="277" spans="3:12" ht="14.25" customHeight="1" x14ac:dyDescent="0.15">
      <c r="C277" s="93">
        <v>30799</v>
      </c>
      <c r="D277" s="92">
        <v>30.430000305175781</v>
      </c>
      <c r="E277" s="90"/>
      <c r="F277" s="90"/>
      <c r="G277" s="90"/>
      <c r="H277" s="90"/>
      <c r="I277" s="91"/>
      <c r="J277" s="91"/>
      <c r="K277" s="91"/>
      <c r="L277" s="91"/>
    </row>
    <row r="278" spans="3:12" ht="14.25" customHeight="1" x14ac:dyDescent="0.15">
      <c r="C278" s="93">
        <v>30802</v>
      </c>
      <c r="D278" s="92">
        <v>30.260000228881836</v>
      </c>
      <c r="E278" s="90"/>
      <c r="F278" s="90"/>
      <c r="G278" s="90"/>
      <c r="H278" s="90"/>
      <c r="I278" s="91"/>
      <c r="J278" s="91"/>
      <c r="K278" s="91"/>
      <c r="L278" s="91"/>
    </row>
    <row r="279" spans="3:12" ht="14.25" customHeight="1" x14ac:dyDescent="0.15">
      <c r="C279" s="93">
        <v>30803</v>
      </c>
      <c r="D279" s="92">
        <v>30.290000915527344</v>
      </c>
      <c r="E279" s="90"/>
      <c r="F279" s="90"/>
      <c r="G279" s="90"/>
      <c r="H279" s="90"/>
      <c r="I279" s="91"/>
      <c r="J279" s="91"/>
      <c r="K279" s="91"/>
      <c r="L279" s="91"/>
    </row>
    <row r="280" spans="3:12" ht="14.25" customHeight="1" x14ac:dyDescent="0.15">
      <c r="C280" s="93">
        <v>30804</v>
      </c>
      <c r="D280" s="92">
        <v>30.170000076293945</v>
      </c>
      <c r="E280" s="90"/>
      <c r="F280" s="90"/>
      <c r="G280" s="90"/>
      <c r="H280" s="90"/>
      <c r="I280" s="91"/>
      <c r="J280" s="91"/>
      <c r="K280" s="91"/>
      <c r="L280" s="91"/>
    </row>
    <row r="281" spans="3:12" ht="14.25" customHeight="1" x14ac:dyDescent="0.15">
      <c r="C281" s="93">
        <v>30805</v>
      </c>
      <c r="D281" s="92">
        <v>30.159999847412109</v>
      </c>
      <c r="E281" s="90"/>
      <c r="F281" s="90"/>
      <c r="G281" s="90"/>
      <c r="H281" s="90"/>
      <c r="I281" s="91"/>
      <c r="J281" s="91"/>
      <c r="K281" s="91"/>
      <c r="L281" s="91"/>
    </row>
    <row r="282" spans="3:12" ht="14.25" customHeight="1" x14ac:dyDescent="0.15">
      <c r="C282" s="93">
        <v>30806</v>
      </c>
      <c r="D282" s="92">
        <v>30.25</v>
      </c>
      <c r="E282" s="90"/>
      <c r="F282" s="90"/>
      <c r="G282" s="90"/>
      <c r="H282" s="90"/>
      <c r="I282" s="91"/>
      <c r="J282" s="91"/>
      <c r="K282" s="91"/>
      <c r="L282" s="91"/>
    </row>
    <row r="283" spans="3:12" ht="14.25" customHeight="1" x14ac:dyDescent="0.15">
      <c r="C283" s="93">
        <v>30809</v>
      </c>
      <c r="D283" s="92">
        <v>30.159999847412109</v>
      </c>
      <c r="E283" s="90"/>
      <c r="F283" s="90"/>
      <c r="G283" s="90"/>
      <c r="H283" s="90"/>
      <c r="I283" s="91"/>
      <c r="J283" s="91"/>
      <c r="K283" s="91"/>
      <c r="L283" s="91"/>
    </row>
    <row r="284" spans="3:12" ht="14.25" customHeight="1" x14ac:dyDescent="0.15">
      <c r="C284" s="93">
        <v>30810</v>
      </c>
      <c r="D284" s="92">
        <v>30.219999313354492</v>
      </c>
      <c r="E284" s="90"/>
      <c r="F284" s="90"/>
      <c r="G284" s="90"/>
      <c r="H284" s="90"/>
      <c r="I284" s="91"/>
      <c r="J284" s="91"/>
      <c r="K284" s="91"/>
      <c r="L284" s="91"/>
    </row>
    <row r="285" spans="3:12" ht="14.25" customHeight="1" x14ac:dyDescent="0.15">
      <c r="C285" s="93">
        <v>30811</v>
      </c>
      <c r="D285" s="92">
        <v>30.340000152587891</v>
      </c>
      <c r="E285" s="90"/>
      <c r="F285" s="90"/>
      <c r="G285" s="90"/>
      <c r="H285" s="90"/>
      <c r="I285" s="91"/>
      <c r="J285" s="91"/>
      <c r="K285" s="91"/>
      <c r="L285" s="91"/>
    </row>
    <row r="286" spans="3:12" ht="14.25" customHeight="1" x14ac:dyDescent="0.15">
      <c r="C286" s="93">
        <v>30812</v>
      </c>
      <c r="D286" s="92">
        <v>30.340000152587891</v>
      </c>
      <c r="E286" s="90"/>
      <c r="F286" s="90"/>
      <c r="G286" s="90"/>
      <c r="H286" s="90"/>
      <c r="I286" s="91"/>
      <c r="J286" s="91"/>
      <c r="K286" s="91"/>
      <c r="L286" s="91"/>
    </row>
    <row r="287" spans="3:12" ht="14.25" customHeight="1" x14ac:dyDescent="0.15">
      <c r="C287" s="93">
        <v>30813</v>
      </c>
      <c r="D287" s="92">
        <v>30.360000610351563</v>
      </c>
      <c r="E287" s="90"/>
      <c r="F287" s="90"/>
      <c r="G287" s="90"/>
      <c r="H287" s="90"/>
      <c r="I287" s="91"/>
      <c r="J287" s="91"/>
      <c r="K287" s="91"/>
      <c r="L287" s="91"/>
    </row>
    <row r="288" spans="3:12" ht="14.25" customHeight="1" x14ac:dyDescent="0.15">
      <c r="C288" s="93">
        <v>30816</v>
      </c>
      <c r="D288" s="92">
        <v>30.590000152587891</v>
      </c>
      <c r="E288" s="90"/>
      <c r="F288" s="90"/>
      <c r="G288" s="90"/>
      <c r="H288" s="90"/>
      <c r="I288" s="91"/>
      <c r="J288" s="91"/>
      <c r="K288" s="91"/>
      <c r="L288" s="91"/>
    </row>
    <row r="289" spans="3:12" ht="14.25" customHeight="1" x14ac:dyDescent="0.15">
      <c r="C289" s="93">
        <v>30817</v>
      </c>
      <c r="D289" s="92">
        <v>30.600000381469727</v>
      </c>
      <c r="E289" s="90"/>
      <c r="F289" s="90"/>
      <c r="G289" s="90"/>
      <c r="H289" s="90"/>
      <c r="I289" s="91"/>
      <c r="J289" s="91"/>
      <c r="K289" s="91"/>
      <c r="L289" s="91"/>
    </row>
    <row r="290" spans="3:12" ht="14.25" customHeight="1" x14ac:dyDescent="0.15">
      <c r="C290" s="93">
        <v>30818</v>
      </c>
      <c r="D290" s="92">
        <v>30.979999542236328</v>
      </c>
      <c r="E290" s="90"/>
      <c r="F290" s="90"/>
      <c r="G290" s="90"/>
      <c r="H290" s="90"/>
      <c r="I290" s="91"/>
      <c r="J290" s="91"/>
      <c r="K290" s="91"/>
      <c r="L290" s="91"/>
    </row>
    <row r="291" spans="3:12" ht="14.25" customHeight="1" x14ac:dyDescent="0.15">
      <c r="C291" s="93">
        <v>30819</v>
      </c>
      <c r="D291" s="92">
        <v>30.729999542236328</v>
      </c>
      <c r="E291" s="90"/>
      <c r="F291" s="90"/>
      <c r="G291" s="90"/>
      <c r="H291" s="90"/>
      <c r="I291" s="91"/>
      <c r="J291" s="91"/>
      <c r="K291" s="91"/>
      <c r="L291" s="91"/>
    </row>
    <row r="292" spans="3:12" ht="14.25" customHeight="1" x14ac:dyDescent="0.15">
      <c r="C292" s="93">
        <v>30820</v>
      </c>
      <c r="D292" s="92">
        <v>30.75</v>
      </c>
      <c r="E292" s="90"/>
      <c r="F292" s="90"/>
      <c r="G292" s="90"/>
      <c r="H292" s="90"/>
      <c r="I292" s="91"/>
      <c r="J292" s="91"/>
      <c r="K292" s="91"/>
      <c r="L292" s="91"/>
    </row>
    <row r="293" spans="3:12" ht="14.25" customHeight="1" x14ac:dyDescent="0.15">
      <c r="C293" s="93">
        <v>30823</v>
      </c>
      <c r="D293" s="92">
        <v>30.930000305175781</v>
      </c>
      <c r="E293" s="90"/>
      <c r="F293" s="90"/>
      <c r="G293" s="90"/>
      <c r="H293" s="90"/>
      <c r="I293" s="91"/>
      <c r="J293" s="91"/>
      <c r="K293" s="91"/>
      <c r="L293" s="91"/>
    </row>
    <row r="294" spans="3:12" ht="14.25" customHeight="1" x14ac:dyDescent="0.15">
      <c r="C294" s="93">
        <v>30824</v>
      </c>
      <c r="D294" s="92">
        <v>30.670000076293945</v>
      </c>
      <c r="E294" s="90"/>
      <c r="F294" s="90"/>
      <c r="G294" s="90"/>
      <c r="H294" s="90"/>
      <c r="I294" s="91"/>
      <c r="J294" s="91"/>
      <c r="K294" s="91"/>
      <c r="L294" s="91"/>
    </row>
    <row r="295" spans="3:12" ht="14.25" customHeight="1" x14ac:dyDescent="0.15">
      <c r="C295" s="93">
        <v>30825</v>
      </c>
      <c r="D295" s="92">
        <v>30.600000381469727</v>
      </c>
      <c r="E295" s="90"/>
      <c r="F295" s="90"/>
      <c r="G295" s="90"/>
      <c r="H295" s="90"/>
      <c r="I295" s="91"/>
      <c r="J295" s="91"/>
      <c r="K295" s="91"/>
      <c r="L295" s="91"/>
    </row>
    <row r="296" spans="3:12" ht="14.25" customHeight="1" x14ac:dyDescent="0.15">
      <c r="C296" s="93">
        <v>30826</v>
      </c>
      <c r="D296" s="92">
        <v>30.75</v>
      </c>
      <c r="E296" s="90"/>
      <c r="F296" s="90"/>
      <c r="G296" s="90"/>
      <c r="H296" s="90"/>
      <c r="I296" s="91"/>
      <c r="J296" s="91"/>
      <c r="K296" s="91"/>
      <c r="L296" s="91"/>
    </row>
    <row r="297" spans="3:12" ht="14.25" customHeight="1" x14ac:dyDescent="0.15">
      <c r="C297" s="93">
        <v>30827</v>
      </c>
      <c r="D297" s="92">
        <v>30.879999160766602</v>
      </c>
      <c r="E297" s="90"/>
      <c r="F297" s="90"/>
      <c r="G297" s="90"/>
      <c r="H297" s="90"/>
      <c r="I297" s="91"/>
      <c r="J297" s="91"/>
      <c r="K297" s="91"/>
      <c r="L297" s="91"/>
    </row>
    <row r="298" spans="3:12" ht="14.25" customHeight="1" x14ac:dyDescent="0.15">
      <c r="C298" s="93">
        <v>30831</v>
      </c>
      <c r="D298" s="92">
        <v>30.709999084472656</v>
      </c>
      <c r="E298" s="90"/>
      <c r="F298" s="90"/>
      <c r="G298" s="90"/>
      <c r="H298" s="90"/>
      <c r="I298" s="91"/>
      <c r="J298" s="91"/>
      <c r="K298" s="91"/>
      <c r="L298" s="91"/>
    </row>
    <row r="299" spans="3:12" ht="14.25" customHeight="1" x14ac:dyDescent="0.15">
      <c r="C299" s="93">
        <v>30832</v>
      </c>
      <c r="D299" s="92">
        <v>30.809999465942383</v>
      </c>
      <c r="E299" s="90"/>
      <c r="F299" s="90"/>
      <c r="G299" s="90"/>
      <c r="H299" s="90"/>
      <c r="I299" s="91"/>
      <c r="J299" s="91"/>
      <c r="K299" s="91"/>
      <c r="L299" s="91"/>
    </row>
    <row r="300" spans="3:12" ht="14.25" customHeight="1" x14ac:dyDescent="0.15">
      <c r="C300" s="93">
        <v>30833</v>
      </c>
      <c r="D300" s="92">
        <v>30.829999923706055</v>
      </c>
      <c r="E300" s="90"/>
      <c r="F300" s="90"/>
      <c r="G300" s="90"/>
      <c r="H300" s="90"/>
      <c r="I300" s="91"/>
      <c r="J300" s="91"/>
      <c r="K300" s="91"/>
      <c r="L300" s="91"/>
    </row>
    <row r="301" spans="3:12" ht="14.25" customHeight="1" x14ac:dyDescent="0.15">
      <c r="C301" s="93">
        <v>30834</v>
      </c>
      <c r="D301" s="92">
        <v>30.700000762939453</v>
      </c>
      <c r="E301" s="90"/>
      <c r="F301" s="90"/>
      <c r="G301" s="90"/>
      <c r="H301" s="90"/>
      <c r="I301" s="91"/>
      <c r="J301" s="91"/>
      <c r="K301" s="91"/>
      <c r="L301" s="91"/>
    </row>
    <row r="302" spans="3:12" ht="14.25" customHeight="1" x14ac:dyDescent="0.15">
      <c r="C302" s="93">
        <v>30837</v>
      </c>
      <c r="D302" s="92">
        <v>30.75</v>
      </c>
      <c r="E302" s="90"/>
      <c r="F302" s="90"/>
      <c r="G302" s="90"/>
      <c r="H302" s="90"/>
      <c r="I302" s="91"/>
      <c r="J302" s="91"/>
      <c r="K302" s="91"/>
      <c r="L302" s="91"/>
    </row>
    <row r="303" spans="3:12" ht="14.25" customHeight="1" x14ac:dyDescent="0.15">
      <c r="C303" s="93">
        <v>30838</v>
      </c>
      <c r="D303" s="92">
        <v>30.729999542236328</v>
      </c>
      <c r="E303" s="90"/>
      <c r="F303" s="90"/>
      <c r="G303" s="90"/>
      <c r="H303" s="90"/>
      <c r="I303" s="91"/>
      <c r="J303" s="91"/>
      <c r="K303" s="91"/>
      <c r="L303" s="91"/>
    </row>
    <row r="304" spans="3:12" ht="14.25" customHeight="1" x14ac:dyDescent="0.15">
      <c r="C304" s="93">
        <v>30839</v>
      </c>
      <c r="D304" s="92">
        <v>30.549999237060547</v>
      </c>
      <c r="E304" s="90"/>
      <c r="F304" s="90"/>
      <c r="G304" s="90"/>
      <c r="H304" s="90"/>
      <c r="I304" s="91"/>
      <c r="J304" s="91"/>
      <c r="K304" s="91"/>
      <c r="L304" s="91"/>
    </row>
    <row r="305" spans="3:12" ht="14.25" customHeight="1" x14ac:dyDescent="0.15">
      <c r="C305" s="93">
        <v>30840</v>
      </c>
      <c r="D305" s="92">
        <v>30.399999618530273</v>
      </c>
      <c r="E305" s="90"/>
      <c r="F305" s="90"/>
      <c r="G305" s="90"/>
      <c r="H305" s="90"/>
      <c r="I305" s="91"/>
      <c r="J305" s="91"/>
      <c r="K305" s="91"/>
      <c r="L305" s="91"/>
    </row>
    <row r="306" spans="3:12" ht="14.25" customHeight="1" x14ac:dyDescent="0.15">
      <c r="C306" s="93">
        <v>30841</v>
      </c>
      <c r="D306" s="92">
        <v>30.370000839233398</v>
      </c>
      <c r="E306" s="90"/>
      <c r="F306" s="90"/>
      <c r="G306" s="90"/>
      <c r="H306" s="90"/>
      <c r="I306" s="91"/>
      <c r="J306" s="91"/>
      <c r="K306" s="91"/>
      <c r="L306" s="91"/>
    </row>
    <row r="307" spans="3:12" ht="14.25" customHeight="1" x14ac:dyDescent="0.15">
      <c r="C307" s="93">
        <v>30844</v>
      </c>
      <c r="D307" s="92">
        <v>30.149999618530273</v>
      </c>
      <c r="E307" s="90"/>
      <c r="F307" s="90"/>
      <c r="G307" s="90"/>
      <c r="H307" s="90"/>
      <c r="I307" s="91"/>
      <c r="J307" s="91"/>
      <c r="K307" s="91"/>
      <c r="L307" s="91"/>
    </row>
    <row r="308" spans="3:12" ht="14.25" customHeight="1" x14ac:dyDescent="0.15">
      <c r="C308" s="93">
        <v>30845</v>
      </c>
      <c r="D308" s="92">
        <v>30.170000076293945</v>
      </c>
      <c r="E308" s="90"/>
      <c r="F308" s="90"/>
      <c r="G308" s="90"/>
      <c r="H308" s="90"/>
      <c r="I308" s="91"/>
      <c r="J308" s="91"/>
      <c r="K308" s="91"/>
      <c r="L308" s="91"/>
    </row>
    <row r="309" spans="3:12" ht="14.25" customHeight="1" x14ac:dyDescent="0.15">
      <c r="C309" s="93">
        <v>30846</v>
      </c>
      <c r="D309" s="92">
        <v>30.100000381469727</v>
      </c>
      <c r="E309" s="90"/>
      <c r="F309" s="90"/>
      <c r="G309" s="90"/>
      <c r="H309" s="90"/>
      <c r="I309" s="91"/>
      <c r="J309" s="91"/>
      <c r="K309" s="91"/>
      <c r="L309" s="91"/>
    </row>
    <row r="310" spans="3:12" ht="14.25" customHeight="1" x14ac:dyDescent="0.15">
      <c r="C310" s="93">
        <v>30847</v>
      </c>
      <c r="D310" s="92">
        <v>30.180000305175781</v>
      </c>
      <c r="E310" s="90"/>
      <c r="F310" s="90"/>
      <c r="G310" s="90"/>
      <c r="H310" s="90"/>
      <c r="I310" s="91"/>
      <c r="J310" s="91"/>
      <c r="K310" s="91"/>
      <c r="L310" s="91"/>
    </row>
    <row r="311" spans="3:12" ht="14.25" customHeight="1" x14ac:dyDescent="0.15">
      <c r="C311" s="93">
        <v>30848</v>
      </c>
      <c r="D311" s="92">
        <v>30.030000686645508</v>
      </c>
      <c r="E311" s="90"/>
      <c r="F311" s="90"/>
      <c r="G311" s="90"/>
      <c r="H311" s="90"/>
      <c r="I311" s="91"/>
      <c r="J311" s="91"/>
      <c r="K311" s="91"/>
      <c r="L311" s="91"/>
    </row>
    <row r="312" spans="3:12" ht="14.25" customHeight="1" x14ac:dyDescent="0.15">
      <c r="C312" s="93">
        <v>30851</v>
      </c>
      <c r="D312" s="92">
        <v>29.790000915527344</v>
      </c>
      <c r="E312" s="90"/>
      <c r="F312" s="90"/>
      <c r="G312" s="90"/>
      <c r="H312" s="90"/>
      <c r="I312" s="91"/>
      <c r="J312" s="91"/>
      <c r="K312" s="91"/>
      <c r="L312" s="91"/>
    </row>
    <row r="313" spans="3:12" ht="14.25" customHeight="1" x14ac:dyDescent="0.15">
      <c r="C313" s="93">
        <v>30852</v>
      </c>
      <c r="D313" s="92">
        <v>29.870000839233398</v>
      </c>
      <c r="E313" s="90"/>
      <c r="F313" s="90"/>
      <c r="G313" s="90"/>
      <c r="H313" s="90"/>
      <c r="I313" s="91"/>
      <c r="J313" s="91"/>
      <c r="K313" s="91"/>
      <c r="L313" s="91"/>
    </row>
    <row r="314" spans="3:12" ht="14.25" customHeight="1" x14ac:dyDescent="0.15">
      <c r="C314" s="93">
        <v>30853</v>
      </c>
      <c r="D314" s="92">
        <v>29.739999771118164</v>
      </c>
      <c r="E314" s="90"/>
      <c r="F314" s="90"/>
      <c r="G314" s="90"/>
      <c r="H314" s="90"/>
      <c r="I314" s="91"/>
      <c r="J314" s="91"/>
      <c r="K314" s="91"/>
      <c r="L314" s="91"/>
    </row>
    <row r="315" spans="3:12" ht="14.25" customHeight="1" x14ac:dyDescent="0.15">
      <c r="C315" s="93">
        <v>30854</v>
      </c>
      <c r="D315" s="92">
        <v>29.340000152587891</v>
      </c>
      <c r="E315" s="90"/>
      <c r="F315" s="90"/>
      <c r="G315" s="90"/>
      <c r="H315" s="90"/>
      <c r="I315" s="91"/>
      <c r="J315" s="91"/>
      <c r="K315" s="91"/>
      <c r="L315" s="91"/>
    </row>
    <row r="316" spans="3:12" ht="14.25" customHeight="1" x14ac:dyDescent="0.15">
      <c r="C316" s="93">
        <v>30855</v>
      </c>
      <c r="D316" s="92">
        <v>29.260000228881836</v>
      </c>
      <c r="E316" s="90"/>
      <c r="F316" s="90"/>
      <c r="G316" s="90"/>
      <c r="H316" s="90"/>
      <c r="I316" s="91"/>
      <c r="J316" s="91"/>
      <c r="K316" s="91"/>
      <c r="L316" s="91"/>
    </row>
    <row r="317" spans="3:12" ht="14.25" customHeight="1" x14ac:dyDescent="0.15">
      <c r="C317" s="93">
        <v>30858</v>
      </c>
      <c r="D317" s="92">
        <v>29.549999237060547</v>
      </c>
      <c r="E317" s="90"/>
      <c r="F317" s="90"/>
      <c r="G317" s="90"/>
      <c r="H317" s="90"/>
      <c r="I317" s="91"/>
      <c r="J317" s="91"/>
      <c r="K317" s="91"/>
      <c r="L317" s="91"/>
    </row>
    <row r="318" spans="3:12" ht="14.25" customHeight="1" x14ac:dyDescent="0.15">
      <c r="C318" s="93">
        <v>30859</v>
      </c>
      <c r="D318" s="92">
        <v>29.360000610351563</v>
      </c>
      <c r="E318" s="90"/>
      <c r="F318" s="90"/>
      <c r="G318" s="90"/>
      <c r="H318" s="90"/>
      <c r="I318" s="91"/>
      <c r="J318" s="91"/>
      <c r="K318" s="91"/>
      <c r="L318" s="91"/>
    </row>
    <row r="319" spans="3:12" ht="14.25" customHeight="1" x14ac:dyDescent="0.15">
      <c r="C319" s="93">
        <v>30860</v>
      </c>
      <c r="D319" s="92">
        <v>29.25</v>
      </c>
      <c r="E319" s="90"/>
      <c r="F319" s="90"/>
      <c r="G319" s="90"/>
      <c r="H319" s="90"/>
      <c r="I319" s="91"/>
      <c r="J319" s="91"/>
      <c r="K319" s="91"/>
      <c r="L319" s="91"/>
    </row>
    <row r="320" spans="3:12" ht="14.25" customHeight="1" x14ac:dyDescent="0.15">
      <c r="C320" s="93">
        <v>30861</v>
      </c>
      <c r="D320" s="92">
        <v>29.559999465942383</v>
      </c>
      <c r="E320" s="90"/>
      <c r="F320" s="90"/>
      <c r="G320" s="90"/>
      <c r="H320" s="90"/>
      <c r="I320" s="91"/>
      <c r="J320" s="91"/>
      <c r="K320" s="91"/>
      <c r="L320" s="91"/>
    </row>
    <row r="321" spans="3:12" ht="14.25" customHeight="1" x14ac:dyDescent="0.15">
      <c r="C321" s="93">
        <v>30862</v>
      </c>
      <c r="D321" s="92">
        <v>29.75</v>
      </c>
      <c r="E321" s="90"/>
      <c r="F321" s="90"/>
      <c r="G321" s="90"/>
      <c r="H321" s="90"/>
      <c r="I321" s="91"/>
      <c r="J321" s="91"/>
      <c r="K321" s="91"/>
      <c r="L321" s="91"/>
    </row>
    <row r="322" spans="3:12" ht="14.25" customHeight="1" x14ac:dyDescent="0.15">
      <c r="C322" s="93">
        <v>30865</v>
      </c>
      <c r="D322" s="92">
        <v>29.590000152587891</v>
      </c>
      <c r="E322" s="90"/>
      <c r="F322" s="90"/>
      <c r="G322" s="90"/>
      <c r="H322" s="90"/>
      <c r="I322" s="91"/>
      <c r="J322" s="91"/>
      <c r="K322" s="91"/>
      <c r="L322" s="91"/>
    </row>
    <row r="323" spans="3:12" ht="14.25" customHeight="1" x14ac:dyDescent="0.15">
      <c r="C323" s="93">
        <v>30866</v>
      </c>
      <c r="D323" s="92">
        <v>29.5</v>
      </c>
      <c r="E323" s="90"/>
      <c r="F323" s="90"/>
      <c r="G323" s="90"/>
      <c r="H323" s="90"/>
      <c r="I323" s="91"/>
      <c r="J323" s="91"/>
      <c r="K323" s="91"/>
      <c r="L323" s="91"/>
    </row>
    <row r="324" spans="3:12" ht="14.25" customHeight="1" x14ac:dyDescent="0.15">
      <c r="C324" s="93">
        <v>30868</v>
      </c>
      <c r="D324" s="92">
        <v>29.569999694824219</v>
      </c>
      <c r="E324" s="90"/>
      <c r="F324" s="90"/>
      <c r="G324" s="90"/>
      <c r="H324" s="90"/>
      <c r="I324" s="91"/>
      <c r="J324" s="91"/>
      <c r="K324" s="91"/>
      <c r="L324" s="91"/>
    </row>
    <row r="325" spans="3:12" ht="14.25" customHeight="1" x14ac:dyDescent="0.15">
      <c r="C325" s="93">
        <v>30869</v>
      </c>
      <c r="D325" s="92">
        <v>29.649999618530273</v>
      </c>
      <c r="E325" s="90"/>
      <c r="F325" s="90"/>
      <c r="G325" s="90"/>
      <c r="H325" s="90"/>
      <c r="I325" s="91"/>
      <c r="J325" s="91"/>
      <c r="K325" s="91"/>
      <c r="L325" s="91"/>
    </row>
    <row r="326" spans="3:12" ht="14.25" customHeight="1" x14ac:dyDescent="0.15">
      <c r="C326" s="93">
        <v>30872</v>
      </c>
      <c r="D326" s="92">
        <v>29.469999313354492</v>
      </c>
      <c r="E326" s="90"/>
      <c r="F326" s="90"/>
      <c r="G326" s="90"/>
      <c r="H326" s="90"/>
      <c r="I326" s="91"/>
      <c r="J326" s="91"/>
      <c r="K326" s="91"/>
      <c r="L326" s="91"/>
    </row>
    <row r="327" spans="3:12" ht="14.25" customHeight="1" x14ac:dyDescent="0.15">
      <c r="C327" s="93">
        <v>30873</v>
      </c>
      <c r="D327" s="92">
        <v>29.399999618530273</v>
      </c>
      <c r="E327" s="90"/>
      <c r="F327" s="90"/>
      <c r="G327" s="90"/>
      <c r="H327" s="90"/>
      <c r="I327" s="91"/>
      <c r="J327" s="91"/>
      <c r="K327" s="91"/>
      <c r="L327" s="91"/>
    </row>
    <row r="328" spans="3:12" ht="14.25" customHeight="1" x14ac:dyDescent="0.15">
      <c r="C328" s="93">
        <v>30874</v>
      </c>
      <c r="D328" s="92">
        <v>29.350000381469727</v>
      </c>
      <c r="E328" s="90"/>
      <c r="F328" s="90"/>
      <c r="G328" s="90"/>
      <c r="H328" s="90"/>
      <c r="I328" s="91"/>
      <c r="J328" s="91"/>
      <c r="K328" s="91"/>
      <c r="L328" s="91"/>
    </row>
    <row r="329" spans="3:12" ht="14.25" customHeight="1" x14ac:dyDescent="0.15">
      <c r="C329" s="93">
        <v>30875</v>
      </c>
      <c r="D329" s="92">
        <v>29.079999923706055</v>
      </c>
      <c r="E329" s="90"/>
      <c r="F329" s="90"/>
      <c r="G329" s="90"/>
      <c r="H329" s="90"/>
      <c r="I329" s="91"/>
      <c r="J329" s="91"/>
      <c r="K329" s="91"/>
      <c r="L329" s="91"/>
    </row>
    <row r="330" spans="3:12" ht="14.25" customHeight="1" x14ac:dyDescent="0.15">
      <c r="C330" s="93">
        <v>30876</v>
      </c>
      <c r="D330" s="92">
        <v>28.950000762939453</v>
      </c>
      <c r="E330" s="90"/>
      <c r="F330" s="90"/>
      <c r="G330" s="90"/>
      <c r="H330" s="90"/>
      <c r="I330" s="91"/>
      <c r="J330" s="91"/>
      <c r="K330" s="91"/>
      <c r="L330" s="91"/>
    </row>
    <row r="331" spans="3:12" ht="14.25" customHeight="1" x14ac:dyDescent="0.15">
      <c r="C331" s="93">
        <v>30879</v>
      </c>
      <c r="D331" s="92">
        <v>28.879999160766602</v>
      </c>
      <c r="E331" s="90"/>
      <c r="F331" s="90"/>
      <c r="G331" s="90"/>
      <c r="H331" s="90"/>
      <c r="I331" s="91"/>
      <c r="J331" s="91"/>
      <c r="K331" s="91"/>
      <c r="L331" s="91"/>
    </row>
    <row r="332" spans="3:12" ht="14.25" customHeight="1" x14ac:dyDescent="0.15">
      <c r="C332" s="93">
        <v>30880</v>
      </c>
      <c r="D332" s="92">
        <v>28.989999771118164</v>
      </c>
      <c r="E332" s="90"/>
      <c r="F332" s="90"/>
      <c r="G332" s="90"/>
      <c r="H332" s="90"/>
      <c r="I332" s="91"/>
      <c r="J332" s="91"/>
      <c r="K332" s="91"/>
      <c r="L332" s="91"/>
    </row>
    <row r="333" spans="3:12" ht="14.25" customHeight="1" x14ac:dyDescent="0.15">
      <c r="C333" s="93">
        <v>30881</v>
      </c>
      <c r="D333" s="92">
        <v>28.819999694824219</v>
      </c>
      <c r="E333" s="90"/>
      <c r="F333" s="90"/>
      <c r="G333" s="90"/>
      <c r="H333" s="90"/>
      <c r="I333" s="91"/>
      <c r="J333" s="91"/>
      <c r="K333" s="91"/>
      <c r="L333" s="91"/>
    </row>
    <row r="334" spans="3:12" ht="14.25" customHeight="1" x14ac:dyDescent="0.15">
      <c r="C334" s="93">
        <v>30882</v>
      </c>
      <c r="D334" s="92">
        <v>28.690000534057617</v>
      </c>
      <c r="E334" s="90"/>
      <c r="F334" s="90"/>
      <c r="G334" s="90"/>
      <c r="H334" s="90"/>
      <c r="I334" s="91"/>
      <c r="J334" s="91"/>
      <c r="K334" s="91"/>
      <c r="L334" s="91"/>
    </row>
    <row r="335" spans="3:12" ht="14.25" customHeight="1" x14ac:dyDescent="0.15">
      <c r="C335" s="93">
        <v>30883</v>
      </c>
      <c r="D335" s="92">
        <v>28.479999542236328</v>
      </c>
      <c r="E335" s="90"/>
      <c r="F335" s="90"/>
      <c r="G335" s="90"/>
      <c r="H335" s="90"/>
      <c r="I335" s="91"/>
      <c r="J335" s="91"/>
      <c r="K335" s="91"/>
      <c r="L335" s="91"/>
    </row>
    <row r="336" spans="3:12" ht="14.25" customHeight="1" x14ac:dyDescent="0.15">
      <c r="C336" s="93">
        <v>30886</v>
      </c>
      <c r="D336" s="92">
        <v>28.350000381469727</v>
      </c>
      <c r="E336" s="90"/>
      <c r="F336" s="90"/>
      <c r="G336" s="90"/>
      <c r="H336" s="90"/>
      <c r="I336" s="91"/>
      <c r="J336" s="91"/>
      <c r="K336" s="91"/>
      <c r="L336" s="91"/>
    </row>
    <row r="337" spans="3:12" ht="14.25" customHeight="1" x14ac:dyDescent="0.15">
      <c r="C337" s="93">
        <v>30887</v>
      </c>
      <c r="D337" s="92">
        <v>28.149999618530273</v>
      </c>
      <c r="E337" s="90"/>
      <c r="F337" s="90"/>
      <c r="G337" s="90"/>
      <c r="H337" s="90"/>
      <c r="I337" s="91"/>
      <c r="J337" s="91"/>
      <c r="K337" s="91"/>
      <c r="L337" s="91"/>
    </row>
    <row r="338" spans="3:12" ht="14.25" customHeight="1" x14ac:dyDescent="0.15">
      <c r="C338" s="93">
        <v>30888</v>
      </c>
      <c r="D338" s="92">
        <v>28</v>
      </c>
      <c r="E338" s="90"/>
      <c r="F338" s="90"/>
      <c r="G338" s="90"/>
      <c r="H338" s="90"/>
      <c r="I338" s="91"/>
      <c r="J338" s="91"/>
      <c r="K338" s="91"/>
      <c r="L338" s="91"/>
    </row>
    <row r="339" spans="3:12" ht="14.25" customHeight="1" x14ac:dyDescent="0.15">
      <c r="C339" s="93">
        <v>30889</v>
      </c>
      <c r="D339" s="92">
        <v>27.770000457763672</v>
      </c>
      <c r="E339" s="90"/>
      <c r="F339" s="90"/>
      <c r="G339" s="90"/>
      <c r="H339" s="90"/>
      <c r="I339" s="91"/>
      <c r="J339" s="91"/>
      <c r="K339" s="91"/>
      <c r="L339" s="91"/>
    </row>
    <row r="340" spans="3:12" ht="14.25" customHeight="1" x14ac:dyDescent="0.15">
      <c r="C340" s="93">
        <v>30890</v>
      </c>
      <c r="D340" s="92">
        <v>27.700000762939453</v>
      </c>
      <c r="E340" s="90"/>
      <c r="F340" s="90"/>
      <c r="G340" s="90"/>
      <c r="H340" s="90"/>
      <c r="I340" s="91"/>
      <c r="J340" s="91"/>
      <c r="K340" s="91"/>
      <c r="L340" s="91"/>
    </row>
    <row r="341" spans="3:12" ht="14.25" customHeight="1" x14ac:dyDescent="0.15">
      <c r="C341" s="93">
        <v>30893</v>
      </c>
      <c r="D341" s="92">
        <v>27.639999389648438</v>
      </c>
      <c r="E341" s="90"/>
      <c r="F341" s="90"/>
      <c r="G341" s="90"/>
      <c r="H341" s="90"/>
      <c r="I341" s="91"/>
      <c r="J341" s="91"/>
      <c r="K341" s="91"/>
      <c r="L341" s="91"/>
    </row>
    <row r="342" spans="3:12" ht="14.25" customHeight="1" x14ac:dyDescent="0.15">
      <c r="C342" s="93">
        <v>30894</v>
      </c>
      <c r="D342" s="92">
        <v>27.600000381469727</v>
      </c>
      <c r="E342" s="90"/>
      <c r="F342" s="90"/>
      <c r="G342" s="90"/>
      <c r="H342" s="90"/>
      <c r="I342" s="91"/>
      <c r="J342" s="91"/>
      <c r="K342" s="91"/>
      <c r="L342" s="91"/>
    </row>
    <row r="343" spans="3:12" ht="14.25" customHeight="1" x14ac:dyDescent="0.15">
      <c r="C343" s="93">
        <v>30895</v>
      </c>
      <c r="D343" s="92">
        <v>28.129999160766602</v>
      </c>
      <c r="E343" s="90"/>
      <c r="F343" s="90"/>
      <c r="G343" s="90"/>
      <c r="H343" s="90"/>
      <c r="I343" s="91"/>
      <c r="J343" s="91"/>
      <c r="K343" s="91"/>
      <c r="L343" s="91"/>
    </row>
    <row r="344" spans="3:12" ht="14.25" customHeight="1" x14ac:dyDescent="0.15">
      <c r="C344" s="93">
        <v>30896</v>
      </c>
      <c r="D344" s="92">
        <v>29.069999694824219</v>
      </c>
      <c r="E344" s="90"/>
      <c r="F344" s="90"/>
      <c r="G344" s="90"/>
      <c r="H344" s="90"/>
      <c r="I344" s="91"/>
      <c r="J344" s="91"/>
      <c r="K344" s="91"/>
      <c r="L344" s="91"/>
    </row>
    <row r="345" spans="3:12" ht="14.25" customHeight="1" x14ac:dyDescent="0.15">
      <c r="C345" s="93">
        <v>30897</v>
      </c>
      <c r="D345" s="92">
        <v>28.780000686645508</v>
      </c>
      <c r="E345" s="90"/>
      <c r="F345" s="90"/>
      <c r="G345" s="90"/>
      <c r="H345" s="90"/>
      <c r="I345" s="91"/>
      <c r="J345" s="91"/>
      <c r="K345" s="91"/>
      <c r="L345" s="91"/>
    </row>
    <row r="346" spans="3:12" ht="14.25" customHeight="1" x14ac:dyDescent="0.15">
      <c r="C346" s="93">
        <v>30900</v>
      </c>
      <c r="D346" s="92">
        <v>29.120000839233398</v>
      </c>
      <c r="E346" s="90"/>
      <c r="F346" s="90"/>
      <c r="G346" s="90"/>
      <c r="H346" s="90"/>
      <c r="I346" s="91"/>
      <c r="J346" s="91"/>
      <c r="K346" s="91"/>
      <c r="L346" s="91"/>
    </row>
    <row r="347" spans="3:12" ht="14.25" customHeight="1" x14ac:dyDescent="0.15">
      <c r="C347" s="93">
        <v>30901</v>
      </c>
      <c r="D347" s="92">
        <v>29.309999465942383</v>
      </c>
      <c r="E347" s="90"/>
      <c r="F347" s="90"/>
      <c r="G347" s="90"/>
      <c r="H347" s="90"/>
      <c r="I347" s="91"/>
      <c r="J347" s="91"/>
      <c r="K347" s="91"/>
      <c r="L347" s="91"/>
    </row>
    <row r="348" spans="3:12" ht="14.25" customHeight="1" x14ac:dyDescent="0.15">
      <c r="C348" s="93">
        <v>30902</v>
      </c>
      <c r="D348" s="92">
        <v>29.379999160766602</v>
      </c>
      <c r="E348" s="90"/>
      <c r="F348" s="90"/>
      <c r="G348" s="90"/>
      <c r="H348" s="90"/>
      <c r="I348" s="91"/>
      <c r="J348" s="91"/>
      <c r="K348" s="91"/>
      <c r="L348" s="91"/>
    </row>
    <row r="349" spans="3:12" ht="14.25" customHeight="1" x14ac:dyDescent="0.15">
      <c r="C349" s="93">
        <v>30903</v>
      </c>
      <c r="D349" s="92">
        <v>29.350000381469727</v>
      </c>
      <c r="E349" s="90"/>
      <c r="F349" s="90"/>
      <c r="G349" s="90"/>
      <c r="H349" s="90"/>
      <c r="I349" s="91"/>
      <c r="J349" s="91"/>
      <c r="K349" s="91"/>
      <c r="L349" s="91"/>
    </row>
    <row r="350" spans="3:12" ht="14.25" customHeight="1" x14ac:dyDescent="0.15">
      <c r="C350" s="93">
        <v>30904</v>
      </c>
      <c r="D350" s="92">
        <v>29.079999923706055</v>
      </c>
      <c r="E350" s="90"/>
      <c r="F350" s="90"/>
      <c r="G350" s="90"/>
      <c r="H350" s="90"/>
      <c r="I350" s="91"/>
      <c r="J350" s="91"/>
      <c r="K350" s="91"/>
      <c r="L350" s="91"/>
    </row>
    <row r="351" spans="3:12" ht="14.25" customHeight="1" x14ac:dyDescent="0.15">
      <c r="C351" s="93">
        <v>30907</v>
      </c>
      <c r="D351" s="92">
        <v>29.149999618530273</v>
      </c>
      <c r="E351" s="90"/>
      <c r="F351" s="90"/>
      <c r="G351" s="90"/>
      <c r="H351" s="90"/>
      <c r="I351" s="91"/>
      <c r="J351" s="91"/>
      <c r="K351" s="91"/>
      <c r="L351" s="91"/>
    </row>
    <row r="352" spans="3:12" ht="14.25" customHeight="1" x14ac:dyDescent="0.15">
      <c r="C352" s="93">
        <v>30908</v>
      </c>
      <c r="D352" s="92">
        <v>29.25</v>
      </c>
      <c r="E352" s="90"/>
      <c r="F352" s="90"/>
      <c r="G352" s="90"/>
      <c r="H352" s="90"/>
      <c r="I352" s="91"/>
      <c r="J352" s="91"/>
      <c r="K352" s="91"/>
      <c r="L352" s="91"/>
    </row>
    <row r="353" spans="3:12" ht="14.25" customHeight="1" x14ac:dyDescent="0.15">
      <c r="C353" s="93">
        <v>30909</v>
      </c>
      <c r="D353" s="92">
        <v>29.190000534057617</v>
      </c>
      <c r="E353" s="90"/>
      <c r="F353" s="90"/>
      <c r="G353" s="90"/>
      <c r="H353" s="90"/>
      <c r="I353" s="91"/>
      <c r="J353" s="91"/>
      <c r="K353" s="91"/>
      <c r="L353" s="91"/>
    </row>
    <row r="354" spans="3:12" ht="14.25" customHeight="1" x14ac:dyDescent="0.15">
      <c r="C354" s="93">
        <v>30910</v>
      </c>
      <c r="D354" s="92">
        <v>28.989999771118164</v>
      </c>
      <c r="E354" s="90"/>
      <c r="F354" s="90"/>
      <c r="G354" s="90"/>
      <c r="H354" s="90"/>
      <c r="I354" s="91"/>
      <c r="J354" s="91"/>
      <c r="K354" s="91"/>
      <c r="L354" s="91"/>
    </row>
    <row r="355" spans="3:12" ht="14.25" customHeight="1" x14ac:dyDescent="0.15">
      <c r="C355" s="93">
        <v>30911</v>
      </c>
      <c r="D355" s="92">
        <v>29.030000686645508</v>
      </c>
      <c r="E355" s="90"/>
      <c r="F355" s="90"/>
      <c r="G355" s="90"/>
      <c r="H355" s="90"/>
      <c r="I355" s="91"/>
      <c r="J355" s="91"/>
      <c r="K355" s="91"/>
      <c r="L355" s="91"/>
    </row>
    <row r="356" spans="3:12" ht="14.25" customHeight="1" x14ac:dyDescent="0.15">
      <c r="C356" s="93">
        <v>30914</v>
      </c>
      <c r="D356" s="92">
        <v>29.440000534057617</v>
      </c>
      <c r="E356" s="90"/>
      <c r="F356" s="90"/>
      <c r="G356" s="90"/>
      <c r="H356" s="90"/>
      <c r="I356" s="91"/>
      <c r="J356" s="91"/>
      <c r="K356" s="91"/>
      <c r="L356" s="91"/>
    </row>
    <row r="357" spans="3:12" ht="14.25" customHeight="1" x14ac:dyDescent="0.15">
      <c r="C357" s="93">
        <v>30915</v>
      </c>
      <c r="D357" s="92">
        <v>29.680000305175781</v>
      </c>
      <c r="E357" s="90"/>
      <c r="F357" s="90"/>
      <c r="G357" s="90"/>
      <c r="H357" s="90"/>
      <c r="I357" s="91"/>
      <c r="J357" s="91"/>
      <c r="K357" s="91"/>
      <c r="L357" s="91"/>
    </row>
    <row r="358" spans="3:12" ht="14.25" customHeight="1" x14ac:dyDescent="0.15">
      <c r="C358" s="93">
        <v>30916</v>
      </c>
      <c r="D358" s="92">
        <v>29.879999160766602</v>
      </c>
      <c r="E358" s="90"/>
      <c r="F358" s="90"/>
      <c r="G358" s="90"/>
      <c r="H358" s="90"/>
      <c r="I358" s="91"/>
      <c r="J358" s="91"/>
      <c r="K358" s="91"/>
      <c r="L358" s="91"/>
    </row>
    <row r="359" spans="3:12" ht="14.25" customHeight="1" x14ac:dyDescent="0.15">
      <c r="C359" s="93">
        <v>30917</v>
      </c>
      <c r="D359" s="92">
        <v>29.770000457763672</v>
      </c>
      <c r="E359" s="90"/>
      <c r="F359" s="90"/>
      <c r="G359" s="90"/>
      <c r="H359" s="90"/>
      <c r="I359" s="91"/>
      <c r="J359" s="91"/>
      <c r="K359" s="91"/>
      <c r="L359" s="91"/>
    </row>
    <row r="360" spans="3:12" ht="14.25" customHeight="1" x14ac:dyDescent="0.15">
      <c r="C360" s="93">
        <v>30918</v>
      </c>
      <c r="D360" s="92">
        <v>29.909999847412109</v>
      </c>
      <c r="E360" s="90"/>
      <c r="F360" s="90"/>
      <c r="G360" s="90"/>
      <c r="H360" s="90"/>
      <c r="I360" s="91"/>
      <c r="J360" s="91"/>
      <c r="K360" s="91"/>
      <c r="L360" s="91"/>
    </row>
    <row r="361" spans="3:12" ht="14.25" customHeight="1" x14ac:dyDescent="0.15">
      <c r="C361" s="93">
        <v>30921</v>
      </c>
      <c r="D361" s="92">
        <v>29.860000610351563</v>
      </c>
      <c r="E361" s="90"/>
      <c r="F361" s="90"/>
      <c r="G361" s="90"/>
      <c r="H361" s="90"/>
      <c r="I361" s="91"/>
      <c r="J361" s="91"/>
      <c r="K361" s="91"/>
      <c r="L361" s="91"/>
    </row>
    <row r="362" spans="3:12" ht="14.25" customHeight="1" x14ac:dyDescent="0.15">
      <c r="C362" s="93">
        <v>30922</v>
      </c>
      <c r="D362" s="92">
        <v>29.870000839233398</v>
      </c>
      <c r="E362" s="90"/>
      <c r="F362" s="90"/>
      <c r="G362" s="90"/>
      <c r="H362" s="90"/>
      <c r="I362" s="91"/>
      <c r="J362" s="91"/>
      <c r="K362" s="91"/>
      <c r="L362" s="91"/>
    </row>
    <row r="363" spans="3:12" ht="14.25" customHeight="1" x14ac:dyDescent="0.15">
      <c r="C363" s="93">
        <v>30923</v>
      </c>
      <c r="D363" s="92">
        <v>29.75</v>
      </c>
      <c r="E363" s="90"/>
      <c r="F363" s="90"/>
      <c r="G363" s="90"/>
      <c r="H363" s="90"/>
      <c r="I363" s="91"/>
      <c r="J363" s="91"/>
      <c r="K363" s="91"/>
      <c r="L363" s="91"/>
    </row>
    <row r="364" spans="3:12" ht="14.25" customHeight="1" x14ac:dyDescent="0.15">
      <c r="C364" s="93">
        <v>30924</v>
      </c>
      <c r="D364" s="92">
        <v>29.280000686645508</v>
      </c>
      <c r="E364" s="90"/>
      <c r="F364" s="90"/>
      <c r="G364" s="90"/>
      <c r="H364" s="90"/>
      <c r="I364" s="91"/>
      <c r="J364" s="91"/>
      <c r="K364" s="91"/>
      <c r="L364" s="91"/>
    </row>
    <row r="365" spans="3:12" ht="14.25" customHeight="1" x14ac:dyDescent="0.15">
      <c r="C365" s="93">
        <v>30925</v>
      </c>
      <c r="D365" s="92">
        <v>29.229999542236328</v>
      </c>
      <c r="E365" s="90"/>
      <c r="F365" s="90"/>
      <c r="G365" s="90"/>
      <c r="H365" s="90"/>
      <c r="I365" s="91"/>
      <c r="J365" s="91"/>
      <c r="K365" s="91"/>
      <c r="L365" s="91"/>
    </row>
    <row r="366" spans="3:12" ht="14.25" customHeight="1" x14ac:dyDescent="0.15">
      <c r="C366" s="93">
        <v>30929</v>
      </c>
      <c r="D366" s="92">
        <v>29.040000915527344</v>
      </c>
      <c r="E366" s="90"/>
      <c r="F366" s="90"/>
      <c r="G366" s="90"/>
      <c r="H366" s="90"/>
      <c r="I366" s="91"/>
      <c r="J366" s="91"/>
      <c r="K366" s="91"/>
      <c r="L366" s="91"/>
    </row>
    <row r="367" spans="3:12" ht="14.25" customHeight="1" x14ac:dyDescent="0.15">
      <c r="C367" s="93">
        <v>30930</v>
      </c>
      <c r="D367" s="92">
        <v>28.879999160766602</v>
      </c>
      <c r="E367" s="90"/>
      <c r="F367" s="90"/>
      <c r="G367" s="90"/>
      <c r="H367" s="90"/>
      <c r="I367" s="91"/>
      <c r="J367" s="91"/>
      <c r="K367" s="91"/>
      <c r="L367" s="91"/>
    </row>
    <row r="368" spans="3:12" ht="14.25" customHeight="1" x14ac:dyDescent="0.15">
      <c r="C368" s="93">
        <v>30931</v>
      </c>
      <c r="D368" s="92">
        <v>29.280000686645508</v>
      </c>
      <c r="E368" s="90"/>
      <c r="F368" s="90"/>
      <c r="G368" s="90"/>
      <c r="H368" s="90"/>
      <c r="I368" s="91"/>
      <c r="J368" s="91"/>
      <c r="K368" s="91"/>
      <c r="L368" s="91"/>
    </row>
    <row r="369" spans="3:12" ht="14.25" customHeight="1" x14ac:dyDescent="0.15">
      <c r="C369" s="93">
        <v>30932</v>
      </c>
      <c r="D369" s="92">
        <v>29.219999313354492</v>
      </c>
      <c r="E369" s="90"/>
      <c r="F369" s="90"/>
      <c r="G369" s="90"/>
      <c r="H369" s="90"/>
      <c r="I369" s="91"/>
      <c r="J369" s="91"/>
      <c r="K369" s="91"/>
      <c r="L369" s="91"/>
    </row>
    <row r="370" spans="3:12" ht="14.25" customHeight="1" x14ac:dyDescent="0.15">
      <c r="C370" s="93">
        <v>30935</v>
      </c>
      <c r="D370" s="92">
        <v>29.360000610351563</v>
      </c>
      <c r="E370" s="90"/>
      <c r="F370" s="90"/>
      <c r="G370" s="90"/>
      <c r="H370" s="90"/>
      <c r="I370" s="91"/>
      <c r="J370" s="91"/>
      <c r="K370" s="91"/>
      <c r="L370" s="91"/>
    </row>
    <row r="371" spans="3:12" ht="14.25" customHeight="1" x14ac:dyDescent="0.15">
      <c r="C371" s="93">
        <v>30936</v>
      </c>
      <c r="D371" s="92">
        <v>29.530000686645508</v>
      </c>
      <c r="E371" s="90"/>
      <c r="F371" s="90"/>
      <c r="G371" s="90"/>
      <c r="H371" s="90"/>
      <c r="I371" s="91"/>
      <c r="J371" s="91"/>
      <c r="K371" s="91"/>
      <c r="L371" s="91"/>
    </row>
    <row r="372" spans="3:12" ht="14.25" customHeight="1" x14ac:dyDescent="0.15">
      <c r="C372" s="93">
        <v>30937</v>
      </c>
      <c r="D372" s="92">
        <v>29.329999923706055</v>
      </c>
      <c r="E372" s="90"/>
      <c r="F372" s="90"/>
      <c r="G372" s="90"/>
      <c r="H372" s="90"/>
      <c r="I372" s="91"/>
      <c r="J372" s="91"/>
      <c r="K372" s="91"/>
      <c r="L372" s="91"/>
    </row>
    <row r="373" spans="3:12" ht="14.25" customHeight="1" x14ac:dyDescent="0.15">
      <c r="C373" s="93">
        <v>30938</v>
      </c>
      <c r="D373" s="92">
        <v>29.350000381469727</v>
      </c>
      <c r="E373" s="90"/>
      <c r="F373" s="90"/>
      <c r="G373" s="90"/>
      <c r="H373" s="90"/>
      <c r="I373" s="91"/>
      <c r="J373" s="91"/>
      <c r="K373" s="91"/>
      <c r="L373" s="91"/>
    </row>
    <row r="374" spans="3:12" ht="14.25" customHeight="1" x14ac:dyDescent="0.15">
      <c r="C374" s="93">
        <v>30939</v>
      </c>
      <c r="D374" s="92">
        <v>29.280000686645508</v>
      </c>
      <c r="E374" s="90"/>
      <c r="F374" s="90"/>
      <c r="G374" s="90"/>
      <c r="H374" s="90"/>
      <c r="I374" s="91"/>
      <c r="J374" s="91"/>
      <c r="K374" s="91"/>
      <c r="L374" s="91"/>
    </row>
    <row r="375" spans="3:12" ht="14.25" customHeight="1" x14ac:dyDescent="0.15">
      <c r="C375" s="93">
        <v>30942</v>
      </c>
      <c r="D375" s="92">
        <v>29.200000762939453</v>
      </c>
      <c r="E375" s="90"/>
      <c r="F375" s="90"/>
      <c r="G375" s="90"/>
      <c r="H375" s="90"/>
      <c r="I375" s="91"/>
      <c r="J375" s="91"/>
      <c r="K375" s="91"/>
      <c r="L375" s="91"/>
    </row>
    <row r="376" spans="3:12" ht="14.25" customHeight="1" x14ac:dyDescent="0.15">
      <c r="C376" s="93">
        <v>30943</v>
      </c>
      <c r="D376" s="92">
        <v>29.239999771118164</v>
      </c>
      <c r="E376" s="90"/>
      <c r="F376" s="90"/>
      <c r="G376" s="90"/>
      <c r="H376" s="90"/>
      <c r="I376" s="91"/>
      <c r="J376" s="91"/>
      <c r="K376" s="91"/>
      <c r="L376" s="91"/>
    </row>
    <row r="377" spans="3:12" ht="14.25" customHeight="1" x14ac:dyDescent="0.15">
      <c r="C377" s="93">
        <v>30944</v>
      </c>
      <c r="D377" s="92">
        <v>29.620000839233398</v>
      </c>
      <c r="E377" s="90"/>
      <c r="F377" s="90"/>
      <c r="G377" s="90"/>
      <c r="H377" s="90"/>
      <c r="I377" s="91"/>
      <c r="J377" s="91"/>
      <c r="K377" s="91"/>
      <c r="L377" s="91"/>
    </row>
    <row r="378" spans="3:12" ht="14.25" customHeight="1" x14ac:dyDescent="0.15">
      <c r="C378" s="93">
        <v>30945</v>
      </c>
      <c r="D378" s="92">
        <v>29.579999923706055</v>
      </c>
      <c r="E378" s="90"/>
      <c r="F378" s="90"/>
      <c r="G378" s="90"/>
      <c r="H378" s="90"/>
      <c r="I378" s="91"/>
      <c r="J378" s="91"/>
      <c r="K378" s="91"/>
      <c r="L378" s="91"/>
    </row>
    <row r="379" spans="3:12" ht="14.25" customHeight="1" x14ac:dyDescent="0.15">
      <c r="C379" s="93">
        <v>30946</v>
      </c>
      <c r="D379" s="92">
        <v>29.469999313354492</v>
      </c>
      <c r="E379" s="90"/>
      <c r="F379" s="90"/>
      <c r="G379" s="90"/>
      <c r="H379" s="90"/>
      <c r="I379" s="91"/>
      <c r="J379" s="91"/>
      <c r="K379" s="91"/>
      <c r="L379" s="91"/>
    </row>
    <row r="380" spans="3:12" ht="14.25" customHeight="1" x14ac:dyDescent="0.15">
      <c r="C380" s="93">
        <v>30949</v>
      </c>
      <c r="D380" s="92">
        <v>29.479999542236328</v>
      </c>
      <c r="E380" s="90"/>
      <c r="F380" s="90"/>
      <c r="G380" s="90"/>
      <c r="H380" s="90"/>
      <c r="I380" s="91"/>
      <c r="J380" s="91"/>
      <c r="K380" s="91"/>
      <c r="L380" s="91"/>
    </row>
    <row r="381" spans="3:12" ht="14.25" customHeight="1" x14ac:dyDescent="0.15">
      <c r="C381" s="93">
        <v>30950</v>
      </c>
      <c r="D381" s="92">
        <v>29.549999237060547</v>
      </c>
      <c r="E381" s="90"/>
      <c r="F381" s="90"/>
      <c r="G381" s="90"/>
      <c r="H381" s="90"/>
      <c r="I381" s="91"/>
      <c r="J381" s="91"/>
      <c r="K381" s="91"/>
      <c r="L381" s="91"/>
    </row>
    <row r="382" spans="3:12" ht="14.25" customHeight="1" x14ac:dyDescent="0.15">
      <c r="C382" s="93">
        <v>30951</v>
      </c>
      <c r="D382" s="92">
        <v>29.540000915527344</v>
      </c>
      <c r="E382" s="90"/>
      <c r="F382" s="90"/>
      <c r="G382" s="90"/>
      <c r="H382" s="90"/>
      <c r="I382" s="91"/>
      <c r="J382" s="91"/>
      <c r="K382" s="91"/>
      <c r="L382" s="91"/>
    </row>
    <row r="383" spans="3:12" ht="14.25" customHeight="1" x14ac:dyDescent="0.15">
      <c r="C383" s="93">
        <v>30952</v>
      </c>
      <c r="D383" s="92">
        <v>29.579999923706055</v>
      </c>
      <c r="E383" s="90"/>
      <c r="F383" s="90"/>
      <c r="G383" s="90"/>
      <c r="H383" s="90"/>
      <c r="I383" s="91"/>
      <c r="J383" s="91"/>
      <c r="K383" s="91"/>
      <c r="L383" s="91"/>
    </row>
    <row r="384" spans="3:12" ht="14.25" customHeight="1" x14ac:dyDescent="0.15">
      <c r="C384" s="93">
        <v>30953</v>
      </c>
      <c r="D384" s="92">
        <v>29.659999847412109</v>
      </c>
      <c r="E384" s="90"/>
      <c r="F384" s="90"/>
      <c r="G384" s="90"/>
      <c r="H384" s="90"/>
      <c r="I384" s="91"/>
      <c r="J384" s="91"/>
      <c r="K384" s="91"/>
      <c r="L384" s="91"/>
    </row>
    <row r="385" spans="3:12" ht="14.25" customHeight="1" x14ac:dyDescent="0.15">
      <c r="C385" s="93">
        <v>30956</v>
      </c>
      <c r="D385" s="92">
        <v>29.690000534057617</v>
      </c>
      <c r="E385" s="90"/>
      <c r="F385" s="90"/>
      <c r="G385" s="90"/>
      <c r="H385" s="90"/>
      <c r="I385" s="91"/>
      <c r="J385" s="91"/>
      <c r="K385" s="91"/>
      <c r="L385" s="91"/>
    </row>
    <row r="386" spans="3:12" ht="14.25" customHeight="1" x14ac:dyDescent="0.15">
      <c r="C386" s="93">
        <v>30957</v>
      </c>
      <c r="D386" s="92">
        <v>29.620000839233398</v>
      </c>
      <c r="E386" s="90"/>
      <c r="F386" s="90"/>
      <c r="G386" s="90"/>
      <c r="H386" s="90"/>
      <c r="I386" s="91"/>
      <c r="J386" s="91"/>
      <c r="K386" s="91"/>
      <c r="L386" s="91"/>
    </row>
    <row r="387" spans="3:12" ht="14.25" customHeight="1" x14ac:dyDescent="0.15">
      <c r="C387" s="93">
        <v>30958</v>
      </c>
      <c r="D387" s="92">
        <v>29.540000915527344</v>
      </c>
      <c r="E387" s="90"/>
      <c r="F387" s="90"/>
      <c r="G387" s="90"/>
      <c r="H387" s="90"/>
      <c r="I387" s="91"/>
      <c r="J387" s="91"/>
      <c r="K387" s="91"/>
      <c r="L387" s="91"/>
    </row>
    <row r="388" spans="3:12" ht="14.25" customHeight="1" x14ac:dyDescent="0.15">
      <c r="C388" s="93">
        <v>30959</v>
      </c>
      <c r="D388" s="92">
        <v>29.469999313354492</v>
      </c>
      <c r="E388" s="90"/>
      <c r="F388" s="90"/>
      <c r="G388" s="90"/>
      <c r="H388" s="90"/>
      <c r="I388" s="91"/>
      <c r="J388" s="91"/>
      <c r="K388" s="91"/>
      <c r="L388" s="91"/>
    </row>
    <row r="389" spans="3:12" ht="14.25" customHeight="1" x14ac:dyDescent="0.15">
      <c r="C389" s="93">
        <v>30960</v>
      </c>
      <c r="D389" s="92">
        <v>29.399999618530273</v>
      </c>
      <c r="E389" s="90"/>
      <c r="F389" s="90"/>
      <c r="G389" s="90"/>
      <c r="H389" s="90"/>
      <c r="I389" s="91"/>
      <c r="J389" s="91"/>
      <c r="K389" s="91"/>
      <c r="L389" s="91"/>
    </row>
    <row r="390" spans="3:12" ht="14.25" customHeight="1" x14ac:dyDescent="0.15">
      <c r="C390" s="93">
        <v>30963</v>
      </c>
      <c r="D390" s="92">
        <v>29.370000839233398</v>
      </c>
      <c r="E390" s="90"/>
      <c r="F390" s="90"/>
      <c r="G390" s="90"/>
      <c r="H390" s="90"/>
      <c r="I390" s="91"/>
      <c r="J390" s="91"/>
      <c r="K390" s="91"/>
      <c r="L390" s="91"/>
    </row>
    <row r="391" spans="3:12" ht="14.25" customHeight="1" x14ac:dyDescent="0.15">
      <c r="C391" s="93">
        <v>30964</v>
      </c>
      <c r="D391" s="92">
        <v>29.450000762939453</v>
      </c>
      <c r="E391" s="90"/>
      <c r="F391" s="90"/>
      <c r="G391" s="90"/>
      <c r="H391" s="90"/>
      <c r="I391" s="91"/>
      <c r="J391" s="91"/>
      <c r="K391" s="91"/>
      <c r="L391" s="91"/>
    </row>
    <row r="392" spans="3:12" ht="14.25" customHeight="1" x14ac:dyDescent="0.15">
      <c r="C392" s="93">
        <v>30965</v>
      </c>
      <c r="D392" s="92">
        <v>29.329999923706055</v>
      </c>
      <c r="E392" s="90"/>
      <c r="F392" s="90"/>
      <c r="G392" s="90"/>
      <c r="H392" s="90"/>
      <c r="I392" s="91"/>
      <c r="J392" s="91"/>
      <c r="K392" s="91"/>
      <c r="L392" s="91"/>
    </row>
    <row r="393" spans="3:12" ht="14.25" customHeight="1" x14ac:dyDescent="0.15">
      <c r="C393" s="93">
        <v>30966</v>
      </c>
      <c r="D393" s="92">
        <v>29.280000686645508</v>
      </c>
      <c r="E393" s="90"/>
      <c r="F393" s="90"/>
      <c r="G393" s="90"/>
      <c r="H393" s="90"/>
      <c r="I393" s="91"/>
      <c r="J393" s="91"/>
      <c r="K393" s="91"/>
      <c r="L393" s="91"/>
    </row>
    <row r="394" spans="3:12" ht="14.25" customHeight="1" x14ac:dyDescent="0.15">
      <c r="C394" s="93">
        <v>30967</v>
      </c>
      <c r="D394" s="92">
        <v>29.059999465942383</v>
      </c>
      <c r="E394" s="90"/>
      <c r="F394" s="90"/>
      <c r="G394" s="90"/>
      <c r="H394" s="90"/>
      <c r="I394" s="91"/>
      <c r="J394" s="91"/>
      <c r="K394" s="91"/>
      <c r="L394" s="91"/>
    </row>
    <row r="395" spans="3:12" ht="14.25" customHeight="1" x14ac:dyDescent="0.15">
      <c r="C395" s="93">
        <v>30970</v>
      </c>
      <c r="D395" s="92">
        <v>28.790000915527344</v>
      </c>
      <c r="E395" s="90"/>
      <c r="F395" s="90"/>
      <c r="G395" s="90"/>
      <c r="H395" s="90"/>
      <c r="I395" s="91"/>
      <c r="J395" s="91"/>
      <c r="K395" s="91"/>
      <c r="L395" s="91"/>
    </row>
    <row r="396" spans="3:12" ht="14.25" customHeight="1" x14ac:dyDescent="0.15">
      <c r="C396" s="93">
        <v>30971</v>
      </c>
      <c r="D396" s="92">
        <v>28.670000076293945</v>
      </c>
      <c r="E396" s="90"/>
      <c r="F396" s="90"/>
      <c r="G396" s="90"/>
      <c r="H396" s="90"/>
      <c r="I396" s="91"/>
      <c r="J396" s="91"/>
      <c r="K396" s="91"/>
      <c r="L396" s="91"/>
    </row>
    <row r="397" spans="3:12" ht="14.25" customHeight="1" x14ac:dyDescent="0.15">
      <c r="C397" s="93">
        <v>30972</v>
      </c>
      <c r="D397" s="92">
        <v>27.850000381469727</v>
      </c>
      <c r="E397" s="90"/>
      <c r="F397" s="90"/>
      <c r="G397" s="90"/>
      <c r="H397" s="90"/>
      <c r="I397" s="91"/>
      <c r="J397" s="91"/>
      <c r="K397" s="91"/>
      <c r="L397" s="91"/>
    </row>
    <row r="398" spans="3:12" ht="14.25" customHeight="1" x14ac:dyDescent="0.15">
      <c r="C398" s="93">
        <v>30973</v>
      </c>
      <c r="D398" s="92">
        <v>27.540000915527344</v>
      </c>
      <c r="E398" s="90"/>
      <c r="F398" s="90"/>
      <c r="G398" s="90"/>
      <c r="H398" s="90"/>
      <c r="I398" s="91"/>
      <c r="J398" s="91"/>
      <c r="K398" s="91"/>
      <c r="L398" s="91"/>
    </row>
    <row r="399" spans="3:12" ht="14.25" customHeight="1" x14ac:dyDescent="0.15">
      <c r="C399" s="93">
        <v>30974</v>
      </c>
      <c r="D399" s="92">
        <v>27.700000762939453</v>
      </c>
      <c r="E399" s="90"/>
      <c r="F399" s="90"/>
      <c r="G399" s="90"/>
      <c r="H399" s="90"/>
      <c r="I399" s="91"/>
      <c r="J399" s="91"/>
      <c r="K399" s="91"/>
      <c r="L399" s="91"/>
    </row>
    <row r="400" spans="3:12" ht="14.25" customHeight="1" x14ac:dyDescent="0.15">
      <c r="C400" s="93">
        <v>30977</v>
      </c>
      <c r="D400" s="92">
        <v>28.450000762939453</v>
      </c>
      <c r="E400" s="90"/>
      <c r="F400" s="90"/>
      <c r="G400" s="90"/>
      <c r="H400" s="90"/>
      <c r="I400" s="91"/>
      <c r="J400" s="91"/>
      <c r="K400" s="91"/>
      <c r="L400" s="91"/>
    </row>
    <row r="401" spans="3:12" ht="14.25" customHeight="1" x14ac:dyDescent="0.15">
      <c r="C401" s="93">
        <v>30978</v>
      </c>
      <c r="D401" s="92">
        <v>28.360000610351563</v>
      </c>
      <c r="E401" s="90"/>
      <c r="F401" s="90"/>
      <c r="G401" s="90"/>
      <c r="H401" s="90"/>
      <c r="I401" s="91"/>
      <c r="J401" s="91"/>
      <c r="K401" s="91"/>
      <c r="L401" s="91"/>
    </row>
    <row r="402" spans="3:12" ht="14.25" customHeight="1" x14ac:dyDescent="0.15">
      <c r="C402" s="93">
        <v>30979</v>
      </c>
      <c r="D402" s="92">
        <v>28.510000228881836</v>
      </c>
      <c r="E402" s="90"/>
      <c r="F402" s="90"/>
      <c r="G402" s="90"/>
      <c r="H402" s="90"/>
      <c r="I402" s="91"/>
      <c r="J402" s="91"/>
      <c r="K402" s="91"/>
      <c r="L402" s="91"/>
    </row>
    <row r="403" spans="3:12" ht="14.25" customHeight="1" x14ac:dyDescent="0.15">
      <c r="C403" s="93">
        <v>30980</v>
      </c>
      <c r="D403" s="92">
        <v>28.649999618530273</v>
      </c>
      <c r="E403" s="90"/>
      <c r="F403" s="90"/>
      <c r="G403" s="90"/>
      <c r="H403" s="90"/>
      <c r="I403" s="91"/>
      <c r="J403" s="91"/>
      <c r="K403" s="91"/>
      <c r="L403" s="91"/>
    </row>
    <row r="404" spans="3:12" ht="14.25" customHeight="1" x14ac:dyDescent="0.15">
      <c r="C404" s="93">
        <v>30981</v>
      </c>
      <c r="D404" s="92">
        <v>28.579999923706055</v>
      </c>
      <c r="E404" s="90"/>
      <c r="F404" s="90"/>
      <c r="G404" s="90"/>
      <c r="H404" s="90"/>
      <c r="I404" s="91"/>
      <c r="J404" s="91"/>
      <c r="K404" s="91"/>
      <c r="L404" s="91"/>
    </row>
    <row r="405" spans="3:12" ht="14.25" customHeight="1" x14ac:dyDescent="0.15">
      <c r="C405" s="93">
        <v>30984</v>
      </c>
      <c r="D405" s="92">
        <v>28.409999847412109</v>
      </c>
      <c r="E405" s="90"/>
      <c r="F405" s="90"/>
      <c r="G405" s="90"/>
      <c r="H405" s="90"/>
      <c r="I405" s="91"/>
      <c r="J405" s="91"/>
      <c r="K405" s="91"/>
      <c r="L405" s="91"/>
    </row>
    <row r="406" spans="3:12" ht="14.25" customHeight="1" x14ac:dyDescent="0.15">
      <c r="C406" s="93">
        <v>30985</v>
      </c>
      <c r="D406" s="92">
        <v>28.219999313354492</v>
      </c>
      <c r="E406" s="90"/>
      <c r="F406" s="90"/>
      <c r="G406" s="90"/>
      <c r="H406" s="90"/>
      <c r="I406" s="91"/>
      <c r="J406" s="91"/>
      <c r="K406" s="91"/>
      <c r="L406" s="91"/>
    </row>
    <row r="407" spans="3:12" ht="14.25" customHeight="1" x14ac:dyDescent="0.15">
      <c r="C407" s="93">
        <v>30986</v>
      </c>
      <c r="D407" s="92">
        <v>28.459999084472656</v>
      </c>
      <c r="E407" s="90"/>
      <c r="F407" s="90"/>
      <c r="G407" s="90"/>
      <c r="H407" s="90"/>
      <c r="I407" s="91"/>
      <c r="J407" s="91"/>
      <c r="K407" s="91"/>
      <c r="L407" s="91"/>
    </row>
    <row r="408" spans="3:12" ht="14.25" customHeight="1" x14ac:dyDescent="0.15">
      <c r="C408" s="93">
        <v>30987</v>
      </c>
      <c r="D408" s="92">
        <v>28.739999771118164</v>
      </c>
      <c r="E408" s="90"/>
      <c r="F408" s="90"/>
      <c r="G408" s="90"/>
      <c r="H408" s="90"/>
      <c r="I408" s="91"/>
      <c r="J408" s="91"/>
      <c r="K408" s="91"/>
      <c r="L408" s="91"/>
    </row>
    <row r="409" spans="3:12" ht="14.25" customHeight="1" x14ac:dyDescent="0.15">
      <c r="C409" s="93">
        <v>30988</v>
      </c>
      <c r="D409" s="92">
        <v>28.649999618530273</v>
      </c>
      <c r="E409" s="90"/>
      <c r="F409" s="90"/>
      <c r="G409" s="90"/>
      <c r="H409" s="90"/>
      <c r="I409" s="91"/>
      <c r="J409" s="91"/>
      <c r="K409" s="91"/>
      <c r="L409" s="91"/>
    </row>
    <row r="410" spans="3:12" ht="14.25" customHeight="1" x14ac:dyDescent="0.15">
      <c r="C410" s="93">
        <v>30991</v>
      </c>
      <c r="D410" s="92">
        <v>28.549999237060547</v>
      </c>
      <c r="E410" s="90"/>
      <c r="F410" s="90"/>
      <c r="G410" s="90"/>
      <c r="H410" s="90"/>
      <c r="I410" s="91"/>
      <c r="J410" s="91"/>
      <c r="K410" s="91"/>
      <c r="L410" s="91"/>
    </row>
    <row r="411" spans="3:12" ht="14.25" customHeight="1" x14ac:dyDescent="0.15">
      <c r="C411" s="93">
        <v>30992</v>
      </c>
      <c r="D411" s="92">
        <v>28.700000762939453</v>
      </c>
      <c r="E411" s="90"/>
      <c r="F411" s="90"/>
      <c r="G411" s="90"/>
      <c r="H411" s="90"/>
      <c r="I411" s="91"/>
      <c r="J411" s="91"/>
      <c r="K411" s="91"/>
      <c r="L411" s="91"/>
    </row>
    <row r="412" spans="3:12" ht="14.25" customHeight="1" x14ac:dyDescent="0.15">
      <c r="C412" s="93">
        <v>30993</v>
      </c>
      <c r="D412" s="92">
        <v>28.729999542236328</v>
      </c>
      <c r="E412" s="90"/>
      <c r="F412" s="90"/>
      <c r="G412" s="90"/>
      <c r="H412" s="90"/>
      <c r="I412" s="91"/>
      <c r="J412" s="91"/>
      <c r="K412" s="91"/>
      <c r="L412" s="91"/>
    </row>
    <row r="413" spans="3:12" ht="14.25" customHeight="1" x14ac:dyDescent="0.15">
      <c r="C413" s="93">
        <v>30994</v>
      </c>
      <c r="D413" s="92">
        <v>28.680000305175781</v>
      </c>
      <c r="E413" s="90"/>
      <c r="F413" s="90"/>
      <c r="G413" s="90"/>
      <c r="H413" s="90"/>
      <c r="I413" s="91"/>
      <c r="J413" s="91"/>
      <c r="K413" s="91"/>
      <c r="L413" s="91"/>
    </row>
    <row r="414" spans="3:12" ht="14.25" customHeight="1" x14ac:dyDescent="0.15">
      <c r="C414" s="93">
        <v>30995</v>
      </c>
      <c r="D414" s="92">
        <v>28.530000686645508</v>
      </c>
      <c r="E414" s="90"/>
      <c r="F414" s="90"/>
      <c r="G414" s="90"/>
      <c r="H414" s="90"/>
      <c r="I414" s="91"/>
      <c r="J414" s="91"/>
      <c r="K414" s="91"/>
      <c r="L414" s="91"/>
    </row>
    <row r="415" spans="3:12" ht="14.25" customHeight="1" x14ac:dyDescent="0.15">
      <c r="C415" s="93">
        <v>30998</v>
      </c>
      <c r="D415" s="92">
        <v>28.420000076293945</v>
      </c>
      <c r="E415" s="90"/>
      <c r="F415" s="90"/>
      <c r="G415" s="90"/>
      <c r="H415" s="90"/>
      <c r="I415" s="91"/>
      <c r="J415" s="91"/>
      <c r="K415" s="91"/>
      <c r="L415" s="91"/>
    </row>
    <row r="416" spans="3:12" ht="14.25" customHeight="1" x14ac:dyDescent="0.15">
      <c r="C416" s="93">
        <v>30999</v>
      </c>
      <c r="D416" s="92">
        <v>28.459999084472656</v>
      </c>
      <c r="E416" s="90"/>
      <c r="F416" s="90"/>
      <c r="G416" s="90"/>
      <c r="H416" s="90"/>
      <c r="I416" s="91"/>
      <c r="J416" s="91"/>
      <c r="K416" s="91"/>
      <c r="L416" s="91"/>
    </row>
    <row r="417" spans="3:12" ht="14.25" customHeight="1" x14ac:dyDescent="0.15">
      <c r="C417" s="93">
        <v>31000</v>
      </c>
      <c r="D417" s="92">
        <v>28.440000534057617</v>
      </c>
      <c r="E417" s="90"/>
      <c r="F417" s="90"/>
      <c r="G417" s="90"/>
      <c r="H417" s="90"/>
      <c r="I417" s="91"/>
      <c r="J417" s="91"/>
      <c r="K417" s="91"/>
      <c r="L417" s="91"/>
    </row>
    <row r="418" spans="3:12" ht="14.25" customHeight="1" x14ac:dyDescent="0.15">
      <c r="C418" s="93">
        <v>31001</v>
      </c>
      <c r="D418" s="92">
        <v>28.229999542236328</v>
      </c>
      <c r="E418" s="90"/>
      <c r="F418" s="90"/>
      <c r="G418" s="90"/>
      <c r="H418" s="90"/>
      <c r="I418" s="91"/>
      <c r="J418" s="91"/>
      <c r="K418" s="91"/>
      <c r="L418" s="91"/>
    </row>
    <row r="419" spans="3:12" ht="14.25" customHeight="1" x14ac:dyDescent="0.15">
      <c r="C419" s="93">
        <v>31002</v>
      </c>
      <c r="D419" s="92">
        <v>28.079999923706055</v>
      </c>
      <c r="E419" s="90"/>
      <c r="F419" s="90"/>
      <c r="G419" s="90"/>
      <c r="H419" s="90"/>
      <c r="I419" s="91"/>
      <c r="J419" s="91"/>
      <c r="K419" s="91"/>
      <c r="L419" s="91"/>
    </row>
    <row r="420" spans="3:12" ht="14.25" customHeight="1" x14ac:dyDescent="0.15">
      <c r="C420" s="93">
        <v>31005</v>
      </c>
      <c r="D420" s="92">
        <v>27.829999923706055</v>
      </c>
      <c r="E420" s="90"/>
      <c r="F420" s="90"/>
      <c r="G420" s="90"/>
      <c r="H420" s="90"/>
      <c r="I420" s="91"/>
      <c r="J420" s="91"/>
      <c r="K420" s="91"/>
      <c r="L420" s="91"/>
    </row>
    <row r="421" spans="3:12" ht="14.25" customHeight="1" x14ac:dyDescent="0.15">
      <c r="C421" s="93">
        <v>31006</v>
      </c>
      <c r="D421" s="92">
        <v>27.850000381469727</v>
      </c>
      <c r="E421" s="90"/>
      <c r="F421" s="90"/>
      <c r="G421" s="90"/>
      <c r="H421" s="90"/>
      <c r="I421" s="91"/>
      <c r="J421" s="91"/>
      <c r="K421" s="91"/>
      <c r="L421" s="91"/>
    </row>
    <row r="422" spans="3:12" ht="14.25" customHeight="1" x14ac:dyDescent="0.15">
      <c r="C422" s="93">
        <v>31007</v>
      </c>
      <c r="D422" s="92">
        <v>27.739999771118164</v>
      </c>
      <c r="E422" s="90"/>
      <c r="F422" s="90"/>
      <c r="G422" s="90"/>
      <c r="H422" s="90"/>
      <c r="I422" s="91"/>
      <c r="J422" s="91"/>
      <c r="K422" s="91"/>
      <c r="L422" s="91"/>
    </row>
    <row r="423" spans="3:12" ht="14.25" customHeight="1" x14ac:dyDescent="0.15">
      <c r="C423" s="93">
        <v>31012</v>
      </c>
      <c r="D423" s="92">
        <v>27.159999847412109</v>
      </c>
      <c r="E423" s="90"/>
      <c r="F423" s="90"/>
      <c r="G423" s="90"/>
      <c r="H423" s="90"/>
      <c r="I423" s="91"/>
      <c r="J423" s="91"/>
      <c r="K423" s="91"/>
      <c r="L423" s="91"/>
    </row>
    <row r="424" spans="3:12" ht="14.25" customHeight="1" x14ac:dyDescent="0.15">
      <c r="C424" s="93">
        <v>31013</v>
      </c>
      <c r="D424" s="92">
        <v>27.309999465942383</v>
      </c>
      <c r="E424" s="90"/>
      <c r="F424" s="90"/>
      <c r="G424" s="90"/>
      <c r="H424" s="90"/>
      <c r="I424" s="91"/>
      <c r="J424" s="91"/>
      <c r="K424" s="91"/>
      <c r="L424" s="91"/>
    </row>
    <row r="425" spans="3:12" ht="14.25" customHeight="1" x14ac:dyDescent="0.15">
      <c r="C425" s="93">
        <v>31014</v>
      </c>
      <c r="D425" s="92">
        <v>27.319999694824219</v>
      </c>
      <c r="E425" s="90"/>
      <c r="F425" s="90"/>
      <c r="G425" s="90"/>
      <c r="H425" s="90"/>
      <c r="I425" s="91"/>
      <c r="J425" s="91"/>
      <c r="K425" s="91"/>
      <c r="L425" s="91"/>
    </row>
    <row r="426" spans="3:12" ht="14.25" customHeight="1" x14ac:dyDescent="0.15">
      <c r="C426" s="93">
        <v>31015</v>
      </c>
      <c r="D426" s="92">
        <v>27.479999542236328</v>
      </c>
      <c r="E426" s="90"/>
      <c r="F426" s="90"/>
      <c r="G426" s="90"/>
      <c r="H426" s="90"/>
      <c r="I426" s="91"/>
      <c r="J426" s="91"/>
      <c r="K426" s="91"/>
      <c r="L426" s="91"/>
    </row>
    <row r="427" spans="3:12" ht="14.25" customHeight="1" x14ac:dyDescent="0.15">
      <c r="C427" s="93">
        <v>31016</v>
      </c>
      <c r="D427" s="92">
        <v>27.309999465942383</v>
      </c>
      <c r="E427" s="90"/>
      <c r="F427" s="90"/>
      <c r="G427" s="90"/>
      <c r="H427" s="90"/>
      <c r="I427" s="91"/>
      <c r="J427" s="91"/>
      <c r="K427" s="91"/>
      <c r="L427" s="91"/>
    </row>
    <row r="428" spans="3:12" ht="14.25" customHeight="1" x14ac:dyDescent="0.15">
      <c r="C428" s="93">
        <v>31019</v>
      </c>
      <c r="D428" s="92">
        <v>27.299999237060547</v>
      </c>
      <c r="E428" s="90"/>
      <c r="F428" s="90"/>
      <c r="G428" s="90"/>
      <c r="H428" s="90"/>
      <c r="I428" s="91"/>
      <c r="J428" s="91"/>
      <c r="K428" s="91"/>
      <c r="L428" s="91"/>
    </row>
    <row r="429" spans="3:12" ht="14.25" customHeight="1" x14ac:dyDescent="0.15">
      <c r="C429" s="93">
        <v>31020</v>
      </c>
      <c r="D429" s="92">
        <v>27.520000457763672</v>
      </c>
      <c r="E429" s="90"/>
      <c r="F429" s="90"/>
      <c r="G429" s="90"/>
      <c r="H429" s="90"/>
      <c r="I429" s="91"/>
      <c r="J429" s="91"/>
      <c r="K429" s="91"/>
      <c r="L429" s="91"/>
    </row>
    <row r="430" spans="3:12" ht="14.25" customHeight="1" x14ac:dyDescent="0.15">
      <c r="C430" s="93">
        <v>31021</v>
      </c>
      <c r="D430" s="92">
        <v>27.700000762939453</v>
      </c>
      <c r="E430" s="90"/>
      <c r="F430" s="90"/>
      <c r="G430" s="90"/>
      <c r="H430" s="90"/>
      <c r="I430" s="91"/>
      <c r="J430" s="91"/>
      <c r="K430" s="91"/>
      <c r="L430" s="91"/>
    </row>
    <row r="431" spans="3:12" ht="14.25" customHeight="1" x14ac:dyDescent="0.15">
      <c r="C431" s="93">
        <v>31022</v>
      </c>
      <c r="D431" s="92">
        <v>27.680000305175781</v>
      </c>
      <c r="E431" s="90"/>
      <c r="F431" s="90"/>
      <c r="G431" s="90"/>
      <c r="H431" s="90"/>
      <c r="I431" s="91"/>
      <c r="J431" s="91"/>
      <c r="K431" s="91"/>
      <c r="L431" s="91"/>
    </row>
    <row r="432" spans="3:12" ht="14.25" customHeight="1" x14ac:dyDescent="0.15">
      <c r="C432" s="93">
        <v>31023</v>
      </c>
      <c r="D432" s="92">
        <v>27.459999084472656</v>
      </c>
      <c r="E432" s="90"/>
      <c r="F432" s="90"/>
      <c r="G432" s="90"/>
      <c r="H432" s="90"/>
      <c r="I432" s="91"/>
      <c r="J432" s="91"/>
      <c r="K432" s="91"/>
      <c r="L432" s="91"/>
    </row>
    <row r="433" spans="3:12" ht="14.25" customHeight="1" x14ac:dyDescent="0.15">
      <c r="C433" s="93">
        <v>31026</v>
      </c>
      <c r="D433" s="92">
        <v>27.450000762939453</v>
      </c>
      <c r="E433" s="90"/>
      <c r="F433" s="90"/>
      <c r="G433" s="90"/>
      <c r="H433" s="90"/>
      <c r="I433" s="91"/>
      <c r="J433" s="91"/>
      <c r="K433" s="91"/>
      <c r="L433" s="91"/>
    </row>
    <row r="434" spans="3:12" ht="14.25" customHeight="1" x14ac:dyDescent="0.15">
      <c r="C434" s="93">
        <v>31027</v>
      </c>
      <c r="D434" s="92">
        <v>27.25</v>
      </c>
      <c r="E434" s="90"/>
      <c r="F434" s="90"/>
      <c r="G434" s="90"/>
      <c r="H434" s="90"/>
      <c r="I434" s="91"/>
      <c r="J434" s="91"/>
      <c r="K434" s="91"/>
      <c r="L434" s="91"/>
    </row>
    <row r="435" spans="3:12" ht="14.25" customHeight="1" x14ac:dyDescent="0.15">
      <c r="C435" s="93">
        <v>31028</v>
      </c>
      <c r="D435" s="92">
        <v>26.719999313354492</v>
      </c>
      <c r="E435" s="90"/>
      <c r="F435" s="90"/>
      <c r="G435" s="90"/>
      <c r="H435" s="90"/>
      <c r="I435" s="91"/>
      <c r="J435" s="91"/>
      <c r="K435" s="91"/>
      <c r="L435" s="91"/>
    </row>
    <row r="436" spans="3:12" ht="14.25" customHeight="1" x14ac:dyDescent="0.15">
      <c r="C436" s="93">
        <v>31029</v>
      </c>
      <c r="D436" s="92">
        <v>26.569999694824219</v>
      </c>
      <c r="E436" s="90"/>
      <c r="F436" s="90"/>
      <c r="G436" s="90"/>
      <c r="H436" s="90"/>
      <c r="I436" s="91"/>
      <c r="J436" s="91"/>
      <c r="K436" s="91"/>
      <c r="L436" s="91"/>
    </row>
    <row r="437" spans="3:12" ht="14.25" customHeight="1" x14ac:dyDescent="0.15">
      <c r="C437" s="93">
        <v>31030</v>
      </c>
      <c r="D437" s="92">
        <v>26.450000762939453</v>
      </c>
      <c r="E437" s="90"/>
      <c r="F437" s="90"/>
      <c r="G437" s="90"/>
      <c r="H437" s="90"/>
      <c r="I437" s="91"/>
      <c r="J437" s="91"/>
      <c r="K437" s="91"/>
      <c r="L437" s="91"/>
    </row>
    <row r="438" spans="3:12" ht="14.25" customHeight="1" x14ac:dyDescent="0.15">
      <c r="C438" s="93">
        <v>31033</v>
      </c>
      <c r="D438" s="92">
        <v>26.799999237060547</v>
      </c>
      <c r="E438" s="90"/>
      <c r="F438" s="90"/>
      <c r="G438" s="90"/>
      <c r="H438" s="90"/>
      <c r="I438" s="91"/>
      <c r="J438" s="91"/>
      <c r="K438" s="91"/>
      <c r="L438" s="91"/>
    </row>
    <row r="439" spans="3:12" ht="14.25" customHeight="1" x14ac:dyDescent="0.15">
      <c r="C439" s="93">
        <v>31034</v>
      </c>
      <c r="D439" s="92">
        <v>26.790000915527344</v>
      </c>
      <c r="E439" s="90"/>
      <c r="F439" s="90"/>
      <c r="G439" s="90"/>
      <c r="H439" s="90"/>
      <c r="I439" s="91"/>
      <c r="J439" s="91"/>
      <c r="K439" s="91"/>
      <c r="L439" s="91"/>
    </row>
    <row r="440" spans="3:12" ht="14.25" customHeight="1" x14ac:dyDescent="0.15">
      <c r="C440" s="93">
        <v>31035</v>
      </c>
      <c r="D440" s="92">
        <v>26.379999160766602</v>
      </c>
      <c r="E440" s="90"/>
      <c r="F440" s="90"/>
      <c r="G440" s="90"/>
      <c r="H440" s="90"/>
      <c r="I440" s="91"/>
      <c r="J440" s="91"/>
      <c r="K440" s="91"/>
      <c r="L440" s="91"/>
    </row>
    <row r="441" spans="3:12" ht="14.25" customHeight="1" x14ac:dyDescent="0.15">
      <c r="C441" s="93">
        <v>31036</v>
      </c>
      <c r="D441" s="92">
        <v>26.329999923706055</v>
      </c>
      <c r="E441" s="90"/>
      <c r="F441" s="90"/>
      <c r="G441" s="90"/>
      <c r="H441" s="90"/>
      <c r="I441" s="91"/>
      <c r="J441" s="91"/>
      <c r="K441" s="91"/>
      <c r="L441" s="91"/>
    </row>
    <row r="442" spans="3:12" ht="14.25" customHeight="1" x14ac:dyDescent="0.15">
      <c r="C442" s="93">
        <v>31037</v>
      </c>
      <c r="D442" s="92">
        <v>26.5</v>
      </c>
      <c r="E442" s="90"/>
      <c r="F442" s="90"/>
      <c r="G442" s="90"/>
      <c r="H442" s="90"/>
      <c r="I442" s="91"/>
      <c r="J442" s="91"/>
      <c r="K442" s="91"/>
      <c r="L442" s="91"/>
    </row>
    <row r="443" spans="3:12" ht="14.25" customHeight="1" x14ac:dyDescent="0.15">
      <c r="C443" s="93">
        <v>31042</v>
      </c>
      <c r="D443" s="92">
        <v>26.790000915527344</v>
      </c>
      <c r="E443" s="90"/>
      <c r="F443" s="90"/>
      <c r="G443" s="90"/>
      <c r="H443" s="90"/>
      <c r="I443" s="91"/>
      <c r="J443" s="91"/>
      <c r="K443" s="91"/>
      <c r="L443" s="91"/>
    </row>
    <row r="444" spans="3:12" ht="14.25" customHeight="1" x14ac:dyDescent="0.15">
      <c r="C444" s="93">
        <v>31043</v>
      </c>
      <c r="D444" s="92">
        <v>26.340000152587891</v>
      </c>
      <c r="E444" s="90"/>
      <c r="F444" s="90"/>
      <c r="G444" s="90"/>
      <c r="H444" s="90"/>
      <c r="I444" s="91"/>
      <c r="J444" s="91"/>
      <c r="K444" s="91"/>
      <c r="L444" s="91"/>
    </row>
    <row r="445" spans="3:12" ht="14.25" customHeight="1" x14ac:dyDescent="0.15">
      <c r="C445" s="93">
        <v>31044</v>
      </c>
      <c r="D445" s="92">
        <v>26.409999847412109</v>
      </c>
      <c r="E445" s="90"/>
      <c r="F445" s="90"/>
      <c r="G445" s="90"/>
      <c r="H445" s="90"/>
      <c r="I445" s="91"/>
      <c r="J445" s="91"/>
      <c r="K445" s="91"/>
      <c r="L445" s="91"/>
    </row>
    <row r="446" spans="3:12" ht="14.25" customHeight="1" x14ac:dyDescent="0.15">
      <c r="C446" s="93">
        <v>31049</v>
      </c>
      <c r="D446" s="92">
        <v>25.920000076293945</v>
      </c>
      <c r="E446" s="90"/>
      <c r="F446" s="90"/>
      <c r="G446" s="90"/>
      <c r="H446" s="90"/>
      <c r="I446" s="91"/>
      <c r="J446" s="91"/>
      <c r="K446" s="91"/>
      <c r="L446" s="91"/>
    </row>
    <row r="447" spans="3:12" ht="14.25" customHeight="1" x14ac:dyDescent="0.15">
      <c r="C447" s="93">
        <v>31050</v>
      </c>
      <c r="D447" s="92">
        <v>25.840000152587891</v>
      </c>
      <c r="E447" s="90"/>
      <c r="F447" s="90"/>
      <c r="G447" s="90"/>
      <c r="H447" s="90"/>
      <c r="I447" s="91"/>
      <c r="J447" s="91"/>
      <c r="K447" s="91"/>
      <c r="L447" s="91"/>
    </row>
    <row r="448" spans="3:12" ht="14.25" customHeight="1" x14ac:dyDescent="0.15">
      <c r="C448" s="93">
        <v>31051</v>
      </c>
      <c r="D448" s="92">
        <v>25.180000305175781</v>
      </c>
      <c r="E448" s="90"/>
      <c r="F448" s="90"/>
      <c r="G448" s="90"/>
      <c r="H448" s="90"/>
      <c r="I448" s="91"/>
      <c r="J448" s="91"/>
      <c r="K448" s="91"/>
      <c r="L448" s="91"/>
    </row>
    <row r="449" spans="3:12" ht="14.25" customHeight="1" x14ac:dyDescent="0.15">
      <c r="C449" s="93">
        <v>31054</v>
      </c>
      <c r="D449" s="92">
        <v>25.559999465942383</v>
      </c>
      <c r="E449" s="90"/>
      <c r="F449" s="90"/>
      <c r="G449" s="90"/>
      <c r="H449" s="90"/>
      <c r="I449" s="91"/>
      <c r="J449" s="91"/>
      <c r="K449" s="91"/>
      <c r="L449" s="91"/>
    </row>
    <row r="450" spans="3:12" ht="14.25" customHeight="1" x14ac:dyDescent="0.15">
      <c r="C450" s="93">
        <v>31055</v>
      </c>
      <c r="D450" s="92">
        <v>25.479999542236328</v>
      </c>
      <c r="E450" s="90"/>
      <c r="F450" s="90"/>
      <c r="G450" s="90"/>
      <c r="H450" s="90"/>
      <c r="I450" s="91"/>
      <c r="J450" s="91"/>
      <c r="K450" s="91"/>
      <c r="L450" s="91"/>
    </row>
    <row r="451" spans="3:12" ht="14.25" customHeight="1" x14ac:dyDescent="0.15">
      <c r="C451" s="93">
        <v>31056</v>
      </c>
      <c r="D451" s="92">
        <v>25.430000305175781</v>
      </c>
      <c r="E451" s="90"/>
      <c r="F451" s="90"/>
      <c r="G451" s="90"/>
      <c r="H451" s="90"/>
      <c r="I451" s="91"/>
      <c r="J451" s="91"/>
      <c r="K451" s="91"/>
      <c r="L451" s="91"/>
    </row>
    <row r="452" spans="3:12" ht="14.25" customHeight="1" x14ac:dyDescent="0.15">
      <c r="C452" s="93">
        <v>31057</v>
      </c>
      <c r="D452" s="92">
        <v>25.760000228881836</v>
      </c>
      <c r="E452" s="90"/>
      <c r="F452" s="90"/>
      <c r="G452" s="90"/>
      <c r="H452" s="90"/>
      <c r="I452" s="91"/>
      <c r="J452" s="91"/>
      <c r="K452" s="91"/>
      <c r="L452" s="91"/>
    </row>
    <row r="453" spans="3:12" ht="14.25" customHeight="1" x14ac:dyDescent="0.15">
      <c r="C453" s="93">
        <v>31058</v>
      </c>
      <c r="D453" s="92">
        <v>25.770000457763672</v>
      </c>
      <c r="E453" s="90"/>
      <c r="F453" s="90"/>
      <c r="G453" s="90"/>
      <c r="H453" s="90"/>
      <c r="I453" s="91"/>
      <c r="J453" s="91"/>
      <c r="K453" s="91"/>
      <c r="L453" s="91"/>
    </row>
    <row r="454" spans="3:12" ht="14.25" customHeight="1" x14ac:dyDescent="0.15">
      <c r="C454" s="93">
        <v>31061</v>
      </c>
      <c r="D454" s="92">
        <v>26.120000839233398</v>
      </c>
      <c r="E454" s="90"/>
      <c r="F454" s="90"/>
      <c r="G454" s="90"/>
      <c r="H454" s="90"/>
      <c r="I454" s="91"/>
      <c r="J454" s="91"/>
      <c r="K454" s="91"/>
      <c r="L454" s="91"/>
    </row>
    <row r="455" spans="3:12" ht="14.25" customHeight="1" x14ac:dyDescent="0.15">
      <c r="C455" s="93">
        <v>31062</v>
      </c>
      <c r="D455" s="92">
        <v>25.909999847412109</v>
      </c>
      <c r="E455" s="90"/>
      <c r="F455" s="90"/>
      <c r="G455" s="90"/>
      <c r="H455" s="90"/>
      <c r="I455" s="91"/>
      <c r="J455" s="91"/>
      <c r="K455" s="91"/>
      <c r="L455" s="91"/>
    </row>
    <row r="456" spans="3:12" ht="14.25" customHeight="1" x14ac:dyDescent="0.15">
      <c r="C456" s="93">
        <v>31063</v>
      </c>
      <c r="D456" s="92">
        <v>25.620000839233398</v>
      </c>
      <c r="E456" s="90"/>
      <c r="F456" s="90"/>
      <c r="G456" s="90"/>
      <c r="H456" s="90"/>
      <c r="I456" s="91"/>
      <c r="J456" s="91"/>
      <c r="K456" s="91"/>
      <c r="L456" s="91"/>
    </row>
    <row r="457" spans="3:12" ht="14.25" customHeight="1" x14ac:dyDescent="0.15">
      <c r="C457" s="93">
        <v>31064</v>
      </c>
      <c r="D457" s="92">
        <v>25.690000534057617</v>
      </c>
      <c r="E457" s="90"/>
      <c r="F457" s="90"/>
      <c r="G457" s="90"/>
      <c r="H457" s="90"/>
      <c r="I457" s="91"/>
      <c r="J457" s="91"/>
      <c r="K457" s="91"/>
      <c r="L457" s="91"/>
    </row>
    <row r="458" spans="3:12" ht="14.25" customHeight="1" x14ac:dyDescent="0.15">
      <c r="C458" s="93">
        <v>31065</v>
      </c>
      <c r="D458" s="92">
        <v>25.680000305175781</v>
      </c>
      <c r="E458" s="90"/>
      <c r="F458" s="90"/>
      <c r="G458" s="90"/>
      <c r="H458" s="90"/>
      <c r="I458" s="91"/>
      <c r="J458" s="91"/>
      <c r="K458" s="91"/>
      <c r="L458" s="91"/>
    </row>
    <row r="459" spans="3:12" ht="14.25" customHeight="1" x14ac:dyDescent="0.15">
      <c r="C459" s="93">
        <v>31068</v>
      </c>
      <c r="D459" s="92">
        <v>25.969999313354492</v>
      </c>
      <c r="E459" s="90"/>
      <c r="F459" s="90"/>
      <c r="G459" s="90"/>
      <c r="H459" s="90"/>
      <c r="I459" s="91"/>
      <c r="J459" s="91"/>
      <c r="K459" s="91"/>
      <c r="L459" s="91"/>
    </row>
    <row r="460" spans="3:12" ht="14.25" customHeight="1" x14ac:dyDescent="0.15">
      <c r="C460" s="93">
        <v>31069</v>
      </c>
      <c r="D460" s="92">
        <v>25.549999237060547</v>
      </c>
      <c r="E460" s="90"/>
      <c r="F460" s="90"/>
      <c r="G460" s="90"/>
      <c r="H460" s="90"/>
      <c r="I460" s="91"/>
      <c r="J460" s="91"/>
      <c r="K460" s="91"/>
      <c r="L460" s="91"/>
    </row>
    <row r="461" spans="3:12" ht="14.25" customHeight="1" x14ac:dyDescent="0.15">
      <c r="C461" s="93">
        <v>31070</v>
      </c>
      <c r="D461" s="92">
        <v>25.379999160766602</v>
      </c>
      <c r="E461" s="90"/>
      <c r="F461" s="90"/>
      <c r="G461" s="90"/>
      <c r="H461" s="90"/>
      <c r="I461" s="91"/>
      <c r="J461" s="91"/>
      <c r="K461" s="91"/>
      <c r="L461" s="91"/>
    </row>
    <row r="462" spans="3:12" ht="14.25" customHeight="1" x14ac:dyDescent="0.15">
      <c r="C462" s="93">
        <v>31071</v>
      </c>
      <c r="D462" s="92">
        <v>25.280000686645508</v>
      </c>
      <c r="E462" s="90"/>
      <c r="F462" s="90"/>
      <c r="G462" s="90"/>
      <c r="H462" s="90"/>
      <c r="I462" s="91"/>
      <c r="J462" s="91"/>
      <c r="K462" s="91"/>
      <c r="L462" s="91"/>
    </row>
    <row r="463" spans="3:12" ht="14.25" customHeight="1" x14ac:dyDescent="0.15">
      <c r="C463" s="93">
        <v>31072</v>
      </c>
      <c r="D463" s="92">
        <v>25.25</v>
      </c>
      <c r="E463" s="90"/>
      <c r="F463" s="90"/>
      <c r="G463" s="90"/>
      <c r="H463" s="90"/>
      <c r="I463" s="91"/>
      <c r="J463" s="91"/>
      <c r="K463" s="91"/>
      <c r="L463" s="91"/>
    </row>
    <row r="464" spans="3:12" ht="14.25" customHeight="1" x14ac:dyDescent="0.15">
      <c r="C464" s="93">
        <v>31075</v>
      </c>
      <c r="D464" s="92">
        <v>25.229999542236328</v>
      </c>
      <c r="E464" s="90"/>
      <c r="F464" s="90"/>
      <c r="G464" s="90"/>
      <c r="H464" s="90"/>
      <c r="I464" s="91"/>
      <c r="J464" s="91"/>
      <c r="K464" s="91"/>
      <c r="L464" s="91"/>
    </row>
    <row r="465" spans="3:12" ht="14.25" customHeight="1" x14ac:dyDescent="0.15">
      <c r="C465" s="93">
        <v>31076</v>
      </c>
      <c r="D465" s="92">
        <v>25.379999160766602</v>
      </c>
      <c r="E465" s="90"/>
      <c r="F465" s="90"/>
      <c r="G465" s="90"/>
      <c r="H465" s="90"/>
      <c r="I465" s="91"/>
      <c r="J465" s="91"/>
      <c r="K465" s="91"/>
      <c r="L465" s="91"/>
    </row>
    <row r="466" spans="3:12" ht="14.25" customHeight="1" x14ac:dyDescent="0.15">
      <c r="C466" s="93">
        <v>31077</v>
      </c>
      <c r="D466" s="92">
        <v>25.670000076293945</v>
      </c>
      <c r="E466" s="90"/>
      <c r="F466" s="90"/>
      <c r="G466" s="90"/>
      <c r="H466" s="90"/>
      <c r="I466" s="91"/>
      <c r="J466" s="91"/>
      <c r="K466" s="91"/>
      <c r="L466" s="91"/>
    </row>
    <row r="467" spans="3:12" ht="14.25" customHeight="1" x14ac:dyDescent="0.15">
      <c r="C467" s="93">
        <v>31078</v>
      </c>
      <c r="D467" s="92">
        <v>26.409999847412109</v>
      </c>
      <c r="E467" s="90"/>
      <c r="F467" s="90"/>
      <c r="G467" s="90"/>
      <c r="H467" s="90"/>
      <c r="I467" s="91"/>
      <c r="J467" s="91"/>
      <c r="K467" s="91"/>
      <c r="L467" s="91"/>
    </row>
    <row r="468" spans="3:12" ht="14.25" customHeight="1" x14ac:dyDescent="0.15">
      <c r="C468" s="93">
        <v>31079</v>
      </c>
      <c r="D468" s="92">
        <v>26.739999771118164</v>
      </c>
      <c r="E468" s="90"/>
      <c r="F468" s="90"/>
      <c r="G468" s="90"/>
      <c r="H468" s="90"/>
      <c r="I468" s="91"/>
      <c r="J468" s="91"/>
      <c r="K468" s="91"/>
      <c r="L468" s="91"/>
    </row>
    <row r="469" spans="3:12" ht="14.25" customHeight="1" x14ac:dyDescent="0.15">
      <c r="C469" s="93">
        <v>31082</v>
      </c>
      <c r="D469" s="92">
        <v>26.520000457763672</v>
      </c>
      <c r="E469" s="90"/>
      <c r="F469" s="90"/>
      <c r="G469" s="90"/>
      <c r="H469" s="90"/>
      <c r="I469" s="91"/>
      <c r="J469" s="91"/>
      <c r="K469" s="91"/>
      <c r="L469" s="91"/>
    </row>
    <row r="470" spans="3:12" ht="14.25" customHeight="1" x14ac:dyDescent="0.15">
      <c r="C470" s="93">
        <v>31083</v>
      </c>
      <c r="D470" s="92">
        <v>26.780000686645508</v>
      </c>
      <c r="E470" s="90"/>
      <c r="F470" s="90"/>
      <c r="G470" s="90"/>
      <c r="H470" s="90"/>
      <c r="I470" s="91"/>
      <c r="J470" s="91"/>
      <c r="K470" s="91"/>
      <c r="L470" s="91"/>
    </row>
    <row r="471" spans="3:12" ht="14.25" customHeight="1" x14ac:dyDescent="0.15">
      <c r="C471" s="93">
        <v>31084</v>
      </c>
      <c r="D471" s="92">
        <v>27.069999694824219</v>
      </c>
      <c r="E471" s="90"/>
      <c r="F471" s="90"/>
      <c r="G471" s="90"/>
      <c r="H471" s="90"/>
      <c r="I471" s="91"/>
      <c r="J471" s="91"/>
      <c r="K471" s="91"/>
      <c r="L471" s="91"/>
    </row>
    <row r="472" spans="3:12" ht="14.25" customHeight="1" x14ac:dyDescent="0.15">
      <c r="C472" s="93">
        <v>31085</v>
      </c>
      <c r="D472" s="92">
        <v>27.209999084472656</v>
      </c>
      <c r="E472" s="90"/>
      <c r="F472" s="90"/>
      <c r="G472" s="90"/>
      <c r="H472" s="90"/>
      <c r="I472" s="91"/>
      <c r="J472" s="91"/>
      <c r="K472" s="91"/>
      <c r="L472" s="91"/>
    </row>
    <row r="473" spans="3:12" ht="14.25" customHeight="1" x14ac:dyDescent="0.15">
      <c r="C473" s="93">
        <v>31086</v>
      </c>
      <c r="D473" s="92">
        <v>27.590000152587891</v>
      </c>
      <c r="E473" s="90"/>
      <c r="F473" s="90"/>
      <c r="G473" s="90"/>
      <c r="H473" s="90"/>
      <c r="I473" s="91"/>
      <c r="J473" s="91"/>
      <c r="K473" s="91"/>
      <c r="L473" s="91"/>
    </row>
    <row r="474" spans="3:12" ht="14.25" customHeight="1" x14ac:dyDescent="0.15">
      <c r="C474" s="93">
        <v>31089</v>
      </c>
      <c r="D474" s="92">
        <v>28.059999465942383</v>
      </c>
      <c r="E474" s="90"/>
      <c r="F474" s="90"/>
      <c r="G474" s="90"/>
      <c r="H474" s="90"/>
      <c r="I474" s="91"/>
      <c r="J474" s="91"/>
      <c r="K474" s="91"/>
      <c r="L474" s="91"/>
    </row>
    <row r="475" spans="3:12" ht="14.25" customHeight="1" x14ac:dyDescent="0.15">
      <c r="C475" s="93">
        <v>31090</v>
      </c>
      <c r="D475" s="92">
        <v>27.360000610351563</v>
      </c>
      <c r="E475" s="90"/>
      <c r="F475" s="90"/>
      <c r="G475" s="90"/>
      <c r="H475" s="90"/>
      <c r="I475" s="91"/>
      <c r="J475" s="91"/>
      <c r="K475" s="91"/>
      <c r="L475" s="91"/>
    </row>
    <row r="476" spans="3:12" ht="14.25" customHeight="1" x14ac:dyDescent="0.15">
      <c r="C476" s="93">
        <v>31091</v>
      </c>
      <c r="D476" s="92">
        <v>27.850000381469727</v>
      </c>
      <c r="E476" s="90"/>
      <c r="F476" s="90"/>
      <c r="G476" s="90"/>
      <c r="H476" s="90"/>
      <c r="I476" s="91"/>
      <c r="J476" s="91"/>
      <c r="K476" s="91"/>
      <c r="L476" s="91"/>
    </row>
    <row r="477" spans="3:12" ht="14.25" customHeight="1" x14ac:dyDescent="0.15">
      <c r="C477" s="93">
        <v>31092</v>
      </c>
      <c r="D477" s="92">
        <v>27.799999237060547</v>
      </c>
      <c r="E477" s="90"/>
      <c r="F477" s="90"/>
      <c r="G477" s="90"/>
      <c r="H477" s="90"/>
      <c r="I477" s="91"/>
      <c r="J477" s="91"/>
      <c r="K477" s="91"/>
      <c r="L477" s="91"/>
    </row>
    <row r="478" spans="3:12" ht="14.25" customHeight="1" x14ac:dyDescent="0.15">
      <c r="C478" s="93">
        <v>31093</v>
      </c>
      <c r="D478" s="92">
        <v>27.799999237060547</v>
      </c>
      <c r="E478" s="90"/>
      <c r="F478" s="90"/>
      <c r="G478" s="90"/>
      <c r="H478" s="90"/>
      <c r="I478" s="91"/>
      <c r="J478" s="91"/>
      <c r="K478" s="91"/>
      <c r="L478" s="91"/>
    </row>
    <row r="479" spans="3:12" ht="14.25" customHeight="1" x14ac:dyDescent="0.15">
      <c r="C479" s="93">
        <v>31097</v>
      </c>
      <c r="D479" s="92">
        <v>27.290000915527344</v>
      </c>
      <c r="E479" s="90"/>
      <c r="F479" s="90"/>
      <c r="G479" s="90"/>
      <c r="H479" s="90"/>
      <c r="I479" s="91"/>
      <c r="J479" s="91"/>
      <c r="K479" s="91"/>
      <c r="L479" s="91"/>
    </row>
    <row r="480" spans="3:12" ht="14.25" customHeight="1" x14ac:dyDescent="0.15">
      <c r="C480" s="93">
        <v>31098</v>
      </c>
      <c r="D480" s="92">
        <v>27.180000305175781</v>
      </c>
      <c r="E480" s="90"/>
      <c r="F480" s="90"/>
      <c r="G480" s="90"/>
      <c r="H480" s="90"/>
      <c r="I480" s="91"/>
      <c r="J480" s="91"/>
      <c r="K480" s="91"/>
      <c r="L480" s="91"/>
    </row>
    <row r="481" spans="3:12" ht="14.25" customHeight="1" x14ac:dyDescent="0.15">
      <c r="C481" s="93">
        <v>31099</v>
      </c>
      <c r="D481" s="92">
        <v>27.139999389648437</v>
      </c>
      <c r="E481" s="90"/>
      <c r="F481" s="90"/>
      <c r="G481" s="90"/>
      <c r="H481" s="90"/>
      <c r="I481" s="91"/>
      <c r="J481" s="91"/>
      <c r="K481" s="91"/>
      <c r="L481" s="91"/>
    </row>
    <row r="482" spans="3:12" ht="14.25" customHeight="1" x14ac:dyDescent="0.15">
      <c r="C482" s="93">
        <v>31100</v>
      </c>
      <c r="D482" s="92">
        <v>26.760000228881836</v>
      </c>
      <c r="E482" s="90"/>
      <c r="F482" s="90"/>
      <c r="G482" s="90"/>
      <c r="H482" s="90"/>
      <c r="I482" s="91"/>
      <c r="J482" s="91"/>
      <c r="K482" s="91"/>
      <c r="L482" s="91"/>
    </row>
    <row r="483" spans="3:12" ht="14.25" customHeight="1" x14ac:dyDescent="0.15">
      <c r="C483" s="93">
        <v>31103</v>
      </c>
      <c r="D483" s="92">
        <v>26.440000534057617</v>
      </c>
      <c r="E483" s="90"/>
      <c r="F483" s="90"/>
      <c r="G483" s="90"/>
      <c r="H483" s="90"/>
      <c r="I483" s="91"/>
      <c r="J483" s="91"/>
      <c r="K483" s="91"/>
      <c r="L483" s="91"/>
    </row>
    <row r="484" spans="3:12" ht="14.25" customHeight="1" x14ac:dyDescent="0.15">
      <c r="C484" s="93">
        <v>31104</v>
      </c>
      <c r="D484" s="92">
        <v>26.790000915527344</v>
      </c>
      <c r="E484" s="90"/>
      <c r="F484" s="90"/>
      <c r="G484" s="90"/>
      <c r="H484" s="90"/>
      <c r="I484" s="91"/>
      <c r="J484" s="91"/>
      <c r="K484" s="91"/>
      <c r="L484" s="91"/>
    </row>
    <row r="485" spans="3:12" ht="14.25" customHeight="1" x14ac:dyDescent="0.15">
      <c r="C485" s="93">
        <v>31105</v>
      </c>
      <c r="D485" s="92">
        <v>26.690000534057617</v>
      </c>
      <c r="E485" s="90"/>
      <c r="F485" s="90"/>
      <c r="G485" s="90"/>
      <c r="H485" s="90"/>
      <c r="I485" s="91"/>
      <c r="J485" s="91"/>
      <c r="K485" s="91"/>
      <c r="L485" s="91"/>
    </row>
    <row r="486" spans="3:12" ht="14.25" customHeight="1" x14ac:dyDescent="0.15">
      <c r="C486" s="93">
        <v>31106</v>
      </c>
      <c r="D486" s="92">
        <v>26.729999542236328</v>
      </c>
      <c r="E486" s="90"/>
      <c r="F486" s="90"/>
      <c r="G486" s="90"/>
      <c r="H486" s="90"/>
      <c r="I486" s="91"/>
      <c r="J486" s="91"/>
      <c r="K486" s="91"/>
      <c r="L486" s="91"/>
    </row>
    <row r="487" spans="3:12" ht="14.25" customHeight="1" x14ac:dyDescent="0.15">
      <c r="C487" s="93">
        <v>31107</v>
      </c>
      <c r="D487" s="92">
        <v>27.200000762939453</v>
      </c>
      <c r="E487" s="90"/>
      <c r="F487" s="90"/>
      <c r="G487" s="90"/>
      <c r="H487" s="90"/>
      <c r="I487" s="91"/>
      <c r="J487" s="91"/>
      <c r="K487" s="91"/>
      <c r="L487" s="91"/>
    </row>
    <row r="488" spans="3:12" ht="14.25" customHeight="1" x14ac:dyDescent="0.15">
      <c r="C488" s="93">
        <v>31110</v>
      </c>
      <c r="D488" s="92">
        <v>27.739999771118164</v>
      </c>
      <c r="E488" s="90"/>
      <c r="F488" s="90"/>
      <c r="G488" s="90"/>
      <c r="H488" s="90"/>
      <c r="I488" s="91"/>
      <c r="J488" s="91"/>
      <c r="K488" s="91"/>
      <c r="L488" s="91"/>
    </row>
    <row r="489" spans="3:12" ht="14.25" customHeight="1" x14ac:dyDescent="0.15">
      <c r="C489" s="93">
        <v>31111</v>
      </c>
      <c r="D489" s="92">
        <v>27.549999237060547</v>
      </c>
      <c r="E489" s="90"/>
      <c r="F489" s="90"/>
      <c r="G489" s="90"/>
      <c r="H489" s="90"/>
      <c r="I489" s="91"/>
      <c r="J489" s="91"/>
      <c r="K489" s="91"/>
      <c r="L489" s="91"/>
    </row>
    <row r="490" spans="3:12" ht="14.25" customHeight="1" x14ac:dyDescent="0.15">
      <c r="C490" s="93">
        <v>31112</v>
      </c>
      <c r="D490" s="92">
        <v>27.770000457763672</v>
      </c>
      <c r="E490" s="90"/>
      <c r="F490" s="90"/>
      <c r="G490" s="90"/>
      <c r="H490" s="90"/>
      <c r="I490" s="91"/>
      <c r="J490" s="91"/>
      <c r="K490" s="91"/>
      <c r="L490" s="91"/>
    </row>
    <row r="491" spans="3:12" ht="14.25" customHeight="1" x14ac:dyDescent="0.15">
      <c r="C491" s="93">
        <v>31113</v>
      </c>
      <c r="D491" s="92">
        <v>28.079999923706055</v>
      </c>
      <c r="E491" s="90"/>
      <c r="F491" s="90"/>
      <c r="G491" s="90"/>
      <c r="H491" s="90"/>
      <c r="I491" s="91"/>
      <c r="J491" s="91"/>
      <c r="K491" s="91"/>
      <c r="L491" s="91"/>
    </row>
    <row r="492" spans="3:12" ht="14.25" customHeight="1" x14ac:dyDescent="0.15">
      <c r="C492" s="93">
        <v>31114</v>
      </c>
      <c r="D492" s="92">
        <v>27.739999771118164</v>
      </c>
      <c r="E492" s="90"/>
      <c r="F492" s="90"/>
      <c r="G492" s="90"/>
      <c r="H492" s="90"/>
      <c r="I492" s="91"/>
      <c r="J492" s="91"/>
      <c r="K492" s="91"/>
      <c r="L492" s="91"/>
    </row>
    <row r="493" spans="3:12" ht="14.25" customHeight="1" x14ac:dyDescent="0.15">
      <c r="C493" s="93">
        <v>31117</v>
      </c>
      <c r="D493" s="92">
        <v>27.569999694824219</v>
      </c>
      <c r="E493" s="90"/>
      <c r="F493" s="90"/>
      <c r="G493" s="90"/>
      <c r="H493" s="90"/>
      <c r="I493" s="91"/>
      <c r="J493" s="91"/>
      <c r="K493" s="91"/>
      <c r="L493" s="91"/>
    </row>
    <row r="494" spans="3:12" ht="14.25" customHeight="1" x14ac:dyDescent="0.15">
      <c r="C494" s="93">
        <v>31118</v>
      </c>
      <c r="D494" s="92">
        <v>27.920000076293945</v>
      </c>
      <c r="E494" s="90"/>
      <c r="F494" s="90"/>
      <c r="G494" s="90"/>
      <c r="H494" s="90"/>
      <c r="I494" s="91"/>
      <c r="J494" s="91"/>
      <c r="K494" s="91"/>
      <c r="L494" s="91"/>
    </row>
    <row r="495" spans="3:12" ht="14.25" customHeight="1" x14ac:dyDescent="0.15">
      <c r="C495" s="93">
        <v>31119</v>
      </c>
      <c r="D495" s="92">
        <v>28.059999465942383</v>
      </c>
      <c r="E495" s="90"/>
      <c r="F495" s="90"/>
      <c r="G495" s="90"/>
      <c r="H495" s="90"/>
      <c r="I495" s="91"/>
      <c r="J495" s="91"/>
      <c r="K495" s="91"/>
      <c r="L495" s="91"/>
    </row>
    <row r="496" spans="3:12" ht="14.25" customHeight="1" x14ac:dyDescent="0.15">
      <c r="C496" s="93">
        <v>31120</v>
      </c>
      <c r="D496" s="92">
        <v>28.190000534057617</v>
      </c>
      <c r="E496" s="90"/>
      <c r="F496" s="90"/>
      <c r="G496" s="90"/>
      <c r="H496" s="90"/>
      <c r="I496" s="91"/>
      <c r="J496" s="91"/>
      <c r="K496" s="91"/>
      <c r="L496" s="91"/>
    </row>
    <row r="497" spans="3:12" ht="14.25" customHeight="1" x14ac:dyDescent="0.15">
      <c r="C497" s="93">
        <v>31121</v>
      </c>
      <c r="D497" s="92">
        <v>28.319999694824219</v>
      </c>
      <c r="E497" s="90"/>
      <c r="F497" s="90"/>
      <c r="G497" s="90"/>
      <c r="H497" s="90"/>
      <c r="I497" s="91"/>
      <c r="J497" s="91"/>
      <c r="K497" s="91"/>
      <c r="L497" s="91"/>
    </row>
    <row r="498" spans="3:12" ht="14.25" customHeight="1" x14ac:dyDescent="0.15">
      <c r="C498" s="93">
        <v>31124</v>
      </c>
      <c r="D498" s="92">
        <v>28.850000381469727</v>
      </c>
      <c r="E498" s="90"/>
      <c r="F498" s="90"/>
      <c r="G498" s="90"/>
      <c r="H498" s="90"/>
      <c r="I498" s="91"/>
      <c r="J498" s="91"/>
      <c r="K498" s="91"/>
      <c r="L498" s="91"/>
    </row>
    <row r="499" spans="3:12" ht="14.25" customHeight="1" x14ac:dyDescent="0.15">
      <c r="C499" s="93">
        <v>31125</v>
      </c>
      <c r="D499" s="92">
        <v>28.799999237060547</v>
      </c>
      <c r="E499" s="90"/>
      <c r="F499" s="90"/>
      <c r="G499" s="90"/>
      <c r="H499" s="90"/>
      <c r="I499" s="91"/>
      <c r="J499" s="91"/>
      <c r="K499" s="91"/>
      <c r="L499" s="91"/>
    </row>
    <row r="500" spans="3:12" ht="14.25" customHeight="1" x14ac:dyDescent="0.15">
      <c r="C500" s="93">
        <v>31126</v>
      </c>
      <c r="D500" s="92">
        <v>28.979999542236328</v>
      </c>
      <c r="E500" s="90"/>
      <c r="F500" s="90"/>
      <c r="G500" s="90"/>
      <c r="H500" s="90"/>
      <c r="I500" s="91"/>
      <c r="J500" s="91"/>
      <c r="K500" s="91"/>
      <c r="L500" s="91"/>
    </row>
    <row r="501" spans="3:12" ht="14.25" customHeight="1" x14ac:dyDescent="0.15">
      <c r="C501" s="93">
        <v>31127</v>
      </c>
      <c r="D501" s="92">
        <v>28.340000152587891</v>
      </c>
      <c r="E501" s="90"/>
      <c r="F501" s="90"/>
      <c r="G501" s="90"/>
      <c r="H501" s="90"/>
      <c r="I501" s="91"/>
      <c r="J501" s="91"/>
      <c r="K501" s="91"/>
      <c r="L501" s="91"/>
    </row>
    <row r="502" spans="3:12" ht="14.25" customHeight="1" x14ac:dyDescent="0.15">
      <c r="C502" s="93">
        <v>31128</v>
      </c>
      <c r="D502" s="92">
        <v>28.239999771118164</v>
      </c>
      <c r="E502" s="90"/>
      <c r="F502" s="90"/>
      <c r="G502" s="90"/>
      <c r="H502" s="90"/>
      <c r="I502" s="91"/>
      <c r="J502" s="91"/>
      <c r="K502" s="91"/>
      <c r="L502" s="91"/>
    </row>
    <row r="503" spans="3:12" ht="14.25" customHeight="1" x14ac:dyDescent="0.15">
      <c r="C503" s="93">
        <v>31131</v>
      </c>
      <c r="D503" s="92">
        <v>28.090000152587891</v>
      </c>
      <c r="E503" s="90"/>
      <c r="F503" s="90"/>
      <c r="G503" s="90"/>
      <c r="H503" s="90"/>
      <c r="I503" s="91"/>
      <c r="J503" s="91"/>
      <c r="K503" s="91"/>
      <c r="L503" s="91"/>
    </row>
    <row r="504" spans="3:12" ht="14.25" customHeight="1" x14ac:dyDescent="0.15">
      <c r="C504" s="93">
        <v>31132</v>
      </c>
      <c r="D504" s="92">
        <v>28.450000762939453</v>
      </c>
      <c r="E504" s="90"/>
      <c r="F504" s="90"/>
      <c r="G504" s="90"/>
      <c r="H504" s="90"/>
      <c r="I504" s="91"/>
      <c r="J504" s="91"/>
      <c r="K504" s="91"/>
      <c r="L504" s="91"/>
    </row>
    <row r="505" spans="3:12" ht="14.25" customHeight="1" x14ac:dyDescent="0.15">
      <c r="C505" s="93">
        <v>31133</v>
      </c>
      <c r="D505" s="92">
        <v>28.159999847412109</v>
      </c>
      <c r="E505" s="90"/>
      <c r="F505" s="90"/>
      <c r="G505" s="90"/>
      <c r="H505" s="90"/>
      <c r="I505" s="91"/>
      <c r="J505" s="91"/>
      <c r="K505" s="91"/>
      <c r="L505" s="91"/>
    </row>
    <row r="506" spans="3:12" ht="14.25" customHeight="1" x14ac:dyDescent="0.15">
      <c r="C506" s="93">
        <v>31134</v>
      </c>
      <c r="D506" s="92">
        <v>28.25</v>
      </c>
      <c r="E506" s="90"/>
      <c r="F506" s="90"/>
      <c r="G506" s="90"/>
      <c r="H506" s="90"/>
      <c r="I506" s="91"/>
      <c r="J506" s="91"/>
      <c r="K506" s="91"/>
      <c r="L506" s="91"/>
    </row>
    <row r="507" spans="3:12" ht="14.25" customHeight="1" x14ac:dyDescent="0.15">
      <c r="C507" s="93">
        <v>31135</v>
      </c>
      <c r="D507" s="92">
        <v>28.290000915527344</v>
      </c>
      <c r="E507" s="90"/>
      <c r="F507" s="90"/>
      <c r="G507" s="90"/>
      <c r="H507" s="90"/>
      <c r="I507" s="91"/>
      <c r="J507" s="91"/>
      <c r="K507" s="91"/>
      <c r="L507" s="91"/>
    </row>
    <row r="508" spans="3:12" ht="14.25" customHeight="1" x14ac:dyDescent="0.15">
      <c r="C508" s="93">
        <v>31138</v>
      </c>
      <c r="D508" s="92">
        <v>28.719999313354492</v>
      </c>
      <c r="E508" s="90"/>
      <c r="F508" s="90"/>
      <c r="G508" s="90"/>
      <c r="H508" s="90"/>
      <c r="I508" s="91"/>
      <c r="J508" s="91"/>
      <c r="K508" s="91"/>
      <c r="L508" s="91"/>
    </row>
    <row r="509" spans="3:12" ht="14.25" customHeight="1" x14ac:dyDescent="0.15">
      <c r="C509" s="93">
        <v>31139</v>
      </c>
      <c r="D509" s="92">
        <v>28.850000381469727</v>
      </c>
      <c r="E509" s="90"/>
      <c r="F509" s="90"/>
      <c r="G509" s="90"/>
      <c r="H509" s="90"/>
      <c r="I509" s="91"/>
      <c r="J509" s="91"/>
      <c r="K509" s="91"/>
      <c r="L509" s="91"/>
    </row>
    <row r="510" spans="3:12" ht="14.25" customHeight="1" x14ac:dyDescent="0.15">
      <c r="C510" s="93">
        <v>31140</v>
      </c>
      <c r="D510" s="92">
        <v>28.819999694824219</v>
      </c>
      <c r="E510" s="90"/>
      <c r="F510" s="90"/>
      <c r="G510" s="90"/>
      <c r="H510" s="90"/>
      <c r="I510" s="91"/>
      <c r="J510" s="91"/>
      <c r="K510" s="91"/>
      <c r="L510" s="91"/>
    </row>
    <row r="511" spans="3:12" ht="14.25" customHeight="1" x14ac:dyDescent="0.15">
      <c r="C511" s="93">
        <v>31141</v>
      </c>
      <c r="D511" s="92">
        <v>28.899999618530273</v>
      </c>
      <c r="E511" s="90"/>
      <c r="F511" s="90"/>
      <c r="G511" s="90"/>
      <c r="H511" s="90"/>
      <c r="I511" s="91"/>
      <c r="J511" s="91"/>
      <c r="K511" s="91"/>
      <c r="L511" s="91"/>
    </row>
    <row r="512" spans="3:12" ht="14.25" customHeight="1" x14ac:dyDescent="0.15">
      <c r="C512" s="93">
        <v>31145</v>
      </c>
      <c r="D512" s="92">
        <v>29.090000152587891</v>
      </c>
      <c r="E512" s="90"/>
      <c r="F512" s="90"/>
      <c r="G512" s="90"/>
      <c r="H512" s="90"/>
      <c r="I512" s="91"/>
      <c r="J512" s="91"/>
      <c r="K512" s="91"/>
      <c r="L512" s="91"/>
    </row>
    <row r="513" spans="3:12" ht="14.25" customHeight="1" x14ac:dyDescent="0.15">
      <c r="C513" s="93">
        <v>31146</v>
      </c>
      <c r="D513" s="92">
        <v>29.049999237060547</v>
      </c>
      <c r="E513" s="90"/>
      <c r="F513" s="90"/>
      <c r="G513" s="90"/>
      <c r="H513" s="90"/>
      <c r="I513" s="91"/>
      <c r="J513" s="91"/>
      <c r="K513" s="91"/>
      <c r="L513" s="91"/>
    </row>
    <row r="514" spans="3:12" ht="14.25" customHeight="1" x14ac:dyDescent="0.15">
      <c r="C514" s="93">
        <v>31147</v>
      </c>
      <c r="D514" s="92">
        <v>29.239999771118164</v>
      </c>
      <c r="E514" s="90"/>
      <c r="F514" s="90"/>
      <c r="G514" s="90"/>
      <c r="H514" s="90"/>
      <c r="I514" s="91"/>
      <c r="J514" s="91"/>
      <c r="K514" s="91"/>
      <c r="L514" s="91"/>
    </row>
    <row r="515" spans="3:12" ht="14.25" customHeight="1" x14ac:dyDescent="0.15">
      <c r="C515" s="93">
        <v>31148</v>
      </c>
      <c r="D515" s="92">
        <v>28.940000534057617</v>
      </c>
      <c r="E515" s="90"/>
      <c r="F515" s="90"/>
      <c r="G515" s="90"/>
      <c r="H515" s="90"/>
      <c r="I515" s="91"/>
      <c r="J515" s="91"/>
      <c r="K515" s="91"/>
      <c r="L515" s="91"/>
    </row>
    <row r="516" spans="3:12" ht="14.25" customHeight="1" x14ac:dyDescent="0.15">
      <c r="C516" s="93">
        <v>31149</v>
      </c>
      <c r="D516" s="92">
        <v>28.680000305175781</v>
      </c>
      <c r="E516" s="90"/>
      <c r="F516" s="90"/>
      <c r="G516" s="90"/>
      <c r="H516" s="90"/>
      <c r="I516" s="91"/>
      <c r="J516" s="91"/>
      <c r="K516" s="91"/>
      <c r="L516" s="91"/>
    </row>
    <row r="517" spans="3:12" ht="14.25" customHeight="1" x14ac:dyDescent="0.15">
      <c r="C517" s="93">
        <v>31152</v>
      </c>
      <c r="D517" s="92">
        <v>29.139999389648437</v>
      </c>
      <c r="E517" s="90"/>
      <c r="F517" s="90"/>
      <c r="G517" s="90"/>
      <c r="H517" s="90"/>
      <c r="I517" s="91"/>
      <c r="J517" s="91"/>
      <c r="K517" s="91"/>
      <c r="L517" s="91"/>
    </row>
    <row r="518" spans="3:12" ht="14.25" customHeight="1" x14ac:dyDescent="0.15">
      <c r="C518" s="93">
        <v>31153</v>
      </c>
      <c r="D518" s="92">
        <v>29.040000915527344</v>
      </c>
      <c r="E518" s="90"/>
      <c r="F518" s="90"/>
      <c r="G518" s="90"/>
      <c r="H518" s="90"/>
      <c r="I518" s="91"/>
      <c r="J518" s="91"/>
      <c r="K518" s="91"/>
      <c r="L518" s="91"/>
    </row>
    <row r="519" spans="3:12" ht="14.25" customHeight="1" x14ac:dyDescent="0.15">
      <c r="C519" s="93">
        <v>31154</v>
      </c>
      <c r="D519" s="92">
        <v>28.950000762939453</v>
      </c>
      <c r="E519" s="90"/>
      <c r="F519" s="90"/>
      <c r="G519" s="90"/>
      <c r="H519" s="90"/>
      <c r="I519" s="91"/>
      <c r="J519" s="91"/>
      <c r="K519" s="91"/>
      <c r="L519" s="91"/>
    </row>
    <row r="520" spans="3:12" ht="14.25" customHeight="1" x14ac:dyDescent="0.15">
      <c r="C520" s="93">
        <v>31155</v>
      </c>
      <c r="D520" s="92">
        <v>29.020000457763672</v>
      </c>
      <c r="E520" s="90"/>
      <c r="F520" s="90"/>
      <c r="G520" s="90"/>
      <c r="H520" s="90"/>
      <c r="I520" s="91"/>
      <c r="J520" s="91"/>
      <c r="K520" s="91"/>
      <c r="L520" s="91"/>
    </row>
    <row r="521" spans="3:12" ht="14.25" customHeight="1" x14ac:dyDescent="0.15">
      <c r="C521" s="93">
        <v>31156</v>
      </c>
      <c r="D521" s="92">
        <v>29.309999465942383</v>
      </c>
      <c r="E521" s="90"/>
      <c r="F521" s="90"/>
      <c r="G521" s="90"/>
      <c r="H521" s="90"/>
      <c r="I521" s="91"/>
      <c r="J521" s="91"/>
      <c r="K521" s="91"/>
      <c r="L521" s="91"/>
    </row>
    <row r="522" spans="3:12" ht="14.25" customHeight="1" x14ac:dyDescent="0.15">
      <c r="C522" s="93">
        <v>31159</v>
      </c>
      <c r="D522" s="92">
        <v>29.799999237060547</v>
      </c>
      <c r="E522" s="90"/>
      <c r="F522" s="90"/>
      <c r="G522" s="90"/>
      <c r="H522" s="90"/>
      <c r="I522" s="91"/>
      <c r="J522" s="91"/>
      <c r="K522" s="91"/>
      <c r="L522" s="91"/>
    </row>
    <row r="523" spans="3:12" ht="14.25" customHeight="1" x14ac:dyDescent="0.15">
      <c r="C523" s="93">
        <v>31160</v>
      </c>
      <c r="D523" s="92">
        <v>28.319999694824219</v>
      </c>
      <c r="E523" s="90"/>
      <c r="F523" s="90"/>
      <c r="G523" s="90"/>
      <c r="H523" s="90"/>
      <c r="I523" s="91"/>
      <c r="J523" s="91"/>
      <c r="K523" s="91"/>
      <c r="L523" s="91"/>
    </row>
    <row r="524" spans="3:12" ht="14.25" customHeight="1" x14ac:dyDescent="0.15">
      <c r="C524" s="93">
        <v>31161</v>
      </c>
      <c r="D524" s="92">
        <v>27.930000305175781</v>
      </c>
      <c r="E524" s="90"/>
      <c r="F524" s="90"/>
      <c r="G524" s="90"/>
      <c r="H524" s="90"/>
      <c r="I524" s="91"/>
      <c r="J524" s="91"/>
      <c r="K524" s="91"/>
      <c r="L524" s="91"/>
    </row>
    <row r="525" spans="3:12" ht="14.25" customHeight="1" x14ac:dyDescent="0.15">
      <c r="C525" s="93">
        <v>31162</v>
      </c>
      <c r="D525" s="92">
        <v>27.870000839233398</v>
      </c>
      <c r="E525" s="90"/>
      <c r="F525" s="90"/>
      <c r="G525" s="90"/>
      <c r="H525" s="90"/>
      <c r="I525" s="91"/>
      <c r="J525" s="91"/>
      <c r="K525" s="91"/>
      <c r="L525" s="91"/>
    </row>
    <row r="526" spans="3:12" ht="14.25" customHeight="1" x14ac:dyDescent="0.15">
      <c r="C526" s="93">
        <v>31163</v>
      </c>
      <c r="D526" s="92">
        <v>27.940000534057617</v>
      </c>
      <c r="E526" s="90"/>
      <c r="F526" s="90"/>
      <c r="G526" s="90"/>
      <c r="H526" s="90"/>
      <c r="I526" s="91"/>
      <c r="J526" s="91"/>
      <c r="K526" s="91"/>
      <c r="L526" s="91"/>
    </row>
    <row r="527" spans="3:12" ht="14.25" customHeight="1" x14ac:dyDescent="0.15">
      <c r="C527" s="93">
        <v>31166</v>
      </c>
      <c r="D527" s="92">
        <v>27.659999847412109</v>
      </c>
      <c r="E527" s="90"/>
      <c r="F527" s="90"/>
      <c r="G527" s="90"/>
      <c r="H527" s="90"/>
      <c r="I527" s="91"/>
      <c r="J527" s="91"/>
      <c r="K527" s="91"/>
      <c r="L527" s="91"/>
    </row>
    <row r="528" spans="3:12" ht="14.25" customHeight="1" x14ac:dyDescent="0.15">
      <c r="C528" s="93">
        <v>31167</v>
      </c>
      <c r="D528" s="92">
        <v>27.629999160766602</v>
      </c>
      <c r="E528" s="90"/>
      <c r="F528" s="90"/>
      <c r="G528" s="90"/>
      <c r="H528" s="90"/>
      <c r="I528" s="91"/>
      <c r="J528" s="91"/>
      <c r="K528" s="91"/>
      <c r="L528" s="91"/>
    </row>
    <row r="529" spans="3:12" ht="14.25" customHeight="1" x14ac:dyDescent="0.15">
      <c r="C529" s="93">
        <v>31168</v>
      </c>
      <c r="D529" s="92">
        <v>27.329999923706055</v>
      </c>
      <c r="E529" s="90"/>
      <c r="F529" s="90"/>
      <c r="G529" s="90"/>
      <c r="H529" s="90"/>
      <c r="I529" s="91"/>
      <c r="J529" s="91"/>
      <c r="K529" s="91"/>
      <c r="L529" s="91"/>
    </row>
    <row r="530" spans="3:12" ht="14.25" customHeight="1" x14ac:dyDescent="0.15">
      <c r="C530" s="93">
        <v>31169</v>
      </c>
      <c r="D530" s="92">
        <v>27.360000610351563</v>
      </c>
      <c r="E530" s="90"/>
      <c r="F530" s="90"/>
      <c r="G530" s="90"/>
      <c r="H530" s="90"/>
      <c r="I530" s="91"/>
      <c r="J530" s="91"/>
      <c r="K530" s="91"/>
      <c r="L530" s="91"/>
    </row>
    <row r="531" spans="3:12" ht="14.25" customHeight="1" x14ac:dyDescent="0.15">
      <c r="C531" s="93">
        <v>31170</v>
      </c>
      <c r="D531" s="92">
        <v>27.290000915527344</v>
      </c>
      <c r="E531" s="90"/>
      <c r="F531" s="90"/>
      <c r="G531" s="90"/>
      <c r="H531" s="90"/>
      <c r="I531" s="91"/>
      <c r="J531" s="91"/>
      <c r="K531" s="91"/>
      <c r="L531" s="91"/>
    </row>
    <row r="532" spans="3:12" ht="14.25" customHeight="1" x14ac:dyDescent="0.15">
      <c r="C532" s="93">
        <v>31173</v>
      </c>
      <c r="D532" s="92">
        <v>27.190000534057617</v>
      </c>
      <c r="E532" s="90"/>
      <c r="F532" s="90"/>
      <c r="G532" s="90"/>
      <c r="H532" s="90"/>
      <c r="I532" s="91"/>
      <c r="J532" s="91"/>
      <c r="K532" s="91"/>
      <c r="L532" s="91"/>
    </row>
    <row r="533" spans="3:12" ht="14.25" customHeight="1" x14ac:dyDescent="0.15">
      <c r="C533" s="93">
        <v>31174</v>
      </c>
      <c r="D533" s="92">
        <v>27.309999465942383</v>
      </c>
      <c r="E533" s="90"/>
      <c r="F533" s="90"/>
      <c r="G533" s="90"/>
      <c r="H533" s="90"/>
      <c r="I533" s="91"/>
      <c r="J533" s="91"/>
      <c r="K533" s="91"/>
      <c r="L533" s="91"/>
    </row>
    <row r="534" spans="3:12" ht="14.25" customHeight="1" x14ac:dyDescent="0.15">
      <c r="C534" s="93">
        <v>31175</v>
      </c>
      <c r="D534" s="92">
        <v>27.170000076293945</v>
      </c>
      <c r="E534" s="90"/>
      <c r="F534" s="90"/>
      <c r="G534" s="90"/>
      <c r="H534" s="90"/>
      <c r="I534" s="91"/>
      <c r="J534" s="91"/>
      <c r="K534" s="91"/>
      <c r="L534" s="91"/>
    </row>
    <row r="535" spans="3:12" ht="14.25" customHeight="1" x14ac:dyDescent="0.15">
      <c r="C535" s="93">
        <v>31176</v>
      </c>
      <c r="D535" s="92">
        <v>27.579999923706055</v>
      </c>
      <c r="E535" s="90"/>
      <c r="F535" s="90"/>
      <c r="G535" s="90"/>
      <c r="H535" s="90"/>
      <c r="I535" s="91"/>
      <c r="J535" s="91"/>
      <c r="K535" s="91"/>
      <c r="L535" s="91"/>
    </row>
    <row r="536" spans="3:12" ht="14.25" customHeight="1" x14ac:dyDescent="0.15">
      <c r="C536" s="93">
        <v>31177</v>
      </c>
      <c r="D536" s="92">
        <v>27.379999160766602</v>
      </c>
      <c r="E536" s="90"/>
      <c r="F536" s="90"/>
      <c r="G536" s="90"/>
      <c r="H536" s="90"/>
      <c r="I536" s="91"/>
      <c r="J536" s="91"/>
      <c r="K536" s="91"/>
      <c r="L536" s="91"/>
    </row>
    <row r="537" spans="3:12" ht="14.25" customHeight="1" x14ac:dyDescent="0.15">
      <c r="C537" s="93">
        <v>31180</v>
      </c>
      <c r="D537" s="92">
        <v>27.590000152587891</v>
      </c>
      <c r="E537" s="90"/>
      <c r="F537" s="90"/>
      <c r="G537" s="90"/>
      <c r="H537" s="90"/>
      <c r="I537" s="91"/>
      <c r="J537" s="91"/>
      <c r="K537" s="91"/>
      <c r="L537" s="91"/>
    </row>
    <row r="538" spans="3:12" ht="14.25" customHeight="1" x14ac:dyDescent="0.15">
      <c r="C538" s="93">
        <v>31181</v>
      </c>
      <c r="D538" s="92">
        <v>27.659999847412109</v>
      </c>
      <c r="E538" s="90"/>
      <c r="F538" s="90"/>
      <c r="G538" s="90"/>
      <c r="H538" s="90"/>
      <c r="I538" s="91"/>
      <c r="J538" s="91"/>
      <c r="K538" s="91"/>
      <c r="L538" s="91"/>
    </row>
    <row r="539" spans="3:12" ht="14.25" customHeight="1" x14ac:dyDescent="0.15">
      <c r="C539" s="93">
        <v>31182</v>
      </c>
      <c r="D539" s="92">
        <v>27.790000915527344</v>
      </c>
      <c r="E539" s="90"/>
      <c r="F539" s="90"/>
      <c r="G539" s="90"/>
      <c r="H539" s="90"/>
      <c r="I539" s="91"/>
      <c r="J539" s="91"/>
      <c r="K539" s="91"/>
      <c r="L539" s="91"/>
    </row>
    <row r="540" spans="3:12" ht="14.25" customHeight="1" x14ac:dyDescent="0.15">
      <c r="C540" s="93">
        <v>31183</v>
      </c>
      <c r="D540" s="92">
        <v>27.930000305175781</v>
      </c>
      <c r="E540" s="90"/>
      <c r="F540" s="90"/>
      <c r="G540" s="90"/>
      <c r="H540" s="90"/>
      <c r="I540" s="91"/>
      <c r="J540" s="91"/>
      <c r="K540" s="91"/>
      <c r="L540" s="91"/>
    </row>
    <row r="541" spans="3:12" ht="14.25" customHeight="1" x14ac:dyDescent="0.15">
      <c r="C541" s="93">
        <v>31184</v>
      </c>
      <c r="D541" s="92">
        <v>27.799999237060547</v>
      </c>
      <c r="E541" s="90"/>
      <c r="F541" s="90"/>
      <c r="G541" s="90"/>
      <c r="H541" s="90"/>
      <c r="I541" s="91"/>
      <c r="J541" s="91"/>
      <c r="K541" s="91"/>
      <c r="L541" s="91"/>
    </row>
    <row r="542" spans="3:12" ht="14.25" customHeight="1" x14ac:dyDescent="0.15">
      <c r="C542" s="93">
        <v>31187</v>
      </c>
      <c r="D542" s="92">
        <v>27.899999618530273</v>
      </c>
      <c r="E542" s="90"/>
      <c r="F542" s="90"/>
      <c r="G542" s="90"/>
      <c r="H542" s="90"/>
      <c r="I542" s="91"/>
      <c r="J542" s="91"/>
      <c r="K542" s="91"/>
      <c r="L542" s="91"/>
    </row>
    <row r="543" spans="3:12" ht="14.25" customHeight="1" x14ac:dyDescent="0.15">
      <c r="C543" s="93">
        <v>31188</v>
      </c>
      <c r="D543" s="92">
        <v>28</v>
      </c>
      <c r="E543" s="90"/>
      <c r="F543" s="90"/>
      <c r="G543" s="90"/>
      <c r="H543" s="90"/>
      <c r="I543" s="91"/>
      <c r="J543" s="91"/>
      <c r="K543" s="91"/>
      <c r="L543" s="91"/>
    </row>
    <row r="544" spans="3:12" ht="14.25" customHeight="1" x14ac:dyDescent="0.15">
      <c r="C544" s="93">
        <v>31189</v>
      </c>
      <c r="D544" s="92">
        <v>27.100000381469727</v>
      </c>
      <c r="E544" s="90"/>
      <c r="F544" s="90"/>
      <c r="G544" s="90"/>
      <c r="H544" s="90"/>
      <c r="I544" s="91"/>
      <c r="J544" s="91"/>
      <c r="K544" s="91"/>
      <c r="L544" s="91"/>
    </row>
    <row r="545" spans="3:12" ht="14.25" customHeight="1" x14ac:dyDescent="0.15">
      <c r="C545" s="93">
        <v>31190</v>
      </c>
      <c r="D545" s="92">
        <v>27.600000381469727</v>
      </c>
      <c r="E545" s="90"/>
      <c r="F545" s="90"/>
      <c r="G545" s="90"/>
      <c r="H545" s="90"/>
      <c r="I545" s="91"/>
      <c r="J545" s="91"/>
      <c r="K545" s="91"/>
      <c r="L545" s="91"/>
    </row>
    <row r="546" spans="3:12" ht="14.25" customHeight="1" x14ac:dyDescent="0.15">
      <c r="C546" s="93">
        <v>31191</v>
      </c>
      <c r="D546" s="92">
        <v>27.700000762939453</v>
      </c>
      <c r="E546" s="90"/>
      <c r="F546" s="90"/>
      <c r="G546" s="90"/>
      <c r="H546" s="90"/>
      <c r="I546" s="91"/>
      <c r="J546" s="91"/>
      <c r="K546" s="91"/>
      <c r="L546" s="91"/>
    </row>
    <row r="547" spans="3:12" ht="14.25" customHeight="1" x14ac:dyDescent="0.15">
      <c r="C547" s="93">
        <v>31195</v>
      </c>
      <c r="D547" s="92">
        <v>27.569999694824219</v>
      </c>
      <c r="E547" s="90"/>
      <c r="F547" s="90"/>
      <c r="G547" s="90"/>
      <c r="H547" s="90"/>
      <c r="I547" s="91"/>
      <c r="J547" s="91"/>
      <c r="K547" s="91"/>
      <c r="L547" s="91"/>
    </row>
    <row r="548" spans="3:12" ht="14.25" customHeight="1" x14ac:dyDescent="0.15">
      <c r="C548" s="93">
        <v>31196</v>
      </c>
      <c r="D548" s="92">
        <v>27.639999389648438</v>
      </c>
      <c r="E548" s="90"/>
      <c r="F548" s="90"/>
      <c r="G548" s="90"/>
      <c r="H548" s="90"/>
      <c r="I548" s="91"/>
      <c r="J548" s="91"/>
      <c r="K548" s="91"/>
      <c r="L548" s="91"/>
    </row>
    <row r="549" spans="3:12" ht="14.25" customHeight="1" x14ac:dyDescent="0.15">
      <c r="C549" s="93">
        <v>31197</v>
      </c>
      <c r="D549" s="92">
        <v>27.920000076293945</v>
      </c>
      <c r="E549" s="90"/>
      <c r="F549" s="90"/>
      <c r="G549" s="90"/>
      <c r="H549" s="90"/>
      <c r="I549" s="91"/>
      <c r="J549" s="91"/>
      <c r="K549" s="91"/>
      <c r="L549" s="91"/>
    </row>
    <row r="550" spans="3:12" ht="14.25" customHeight="1" x14ac:dyDescent="0.15">
      <c r="C550" s="93">
        <v>31198</v>
      </c>
      <c r="D550" s="92">
        <v>27.840000152587891</v>
      </c>
      <c r="E550" s="90"/>
      <c r="F550" s="90"/>
      <c r="G550" s="90"/>
      <c r="H550" s="90"/>
      <c r="I550" s="91"/>
      <c r="J550" s="91"/>
      <c r="K550" s="91"/>
      <c r="L550" s="91"/>
    </row>
    <row r="551" spans="3:12" ht="14.25" customHeight="1" x14ac:dyDescent="0.15">
      <c r="C551" s="93">
        <v>31201</v>
      </c>
      <c r="D551" s="92">
        <v>27.479999542236328</v>
      </c>
      <c r="E551" s="90"/>
      <c r="F551" s="90"/>
      <c r="G551" s="90"/>
      <c r="H551" s="90"/>
      <c r="I551" s="91"/>
      <c r="J551" s="91"/>
      <c r="K551" s="91"/>
      <c r="L551" s="91"/>
    </row>
    <row r="552" spans="3:12" ht="14.25" customHeight="1" x14ac:dyDescent="0.15">
      <c r="C552" s="93">
        <v>31202</v>
      </c>
      <c r="D552" s="92">
        <v>27.469999313354492</v>
      </c>
      <c r="E552" s="90"/>
      <c r="F552" s="90"/>
      <c r="G552" s="90"/>
      <c r="H552" s="90"/>
      <c r="I552" s="91"/>
      <c r="J552" s="91"/>
      <c r="K552" s="91"/>
      <c r="L552" s="91"/>
    </row>
    <row r="553" spans="3:12" ht="14.25" customHeight="1" x14ac:dyDescent="0.15">
      <c r="C553" s="93">
        <v>31203</v>
      </c>
      <c r="D553" s="92">
        <v>27.020000457763672</v>
      </c>
      <c r="E553" s="90"/>
      <c r="F553" s="90"/>
      <c r="G553" s="90"/>
      <c r="H553" s="90"/>
      <c r="I553" s="91"/>
      <c r="J553" s="91"/>
      <c r="K553" s="91"/>
      <c r="L553" s="91"/>
    </row>
    <row r="554" spans="3:12" ht="14.25" customHeight="1" x14ac:dyDescent="0.15">
      <c r="C554" s="93">
        <v>31204</v>
      </c>
      <c r="D554" s="92">
        <v>27.079999923706055</v>
      </c>
      <c r="E554" s="90"/>
      <c r="F554" s="90"/>
      <c r="G554" s="90"/>
      <c r="H554" s="90"/>
      <c r="I554" s="91"/>
      <c r="J554" s="91"/>
      <c r="K554" s="91"/>
      <c r="L554" s="91"/>
    </row>
    <row r="555" spans="3:12" ht="14.25" customHeight="1" x14ac:dyDescent="0.15">
      <c r="C555" s="93">
        <v>31205</v>
      </c>
      <c r="D555" s="92">
        <v>26.920000076293945</v>
      </c>
      <c r="E555" s="90"/>
      <c r="F555" s="90"/>
      <c r="G555" s="90"/>
      <c r="H555" s="90"/>
      <c r="I555" s="91"/>
      <c r="J555" s="91"/>
      <c r="K555" s="91"/>
      <c r="L555" s="91"/>
    </row>
    <row r="556" spans="3:12" ht="14.25" customHeight="1" x14ac:dyDescent="0.15">
      <c r="C556" s="93">
        <v>31208</v>
      </c>
      <c r="D556" s="92">
        <v>26.809999465942383</v>
      </c>
      <c r="E556" s="90"/>
      <c r="F556" s="90"/>
      <c r="G556" s="90"/>
      <c r="H556" s="90"/>
      <c r="I556" s="91"/>
      <c r="J556" s="91"/>
      <c r="K556" s="91"/>
      <c r="L556" s="91"/>
    </row>
    <row r="557" spans="3:12" ht="14.25" customHeight="1" x14ac:dyDescent="0.15">
      <c r="C557" s="93">
        <v>31209</v>
      </c>
      <c r="D557" s="92">
        <v>26.950000762939453</v>
      </c>
      <c r="E557" s="90"/>
      <c r="F557" s="90"/>
      <c r="G557" s="90"/>
      <c r="H557" s="90"/>
      <c r="I557" s="91"/>
      <c r="J557" s="91"/>
      <c r="K557" s="91"/>
      <c r="L557" s="91"/>
    </row>
    <row r="558" spans="3:12" ht="14.25" customHeight="1" x14ac:dyDescent="0.15">
      <c r="C558" s="93">
        <v>31210</v>
      </c>
      <c r="D558" s="92">
        <v>27.010000228881836</v>
      </c>
      <c r="E558" s="90"/>
      <c r="F558" s="90"/>
      <c r="G558" s="90"/>
      <c r="H558" s="90"/>
      <c r="I558" s="91"/>
      <c r="J558" s="91"/>
      <c r="K558" s="91"/>
      <c r="L558" s="91"/>
    </row>
    <row r="559" spans="3:12" ht="14.25" customHeight="1" x14ac:dyDescent="0.15">
      <c r="C559" s="93">
        <v>31211</v>
      </c>
      <c r="D559" s="92">
        <v>27.409999847412109</v>
      </c>
      <c r="E559" s="90"/>
      <c r="F559" s="90"/>
      <c r="G559" s="90"/>
      <c r="H559" s="90"/>
      <c r="I559" s="91"/>
      <c r="J559" s="91"/>
      <c r="K559" s="91"/>
      <c r="L559" s="91"/>
    </row>
    <row r="560" spans="3:12" ht="14.25" customHeight="1" x14ac:dyDescent="0.15">
      <c r="C560" s="93">
        <v>31212</v>
      </c>
      <c r="D560" s="92">
        <v>27.290000915527344</v>
      </c>
      <c r="E560" s="90"/>
      <c r="F560" s="90"/>
      <c r="G560" s="90"/>
      <c r="H560" s="90"/>
      <c r="I560" s="91"/>
      <c r="J560" s="91"/>
      <c r="K560" s="91"/>
      <c r="L560" s="91"/>
    </row>
    <row r="561" spans="3:12" ht="14.25" customHeight="1" x14ac:dyDescent="0.15">
      <c r="C561" s="93">
        <v>31215</v>
      </c>
      <c r="D561" s="92">
        <v>27.229999542236328</v>
      </c>
      <c r="E561" s="90"/>
      <c r="F561" s="90"/>
      <c r="G561" s="90"/>
      <c r="H561" s="90"/>
      <c r="I561" s="91"/>
      <c r="J561" s="91"/>
      <c r="K561" s="91"/>
      <c r="L561" s="91"/>
    </row>
    <row r="562" spans="3:12" ht="14.25" customHeight="1" x14ac:dyDescent="0.15">
      <c r="C562" s="93">
        <v>31216</v>
      </c>
      <c r="D562" s="92">
        <v>27.219999313354492</v>
      </c>
      <c r="E562" s="90"/>
      <c r="F562" s="90"/>
      <c r="G562" s="90"/>
      <c r="H562" s="90"/>
      <c r="I562" s="91"/>
      <c r="J562" s="91"/>
      <c r="K562" s="91"/>
      <c r="L562" s="91"/>
    </row>
    <row r="563" spans="3:12" ht="14.25" customHeight="1" x14ac:dyDescent="0.15">
      <c r="C563" s="93">
        <v>31217</v>
      </c>
      <c r="D563" s="92">
        <v>27.299999237060547</v>
      </c>
      <c r="E563" s="90"/>
      <c r="F563" s="90"/>
      <c r="G563" s="90"/>
      <c r="H563" s="90"/>
      <c r="I563" s="91"/>
      <c r="J563" s="91"/>
      <c r="K563" s="91"/>
      <c r="L563" s="91"/>
    </row>
    <row r="564" spans="3:12" ht="14.25" customHeight="1" x14ac:dyDescent="0.15">
      <c r="C564" s="93">
        <v>31218</v>
      </c>
      <c r="D564" s="92">
        <v>27.200000762939453</v>
      </c>
      <c r="E564" s="90"/>
      <c r="F564" s="90"/>
      <c r="G564" s="90"/>
      <c r="H564" s="90"/>
      <c r="I564" s="91"/>
      <c r="J564" s="91"/>
      <c r="K564" s="91"/>
      <c r="L564" s="91"/>
    </row>
    <row r="565" spans="3:12" ht="14.25" customHeight="1" x14ac:dyDescent="0.15">
      <c r="C565" s="93">
        <v>31219</v>
      </c>
      <c r="D565" s="92">
        <v>26.920000076293945</v>
      </c>
      <c r="E565" s="90"/>
      <c r="F565" s="90"/>
      <c r="G565" s="90"/>
      <c r="H565" s="90"/>
      <c r="I565" s="91"/>
      <c r="J565" s="91"/>
      <c r="K565" s="91"/>
      <c r="L565" s="91"/>
    </row>
    <row r="566" spans="3:12" ht="14.25" customHeight="1" x14ac:dyDescent="0.15">
      <c r="C566" s="93">
        <v>31222</v>
      </c>
      <c r="D566" s="92">
        <v>26.889999389648437</v>
      </c>
      <c r="E566" s="90"/>
      <c r="F566" s="90"/>
      <c r="G566" s="90"/>
      <c r="H566" s="90"/>
      <c r="I566" s="91"/>
      <c r="J566" s="91"/>
      <c r="K566" s="91"/>
      <c r="L566" s="91"/>
    </row>
    <row r="567" spans="3:12" ht="14.25" customHeight="1" x14ac:dyDescent="0.15">
      <c r="C567" s="93">
        <v>31223</v>
      </c>
      <c r="D567" s="92">
        <v>26.75</v>
      </c>
      <c r="E567" s="90"/>
      <c r="F567" s="90"/>
      <c r="G567" s="90"/>
      <c r="H567" s="90"/>
      <c r="I567" s="91"/>
      <c r="J567" s="91"/>
      <c r="K567" s="91"/>
      <c r="L567" s="91"/>
    </row>
    <row r="568" spans="3:12" ht="14.25" customHeight="1" x14ac:dyDescent="0.15">
      <c r="C568" s="93">
        <v>31224</v>
      </c>
      <c r="D568" s="92">
        <v>26.840000152587891</v>
      </c>
      <c r="E568" s="90"/>
      <c r="F568" s="90"/>
      <c r="G568" s="90"/>
      <c r="H568" s="90"/>
      <c r="I568" s="91"/>
      <c r="J568" s="91"/>
      <c r="K568" s="91"/>
      <c r="L568" s="91"/>
    </row>
    <row r="569" spans="3:12" ht="14.25" customHeight="1" x14ac:dyDescent="0.15">
      <c r="C569" s="93">
        <v>31225</v>
      </c>
      <c r="D569" s="92">
        <v>27.090000152587891</v>
      </c>
      <c r="E569" s="90"/>
      <c r="F569" s="90"/>
      <c r="G569" s="90"/>
      <c r="H569" s="90"/>
      <c r="I569" s="91"/>
      <c r="J569" s="91"/>
      <c r="K569" s="91"/>
      <c r="L569" s="91"/>
    </row>
    <row r="570" spans="3:12" ht="14.25" customHeight="1" x14ac:dyDescent="0.15">
      <c r="C570" s="93">
        <v>31226</v>
      </c>
      <c r="D570" s="92">
        <v>26.870000839233398</v>
      </c>
      <c r="E570" s="90"/>
      <c r="F570" s="90"/>
      <c r="G570" s="90"/>
      <c r="H570" s="90"/>
      <c r="I570" s="91"/>
      <c r="J570" s="91"/>
      <c r="K570" s="91"/>
      <c r="L570" s="91"/>
    </row>
    <row r="571" spans="3:12" ht="14.25" customHeight="1" x14ac:dyDescent="0.15">
      <c r="C571" s="93">
        <v>31229</v>
      </c>
      <c r="D571" s="92">
        <v>26.680000305175781</v>
      </c>
      <c r="E571" s="90"/>
      <c r="F571" s="90"/>
      <c r="G571" s="90"/>
      <c r="H571" s="90"/>
      <c r="I571" s="91"/>
      <c r="J571" s="91"/>
      <c r="K571" s="91"/>
      <c r="L571" s="91"/>
    </row>
    <row r="572" spans="3:12" ht="14.25" customHeight="1" x14ac:dyDescent="0.15">
      <c r="C572" s="93">
        <v>31230</v>
      </c>
      <c r="D572" s="92">
        <v>26.840000152587891</v>
      </c>
      <c r="E572" s="90"/>
      <c r="F572" s="90"/>
      <c r="G572" s="90"/>
      <c r="H572" s="90"/>
      <c r="I572" s="91"/>
      <c r="J572" s="91"/>
      <c r="K572" s="91"/>
      <c r="L572" s="91"/>
    </row>
    <row r="573" spans="3:12" ht="14.25" customHeight="1" x14ac:dyDescent="0.15">
      <c r="C573" s="93">
        <v>31231</v>
      </c>
      <c r="D573" s="92">
        <v>26.909999847412109</v>
      </c>
      <c r="E573" s="90"/>
      <c r="F573" s="90"/>
      <c r="G573" s="90"/>
      <c r="H573" s="90"/>
      <c r="I573" s="91"/>
      <c r="J573" s="91"/>
      <c r="K573" s="91"/>
      <c r="L573" s="91"/>
    </row>
    <row r="574" spans="3:12" ht="14.25" customHeight="1" x14ac:dyDescent="0.15">
      <c r="C574" s="93">
        <v>31236</v>
      </c>
      <c r="D574" s="92">
        <v>26.989999771118164</v>
      </c>
      <c r="E574" s="90"/>
      <c r="F574" s="90"/>
      <c r="G574" s="90"/>
      <c r="H574" s="90"/>
      <c r="I574" s="91"/>
      <c r="J574" s="91"/>
      <c r="K574" s="91"/>
      <c r="L574" s="91"/>
    </row>
    <row r="575" spans="3:12" ht="14.25" customHeight="1" x14ac:dyDescent="0.15">
      <c r="C575" s="93">
        <v>31237</v>
      </c>
      <c r="D575" s="92">
        <v>27.450000762939453</v>
      </c>
      <c r="E575" s="90"/>
      <c r="F575" s="90"/>
      <c r="G575" s="90"/>
      <c r="H575" s="90"/>
      <c r="I575" s="91"/>
      <c r="J575" s="91"/>
      <c r="K575" s="91"/>
      <c r="L575" s="91"/>
    </row>
    <row r="576" spans="3:12" ht="14.25" customHeight="1" x14ac:dyDescent="0.15">
      <c r="C576" s="93">
        <v>31238</v>
      </c>
      <c r="D576" s="92">
        <v>27.549999237060547</v>
      </c>
      <c r="E576" s="90"/>
      <c r="F576" s="90"/>
      <c r="G576" s="90"/>
      <c r="H576" s="90"/>
      <c r="I576" s="91"/>
      <c r="J576" s="91"/>
      <c r="K576" s="91"/>
      <c r="L576" s="91"/>
    </row>
    <row r="577" spans="3:12" ht="14.25" customHeight="1" x14ac:dyDescent="0.15">
      <c r="C577" s="93">
        <v>31239</v>
      </c>
      <c r="D577" s="92">
        <v>27.370000839233398</v>
      </c>
      <c r="E577" s="90"/>
      <c r="F577" s="90"/>
      <c r="G577" s="90"/>
      <c r="H577" s="90"/>
      <c r="I577" s="91"/>
      <c r="J577" s="91"/>
      <c r="K577" s="91"/>
      <c r="L577" s="91"/>
    </row>
    <row r="578" spans="3:12" ht="14.25" customHeight="1" x14ac:dyDescent="0.15">
      <c r="C578" s="93">
        <v>31240</v>
      </c>
      <c r="D578" s="92">
        <v>27.110000610351563</v>
      </c>
      <c r="E578" s="90"/>
      <c r="F578" s="90"/>
      <c r="G578" s="90"/>
      <c r="H578" s="90"/>
      <c r="I578" s="91"/>
      <c r="J578" s="91"/>
      <c r="K578" s="91"/>
      <c r="L578" s="91"/>
    </row>
    <row r="579" spans="3:12" ht="14.25" customHeight="1" x14ac:dyDescent="0.15">
      <c r="C579" s="93">
        <v>31243</v>
      </c>
      <c r="D579" s="92">
        <v>27.309999465942383</v>
      </c>
      <c r="E579" s="90"/>
      <c r="F579" s="90"/>
      <c r="G579" s="90"/>
      <c r="H579" s="90"/>
      <c r="I579" s="91"/>
      <c r="J579" s="91"/>
      <c r="K579" s="91"/>
      <c r="L579" s="91"/>
    </row>
    <row r="580" spans="3:12" ht="14.25" customHeight="1" x14ac:dyDescent="0.15">
      <c r="C580" s="93">
        <v>31244</v>
      </c>
      <c r="D580" s="92">
        <v>27.370000839233398</v>
      </c>
      <c r="E580" s="90"/>
      <c r="F580" s="90"/>
      <c r="G580" s="90"/>
      <c r="H580" s="90"/>
      <c r="I580" s="91"/>
      <c r="J580" s="91"/>
      <c r="K580" s="91"/>
      <c r="L580" s="91"/>
    </row>
    <row r="581" spans="3:12" ht="14.25" customHeight="1" x14ac:dyDescent="0.15">
      <c r="C581" s="93">
        <v>31245</v>
      </c>
      <c r="D581" s="92">
        <v>27.479999542236328</v>
      </c>
      <c r="E581" s="90"/>
      <c r="F581" s="90"/>
      <c r="G581" s="90"/>
      <c r="H581" s="90"/>
      <c r="I581" s="91"/>
      <c r="J581" s="91"/>
      <c r="K581" s="91"/>
      <c r="L581" s="91"/>
    </row>
    <row r="582" spans="3:12" ht="14.25" customHeight="1" x14ac:dyDescent="0.15">
      <c r="C582" s="93">
        <v>31246</v>
      </c>
      <c r="D582" s="92">
        <v>27.489999771118164</v>
      </c>
      <c r="E582" s="90"/>
      <c r="F582" s="90"/>
      <c r="G582" s="90"/>
      <c r="H582" s="90"/>
      <c r="I582" s="91"/>
      <c r="J582" s="91"/>
      <c r="K582" s="91"/>
      <c r="L582" s="91"/>
    </row>
    <row r="583" spans="3:12" ht="14.25" customHeight="1" x14ac:dyDescent="0.15">
      <c r="C583" s="93">
        <v>31247</v>
      </c>
      <c r="D583" s="92">
        <v>27.399999618530273</v>
      </c>
      <c r="E583" s="90"/>
      <c r="F583" s="90"/>
      <c r="G583" s="90"/>
      <c r="H583" s="90"/>
      <c r="I583" s="91"/>
      <c r="J583" s="91"/>
      <c r="K583" s="91"/>
      <c r="L583" s="91"/>
    </row>
    <row r="584" spans="3:12" ht="14.25" customHeight="1" x14ac:dyDescent="0.15">
      <c r="C584" s="93">
        <v>31250</v>
      </c>
      <c r="D584" s="92">
        <v>27.700000762939453</v>
      </c>
      <c r="E584" s="90"/>
      <c r="F584" s="90"/>
      <c r="G584" s="90"/>
      <c r="H584" s="90"/>
      <c r="I584" s="91"/>
      <c r="J584" s="91"/>
      <c r="K584" s="91"/>
      <c r="L584" s="91"/>
    </row>
    <row r="585" spans="3:12" ht="14.25" customHeight="1" x14ac:dyDescent="0.15">
      <c r="C585" s="93">
        <v>31251</v>
      </c>
      <c r="D585" s="92">
        <v>27.159999847412109</v>
      </c>
      <c r="E585" s="90"/>
      <c r="F585" s="90"/>
      <c r="G585" s="90"/>
      <c r="H585" s="90"/>
      <c r="I585" s="91"/>
      <c r="J585" s="91"/>
      <c r="K585" s="91"/>
      <c r="L585" s="91"/>
    </row>
    <row r="586" spans="3:12" ht="14.25" customHeight="1" x14ac:dyDescent="0.15">
      <c r="C586" s="93">
        <v>31252</v>
      </c>
      <c r="D586" s="92">
        <v>27.340000152587891</v>
      </c>
      <c r="E586" s="90"/>
      <c r="F586" s="90"/>
      <c r="G586" s="90"/>
      <c r="H586" s="90"/>
      <c r="I586" s="91"/>
      <c r="J586" s="91"/>
      <c r="K586" s="91"/>
      <c r="L586" s="91"/>
    </row>
    <row r="587" spans="3:12" ht="14.25" customHeight="1" x14ac:dyDescent="0.15">
      <c r="C587" s="93">
        <v>31253</v>
      </c>
      <c r="D587" s="92">
        <v>27.309999465942383</v>
      </c>
      <c r="E587" s="90"/>
      <c r="F587" s="90"/>
      <c r="G587" s="90"/>
      <c r="H587" s="90"/>
      <c r="I587" s="91"/>
      <c r="J587" s="91"/>
      <c r="K587" s="91"/>
      <c r="L587" s="91"/>
    </row>
    <row r="588" spans="3:12" ht="14.25" customHeight="1" x14ac:dyDescent="0.15">
      <c r="C588" s="93">
        <v>31254</v>
      </c>
      <c r="D588" s="92">
        <v>27.299999237060547</v>
      </c>
      <c r="E588" s="90"/>
      <c r="F588" s="90"/>
      <c r="G588" s="90"/>
      <c r="H588" s="90"/>
      <c r="I588" s="91"/>
      <c r="J588" s="91"/>
      <c r="K588" s="91"/>
      <c r="L588" s="91"/>
    </row>
    <row r="589" spans="3:12" ht="14.25" customHeight="1" x14ac:dyDescent="0.15">
      <c r="C589" s="93">
        <v>31257</v>
      </c>
      <c r="D589" s="92">
        <v>27.360000610351563</v>
      </c>
      <c r="E589" s="90"/>
      <c r="F589" s="90"/>
      <c r="G589" s="90"/>
      <c r="H589" s="90"/>
      <c r="I589" s="91"/>
      <c r="J589" s="91"/>
      <c r="K589" s="91"/>
      <c r="L589" s="91"/>
    </row>
    <row r="590" spans="3:12" ht="14.25" customHeight="1" x14ac:dyDescent="0.15">
      <c r="C590" s="93">
        <v>31258</v>
      </c>
      <c r="D590" s="92">
        <v>27.340000152587891</v>
      </c>
      <c r="E590" s="90"/>
      <c r="F590" s="90"/>
      <c r="G590" s="90"/>
      <c r="H590" s="90"/>
      <c r="I590" s="91"/>
      <c r="J590" s="91"/>
      <c r="K590" s="91"/>
      <c r="L590" s="91"/>
    </row>
    <row r="591" spans="3:12" ht="14.25" customHeight="1" x14ac:dyDescent="0.15">
      <c r="C591" s="93">
        <v>31259</v>
      </c>
      <c r="D591" s="92">
        <v>27.120000839233398</v>
      </c>
      <c r="E591" s="90"/>
      <c r="F591" s="90"/>
      <c r="G591" s="90"/>
      <c r="H591" s="90"/>
      <c r="I591" s="91"/>
      <c r="J591" s="91"/>
      <c r="K591" s="91"/>
      <c r="L591" s="91"/>
    </row>
    <row r="592" spans="3:12" ht="14.25" customHeight="1" x14ac:dyDescent="0.15">
      <c r="C592" s="93">
        <v>31260</v>
      </c>
      <c r="D592" s="92">
        <v>27.190000534057617</v>
      </c>
      <c r="E592" s="90"/>
      <c r="F592" s="90"/>
      <c r="G592" s="90"/>
      <c r="H592" s="90"/>
      <c r="I592" s="91"/>
      <c r="J592" s="91"/>
      <c r="K592" s="91"/>
      <c r="L592" s="91"/>
    </row>
    <row r="593" spans="3:12" ht="14.25" customHeight="1" x14ac:dyDescent="0.15">
      <c r="C593" s="93">
        <v>31261</v>
      </c>
      <c r="D593" s="92">
        <v>27.309999465942383</v>
      </c>
      <c r="E593" s="90"/>
      <c r="F593" s="90"/>
      <c r="G593" s="90"/>
      <c r="H593" s="90"/>
      <c r="I593" s="91"/>
      <c r="J593" s="91"/>
      <c r="K593" s="91"/>
      <c r="L593" s="91"/>
    </row>
    <row r="594" spans="3:12" ht="14.25" customHeight="1" x14ac:dyDescent="0.15">
      <c r="C594" s="93">
        <v>31264</v>
      </c>
      <c r="D594" s="92">
        <v>27.329999923706055</v>
      </c>
      <c r="E594" s="90"/>
      <c r="F594" s="90"/>
      <c r="G594" s="90"/>
      <c r="H594" s="90"/>
      <c r="I594" s="91"/>
      <c r="J594" s="91"/>
      <c r="K594" s="91"/>
      <c r="L594" s="91"/>
    </row>
    <row r="595" spans="3:12" ht="14.25" customHeight="1" x14ac:dyDescent="0.15">
      <c r="C595" s="93">
        <v>31265</v>
      </c>
      <c r="D595" s="92">
        <v>27.260000228881836</v>
      </c>
      <c r="E595" s="90"/>
      <c r="F595" s="90"/>
      <c r="G595" s="90"/>
      <c r="H595" s="90"/>
      <c r="I595" s="91"/>
      <c r="J595" s="91"/>
      <c r="K595" s="91"/>
      <c r="L595" s="91"/>
    </row>
    <row r="596" spans="3:12" ht="14.25" customHeight="1" x14ac:dyDescent="0.15">
      <c r="C596" s="93">
        <v>31266</v>
      </c>
      <c r="D596" s="92">
        <v>27.270000457763672</v>
      </c>
      <c r="E596" s="90"/>
      <c r="F596" s="90"/>
      <c r="G596" s="90"/>
      <c r="H596" s="90"/>
      <c r="I596" s="91"/>
      <c r="J596" s="91"/>
      <c r="K596" s="91"/>
      <c r="L596" s="91"/>
    </row>
    <row r="597" spans="3:12" ht="14.25" customHeight="1" x14ac:dyDescent="0.15">
      <c r="C597" s="93">
        <v>31267</v>
      </c>
      <c r="D597" s="92">
        <v>27.309999465942383</v>
      </c>
      <c r="E597" s="90"/>
      <c r="F597" s="90"/>
      <c r="G597" s="90"/>
      <c r="H597" s="90"/>
      <c r="I597" s="91"/>
      <c r="J597" s="91"/>
      <c r="K597" s="91"/>
      <c r="L597" s="91"/>
    </row>
    <row r="598" spans="3:12" ht="14.25" customHeight="1" x14ac:dyDescent="0.15">
      <c r="C598" s="93">
        <v>31268</v>
      </c>
      <c r="D598" s="92">
        <v>27.370000839233398</v>
      </c>
      <c r="E598" s="90"/>
      <c r="F598" s="90"/>
      <c r="G598" s="90"/>
      <c r="H598" s="90"/>
      <c r="I598" s="91"/>
      <c r="J598" s="91"/>
      <c r="K598" s="91"/>
      <c r="L598" s="91"/>
    </row>
    <row r="599" spans="3:12" ht="14.25" customHeight="1" x14ac:dyDescent="0.15">
      <c r="C599" s="93">
        <v>31271</v>
      </c>
      <c r="D599" s="92">
        <v>27.579999923706055</v>
      </c>
      <c r="E599" s="90"/>
      <c r="F599" s="90"/>
      <c r="G599" s="90"/>
      <c r="H599" s="90"/>
      <c r="I599" s="91"/>
      <c r="J599" s="91"/>
      <c r="K599" s="91"/>
      <c r="L599" s="91"/>
    </row>
    <row r="600" spans="3:12" ht="14.25" customHeight="1" x14ac:dyDescent="0.15">
      <c r="C600" s="93">
        <v>31272</v>
      </c>
      <c r="D600" s="92">
        <v>27.610000610351563</v>
      </c>
      <c r="E600" s="90"/>
      <c r="F600" s="90"/>
      <c r="G600" s="90"/>
      <c r="H600" s="90"/>
      <c r="I600" s="91"/>
      <c r="J600" s="91"/>
      <c r="K600" s="91"/>
      <c r="L600" s="91"/>
    </row>
    <row r="601" spans="3:12" ht="14.25" customHeight="1" x14ac:dyDescent="0.15">
      <c r="C601" s="93">
        <v>31273</v>
      </c>
      <c r="D601" s="92">
        <v>27.729999542236328</v>
      </c>
      <c r="E601" s="90"/>
      <c r="F601" s="90"/>
      <c r="G601" s="90"/>
      <c r="H601" s="90"/>
      <c r="I601" s="91"/>
      <c r="J601" s="91"/>
      <c r="K601" s="91"/>
      <c r="L601" s="91"/>
    </row>
    <row r="602" spans="3:12" ht="14.25" customHeight="1" x14ac:dyDescent="0.15">
      <c r="C602" s="93">
        <v>31274</v>
      </c>
      <c r="D602" s="92">
        <v>28.059999465942383</v>
      </c>
      <c r="E602" s="90"/>
      <c r="F602" s="90"/>
      <c r="G602" s="90"/>
      <c r="H602" s="90"/>
      <c r="I602" s="91"/>
      <c r="J602" s="91"/>
      <c r="K602" s="91"/>
      <c r="L602" s="91"/>
    </row>
    <row r="603" spans="3:12" ht="14.25" customHeight="1" x14ac:dyDescent="0.15">
      <c r="C603" s="93">
        <v>31275</v>
      </c>
      <c r="D603" s="92">
        <v>28.030000686645508</v>
      </c>
      <c r="E603" s="90"/>
      <c r="F603" s="90"/>
      <c r="G603" s="90"/>
      <c r="H603" s="90"/>
      <c r="I603" s="91"/>
      <c r="J603" s="91"/>
      <c r="K603" s="91"/>
      <c r="L603" s="91"/>
    </row>
    <row r="604" spans="3:12" ht="14.25" customHeight="1" x14ac:dyDescent="0.15">
      <c r="C604" s="93">
        <v>31278</v>
      </c>
      <c r="D604" s="92">
        <v>27.989999771118164</v>
      </c>
      <c r="E604" s="90"/>
      <c r="F604" s="90"/>
      <c r="G604" s="90"/>
      <c r="H604" s="90"/>
      <c r="I604" s="91"/>
      <c r="J604" s="91"/>
      <c r="K604" s="91"/>
      <c r="L604" s="91"/>
    </row>
    <row r="605" spans="3:12" ht="14.25" customHeight="1" x14ac:dyDescent="0.15">
      <c r="C605" s="93">
        <v>31279</v>
      </c>
      <c r="D605" s="92">
        <v>28.090000152587891</v>
      </c>
      <c r="E605" s="90"/>
      <c r="F605" s="90"/>
      <c r="G605" s="90"/>
      <c r="H605" s="90"/>
      <c r="I605" s="91"/>
      <c r="J605" s="91"/>
      <c r="K605" s="91"/>
      <c r="L605" s="91"/>
    </row>
    <row r="606" spans="3:12" ht="14.25" customHeight="1" x14ac:dyDescent="0.15">
      <c r="C606" s="93">
        <v>31280</v>
      </c>
      <c r="D606" s="92">
        <v>27.879999160766602</v>
      </c>
      <c r="E606" s="90"/>
      <c r="F606" s="90"/>
      <c r="G606" s="90"/>
      <c r="H606" s="90"/>
      <c r="I606" s="91"/>
      <c r="J606" s="91"/>
      <c r="K606" s="91"/>
      <c r="L606" s="91"/>
    </row>
    <row r="607" spans="3:12" ht="14.25" customHeight="1" x14ac:dyDescent="0.15">
      <c r="C607" s="93">
        <v>31281</v>
      </c>
      <c r="D607" s="92">
        <v>27.969999313354492</v>
      </c>
      <c r="E607" s="90"/>
      <c r="F607" s="90"/>
      <c r="G607" s="90"/>
      <c r="H607" s="90"/>
      <c r="I607" s="91"/>
      <c r="J607" s="91"/>
      <c r="K607" s="91"/>
      <c r="L607" s="91"/>
    </row>
    <row r="608" spans="3:12" ht="14.25" customHeight="1" x14ac:dyDescent="0.15">
      <c r="C608" s="93">
        <v>31282</v>
      </c>
      <c r="D608" s="92">
        <v>27.950000762939453</v>
      </c>
      <c r="E608" s="90"/>
      <c r="F608" s="90"/>
      <c r="G608" s="90"/>
      <c r="H608" s="90"/>
      <c r="I608" s="91"/>
      <c r="J608" s="91"/>
      <c r="K608" s="91"/>
      <c r="L608" s="91"/>
    </row>
    <row r="609" spans="3:12" ht="14.25" customHeight="1" x14ac:dyDescent="0.15">
      <c r="C609" s="93">
        <v>31285</v>
      </c>
      <c r="D609" s="92">
        <v>28.100000381469727</v>
      </c>
      <c r="E609" s="90"/>
      <c r="F609" s="90"/>
      <c r="G609" s="90"/>
      <c r="H609" s="90"/>
      <c r="I609" s="91"/>
      <c r="J609" s="91"/>
      <c r="K609" s="91"/>
      <c r="L609" s="91"/>
    </row>
    <row r="610" spans="3:12" ht="14.25" customHeight="1" x14ac:dyDescent="0.15">
      <c r="C610" s="93">
        <v>31286</v>
      </c>
      <c r="D610" s="92">
        <v>28.079999923706055</v>
      </c>
      <c r="E610" s="90"/>
      <c r="F610" s="90"/>
      <c r="G610" s="90"/>
      <c r="H610" s="90"/>
      <c r="I610" s="91"/>
      <c r="J610" s="91"/>
      <c r="K610" s="91"/>
      <c r="L610" s="91"/>
    </row>
    <row r="611" spans="3:12" ht="14.25" customHeight="1" x14ac:dyDescent="0.15">
      <c r="C611" s="93">
        <v>31287</v>
      </c>
      <c r="D611" s="92">
        <v>28.100000381469727</v>
      </c>
      <c r="E611" s="90"/>
      <c r="F611" s="90"/>
      <c r="G611" s="90"/>
      <c r="H611" s="90"/>
      <c r="I611" s="91"/>
      <c r="J611" s="91"/>
      <c r="K611" s="91"/>
      <c r="L611" s="91"/>
    </row>
    <row r="612" spans="3:12" ht="14.25" customHeight="1" x14ac:dyDescent="0.15">
      <c r="C612" s="93">
        <v>31288</v>
      </c>
      <c r="D612" s="92">
        <v>27.940000534057617</v>
      </c>
      <c r="E612" s="90"/>
      <c r="F612" s="90"/>
      <c r="G612" s="90"/>
      <c r="H612" s="90"/>
      <c r="I612" s="91"/>
      <c r="J612" s="91"/>
      <c r="K612" s="91"/>
      <c r="L612" s="91"/>
    </row>
    <row r="613" spans="3:12" ht="14.25" customHeight="1" x14ac:dyDescent="0.15">
      <c r="C613" s="93">
        <v>31289</v>
      </c>
      <c r="D613" s="92">
        <v>28.079999923706055</v>
      </c>
      <c r="E613" s="90"/>
      <c r="F613" s="90"/>
      <c r="G613" s="90"/>
      <c r="H613" s="90"/>
      <c r="I613" s="91"/>
      <c r="J613" s="91"/>
      <c r="K613" s="91"/>
      <c r="L613" s="91"/>
    </row>
    <row r="614" spans="3:12" ht="14.25" customHeight="1" x14ac:dyDescent="0.15">
      <c r="C614" s="93">
        <v>31293</v>
      </c>
      <c r="D614" s="92">
        <v>28.280000686645508</v>
      </c>
      <c r="E614" s="90"/>
      <c r="F614" s="90"/>
      <c r="G614" s="90"/>
      <c r="H614" s="90"/>
      <c r="I614" s="91"/>
      <c r="J614" s="91"/>
      <c r="K614" s="91"/>
      <c r="L614" s="91"/>
    </row>
    <row r="615" spans="3:12" ht="14.25" customHeight="1" x14ac:dyDescent="0.15">
      <c r="C615" s="93">
        <v>31294</v>
      </c>
      <c r="D615" s="92">
        <v>28.270000457763672</v>
      </c>
      <c r="E615" s="90"/>
      <c r="F615" s="90"/>
      <c r="G615" s="90"/>
      <c r="H615" s="90"/>
      <c r="I615" s="91"/>
      <c r="J615" s="91"/>
      <c r="K615" s="91"/>
      <c r="L615" s="91"/>
    </row>
    <row r="616" spans="3:12" ht="14.25" customHeight="1" x14ac:dyDescent="0.15">
      <c r="C616" s="93">
        <v>31295</v>
      </c>
      <c r="D616" s="92">
        <v>27.969999313354492</v>
      </c>
      <c r="E616" s="90"/>
      <c r="F616" s="90"/>
      <c r="G616" s="90"/>
      <c r="H616" s="90"/>
      <c r="I616" s="91"/>
      <c r="J616" s="91"/>
      <c r="K616" s="91"/>
      <c r="L616" s="91"/>
    </row>
    <row r="617" spans="3:12" ht="14.25" customHeight="1" x14ac:dyDescent="0.15">
      <c r="C617" s="93">
        <v>31296</v>
      </c>
      <c r="D617" s="92">
        <v>27.75</v>
      </c>
      <c r="E617" s="90"/>
      <c r="F617" s="90"/>
      <c r="G617" s="90"/>
      <c r="H617" s="90"/>
      <c r="I617" s="91"/>
      <c r="J617" s="91"/>
      <c r="K617" s="91"/>
      <c r="L617" s="91"/>
    </row>
    <row r="618" spans="3:12" ht="14.25" customHeight="1" x14ac:dyDescent="0.15">
      <c r="C618" s="93">
        <v>31299</v>
      </c>
      <c r="D618" s="92">
        <v>27.639999389648438</v>
      </c>
      <c r="E618" s="90"/>
      <c r="F618" s="90"/>
      <c r="G618" s="90"/>
      <c r="H618" s="90"/>
      <c r="I618" s="91"/>
      <c r="J618" s="91"/>
      <c r="K618" s="91"/>
      <c r="L618" s="91"/>
    </row>
    <row r="619" spans="3:12" ht="14.25" customHeight="1" x14ac:dyDescent="0.15">
      <c r="C619" s="93">
        <v>31300</v>
      </c>
      <c r="D619" s="92">
        <v>27.889999389648438</v>
      </c>
      <c r="E619" s="90"/>
      <c r="F619" s="90"/>
      <c r="G619" s="90"/>
      <c r="H619" s="90"/>
      <c r="I619" s="91"/>
      <c r="J619" s="91"/>
      <c r="K619" s="91"/>
      <c r="L619" s="91"/>
    </row>
    <row r="620" spans="3:12" ht="14.25" customHeight="1" x14ac:dyDescent="0.15">
      <c r="C620" s="93">
        <v>31301</v>
      </c>
      <c r="D620" s="92">
        <v>27.879999160766602</v>
      </c>
      <c r="E620" s="90"/>
      <c r="F620" s="90"/>
      <c r="G620" s="90"/>
      <c r="H620" s="90"/>
      <c r="I620" s="91"/>
      <c r="J620" s="91"/>
      <c r="K620" s="91"/>
      <c r="L620" s="91"/>
    </row>
    <row r="621" spans="3:12" ht="14.25" customHeight="1" x14ac:dyDescent="0.15">
      <c r="C621" s="93">
        <v>31302</v>
      </c>
      <c r="D621" s="92">
        <v>28.040000915527344</v>
      </c>
      <c r="E621" s="90"/>
      <c r="F621" s="90"/>
      <c r="G621" s="90"/>
      <c r="H621" s="90"/>
      <c r="I621" s="91"/>
      <c r="J621" s="91"/>
      <c r="K621" s="91"/>
      <c r="L621" s="91"/>
    </row>
    <row r="622" spans="3:12" ht="14.25" customHeight="1" x14ac:dyDescent="0.15">
      <c r="C622" s="93">
        <v>31303</v>
      </c>
      <c r="D622" s="92">
        <v>28.010000228881836</v>
      </c>
      <c r="E622" s="90"/>
      <c r="F622" s="90"/>
      <c r="G622" s="90"/>
      <c r="H622" s="90"/>
      <c r="I622" s="91"/>
      <c r="J622" s="91"/>
      <c r="K622" s="91"/>
      <c r="L622" s="91"/>
    </row>
    <row r="623" spans="3:12" ht="14.25" customHeight="1" x14ac:dyDescent="0.15">
      <c r="C623" s="93">
        <v>31306</v>
      </c>
      <c r="D623" s="92">
        <v>27.920000076293945</v>
      </c>
      <c r="E623" s="90"/>
      <c r="F623" s="90"/>
      <c r="G623" s="90"/>
      <c r="H623" s="90"/>
      <c r="I623" s="91"/>
      <c r="J623" s="91"/>
      <c r="K623" s="91"/>
      <c r="L623" s="91"/>
    </row>
    <row r="624" spans="3:12" ht="14.25" customHeight="1" x14ac:dyDescent="0.15">
      <c r="C624" s="93">
        <v>31307</v>
      </c>
      <c r="D624" s="92">
        <v>28.079999923706055</v>
      </c>
      <c r="E624" s="90"/>
      <c r="F624" s="90"/>
      <c r="G624" s="90"/>
      <c r="H624" s="90"/>
      <c r="I624" s="91"/>
      <c r="J624" s="91"/>
      <c r="K624" s="91"/>
      <c r="L624" s="91"/>
    </row>
    <row r="625" spans="3:12" ht="14.25" customHeight="1" x14ac:dyDescent="0.15">
      <c r="C625" s="93">
        <v>31308</v>
      </c>
      <c r="D625" s="92">
        <v>28.100000381469727</v>
      </c>
      <c r="E625" s="90"/>
      <c r="F625" s="90"/>
      <c r="G625" s="90"/>
      <c r="H625" s="90"/>
      <c r="I625" s="91"/>
      <c r="J625" s="91"/>
      <c r="K625" s="91"/>
      <c r="L625" s="91"/>
    </row>
    <row r="626" spans="3:12" ht="14.25" customHeight="1" x14ac:dyDescent="0.15">
      <c r="C626" s="93">
        <v>31309</v>
      </c>
      <c r="D626" s="92">
        <v>28.200000762939453</v>
      </c>
      <c r="E626" s="90"/>
      <c r="F626" s="90"/>
      <c r="G626" s="90"/>
      <c r="H626" s="90"/>
      <c r="I626" s="91"/>
      <c r="J626" s="91"/>
      <c r="K626" s="91"/>
      <c r="L626" s="91"/>
    </row>
    <row r="627" spans="3:12" ht="14.25" customHeight="1" x14ac:dyDescent="0.15">
      <c r="C627" s="93">
        <v>31310</v>
      </c>
      <c r="D627" s="92">
        <v>28.719999313354492</v>
      </c>
      <c r="E627" s="90"/>
      <c r="F627" s="90"/>
      <c r="G627" s="90"/>
      <c r="H627" s="90"/>
      <c r="I627" s="91"/>
      <c r="J627" s="91"/>
      <c r="K627" s="91"/>
      <c r="L627" s="91"/>
    </row>
    <row r="628" spans="3:12" ht="14.25" customHeight="1" x14ac:dyDescent="0.15">
      <c r="C628" s="93">
        <v>31313</v>
      </c>
      <c r="D628" s="92">
        <v>28.049999237060547</v>
      </c>
      <c r="E628" s="90"/>
      <c r="F628" s="90"/>
      <c r="G628" s="90"/>
      <c r="H628" s="90"/>
      <c r="I628" s="91"/>
      <c r="J628" s="91"/>
      <c r="K628" s="91"/>
      <c r="L628" s="91"/>
    </row>
    <row r="629" spans="3:12" ht="14.25" customHeight="1" x14ac:dyDescent="0.15">
      <c r="C629" s="93">
        <v>31314</v>
      </c>
      <c r="D629" s="92">
        <v>28.229999542236328</v>
      </c>
      <c r="E629" s="90"/>
      <c r="F629" s="90"/>
      <c r="G629" s="90"/>
      <c r="H629" s="90"/>
      <c r="I629" s="91"/>
      <c r="J629" s="91"/>
      <c r="K629" s="91"/>
      <c r="L629" s="91"/>
    </row>
    <row r="630" spans="3:12" ht="14.25" customHeight="1" x14ac:dyDescent="0.15">
      <c r="C630" s="93">
        <v>31315</v>
      </c>
      <c r="D630" s="92">
        <v>28.420000076293945</v>
      </c>
      <c r="E630" s="90"/>
      <c r="F630" s="90"/>
      <c r="G630" s="90"/>
      <c r="H630" s="90"/>
      <c r="I630" s="91"/>
      <c r="J630" s="91"/>
      <c r="K630" s="91"/>
      <c r="L630" s="91"/>
    </row>
    <row r="631" spans="3:12" ht="14.25" customHeight="1" x14ac:dyDescent="0.15">
      <c r="C631" s="93">
        <v>31316</v>
      </c>
      <c r="D631" s="92">
        <v>28.899999618530273</v>
      </c>
      <c r="E631" s="90"/>
      <c r="F631" s="90"/>
      <c r="G631" s="90"/>
      <c r="H631" s="90"/>
      <c r="I631" s="91"/>
      <c r="J631" s="91"/>
      <c r="K631" s="91"/>
      <c r="L631" s="91"/>
    </row>
    <row r="632" spans="3:12" ht="14.25" customHeight="1" x14ac:dyDescent="0.15">
      <c r="C632" s="93">
        <v>31317</v>
      </c>
      <c r="D632" s="92">
        <v>28.930000305175781</v>
      </c>
      <c r="E632" s="90"/>
      <c r="F632" s="90"/>
      <c r="G632" s="90"/>
      <c r="H632" s="90"/>
      <c r="I632" s="91"/>
      <c r="J632" s="91"/>
      <c r="K632" s="91"/>
      <c r="L632" s="91"/>
    </row>
    <row r="633" spans="3:12" ht="14.25" customHeight="1" x14ac:dyDescent="0.15">
      <c r="C633" s="93">
        <v>31320</v>
      </c>
      <c r="D633" s="92">
        <v>29.079999923706055</v>
      </c>
      <c r="E633" s="90"/>
      <c r="F633" s="90"/>
      <c r="G633" s="90"/>
      <c r="H633" s="90"/>
      <c r="I633" s="91"/>
      <c r="J633" s="91"/>
      <c r="K633" s="91"/>
      <c r="L633" s="91"/>
    </row>
    <row r="634" spans="3:12" ht="14.25" customHeight="1" x14ac:dyDescent="0.15">
      <c r="C634" s="93">
        <v>31321</v>
      </c>
      <c r="D634" s="92">
        <v>29.030000686645508</v>
      </c>
      <c r="E634" s="90"/>
      <c r="F634" s="90"/>
      <c r="G634" s="90"/>
      <c r="H634" s="90"/>
      <c r="I634" s="91"/>
      <c r="J634" s="91"/>
      <c r="K634" s="91"/>
      <c r="L634" s="91"/>
    </row>
    <row r="635" spans="3:12" ht="14.25" customHeight="1" x14ac:dyDescent="0.15">
      <c r="C635" s="93">
        <v>31322</v>
      </c>
      <c r="D635" s="92">
        <v>29.260000228881836</v>
      </c>
      <c r="E635" s="90"/>
      <c r="F635" s="90"/>
      <c r="G635" s="90"/>
      <c r="H635" s="90"/>
      <c r="I635" s="91"/>
      <c r="J635" s="91"/>
      <c r="K635" s="91"/>
      <c r="L635" s="91"/>
    </row>
    <row r="636" spans="3:12" ht="14.25" customHeight="1" x14ac:dyDescent="0.15">
      <c r="C636" s="93">
        <v>31323</v>
      </c>
      <c r="D636" s="92">
        <v>29.309999465942383</v>
      </c>
      <c r="E636" s="90"/>
      <c r="F636" s="90"/>
      <c r="G636" s="90"/>
      <c r="H636" s="90"/>
      <c r="I636" s="91"/>
      <c r="J636" s="91"/>
      <c r="K636" s="91"/>
      <c r="L636" s="91"/>
    </row>
    <row r="637" spans="3:12" ht="14.25" customHeight="1" x14ac:dyDescent="0.15">
      <c r="C637" s="93">
        <v>31324</v>
      </c>
      <c r="D637" s="92">
        <v>29</v>
      </c>
      <c r="E637" s="90"/>
      <c r="F637" s="90"/>
      <c r="G637" s="90"/>
      <c r="H637" s="90"/>
      <c r="I637" s="91"/>
      <c r="J637" s="91"/>
      <c r="K637" s="91"/>
      <c r="L637" s="91"/>
    </row>
    <row r="638" spans="3:12" ht="14.25" customHeight="1" x14ac:dyDescent="0.15">
      <c r="C638" s="93">
        <v>31327</v>
      </c>
      <c r="D638" s="92">
        <v>29.159999847412109</v>
      </c>
      <c r="E638" s="90"/>
      <c r="F638" s="90"/>
      <c r="G638" s="90"/>
      <c r="H638" s="90"/>
      <c r="I638" s="91"/>
      <c r="J638" s="91"/>
      <c r="K638" s="91"/>
      <c r="L638" s="91"/>
    </row>
    <row r="639" spans="3:12" ht="14.25" customHeight="1" x14ac:dyDescent="0.15">
      <c r="C639" s="93">
        <v>31328</v>
      </c>
      <c r="D639" s="92">
        <v>29.270000457763672</v>
      </c>
      <c r="E639" s="90"/>
      <c r="F639" s="90"/>
      <c r="G639" s="90"/>
      <c r="H639" s="90"/>
      <c r="I639" s="91"/>
      <c r="J639" s="91"/>
      <c r="K639" s="91"/>
      <c r="L639" s="91"/>
    </row>
    <row r="640" spans="3:12" ht="14.25" customHeight="1" x14ac:dyDescent="0.15">
      <c r="C640" s="93">
        <v>31329</v>
      </c>
      <c r="D640" s="92">
        <v>28.979999542236328</v>
      </c>
      <c r="E640" s="90"/>
      <c r="F640" s="90"/>
      <c r="G640" s="90"/>
      <c r="H640" s="90"/>
      <c r="I640" s="91"/>
      <c r="J640" s="91"/>
      <c r="K640" s="91"/>
      <c r="L640" s="91"/>
    </row>
    <row r="641" spans="3:12" ht="14.25" customHeight="1" x14ac:dyDescent="0.15">
      <c r="C641" s="93">
        <v>31330</v>
      </c>
      <c r="D641" s="92">
        <v>28.659999847412109</v>
      </c>
      <c r="E641" s="90"/>
      <c r="F641" s="90"/>
      <c r="G641" s="90"/>
      <c r="H641" s="90"/>
      <c r="I641" s="91"/>
      <c r="J641" s="91"/>
      <c r="K641" s="91"/>
      <c r="L641" s="91"/>
    </row>
    <row r="642" spans="3:12" ht="14.25" customHeight="1" x14ac:dyDescent="0.15">
      <c r="C642" s="93">
        <v>31331</v>
      </c>
      <c r="D642" s="92">
        <v>28.729999542236328</v>
      </c>
      <c r="E642" s="90"/>
      <c r="F642" s="90"/>
      <c r="G642" s="90"/>
      <c r="H642" s="90"/>
      <c r="I642" s="91"/>
      <c r="J642" s="91"/>
      <c r="K642" s="91"/>
      <c r="L642" s="91"/>
    </row>
    <row r="643" spans="3:12" ht="14.25" customHeight="1" x14ac:dyDescent="0.15">
      <c r="C643" s="93">
        <v>31334</v>
      </c>
      <c r="D643" s="92">
        <v>29.059999465942383</v>
      </c>
      <c r="E643" s="90"/>
      <c r="F643" s="90"/>
      <c r="G643" s="90"/>
      <c r="H643" s="90"/>
      <c r="I643" s="91"/>
      <c r="J643" s="91"/>
      <c r="K643" s="91"/>
      <c r="L643" s="91"/>
    </row>
    <row r="644" spans="3:12" ht="14.25" customHeight="1" x14ac:dyDescent="0.15">
      <c r="C644" s="93">
        <v>31335</v>
      </c>
      <c r="D644" s="92">
        <v>29.350000381469727</v>
      </c>
      <c r="E644" s="90"/>
      <c r="F644" s="90"/>
      <c r="G644" s="90"/>
      <c r="H644" s="90"/>
      <c r="I644" s="91"/>
      <c r="J644" s="91"/>
      <c r="K644" s="91"/>
      <c r="L644" s="91"/>
    </row>
    <row r="645" spans="3:12" ht="14.25" customHeight="1" x14ac:dyDescent="0.15">
      <c r="C645" s="93">
        <v>31336</v>
      </c>
      <c r="D645" s="92">
        <v>29.360000610351563</v>
      </c>
      <c r="E645" s="90"/>
      <c r="F645" s="90"/>
      <c r="G645" s="90"/>
      <c r="H645" s="90"/>
      <c r="I645" s="91"/>
      <c r="J645" s="91"/>
      <c r="K645" s="91"/>
      <c r="L645" s="91"/>
    </row>
    <row r="646" spans="3:12" ht="14.25" customHeight="1" x14ac:dyDescent="0.15">
      <c r="C646" s="93">
        <v>31337</v>
      </c>
      <c r="D646" s="92">
        <v>29.549999237060547</v>
      </c>
      <c r="E646" s="90"/>
      <c r="F646" s="90"/>
      <c r="G646" s="90"/>
      <c r="H646" s="90"/>
      <c r="I646" s="91"/>
      <c r="J646" s="91"/>
      <c r="K646" s="91"/>
      <c r="L646" s="91"/>
    </row>
    <row r="647" spans="3:12" ht="14.25" customHeight="1" x14ac:dyDescent="0.15">
      <c r="C647" s="93">
        <v>31338</v>
      </c>
      <c r="D647" s="92">
        <v>29.520000457763672</v>
      </c>
      <c r="E647" s="90"/>
      <c r="F647" s="90"/>
      <c r="G647" s="90"/>
      <c r="H647" s="90"/>
      <c r="I647" s="91"/>
      <c r="J647" s="91"/>
      <c r="K647" s="91"/>
      <c r="L647" s="91"/>
    </row>
    <row r="648" spans="3:12" ht="14.25" customHeight="1" x14ac:dyDescent="0.15">
      <c r="C648" s="93">
        <v>31341</v>
      </c>
      <c r="D648" s="92">
        <v>29.969999313354492</v>
      </c>
      <c r="E648" s="90"/>
      <c r="F648" s="90"/>
      <c r="G648" s="90"/>
      <c r="H648" s="90"/>
      <c r="I648" s="91"/>
      <c r="J648" s="91"/>
      <c r="K648" s="91"/>
      <c r="L648" s="91"/>
    </row>
    <row r="649" spans="3:12" ht="14.25" customHeight="1" x14ac:dyDescent="0.15">
      <c r="C649" s="93">
        <v>31342</v>
      </c>
      <c r="D649" s="92">
        <v>30.280000686645508</v>
      </c>
      <c r="E649" s="90"/>
      <c r="F649" s="90"/>
      <c r="G649" s="90"/>
      <c r="H649" s="90"/>
      <c r="I649" s="91"/>
      <c r="J649" s="91"/>
      <c r="K649" s="91"/>
      <c r="L649" s="91"/>
    </row>
    <row r="650" spans="3:12" ht="14.25" customHeight="1" x14ac:dyDescent="0.15">
      <c r="C650" s="93">
        <v>31343</v>
      </c>
      <c r="D650" s="92">
        <v>29.329999923706055</v>
      </c>
      <c r="E650" s="90"/>
      <c r="F650" s="90"/>
      <c r="G650" s="90"/>
      <c r="H650" s="90"/>
      <c r="I650" s="91"/>
      <c r="J650" s="91"/>
      <c r="K650" s="91"/>
      <c r="L650" s="91"/>
    </row>
    <row r="651" spans="3:12" ht="14.25" customHeight="1" x14ac:dyDescent="0.15">
      <c r="C651" s="93">
        <v>31344</v>
      </c>
      <c r="D651" s="92">
        <v>29.590000152587891</v>
      </c>
      <c r="E651" s="90"/>
      <c r="F651" s="90"/>
      <c r="G651" s="90"/>
      <c r="H651" s="90"/>
      <c r="I651" s="91"/>
      <c r="J651" s="91"/>
      <c r="K651" s="91"/>
      <c r="L651" s="91"/>
    </row>
    <row r="652" spans="3:12" ht="14.25" customHeight="1" x14ac:dyDescent="0.15">
      <c r="C652" s="93">
        <v>31345</v>
      </c>
      <c r="D652" s="92">
        <v>29.649999618530273</v>
      </c>
      <c r="E652" s="90"/>
      <c r="F652" s="90"/>
      <c r="G652" s="90"/>
      <c r="H652" s="90"/>
      <c r="I652" s="91"/>
      <c r="J652" s="91"/>
      <c r="K652" s="91"/>
      <c r="L652" s="91"/>
    </row>
    <row r="653" spans="3:12" ht="14.25" customHeight="1" x14ac:dyDescent="0.15">
      <c r="C653" s="93">
        <v>31348</v>
      </c>
      <c r="D653" s="92">
        <v>30.170000076293945</v>
      </c>
      <c r="E653" s="90"/>
      <c r="F653" s="90"/>
      <c r="G653" s="90"/>
      <c r="H653" s="90"/>
      <c r="I653" s="91"/>
      <c r="J653" s="91"/>
      <c r="K653" s="91"/>
      <c r="L653" s="91"/>
    </row>
    <row r="654" spans="3:12" ht="14.25" customHeight="1" x14ac:dyDescent="0.15">
      <c r="C654" s="93">
        <v>31349</v>
      </c>
      <c r="D654" s="92">
        <v>30.219999313354492</v>
      </c>
      <c r="E654" s="90"/>
      <c r="F654" s="90"/>
      <c r="G654" s="90"/>
      <c r="H654" s="90"/>
      <c r="I654" s="91"/>
      <c r="J654" s="91"/>
      <c r="K654" s="91"/>
      <c r="L654" s="91"/>
    </row>
    <row r="655" spans="3:12" ht="14.25" customHeight="1" x14ac:dyDescent="0.15">
      <c r="C655" s="93">
        <v>31350</v>
      </c>
      <c r="D655" s="92">
        <v>30.120000839233398</v>
      </c>
      <c r="E655" s="90"/>
      <c r="F655" s="90"/>
      <c r="G655" s="90"/>
      <c r="H655" s="90"/>
      <c r="I655" s="91"/>
      <c r="J655" s="91"/>
      <c r="K655" s="91"/>
      <c r="L655" s="91"/>
    </row>
    <row r="656" spans="3:12" ht="14.25" customHeight="1" x14ac:dyDescent="0.15">
      <c r="C656" s="93">
        <v>31351</v>
      </c>
      <c r="D656" s="92">
        <v>30.379999160766602</v>
      </c>
      <c r="E656" s="90"/>
      <c r="F656" s="90"/>
      <c r="G656" s="90"/>
      <c r="H656" s="90"/>
      <c r="I656" s="91"/>
      <c r="J656" s="91"/>
      <c r="K656" s="91"/>
      <c r="L656" s="91"/>
    </row>
    <row r="657" spans="3:12" ht="14.25" customHeight="1" x14ac:dyDescent="0.15">
      <c r="C657" s="93">
        <v>31352</v>
      </c>
      <c r="D657" s="92">
        <v>30.389999389648438</v>
      </c>
      <c r="E657" s="90"/>
      <c r="F657" s="90"/>
      <c r="G657" s="90"/>
      <c r="H657" s="90"/>
      <c r="I657" s="91"/>
      <c r="J657" s="91"/>
      <c r="K657" s="91"/>
      <c r="L657" s="91"/>
    </row>
    <row r="658" spans="3:12" ht="14.25" customHeight="1" x14ac:dyDescent="0.15">
      <c r="C658" s="93">
        <v>31355</v>
      </c>
      <c r="D658" s="92">
        <v>30.190000534057617</v>
      </c>
      <c r="E658" s="90"/>
      <c r="F658" s="90"/>
      <c r="G658" s="90"/>
      <c r="H658" s="90"/>
      <c r="I658" s="91"/>
      <c r="J658" s="91"/>
      <c r="K658" s="91"/>
      <c r="L658" s="91"/>
    </row>
    <row r="659" spans="3:12" ht="14.25" customHeight="1" x14ac:dyDescent="0.15">
      <c r="C659" s="93">
        <v>31356</v>
      </c>
      <c r="D659" s="92">
        <v>29.959999084472656</v>
      </c>
      <c r="E659" s="90"/>
      <c r="F659" s="90"/>
      <c r="G659" s="90"/>
      <c r="H659" s="90"/>
      <c r="I659" s="91"/>
      <c r="J659" s="91"/>
      <c r="K659" s="91"/>
      <c r="L659" s="91"/>
    </row>
    <row r="660" spans="3:12" ht="14.25" customHeight="1" x14ac:dyDescent="0.15">
      <c r="C660" s="93">
        <v>31357</v>
      </c>
      <c r="D660" s="92">
        <v>30.340000152587891</v>
      </c>
      <c r="E660" s="90"/>
      <c r="F660" s="90"/>
      <c r="G660" s="90"/>
      <c r="H660" s="90"/>
      <c r="I660" s="91"/>
      <c r="J660" s="91"/>
      <c r="K660" s="91"/>
      <c r="L660" s="91"/>
    </row>
    <row r="661" spans="3:12" ht="14.25" customHeight="1" x14ac:dyDescent="0.15">
      <c r="C661" s="93">
        <v>31358</v>
      </c>
      <c r="D661" s="92">
        <v>30.389999389648438</v>
      </c>
      <c r="E661" s="90"/>
      <c r="F661" s="90"/>
      <c r="G661" s="90"/>
      <c r="H661" s="90"/>
      <c r="I661" s="91"/>
      <c r="J661" s="91"/>
      <c r="K661" s="91"/>
      <c r="L661" s="91"/>
    </row>
    <row r="662" spans="3:12" ht="14.25" customHeight="1" x14ac:dyDescent="0.15">
      <c r="C662" s="93">
        <v>31359</v>
      </c>
      <c r="D662" s="92">
        <v>30.450000762939453</v>
      </c>
      <c r="E662" s="90"/>
      <c r="F662" s="90"/>
      <c r="G662" s="90"/>
      <c r="H662" s="90"/>
      <c r="I662" s="91"/>
      <c r="J662" s="91"/>
      <c r="K662" s="91"/>
      <c r="L662" s="91"/>
    </row>
    <row r="663" spans="3:12" ht="14.25" customHeight="1" x14ac:dyDescent="0.15">
      <c r="C663" s="93">
        <v>31362</v>
      </c>
      <c r="D663" s="92">
        <v>30.690000534057617</v>
      </c>
      <c r="E663" s="90"/>
      <c r="F663" s="90"/>
      <c r="G663" s="90"/>
      <c r="H663" s="90"/>
      <c r="I663" s="91"/>
      <c r="J663" s="91"/>
      <c r="K663" s="91"/>
      <c r="L663" s="91"/>
    </row>
    <row r="664" spans="3:12" ht="14.25" customHeight="1" x14ac:dyDescent="0.15">
      <c r="C664" s="93">
        <v>31363</v>
      </c>
      <c r="D664" s="92">
        <v>30.819999694824219</v>
      </c>
      <c r="E664" s="90"/>
      <c r="F664" s="90"/>
      <c r="G664" s="90"/>
      <c r="H664" s="90"/>
      <c r="I664" s="91"/>
      <c r="J664" s="91"/>
      <c r="K664" s="91"/>
      <c r="L664" s="91"/>
    </row>
    <row r="665" spans="3:12" ht="14.25" customHeight="1" x14ac:dyDescent="0.15">
      <c r="C665" s="93">
        <v>31364</v>
      </c>
      <c r="D665" s="92">
        <v>31.040000915527344</v>
      </c>
      <c r="E665" s="90"/>
      <c r="F665" s="90"/>
      <c r="G665" s="90"/>
      <c r="H665" s="90"/>
      <c r="I665" s="91"/>
      <c r="J665" s="91"/>
      <c r="K665" s="91"/>
      <c r="L665" s="91"/>
    </row>
    <row r="666" spans="3:12" ht="14.25" customHeight="1" x14ac:dyDescent="0.15">
      <c r="C666" s="93">
        <v>31365</v>
      </c>
      <c r="D666" s="92">
        <v>31.350000381469727</v>
      </c>
      <c r="E666" s="90"/>
      <c r="F666" s="90"/>
      <c r="G666" s="90"/>
      <c r="H666" s="90"/>
      <c r="I666" s="91"/>
      <c r="J666" s="91"/>
      <c r="K666" s="91"/>
      <c r="L666" s="91"/>
    </row>
    <row r="667" spans="3:12" ht="14.25" customHeight="1" x14ac:dyDescent="0.15">
      <c r="C667" s="93">
        <v>31366</v>
      </c>
      <c r="D667" s="92">
        <v>30.969999313354492</v>
      </c>
      <c r="E667" s="90"/>
      <c r="F667" s="90"/>
      <c r="G667" s="90"/>
      <c r="H667" s="90"/>
      <c r="I667" s="91"/>
      <c r="J667" s="91"/>
      <c r="K667" s="91"/>
      <c r="L667" s="91"/>
    </row>
    <row r="668" spans="3:12" ht="14.25" customHeight="1" x14ac:dyDescent="0.15">
      <c r="C668" s="93">
        <v>31369</v>
      </c>
      <c r="D668" s="92">
        <v>30.930000305175781</v>
      </c>
      <c r="E668" s="90"/>
      <c r="F668" s="90"/>
      <c r="G668" s="90"/>
      <c r="H668" s="90"/>
      <c r="I668" s="91"/>
      <c r="J668" s="91"/>
      <c r="K668" s="91"/>
      <c r="L668" s="91"/>
    </row>
    <row r="669" spans="3:12" ht="14.25" customHeight="1" x14ac:dyDescent="0.15">
      <c r="C669" s="93">
        <v>31370</v>
      </c>
      <c r="D669" s="92">
        <v>31.309999465942383</v>
      </c>
      <c r="E669" s="90"/>
      <c r="F669" s="90"/>
      <c r="G669" s="90"/>
      <c r="H669" s="90"/>
      <c r="I669" s="91"/>
      <c r="J669" s="91"/>
      <c r="K669" s="91"/>
      <c r="L669" s="91"/>
    </row>
    <row r="670" spans="3:12" ht="14.25" customHeight="1" x14ac:dyDescent="0.15">
      <c r="C670" s="93">
        <v>31371</v>
      </c>
      <c r="D670" s="92">
        <v>31.719999313354492</v>
      </c>
      <c r="E670" s="90"/>
      <c r="F670" s="90"/>
      <c r="G670" s="90"/>
      <c r="H670" s="90"/>
      <c r="I670" s="91"/>
      <c r="J670" s="91"/>
      <c r="K670" s="91"/>
      <c r="L670" s="91"/>
    </row>
    <row r="671" spans="3:12" ht="14.25" customHeight="1" x14ac:dyDescent="0.15">
      <c r="C671" s="93">
        <v>31372</v>
      </c>
      <c r="D671" s="92">
        <v>30.819999694824219</v>
      </c>
      <c r="E671" s="90"/>
      <c r="F671" s="90"/>
      <c r="G671" s="90"/>
      <c r="H671" s="90"/>
      <c r="I671" s="91"/>
      <c r="J671" s="91"/>
      <c r="K671" s="91"/>
      <c r="L671" s="91"/>
    </row>
    <row r="672" spans="3:12" ht="14.25" customHeight="1" x14ac:dyDescent="0.15">
      <c r="C672" s="93">
        <v>31373</v>
      </c>
      <c r="D672" s="92">
        <v>30.909999847412109</v>
      </c>
      <c r="E672" s="90"/>
      <c r="F672" s="90"/>
      <c r="G672" s="90"/>
      <c r="H672" s="90"/>
      <c r="I672" s="91"/>
      <c r="J672" s="91"/>
      <c r="K672" s="91"/>
      <c r="L672" s="91"/>
    </row>
    <row r="673" spans="3:12" ht="14.25" customHeight="1" x14ac:dyDescent="0.15">
      <c r="C673" s="93">
        <v>31376</v>
      </c>
      <c r="D673" s="92">
        <v>31.010000228881836</v>
      </c>
      <c r="E673" s="90"/>
      <c r="F673" s="90"/>
      <c r="G673" s="90"/>
      <c r="H673" s="90"/>
      <c r="I673" s="91"/>
      <c r="J673" s="91"/>
      <c r="K673" s="91"/>
      <c r="L673" s="91"/>
    </row>
    <row r="674" spans="3:12" ht="14.25" customHeight="1" x14ac:dyDescent="0.15">
      <c r="C674" s="93">
        <v>31377</v>
      </c>
      <c r="D674" s="92">
        <v>30.739999771118164</v>
      </c>
      <c r="E674" s="90"/>
      <c r="F674" s="90"/>
      <c r="G674" s="90"/>
      <c r="H674" s="90"/>
      <c r="I674" s="91"/>
      <c r="J674" s="91"/>
      <c r="K674" s="91"/>
      <c r="L674" s="91"/>
    </row>
    <row r="675" spans="3:12" ht="14.25" customHeight="1" x14ac:dyDescent="0.15">
      <c r="C675" s="93">
        <v>31378</v>
      </c>
      <c r="D675" s="92">
        <v>29.75</v>
      </c>
      <c r="E675" s="90"/>
      <c r="F675" s="90"/>
      <c r="G675" s="90"/>
      <c r="H675" s="90"/>
      <c r="I675" s="91"/>
      <c r="J675" s="91"/>
      <c r="K675" s="91"/>
      <c r="L675" s="91"/>
    </row>
    <row r="676" spans="3:12" ht="14.25" customHeight="1" x14ac:dyDescent="0.15">
      <c r="C676" s="93">
        <v>31383</v>
      </c>
      <c r="D676" s="92">
        <v>29.75</v>
      </c>
      <c r="E676" s="90"/>
      <c r="F676" s="90"/>
      <c r="G676" s="90"/>
      <c r="H676" s="90"/>
      <c r="I676" s="91"/>
      <c r="J676" s="91"/>
      <c r="K676" s="91"/>
      <c r="L676" s="91"/>
    </row>
    <row r="677" spans="3:12" ht="14.25" customHeight="1" x14ac:dyDescent="0.15">
      <c r="C677" s="93">
        <v>31384</v>
      </c>
      <c r="D677" s="92">
        <v>29.059999465942383</v>
      </c>
      <c r="E677" s="90"/>
      <c r="F677" s="90"/>
      <c r="G677" s="90"/>
      <c r="H677" s="90"/>
      <c r="I677" s="91"/>
      <c r="J677" s="91"/>
      <c r="K677" s="91"/>
      <c r="L677" s="91"/>
    </row>
    <row r="678" spans="3:12" ht="14.25" customHeight="1" x14ac:dyDescent="0.15">
      <c r="C678" s="93">
        <v>31385</v>
      </c>
      <c r="D678" s="92">
        <v>28.639999389648437</v>
      </c>
      <c r="E678" s="90"/>
      <c r="F678" s="90"/>
      <c r="G678" s="90"/>
      <c r="H678" s="90"/>
      <c r="I678" s="91"/>
      <c r="J678" s="91"/>
      <c r="K678" s="91"/>
      <c r="L678" s="91"/>
    </row>
    <row r="679" spans="3:12" ht="14.25" customHeight="1" x14ac:dyDescent="0.15">
      <c r="C679" s="93">
        <v>31386</v>
      </c>
      <c r="D679" s="92">
        <v>28.879999160766602</v>
      </c>
      <c r="E679" s="90"/>
      <c r="F679" s="90"/>
      <c r="G679" s="90"/>
      <c r="H679" s="90"/>
      <c r="I679" s="91"/>
      <c r="J679" s="91"/>
      <c r="K679" s="91"/>
      <c r="L679" s="91"/>
    </row>
    <row r="680" spans="3:12" ht="14.25" customHeight="1" x14ac:dyDescent="0.15">
      <c r="C680" s="93">
        <v>31387</v>
      </c>
      <c r="D680" s="92">
        <v>28.739999771118164</v>
      </c>
      <c r="E680" s="90"/>
      <c r="F680" s="90"/>
      <c r="G680" s="90"/>
      <c r="H680" s="90"/>
      <c r="I680" s="91"/>
      <c r="J680" s="91"/>
      <c r="K680" s="91"/>
      <c r="L680" s="91"/>
    </row>
    <row r="681" spans="3:12" ht="14.25" customHeight="1" x14ac:dyDescent="0.15">
      <c r="C681" s="93">
        <v>31390</v>
      </c>
      <c r="D681" s="92">
        <v>27.510000228881836</v>
      </c>
      <c r="E681" s="90"/>
      <c r="F681" s="90"/>
      <c r="G681" s="90"/>
      <c r="H681" s="90"/>
      <c r="I681" s="91"/>
      <c r="J681" s="91"/>
      <c r="K681" s="91"/>
      <c r="L681" s="91"/>
    </row>
    <row r="682" spans="3:12" ht="14.25" customHeight="1" x14ac:dyDescent="0.15">
      <c r="C682" s="93">
        <v>31391</v>
      </c>
      <c r="D682" s="92">
        <v>25.229999542236328</v>
      </c>
      <c r="E682" s="90"/>
      <c r="F682" s="90"/>
      <c r="G682" s="90"/>
      <c r="H682" s="90"/>
      <c r="I682" s="91"/>
      <c r="J682" s="91"/>
      <c r="K682" s="91"/>
      <c r="L682" s="91"/>
    </row>
    <row r="683" spans="3:12" ht="14.25" customHeight="1" x14ac:dyDescent="0.15">
      <c r="C683" s="93">
        <v>31392</v>
      </c>
      <c r="D683" s="92">
        <v>26.780000686645508</v>
      </c>
      <c r="E683" s="90"/>
      <c r="F683" s="90"/>
      <c r="G683" s="90"/>
      <c r="H683" s="90"/>
      <c r="I683" s="91"/>
      <c r="J683" s="91"/>
      <c r="K683" s="91"/>
      <c r="L683" s="91"/>
    </row>
    <row r="684" spans="3:12" ht="14.25" customHeight="1" x14ac:dyDescent="0.15">
      <c r="C684" s="93">
        <v>31393</v>
      </c>
      <c r="D684" s="92">
        <v>27.25</v>
      </c>
      <c r="E684" s="90"/>
      <c r="F684" s="90"/>
      <c r="G684" s="90"/>
      <c r="H684" s="90"/>
      <c r="I684" s="91"/>
      <c r="J684" s="91"/>
      <c r="K684" s="91"/>
      <c r="L684" s="91"/>
    </row>
    <row r="685" spans="3:12" ht="14.25" customHeight="1" x14ac:dyDescent="0.15">
      <c r="C685" s="93">
        <v>31394</v>
      </c>
      <c r="D685" s="92">
        <v>27.370000839233398</v>
      </c>
      <c r="E685" s="90"/>
      <c r="F685" s="90"/>
      <c r="G685" s="90"/>
      <c r="H685" s="90"/>
      <c r="I685" s="91"/>
      <c r="J685" s="91"/>
      <c r="K685" s="91"/>
      <c r="L685" s="91"/>
    </row>
    <row r="686" spans="3:12" ht="14.25" customHeight="1" x14ac:dyDescent="0.15">
      <c r="C686" s="93">
        <v>31397</v>
      </c>
      <c r="D686" s="92">
        <v>27.270000457763672</v>
      </c>
      <c r="E686" s="90"/>
      <c r="F686" s="90"/>
      <c r="G686" s="90"/>
      <c r="H686" s="90"/>
      <c r="I686" s="91"/>
      <c r="J686" s="91"/>
      <c r="K686" s="91"/>
      <c r="L686" s="91"/>
    </row>
    <row r="687" spans="3:12" ht="14.25" customHeight="1" x14ac:dyDescent="0.15">
      <c r="C687" s="93">
        <v>31398</v>
      </c>
      <c r="D687" s="92">
        <v>26.420000076293945</v>
      </c>
      <c r="E687" s="90"/>
      <c r="F687" s="90"/>
      <c r="G687" s="90"/>
      <c r="H687" s="90"/>
      <c r="I687" s="91"/>
      <c r="J687" s="91"/>
      <c r="K687" s="91"/>
      <c r="L687" s="91"/>
    </row>
    <row r="688" spans="3:12" ht="14.25" customHeight="1" x14ac:dyDescent="0.15">
      <c r="C688" s="93">
        <v>31399</v>
      </c>
      <c r="D688" s="92">
        <v>26.530000686645508</v>
      </c>
      <c r="E688" s="90"/>
      <c r="F688" s="90"/>
      <c r="G688" s="90"/>
      <c r="H688" s="90"/>
      <c r="I688" s="91"/>
      <c r="J688" s="91"/>
      <c r="K688" s="91"/>
      <c r="L688" s="91"/>
    </row>
    <row r="689" spans="3:12" ht="14.25" customHeight="1" x14ac:dyDescent="0.15">
      <c r="C689" s="93">
        <v>31400</v>
      </c>
      <c r="D689" s="92">
        <v>26.069999694824219</v>
      </c>
      <c r="E689" s="90"/>
      <c r="F689" s="90"/>
      <c r="G689" s="90"/>
      <c r="H689" s="90"/>
      <c r="I689" s="91"/>
      <c r="J689" s="91"/>
      <c r="K689" s="91"/>
      <c r="L689" s="91"/>
    </row>
    <row r="690" spans="3:12" ht="14.25" customHeight="1" x14ac:dyDescent="0.15">
      <c r="C690" s="93">
        <v>31401</v>
      </c>
      <c r="D690" s="92">
        <v>25.770000457763672</v>
      </c>
      <c r="E690" s="90"/>
      <c r="F690" s="90"/>
      <c r="G690" s="90"/>
      <c r="H690" s="90"/>
      <c r="I690" s="91"/>
      <c r="J690" s="91"/>
      <c r="K690" s="91"/>
      <c r="L690" s="91"/>
    </row>
    <row r="691" spans="3:12" ht="14.25" customHeight="1" x14ac:dyDescent="0.15">
      <c r="C691" s="93">
        <v>31404</v>
      </c>
      <c r="D691" s="92">
        <v>25.569999694824219</v>
      </c>
      <c r="E691" s="90"/>
      <c r="F691" s="90"/>
      <c r="G691" s="90"/>
      <c r="H691" s="90"/>
      <c r="I691" s="91"/>
      <c r="J691" s="91"/>
      <c r="K691" s="91"/>
      <c r="L691" s="91"/>
    </row>
    <row r="692" spans="3:12" ht="14.25" customHeight="1" x14ac:dyDescent="0.15">
      <c r="C692" s="93">
        <v>31407</v>
      </c>
      <c r="D692" s="92">
        <v>26.219999313354492</v>
      </c>
      <c r="E692" s="90"/>
      <c r="F692" s="90"/>
      <c r="G692" s="90"/>
      <c r="H692" s="90"/>
      <c r="I692" s="91"/>
      <c r="J692" s="91"/>
      <c r="K692" s="91"/>
      <c r="L692" s="91"/>
    </row>
    <row r="693" spans="3:12" ht="14.25" customHeight="1" x14ac:dyDescent="0.15">
      <c r="C693" s="93">
        <v>31408</v>
      </c>
      <c r="D693" s="92">
        <v>26.889999389648437</v>
      </c>
      <c r="E693" s="90"/>
      <c r="F693" s="90"/>
      <c r="G693" s="90"/>
      <c r="H693" s="90"/>
      <c r="I693" s="91"/>
      <c r="J693" s="91"/>
      <c r="K693" s="91"/>
      <c r="L693" s="91"/>
    </row>
    <row r="694" spans="3:12" ht="14.25" customHeight="1" x14ac:dyDescent="0.15">
      <c r="C694" s="93">
        <v>31411</v>
      </c>
      <c r="D694" s="92">
        <v>26.659999847412109</v>
      </c>
      <c r="E694" s="90"/>
      <c r="F694" s="90"/>
      <c r="G694" s="90"/>
      <c r="H694" s="90"/>
      <c r="I694" s="91"/>
      <c r="J694" s="91"/>
      <c r="K694" s="91"/>
      <c r="L694" s="91"/>
    </row>
    <row r="695" spans="3:12" ht="14.25" customHeight="1" x14ac:dyDescent="0.15">
      <c r="C695" s="93">
        <v>31412</v>
      </c>
      <c r="D695" s="92">
        <v>26.299999237060547</v>
      </c>
      <c r="E695" s="90"/>
      <c r="F695" s="90"/>
      <c r="G695" s="90"/>
      <c r="H695" s="90"/>
      <c r="I695" s="91"/>
      <c r="J695" s="91"/>
      <c r="K695" s="91"/>
      <c r="L695" s="91"/>
    </row>
    <row r="696" spans="3:12" ht="14.25" customHeight="1" x14ac:dyDescent="0.15">
      <c r="C696" s="93">
        <v>31414</v>
      </c>
      <c r="D696" s="92">
        <v>25.559999465942383</v>
      </c>
      <c r="E696" s="90"/>
      <c r="F696" s="90"/>
      <c r="G696" s="90"/>
      <c r="H696" s="90"/>
      <c r="I696" s="91"/>
      <c r="J696" s="91"/>
      <c r="K696" s="91"/>
      <c r="L696" s="91"/>
    </row>
    <row r="697" spans="3:12" ht="14.25" customHeight="1" x14ac:dyDescent="0.15">
      <c r="C697" s="93">
        <v>31415</v>
      </c>
      <c r="D697" s="92">
        <v>25.969999313354492</v>
      </c>
      <c r="E697" s="90"/>
      <c r="F697" s="90"/>
      <c r="G697" s="90"/>
      <c r="H697" s="90"/>
      <c r="I697" s="91"/>
      <c r="J697" s="91"/>
      <c r="K697" s="91"/>
      <c r="L697" s="91"/>
    </row>
    <row r="698" spans="3:12" ht="14.25" customHeight="1" x14ac:dyDescent="0.15">
      <c r="C698" s="93">
        <v>31418</v>
      </c>
      <c r="D698" s="92">
        <v>26.569999694824219</v>
      </c>
      <c r="E698" s="90"/>
      <c r="F698" s="90"/>
      <c r="G698" s="90"/>
      <c r="H698" s="90"/>
      <c r="I698" s="91"/>
      <c r="J698" s="91"/>
      <c r="K698" s="91"/>
      <c r="L698" s="91"/>
    </row>
    <row r="699" spans="3:12" ht="14.25" customHeight="1" x14ac:dyDescent="0.15">
      <c r="C699" s="93">
        <v>31419</v>
      </c>
      <c r="D699" s="92">
        <v>26.200000762939453</v>
      </c>
      <c r="E699" s="90"/>
      <c r="F699" s="90"/>
      <c r="G699" s="90"/>
      <c r="H699" s="90"/>
      <c r="I699" s="91"/>
      <c r="J699" s="91"/>
      <c r="K699" s="91"/>
      <c r="L699" s="91"/>
    </row>
    <row r="700" spans="3:12" ht="14.25" customHeight="1" x14ac:dyDescent="0.15">
      <c r="C700" s="93">
        <v>31420</v>
      </c>
      <c r="D700" s="92">
        <v>25.930000305175781</v>
      </c>
      <c r="E700" s="90"/>
      <c r="F700" s="90"/>
      <c r="G700" s="90"/>
      <c r="H700" s="90"/>
      <c r="I700" s="91"/>
      <c r="J700" s="91"/>
      <c r="K700" s="91"/>
      <c r="L700" s="91"/>
    </row>
    <row r="701" spans="3:12" ht="14.25" customHeight="1" x14ac:dyDescent="0.15">
      <c r="C701" s="93">
        <v>31421</v>
      </c>
      <c r="D701" s="92">
        <v>25.899999618530273</v>
      </c>
      <c r="E701" s="90"/>
      <c r="F701" s="90"/>
      <c r="G701" s="90"/>
      <c r="H701" s="90"/>
      <c r="I701" s="91"/>
      <c r="J701" s="91"/>
      <c r="K701" s="91"/>
      <c r="L701" s="91"/>
    </row>
    <row r="702" spans="3:12" ht="14.25" customHeight="1" x14ac:dyDescent="0.15">
      <c r="C702" s="93">
        <v>31422</v>
      </c>
      <c r="D702" s="92">
        <v>25.790000915527344</v>
      </c>
      <c r="E702" s="90"/>
      <c r="F702" s="90"/>
      <c r="G702" s="90"/>
      <c r="H702" s="90"/>
      <c r="I702" s="91"/>
      <c r="J702" s="91"/>
      <c r="K702" s="91"/>
      <c r="L702" s="91"/>
    </row>
    <row r="703" spans="3:12" ht="14.25" customHeight="1" x14ac:dyDescent="0.15">
      <c r="C703" s="93">
        <v>31425</v>
      </c>
      <c r="D703" s="92">
        <v>25.079999923706055</v>
      </c>
      <c r="E703" s="90"/>
      <c r="F703" s="90"/>
      <c r="G703" s="90"/>
      <c r="H703" s="90"/>
      <c r="I703" s="91"/>
      <c r="J703" s="91"/>
      <c r="K703" s="91"/>
      <c r="L703" s="91"/>
    </row>
    <row r="704" spans="3:12" ht="14.25" customHeight="1" x14ac:dyDescent="0.15">
      <c r="C704" s="93">
        <v>31426</v>
      </c>
      <c r="D704" s="92">
        <v>24.959999084472656</v>
      </c>
      <c r="E704" s="90"/>
      <c r="F704" s="90"/>
      <c r="G704" s="90"/>
      <c r="H704" s="90"/>
      <c r="I704" s="91"/>
      <c r="J704" s="91"/>
      <c r="K704" s="91"/>
      <c r="L704" s="91"/>
    </row>
    <row r="705" spans="3:12" ht="14.25" customHeight="1" x14ac:dyDescent="0.15">
      <c r="C705" s="93">
        <v>31427</v>
      </c>
      <c r="D705" s="92">
        <v>25.149999618530273</v>
      </c>
      <c r="E705" s="90"/>
      <c r="F705" s="90"/>
      <c r="G705" s="90"/>
      <c r="H705" s="90"/>
      <c r="I705" s="91"/>
      <c r="J705" s="91"/>
      <c r="K705" s="91"/>
      <c r="L705" s="91"/>
    </row>
    <row r="706" spans="3:12" ht="14.25" customHeight="1" x14ac:dyDescent="0.15">
      <c r="C706" s="93">
        <v>31428</v>
      </c>
      <c r="D706" s="92">
        <v>24.110000610351563</v>
      </c>
      <c r="E706" s="90"/>
      <c r="F706" s="90"/>
      <c r="G706" s="90"/>
      <c r="H706" s="90"/>
      <c r="I706" s="91"/>
      <c r="J706" s="91"/>
      <c r="K706" s="91"/>
      <c r="L706" s="91"/>
    </row>
    <row r="707" spans="3:12" ht="14.25" customHeight="1" x14ac:dyDescent="0.15">
      <c r="C707" s="93">
        <v>31429</v>
      </c>
      <c r="D707" s="92">
        <v>23.530000686645508</v>
      </c>
      <c r="E707" s="90"/>
      <c r="F707" s="90"/>
      <c r="G707" s="90"/>
      <c r="H707" s="90"/>
      <c r="I707" s="91"/>
      <c r="J707" s="91"/>
      <c r="K707" s="91"/>
      <c r="L707" s="91"/>
    </row>
    <row r="708" spans="3:12" ht="14.25" customHeight="1" x14ac:dyDescent="0.15">
      <c r="C708" s="93">
        <v>31432</v>
      </c>
      <c r="D708" s="92">
        <v>21.270000457763672</v>
      </c>
      <c r="E708" s="90"/>
      <c r="F708" s="90"/>
      <c r="G708" s="90"/>
      <c r="H708" s="90"/>
      <c r="I708" s="91"/>
      <c r="J708" s="91"/>
      <c r="K708" s="91"/>
      <c r="L708" s="91"/>
    </row>
    <row r="709" spans="3:12" ht="14.25" customHeight="1" x14ac:dyDescent="0.15">
      <c r="C709" s="93">
        <v>31433</v>
      </c>
      <c r="D709" s="92">
        <v>20.590000152587891</v>
      </c>
      <c r="E709" s="90"/>
      <c r="F709" s="90"/>
      <c r="G709" s="90"/>
      <c r="H709" s="90"/>
      <c r="I709" s="91"/>
      <c r="J709" s="91"/>
      <c r="K709" s="91"/>
      <c r="L709" s="91"/>
    </row>
    <row r="710" spans="3:12" ht="14.25" customHeight="1" x14ac:dyDescent="0.15">
      <c r="C710" s="93">
        <v>31434</v>
      </c>
      <c r="D710" s="92">
        <v>20.590000152587891</v>
      </c>
      <c r="E710" s="90"/>
      <c r="F710" s="90"/>
      <c r="G710" s="90"/>
      <c r="H710" s="90"/>
      <c r="I710" s="91"/>
      <c r="J710" s="91"/>
      <c r="K710" s="91"/>
      <c r="L710" s="91"/>
    </row>
    <row r="711" spans="3:12" ht="14.25" customHeight="1" x14ac:dyDescent="0.15">
      <c r="C711" s="93">
        <v>31435</v>
      </c>
      <c r="D711" s="92">
        <v>19.819999694824219</v>
      </c>
      <c r="E711" s="90"/>
      <c r="F711" s="90"/>
      <c r="G711" s="90"/>
      <c r="H711" s="90"/>
      <c r="I711" s="91"/>
      <c r="J711" s="91"/>
      <c r="K711" s="91"/>
      <c r="L711" s="91"/>
    </row>
    <row r="712" spans="3:12" ht="14.25" customHeight="1" x14ac:dyDescent="0.15">
      <c r="C712" s="93">
        <v>31436</v>
      </c>
      <c r="D712" s="92">
        <v>19.5</v>
      </c>
      <c r="E712" s="90"/>
      <c r="F712" s="90"/>
      <c r="G712" s="90"/>
      <c r="H712" s="90"/>
      <c r="I712" s="91"/>
      <c r="J712" s="91"/>
      <c r="K712" s="91"/>
      <c r="L712" s="91"/>
    </row>
    <row r="713" spans="3:12" ht="14.25" customHeight="1" x14ac:dyDescent="0.15">
      <c r="C713" s="93">
        <v>31439</v>
      </c>
      <c r="D713" s="92">
        <v>20.829999923706055</v>
      </c>
      <c r="E713" s="90"/>
      <c r="F713" s="90"/>
      <c r="G713" s="90"/>
      <c r="H713" s="90"/>
      <c r="I713" s="91"/>
      <c r="J713" s="91"/>
      <c r="K713" s="91"/>
      <c r="L713" s="91"/>
    </row>
    <row r="714" spans="3:12" ht="14.25" customHeight="1" x14ac:dyDescent="0.15">
      <c r="C714" s="93">
        <v>31440</v>
      </c>
      <c r="D714" s="92">
        <v>20.170000076293945</v>
      </c>
      <c r="E714" s="90"/>
      <c r="F714" s="90"/>
      <c r="G714" s="90"/>
      <c r="H714" s="90"/>
      <c r="I714" s="91"/>
      <c r="J714" s="91"/>
      <c r="K714" s="91"/>
      <c r="L714" s="91"/>
    </row>
    <row r="715" spans="3:12" ht="14.25" customHeight="1" x14ac:dyDescent="0.15">
      <c r="C715" s="93">
        <v>31441</v>
      </c>
      <c r="D715" s="92">
        <v>19.659999847412109</v>
      </c>
      <c r="E715" s="90"/>
      <c r="F715" s="90"/>
      <c r="G715" s="90"/>
      <c r="H715" s="90"/>
      <c r="I715" s="91"/>
      <c r="J715" s="91"/>
      <c r="K715" s="91"/>
      <c r="L715" s="91"/>
    </row>
    <row r="716" spans="3:12" ht="14.25" customHeight="1" x14ac:dyDescent="0.15">
      <c r="C716" s="93">
        <v>31442</v>
      </c>
      <c r="D716" s="92">
        <v>19.659999847412109</v>
      </c>
      <c r="E716" s="90"/>
      <c r="F716" s="90"/>
      <c r="G716" s="90"/>
      <c r="H716" s="90"/>
      <c r="I716" s="91"/>
      <c r="J716" s="91"/>
      <c r="K716" s="91"/>
      <c r="L716" s="91"/>
    </row>
    <row r="717" spans="3:12" ht="14.25" customHeight="1" x14ac:dyDescent="0.15">
      <c r="C717" s="93">
        <v>31443</v>
      </c>
      <c r="D717" s="92">
        <v>18.829999923706055</v>
      </c>
      <c r="E717" s="90"/>
      <c r="F717" s="90"/>
      <c r="G717" s="90"/>
      <c r="H717" s="90"/>
      <c r="I717" s="91"/>
      <c r="J717" s="91"/>
      <c r="K717" s="91"/>
      <c r="L717" s="91"/>
    </row>
    <row r="718" spans="3:12" ht="14.25" customHeight="1" x14ac:dyDescent="0.15">
      <c r="C718" s="93">
        <v>31446</v>
      </c>
      <c r="D718" s="92">
        <v>17.360000610351562</v>
      </c>
      <c r="E718" s="90"/>
      <c r="F718" s="90"/>
      <c r="G718" s="90"/>
      <c r="H718" s="90"/>
      <c r="I718" s="91"/>
      <c r="J718" s="91"/>
      <c r="K718" s="91"/>
      <c r="L718" s="91"/>
    </row>
    <row r="719" spans="3:12" ht="14.25" customHeight="1" x14ac:dyDescent="0.15">
      <c r="C719" s="93">
        <v>31447</v>
      </c>
      <c r="D719" s="92">
        <v>15.439999580383301</v>
      </c>
      <c r="E719" s="90"/>
      <c r="F719" s="90"/>
      <c r="G719" s="90"/>
      <c r="H719" s="90"/>
      <c r="I719" s="91"/>
      <c r="J719" s="91"/>
      <c r="K719" s="91"/>
      <c r="L719" s="91"/>
    </row>
    <row r="720" spans="3:12" ht="14.25" customHeight="1" x14ac:dyDescent="0.15">
      <c r="C720" s="93">
        <v>31448</v>
      </c>
      <c r="D720" s="92">
        <v>16.159999847412109</v>
      </c>
      <c r="E720" s="90"/>
      <c r="F720" s="90"/>
      <c r="G720" s="90"/>
      <c r="H720" s="90"/>
      <c r="I720" s="91"/>
      <c r="J720" s="91"/>
      <c r="K720" s="91"/>
      <c r="L720" s="91"/>
    </row>
    <row r="721" spans="3:12" ht="14.25" customHeight="1" x14ac:dyDescent="0.15">
      <c r="C721" s="93">
        <v>31449</v>
      </c>
      <c r="D721" s="92">
        <v>16.450000762939453</v>
      </c>
      <c r="E721" s="90"/>
      <c r="F721" s="90"/>
      <c r="G721" s="90"/>
      <c r="H721" s="90"/>
      <c r="I721" s="91"/>
      <c r="J721" s="91"/>
      <c r="K721" s="91"/>
      <c r="L721" s="91"/>
    </row>
    <row r="722" spans="3:12" ht="14.25" customHeight="1" x14ac:dyDescent="0.15">
      <c r="C722" s="93">
        <v>31450</v>
      </c>
      <c r="D722" s="92">
        <v>17.680000305175781</v>
      </c>
      <c r="E722" s="90"/>
      <c r="F722" s="90"/>
      <c r="G722" s="90"/>
      <c r="H722" s="90"/>
      <c r="I722" s="91"/>
      <c r="J722" s="91"/>
      <c r="K722" s="91"/>
      <c r="L722" s="91"/>
    </row>
    <row r="723" spans="3:12" ht="14.25" customHeight="1" x14ac:dyDescent="0.15">
      <c r="C723" s="93">
        <v>31453</v>
      </c>
      <c r="D723" s="92">
        <v>16.780000686645508</v>
      </c>
      <c r="E723" s="90"/>
      <c r="F723" s="90"/>
      <c r="G723" s="90"/>
      <c r="H723" s="90"/>
      <c r="I723" s="91"/>
      <c r="J723" s="91"/>
      <c r="K723" s="91"/>
      <c r="L723" s="91"/>
    </row>
    <row r="724" spans="3:12" ht="14.25" customHeight="1" x14ac:dyDescent="0.15">
      <c r="C724" s="93">
        <v>31454</v>
      </c>
      <c r="D724" s="92">
        <v>16.549999237060547</v>
      </c>
      <c r="E724" s="90"/>
      <c r="F724" s="90"/>
      <c r="G724" s="90"/>
      <c r="H724" s="90"/>
      <c r="I724" s="91"/>
      <c r="J724" s="91"/>
      <c r="K724" s="91"/>
      <c r="L724" s="91"/>
    </row>
    <row r="725" spans="3:12" ht="14.25" customHeight="1" x14ac:dyDescent="0.15">
      <c r="C725" s="93">
        <v>31455</v>
      </c>
      <c r="D725" s="92">
        <v>15.729999542236328</v>
      </c>
      <c r="E725" s="90"/>
      <c r="F725" s="90"/>
      <c r="G725" s="90"/>
      <c r="H725" s="90"/>
      <c r="I725" s="91"/>
      <c r="J725" s="91"/>
      <c r="K725" s="91"/>
      <c r="L725" s="91"/>
    </row>
    <row r="726" spans="3:12" ht="14.25" customHeight="1" x14ac:dyDescent="0.15">
      <c r="C726" s="93">
        <v>31456</v>
      </c>
      <c r="D726" s="92">
        <v>16.469999313354492</v>
      </c>
      <c r="E726" s="90"/>
      <c r="F726" s="90"/>
      <c r="G726" s="90"/>
      <c r="H726" s="90"/>
      <c r="I726" s="91"/>
      <c r="J726" s="91"/>
      <c r="K726" s="91"/>
      <c r="L726" s="91"/>
    </row>
    <row r="727" spans="3:12" ht="14.25" customHeight="1" x14ac:dyDescent="0.15">
      <c r="C727" s="93">
        <v>31457</v>
      </c>
      <c r="D727" s="92">
        <v>16.010000228881836</v>
      </c>
      <c r="E727" s="90"/>
      <c r="F727" s="90"/>
      <c r="G727" s="90"/>
      <c r="H727" s="90"/>
      <c r="I727" s="91"/>
      <c r="J727" s="91"/>
      <c r="K727" s="91"/>
      <c r="L727" s="91"/>
    </row>
    <row r="728" spans="3:12" ht="14.25" customHeight="1" x14ac:dyDescent="0.15">
      <c r="C728" s="93">
        <v>31461</v>
      </c>
      <c r="D728" s="92">
        <v>14.770000457763672</v>
      </c>
      <c r="E728" s="90"/>
      <c r="F728" s="90"/>
      <c r="G728" s="90"/>
      <c r="H728" s="90"/>
      <c r="I728" s="91"/>
      <c r="J728" s="91"/>
      <c r="K728" s="91"/>
      <c r="L728" s="91"/>
    </row>
    <row r="729" spans="3:12" ht="14.25" customHeight="1" x14ac:dyDescent="0.15">
      <c r="C729" s="93">
        <v>31462</v>
      </c>
      <c r="D729" s="92">
        <v>15.119999885559082</v>
      </c>
      <c r="E729" s="90"/>
      <c r="F729" s="90"/>
      <c r="G729" s="90"/>
      <c r="H729" s="90"/>
      <c r="I729" s="91"/>
      <c r="J729" s="91"/>
      <c r="K729" s="91"/>
      <c r="L729" s="91"/>
    </row>
    <row r="730" spans="3:12" ht="14.25" customHeight="1" x14ac:dyDescent="0.15">
      <c r="C730" s="93">
        <v>31463</v>
      </c>
      <c r="D730" s="92">
        <v>14.170000076293945</v>
      </c>
      <c r="E730" s="90"/>
      <c r="F730" s="90"/>
      <c r="G730" s="90"/>
      <c r="H730" s="90"/>
      <c r="I730" s="91"/>
      <c r="J730" s="91"/>
      <c r="K730" s="91"/>
      <c r="L730" s="91"/>
    </row>
    <row r="731" spans="3:12" ht="14.25" customHeight="1" x14ac:dyDescent="0.15">
      <c r="C731" s="93">
        <v>31464</v>
      </c>
      <c r="D731" s="92">
        <v>13.529999732971191</v>
      </c>
      <c r="E731" s="90"/>
      <c r="F731" s="90"/>
      <c r="G731" s="90"/>
      <c r="H731" s="90"/>
      <c r="I731" s="91"/>
      <c r="J731" s="91"/>
      <c r="K731" s="91"/>
      <c r="L731" s="91"/>
    </row>
    <row r="732" spans="3:12" ht="14.25" customHeight="1" x14ac:dyDescent="0.15">
      <c r="C732" s="93">
        <v>31467</v>
      </c>
      <c r="D732" s="92">
        <v>15.109999656677246</v>
      </c>
      <c r="E732" s="90"/>
      <c r="F732" s="90"/>
      <c r="G732" s="90"/>
      <c r="H732" s="90"/>
      <c r="I732" s="91"/>
      <c r="J732" s="91"/>
      <c r="K732" s="91"/>
      <c r="L732" s="91"/>
    </row>
    <row r="733" spans="3:12" ht="14.25" customHeight="1" x14ac:dyDescent="0.15">
      <c r="C733" s="93">
        <v>31468</v>
      </c>
      <c r="D733" s="92">
        <v>14.550000190734863</v>
      </c>
      <c r="E733" s="90"/>
      <c r="F733" s="90"/>
      <c r="G733" s="90"/>
      <c r="H733" s="90"/>
      <c r="I733" s="91"/>
      <c r="J733" s="91"/>
      <c r="K733" s="91"/>
      <c r="L733" s="91"/>
    </row>
    <row r="734" spans="3:12" ht="14.25" customHeight="1" x14ac:dyDescent="0.15">
      <c r="C734" s="93">
        <v>31469</v>
      </c>
      <c r="D734" s="92">
        <v>14.600000381469727</v>
      </c>
      <c r="E734" s="90"/>
      <c r="F734" s="90"/>
      <c r="G734" s="90"/>
      <c r="H734" s="90"/>
      <c r="I734" s="91"/>
      <c r="J734" s="91"/>
      <c r="K734" s="91"/>
      <c r="L734" s="91"/>
    </row>
    <row r="735" spans="3:12" ht="14.25" customHeight="1" x14ac:dyDescent="0.15">
      <c r="C735" s="93">
        <v>31470</v>
      </c>
      <c r="D735" s="92">
        <v>13.949999809265137</v>
      </c>
      <c r="E735" s="90"/>
      <c r="F735" s="90"/>
      <c r="G735" s="90"/>
      <c r="H735" s="90"/>
      <c r="I735" s="91"/>
      <c r="J735" s="91"/>
      <c r="K735" s="91"/>
      <c r="L735" s="91"/>
    </row>
    <row r="736" spans="3:12" ht="14.25" customHeight="1" x14ac:dyDescent="0.15">
      <c r="C736" s="93">
        <v>31471</v>
      </c>
      <c r="D736" s="92">
        <v>13.260000228881836</v>
      </c>
      <c r="E736" s="90"/>
      <c r="F736" s="90"/>
      <c r="G736" s="90"/>
      <c r="H736" s="90"/>
      <c r="I736" s="91"/>
      <c r="J736" s="91"/>
      <c r="K736" s="91"/>
      <c r="L736" s="91"/>
    </row>
    <row r="737" spans="3:12" ht="14.25" customHeight="1" x14ac:dyDescent="0.15">
      <c r="C737" s="93">
        <v>31474</v>
      </c>
      <c r="D737" s="92">
        <v>12.270000457763672</v>
      </c>
      <c r="E737" s="90"/>
      <c r="F737" s="90"/>
      <c r="G737" s="90"/>
      <c r="H737" s="90"/>
      <c r="I737" s="91"/>
      <c r="J737" s="91"/>
      <c r="K737" s="91"/>
      <c r="L737" s="91"/>
    </row>
    <row r="738" spans="3:12" ht="14.25" customHeight="1" x14ac:dyDescent="0.15">
      <c r="C738" s="93">
        <v>31475</v>
      </c>
      <c r="D738" s="92">
        <v>11.979999542236328</v>
      </c>
      <c r="E738" s="90"/>
      <c r="F738" s="90"/>
      <c r="G738" s="90"/>
      <c r="H738" s="90"/>
      <c r="I738" s="91"/>
      <c r="J738" s="91"/>
      <c r="K738" s="91"/>
      <c r="L738" s="91"/>
    </row>
    <row r="739" spans="3:12" ht="14.25" customHeight="1" x14ac:dyDescent="0.15">
      <c r="C739" s="93">
        <v>31476</v>
      </c>
      <c r="D739" s="92">
        <v>12.090000152587891</v>
      </c>
      <c r="E739" s="90"/>
      <c r="F739" s="90"/>
      <c r="G739" s="90"/>
      <c r="H739" s="90"/>
      <c r="I739" s="91"/>
      <c r="J739" s="91"/>
      <c r="K739" s="91"/>
      <c r="L739" s="91"/>
    </row>
    <row r="740" spans="3:12" ht="14.25" customHeight="1" x14ac:dyDescent="0.15">
      <c r="C740" s="93">
        <v>31477</v>
      </c>
      <c r="D740" s="92">
        <v>13.159999847412109</v>
      </c>
      <c r="E740" s="90"/>
      <c r="F740" s="90"/>
      <c r="G740" s="90"/>
      <c r="H740" s="90"/>
      <c r="I740" s="91"/>
      <c r="J740" s="91"/>
      <c r="K740" s="91"/>
      <c r="L740" s="91"/>
    </row>
    <row r="741" spans="3:12" ht="14.25" customHeight="1" x14ac:dyDescent="0.15">
      <c r="C741" s="93">
        <v>31478</v>
      </c>
      <c r="D741" s="92">
        <v>12.279999732971191</v>
      </c>
      <c r="E741" s="90"/>
      <c r="F741" s="90"/>
      <c r="G741" s="90"/>
      <c r="H741" s="90"/>
      <c r="I741" s="91"/>
      <c r="J741" s="91"/>
      <c r="K741" s="91"/>
      <c r="L741" s="91"/>
    </row>
    <row r="742" spans="3:12" ht="14.25" customHeight="1" x14ac:dyDescent="0.15">
      <c r="C742" s="93">
        <v>31481</v>
      </c>
      <c r="D742" s="92">
        <v>12.850000381469727</v>
      </c>
      <c r="E742" s="90"/>
      <c r="F742" s="90"/>
      <c r="G742" s="90"/>
      <c r="H742" s="90"/>
      <c r="I742" s="91"/>
      <c r="J742" s="91"/>
      <c r="K742" s="91"/>
      <c r="L742" s="91"/>
    </row>
    <row r="743" spans="3:12" ht="14.25" customHeight="1" x14ac:dyDescent="0.15">
      <c r="C743" s="93">
        <v>31482</v>
      </c>
      <c r="D743" s="92">
        <v>13.100000381469727</v>
      </c>
      <c r="E743" s="90"/>
      <c r="F743" s="90"/>
      <c r="G743" s="90"/>
      <c r="H743" s="90"/>
      <c r="I743" s="91"/>
      <c r="J743" s="91"/>
      <c r="K743" s="91"/>
      <c r="L743" s="91"/>
    </row>
    <row r="744" spans="3:12" ht="14.25" customHeight="1" x14ac:dyDescent="0.15">
      <c r="C744" s="93">
        <v>31483</v>
      </c>
      <c r="D744" s="92">
        <v>14.010000228881836</v>
      </c>
      <c r="E744" s="90"/>
      <c r="F744" s="90"/>
      <c r="G744" s="90"/>
      <c r="H744" s="90"/>
      <c r="I744" s="91"/>
      <c r="J744" s="91"/>
      <c r="K744" s="91"/>
      <c r="L744" s="91"/>
    </row>
    <row r="745" spans="3:12" ht="14.25" customHeight="1" x14ac:dyDescent="0.15">
      <c r="C745" s="93">
        <v>31484</v>
      </c>
      <c r="D745" s="92">
        <v>12.649999618530273</v>
      </c>
      <c r="E745" s="90"/>
      <c r="F745" s="90"/>
      <c r="G745" s="90"/>
      <c r="H745" s="90"/>
      <c r="I745" s="91"/>
      <c r="J745" s="91"/>
      <c r="K745" s="91"/>
      <c r="L745" s="91"/>
    </row>
    <row r="746" spans="3:12" ht="14.25" customHeight="1" x14ac:dyDescent="0.15">
      <c r="C746" s="93">
        <v>31485</v>
      </c>
      <c r="D746" s="92">
        <v>12.720000267028809</v>
      </c>
      <c r="E746" s="90"/>
      <c r="F746" s="90"/>
      <c r="G746" s="90"/>
      <c r="H746" s="90"/>
      <c r="I746" s="91"/>
      <c r="J746" s="91"/>
      <c r="K746" s="91"/>
      <c r="L746" s="91"/>
    </row>
    <row r="747" spans="3:12" ht="14.25" customHeight="1" x14ac:dyDescent="0.15">
      <c r="C747" s="93">
        <v>31488</v>
      </c>
      <c r="D747" s="92">
        <v>13.199999809265137</v>
      </c>
      <c r="E747" s="90"/>
      <c r="F747" s="90"/>
      <c r="G747" s="90"/>
      <c r="H747" s="90"/>
      <c r="I747" s="91"/>
      <c r="J747" s="91"/>
      <c r="K747" s="91"/>
      <c r="L747" s="91"/>
    </row>
    <row r="748" spans="3:12" ht="14.25" customHeight="1" x14ac:dyDescent="0.15">
      <c r="C748" s="93">
        <v>31489</v>
      </c>
      <c r="D748" s="92">
        <v>13.729999542236328</v>
      </c>
      <c r="E748" s="90"/>
      <c r="F748" s="90"/>
      <c r="G748" s="90"/>
      <c r="H748" s="90"/>
      <c r="I748" s="91"/>
      <c r="J748" s="91"/>
      <c r="K748" s="91"/>
      <c r="L748" s="91"/>
    </row>
    <row r="749" spans="3:12" ht="14.25" customHeight="1" x14ac:dyDescent="0.15">
      <c r="C749" s="93">
        <v>31490</v>
      </c>
      <c r="D749" s="92">
        <v>13.279999732971191</v>
      </c>
      <c r="E749" s="90"/>
      <c r="F749" s="90"/>
      <c r="G749" s="90"/>
      <c r="H749" s="90"/>
      <c r="I749" s="91"/>
      <c r="J749" s="91"/>
      <c r="K749" s="91"/>
      <c r="L749" s="91"/>
    </row>
    <row r="750" spans="3:12" ht="14.25" customHeight="1" x14ac:dyDescent="0.15">
      <c r="C750" s="93">
        <v>31491</v>
      </c>
      <c r="D750" s="92">
        <v>12.779999732971191</v>
      </c>
      <c r="E750" s="90"/>
      <c r="F750" s="90"/>
      <c r="G750" s="90"/>
      <c r="H750" s="90"/>
      <c r="I750" s="91"/>
      <c r="J750" s="91"/>
      <c r="K750" s="91"/>
      <c r="L750" s="91"/>
    </row>
    <row r="751" spans="3:12" ht="14.25" customHeight="1" x14ac:dyDescent="0.15">
      <c r="C751" s="93">
        <v>31492</v>
      </c>
      <c r="D751" s="92">
        <v>13.939999580383301</v>
      </c>
      <c r="E751" s="90"/>
      <c r="F751" s="90"/>
      <c r="G751" s="90"/>
      <c r="H751" s="90"/>
      <c r="I751" s="91"/>
      <c r="J751" s="91"/>
      <c r="K751" s="91"/>
      <c r="L751" s="91"/>
    </row>
    <row r="752" spans="3:12" ht="14.25" customHeight="1" x14ac:dyDescent="0.15">
      <c r="C752" s="93">
        <v>31495</v>
      </c>
      <c r="D752" s="92">
        <v>12.130000114440918</v>
      </c>
      <c r="E752" s="90"/>
      <c r="F752" s="90"/>
      <c r="G752" s="90"/>
      <c r="H752" s="90"/>
      <c r="I752" s="91"/>
      <c r="J752" s="91"/>
      <c r="K752" s="91"/>
      <c r="L752" s="91"/>
    </row>
    <row r="753" spans="3:12" ht="14.25" customHeight="1" x14ac:dyDescent="0.15">
      <c r="C753" s="93">
        <v>31496</v>
      </c>
      <c r="D753" s="92">
        <v>12.25</v>
      </c>
      <c r="E753" s="90"/>
      <c r="F753" s="90"/>
      <c r="G753" s="90"/>
      <c r="H753" s="90"/>
      <c r="I753" s="91"/>
      <c r="J753" s="91"/>
      <c r="K753" s="91"/>
      <c r="L753" s="91"/>
    </row>
    <row r="754" spans="3:12" ht="14.25" customHeight="1" x14ac:dyDescent="0.15">
      <c r="C754" s="93">
        <v>31497</v>
      </c>
      <c r="D754" s="92">
        <v>12.020000457763672</v>
      </c>
      <c r="E754" s="90"/>
      <c r="F754" s="90"/>
      <c r="G754" s="90"/>
      <c r="H754" s="90"/>
      <c r="I754" s="91"/>
      <c r="J754" s="91"/>
      <c r="K754" s="91"/>
      <c r="L754" s="91"/>
    </row>
    <row r="755" spans="3:12" ht="14.25" customHeight="1" x14ac:dyDescent="0.15">
      <c r="C755" s="93">
        <v>31498</v>
      </c>
      <c r="D755" s="92">
        <v>11.439999580383301</v>
      </c>
      <c r="E755" s="90"/>
      <c r="F755" s="90"/>
      <c r="G755" s="90"/>
      <c r="H755" s="90"/>
      <c r="I755" s="91"/>
      <c r="J755" s="91"/>
      <c r="K755" s="91"/>
      <c r="L755" s="91"/>
    </row>
    <row r="756" spans="3:12" ht="14.25" customHeight="1" x14ac:dyDescent="0.15">
      <c r="C756" s="93">
        <v>31502</v>
      </c>
      <c r="D756" s="92">
        <v>10.420000076293945</v>
      </c>
      <c r="E756" s="90"/>
      <c r="F756" s="90"/>
      <c r="G756" s="90"/>
      <c r="H756" s="90"/>
      <c r="I756" s="91"/>
      <c r="J756" s="91"/>
      <c r="K756" s="91"/>
      <c r="L756" s="91"/>
    </row>
    <row r="757" spans="3:12" ht="14.25" customHeight="1" x14ac:dyDescent="0.15">
      <c r="C757" s="93">
        <v>31503</v>
      </c>
      <c r="D757" s="92">
        <v>11.270000457763672</v>
      </c>
      <c r="E757" s="90"/>
      <c r="F757" s="90"/>
      <c r="G757" s="90"/>
      <c r="H757" s="90"/>
      <c r="I757" s="91"/>
      <c r="J757" s="91"/>
      <c r="K757" s="91"/>
      <c r="L757" s="91"/>
    </row>
    <row r="758" spans="3:12" ht="14.25" customHeight="1" x14ac:dyDescent="0.15">
      <c r="C758" s="93">
        <v>31504</v>
      </c>
      <c r="D758" s="92">
        <v>11.520000457763672</v>
      </c>
      <c r="E758" s="90"/>
      <c r="F758" s="90"/>
      <c r="G758" s="90"/>
      <c r="H758" s="90"/>
      <c r="I758" s="91"/>
      <c r="J758" s="91"/>
      <c r="K758" s="91"/>
      <c r="L758" s="91"/>
    </row>
    <row r="759" spans="3:12" ht="14.25" customHeight="1" x14ac:dyDescent="0.15">
      <c r="C759" s="93">
        <v>31505</v>
      </c>
      <c r="D759" s="92">
        <v>11.75</v>
      </c>
      <c r="E759" s="90"/>
      <c r="F759" s="90"/>
      <c r="G759" s="90"/>
      <c r="H759" s="90"/>
      <c r="I759" s="91"/>
      <c r="J759" s="91"/>
      <c r="K759" s="91"/>
      <c r="L759" s="91"/>
    </row>
    <row r="760" spans="3:12" ht="14.25" customHeight="1" x14ac:dyDescent="0.15">
      <c r="C760" s="93">
        <v>31506</v>
      </c>
      <c r="D760" s="92">
        <v>12.739999771118164</v>
      </c>
      <c r="E760" s="90"/>
      <c r="F760" s="90"/>
      <c r="G760" s="90"/>
      <c r="H760" s="90"/>
      <c r="I760" s="91"/>
      <c r="J760" s="91"/>
      <c r="K760" s="91"/>
      <c r="L760" s="91"/>
    </row>
    <row r="761" spans="3:12" ht="14.25" customHeight="1" x14ac:dyDescent="0.15">
      <c r="C761" s="93">
        <v>31509</v>
      </c>
      <c r="D761" s="92">
        <v>14.329999923706055</v>
      </c>
      <c r="E761" s="90"/>
      <c r="F761" s="90"/>
      <c r="G761" s="90"/>
      <c r="H761" s="90"/>
      <c r="I761" s="91"/>
      <c r="J761" s="91"/>
      <c r="K761" s="91"/>
      <c r="L761" s="91"/>
    </row>
    <row r="762" spans="3:12" ht="14.25" customHeight="1" x14ac:dyDescent="0.15">
      <c r="C762" s="93">
        <v>31510</v>
      </c>
      <c r="D762" s="92">
        <v>12.470000267028809</v>
      </c>
      <c r="E762" s="90"/>
      <c r="F762" s="90"/>
      <c r="G762" s="90"/>
      <c r="H762" s="90"/>
      <c r="I762" s="91"/>
      <c r="J762" s="91"/>
      <c r="K762" s="91"/>
      <c r="L762" s="91"/>
    </row>
    <row r="763" spans="3:12" ht="14.25" customHeight="1" x14ac:dyDescent="0.15">
      <c r="C763" s="93">
        <v>31511</v>
      </c>
      <c r="D763" s="92">
        <v>13</v>
      </c>
      <c r="E763" s="90"/>
      <c r="F763" s="90"/>
      <c r="G763" s="90"/>
      <c r="H763" s="90"/>
      <c r="I763" s="91"/>
      <c r="J763" s="91"/>
      <c r="K763" s="91"/>
      <c r="L763" s="91"/>
    </row>
    <row r="764" spans="3:12" ht="14.25" customHeight="1" x14ac:dyDescent="0.15">
      <c r="C764" s="93">
        <v>31512</v>
      </c>
      <c r="D764" s="92">
        <v>13.479999542236328</v>
      </c>
      <c r="E764" s="90"/>
      <c r="F764" s="90"/>
      <c r="G764" s="90"/>
      <c r="H764" s="90"/>
      <c r="I764" s="91"/>
      <c r="J764" s="91"/>
      <c r="K764" s="91"/>
      <c r="L764" s="91"/>
    </row>
    <row r="765" spans="3:12" ht="14.25" customHeight="1" x14ac:dyDescent="0.15">
      <c r="C765" s="93">
        <v>31513</v>
      </c>
      <c r="D765" s="92">
        <v>13.609999656677246</v>
      </c>
      <c r="E765" s="90"/>
      <c r="F765" s="90"/>
      <c r="G765" s="90"/>
      <c r="H765" s="90"/>
      <c r="I765" s="91"/>
      <c r="J765" s="91"/>
      <c r="K765" s="91"/>
      <c r="L765" s="91"/>
    </row>
    <row r="766" spans="3:12" ht="14.25" customHeight="1" x14ac:dyDescent="0.15">
      <c r="C766" s="93">
        <v>31516</v>
      </c>
      <c r="D766" s="92">
        <v>12.970000267028809</v>
      </c>
      <c r="E766" s="90"/>
      <c r="F766" s="90"/>
      <c r="G766" s="90"/>
      <c r="H766" s="90"/>
      <c r="I766" s="91"/>
      <c r="J766" s="91"/>
      <c r="K766" s="91"/>
      <c r="L766" s="91"/>
    </row>
    <row r="767" spans="3:12" ht="14.25" customHeight="1" x14ac:dyDescent="0.15">
      <c r="C767" s="93">
        <v>31517</v>
      </c>
      <c r="D767" s="92">
        <v>12.699999809265137</v>
      </c>
      <c r="E767" s="90"/>
      <c r="F767" s="90"/>
      <c r="G767" s="90"/>
      <c r="H767" s="90"/>
      <c r="I767" s="91"/>
      <c r="J767" s="91"/>
      <c r="K767" s="91"/>
      <c r="L767" s="91"/>
    </row>
    <row r="768" spans="3:12" ht="14.25" customHeight="1" x14ac:dyDescent="0.15">
      <c r="C768" s="93">
        <v>31518</v>
      </c>
      <c r="D768" s="92">
        <v>11.430000305175781</v>
      </c>
      <c r="E768" s="90"/>
      <c r="F768" s="90"/>
      <c r="G768" s="90"/>
      <c r="H768" s="90"/>
      <c r="I768" s="91"/>
      <c r="J768" s="91"/>
      <c r="K768" s="91"/>
      <c r="L768" s="91"/>
    </row>
    <row r="769" spans="3:12" ht="14.25" customHeight="1" x14ac:dyDescent="0.15">
      <c r="C769" s="93">
        <v>31519</v>
      </c>
      <c r="D769" s="92">
        <v>11.829999923706055</v>
      </c>
      <c r="E769" s="90"/>
      <c r="F769" s="90"/>
      <c r="G769" s="90"/>
      <c r="H769" s="90"/>
      <c r="I769" s="91"/>
      <c r="J769" s="91"/>
      <c r="K769" s="91"/>
      <c r="L769" s="91"/>
    </row>
    <row r="770" spans="3:12" ht="14.25" customHeight="1" x14ac:dyDescent="0.15">
      <c r="C770" s="93">
        <v>31520</v>
      </c>
      <c r="D770" s="92">
        <v>11.920000076293945</v>
      </c>
      <c r="E770" s="90"/>
      <c r="F770" s="90"/>
      <c r="G770" s="90"/>
      <c r="H770" s="90"/>
      <c r="I770" s="91"/>
      <c r="J770" s="91"/>
      <c r="K770" s="91"/>
      <c r="L770" s="91"/>
    </row>
    <row r="771" spans="3:12" ht="14.25" customHeight="1" x14ac:dyDescent="0.15">
      <c r="C771" s="93">
        <v>31523</v>
      </c>
      <c r="D771" s="92">
        <v>12.569999694824219</v>
      </c>
      <c r="E771" s="90"/>
      <c r="F771" s="90"/>
      <c r="G771" s="90"/>
      <c r="H771" s="90"/>
      <c r="I771" s="91"/>
      <c r="J771" s="91"/>
      <c r="K771" s="91"/>
      <c r="L771" s="91"/>
    </row>
    <row r="772" spans="3:12" ht="14.25" customHeight="1" x14ac:dyDescent="0.15">
      <c r="C772" s="93">
        <v>31524</v>
      </c>
      <c r="D772" s="92">
        <v>13.199999809265137</v>
      </c>
      <c r="E772" s="90"/>
      <c r="F772" s="90"/>
      <c r="G772" s="90"/>
      <c r="H772" s="90"/>
      <c r="I772" s="91"/>
      <c r="J772" s="91"/>
      <c r="K772" s="91"/>
      <c r="L772" s="91"/>
    </row>
    <row r="773" spans="3:12" ht="14.25" customHeight="1" x14ac:dyDescent="0.15">
      <c r="C773" s="93">
        <v>31525</v>
      </c>
      <c r="D773" s="92">
        <v>13.210000038146973</v>
      </c>
      <c r="E773" s="90"/>
      <c r="F773" s="90"/>
      <c r="G773" s="90"/>
      <c r="H773" s="90"/>
      <c r="I773" s="91"/>
      <c r="J773" s="91"/>
      <c r="K773" s="91"/>
      <c r="L773" s="91"/>
    </row>
    <row r="774" spans="3:12" ht="14.25" customHeight="1" x14ac:dyDescent="0.15">
      <c r="C774" s="93">
        <v>31526</v>
      </c>
      <c r="D774" s="92">
        <v>12.979999542236328</v>
      </c>
      <c r="E774" s="90"/>
      <c r="F774" s="90"/>
      <c r="G774" s="90"/>
      <c r="H774" s="90"/>
      <c r="I774" s="91"/>
      <c r="J774" s="91"/>
      <c r="K774" s="91"/>
      <c r="L774" s="91"/>
    </row>
    <row r="775" spans="3:12" ht="14.25" customHeight="1" x14ac:dyDescent="0.15">
      <c r="C775" s="93">
        <v>31527</v>
      </c>
      <c r="D775" s="92">
        <v>13.390000343322754</v>
      </c>
      <c r="E775" s="90"/>
      <c r="F775" s="90"/>
      <c r="G775" s="90"/>
      <c r="H775" s="90"/>
      <c r="I775" s="91"/>
      <c r="J775" s="91"/>
      <c r="K775" s="91"/>
      <c r="L775" s="91"/>
    </row>
    <row r="776" spans="3:12" ht="14.25" customHeight="1" x14ac:dyDescent="0.15">
      <c r="C776" s="93">
        <v>31530</v>
      </c>
      <c r="D776" s="92">
        <v>13.359999656677246</v>
      </c>
      <c r="E776" s="90"/>
      <c r="F776" s="90"/>
      <c r="G776" s="90"/>
      <c r="H776" s="90"/>
      <c r="I776" s="91"/>
      <c r="J776" s="91"/>
      <c r="K776" s="91"/>
      <c r="L776" s="91"/>
    </row>
    <row r="777" spans="3:12" ht="14.25" customHeight="1" x14ac:dyDescent="0.15">
      <c r="C777" s="93">
        <v>31531</v>
      </c>
      <c r="D777" s="92">
        <v>13.510000228881836</v>
      </c>
      <c r="E777" s="90"/>
      <c r="F777" s="90"/>
      <c r="G777" s="90"/>
      <c r="H777" s="90"/>
      <c r="I777" s="91"/>
      <c r="J777" s="91"/>
      <c r="K777" s="91"/>
      <c r="L777" s="91"/>
    </row>
    <row r="778" spans="3:12" ht="14.25" customHeight="1" x14ac:dyDescent="0.15">
      <c r="C778" s="93">
        <v>31532</v>
      </c>
      <c r="D778" s="92">
        <v>13.340000152587891</v>
      </c>
      <c r="E778" s="90"/>
      <c r="F778" s="90"/>
      <c r="G778" s="90"/>
      <c r="H778" s="90"/>
      <c r="I778" s="91"/>
      <c r="J778" s="91"/>
      <c r="K778" s="91"/>
      <c r="L778" s="91"/>
    </row>
    <row r="779" spans="3:12" ht="14.25" customHeight="1" x14ac:dyDescent="0.15">
      <c r="C779" s="93">
        <v>31533</v>
      </c>
      <c r="D779" s="92">
        <v>13.810000419616699</v>
      </c>
      <c r="E779" s="90"/>
      <c r="F779" s="90"/>
      <c r="G779" s="90"/>
      <c r="H779" s="90"/>
      <c r="I779" s="91"/>
      <c r="J779" s="91"/>
      <c r="K779" s="91"/>
      <c r="L779" s="91"/>
    </row>
    <row r="780" spans="3:12" ht="14.25" customHeight="1" x14ac:dyDescent="0.15">
      <c r="C780" s="93">
        <v>31534</v>
      </c>
      <c r="D780" s="92">
        <v>14.729999542236328</v>
      </c>
      <c r="E780" s="90"/>
      <c r="F780" s="90"/>
      <c r="G780" s="90"/>
      <c r="H780" s="90"/>
      <c r="I780" s="91"/>
      <c r="J780" s="91"/>
      <c r="K780" s="91"/>
      <c r="L780" s="91"/>
    </row>
    <row r="781" spans="3:12" ht="14.25" customHeight="1" x14ac:dyDescent="0.15">
      <c r="C781" s="93">
        <v>31537</v>
      </c>
      <c r="D781" s="92">
        <v>14.329999923706055</v>
      </c>
      <c r="E781" s="90"/>
      <c r="F781" s="90"/>
      <c r="G781" s="90"/>
      <c r="H781" s="90"/>
      <c r="I781" s="91"/>
      <c r="J781" s="91"/>
      <c r="K781" s="91"/>
      <c r="L781" s="91"/>
    </row>
    <row r="782" spans="3:12" ht="14.25" customHeight="1" x14ac:dyDescent="0.15">
      <c r="C782" s="93">
        <v>31538</v>
      </c>
      <c r="D782" s="92">
        <v>14.319999694824219</v>
      </c>
      <c r="E782" s="90"/>
      <c r="F782" s="90"/>
      <c r="G782" s="90"/>
      <c r="H782" s="90"/>
      <c r="I782" s="91"/>
      <c r="J782" s="91"/>
      <c r="K782" s="91"/>
      <c r="L782" s="91"/>
    </row>
    <row r="783" spans="3:12" ht="14.25" customHeight="1" x14ac:dyDescent="0.15">
      <c r="C783" s="93">
        <v>31539</v>
      </c>
      <c r="D783" s="92">
        <v>15.210000038146973</v>
      </c>
      <c r="E783" s="90"/>
      <c r="F783" s="90"/>
      <c r="G783" s="90"/>
      <c r="H783" s="90"/>
      <c r="I783" s="91"/>
      <c r="J783" s="91"/>
      <c r="K783" s="91"/>
      <c r="L783" s="91"/>
    </row>
    <row r="784" spans="3:12" ht="14.25" customHeight="1" x14ac:dyDescent="0.15">
      <c r="C784" s="93">
        <v>31540</v>
      </c>
      <c r="D784" s="92">
        <v>15.739999771118164</v>
      </c>
      <c r="E784" s="90"/>
      <c r="F784" s="90"/>
      <c r="G784" s="90"/>
      <c r="H784" s="90"/>
      <c r="I784" s="91"/>
      <c r="J784" s="91"/>
      <c r="K784" s="91"/>
      <c r="L784" s="91"/>
    </row>
    <row r="785" spans="3:12" ht="14.25" customHeight="1" x14ac:dyDescent="0.15">
      <c r="C785" s="93">
        <v>31541</v>
      </c>
      <c r="D785" s="92">
        <v>15.859999656677246</v>
      </c>
      <c r="E785" s="90"/>
      <c r="F785" s="90"/>
      <c r="G785" s="90"/>
      <c r="H785" s="90"/>
      <c r="I785" s="91"/>
      <c r="J785" s="91"/>
      <c r="K785" s="91"/>
      <c r="L785" s="91"/>
    </row>
    <row r="786" spans="3:12" ht="14.25" customHeight="1" x14ac:dyDescent="0.15">
      <c r="C786" s="93">
        <v>31544</v>
      </c>
      <c r="D786" s="92">
        <v>15.770000457763672</v>
      </c>
      <c r="E786" s="90"/>
      <c r="F786" s="90"/>
      <c r="G786" s="90"/>
      <c r="H786" s="90"/>
      <c r="I786" s="91"/>
      <c r="J786" s="91"/>
      <c r="K786" s="91"/>
      <c r="L786" s="91"/>
    </row>
    <row r="787" spans="3:12" ht="14.25" customHeight="1" x14ac:dyDescent="0.15">
      <c r="C787" s="93">
        <v>31545</v>
      </c>
      <c r="D787" s="92">
        <v>15.890000343322754</v>
      </c>
      <c r="E787" s="90"/>
      <c r="F787" s="90"/>
      <c r="G787" s="90"/>
      <c r="H787" s="90"/>
      <c r="I787" s="91"/>
      <c r="J787" s="91"/>
      <c r="K787" s="91"/>
      <c r="L787" s="91"/>
    </row>
    <row r="788" spans="3:12" ht="14.25" customHeight="1" x14ac:dyDescent="0.15">
      <c r="C788" s="93">
        <v>31546</v>
      </c>
      <c r="D788" s="92">
        <v>15.510000228881836</v>
      </c>
      <c r="E788" s="90"/>
      <c r="F788" s="90"/>
      <c r="G788" s="90"/>
      <c r="H788" s="90"/>
      <c r="I788" s="91"/>
      <c r="J788" s="91"/>
      <c r="K788" s="91"/>
      <c r="L788" s="91"/>
    </row>
    <row r="789" spans="3:12" ht="14.25" customHeight="1" x14ac:dyDescent="0.15">
      <c r="C789" s="93">
        <v>31547</v>
      </c>
      <c r="D789" s="92">
        <v>15.680000305175781</v>
      </c>
      <c r="E789" s="90"/>
      <c r="F789" s="90"/>
      <c r="G789" s="90"/>
      <c r="H789" s="90"/>
      <c r="I789" s="91"/>
      <c r="J789" s="91"/>
      <c r="K789" s="91"/>
      <c r="L789" s="91"/>
    </row>
    <row r="790" spans="3:12" ht="14.25" customHeight="1" x14ac:dyDescent="0.15">
      <c r="C790" s="93">
        <v>31548</v>
      </c>
      <c r="D790" s="92">
        <v>16.159999847412109</v>
      </c>
      <c r="E790" s="90"/>
      <c r="F790" s="90"/>
      <c r="G790" s="90"/>
      <c r="H790" s="90"/>
      <c r="I790" s="91"/>
      <c r="J790" s="91"/>
      <c r="K790" s="91"/>
      <c r="L790" s="91"/>
    </row>
    <row r="791" spans="3:12" ht="14.25" customHeight="1" x14ac:dyDescent="0.15">
      <c r="C791" s="93">
        <v>31551</v>
      </c>
      <c r="D791" s="92">
        <v>17.159999847412109</v>
      </c>
      <c r="E791" s="90"/>
      <c r="F791" s="90"/>
      <c r="G791" s="90"/>
      <c r="H791" s="90"/>
      <c r="I791" s="91"/>
      <c r="J791" s="91"/>
      <c r="K791" s="91"/>
      <c r="L791" s="91"/>
    </row>
    <row r="792" spans="3:12" ht="14.25" customHeight="1" x14ac:dyDescent="0.15">
      <c r="C792" s="93">
        <v>31552</v>
      </c>
      <c r="D792" s="92">
        <v>16.040000915527344</v>
      </c>
      <c r="E792" s="90"/>
      <c r="F792" s="90"/>
      <c r="G792" s="90"/>
      <c r="H792" s="90"/>
      <c r="I792" s="91"/>
      <c r="J792" s="91"/>
      <c r="K792" s="91"/>
      <c r="L792" s="91"/>
    </row>
    <row r="793" spans="3:12" ht="14.25" customHeight="1" x14ac:dyDescent="0.15">
      <c r="C793" s="93">
        <v>31553</v>
      </c>
      <c r="D793" s="92">
        <v>14.819999694824219</v>
      </c>
      <c r="E793" s="90"/>
      <c r="F793" s="90"/>
      <c r="G793" s="90"/>
      <c r="H793" s="90"/>
      <c r="I793" s="91"/>
      <c r="J793" s="91"/>
      <c r="K793" s="91"/>
      <c r="L793" s="91"/>
    </row>
    <row r="794" spans="3:12" ht="14.25" customHeight="1" x14ac:dyDescent="0.15">
      <c r="C794" s="93">
        <v>31554</v>
      </c>
      <c r="D794" s="92">
        <v>15.159999847412109</v>
      </c>
      <c r="E794" s="90"/>
      <c r="F794" s="90"/>
      <c r="G794" s="90"/>
      <c r="H794" s="90"/>
      <c r="I794" s="91"/>
      <c r="J794" s="91"/>
      <c r="K794" s="91"/>
      <c r="L794" s="91"/>
    </row>
    <row r="795" spans="3:12" ht="14.25" customHeight="1" x14ac:dyDescent="0.15">
      <c r="C795" s="93">
        <v>31555</v>
      </c>
      <c r="D795" s="92">
        <v>15.590000152587891</v>
      </c>
      <c r="E795" s="90"/>
      <c r="F795" s="90"/>
      <c r="G795" s="90"/>
      <c r="H795" s="90"/>
      <c r="I795" s="91"/>
      <c r="J795" s="91"/>
      <c r="K795" s="91"/>
      <c r="L795" s="91"/>
    </row>
    <row r="796" spans="3:12" ht="14.25" customHeight="1" x14ac:dyDescent="0.15">
      <c r="C796" s="93">
        <v>31559</v>
      </c>
      <c r="D796" s="92">
        <v>15.100000381469727</v>
      </c>
      <c r="E796" s="90"/>
      <c r="F796" s="90"/>
      <c r="G796" s="90"/>
      <c r="H796" s="90"/>
      <c r="I796" s="91"/>
      <c r="J796" s="91"/>
      <c r="K796" s="91"/>
      <c r="L796" s="91"/>
    </row>
    <row r="797" spans="3:12" ht="14.25" customHeight="1" x14ac:dyDescent="0.15">
      <c r="C797" s="93">
        <v>31560</v>
      </c>
      <c r="D797" s="92">
        <v>14.829999923706055</v>
      </c>
      <c r="E797" s="90"/>
      <c r="F797" s="90"/>
      <c r="G797" s="90"/>
      <c r="H797" s="90"/>
      <c r="I797" s="91"/>
      <c r="J797" s="91"/>
      <c r="K797" s="91"/>
      <c r="L797" s="91"/>
    </row>
    <row r="798" spans="3:12" ht="14.25" customHeight="1" x14ac:dyDescent="0.15">
      <c r="C798" s="93">
        <v>31561</v>
      </c>
      <c r="D798" s="92">
        <v>14.539999961853027</v>
      </c>
      <c r="E798" s="90"/>
      <c r="F798" s="90"/>
      <c r="G798" s="90"/>
      <c r="H798" s="90"/>
      <c r="I798" s="91"/>
      <c r="J798" s="91"/>
      <c r="K798" s="91"/>
      <c r="L798" s="91"/>
    </row>
    <row r="799" spans="3:12" ht="14.25" customHeight="1" x14ac:dyDescent="0.15">
      <c r="C799" s="93">
        <v>31562</v>
      </c>
      <c r="D799" s="92">
        <v>14.300000190734863</v>
      </c>
      <c r="E799" s="90"/>
      <c r="F799" s="90"/>
      <c r="G799" s="90"/>
      <c r="H799" s="90"/>
      <c r="I799" s="91"/>
      <c r="J799" s="91"/>
      <c r="K799" s="91"/>
      <c r="L799" s="91"/>
    </row>
    <row r="800" spans="3:12" ht="14.25" customHeight="1" x14ac:dyDescent="0.15">
      <c r="C800" s="93">
        <v>31565</v>
      </c>
      <c r="D800" s="92">
        <v>13.810000419616699</v>
      </c>
      <c r="E800" s="90"/>
      <c r="F800" s="90"/>
      <c r="G800" s="90"/>
      <c r="H800" s="90"/>
      <c r="I800" s="91"/>
      <c r="J800" s="91"/>
      <c r="K800" s="91"/>
      <c r="L800" s="91"/>
    </row>
    <row r="801" spans="3:12" ht="14.25" customHeight="1" x14ac:dyDescent="0.15">
      <c r="C801" s="93">
        <v>31566</v>
      </c>
      <c r="D801" s="92">
        <v>13.869999885559082</v>
      </c>
      <c r="E801" s="90"/>
      <c r="F801" s="90"/>
      <c r="G801" s="90"/>
      <c r="H801" s="90"/>
      <c r="I801" s="91"/>
      <c r="J801" s="91"/>
      <c r="K801" s="91"/>
      <c r="L801" s="91"/>
    </row>
    <row r="802" spans="3:12" ht="14.25" customHeight="1" x14ac:dyDescent="0.15">
      <c r="C802" s="93">
        <v>31567</v>
      </c>
      <c r="D802" s="92">
        <v>13.100000381469727</v>
      </c>
      <c r="E802" s="90"/>
      <c r="F802" s="90"/>
      <c r="G802" s="90"/>
      <c r="H802" s="90"/>
      <c r="I802" s="91"/>
      <c r="J802" s="91"/>
      <c r="K802" s="91"/>
      <c r="L802" s="91"/>
    </row>
    <row r="803" spans="3:12" ht="14.25" customHeight="1" x14ac:dyDescent="0.15">
      <c r="C803" s="93">
        <v>31568</v>
      </c>
      <c r="D803" s="92">
        <v>13.229999542236328</v>
      </c>
      <c r="E803" s="90"/>
      <c r="F803" s="90"/>
      <c r="G803" s="90"/>
      <c r="H803" s="90"/>
      <c r="I803" s="91"/>
      <c r="J803" s="91"/>
      <c r="K803" s="91"/>
      <c r="L803" s="91"/>
    </row>
    <row r="804" spans="3:12" ht="14.25" customHeight="1" x14ac:dyDescent="0.15">
      <c r="C804" s="93">
        <v>31569</v>
      </c>
      <c r="D804" s="92">
        <v>12.760000228881836</v>
      </c>
      <c r="E804" s="90"/>
      <c r="F804" s="90"/>
      <c r="G804" s="90"/>
      <c r="H804" s="90"/>
      <c r="I804" s="91"/>
      <c r="J804" s="91"/>
      <c r="K804" s="91"/>
      <c r="L804" s="91"/>
    </row>
    <row r="805" spans="3:12" ht="14.25" customHeight="1" x14ac:dyDescent="0.15">
      <c r="C805" s="93">
        <v>31572</v>
      </c>
      <c r="D805" s="92">
        <v>12.630000114440918</v>
      </c>
      <c r="E805" s="90"/>
      <c r="F805" s="90"/>
      <c r="G805" s="90"/>
      <c r="H805" s="90"/>
      <c r="I805" s="91"/>
      <c r="J805" s="91"/>
      <c r="K805" s="91"/>
      <c r="L805" s="91"/>
    </row>
    <row r="806" spans="3:12" ht="14.25" customHeight="1" x14ac:dyDescent="0.15">
      <c r="C806" s="93">
        <v>31573</v>
      </c>
      <c r="D806" s="92">
        <v>12.560000419616699</v>
      </c>
      <c r="E806" s="90"/>
      <c r="F806" s="90"/>
      <c r="G806" s="90"/>
      <c r="H806" s="90"/>
      <c r="I806" s="91"/>
      <c r="J806" s="91"/>
      <c r="K806" s="91"/>
      <c r="L806" s="91"/>
    </row>
    <row r="807" spans="3:12" ht="14.25" customHeight="1" x14ac:dyDescent="0.15">
      <c r="C807" s="93">
        <v>31574</v>
      </c>
      <c r="D807" s="92">
        <v>13.489999771118164</v>
      </c>
      <c r="E807" s="90"/>
      <c r="F807" s="90"/>
      <c r="G807" s="90"/>
      <c r="H807" s="90"/>
      <c r="I807" s="91"/>
      <c r="J807" s="91"/>
      <c r="K807" s="91"/>
      <c r="L807" s="91"/>
    </row>
    <row r="808" spans="3:12" ht="14.25" customHeight="1" x14ac:dyDescent="0.15">
      <c r="C808" s="93">
        <v>31575</v>
      </c>
      <c r="D808" s="92">
        <v>13.659999847412109</v>
      </c>
      <c r="E808" s="90"/>
      <c r="F808" s="90"/>
      <c r="G808" s="90"/>
      <c r="H808" s="90"/>
      <c r="I808" s="91"/>
      <c r="J808" s="91"/>
      <c r="K808" s="91"/>
      <c r="L808" s="91"/>
    </row>
    <row r="809" spans="3:12" ht="14.25" customHeight="1" x14ac:dyDescent="0.15">
      <c r="C809" s="93">
        <v>31576</v>
      </c>
      <c r="D809" s="92">
        <v>13.810000419616699</v>
      </c>
      <c r="E809" s="90"/>
      <c r="F809" s="90"/>
      <c r="G809" s="90"/>
      <c r="H809" s="90"/>
      <c r="I809" s="91"/>
      <c r="J809" s="91"/>
      <c r="K809" s="91"/>
      <c r="L809" s="91"/>
    </row>
    <row r="810" spans="3:12" ht="14.25" customHeight="1" x14ac:dyDescent="0.15">
      <c r="C810" s="93">
        <v>31579</v>
      </c>
      <c r="D810" s="92">
        <v>13.659999847412109</v>
      </c>
      <c r="E810" s="90"/>
      <c r="F810" s="90"/>
      <c r="G810" s="90"/>
      <c r="H810" s="90"/>
      <c r="I810" s="91"/>
      <c r="J810" s="91"/>
      <c r="K810" s="91"/>
      <c r="L810" s="91"/>
    </row>
    <row r="811" spans="3:12" ht="14.25" customHeight="1" x14ac:dyDescent="0.15">
      <c r="C811" s="93">
        <v>31580</v>
      </c>
      <c r="D811" s="92">
        <v>13.739999771118164</v>
      </c>
      <c r="E811" s="90"/>
      <c r="F811" s="90"/>
      <c r="G811" s="90"/>
      <c r="H811" s="90"/>
      <c r="I811" s="91"/>
      <c r="J811" s="91"/>
      <c r="K811" s="91"/>
      <c r="L811" s="91"/>
    </row>
    <row r="812" spans="3:12" ht="14.25" customHeight="1" x14ac:dyDescent="0.15">
      <c r="C812" s="93">
        <v>31581</v>
      </c>
      <c r="D812" s="92">
        <v>13.649999618530273</v>
      </c>
      <c r="E812" s="90"/>
      <c r="F812" s="90"/>
      <c r="G812" s="90"/>
      <c r="H812" s="90"/>
      <c r="I812" s="91"/>
      <c r="J812" s="91"/>
      <c r="K812" s="91"/>
      <c r="L812" s="91"/>
    </row>
    <row r="813" spans="3:12" ht="14.25" customHeight="1" x14ac:dyDescent="0.15">
      <c r="C813" s="93">
        <v>31582</v>
      </c>
      <c r="D813" s="92">
        <v>13.760000228881836</v>
      </c>
      <c r="E813" s="90"/>
      <c r="F813" s="90"/>
      <c r="G813" s="90"/>
      <c r="H813" s="90"/>
      <c r="I813" s="91"/>
      <c r="J813" s="91"/>
      <c r="K813" s="91"/>
      <c r="L813" s="91"/>
    </row>
    <row r="814" spans="3:12" ht="14.25" customHeight="1" x14ac:dyDescent="0.15">
      <c r="C814" s="93">
        <v>31583</v>
      </c>
      <c r="D814" s="92">
        <v>14.689999580383301</v>
      </c>
      <c r="E814" s="90"/>
      <c r="F814" s="90"/>
      <c r="G814" s="90"/>
      <c r="H814" s="90"/>
      <c r="I814" s="91"/>
      <c r="J814" s="91"/>
      <c r="K814" s="91"/>
      <c r="L814" s="91"/>
    </row>
    <row r="815" spans="3:12" ht="14.25" customHeight="1" x14ac:dyDescent="0.15">
      <c r="C815" s="93">
        <v>31586</v>
      </c>
      <c r="D815" s="92">
        <v>13</v>
      </c>
      <c r="E815" s="90"/>
      <c r="F815" s="90"/>
      <c r="G815" s="90"/>
      <c r="H815" s="90"/>
      <c r="I815" s="91"/>
      <c r="J815" s="91"/>
      <c r="K815" s="91"/>
      <c r="L815" s="91"/>
    </row>
    <row r="816" spans="3:12" ht="14.25" customHeight="1" x14ac:dyDescent="0.15">
      <c r="C816" s="93">
        <v>31587</v>
      </c>
      <c r="D816" s="92">
        <v>12.880000114440918</v>
      </c>
      <c r="E816" s="90"/>
      <c r="F816" s="90"/>
      <c r="G816" s="90"/>
      <c r="H816" s="90"/>
      <c r="I816" s="91"/>
      <c r="J816" s="91"/>
      <c r="K816" s="91"/>
      <c r="L816" s="91"/>
    </row>
    <row r="817" spans="3:12" ht="14.25" customHeight="1" x14ac:dyDescent="0.15">
      <c r="C817" s="93">
        <v>31588</v>
      </c>
      <c r="D817" s="92">
        <v>13.260000228881836</v>
      </c>
      <c r="E817" s="90"/>
      <c r="F817" s="90"/>
      <c r="G817" s="90"/>
      <c r="H817" s="90"/>
      <c r="I817" s="91"/>
      <c r="J817" s="91"/>
      <c r="K817" s="91"/>
      <c r="L817" s="91"/>
    </row>
    <row r="818" spans="3:12" ht="14.25" customHeight="1" x14ac:dyDescent="0.15">
      <c r="C818" s="93">
        <v>31589</v>
      </c>
      <c r="D818" s="92">
        <v>13.140000343322754</v>
      </c>
      <c r="E818" s="90"/>
      <c r="F818" s="90"/>
      <c r="G818" s="90"/>
      <c r="H818" s="90"/>
      <c r="I818" s="91"/>
      <c r="J818" s="91"/>
      <c r="K818" s="91"/>
      <c r="L818" s="91"/>
    </row>
    <row r="819" spans="3:12" ht="14.25" customHeight="1" x14ac:dyDescent="0.15">
      <c r="C819" s="93">
        <v>31590</v>
      </c>
      <c r="D819" s="92">
        <v>13.399999618530273</v>
      </c>
      <c r="E819" s="90"/>
      <c r="F819" s="90"/>
      <c r="G819" s="90"/>
      <c r="H819" s="90"/>
      <c r="I819" s="91"/>
      <c r="J819" s="91"/>
      <c r="K819" s="91"/>
      <c r="L819" s="91"/>
    </row>
    <row r="820" spans="3:12" ht="14.25" customHeight="1" x14ac:dyDescent="0.15">
      <c r="C820" s="93">
        <v>31593</v>
      </c>
      <c r="D820" s="92">
        <v>12.779999732971191</v>
      </c>
      <c r="E820" s="90"/>
      <c r="F820" s="90"/>
      <c r="G820" s="90"/>
      <c r="H820" s="90"/>
      <c r="I820" s="91"/>
      <c r="J820" s="91"/>
      <c r="K820" s="91"/>
      <c r="L820" s="91"/>
    </row>
    <row r="821" spans="3:12" ht="14.25" customHeight="1" x14ac:dyDescent="0.15">
      <c r="C821" s="93">
        <v>31594</v>
      </c>
      <c r="D821" s="92">
        <v>12.380000114440918</v>
      </c>
      <c r="E821" s="90"/>
      <c r="F821" s="90"/>
      <c r="G821" s="90"/>
      <c r="H821" s="90"/>
      <c r="I821" s="91"/>
      <c r="J821" s="91"/>
      <c r="K821" s="91"/>
      <c r="L821" s="91"/>
    </row>
    <row r="822" spans="3:12" ht="14.25" customHeight="1" x14ac:dyDescent="0.15">
      <c r="C822" s="93">
        <v>31595</v>
      </c>
      <c r="D822" s="92">
        <v>11.989999771118164</v>
      </c>
      <c r="E822" s="90"/>
      <c r="F822" s="90"/>
      <c r="G822" s="90"/>
      <c r="H822" s="90"/>
      <c r="I822" s="91"/>
      <c r="J822" s="91"/>
      <c r="K822" s="91"/>
      <c r="L822" s="91"/>
    </row>
    <row r="823" spans="3:12" ht="14.25" customHeight="1" x14ac:dyDescent="0.15">
      <c r="C823" s="93">
        <v>31600</v>
      </c>
      <c r="D823" s="92">
        <v>11.189999580383301</v>
      </c>
      <c r="E823" s="90"/>
      <c r="F823" s="90"/>
      <c r="G823" s="90"/>
      <c r="H823" s="90"/>
      <c r="I823" s="91"/>
      <c r="J823" s="91"/>
      <c r="K823" s="91"/>
      <c r="L823" s="91"/>
    </row>
    <row r="824" spans="3:12" ht="14.25" customHeight="1" x14ac:dyDescent="0.15">
      <c r="C824" s="93">
        <v>31601</v>
      </c>
      <c r="D824" s="92">
        <v>11.220000267028809</v>
      </c>
      <c r="E824" s="90"/>
      <c r="F824" s="90"/>
      <c r="G824" s="90"/>
      <c r="H824" s="90"/>
      <c r="I824" s="91"/>
      <c r="J824" s="91"/>
      <c r="K824" s="91"/>
      <c r="L824" s="91"/>
    </row>
    <row r="825" spans="3:12" ht="14.25" customHeight="1" x14ac:dyDescent="0.15">
      <c r="C825" s="93">
        <v>31602</v>
      </c>
      <c r="D825" s="92">
        <v>10.770000457763672</v>
      </c>
      <c r="E825" s="90"/>
      <c r="F825" s="90"/>
      <c r="G825" s="90"/>
      <c r="H825" s="90"/>
      <c r="I825" s="91"/>
      <c r="J825" s="91"/>
      <c r="K825" s="91"/>
      <c r="L825" s="91"/>
    </row>
    <row r="826" spans="3:12" ht="14.25" customHeight="1" x14ac:dyDescent="0.15">
      <c r="C826" s="93">
        <v>31603</v>
      </c>
      <c r="D826" s="92">
        <v>11.25</v>
      </c>
      <c r="E826" s="90"/>
      <c r="F826" s="90"/>
      <c r="G826" s="90"/>
      <c r="H826" s="90"/>
      <c r="I826" s="91"/>
      <c r="J826" s="91"/>
      <c r="K826" s="91"/>
      <c r="L826" s="91"/>
    </row>
    <row r="827" spans="3:12" ht="14.25" customHeight="1" x14ac:dyDescent="0.15">
      <c r="C827" s="93">
        <v>31604</v>
      </c>
      <c r="D827" s="92">
        <v>11.130000114440918</v>
      </c>
      <c r="E827" s="90"/>
      <c r="F827" s="90"/>
      <c r="G827" s="90"/>
      <c r="H827" s="90"/>
      <c r="I827" s="91"/>
      <c r="J827" s="91"/>
      <c r="K827" s="91"/>
      <c r="L827" s="91"/>
    </row>
    <row r="828" spans="3:12" ht="14.25" customHeight="1" x14ac:dyDescent="0.15">
      <c r="C828" s="93">
        <v>31607</v>
      </c>
      <c r="D828" s="92">
        <v>11.039999961853027</v>
      </c>
      <c r="E828" s="90"/>
      <c r="F828" s="90"/>
      <c r="G828" s="90"/>
      <c r="H828" s="90"/>
      <c r="I828" s="91"/>
      <c r="J828" s="91"/>
      <c r="K828" s="91"/>
      <c r="L828" s="91"/>
    </row>
    <row r="829" spans="3:12" ht="14.25" customHeight="1" x14ac:dyDescent="0.15">
      <c r="C829" s="93">
        <v>31608</v>
      </c>
      <c r="D829" s="92">
        <v>12.109999656677246</v>
      </c>
      <c r="E829" s="90"/>
      <c r="F829" s="90"/>
      <c r="G829" s="90"/>
      <c r="H829" s="90"/>
      <c r="I829" s="91"/>
      <c r="J829" s="91"/>
      <c r="K829" s="91"/>
      <c r="L829" s="91"/>
    </row>
    <row r="830" spans="3:12" ht="14.25" customHeight="1" x14ac:dyDescent="0.15">
      <c r="C830" s="93">
        <v>31609</v>
      </c>
      <c r="D830" s="92">
        <v>12.609999656677246</v>
      </c>
      <c r="E830" s="90"/>
      <c r="F830" s="90"/>
      <c r="G830" s="90"/>
      <c r="H830" s="90"/>
      <c r="I830" s="91"/>
      <c r="J830" s="91"/>
      <c r="K830" s="91"/>
      <c r="L830" s="91"/>
    </row>
    <row r="831" spans="3:12" ht="14.25" customHeight="1" x14ac:dyDescent="0.15">
      <c r="C831" s="93">
        <v>31610</v>
      </c>
      <c r="D831" s="92">
        <v>12.399999618530273</v>
      </c>
      <c r="E831" s="90"/>
      <c r="F831" s="90"/>
      <c r="G831" s="90"/>
      <c r="H831" s="90"/>
      <c r="I831" s="91"/>
      <c r="J831" s="91"/>
      <c r="K831" s="91"/>
      <c r="L831" s="91"/>
    </row>
    <row r="832" spans="3:12" ht="14.25" customHeight="1" x14ac:dyDescent="0.15">
      <c r="C832" s="93">
        <v>31611</v>
      </c>
      <c r="D832" s="92">
        <v>12.859999656677246</v>
      </c>
      <c r="E832" s="90"/>
      <c r="F832" s="90"/>
      <c r="G832" s="90"/>
      <c r="H832" s="90"/>
      <c r="I832" s="91"/>
      <c r="J832" s="91"/>
      <c r="K832" s="91"/>
      <c r="L832" s="91"/>
    </row>
    <row r="833" spans="3:12" ht="14.25" customHeight="1" x14ac:dyDescent="0.15">
      <c r="C833" s="93">
        <v>31614</v>
      </c>
      <c r="D833" s="92">
        <v>13.090000152587891</v>
      </c>
      <c r="E833" s="90"/>
      <c r="F833" s="90"/>
      <c r="G833" s="90"/>
      <c r="H833" s="90"/>
      <c r="I833" s="91"/>
      <c r="J833" s="91"/>
      <c r="K833" s="91"/>
      <c r="L833" s="91"/>
    </row>
    <row r="834" spans="3:12" ht="14.25" customHeight="1" x14ac:dyDescent="0.15">
      <c r="C834" s="93">
        <v>31615</v>
      </c>
      <c r="D834" s="92">
        <v>11.069999694824219</v>
      </c>
      <c r="E834" s="90"/>
      <c r="F834" s="90"/>
      <c r="G834" s="90"/>
      <c r="H834" s="90"/>
      <c r="I834" s="91"/>
      <c r="J834" s="91"/>
      <c r="K834" s="91"/>
      <c r="L834" s="91"/>
    </row>
    <row r="835" spans="3:12" ht="14.25" customHeight="1" x14ac:dyDescent="0.15">
      <c r="C835" s="93">
        <v>31616</v>
      </c>
      <c r="D835" s="92">
        <v>10.850000381469727</v>
      </c>
      <c r="E835" s="90"/>
      <c r="F835" s="90"/>
      <c r="G835" s="90"/>
      <c r="H835" s="90"/>
      <c r="I835" s="91"/>
      <c r="J835" s="91"/>
      <c r="K835" s="91"/>
      <c r="L835" s="91"/>
    </row>
    <row r="836" spans="3:12" ht="14.25" customHeight="1" x14ac:dyDescent="0.15">
      <c r="C836" s="93">
        <v>31617</v>
      </c>
      <c r="D836" s="92">
        <v>11.050000190734863</v>
      </c>
      <c r="E836" s="90"/>
      <c r="F836" s="90"/>
      <c r="G836" s="90"/>
      <c r="H836" s="90"/>
      <c r="I836" s="91"/>
      <c r="J836" s="91"/>
      <c r="K836" s="91"/>
      <c r="L836" s="91"/>
    </row>
    <row r="837" spans="3:12" ht="14.25" customHeight="1" x14ac:dyDescent="0.15">
      <c r="C837" s="93">
        <v>31618</v>
      </c>
      <c r="D837" s="92">
        <v>10.899999618530273</v>
      </c>
      <c r="E837" s="90"/>
      <c r="F837" s="90"/>
      <c r="G837" s="90"/>
      <c r="H837" s="90"/>
      <c r="I837" s="91"/>
      <c r="J837" s="91"/>
      <c r="K837" s="91"/>
      <c r="L837" s="91"/>
    </row>
    <row r="838" spans="3:12" ht="14.25" customHeight="1" x14ac:dyDescent="0.15">
      <c r="C838" s="93">
        <v>31621</v>
      </c>
      <c r="D838" s="92">
        <v>11.069999694824219</v>
      </c>
      <c r="E838" s="90"/>
      <c r="F838" s="90"/>
      <c r="G838" s="90"/>
      <c r="H838" s="90"/>
      <c r="I838" s="91"/>
      <c r="J838" s="91"/>
      <c r="K838" s="91"/>
      <c r="L838" s="91"/>
    </row>
    <row r="839" spans="3:12" ht="14.25" customHeight="1" x14ac:dyDescent="0.15">
      <c r="C839" s="93">
        <v>31622</v>
      </c>
      <c r="D839" s="92">
        <v>11.409999847412109</v>
      </c>
      <c r="E839" s="90"/>
      <c r="F839" s="90"/>
      <c r="G839" s="90"/>
      <c r="H839" s="90"/>
      <c r="I839" s="91"/>
      <c r="J839" s="91"/>
      <c r="K839" s="91"/>
      <c r="L839" s="91"/>
    </row>
    <row r="840" spans="3:12" ht="14.25" customHeight="1" x14ac:dyDescent="0.15">
      <c r="C840" s="93">
        <v>31623</v>
      </c>
      <c r="D840" s="92">
        <v>11.729999542236328</v>
      </c>
      <c r="E840" s="90"/>
      <c r="F840" s="90"/>
      <c r="G840" s="90"/>
      <c r="H840" s="90"/>
      <c r="I840" s="91"/>
      <c r="J840" s="91"/>
      <c r="K840" s="91"/>
      <c r="L840" s="91"/>
    </row>
    <row r="841" spans="3:12" ht="14.25" customHeight="1" x14ac:dyDescent="0.15">
      <c r="C841" s="93">
        <v>31624</v>
      </c>
      <c r="D841" s="92">
        <v>11.149999618530273</v>
      </c>
      <c r="E841" s="90"/>
      <c r="F841" s="90"/>
      <c r="G841" s="90"/>
      <c r="H841" s="90"/>
      <c r="I841" s="91"/>
      <c r="J841" s="91"/>
      <c r="K841" s="91"/>
      <c r="L841" s="91"/>
    </row>
    <row r="842" spans="3:12" ht="14.25" customHeight="1" x14ac:dyDescent="0.15">
      <c r="C842" s="93">
        <v>31625</v>
      </c>
      <c r="D842" s="92">
        <v>11.550000190734863</v>
      </c>
      <c r="E842" s="90"/>
      <c r="F842" s="90"/>
      <c r="G842" s="90"/>
      <c r="H842" s="90"/>
      <c r="I842" s="91"/>
      <c r="J842" s="91"/>
      <c r="K842" s="91"/>
      <c r="L842" s="91"/>
    </row>
    <row r="843" spans="3:12" ht="14.25" customHeight="1" x14ac:dyDescent="0.15">
      <c r="C843" s="93">
        <v>31628</v>
      </c>
      <c r="D843" s="92">
        <v>13.289999961853027</v>
      </c>
      <c r="E843" s="90"/>
      <c r="F843" s="90"/>
      <c r="G843" s="90"/>
      <c r="H843" s="90"/>
      <c r="I843" s="91"/>
      <c r="J843" s="91"/>
      <c r="K843" s="91"/>
      <c r="L843" s="91"/>
    </row>
    <row r="844" spans="3:12" ht="14.25" customHeight="1" x14ac:dyDescent="0.15">
      <c r="C844" s="93">
        <v>31629</v>
      </c>
      <c r="D844" s="92">
        <v>15.020000457763672</v>
      </c>
      <c r="E844" s="90"/>
      <c r="F844" s="90"/>
      <c r="G844" s="90"/>
      <c r="H844" s="90"/>
      <c r="I844" s="91"/>
      <c r="J844" s="91"/>
      <c r="K844" s="91"/>
      <c r="L844" s="91"/>
    </row>
    <row r="845" spans="3:12" ht="14.25" customHeight="1" x14ac:dyDescent="0.15">
      <c r="C845" s="93">
        <v>31630</v>
      </c>
      <c r="D845" s="92">
        <v>14.970000267028809</v>
      </c>
      <c r="E845" s="90"/>
      <c r="F845" s="90"/>
      <c r="G845" s="90"/>
      <c r="H845" s="90"/>
      <c r="I845" s="91"/>
      <c r="J845" s="91"/>
      <c r="K845" s="91"/>
      <c r="L845" s="91"/>
    </row>
    <row r="846" spans="3:12" ht="14.25" customHeight="1" x14ac:dyDescent="0.15">
      <c r="C846" s="93">
        <v>31631</v>
      </c>
      <c r="D846" s="92">
        <v>15.319999694824219</v>
      </c>
      <c r="E846" s="90"/>
      <c r="F846" s="90"/>
      <c r="G846" s="90"/>
      <c r="H846" s="90"/>
      <c r="I846" s="91"/>
      <c r="J846" s="91"/>
      <c r="K846" s="91"/>
      <c r="L846" s="91"/>
    </row>
    <row r="847" spans="3:12" ht="14.25" customHeight="1" x14ac:dyDescent="0.15">
      <c r="C847" s="93">
        <v>31632</v>
      </c>
      <c r="D847" s="92">
        <v>14.829999923706055</v>
      </c>
      <c r="E847" s="90"/>
      <c r="F847" s="90"/>
      <c r="G847" s="90"/>
      <c r="H847" s="90"/>
      <c r="I847" s="91"/>
      <c r="J847" s="91"/>
      <c r="K847" s="91"/>
      <c r="L847" s="91"/>
    </row>
    <row r="848" spans="3:12" ht="14.25" customHeight="1" x14ac:dyDescent="0.15">
      <c r="C848" s="93">
        <v>31635</v>
      </c>
      <c r="D848" s="92">
        <v>14.909999847412109</v>
      </c>
      <c r="E848" s="90"/>
      <c r="F848" s="90"/>
      <c r="G848" s="90"/>
      <c r="H848" s="90"/>
      <c r="I848" s="91"/>
      <c r="J848" s="91"/>
      <c r="K848" s="91"/>
      <c r="L848" s="91"/>
    </row>
    <row r="849" spans="3:12" ht="14.25" customHeight="1" x14ac:dyDescent="0.15">
      <c r="C849" s="93">
        <v>31636</v>
      </c>
      <c r="D849" s="92">
        <v>15.350000381469727</v>
      </c>
      <c r="E849" s="90"/>
      <c r="F849" s="90"/>
      <c r="G849" s="90"/>
      <c r="H849" s="90"/>
      <c r="I849" s="91"/>
      <c r="J849" s="91"/>
      <c r="K849" s="91"/>
      <c r="L849" s="91"/>
    </row>
    <row r="850" spans="3:12" ht="14.25" customHeight="1" x14ac:dyDescent="0.15">
      <c r="C850" s="93">
        <v>31637</v>
      </c>
      <c r="D850" s="92">
        <v>15.279999732971191</v>
      </c>
      <c r="E850" s="90"/>
      <c r="F850" s="90"/>
      <c r="G850" s="90"/>
      <c r="H850" s="90"/>
      <c r="I850" s="91"/>
      <c r="J850" s="91"/>
      <c r="K850" s="91"/>
      <c r="L850" s="91"/>
    </row>
    <row r="851" spans="3:12" ht="14.25" customHeight="1" x14ac:dyDescent="0.15">
      <c r="C851" s="93">
        <v>31638</v>
      </c>
      <c r="D851" s="92">
        <v>15.420000076293945</v>
      </c>
      <c r="E851" s="90"/>
      <c r="F851" s="90"/>
      <c r="G851" s="90"/>
      <c r="H851" s="90"/>
      <c r="I851" s="91"/>
      <c r="J851" s="91"/>
      <c r="K851" s="91"/>
      <c r="L851" s="91"/>
    </row>
    <row r="852" spans="3:12" ht="14.25" customHeight="1" x14ac:dyDescent="0.15">
      <c r="C852" s="93">
        <v>31639</v>
      </c>
      <c r="D852" s="92">
        <v>15.819999694824219</v>
      </c>
      <c r="E852" s="90"/>
      <c r="F852" s="90"/>
      <c r="G852" s="90"/>
      <c r="H852" s="90"/>
      <c r="I852" s="91"/>
      <c r="J852" s="91"/>
      <c r="K852" s="91"/>
      <c r="L852" s="91"/>
    </row>
    <row r="853" spans="3:12" ht="14.25" customHeight="1" x14ac:dyDescent="0.15">
      <c r="C853" s="93">
        <v>31642</v>
      </c>
      <c r="D853" s="92">
        <v>15.609999656677246</v>
      </c>
      <c r="E853" s="90"/>
      <c r="F853" s="90"/>
      <c r="G853" s="90"/>
      <c r="H853" s="90"/>
      <c r="I853" s="91"/>
      <c r="J853" s="91"/>
      <c r="K853" s="91"/>
      <c r="L853" s="91"/>
    </row>
    <row r="854" spans="3:12" ht="14.25" customHeight="1" x14ac:dyDescent="0.15">
      <c r="C854" s="93">
        <v>31643</v>
      </c>
      <c r="D854" s="92">
        <v>14.869999885559082</v>
      </c>
      <c r="E854" s="90"/>
      <c r="F854" s="90"/>
      <c r="G854" s="90"/>
      <c r="H854" s="90"/>
      <c r="I854" s="91"/>
      <c r="J854" s="91"/>
      <c r="K854" s="91"/>
      <c r="L854" s="91"/>
    </row>
    <row r="855" spans="3:12" ht="14.25" customHeight="1" x14ac:dyDescent="0.15">
      <c r="C855" s="93">
        <v>31644</v>
      </c>
      <c r="D855" s="92">
        <v>15.260000228881836</v>
      </c>
      <c r="E855" s="90"/>
      <c r="F855" s="90"/>
      <c r="G855" s="90"/>
      <c r="H855" s="90"/>
      <c r="I855" s="91"/>
      <c r="J855" s="91"/>
      <c r="K855" s="91"/>
      <c r="L855" s="91"/>
    </row>
    <row r="856" spans="3:12" ht="14.25" customHeight="1" x14ac:dyDescent="0.15">
      <c r="C856" s="93">
        <v>31645</v>
      </c>
      <c r="D856" s="92">
        <v>15.460000038146973</v>
      </c>
      <c r="E856" s="90"/>
      <c r="F856" s="90"/>
      <c r="G856" s="90"/>
      <c r="H856" s="90"/>
      <c r="I856" s="91"/>
      <c r="J856" s="91"/>
      <c r="K856" s="91"/>
      <c r="L856" s="91"/>
    </row>
    <row r="857" spans="3:12" ht="14.25" customHeight="1" x14ac:dyDescent="0.15">
      <c r="C857" s="93">
        <v>31646</v>
      </c>
      <c r="D857" s="92">
        <v>15.489999771118164</v>
      </c>
      <c r="E857" s="90"/>
      <c r="F857" s="90"/>
      <c r="G857" s="90"/>
      <c r="H857" s="90"/>
      <c r="I857" s="91"/>
      <c r="J857" s="91"/>
      <c r="K857" s="91"/>
      <c r="L857" s="91"/>
    </row>
    <row r="858" spans="3:12" ht="14.25" customHeight="1" x14ac:dyDescent="0.15">
      <c r="C858" s="93">
        <v>31649</v>
      </c>
      <c r="D858" s="92">
        <v>15.510000228881836</v>
      </c>
      <c r="E858" s="90"/>
      <c r="F858" s="90"/>
      <c r="G858" s="90"/>
      <c r="H858" s="90"/>
      <c r="I858" s="91"/>
      <c r="J858" s="91"/>
      <c r="K858" s="91"/>
      <c r="L858" s="91"/>
    </row>
    <row r="859" spans="3:12" ht="14.25" customHeight="1" x14ac:dyDescent="0.15">
      <c r="C859" s="93">
        <v>31650</v>
      </c>
      <c r="D859" s="92">
        <v>15.829999923706055</v>
      </c>
      <c r="E859" s="90"/>
      <c r="F859" s="90"/>
      <c r="G859" s="90"/>
      <c r="H859" s="90"/>
      <c r="I859" s="91"/>
      <c r="J859" s="91"/>
      <c r="K859" s="91"/>
      <c r="L859" s="91"/>
    </row>
    <row r="860" spans="3:12" ht="14.25" customHeight="1" x14ac:dyDescent="0.15">
      <c r="C860" s="93">
        <v>31651</v>
      </c>
      <c r="D860" s="92">
        <v>15.789999961853027</v>
      </c>
      <c r="E860" s="90"/>
      <c r="F860" s="90"/>
      <c r="G860" s="90"/>
      <c r="H860" s="90"/>
      <c r="I860" s="91"/>
      <c r="J860" s="91"/>
      <c r="K860" s="91"/>
      <c r="L860" s="91"/>
    </row>
    <row r="861" spans="3:12" ht="14.25" customHeight="1" x14ac:dyDescent="0.15">
      <c r="C861" s="93">
        <v>31652</v>
      </c>
      <c r="D861" s="92">
        <v>15.810000419616699</v>
      </c>
      <c r="E861" s="90"/>
      <c r="F861" s="90"/>
      <c r="G861" s="90"/>
      <c r="H861" s="90"/>
      <c r="I861" s="91"/>
      <c r="J861" s="91"/>
      <c r="K861" s="91"/>
      <c r="L861" s="91"/>
    </row>
    <row r="862" spans="3:12" ht="14.25" customHeight="1" x14ac:dyDescent="0.15">
      <c r="C862" s="93">
        <v>31653</v>
      </c>
      <c r="D862" s="92">
        <v>15.899999618530273</v>
      </c>
      <c r="E862" s="90"/>
      <c r="F862" s="90"/>
      <c r="G862" s="90"/>
      <c r="H862" s="90"/>
      <c r="I862" s="91"/>
      <c r="J862" s="91"/>
      <c r="K862" s="91"/>
      <c r="L862" s="91"/>
    </row>
    <row r="863" spans="3:12" ht="14.25" customHeight="1" x14ac:dyDescent="0.15">
      <c r="C863" s="93">
        <v>31657</v>
      </c>
      <c r="D863" s="92">
        <v>16.459999084472656</v>
      </c>
      <c r="E863" s="90"/>
      <c r="F863" s="90"/>
      <c r="G863" s="90"/>
      <c r="H863" s="90"/>
      <c r="I863" s="91"/>
      <c r="J863" s="91"/>
      <c r="K863" s="91"/>
      <c r="L863" s="91"/>
    </row>
    <row r="864" spans="3:12" ht="14.25" customHeight="1" x14ac:dyDescent="0.15">
      <c r="C864" s="93">
        <v>31658</v>
      </c>
      <c r="D864" s="92">
        <v>16.129999160766602</v>
      </c>
      <c r="E864" s="90"/>
      <c r="F864" s="90"/>
      <c r="G864" s="90"/>
      <c r="H864" s="90"/>
      <c r="I864" s="91"/>
      <c r="J864" s="91"/>
      <c r="K864" s="91"/>
      <c r="L864" s="91"/>
    </row>
    <row r="865" spans="3:12" ht="14.25" customHeight="1" x14ac:dyDescent="0.15">
      <c r="C865" s="93">
        <v>31659</v>
      </c>
      <c r="D865" s="92">
        <v>16.209999084472656</v>
      </c>
      <c r="E865" s="90"/>
      <c r="F865" s="90"/>
      <c r="G865" s="90"/>
      <c r="H865" s="90"/>
      <c r="I865" s="91"/>
      <c r="J865" s="91"/>
      <c r="K865" s="91"/>
      <c r="L865" s="91"/>
    </row>
    <row r="866" spans="3:12" ht="14.25" customHeight="1" x14ac:dyDescent="0.15">
      <c r="C866" s="93">
        <v>31660</v>
      </c>
      <c r="D866" s="92">
        <v>16.370000839233398</v>
      </c>
      <c r="E866" s="90"/>
      <c r="F866" s="90"/>
      <c r="G866" s="90"/>
      <c r="H866" s="90"/>
      <c r="I866" s="91"/>
      <c r="J866" s="91"/>
      <c r="K866" s="91"/>
      <c r="L866" s="91"/>
    </row>
    <row r="867" spans="3:12" ht="14.25" customHeight="1" x14ac:dyDescent="0.15">
      <c r="C867" s="93">
        <v>31663</v>
      </c>
      <c r="D867" s="92">
        <v>15.619999885559082</v>
      </c>
      <c r="E867" s="90"/>
      <c r="F867" s="90"/>
      <c r="G867" s="90"/>
      <c r="H867" s="90"/>
      <c r="I867" s="91"/>
      <c r="J867" s="91"/>
      <c r="K867" s="91"/>
      <c r="L867" s="91"/>
    </row>
    <row r="868" spans="3:12" ht="14.25" customHeight="1" x14ac:dyDescent="0.15">
      <c r="C868" s="93">
        <v>31664</v>
      </c>
      <c r="D868" s="92">
        <v>15.270000457763672</v>
      </c>
      <c r="E868" s="90"/>
      <c r="F868" s="90"/>
      <c r="G868" s="90"/>
      <c r="H868" s="90"/>
      <c r="I868" s="91"/>
      <c r="J868" s="91"/>
      <c r="K868" s="91"/>
      <c r="L868" s="91"/>
    </row>
    <row r="869" spans="3:12" ht="14.25" customHeight="1" x14ac:dyDescent="0.15">
      <c r="C869" s="93">
        <v>31665</v>
      </c>
      <c r="D869" s="92">
        <v>14.880000114440918</v>
      </c>
      <c r="E869" s="90"/>
      <c r="F869" s="90"/>
      <c r="G869" s="90"/>
      <c r="H869" s="90"/>
      <c r="I869" s="91"/>
      <c r="J869" s="91"/>
      <c r="K869" s="91"/>
      <c r="L869" s="91"/>
    </row>
    <row r="870" spans="3:12" ht="14.25" customHeight="1" x14ac:dyDescent="0.15">
      <c r="C870" s="93">
        <v>31666</v>
      </c>
      <c r="D870" s="92">
        <v>14.989999771118164</v>
      </c>
      <c r="E870" s="90"/>
      <c r="F870" s="90"/>
      <c r="G870" s="90"/>
      <c r="H870" s="90"/>
      <c r="I870" s="91"/>
      <c r="J870" s="91"/>
      <c r="K870" s="91"/>
      <c r="L870" s="91"/>
    </row>
    <row r="871" spans="3:12" ht="14.25" customHeight="1" x14ac:dyDescent="0.15">
      <c r="C871" s="93">
        <v>31667</v>
      </c>
      <c r="D871" s="92">
        <v>15.060000419616699</v>
      </c>
      <c r="E871" s="90"/>
      <c r="F871" s="90"/>
      <c r="G871" s="90"/>
      <c r="H871" s="90"/>
      <c r="I871" s="91"/>
      <c r="J871" s="91"/>
      <c r="K871" s="91"/>
      <c r="L871" s="91"/>
    </row>
    <row r="872" spans="3:12" ht="14.25" customHeight="1" x14ac:dyDescent="0.15">
      <c r="C872" s="93">
        <v>31670</v>
      </c>
      <c r="D872" s="92">
        <v>14.340000152587891</v>
      </c>
      <c r="E872" s="90"/>
      <c r="F872" s="90"/>
      <c r="G872" s="90"/>
      <c r="H872" s="90"/>
      <c r="I872" s="91"/>
      <c r="J872" s="91"/>
      <c r="K872" s="91"/>
      <c r="L872" s="91"/>
    </row>
    <row r="873" spans="3:12" ht="14.25" customHeight="1" x14ac:dyDescent="0.15">
      <c r="C873" s="93">
        <v>31671</v>
      </c>
      <c r="D873" s="92">
        <v>13.970000267028809</v>
      </c>
      <c r="E873" s="90"/>
      <c r="F873" s="90"/>
      <c r="G873" s="90"/>
      <c r="H873" s="90"/>
      <c r="I873" s="91"/>
      <c r="J873" s="91"/>
      <c r="K873" s="91"/>
      <c r="L873" s="91"/>
    </row>
    <row r="874" spans="3:12" ht="14.25" customHeight="1" x14ac:dyDescent="0.15">
      <c r="C874" s="93">
        <v>31672</v>
      </c>
      <c r="D874" s="92">
        <v>14</v>
      </c>
      <c r="E874" s="90"/>
      <c r="F874" s="90"/>
      <c r="G874" s="90"/>
      <c r="H874" s="90"/>
      <c r="I874" s="91"/>
      <c r="J874" s="91"/>
      <c r="K874" s="91"/>
      <c r="L874" s="91"/>
    </row>
    <row r="875" spans="3:12" ht="14.25" customHeight="1" x14ac:dyDescent="0.15">
      <c r="C875" s="93">
        <v>31673</v>
      </c>
      <c r="D875" s="92">
        <v>14.560000419616699</v>
      </c>
      <c r="E875" s="90"/>
      <c r="F875" s="90"/>
      <c r="G875" s="90"/>
      <c r="H875" s="90"/>
      <c r="I875" s="91"/>
      <c r="J875" s="91"/>
      <c r="K875" s="91"/>
      <c r="L875" s="91"/>
    </row>
    <row r="876" spans="3:12" ht="14.25" customHeight="1" x14ac:dyDescent="0.15">
      <c r="C876" s="93">
        <v>31674</v>
      </c>
      <c r="D876" s="92">
        <v>14.479999542236328</v>
      </c>
      <c r="E876" s="90"/>
      <c r="F876" s="90"/>
      <c r="G876" s="90"/>
      <c r="H876" s="90"/>
      <c r="I876" s="91"/>
      <c r="J876" s="91"/>
      <c r="K876" s="91"/>
      <c r="L876" s="91"/>
    </row>
    <row r="877" spans="3:12" ht="14.25" customHeight="1" x14ac:dyDescent="0.15">
      <c r="C877" s="93">
        <v>31677</v>
      </c>
      <c r="D877" s="92">
        <v>13.970000267028809</v>
      </c>
      <c r="E877" s="90"/>
      <c r="F877" s="90"/>
      <c r="G877" s="90"/>
      <c r="H877" s="90"/>
      <c r="I877" s="91"/>
      <c r="J877" s="91"/>
      <c r="K877" s="91"/>
      <c r="L877" s="91"/>
    </row>
    <row r="878" spans="3:12" ht="14.25" customHeight="1" x14ac:dyDescent="0.15">
      <c r="C878" s="93">
        <v>31678</v>
      </c>
      <c r="D878" s="92">
        <v>14.449999809265137</v>
      </c>
      <c r="E878" s="90"/>
      <c r="F878" s="90"/>
      <c r="G878" s="90"/>
      <c r="H878" s="90"/>
      <c r="I878" s="91"/>
      <c r="J878" s="91"/>
      <c r="K878" s="91"/>
      <c r="L878" s="91"/>
    </row>
    <row r="879" spans="3:12" ht="14.25" customHeight="1" x14ac:dyDescent="0.15">
      <c r="C879" s="93">
        <v>31679</v>
      </c>
      <c r="D879" s="92">
        <v>14.569999694824219</v>
      </c>
      <c r="E879" s="90"/>
      <c r="F879" s="90"/>
      <c r="G879" s="90"/>
      <c r="H879" s="90"/>
      <c r="I879" s="91"/>
      <c r="J879" s="91"/>
      <c r="K879" s="91"/>
      <c r="L879" s="91"/>
    </row>
    <row r="880" spans="3:12" ht="14.25" customHeight="1" x14ac:dyDescent="0.15">
      <c r="C880" s="93">
        <v>31680</v>
      </c>
      <c r="D880" s="92">
        <v>14.270000457763672</v>
      </c>
      <c r="E880" s="90"/>
      <c r="F880" s="90"/>
      <c r="G880" s="90"/>
      <c r="H880" s="90"/>
      <c r="I880" s="91"/>
      <c r="J880" s="91"/>
      <c r="K880" s="91"/>
      <c r="L880" s="91"/>
    </row>
    <row r="881" spans="3:12" ht="14.25" customHeight="1" x14ac:dyDescent="0.15">
      <c r="C881" s="93">
        <v>31681</v>
      </c>
      <c r="D881" s="92">
        <v>14.430000305175781</v>
      </c>
      <c r="E881" s="90"/>
      <c r="F881" s="90"/>
      <c r="G881" s="90"/>
      <c r="H881" s="90"/>
      <c r="I881" s="91"/>
      <c r="J881" s="91"/>
      <c r="K881" s="91"/>
      <c r="L881" s="91"/>
    </row>
    <row r="882" spans="3:12" ht="14.25" customHeight="1" x14ac:dyDescent="0.15">
      <c r="C882" s="93">
        <v>31684</v>
      </c>
      <c r="D882" s="92">
        <v>14.890000343322754</v>
      </c>
      <c r="E882" s="90"/>
      <c r="F882" s="90"/>
      <c r="G882" s="90"/>
      <c r="H882" s="90"/>
      <c r="I882" s="91"/>
      <c r="J882" s="91"/>
      <c r="K882" s="91"/>
      <c r="L882" s="91"/>
    </row>
    <row r="883" spans="3:12" ht="14.25" customHeight="1" x14ac:dyDescent="0.15">
      <c r="C883" s="93">
        <v>31685</v>
      </c>
      <c r="D883" s="92">
        <v>14.770000457763672</v>
      </c>
      <c r="E883" s="90"/>
      <c r="F883" s="90"/>
      <c r="G883" s="90"/>
      <c r="H883" s="90"/>
      <c r="I883" s="91"/>
      <c r="J883" s="91"/>
      <c r="K883" s="91"/>
      <c r="L883" s="91"/>
    </row>
    <row r="884" spans="3:12" ht="14.25" customHeight="1" x14ac:dyDescent="0.15">
      <c r="C884" s="93">
        <v>31686</v>
      </c>
      <c r="D884" s="92">
        <v>15.159999847412109</v>
      </c>
      <c r="E884" s="90"/>
      <c r="F884" s="90"/>
      <c r="G884" s="90"/>
      <c r="H884" s="90"/>
      <c r="I884" s="91"/>
      <c r="J884" s="91"/>
      <c r="K884" s="91"/>
      <c r="L884" s="91"/>
    </row>
    <row r="885" spans="3:12" ht="14.25" customHeight="1" x14ac:dyDescent="0.15">
      <c r="C885" s="93">
        <v>31687</v>
      </c>
      <c r="D885" s="92">
        <v>15.359999656677246</v>
      </c>
      <c r="E885" s="90"/>
      <c r="F885" s="90"/>
      <c r="G885" s="90"/>
      <c r="H885" s="90"/>
      <c r="I885" s="91"/>
      <c r="J885" s="91"/>
      <c r="K885" s="91"/>
      <c r="L885" s="91"/>
    </row>
    <row r="886" spans="3:12" ht="14.25" customHeight="1" x14ac:dyDescent="0.15">
      <c r="C886" s="93">
        <v>31688</v>
      </c>
      <c r="D886" s="92">
        <v>14.869999885559082</v>
      </c>
      <c r="E886" s="90"/>
      <c r="F886" s="90"/>
      <c r="G886" s="90"/>
      <c r="H886" s="90"/>
      <c r="I886" s="91"/>
      <c r="J886" s="91"/>
      <c r="K886" s="91"/>
      <c r="L886" s="91"/>
    </row>
    <row r="887" spans="3:12" ht="14.25" customHeight="1" x14ac:dyDescent="0.15">
      <c r="C887" s="93">
        <v>31691</v>
      </c>
      <c r="D887" s="92">
        <v>14.819999694824219</v>
      </c>
      <c r="E887" s="90"/>
      <c r="F887" s="90"/>
      <c r="G887" s="90"/>
      <c r="H887" s="90"/>
      <c r="I887" s="91"/>
      <c r="J887" s="91"/>
      <c r="K887" s="91"/>
      <c r="L887" s="91"/>
    </row>
    <row r="888" spans="3:12" ht="14.25" customHeight="1" x14ac:dyDescent="0.15">
      <c r="C888" s="93">
        <v>31692</v>
      </c>
      <c r="D888" s="92">
        <v>15.399999618530273</v>
      </c>
      <c r="E888" s="90"/>
      <c r="F888" s="90"/>
      <c r="G888" s="90"/>
      <c r="H888" s="90"/>
      <c r="I888" s="91"/>
      <c r="J888" s="91"/>
      <c r="K888" s="91"/>
      <c r="L888" s="91"/>
    </row>
    <row r="889" spans="3:12" ht="14.25" customHeight="1" x14ac:dyDescent="0.15">
      <c r="C889" s="93">
        <v>31693</v>
      </c>
      <c r="D889" s="92">
        <v>15.409999847412109</v>
      </c>
      <c r="E889" s="90"/>
      <c r="F889" s="90"/>
      <c r="G889" s="90"/>
      <c r="H889" s="90"/>
      <c r="I889" s="91"/>
      <c r="J889" s="91"/>
      <c r="K889" s="91"/>
      <c r="L889" s="91"/>
    </row>
    <row r="890" spans="3:12" ht="14.25" customHeight="1" x14ac:dyDescent="0.15">
      <c r="C890" s="93">
        <v>31694</v>
      </c>
      <c r="D890" s="92">
        <v>15.100000381469727</v>
      </c>
      <c r="E890" s="90"/>
      <c r="F890" s="90"/>
      <c r="G890" s="90"/>
      <c r="H890" s="90"/>
      <c r="I890" s="91"/>
      <c r="J890" s="91"/>
      <c r="K890" s="91"/>
      <c r="L890" s="91"/>
    </row>
    <row r="891" spans="3:12" ht="14.25" customHeight="1" x14ac:dyDescent="0.15">
      <c r="C891" s="93">
        <v>31695</v>
      </c>
      <c r="D891" s="92">
        <v>14.930000305175781</v>
      </c>
      <c r="E891" s="90"/>
      <c r="F891" s="90"/>
      <c r="G891" s="90"/>
      <c r="H891" s="90"/>
      <c r="I891" s="91"/>
      <c r="J891" s="91"/>
      <c r="K891" s="91"/>
      <c r="L891" s="91"/>
    </row>
    <row r="892" spans="3:12" ht="14.25" customHeight="1" x14ac:dyDescent="0.15">
      <c r="C892" s="93">
        <v>31698</v>
      </c>
      <c r="D892" s="92">
        <v>14.369999885559082</v>
      </c>
      <c r="E892" s="90"/>
      <c r="F892" s="90"/>
      <c r="G892" s="90"/>
      <c r="H892" s="90"/>
      <c r="I892" s="91"/>
      <c r="J892" s="91"/>
      <c r="K892" s="91"/>
      <c r="L892" s="91"/>
    </row>
    <row r="893" spans="3:12" ht="14.25" customHeight="1" x14ac:dyDescent="0.15">
      <c r="C893" s="93">
        <v>31699</v>
      </c>
      <c r="D893" s="92">
        <v>14.600000381469727</v>
      </c>
      <c r="E893" s="90"/>
      <c r="F893" s="90"/>
      <c r="G893" s="90"/>
      <c r="H893" s="90"/>
      <c r="I893" s="91"/>
      <c r="J893" s="91"/>
      <c r="K893" s="91"/>
      <c r="L893" s="91"/>
    </row>
    <row r="894" spans="3:12" ht="14.25" customHeight="1" x14ac:dyDescent="0.15">
      <c r="C894" s="93">
        <v>31700</v>
      </c>
      <c r="D894" s="92">
        <v>14.850000381469727</v>
      </c>
      <c r="E894" s="90"/>
      <c r="F894" s="90"/>
      <c r="G894" s="90"/>
      <c r="H894" s="90"/>
      <c r="I894" s="91"/>
      <c r="J894" s="91"/>
      <c r="K894" s="91"/>
      <c r="L894" s="91"/>
    </row>
    <row r="895" spans="3:12" ht="14.25" customHeight="1" x14ac:dyDescent="0.15">
      <c r="C895" s="93">
        <v>31701</v>
      </c>
      <c r="D895" s="92">
        <v>14.529999732971191</v>
      </c>
      <c r="E895" s="90"/>
      <c r="F895" s="90"/>
      <c r="G895" s="90"/>
      <c r="H895" s="90"/>
      <c r="I895" s="91"/>
      <c r="J895" s="91"/>
      <c r="K895" s="91"/>
      <c r="L895" s="91"/>
    </row>
    <row r="896" spans="3:12" ht="14.25" customHeight="1" x14ac:dyDescent="0.15">
      <c r="C896" s="93">
        <v>31702</v>
      </c>
      <c r="D896" s="92">
        <v>14.800000190734863</v>
      </c>
      <c r="E896" s="90"/>
      <c r="F896" s="90"/>
      <c r="G896" s="90"/>
      <c r="H896" s="90"/>
      <c r="I896" s="91"/>
      <c r="J896" s="91"/>
      <c r="K896" s="91"/>
      <c r="L896" s="91"/>
    </row>
    <row r="897" spans="3:12" ht="14.25" customHeight="1" x14ac:dyDescent="0.15">
      <c r="C897" s="93">
        <v>31705</v>
      </c>
      <c r="D897" s="92">
        <v>15.130000114440918</v>
      </c>
      <c r="E897" s="90"/>
      <c r="F897" s="90"/>
      <c r="G897" s="90"/>
      <c r="H897" s="90"/>
      <c r="I897" s="91"/>
      <c r="J897" s="91"/>
      <c r="K897" s="91"/>
      <c r="L897" s="91"/>
    </row>
    <row r="898" spans="3:12" ht="14.25" customHeight="1" x14ac:dyDescent="0.15">
      <c r="C898" s="93">
        <v>31706</v>
      </c>
      <c r="D898" s="92">
        <v>15.189999580383301</v>
      </c>
      <c r="E898" s="90"/>
      <c r="F898" s="90"/>
      <c r="G898" s="90"/>
      <c r="H898" s="90"/>
      <c r="I898" s="91"/>
      <c r="J898" s="91"/>
      <c r="K898" s="91"/>
      <c r="L898" s="91"/>
    </row>
    <row r="899" spans="3:12" ht="14.25" customHeight="1" x14ac:dyDescent="0.15">
      <c r="C899" s="93">
        <v>31707</v>
      </c>
      <c r="D899" s="92">
        <v>15.189999580383301</v>
      </c>
      <c r="E899" s="90"/>
      <c r="F899" s="90"/>
      <c r="G899" s="90"/>
      <c r="H899" s="90"/>
      <c r="I899" s="91"/>
      <c r="J899" s="91"/>
      <c r="K899" s="91"/>
      <c r="L899" s="91"/>
    </row>
    <row r="900" spans="3:12" ht="14.25" customHeight="1" x14ac:dyDescent="0.15">
      <c r="C900" s="93">
        <v>31708</v>
      </c>
      <c r="D900" s="92">
        <v>15.079999923706055</v>
      </c>
      <c r="E900" s="90"/>
      <c r="F900" s="90"/>
      <c r="G900" s="90"/>
      <c r="H900" s="90"/>
      <c r="I900" s="91"/>
      <c r="J900" s="91"/>
      <c r="K900" s="91"/>
      <c r="L900" s="91"/>
    </row>
    <row r="901" spans="3:12" ht="14.25" customHeight="1" x14ac:dyDescent="0.15">
      <c r="C901" s="93">
        <v>31709</v>
      </c>
      <c r="D901" s="92">
        <v>15.020000457763672</v>
      </c>
      <c r="E901" s="90"/>
      <c r="F901" s="90"/>
      <c r="G901" s="90"/>
      <c r="H901" s="90"/>
      <c r="I901" s="91"/>
      <c r="J901" s="91"/>
      <c r="K901" s="91"/>
      <c r="L901" s="91"/>
    </row>
    <row r="902" spans="3:12" ht="14.25" customHeight="1" x14ac:dyDescent="0.15">
      <c r="C902" s="93">
        <v>31712</v>
      </c>
      <c r="D902" s="92">
        <v>14.409999847412109</v>
      </c>
      <c r="E902" s="90"/>
      <c r="F902" s="90"/>
      <c r="G902" s="90"/>
      <c r="H902" s="90"/>
      <c r="I902" s="91"/>
      <c r="J902" s="91"/>
      <c r="K902" s="91"/>
      <c r="L902" s="91"/>
    </row>
    <row r="903" spans="3:12" ht="14.25" customHeight="1" x14ac:dyDescent="0.15">
      <c r="C903" s="93">
        <v>31713</v>
      </c>
      <c r="D903" s="92">
        <v>14.130000114440918</v>
      </c>
      <c r="E903" s="90"/>
      <c r="F903" s="90"/>
      <c r="G903" s="90"/>
      <c r="H903" s="90"/>
      <c r="I903" s="91"/>
      <c r="J903" s="91"/>
      <c r="K903" s="91"/>
      <c r="L903" s="91"/>
    </row>
    <row r="904" spans="3:12" ht="14.25" customHeight="1" x14ac:dyDescent="0.15">
      <c r="C904" s="93">
        <v>31714</v>
      </c>
      <c r="D904" s="92">
        <v>13.729999542236328</v>
      </c>
      <c r="E904" s="90"/>
      <c r="F904" s="90"/>
      <c r="G904" s="90"/>
      <c r="H904" s="90"/>
      <c r="I904" s="91"/>
      <c r="J904" s="91"/>
      <c r="K904" s="91"/>
      <c r="L904" s="91"/>
    </row>
    <row r="905" spans="3:12" ht="14.25" customHeight="1" x14ac:dyDescent="0.15">
      <c r="C905" s="93">
        <v>31715</v>
      </c>
      <c r="D905" s="92">
        <v>15.039999961853027</v>
      </c>
      <c r="E905" s="90"/>
      <c r="F905" s="90"/>
      <c r="G905" s="90"/>
      <c r="H905" s="90"/>
      <c r="I905" s="91"/>
      <c r="J905" s="91"/>
      <c r="K905" s="91"/>
      <c r="L905" s="91"/>
    </row>
    <row r="906" spans="3:12" ht="14.25" customHeight="1" x14ac:dyDescent="0.15">
      <c r="C906" s="93">
        <v>31716</v>
      </c>
      <c r="D906" s="92">
        <v>15.270000457763672</v>
      </c>
      <c r="E906" s="90"/>
      <c r="F906" s="90"/>
      <c r="G906" s="90"/>
      <c r="H906" s="90"/>
      <c r="I906" s="91"/>
      <c r="J906" s="91"/>
      <c r="K906" s="91"/>
      <c r="L906" s="91"/>
    </row>
    <row r="907" spans="3:12" ht="14.25" customHeight="1" x14ac:dyDescent="0.15">
      <c r="C907" s="93">
        <v>31719</v>
      </c>
      <c r="D907" s="92">
        <v>14.710000038146973</v>
      </c>
      <c r="E907" s="90"/>
      <c r="F907" s="90"/>
      <c r="G907" s="90"/>
      <c r="H907" s="90"/>
      <c r="I907" s="91"/>
      <c r="J907" s="91"/>
      <c r="K907" s="91"/>
      <c r="L907" s="91"/>
    </row>
    <row r="908" spans="3:12" ht="14.25" customHeight="1" x14ac:dyDescent="0.15">
      <c r="C908" s="93">
        <v>31720</v>
      </c>
      <c r="D908" s="92">
        <v>14.960000038146973</v>
      </c>
      <c r="E908" s="90"/>
      <c r="F908" s="90"/>
      <c r="G908" s="90"/>
      <c r="H908" s="90"/>
      <c r="I908" s="91"/>
      <c r="J908" s="91"/>
      <c r="K908" s="91"/>
      <c r="L908" s="91"/>
    </row>
    <row r="909" spans="3:12" ht="14.25" customHeight="1" x14ac:dyDescent="0.15">
      <c r="C909" s="93">
        <v>31721</v>
      </c>
      <c r="D909" s="92">
        <v>14.960000038146973</v>
      </c>
      <c r="E909" s="90"/>
      <c r="F909" s="90"/>
      <c r="G909" s="90"/>
      <c r="H909" s="90"/>
      <c r="I909" s="91"/>
      <c r="J909" s="91"/>
      <c r="K909" s="91"/>
      <c r="L909" s="91"/>
    </row>
    <row r="910" spans="3:12" ht="14.25" customHeight="1" x14ac:dyDescent="0.15">
      <c r="C910" s="93">
        <v>31722</v>
      </c>
      <c r="D910" s="92">
        <v>15.079999923706055</v>
      </c>
      <c r="E910" s="90"/>
      <c r="F910" s="90"/>
      <c r="G910" s="90"/>
      <c r="H910" s="90"/>
      <c r="I910" s="91"/>
      <c r="J910" s="91"/>
      <c r="K910" s="91"/>
      <c r="L910" s="91"/>
    </row>
    <row r="911" spans="3:12" ht="14.25" customHeight="1" x14ac:dyDescent="0.15">
      <c r="C911" s="93">
        <v>31723</v>
      </c>
      <c r="D911" s="92">
        <v>15.149999618530273</v>
      </c>
      <c r="E911" s="90"/>
      <c r="F911" s="90"/>
      <c r="G911" s="90"/>
      <c r="H911" s="90"/>
      <c r="I911" s="91"/>
      <c r="J911" s="91"/>
      <c r="K911" s="91"/>
      <c r="L911" s="91"/>
    </row>
    <row r="912" spans="3:12" ht="14.25" customHeight="1" x14ac:dyDescent="0.15">
      <c r="C912" s="93">
        <v>31726</v>
      </c>
      <c r="D912" s="92">
        <v>15.340000152587891</v>
      </c>
      <c r="E912" s="90"/>
      <c r="F912" s="90"/>
      <c r="G912" s="90"/>
      <c r="H912" s="90"/>
      <c r="I912" s="91"/>
      <c r="J912" s="91"/>
      <c r="K912" s="91"/>
      <c r="L912" s="91"/>
    </row>
    <row r="913" spans="3:12" ht="14.25" customHeight="1" x14ac:dyDescent="0.15">
      <c r="C913" s="93">
        <v>31727</v>
      </c>
      <c r="D913" s="92">
        <v>15.409999847412109</v>
      </c>
      <c r="E913" s="90"/>
      <c r="F913" s="90"/>
      <c r="G913" s="90"/>
      <c r="H913" s="90"/>
      <c r="I913" s="91"/>
      <c r="J913" s="91"/>
      <c r="K913" s="91"/>
      <c r="L913" s="91"/>
    </row>
    <row r="914" spans="3:12" ht="14.25" customHeight="1" x14ac:dyDescent="0.15">
      <c r="C914" s="93">
        <v>31728</v>
      </c>
      <c r="D914" s="92">
        <v>15.350000381469727</v>
      </c>
      <c r="E914" s="90"/>
      <c r="F914" s="90"/>
      <c r="G914" s="90"/>
      <c r="H914" s="90"/>
      <c r="I914" s="91"/>
      <c r="J914" s="91"/>
      <c r="K914" s="91"/>
      <c r="L914" s="91"/>
    </row>
    <row r="915" spans="3:12" ht="14.25" customHeight="1" x14ac:dyDescent="0.15">
      <c r="C915" s="93">
        <v>31729</v>
      </c>
      <c r="D915" s="92">
        <v>15.510000228881836</v>
      </c>
      <c r="E915" s="90"/>
      <c r="F915" s="90"/>
      <c r="G915" s="90"/>
      <c r="H915" s="90"/>
      <c r="I915" s="91"/>
      <c r="J915" s="91"/>
      <c r="K915" s="91"/>
      <c r="L915" s="91"/>
    </row>
    <row r="916" spans="3:12" ht="14.25" customHeight="1" x14ac:dyDescent="0.15">
      <c r="C916" s="93">
        <v>31730</v>
      </c>
      <c r="D916" s="92">
        <v>15.640000343322754</v>
      </c>
      <c r="E916" s="90"/>
      <c r="F916" s="90"/>
      <c r="G916" s="90"/>
      <c r="H916" s="90"/>
      <c r="I916" s="91"/>
      <c r="J916" s="91"/>
      <c r="K916" s="91"/>
      <c r="L916" s="91"/>
    </row>
    <row r="917" spans="3:12" ht="14.25" customHeight="1" x14ac:dyDescent="0.15">
      <c r="C917" s="93">
        <v>31733</v>
      </c>
      <c r="D917" s="92">
        <v>15.619999885559082</v>
      </c>
      <c r="E917" s="90"/>
      <c r="F917" s="90"/>
      <c r="G917" s="90"/>
      <c r="H917" s="90"/>
      <c r="I917" s="91"/>
      <c r="J917" s="91"/>
      <c r="K917" s="91"/>
      <c r="L917" s="91"/>
    </row>
    <row r="918" spans="3:12" ht="14.25" customHeight="1" x14ac:dyDescent="0.15">
      <c r="C918" s="93">
        <v>31734</v>
      </c>
      <c r="D918" s="92">
        <v>15.590000152587891</v>
      </c>
      <c r="E918" s="90"/>
      <c r="F918" s="90"/>
      <c r="G918" s="90"/>
      <c r="H918" s="90"/>
      <c r="I918" s="91"/>
      <c r="J918" s="91"/>
      <c r="K918" s="91"/>
      <c r="L918" s="91"/>
    </row>
    <row r="919" spans="3:12" ht="14.25" customHeight="1" x14ac:dyDescent="0.15">
      <c r="C919" s="93">
        <v>31735</v>
      </c>
      <c r="D919" s="92">
        <v>15.479999542236328</v>
      </c>
      <c r="E919" s="90"/>
      <c r="F919" s="90"/>
      <c r="G919" s="90"/>
      <c r="H919" s="90"/>
      <c r="I919" s="91"/>
      <c r="J919" s="91"/>
      <c r="K919" s="91"/>
      <c r="L919" s="91"/>
    </row>
    <row r="920" spans="3:12" ht="14.25" customHeight="1" x14ac:dyDescent="0.15">
      <c r="C920" s="93">
        <v>31736</v>
      </c>
      <c r="D920" s="92">
        <v>15.079999923706055</v>
      </c>
      <c r="E920" s="90"/>
      <c r="F920" s="90"/>
      <c r="G920" s="90"/>
      <c r="H920" s="90"/>
      <c r="I920" s="91"/>
      <c r="J920" s="91"/>
      <c r="K920" s="91"/>
      <c r="L920" s="91"/>
    </row>
    <row r="921" spans="3:12" ht="14.25" customHeight="1" x14ac:dyDescent="0.15">
      <c r="C921" s="93">
        <v>31737</v>
      </c>
      <c r="D921" s="92">
        <v>15.380000114440918</v>
      </c>
      <c r="E921" s="90"/>
      <c r="F921" s="90"/>
      <c r="G921" s="90"/>
      <c r="H921" s="90"/>
      <c r="I921" s="91"/>
      <c r="J921" s="91"/>
      <c r="K921" s="91"/>
      <c r="L921" s="91"/>
    </row>
    <row r="922" spans="3:12" ht="14.25" customHeight="1" x14ac:dyDescent="0.15">
      <c r="C922" s="93">
        <v>31740</v>
      </c>
      <c r="D922" s="92">
        <v>14.989999771118164</v>
      </c>
      <c r="E922" s="90"/>
      <c r="F922" s="90"/>
      <c r="G922" s="90"/>
      <c r="H922" s="90"/>
      <c r="I922" s="91"/>
      <c r="J922" s="91"/>
      <c r="K922" s="91"/>
      <c r="L922" s="91"/>
    </row>
    <row r="923" spans="3:12" ht="14.25" customHeight="1" x14ac:dyDescent="0.15">
      <c r="C923" s="93">
        <v>31741</v>
      </c>
      <c r="D923" s="92">
        <v>14.949999809265137</v>
      </c>
      <c r="E923" s="90"/>
      <c r="F923" s="90"/>
      <c r="G923" s="90"/>
      <c r="H923" s="90"/>
      <c r="I923" s="91"/>
      <c r="J923" s="91"/>
      <c r="K923" s="91"/>
      <c r="L923" s="91"/>
    </row>
    <row r="924" spans="3:12" ht="14.25" customHeight="1" x14ac:dyDescent="0.15">
      <c r="C924" s="93">
        <v>31742</v>
      </c>
      <c r="D924" s="92">
        <v>15</v>
      </c>
      <c r="E924" s="90"/>
      <c r="F924" s="90"/>
      <c r="G924" s="90"/>
      <c r="H924" s="90"/>
      <c r="I924" s="91"/>
      <c r="J924" s="91"/>
      <c r="K924" s="91"/>
      <c r="L924" s="91"/>
    </row>
    <row r="925" spans="3:12" ht="14.25" customHeight="1" x14ac:dyDescent="0.15">
      <c r="C925" s="93">
        <v>31747</v>
      </c>
      <c r="D925" s="92">
        <v>15.310000419616699</v>
      </c>
      <c r="E925" s="90"/>
      <c r="F925" s="90"/>
      <c r="G925" s="90"/>
      <c r="H925" s="90"/>
      <c r="I925" s="91"/>
      <c r="J925" s="91"/>
      <c r="K925" s="91"/>
      <c r="L925" s="91"/>
    </row>
    <row r="926" spans="3:12" ht="14.25" customHeight="1" x14ac:dyDescent="0.15">
      <c r="C926" s="93">
        <v>31748</v>
      </c>
      <c r="D926" s="92">
        <v>15.189999580383301</v>
      </c>
      <c r="E926" s="90"/>
      <c r="F926" s="90"/>
      <c r="G926" s="90"/>
      <c r="H926" s="90"/>
      <c r="I926" s="91"/>
      <c r="J926" s="91"/>
      <c r="K926" s="91"/>
      <c r="L926" s="91"/>
    </row>
    <row r="927" spans="3:12" ht="14.25" customHeight="1" x14ac:dyDescent="0.15">
      <c r="C927" s="93">
        <v>31749</v>
      </c>
      <c r="D927" s="92">
        <v>15.119999885559082</v>
      </c>
      <c r="E927" s="90"/>
      <c r="F927" s="90"/>
      <c r="G927" s="90"/>
      <c r="H927" s="90"/>
      <c r="I927" s="91"/>
      <c r="J927" s="91"/>
      <c r="K927" s="91"/>
      <c r="L927" s="91"/>
    </row>
    <row r="928" spans="3:12" ht="14.25" customHeight="1" x14ac:dyDescent="0.15">
      <c r="C928" s="93">
        <v>31750</v>
      </c>
      <c r="D928" s="92">
        <v>15.199999809265137</v>
      </c>
      <c r="E928" s="90"/>
      <c r="F928" s="90"/>
      <c r="G928" s="90"/>
      <c r="H928" s="90"/>
      <c r="I928" s="91"/>
      <c r="J928" s="91"/>
      <c r="K928" s="91"/>
      <c r="L928" s="91"/>
    </row>
    <row r="929" spans="3:12" ht="14.25" customHeight="1" x14ac:dyDescent="0.15">
      <c r="C929" s="93">
        <v>31751</v>
      </c>
      <c r="D929" s="92">
        <v>15.130000114440918</v>
      </c>
      <c r="E929" s="90"/>
      <c r="F929" s="90"/>
      <c r="G929" s="90"/>
      <c r="H929" s="90"/>
      <c r="I929" s="91"/>
      <c r="J929" s="91"/>
      <c r="K929" s="91"/>
      <c r="L929" s="91"/>
    </row>
    <row r="930" spans="3:12" ht="14.25" customHeight="1" x14ac:dyDescent="0.15">
      <c r="C930" s="93">
        <v>31754</v>
      </c>
      <c r="D930" s="92">
        <v>15.029999732971191</v>
      </c>
      <c r="E930" s="90"/>
      <c r="F930" s="90"/>
      <c r="G930" s="90"/>
      <c r="H930" s="90"/>
      <c r="I930" s="91"/>
      <c r="J930" s="91"/>
      <c r="K930" s="91"/>
      <c r="L930" s="91"/>
    </row>
    <row r="931" spans="3:12" ht="14.25" customHeight="1" x14ac:dyDescent="0.15">
      <c r="C931" s="93">
        <v>31755</v>
      </c>
      <c r="D931" s="92">
        <v>15</v>
      </c>
      <c r="E931" s="90"/>
      <c r="F931" s="90"/>
      <c r="G931" s="90"/>
      <c r="H931" s="90"/>
      <c r="I931" s="91"/>
      <c r="J931" s="91"/>
      <c r="K931" s="91"/>
      <c r="L931" s="91"/>
    </row>
    <row r="932" spans="3:12" ht="14.25" customHeight="1" x14ac:dyDescent="0.15">
      <c r="C932" s="93">
        <v>31756</v>
      </c>
      <c r="D932" s="92">
        <v>15.130000114440918</v>
      </c>
      <c r="E932" s="90"/>
      <c r="F932" s="90"/>
      <c r="G932" s="90"/>
      <c r="H932" s="90"/>
      <c r="I932" s="91"/>
      <c r="J932" s="91"/>
      <c r="K932" s="91"/>
      <c r="L932" s="91"/>
    </row>
    <row r="933" spans="3:12" ht="14.25" customHeight="1" x14ac:dyDescent="0.15">
      <c r="C933" s="93">
        <v>31757</v>
      </c>
      <c r="D933" s="92">
        <v>15.5</v>
      </c>
      <c r="E933" s="90"/>
      <c r="F933" s="90"/>
      <c r="G933" s="90"/>
      <c r="H933" s="90"/>
      <c r="I933" s="91"/>
      <c r="J933" s="91"/>
      <c r="K933" s="91"/>
      <c r="L933" s="91"/>
    </row>
    <row r="934" spans="3:12" ht="14.25" customHeight="1" x14ac:dyDescent="0.15">
      <c r="C934" s="93">
        <v>31758</v>
      </c>
      <c r="D934" s="92">
        <v>16.100000381469727</v>
      </c>
      <c r="E934" s="90"/>
      <c r="F934" s="90"/>
      <c r="G934" s="90"/>
      <c r="H934" s="90"/>
      <c r="I934" s="91"/>
      <c r="J934" s="91"/>
      <c r="K934" s="91"/>
      <c r="L934" s="91"/>
    </row>
    <row r="935" spans="3:12" ht="14.25" customHeight="1" x14ac:dyDescent="0.15">
      <c r="C935" s="93">
        <v>31761</v>
      </c>
      <c r="D935" s="92">
        <v>16.360000610351562</v>
      </c>
      <c r="E935" s="90"/>
      <c r="F935" s="90"/>
      <c r="G935" s="90"/>
      <c r="H935" s="90"/>
      <c r="I935" s="91"/>
      <c r="J935" s="91"/>
      <c r="K935" s="91"/>
      <c r="L935" s="91"/>
    </row>
    <row r="936" spans="3:12" ht="14.25" customHeight="1" x14ac:dyDescent="0.15">
      <c r="C936" s="93">
        <v>31762</v>
      </c>
      <c r="D936" s="92">
        <v>16.100000381469727</v>
      </c>
      <c r="E936" s="90"/>
      <c r="F936" s="90"/>
      <c r="G936" s="90"/>
      <c r="H936" s="90"/>
      <c r="I936" s="91"/>
      <c r="J936" s="91"/>
      <c r="K936" s="91"/>
      <c r="L936" s="91"/>
    </row>
    <row r="937" spans="3:12" ht="14.25" customHeight="1" x14ac:dyDescent="0.15">
      <c r="C937" s="93">
        <v>31763</v>
      </c>
      <c r="D937" s="92">
        <v>15.859999656677246</v>
      </c>
      <c r="E937" s="90"/>
      <c r="F937" s="90"/>
      <c r="G937" s="90"/>
      <c r="H937" s="90"/>
      <c r="I937" s="91"/>
      <c r="J937" s="91"/>
      <c r="K937" s="91"/>
      <c r="L937" s="91"/>
    </row>
    <row r="938" spans="3:12" ht="14.25" customHeight="1" x14ac:dyDescent="0.15">
      <c r="C938" s="93">
        <v>31764</v>
      </c>
      <c r="D938" s="92">
        <v>16.059999465942383</v>
      </c>
      <c r="E938" s="90"/>
      <c r="F938" s="90"/>
      <c r="G938" s="90"/>
      <c r="H938" s="90"/>
      <c r="I938" s="91"/>
      <c r="J938" s="91"/>
      <c r="K938" s="91"/>
      <c r="L938" s="91"/>
    </row>
    <row r="939" spans="3:12" ht="14.25" customHeight="1" x14ac:dyDescent="0.15">
      <c r="C939" s="93">
        <v>31765</v>
      </c>
      <c r="D939" s="92">
        <v>16.209999084472656</v>
      </c>
      <c r="E939" s="90"/>
      <c r="F939" s="90"/>
      <c r="G939" s="90"/>
      <c r="H939" s="90"/>
      <c r="I939" s="91"/>
      <c r="J939" s="91"/>
      <c r="K939" s="91"/>
      <c r="L939" s="91"/>
    </row>
    <row r="940" spans="3:12" ht="14.25" customHeight="1" x14ac:dyDescent="0.15">
      <c r="C940" s="93">
        <v>31768</v>
      </c>
      <c r="D940" s="92">
        <v>16.209999084472656</v>
      </c>
      <c r="E940" s="90"/>
      <c r="F940" s="90"/>
      <c r="G940" s="90"/>
      <c r="H940" s="90"/>
      <c r="I940" s="91"/>
      <c r="J940" s="91"/>
      <c r="K940" s="91"/>
      <c r="L940" s="91"/>
    </row>
    <row r="941" spans="3:12" ht="14.25" customHeight="1" x14ac:dyDescent="0.15">
      <c r="C941" s="93">
        <v>31769</v>
      </c>
      <c r="D941" s="92">
        <v>16.909999847412109</v>
      </c>
      <c r="E941" s="90"/>
      <c r="F941" s="90"/>
      <c r="G941" s="90"/>
      <c r="H941" s="90"/>
      <c r="I941" s="91"/>
      <c r="J941" s="91"/>
      <c r="K941" s="91"/>
      <c r="L941" s="91"/>
    </row>
    <row r="942" spans="3:12" ht="14.25" customHeight="1" x14ac:dyDescent="0.15">
      <c r="C942" s="93">
        <v>31770</v>
      </c>
      <c r="D942" s="92">
        <v>17.270000457763672</v>
      </c>
      <c r="E942" s="90"/>
      <c r="F942" s="90"/>
      <c r="G942" s="90"/>
      <c r="H942" s="90"/>
      <c r="I942" s="91"/>
      <c r="J942" s="91"/>
      <c r="K942" s="91"/>
      <c r="L942" s="91"/>
    </row>
    <row r="943" spans="3:12" ht="14.25" customHeight="1" x14ac:dyDescent="0.15">
      <c r="C943" s="93">
        <v>31775</v>
      </c>
      <c r="D943" s="92">
        <v>17.649999618530273</v>
      </c>
      <c r="E943" s="90"/>
      <c r="F943" s="90"/>
      <c r="G943" s="90"/>
      <c r="H943" s="90"/>
      <c r="I943" s="91"/>
      <c r="J943" s="91"/>
      <c r="K943" s="91"/>
      <c r="L943" s="91"/>
    </row>
    <row r="944" spans="3:12" ht="14.25" customHeight="1" x14ac:dyDescent="0.15">
      <c r="C944" s="93">
        <v>31776</v>
      </c>
      <c r="D944" s="92">
        <v>17.649999618530273</v>
      </c>
      <c r="E944" s="90"/>
      <c r="F944" s="90"/>
      <c r="G944" s="90"/>
      <c r="H944" s="90"/>
      <c r="I944" s="91"/>
      <c r="J944" s="91"/>
      <c r="K944" s="91"/>
      <c r="L944" s="91"/>
    </row>
    <row r="945" spans="3:12" ht="14.25" customHeight="1" x14ac:dyDescent="0.15">
      <c r="C945" s="93">
        <v>31777</v>
      </c>
      <c r="D945" s="92">
        <v>17.940000534057617</v>
      </c>
      <c r="E945" s="90"/>
      <c r="F945" s="90"/>
      <c r="G945" s="90"/>
      <c r="H945" s="90"/>
      <c r="I945" s="91"/>
      <c r="J945" s="91"/>
      <c r="K945" s="91"/>
      <c r="L945" s="91"/>
    </row>
    <row r="946" spans="3:12" ht="14.25" customHeight="1" x14ac:dyDescent="0.15">
      <c r="C946" s="93">
        <v>31779</v>
      </c>
      <c r="D946" s="92">
        <v>18.129999160766602</v>
      </c>
      <c r="E946" s="90"/>
      <c r="F946" s="90"/>
      <c r="G946" s="90"/>
      <c r="H946" s="90"/>
      <c r="I946" s="91"/>
      <c r="J946" s="91"/>
      <c r="K946" s="91"/>
      <c r="L946" s="91"/>
    </row>
    <row r="947" spans="3:12" ht="14.25" customHeight="1" x14ac:dyDescent="0.15">
      <c r="C947" s="93">
        <v>31782</v>
      </c>
      <c r="D947" s="92">
        <v>17.950000762939453</v>
      </c>
      <c r="E947" s="90"/>
      <c r="F947" s="90"/>
      <c r="G947" s="90"/>
      <c r="H947" s="90"/>
      <c r="I947" s="91"/>
      <c r="J947" s="91"/>
      <c r="K947" s="91"/>
      <c r="L947" s="91"/>
    </row>
    <row r="948" spans="3:12" ht="14.25" customHeight="1" x14ac:dyDescent="0.15">
      <c r="C948" s="93">
        <v>31783</v>
      </c>
      <c r="D948" s="92">
        <v>18.219999313354492</v>
      </c>
      <c r="E948" s="90"/>
      <c r="F948" s="90"/>
      <c r="G948" s="90"/>
      <c r="H948" s="90"/>
      <c r="I948" s="91"/>
      <c r="J948" s="91"/>
      <c r="K948" s="91"/>
      <c r="L948" s="91"/>
    </row>
    <row r="949" spans="3:12" ht="14.25" customHeight="1" x14ac:dyDescent="0.15">
      <c r="C949" s="93">
        <v>31784</v>
      </c>
      <c r="D949" s="92">
        <v>18.25</v>
      </c>
      <c r="E949" s="90"/>
      <c r="F949" s="90"/>
      <c r="G949" s="90"/>
      <c r="H949" s="90"/>
      <c r="I949" s="91"/>
      <c r="J949" s="91"/>
      <c r="K949" s="91"/>
      <c r="L949" s="91"/>
    </row>
    <row r="950" spans="3:12" ht="14.25" customHeight="1" x14ac:dyDescent="0.15">
      <c r="C950" s="93">
        <v>31785</v>
      </c>
      <c r="D950" s="92">
        <v>18.569999694824219</v>
      </c>
      <c r="E950" s="90"/>
      <c r="F950" s="90"/>
      <c r="G950" s="90"/>
      <c r="H950" s="90"/>
      <c r="I950" s="91"/>
      <c r="J950" s="91"/>
      <c r="K950" s="91"/>
      <c r="L950" s="91"/>
    </row>
    <row r="951" spans="3:12" ht="14.25" customHeight="1" x14ac:dyDescent="0.15">
      <c r="C951" s="93">
        <v>31786</v>
      </c>
      <c r="D951" s="92">
        <v>18.770000457763672</v>
      </c>
      <c r="E951" s="90"/>
      <c r="F951" s="90"/>
      <c r="G951" s="90"/>
      <c r="H951" s="90"/>
      <c r="I951" s="91"/>
      <c r="J951" s="91"/>
      <c r="K951" s="91"/>
      <c r="L951" s="91"/>
    </row>
    <row r="952" spans="3:12" ht="14.25" customHeight="1" x14ac:dyDescent="0.15">
      <c r="C952" s="93">
        <v>31789</v>
      </c>
      <c r="D952" s="92">
        <v>19.010000228881836</v>
      </c>
      <c r="E952" s="90"/>
      <c r="F952" s="90"/>
      <c r="G952" s="90"/>
      <c r="H952" s="90"/>
      <c r="I952" s="91"/>
      <c r="J952" s="91"/>
      <c r="K952" s="91"/>
      <c r="L952" s="91"/>
    </row>
    <row r="953" spans="3:12" ht="14.25" customHeight="1" x14ac:dyDescent="0.15">
      <c r="C953" s="93">
        <v>31790</v>
      </c>
      <c r="D953" s="92">
        <v>18.889999389648438</v>
      </c>
      <c r="E953" s="90"/>
      <c r="F953" s="90"/>
      <c r="G953" s="90"/>
      <c r="H953" s="90"/>
      <c r="I953" s="91"/>
      <c r="J953" s="91"/>
      <c r="K953" s="91"/>
      <c r="L953" s="91"/>
    </row>
    <row r="954" spans="3:12" ht="14.25" customHeight="1" x14ac:dyDescent="0.15">
      <c r="C954" s="93">
        <v>31791</v>
      </c>
      <c r="D954" s="92">
        <v>19.129999160766602</v>
      </c>
      <c r="E954" s="90"/>
      <c r="F954" s="90"/>
      <c r="G954" s="90"/>
      <c r="H954" s="90"/>
      <c r="I954" s="91"/>
      <c r="J954" s="91"/>
      <c r="K954" s="91"/>
      <c r="L954" s="91"/>
    </row>
    <row r="955" spans="3:12" ht="14.25" customHeight="1" x14ac:dyDescent="0.15">
      <c r="C955" s="93">
        <v>31792</v>
      </c>
      <c r="D955" s="92">
        <v>19.139999389648438</v>
      </c>
      <c r="E955" s="90"/>
      <c r="F955" s="90"/>
      <c r="G955" s="90"/>
      <c r="H955" s="90"/>
      <c r="I955" s="91"/>
      <c r="J955" s="91"/>
      <c r="K955" s="91"/>
      <c r="L955" s="91"/>
    </row>
    <row r="956" spans="3:12" ht="14.25" customHeight="1" x14ac:dyDescent="0.15">
      <c r="C956" s="93">
        <v>31793</v>
      </c>
      <c r="D956" s="92">
        <v>19.100000381469727</v>
      </c>
      <c r="E956" s="90"/>
      <c r="F956" s="90"/>
      <c r="G956" s="90"/>
      <c r="H956" s="90"/>
      <c r="I956" s="91"/>
      <c r="J956" s="91"/>
      <c r="K956" s="91"/>
      <c r="L956" s="91"/>
    </row>
    <row r="957" spans="3:12" ht="14.25" customHeight="1" x14ac:dyDescent="0.15">
      <c r="C957" s="93">
        <v>31796</v>
      </c>
      <c r="D957" s="92">
        <v>18.700000762939453</v>
      </c>
      <c r="E957" s="90"/>
      <c r="F957" s="90"/>
      <c r="G957" s="90"/>
      <c r="H957" s="90"/>
      <c r="I957" s="91"/>
      <c r="J957" s="91"/>
      <c r="K957" s="91"/>
      <c r="L957" s="91"/>
    </row>
    <row r="958" spans="3:12" ht="14.25" customHeight="1" x14ac:dyDescent="0.15">
      <c r="C958" s="93">
        <v>31797</v>
      </c>
      <c r="D958" s="92">
        <v>18.719999313354492</v>
      </c>
      <c r="E958" s="90"/>
      <c r="F958" s="90"/>
      <c r="G958" s="90"/>
      <c r="H958" s="90"/>
      <c r="I958" s="91"/>
      <c r="J958" s="91"/>
      <c r="K958" s="91"/>
      <c r="L958" s="91"/>
    </row>
    <row r="959" spans="3:12" ht="14.25" customHeight="1" x14ac:dyDescent="0.15">
      <c r="C959" s="93">
        <v>31798</v>
      </c>
      <c r="D959" s="92">
        <v>18.690000534057617</v>
      </c>
      <c r="E959" s="90"/>
      <c r="F959" s="90"/>
      <c r="G959" s="90"/>
      <c r="H959" s="90"/>
      <c r="I959" s="91"/>
      <c r="J959" s="91"/>
      <c r="K959" s="91"/>
      <c r="L959" s="91"/>
    </row>
    <row r="960" spans="3:12" ht="14.25" customHeight="1" x14ac:dyDescent="0.15">
      <c r="C960" s="93">
        <v>31799</v>
      </c>
      <c r="D960" s="92">
        <v>18.870000839233398</v>
      </c>
      <c r="E960" s="90"/>
      <c r="F960" s="90"/>
      <c r="G960" s="90"/>
      <c r="H960" s="90"/>
      <c r="I960" s="91"/>
      <c r="J960" s="91"/>
      <c r="K960" s="91"/>
      <c r="L960" s="91"/>
    </row>
    <row r="961" spans="3:12" ht="14.25" customHeight="1" x14ac:dyDescent="0.15">
      <c r="C961" s="93">
        <v>31800</v>
      </c>
      <c r="D961" s="92">
        <v>18.760000228881836</v>
      </c>
      <c r="E961" s="90"/>
      <c r="F961" s="90"/>
      <c r="G961" s="90"/>
      <c r="H961" s="90"/>
      <c r="I961" s="91"/>
      <c r="J961" s="91"/>
      <c r="K961" s="91"/>
      <c r="L961" s="91"/>
    </row>
    <row r="962" spans="3:12" ht="14.25" customHeight="1" x14ac:dyDescent="0.15">
      <c r="C962" s="93">
        <v>31803</v>
      </c>
      <c r="D962" s="92">
        <v>18.639999389648437</v>
      </c>
      <c r="E962" s="90"/>
      <c r="F962" s="90"/>
      <c r="G962" s="90"/>
      <c r="H962" s="90"/>
      <c r="I962" s="91"/>
      <c r="J962" s="91"/>
      <c r="K962" s="91"/>
      <c r="L962" s="91"/>
    </row>
    <row r="963" spans="3:12" ht="14.25" customHeight="1" x14ac:dyDescent="0.15">
      <c r="C963" s="93">
        <v>31804</v>
      </c>
      <c r="D963" s="92">
        <v>18.469999313354492</v>
      </c>
      <c r="E963" s="90"/>
      <c r="F963" s="90"/>
      <c r="G963" s="90"/>
      <c r="H963" s="90"/>
      <c r="I963" s="91"/>
      <c r="J963" s="91"/>
      <c r="K963" s="91"/>
      <c r="L963" s="91"/>
    </row>
    <row r="964" spans="3:12" ht="14.25" customHeight="1" x14ac:dyDescent="0.15">
      <c r="C964" s="93">
        <v>31805</v>
      </c>
      <c r="D964" s="92">
        <v>18.579999923706055</v>
      </c>
      <c r="E964" s="90"/>
      <c r="F964" s="90"/>
      <c r="G964" s="90"/>
      <c r="H964" s="90"/>
      <c r="I964" s="91"/>
      <c r="J964" s="91"/>
      <c r="K964" s="91"/>
      <c r="L964" s="91"/>
    </row>
    <row r="965" spans="3:12" ht="14.25" customHeight="1" x14ac:dyDescent="0.15">
      <c r="C965" s="93">
        <v>31806</v>
      </c>
      <c r="D965" s="92">
        <v>18.659999847412109</v>
      </c>
      <c r="E965" s="90"/>
      <c r="F965" s="90"/>
      <c r="G965" s="90"/>
      <c r="H965" s="90"/>
      <c r="I965" s="91"/>
      <c r="J965" s="91"/>
      <c r="K965" s="91"/>
      <c r="L965" s="91"/>
    </row>
    <row r="966" spans="3:12" ht="14.25" customHeight="1" x14ac:dyDescent="0.15">
      <c r="C966" s="93">
        <v>31807</v>
      </c>
      <c r="D966" s="92">
        <v>18.75</v>
      </c>
      <c r="E966" s="90"/>
      <c r="F966" s="90"/>
      <c r="G966" s="90"/>
      <c r="H966" s="90"/>
      <c r="I966" s="91"/>
      <c r="J966" s="91"/>
      <c r="K966" s="91"/>
      <c r="L966" s="91"/>
    </row>
    <row r="967" spans="3:12" ht="14.25" customHeight="1" x14ac:dyDescent="0.15">
      <c r="C967" s="93">
        <v>31810</v>
      </c>
      <c r="D967" s="92">
        <v>18.540000915527344</v>
      </c>
      <c r="E967" s="90"/>
      <c r="F967" s="90"/>
      <c r="G967" s="90"/>
      <c r="H967" s="90"/>
      <c r="I967" s="91"/>
      <c r="J967" s="91"/>
      <c r="K967" s="91"/>
      <c r="L967" s="91"/>
    </row>
    <row r="968" spans="3:12" ht="14.25" customHeight="1" x14ac:dyDescent="0.15">
      <c r="C968" s="93">
        <v>31811</v>
      </c>
      <c r="D968" s="92">
        <v>18.360000610351563</v>
      </c>
      <c r="E968" s="90"/>
      <c r="F968" s="90"/>
      <c r="G968" s="90"/>
      <c r="H968" s="90"/>
      <c r="I968" s="91"/>
      <c r="J968" s="91"/>
      <c r="K968" s="91"/>
      <c r="L968" s="91"/>
    </row>
    <row r="969" spans="3:12" ht="14.25" customHeight="1" x14ac:dyDescent="0.15">
      <c r="C969" s="93">
        <v>31812</v>
      </c>
      <c r="D969" s="92">
        <v>18.260000228881836</v>
      </c>
      <c r="E969" s="90"/>
      <c r="F969" s="90"/>
      <c r="G969" s="90"/>
      <c r="H969" s="90"/>
      <c r="I969" s="91"/>
      <c r="J969" s="91"/>
      <c r="K969" s="91"/>
      <c r="L969" s="91"/>
    </row>
    <row r="970" spans="3:12" ht="14.25" customHeight="1" x14ac:dyDescent="0.15">
      <c r="C970" s="93">
        <v>31813</v>
      </c>
      <c r="D970" s="92">
        <v>18.579999923706055</v>
      </c>
      <c r="E970" s="90"/>
      <c r="F970" s="90"/>
      <c r="G970" s="90"/>
      <c r="H970" s="90"/>
      <c r="I970" s="91"/>
      <c r="J970" s="91"/>
      <c r="K970" s="91"/>
      <c r="L970" s="91"/>
    </row>
    <row r="971" spans="3:12" ht="14.25" customHeight="1" x14ac:dyDescent="0.15">
      <c r="C971" s="93">
        <v>31814</v>
      </c>
      <c r="D971" s="92">
        <v>18.440000534057617</v>
      </c>
      <c r="E971" s="90"/>
      <c r="F971" s="90"/>
      <c r="G971" s="90"/>
      <c r="H971" s="90"/>
      <c r="I971" s="91"/>
      <c r="J971" s="91"/>
      <c r="K971" s="91"/>
      <c r="L971" s="91"/>
    </row>
    <row r="972" spans="3:12" ht="14.25" customHeight="1" x14ac:dyDescent="0.15">
      <c r="C972" s="93">
        <v>31817</v>
      </c>
      <c r="D972" s="92">
        <v>18.340000152587891</v>
      </c>
      <c r="E972" s="90"/>
      <c r="F972" s="90"/>
      <c r="G972" s="90"/>
      <c r="H972" s="90"/>
      <c r="I972" s="91"/>
      <c r="J972" s="91"/>
      <c r="K972" s="91"/>
      <c r="L972" s="91"/>
    </row>
    <row r="973" spans="3:12" ht="14.25" customHeight="1" x14ac:dyDescent="0.15">
      <c r="C973" s="93">
        <v>31818</v>
      </c>
      <c r="D973" s="92">
        <v>18.450000762939453</v>
      </c>
      <c r="E973" s="90"/>
      <c r="F973" s="90"/>
      <c r="G973" s="90"/>
      <c r="H973" s="90"/>
      <c r="I973" s="91"/>
      <c r="J973" s="91"/>
      <c r="K973" s="91"/>
      <c r="L973" s="91"/>
    </row>
    <row r="974" spans="3:12" ht="14.25" customHeight="1" x14ac:dyDescent="0.15">
      <c r="C974" s="93">
        <v>31819</v>
      </c>
      <c r="D974" s="92">
        <v>18.059999465942383</v>
      </c>
      <c r="E974" s="90"/>
      <c r="F974" s="90"/>
      <c r="G974" s="90"/>
      <c r="H974" s="90"/>
      <c r="I974" s="91"/>
      <c r="J974" s="91"/>
      <c r="K974" s="91"/>
      <c r="L974" s="91"/>
    </row>
    <row r="975" spans="3:12" ht="14.25" customHeight="1" x14ac:dyDescent="0.15">
      <c r="C975" s="93">
        <v>31820</v>
      </c>
      <c r="D975" s="92">
        <v>17.979999542236328</v>
      </c>
      <c r="E975" s="90"/>
      <c r="F975" s="90"/>
      <c r="G975" s="90"/>
      <c r="H975" s="90"/>
      <c r="I975" s="91"/>
      <c r="J975" s="91"/>
      <c r="K975" s="91"/>
      <c r="L975" s="91"/>
    </row>
    <row r="976" spans="3:12" ht="14.25" customHeight="1" x14ac:dyDescent="0.15">
      <c r="C976" s="93">
        <v>31821</v>
      </c>
      <c r="D976" s="92">
        <v>17.850000381469727</v>
      </c>
      <c r="E976" s="90"/>
      <c r="F976" s="90"/>
      <c r="G976" s="90"/>
      <c r="H976" s="90"/>
      <c r="I976" s="91"/>
      <c r="J976" s="91"/>
      <c r="K976" s="91"/>
      <c r="L976" s="91"/>
    </row>
    <row r="977" spans="3:12" ht="14.25" customHeight="1" x14ac:dyDescent="0.15">
      <c r="C977" s="93">
        <v>31825</v>
      </c>
      <c r="D977" s="92">
        <v>17.790000915527344</v>
      </c>
      <c r="E977" s="90"/>
      <c r="F977" s="90"/>
      <c r="G977" s="90"/>
      <c r="H977" s="90"/>
      <c r="I977" s="91"/>
      <c r="J977" s="91"/>
      <c r="K977" s="91"/>
      <c r="L977" s="91"/>
    </row>
    <row r="978" spans="3:12" ht="14.25" customHeight="1" x14ac:dyDescent="0.15">
      <c r="C978" s="93">
        <v>31826</v>
      </c>
      <c r="D978" s="92">
        <v>17.399999618530273</v>
      </c>
      <c r="E978" s="90"/>
      <c r="F978" s="90"/>
      <c r="G978" s="90"/>
      <c r="H978" s="90"/>
      <c r="I978" s="91"/>
      <c r="J978" s="91"/>
      <c r="K978" s="91"/>
      <c r="L978" s="91"/>
    </row>
    <row r="979" spans="3:12" ht="14.25" customHeight="1" x14ac:dyDescent="0.15">
      <c r="C979" s="93">
        <v>31827</v>
      </c>
      <c r="D979" s="92">
        <v>17.440000534057617</v>
      </c>
      <c r="E979" s="90"/>
      <c r="F979" s="90"/>
      <c r="G979" s="90"/>
      <c r="H979" s="90"/>
      <c r="I979" s="91"/>
      <c r="J979" s="91"/>
      <c r="K979" s="91"/>
      <c r="L979" s="91"/>
    </row>
    <row r="980" spans="3:12" ht="14.25" customHeight="1" x14ac:dyDescent="0.15">
      <c r="C980" s="93">
        <v>31828</v>
      </c>
      <c r="D980" s="92">
        <v>17.770000457763672</v>
      </c>
      <c r="E980" s="90"/>
      <c r="F980" s="90"/>
      <c r="G980" s="90"/>
      <c r="H980" s="90"/>
      <c r="I980" s="91"/>
      <c r="J980" s="91"/>
      <c r="K980" s="91"/>
      <c r="L980" s="91"/>
    </row>
    <row r="981" spans="3:12" ht="14.25" customHeight="1" x14ac:dyDescent="0.15">
      <c r="C981" s="93">
        <v>31831</v>
      </c>
      <c r="D981" s="92">
        <v>17.770000457763672</v>
      </c>
      <c r="E981" s="90"/>
      <c r="F981" s="90"/>
      <c r="G981" s="90"/>
      <c r="H981" s="90"/>
      <c r="I981" s="91"/>
      <c r="J981" s="91"/>
      <c r="K981" s="91"/>
      <c r="L981" s="91"/>
    </row>
    <row r="982" spans="3:12" ht="14.25" customHeight="1" x14ac:dyDescent="0.15">
      <c r="C982" s="93">
        <v>31832</v>
      </c>
      <c r="D982" s="92">
        <v>17.770000457763672</v>
      </c>
      <c r="E982" s="90"/>
      <c r="F982" s="90"/>
      <c r="G982" s="90"/>
      <c r="H982" s="90"/>
      <c r="I982" s="91"/>
      <c r="J982" s="91"/>
      <c r="K982" s="91"/>
      <c r="L982" s="91"/>
    </row>
    <row r="983" spans="3:12" ht="14.25" customHeight="1" x14ac:dyDescent="0.15">
      <c r="C983" s="93">
        <v>31833</v>
      </c>
      <c r="D983" s="92">
        <v>16.399999618530273</v>
      </c>
      <c r="E983" s="90"/>
      <c r="F983" s="90"/>
      <c r="G983" s="90"/>
      <c r="H983" s="90"/>
      <c r="I983" s="91"/>
      <c r="J983" s="91"/>
      <c r="K983" s="91"/>
      <c r="L983" s="91"/>
    </row>
    <row r="984" spans="3:12" ht="14.25" customHeight="1" x14ac:dyDescent="0.15">
      <c r="C984" s="93">
        <v>31834</v>
      </c>
      <c r="D984" s="92">
        <v>16.780000686645508</v>
      </c>
      <c r="E984" s="90"/>
      <c r="F984" s="90"/>
      <c r="G984" s="90"/>
      <c r="H984" s="90"/>
      <c r="I984" s="91"/>
      <c r="J984" s="91"/>
      <c r="K984" s="91"/>
      <c r="L984" s="91"/>
    </row>
    <row r="985" spans="3:12" ht="14.25" customHeight="1" x14ac:dyDescent="0.15">
      <c r="C985" s="93">
        <v>31835</v>
      </c>
      <c r="D985" s="92">
        <v>16.600000381469727</v>
      </c>
      <c r="E985" s="90"/>
      <c r="F985" s="90"/>
      <c r="G985" s="90"/>
      <c r="H985" s="90"/>
      <c r="I985" s="91"/>
      <c r="J985" s="91"/>
      <c r="K985" s="91"/>
      <c r="L985" s="91"/>
    </row>
    <row r="986" spans="3:12" ht="14.25" customHeight="1" x14ac:dyDescent="0.15">
      <c r="C986" s="93">
        <v>31838</v>
      </c>
      <c r="D986" s="92">
        <v>16.389999389648437</v>
      </c>
      <c r="E986" s="90"/>
      <c r="F986" s="90"/>
      <c r="G986" s="90"/>
      <c r="H986" s="90"/>
      <c r="I986" s="91"/>
      <c r="J986" s="91"/>
      <c r="K986" s="91"/>
      <c r="L986" s="91"/>
    </row>
    <row r="987" spans="3:12" ht="14.25" customHeight="1" x14ac:dyDescent="0.15">
      <c r="C987" s="93">
        <v>31839</v>
      </c>
      <c r="D987" s="92">
        <v>17.350000381469727</v>
      </c>
      <c r="E987" s="90"/>
      <c r="F987" s="90"/>
      <c r="G987" s="90"/>
      <c r="H987" s="90"/>
      <c r="I987" s="91"/>
      <c r="J987" s="91"/>
      <c r="K987" s="91"/>
      <c r="L987" s="91"/>
    </row>
    <row r="988" spans="3:12" ht="14.25" customHeight="1" x14ac:dyDescent="0.15">
      <c r="C988" s="93">
        <v>31840</v>
      </c>
      <c r="D988" s="92">
        <v>17.510000228881836</v>
      </c>
      <c r="E988" s="90"/>
      <c r="F988" s="90"/>
      <c r="G988" s="90"/>
      <c r="H988" s="90"/>
      <c r="I988" s="91"/>
      <c r="J988" s="91"/>
      <c r="K988" s="91"/>
      <c r="L988" s="91"/>
    </row>
    <row r="989" spans="3:12" ht="14.25" customHeight="1" x14ac:dyDescent="0.15">
      <c r="C989" s="93">
        <v>31841</v>
      </c>
      <c r="D989" s="92">
        <v>17.75</v>
      </c>
      <c r="E989" s="90"/>
      <c r="F989" s="90"/>
      <c r="G989" s="90"/>
      <c r="H989" s="90"/>
      <c r="I989" s="91"/>
      <c r="J989" s="91"/>
      <c r="K989" s="91"/>
      <c r="L989" s="91"/>
    </row>
    <row r="990" spans="3:12" ht="14.25" customHeight="1" x14ac:dyDescent="0.15">
      <c r="C990" s="93">
        <v>31842</v>
      </c>
      <c r="D990" s="92">
        <v>18.129999160766602</v>
      </c>
      <c r="E990" s="90"/>
      <c r="F990" s="90"/>
      <c r="G990" s="90"/>
      <c r="H990" s="90"/>
      <c r="I990" s="91"/>
      <c r="J990" s="91"/>
      <c r="K990" s="91"/>
      <c r="L990" s="91"/>
    </row>
    <row r="991" spans="3:12" ht="14.25" customHeight="1" x14ac:dyDescent="0.15">
      <c r="C991" s="93">
        <v>31845</v>
      </c>
      <c r="D991" s="92">
        <v>18.040000915527344</v>
      </c>
      <c r="E991" s="90"/>
      <c r="F991" s="90"/>
      <c r="G991" s="90"/>
      <c r="H991" s="90"/>
      <c r="I991" s="91"/>
      <c r="J991" s="91"/>
      <c r="K991" s="91"/>
      <c r="L991" s="91"/>
    </row>
    <row r="992" spans="3:12" ht="14.25" customHeight="1" x14ac:dyDescent="0.15">
      <c r="C992" s="93">
        <v>31846</v>
      </c>
      <c r="D992" s="92">
        <v>18.120000839233398</v>
      </c>
      <c r="E992" s="90"/>
      <c r="F992" s="90"/>
      <c r="G992" s="90"/>
      <c r="H992" s="90"/>
      <c r="I992" s="91"/>
      <c r="J992" s="91"/>
      <c r="K992" s="91"/>
      <c r="L992" s="91"/>
    </row>
    <row r="993" spans="3:12" ht="14.25" customHeight="1" x14ac:dyDescent="0.15">
      <c r="C993" s="93">
        <v>31847</v>
      </c>
      <c r="D993" s="92">
        <v>18.350000381469727</v>
      </c>
      <c r="E993" s="90"/>
      <c r="F993" s="90"/>
      <c r="G993" s="90"/>
      <c r="H993" s="90"/>
      <c r="I993" s="91"/>
      <c r="J993" s="91"/>
      <c r="K993" s="91"/>
      <c r="L993" s="91"/>
    </row>
    <row r="994" spans="3:12" ht="14.25" customHeight="1" x14ac:dyDescent="0.15">
      <c r="C994" s="93">
        <v>31848</v>
      </c>
      <c r="D994" s="92">
        <v>18.389999389648438</v>
      </c>
      <c r="E994" s="90"/>
      <c r="F994" s="90"/>
      <c r="G994" s="90"/>
      <c r="H994" s="90"/>
      <c r="I994" s="91"/>
      <c r="J994" s="91"/>
      <c r="K994" s="91"/>
      <c r="L994" s="91"/>
    </row>
    <row r="995" spans="3:12" ht="14.25" customHeight="1" x14ac:dyDescent="0.15">
      <c r="C995" s="93">
        <v>31849</v>
      </c>
      <c r="D995" s="92">
        <v>18.360000610351563</v>
      </c>
      <c r="E995" s="90"/>
      <c r="F995" s="90"/>
      <c r="G995" s="90"/>
      <c r="H995" s="90"/>
      <c r="I995" s="91"/>
      <c r="J995" s="91"/>
      <c r="K995" s="91"/>
      <c r="L995" s="91"/>
    </row>
    <row r="996" spans="3:12" ht="14.25" customHeight="1" x14ac:dyDescent="0.15">
      <c r="C996" s="93">
        <v>31852</v>
      </c>
      <c r="D996" s="92">
        <v>18.639999389648437</v>
      </c>
      <c r="E996" s="90"/>
      <c r="F996" s="90"/>
      <c r="G996" s="90"/>
      <c r="H996" s="90"/>
      <c r="I996" s="91"/>
      <c r="J996" s="91"/>
      <c r="K996" s="91"/>
      <c r="L996" s="91"/>
    </row>
    <row r="997" spans="3:12" ht="14.25" customHeight="1" x14ac:dyDescent="0.15">
      <c r="C997" s="93">
        <v>31853</v>
      </c>
      <c r="D997" s="92">
        <v>18.870000839233398</v>
      </c>
      <c r="E997" s="90"/>
      <c r="F997" s="90"/>
      <c r="G997" s="90"/>
      <c r="H997" s="90"/>
      <c r="I997" s="91"/>
      <c r="J997" s="91"/>
      <c r="K997" s="91"/>
      <c r="L997" s="91"/>
    </row>
    <row r="998" spans="3:12" ht="14.25" customHeight="1" x14ac:dyDescent="0.15">
      <c r="C998" s="93">
        <v>31854</v>
      </c>
      <c r="D998" s="92">
        <v>18.690000534057617</v>
      </c>
      <c r="E998" s="90"/>
      <c r="F998" s="90"/>
      <c r="G998" s="90"/>
      <c r="H998" s="90"/>
      <c r="I998" s="91"/>
      <c r="J998" s="91"/>
      <c r="K998" s="91"/>
      <c r="L998" s="91"/>
    </row>
    <row r="999" spans="3:12" ht="14.25" customHeight="1" x14ac:dyDescent="0.15">
      <c r="C999" s="93">
        <v>31855</v>
      </c>
      <c r="D999" s="92">
        <v>18.600000381469727</v>
      </c>
      <c r="E999" s="90"/>
      <c r="F999" s="90"/>
      <c r="G999" s="90"/>
      <c r="H999" s="90"/>
      <c r="I999" s="91"/>
      <c r="J999" s="91"/>
      <c r="K999" s="91"/>
      <c r="L999" s="91"/>
    </row>
    <row r="1000" spans="3:12" ht="14.25" customHeight="1" x14ac:dyDescent="0.15">
      <c r="C1000" s="93">
        <v>31856</v>
      </c>
      <c r="D1000" s="92">
        <v>18.670000076293945</v>
      </c>
      <c r="E1000" s="90"/>
      <c r="F1000" s="90"/>
      <c r="G1000" s="90"/>
      <c r="H1000" s="90"/>
      <c r="I1000" s="91"/>
      <c r="J1000" s="91"/>
      <c r="K1000" s="91"/>
      <c r="L1000" s="91"/>
    </row>
    <row r="1001" spans="3:12" ht="14.25" customHeight="1" x14ac:dyDescent="0.15">
      <c r="C1001" s="93">
        <v>31859</v>
      </c>
      <c r="D1001" s="92">
        <v>18.670000076293945</v>
      </c>
      <c r="E1001" s="90"/>
      <c r="F1001" s="90"/>
      <c r="G1001" s="90"/>
      <c r="H1001" s="90"/>
      <c r="I1001" s="91"/>
      <c r="J1001" s="91"/>
      <c r="K1001" s="91"/>
      <c r="L1001" s="91"/>
    </row>
    <row r="1002" spans="3:12" ht="14.25" customHeight="1" x14ac:dyDescent="0.15">
      <c r="C1002" s="93">
        <v>31860</v>
      </c>
      <c r="D1002" s="92">
        <v>18.670000076293945</v>
      </c>
      <c r="E1002" s="90"/>
      <c r="F1002" s="90"/>
      <c r="G1002" s="90"/>
      <c r="H1002" s="90"/>
      <c r="I1002" s="91"/>
      <c r="J1002" s="91"/>
      <c r="K1002" s="91"/>
      <c r="L1002" s="91"/>
    </row>
    <row r="1003" spans="3:12" ht="14.25" customHeight="1" x14ac:dyDescent="0.15">
      <c r="C1003" s="93">
        <v>31861</v>
      </c>
      <c r="D1003" s="92">
        <v>18.670000076293945</v>
      </c>
      <c r="E1003" s="90"/>
      <c r="F1003" s="90"/>
      <c r="G1003" s="90"/>
      <c r="H1003" s="90"/>
      <c r="I1003" s="91"/>
      <c r="J1003" s="91"/>
      <c r="K1003" s="91"/>
      <c r="L1003" s="91"/>
    </row>
    <row r="1004" spans="3:12" ht="14.25" customHeight="1" x14ac:dyDescent="0.15">
      <c r="C1004" s="93">
        <v>31862</v>
      </c>
      <c r="D1004" s="92">
        <v>18.629999160766602</v>
      </c>
      <c r="E1004" s="90"/>
      <c r="F1004" s="90"/>
      <c r="G1004" s="90"/>
      <c r="H1004" s="90"/>
      <c r="I1004" s="91"/>
      <c r="J1004" s="91"/>
      <c r="K1004" s="91"/>
      <c r="L1004" s="91"/>
    </row>
    <row r="1005" spans="3:12" ht="14.25" customHeight="1" x14ac:dyDescent="0.15">
      <c r="C1005" s="93">
        <v>31863</v>
      </c>
      <c r="D1005" s="92">
        <v>18.620000839233398</v>
      </c>
      <c r="E1005" s="90"/>
      <c r="F1005" s="90"/>
      <c r="G1005" s="90"/>
      <c r="H1005" s="90"/>
      <c r="I1005" s="91"/>
      <c r="J1005" s="91"/>
      <c r="K1005" s="91"/>
      <c r="L1005" s="91"/>
    </row>
    <row r="1006" spans="3:12" ht="14.25" customHeight="1" x14ac:dyDescent="0.15">
      <c r="C1006" s="93">
        <v>31866</v>
      </c>
      <c r="D1006" s="92">
        <v>18.690000534057617</v>
      </c>
      <c r="E1006" s="90"/>
      <c r="F1006" s="90"/>
      <c r="G1006" s="90"/>
      <c r="H1006" s="90"/>
      <c r="I1006" s="91"/>
      <c r="J1006" s="91"/>
      <c r="K1006" s="91"/>
      <c r="L1006" s="91"/>
    </row>
    <row r="1007" spans="3:12" ht="14.25" customHeight="1" x14ac:dyDescent="0.15">
      <c r="C1007" s="93">
        <v>31867</v>
      </c>
      <c r="D1007" s="92">
        <v>18.829999923706055</v>
      </c>
      <c r="E1007" s="90"/>
      <c r="F1007" s="90"/>
      <c r="G1007" s="90"/>
      <c r="H1007" s="90"/>
      <c r="I1007" s="91"/>
      <c r="J1007" s="91"/>
      <c r="K1007" s="91"/>
      <c r="L1007" s="91"/>
    </row>
    <row r="1008" spans="3:12" ht="14.25" customHeight="1" x14ac:dyDescent="0.15">
      <c r="C1008" s="93">
        <v>31868</v>
      </c>
      <c r="D1008" s="92">
        <v>18.780000686645508</v>
      </c>
      <c r="E1008" s="90"/>
      <c r="F1008" s="90"/>
      <c r="G1008" s="90"/>
      <c r="H1008" s="90"/>
      <c r="I1008" s="91"/>
      <c r="J1008" s="91"/>
      <c r="K1008" s="91"/>
      <c r="L1008" s="91"/>
    </row>
    <row r="1009" spans="3:12" ht="14.25" customHeight="1" x14ac:dyDescent="0.15">
      <c r="C1009" s="93">
        <v>31869</v>
      </c>
      <c r="D1009" s="92">
        <v>18.909999847412109</v>
      </c>
      <c r="E1009" s="90"/>
      <c r="F1009" s="90"/>
      <c r="G1009" s="90"/>
      <c r="H1009" s="90"/>
      <c r="I1009" s="91"/>
      <c r="J1009" s="91"/>
      <c r="K1009" s="91"/>
      <c r="L1009" s="91"/>
    </row>
    <row r="1010" spans="3:12" ht="14.25" customHeight="1" x14ac:dyDescent="0.15">
      <c r="C1010" s="93">
        <v>31870</v>
      </c>
      <c r="D1010" s="92">
        <v>18.700000762939453</v>
      </c>
      <c r="E1010" s="90"/>
      <c r="F1010" s="90"/>
      <c r="G1010" s="90"/>
      <c r="H1010" s="90"/>
      <c r="I1010" s="91"/>
      <c r="J1010" s="91"/>
      <c r="K1010" s="91"/>
      <c r="L1010" s="91"/>
    </row>
    <row r="1011" spans="3:12" ht="14.25" customHeight="1" x14ac:dyDescent="0.15">
      <c r="C1011" s="93">
        <v>31873</v>
      </c>
      <c r="D1011" s="92">
        <v>18.670000076293945</v>
      </c>
      <c r="E1011" s="90"/>
      <c r="F1011" s="90"/>
      <c r="G1011" s="90"/>
      <c r="H1011" s="90"/>
      <c r="I1011" s="91"/>
      <c r="J1011" s="91"/>
      <c r="K1011" s="91"/>
      <c r="L1011" s="91"/>
    </row>
    <row r="1012" spans="3:12" ht="14.25" customHeight="1" x14ac:dyDescent="0.15">
      <c r="C1012" s="93">
        <v>31874</v>
      </c>
      <c r="D1012" s="92">
        <v>18.840000152587891</v>
      </c>
      <c r="E1012" s="90"/>
      <c r="F1012" s="90"/>
      <c r="G1012" s="90"/>
      <c r="H1012" s="90"/>
      <c r="I1012" s="91"/>
      <c r="J1012" s="91"/>
      <c r="K1012" s="91"/>
      <c r="L1012" s="91"/>
    </row>
    <row r="1013" spans="3:12" ht="14.25" customHeight="1" x14ac:dyDescent="0.15">
      <c r="C1013" s="93">
        <v>31875</v>
      </c>
      <c r="D1013" s="92">
        <v>18.649999618530273</v>
      </c>
      <c r="E1013" s="90"/>
      <c r="F1013" s="90"/>
      <c r="G1013" s="90"/>
      <c r="H1013" s="90"/>
      <c r="I1013" s="91"/>
      <c r="J1013" s="91"/>
      <c r="K1013" s="91"/>
      <c r="L1013" s="91"/>
    </row>
    <row r="1014" spans="3:12" ht="14.25" customHeight="1" x14ac:dyDescent="0.15">
      <c r="C1014" s="93">
        <v>31876</v>
      </c>
      <c r="D1014" s="92">
        <v>18.590000152587891</v>
      </c>
      <c r="E1014" s="90"/>
      <c r="F1014" s="90"/>
      <c r="G1014" s="90"/>
      <c r="H1014" s="90"/>
      <c r="I1014" s="91"/>
      <c r="J1014" s="91"/>
      <c r="K1014" s="91"/>
      <c r="L1014" s="91"/>
    </row>
    <row r="1015" spans="3:12" ht="14.25" customHeight="1" x14ac:dyDescent="0.15">
      <c r="C1015" s="93">
        <v>31877</v>
      </c>
      <c r="D1015" s="92">
        <v>18.110000610351563</v>
      </c>
      <c r="E1015" s="90"/>
      <c r="F1015" s="90"/>
      <c r="G1015" s="90"/>
      <c r="H1015" s="90"/>
      <c r="I1015" s="91"/>
      <c r="J1015" s="91"/>
      <c r="K1015" s="91"/>
      <c r="L1015" s="91"/>
    </row>
    <row r="1016" spans="3:12" ht="14.25" customHeight="1" x14ac:dyDescent="0.15">
      <c r="C1016" s="93">
        <v>31880</v>
      </c>
      <c r="D1016" s="92">
        <v>18.010000228881836</v>
      </c>
      <c r="E1016" s="90"/>
      <c r="F1016" s="90"/>
      <c r="G1016" s="90"/>
      <c r="H1016" s="90"/>
      <c r="I1016" s="91"/>
      <c r="J1016" s="91"/>
      <c r="K1016" s="91"/>
      <c r="L1016" s="91"/>
    </row>
    <row r="1017" spans="3:12" ht="14.25" customHeight="1" x14ac:dyDescent="0.15">
      <c r="C1017" s="93">
        <v>31881</v>
      </c>
      <c r="D1017" s="92">
        <v>17.979999542236328</v>
      </c>
      <c r="E1017" s="90"/>
      <c r="F1017" s="90"/>
      <c r="G1017" s="90"/>
      <c r="H1017" s="90"/>
      <c r="I1017" s="91"/>
      <c r="J1017" s="91"/>
      <c r="K1017" s="91"/>
      <c r="L1017" s="91"/>
    </row>
    <row r="1018" spans="3:12" ht="14.25" customHeight="1" x14ac:dyDescent="0.15">
      <c r="C1018" s="93">
        <v>31882</v>
      </c>
      <c r="D1018" s="92">
        <v>18.469999313354492</v>
      </c>
      <c r="E1018" s="90"/>
      <c r="F1018" s="90"/>
      <c r="G1018" s="90"/>
      <c r="H1018" s="90"/>
      <c r="I1018" s="91"/>
      <c r="J1018" s="91"/>
      <c r="K1018" s="91"/>
      <c r="L1018" s="91"/>
    </row>
    <row r="1019" spans="3:12" ht="14.25" customHeight="1" x14ac:dyDescent="0.15">
      <c r="C1019" s="93">
        <v>31883</v>
      </c>
      <c r="D1019" s="92">
        <v>18.639999389648437</v>
      </c>
      <c r="E1019" s="90"/>
      <c r="F1019" s="90"/>
      <c r="G1019" s="90"/>
      <c r="H1019" s="90"/>
      <c r="I1019" s="91"/>
      <c r="J1019" s="91"/>
      <c r="K1019" s="91"/>
      <c r="L1019" s="91"/>
    </row>
    <row r="1020" spans="3:12" ht="14.25" customHeight="1" x14ac:dyDescent="0.15">
      <c r="C1020" s="93">
        <v>31887</v>
      </c>
      <c r="D1020" s="92">
        <v>18.649999618530273</v>
      </c>
      <c r="E1020" s="90"/>
      <c r="F1020" s="90"/>
      <c r="G1020" s="90"/>
      <c r="H1020" s="90"/>
      <c r="I1020" s="91"/>
      <c r="J1020" s="91"/>
      <c r="K1020" s="91"/>
      <c r="L1020" s="91"/>
    </row>
    <row r="1021" spans="3:12" ht="14.25" customHeight="1" x14ac:dyDescent="0.15">
      <c r="C1021" s="93">
        <v>31888</v>
      </c>
      <c r="D1021" s="92">
        <v>19.030000686645508</v>
      </c>
      <c r="E1021" s="90"/>
      <c r="F1021" s="90"/>
      <c r="G1021" s="90"/>
      <c r="H1021" s="90"/>
      <c r="I1021" s="91"/>
      <c r="J1021" s="91"/>
      <c r="K1021" s="91"/>
      <c r="L1021" s="91"/>
    </row>
    <row r="1022" spans="3:12" ht="14.25" customHeight="1" x14ac:dyDescent="0.15">
      <c r="C1022" s="93">
        <v>31889</v>
      </c>
      <c r="D1022" s="92">
        <v>19.030000686645508</v>
      </c>
      <c r="E1022" s="90"/>
      <c r="F1022" s="90"/>
      <c r="G1022" s="90"/>
      <c r="H1022" s="90"/>
      <c r="I1022" s="91"/>
      <c r="J1022" s="91"/>
      <c r="K1022" s="91"/>
      <c r="L1022" s="91"/>
    </row>
    <row r="1023" spans="3:12" ht="14.25" customHeight="1" x14ac:dyDescent="0.15">
      <c r="C1023" s="93">
        <v>31890</v>
      </c>
      <c r="D1023" s="92">
        <v>19.030000686645508</v>
      </c>
      <c r="E1023" s="90"/>
      <c r="F1023" s="90"/>
      <c r="G1023" s="90"/>
      <c r="H1023" s="90"/>
      <c r="I1023" s="91"/>
      <c r="J1023" s="91"/>
      <c r="K1023" s="91"/>
      <c r="L1023" s="91"/>
    </row>
    <row r="1024" spans="3:12" ht="14.25" customHeight="1" x14ac:dyDescent="0.15">
      <c r="C1024" s="93">
        <v>31891</v>
      </c>
      <c r="D1024" s="92">
        <v>18.680000305175781</v>
      </c>
      <c r="E1024" s="90"/>
      <c r="F1024" s="90"/>
      <c r="G1024" s="90"/>
      <c r="H1024" s="90"/>
      <c r="I1024" s="91"/>
      <c r="J1024" s="91"/>
      <c r="K1024" s="91"/>
      <c r="L1024" s="91"/>
    </row>
    <row r="1025" spans="3:12" ht="14.25" customHeight="1" x14ac:dyDescent="0.15">
      <c r="C1025" s="93">
        <v>31894</v>
      </c>
      <c r="D1025" s="92">
        <v>18.829999923706055</v>
      </c>
      <c r="E1025" s="90"/>
      <c r="F1025" s="90"/>
      <c r="G1025" s="90"/>
      <c r="H1025" s="90"/>
      <c r="I1025" s="91"/>
      <c r="J1025" s="91"/>
      <c r="K1025" s="91"/>
      <c r="L1025" s="91"/>
    </row>
    <row r="1026" spans="3:12" ht="14.25" customHeight="1" x14ac:dyDescent="0.15">
      <c r="C1026" s="93">
        <v>31895</v>
      </c>
      <c r="D1026" s="92">
        <v>18.840000152587891</v>
      </c>
      <c r="E1026" s="90"/>
      <c r="F1026" s="90"/>
      <c r="G1026" s="90"/>
      <c r="H1026" s="90"/>
      <c r="I1026" s="91"/>
      <c r="J1026" s="91"/>
      <c r="K1026" s="91"/>
      <c r="L1026" s="91"/>
    </row>
    <row r="1027" spans="3:12" ht="14.25" customHeight="1" x14ac:dyDescent="0.15">
      <c r="C1027" s="93">
        <v>31896</v>
      </c>
      <c r="D1027" s="92">
        <v>18.600000381469727</v>
      </c>
      <c r="E1027" s="90"/>
      <c r="F1027" s="90"/>
      <c r="G1027" s="90"/>
      <c r="H1027" s="90"/>
      <c r="I1027" s="91"/>
      <c r="J1027" s="91"/>
      <c r="K1027" s="91"/>
      <c r="L1027" s="91"/>
    </row>
    <row r="1028" spans="3:12" ht="14.25" customHeight="1" x14ac:dyDescent="0.15">
      <c r="C1028" s="93">
        <v>31897</v>
      </c>
      <c r="D1028" s="92">
        <v>18.729999542236328</v>
      </c>
      <c r="E1028" s="90"/>
      <c r="F1028" s="90"/>
      <c r="G1028" s="90"/>
      <c r="H1028" s="90"/>
      <c r="I1028" s="91"/>
      <c r="J1028" s="91"/>
      <c r="K1028" s="91"/>
      <c r="L1028" s="91"/>
    </row>
    <row r="1029" spans="3:12" ht="14.25" customHeight="1" x14ac:dyDescent="0.15">
      <c r="C1029" s="93">
        <v>31898</v>
      </c>
      <c r="D1029" s="92">
        <v>18.829999923706055</v>
      </c>
      <c r="E1029" s="90"/>
      <c r="F1029" s="90"/>
      <c r="G1029" s="90"/>
      <c r="H1029" s="90"/>
      <c r="I1029" s="91"/>
      <c r="J1029" s="91"/>
      <c r="K1029" s="91"/>
      <c r="L1029" s="91"/>
    </row>
    <row r="1030" spans="3:12" ht="14.25" customHeight="1" x14ac:dyDescent="0.15">
      <c r="C1030" s="93">
        <v>31901</v>
      </c>
      <c r="D1030" s="92">
        <v>18.920000076293945</v>
      </c>
      <c r="E1030" s="90"/>
      <c r="F1030" s="90"/>
      <c r="G1030" s="90"/>
      <c r="H1030" s="90"/>
      <c r="I1030" s="91"/>
      <c r="J1030" s="91"/>
      <c r="K1030" s="91"/>
      <c r="L1030" s="91"/>
    </row>
    <row r="1031" spans="3:12" ht="14.25" customHeight="1" x14ac:dyDescent="0.15">
      <c r="C1031" s="93">
        <v>31902</v>
      </c>
      <c r="D1031" s="92">
        <v>19.049999237060547</v>
      </c>
      <c r="E1031" s="90"/>
      <c r="F1031" s="90"/>
      <c r="G1031" s="90"/>
      <c r="H1031" s="90"/>
      <c r="I1031" s="91"/>
      <c r="J1031" s="91"/>
      <c r="K1031" s="91"/>
      <c r="L1031" s="91"/>
    </row>
    <row r="1032" spans="3:12" ht="14.25" customHeight="1" x14ac:dyDescent="0.15">
      <c r="C1032" s="93">
        <v>31903</v>
      </c>
      <c r="D1032" s="92">
        <v>19.229999542236328</v>
      </c>
      <c r="E1032" s="90"/>
      <c r="F1032" s="90"/>
      <c r="G1032" s="90"/>
      <c r="H1032" s="90"/>
      <c r="I1032" s="91"/>
      <c r="J1032" s="91"/>
      <c r="K1032" s="91"/>
      <c r="L1032" s="91"/>
    </row>
    <row r="1033" spans="3:12" ht="14.25" customHeight="1" x14ac:dyDescent="0.15">
      <c r="C1033" s="93">
        <v>31904</v>
      </c>
      <c r="D1033" s="92">
        <v>19.129999160766602</v>
      </c>
      <c r="E1033" s="90"/>
      <c r="F1033" s="90"/>
      <c r="G1033" s="90"/>
      <c r="H1033" s="90"/>
      <c r="I1033" s="91"/>
      <c r="J1033" s="91"/>
      <c r="K1033" s="91"/>
      <c r="L1033" s="91"/>
    </row>
    <row r="1034" spans="3:12" ht="14.25" customHeight="1" x14ac:dyDescent="0.15">
      <c r="C1034" s="93">
        <v>31905</v>
      </c>
      <c r="D1034" s="92">
        <v>19.260000228881836</v>
      </c>
      <c r="E1034" s="90"/>
      <c r="F1034" s="90"/>
      <c r="G1034" s="90"/>
      <c r="H1034" s="90"/>
      <c r="I1034" s="91"/>
      <c r="J1034" s="91"/>
      <c r="K1034" s="91"/>
      <c r="L1034" s="91"/>
    </row>
    <row r="1035" spans="3:12" ht="14.25" customHeight="1" x14ac:dyDescent="0.15">
      <c r="C1035" s="93">
        <v>31908</v>
      </c>
      <c r="D1035" s="92">
        <v>19.409999847412109</v>
      </c>
      <c r="E1035" s="90"/>
      <c r="F1035" s="90"/>
      <c r="G1035" s="90"/>
      <c r="H1035" s="90"/>
      <c r="I1035" s="91"/>
      <c r="J1035" s="91"/>
      <c r="K1035" s="91"/>
      <c r="L1035" s="91"/>
    </row>
    <row r="1036" spans="3:12" ht="14.25" customHeight="1" x14ac:dyDescent="0.15">
      <c r="C1036" s="93">
        <v>31909</v>
      </c>
      <c r="D1036" s="92">
        <v>19.270000457763672</v>
      </c>
      <c r="E1036" s="90"/>
      <c r="F1036" s="90"/>
      <c r="G1036" s="90"/>
      <c r="H1036" s="90"/>
      <c r="I1036" s="91"/>
      <c r="J1036" s="91"/>
      <c r="K1036" s="91"/>
      <c r="L1036" s="91"/>
    </row>
    <row r="1037" spans="3:12" ht="14.25" customHeight="1" x14ac:dyDescent="0.15">
      <c r="C1037" s="93">
        <v>31910</v>
      </c>
      <c r="D1037" s="92">
        <v>19.409999847412109</v>
      </c>
      <c r="E1037" s="90"/>
      <c r="F1037" s="90"/>
      <c r="G1037" s="90"/>
      <c r="H1037" s="90"/>
      <c r="I1037" s="91"/>
      <c r="J1037" s="91"/>
      <c r="K1037" s="91"/>
      <c r="L1037" s="91"/>
    </row>
    <row r="1038" spans="3:12" ht="14.25" customHeight="1" x14ac:dyDescent="0.15">
      <c r="C1038" s="93">
        <v>31911</v>
      </c>
      <c r="D1038" s="92">
        <v>19.559999465942383</v>
      </c>
      <c r="E1038" s="90"/>
      <c r="F1038" s="90"/>
      <c r="G1038" s="90"/>
      <c r="H1038" s="90"/>
      <c r="I1038" s="91"/>
      <c r="J1038" s="91"/>
      <c r="K1038" s="91"/>
      <c r="L1038" s="91"/>
    </row>
    <row r="1039" spans="3:12" ht="14.25" customHeight="1" x14ac:dyDescent="0.15">
      <c r="C1039" s="93">
        <v>31912</v>
      </c>
      <c r="D1039" s="92">
        <v>19.799999237060547</v>
      </c>
      <c r="E1039" s="90"/>
      <c r="F1039" s="90"/>
      <c r="G1039" s="90"/>
      <c r="H1039" s="90"/>
      <c r="I1039" s="91"/>
      <c r="J1039" s="91"/>
      <c r="K1039" s="91"/>
      <c r="L1039" s="91"/>
    </row>
    <row r="1040" spans="3:12" ht="14.25" customHeight="1" x14ac:dyDescent="0.15">
      <c r="C1040" s="93">
        <v>31915</v>
      </c>
      <c r="D1040" s="92">
        <v>19.889999389648437</v>
      </c>
      <c r="E1040" s="90"/>
      <c r="F1040" s="90"/>
      <c r="G1040" s="90"/>
      <c r="H1040" s="90"/>
      <c r="I1040" s="91"/>
      <c r="J1040" s="91"/>
      <c r="K1040" s="91"/>
      <c r="L1040" s="91"/>
    </row>
    <row r="1041" spans="3:12" ht="14.25" customHeight="1" x14ac:dyDescent="0.15">
      <c r="C1041" s="93">
        <v>31916</v>
      </c>
      <c r="D1041" s="92">
        <v>19.870000839233398</v>
      </c>
      <c r="E1041" s="90"/>
      <c r="F1041" s="90"/>
      <c r="G1041" s="90"/>
      <c r="H1041" s="90"/>
      <c r="I1041" s="91"/>
      <c r="J1041" s="91"/>
      <c r="K1041" s="91"/>
      <c r="L1041" s="91"/>
    </row>
    <row r="1042" spans="3:12" ht="14.25" customHeight="1" x14ac:dyDescent="0.15">
      <c r="C1042" s="93">
        <v>31917</v>
      </c>
      <c r="D1042" s="92">
        <v>19.870000839233398</v>
      </c>
      <c r="E1042" s="90"/>
      <c r="F1042" s="90"/>
      <c r="G1042" s="90"/>
      <c r="H1042" s="90"/>
      <c r="I1042" s="91"/>
      <c r="J1042" s="91"/>
      <c r="K1042" s="91"/>
      <c r="L1042" s="91"/>
    </row>
    <row r="1043" spans="3:12" ht="14.25" customHeight="1" x14ac:dyDescent="0.15">
      <c r="C1043" s="93">
        <v>31918</v>
      </c>
      <c r="D1043" s="92">
        <v>19.239999771118164</v>
      </c>
      <c r="E1043" s="90"/>
      <c r="F1043" s="90"/>
      <c r="G1043" s="90"/>
      <c r="H1043" s="90"/>
      <c r="I1043" s="91"/>
      <c r="J1043" s="91"/>
      <c r="K1043" s="91"/>
      <c r="L1043" s="91"/>
    </row>
    <row r="1044" spans="3:12" ht="14.25" customHeight="1" x14ac:dyDescent="0.15">
      <c r="C1044" s="93">
        <v>31919</v>
      </c>
      <c r="D1044" s="92">
        <v>19.350000381469727</v>
      </c>
      <c r="E1044" s="90"/>
      <c r="F1044" s="90"/>
      <c r="G1044" s="90"/>
      <c r="H1044" s="90"/>
      <c r="I1044" s="91"/>
      <c r="J1044" s="91"/>
      <c r="K1044" s="91"/>
      <c r="L1044" s="91"/>
    </row>
    <row r="1045" spans="3:12" ht="14.25" customHeight="1" x14ac:dyDescent="0.15">
      <c r="C1045" s="93">
        <v>31923</v>
      </c>
      <c r="D1045" s="92">
        <v>19.420000076293945</v>
      </c>
      <c r="E1045" s="90"/>
      <c r="F1045" s="90"/>
      <c r="G1045" s="90"/>
      <c r="H1045" s="90"/>
      <c r="I1045" s="91"/>
      <c r="J1045" s="91"/>
      <c r="K1045" s="91"/>
      <c r="L1045" s="91"/>
    </row>
    <row r="1046" spans="3:12" ht="14.25" customHeight="1" x14ac:dyDescent="0.15">
      <c r="C1046" s="93">
        <v>31924</v>
      </c>
      <c r="D1046" s="92">
        <v>19.370000839233398</v>
      </c>
      <c r="E1046" s="90"/>
      <c r="F1046" s="90"/>
      <c r="G1046" s="90"/>
      <c r="H1046" s="90"/>
      <c r="I1046" s="91"/>
      <c r="J1046" s="91"/>
      <c r="K1046" s="91"/>
      <c r="L1046" s="91"/>
    </row>
    <row r="1047" spans="3:12" ht="14.25" customHeight="1" x14ac:dyDescent="0.15">
      <c r="C1047" s="93">
        <v>31925</v>
      </c>
      <c r="D1047" s="92">
        <v>19.260000228881836</v>
      </c>
      <c r="E1047" s="90"/>
      <c r="F1047" s="90"/>
      <c r="G1047" s="90"/>
      <c r="H1047" s="90"/>
      <c r="I1047" s="91"/>
      <c r="J1047" s="91"/>
      <c r="K1047" s="91"/>
      <c r="L1047" s="91"/>
    </row>
    <row r="1048" spans="3:12" ht="14.25" customHeight="1" x14ac:dyDescent="0.15">
      <c r="C1048" s="93">
        <v>31926</v>
      </c>
      <c r="D1048" s="92">
        <v>19.379999160766602</v>
      </c>
      <c r="E1048" s="90"/>
      <c r="F1048" s="90"/>
      <c r="G1048" s="90"/>
      <c r="H1048" s="90"/>
      <c r="I1048" s="91"/>
      <c r="J1048" s="91"/>
      <c r="K1048" s="91"/>
      <c r="L1048" s="91"/>
    </row>
    <row r="1049" spans="3:12" ht="14.25" customHeight="1" x14ac:dyDescent="0.15">
      <c r="C1049" s="93">
        <v>31929</v>
      </c>
      <c r="D1049" s="92">
        <v>19.559999465942383</v>
      </c>
      <c r="E1049" s="90"/>
      <c r="F1049" s="90"/>
      <c r="G1049" s="90"/>
      <c r="H1049" s="90"/>
      <c r="I1049" s="91"/>
      <c r="J1049" s="91"/>
      <c r="K1049" s="91"/>
      <c r="L1049" s="91"/>
    </row>
    <row r="1050" spans="3:12" ht="14.25" customHeight="1" x14ac:dyDescent="0.15">
      <c r="C1050" s="93">
        <v>31930</v>
      </c>
      <c r="D1050" s="92">
        <v>19.690000534057617</v>
      </c>
      <c r="E1050" s="90"/>
      <c r="F1050" s="90"/>
      <c r="G1050" s="90"/>
      <c r="H1050" s="90"/>
      <c r="I1050" s="91"/>
      <c r="J1050" s="91"/>
      <c r="K1050" s="91"/>
      <c r="L1050" s="91"/>
    </row>
    <row r="1051" spans="3:12" ht="14.25" customHeight="1" x14ac:dyDescent="0.15">
      <c r="C1051" s="93">
        <v>31931</v>
      </c>
      <c r="D1051" s="92">
        <v>19.860000610351563</v>
      </c>
      <c r="E1051" s="90"/>
      <c r="F1051" s="90"/>
      <c r="G1051" s="90"/>
      <c r="H1051" s="90"/>
      <c r="I1051" s="91"/>
      <c r="J1051" s="91"/>
      <c r="K1051" s="91"/>
      <c r="L1051" s="91"/>
    </row>
    <row r="1052" spans="3:12" ht="14.25" customHeight="1" x14ac:dyDescent="0.15">
      <c r="C1052" s="93">
        <v>31932</v>
      </c>
      <c r="D1052" s="92">
        <v>19.809999465942383</v>
      </c>
      <c r="E1052" s="90"/>
      <c r="F1052" s="90"/>
      <c r="G1052" s="90"/>
      <c r="H1052" s="90"/>
      <c r="I1052" s="91"/>
      <c r="J1052" s="91"/>
      <c r="K1052" s="91"/>
      <c r="L1052" s="91"/>
    </row>
    <row r="1053" spans="3:12" ht="14.25" customHeight="1" x14ac:dyDescent="0.15">
      <c r="C1053" s="93">
        <v>31933</v>
      </c>
      <c r="D1053" s="92">
        <v>19.790000915527344</v>
      </c>
      <c r="E1053" s="90"/>
      <c r="F1053" s="90"/>
      <c r="G1053" s="90"/>
      <c r="H1053" s="90"/>
      <c r="I1053" s="91"/>
      <c r="J1053" s="91"/>
      <c r="K1053" s="91"/>
      <c r="L1053" s="91"/>
    </row>
    <row r="1054" spans="3:12" ht="14.25" customHeight="1" x14ac:dyDescent="0.15">
      <c r="C1054" s="93">
        <v>31936</v>
      </c>
      <c r="D1054" s="92">
        <v>19.899999618530273</v>
      </c>
      <c r="E1054" s="90"/>
      <c r="F1054" s="90"/>
      <c r="G1054" s="90"/>
      <c r="H1054" s="90"/>
      <c r="I1054" s="91"/>
      <c r="J1054" s="91"/>
      <c r="K1054" s="91"/>
      <c r="L1054" s="91"/>
    </row>
    <row r="1055" spans="3:12" ht="14.25" customHeight="1" x14ac:dyDescent="0.15">
      <c r="C1055" s="93">
        <v>31937</v>
      </c>
      <c r="D1055" s="92">
        <v>19.819999694824219</v>
      </c>
      <c r="E1055" s="90"/>
      <c r="F1055" s="90"/>
      <c r="G1055" s="90"/>
      <c r="H1055" s="90"/>
      <c r="I1055" s="91"/>
      <c r="J1055" s="91"/>
      <c r="K1055" s="91"/>
      <c r="L1055" s="91"/>
    </row>
    <row r="1056" spans="3:12" ht="14.25" customHeight="1" x14ac:dyDescent="0.15">
      <c r="C1056" s="93">
        <v>31938</v>
      </c>
      <c r="D1056" s="92">
        <v>19.819999694824219</v>
      </c>
      <c r="E1056" s="90"/>
      <c r="F1056" s="90"/>
      <c r="G1056" s="90"/>
      <c r="H1056" s="90"/>
      <c r="I1056" s="91"/>
      <c r="J1056" s="91"/>
      <c r="K1056" s="91"/>
      <c r="L1056" s="91"/>
    </row>
    <row r="1057" spans="3:12" ht="14.25" customHeight="1" x14ac:dyDescent="0.15">
      <c r="C1057" s="93">
        <v>31939</v>
      </c>
      <c r="D1057" s="92">
        <v>19.850000381469727</v>
      </c>
      <c r="E1057" s="90"/>
      <c r="F1057" s="90"/>
      <c r="G1057" s="90"/>
      <c r="H1057" s="90"/>
      <c r="I1057" s="91"/>
      <c r="J1057" s="91"/>
      <c r="K1057" s="91"/>
      <c r="L1057" s="91"/>
    </row>
    <row r="1058" spans="3:12" ht="14.25" customHeight="1" x14ac:dyDescent="0.15">
      <c r="C1058" s="93">
        <v>31940</v>
      </c>
      <c r="D1058" s="92">
        <v>19.909999847412109</v>
      </c>
      <c r="E1058" s="90"/>
      <c r="F1058" s="90"/>
      <c r="G1058" s="90"/>
      <c r="H1058" s="90"/>
      <c r="I1058" s="91"/>
      <c r="J1058" s="91"/>
      <c r="K1058" s="91"/>
      <c r="L1058" s="91"/>
    </row>
    <row r="1059" spans="3:12" ht="14.25" customHeight="1" x14ac:dyDescent="0.15">
      <c r="C1059" s="93">
        <v>31943</v>
      </c>
      <c r="D1059" s="92">
        <v>20.059999465942383</v>
      </c>
      <c r="E1059" s="90"/>
      <c r="F1059" s="90"/>
      <c r="G1059" s="90"/>
      <c r="H1059" s="90"/>
      <c r="I1059" s="91"/>
      <c r="J1059" s="91"/>
      <c r="K1059" s="91"/>
      <c r="L1059" s="91"/>
    </row>
    <row r="1060" spans="3:12" ht="14.25" customHeight="1" x14ac:dyDescent="0.15">
      <c r="C1060" s="93">
        <v>31944</v>
      </c>
      <c r="D1060" s="92">
        <v>20.270000457763672</v>
      </c>
      <c r="E1060" s="90"/>
      <c r="F1060" s="90"/>
      <c r="G1060" s="90"/>
      <c r="H1060" s="90"/>
      <c r="I1060" s="91"/>
      <c r="J1060" s="91"/>
      <c r="K1060" s="91"/>
      <c r="L1060" s="91"/>
    </row>
    <row r="1061" spans="3:12" ht="14.25" customHeight="1" x14ac:dyDescent="0.15">
      <c r="C1061" s="93">
        <v>31945</v>
      </c>
      <c r="D1061" s="92">
        <v>20.389999389648438</v>
      </c>
      <c r="E1061" s="90"/>
      <c r="F1061" s="90"/>
      <c r="G1061" s="90"/>
      <c r="H1061" s="90"/>
      <c r="I1061" s="91"/>
      <c r="J1061" s="91"/>
      <c r="K1061" s="91"/>
      <c r="L1061" s="91"/>
    </row>
    <row r="1062" spans="3:12" ht="14.25" customHeight="1" x14ac:dyDescent="0.15">
      <c r="C1062" s="93">
        <v>31946</v>
      </c>
      <c r="D1062" s="92">
        <v>20.520000457763672</v>
      </c>
      <c r="E1062" s="90"/>
      <c r="F1062" s="90"/>
      <c r="G1062" s="90"/>
      <c r="H1062" s="90"/>
      <c r="I1062" s="91"/>
      <c r="J1062" s="91"/>
      <c r="K1062" s="91"/>
      <c r="L1062" s="91"/>
    </row>
    <row r="1063" spans="3:12" ht="14.25" customHeight="1" x14ac:dyDescent="0.15">
      <c r="C1063" s="93">
        <v>31947</v>
      </c>
      <c r="D1063" s="92">
        <v>20.659999847412109</v>
      </c>
      <c r="E1063" s="90"/>
      <c r="F1063" s="90"/>
      <c r="G1063" s="90"/>
      <c r="H1063" s="90"/>
      <c r="I1063" s="91"/>
      <c r="J1063" s="91"/>
      <c r="K1063" s="91"/>
      <c r="L1063" s="91"/>
    </row>
    <row r="1064" spans="3:12" ht="14.25" customHeight="1" x14ac:dyDescent="0.15">
      <c r="C1064" s="93">
        <v>31950</v>
      </c>
      <c r="D1064" s="92">
        <v>20.479999542236328</v>
      </c>
      <c r="E1064" s="90"/>
      <c r="F1064" s="90"/>
      <c r="G1064" s="90"/>
      <c r="H1064" s="90"/>
      <c r="I1064" s="91"/>
      <c r="J1064" s="91"/>
      <c r="K1064" s="91"/>
      <c r="L1064" s="91"/>
    </row>
    <row r="1065" spans="3:12" ht="14.25" customHeight="1" x14ac:dyDescent="0.15">
      <c r="C1065" s="93">
        <v>31951</v>
      </c>
      <c r="D1065" s="92">
        <v>19.569999694824219</v>
      </c>
      <c r="E1065" s="90"/>
      <c r="F1065" s="90"/>
      <c r="G1065" s="90"/>
      <c r="H1065" s="90"/>
      <c r="I1065" s="91"/>
      <c r="J1065" s="91"/>
      <c r="K1065" s="91"/>
      <c r="L1065" s="91"/>
    </row>
    <row r="1066" spans="3:12" ht="14.25" customHeight="1" x14ac:dyDescent="0.15">
      <c r="C1066" s="93">
        <v>31952</v>
      </c>
      <c r="D1066" s="92">
        <v>19.399999618530273</v>
      </c>
      <c r="E1066" s="90"/>
      <c r="F1066" s="90"/>
      <c r="G1066" s="90"/>
      <c r="H1066" s="90"/>
      <c r="I1066" s="91"/>
      <c r="J1066" s="91"/>
      <c r="K1066" s="91"/>
      <c r="L1066" s="91"/>
    </row>
    <row r="1067" spans="3:12" ht="14.25" customHeight="1" x14ac:dyDescent="0.15">
      <c r="C1067" s="93">
        <v>31953</v>
      </c>
      <c r="D1067" s="92">
        <v>19.639999389648437</v>
      </c>
      <c r="E1067" s="90"/>
      <c r="F1067" s="90"/>
      <c r="G1067" s="90"/>
      <c r="H1067" s="90"/>
      <c r="I1067" s="91"/>
      <c r="J1067" s="91"/>
      <c r="K1067" s="91"/>
      <c r="L1067" s="91"/>
    </row>
    <row r="1068" spans="3:12" ht="14.25" customHeight="1" x14ac:dyDescent="0.15">
      <c r="C1068" s="93">
        <v>31954</v>
      </c>
      <c r="D1068" s="92">
        <v>20.239999771118164</v>
      </c>
      <c r="E1068" s="90"/>
      <c r="F1068" s="90"/>
      <c r="G1068" s="90"/>
      <c r="H1068" s="90"/>
      <c r="I1068" s="91"/>
      <c r="J1068" s="91"/>
      <c r="K1068" s="91"/>
      <c r="L1068" s="91"/>
    </row>
    <row r="1069" spans="3:12" ht="14.25" customHeight="1" x14ac:dyDescent="0.15">
      <c r="C1069" s="93">
        <v>31957</v>
      </c>
      <c r="D1069" s="92">
        <v>20.350000381469727</v>
      </c>
      <c r="E1069" s="90"/>
      <c r="F1069" s="90"/>
      <c r="G1069" s="90"/>
      <c r="H1069" s="90"/>
      <c r="I1069" s="91"/>
      <c r="J1069" s="91"/>
      <c r="K1069" s="91"/>
      <c r="L1069" s="91"/>
    </row>
    <row r="1070" spans="3:12" ht="14.25" customHeight="1" x14ac:dyDescent="0.15">
      <c r="C1070" s="93">
        <v>31958</v>
      </c>
      <c r="D1070" s="92">
        <v>20.290000915527344</v>
      </c>
      <c r="E1070" s="90"/>
      <c r="F1070" s="90"/>
      <c r="G1070" s="90"/>
      <c r="H1070" s="90"/>
      <c r="I1070" s="91"/>
      <c r="J1070" s="91"/>
      <c r="K1070" s="91"/>
      <c r="L1070" s="91"/>
    </row>
    <row r="1071" spans="3:12" ht="14.25" customHeight="1" x14ac:dyDescent="0.15">
      <c r="C1071" s="93">
        <v>31959</v>
      </c>
      <c r="D1071" s="92">
        <v>20.479999542236328</v>
      </c>
      <c r="E1071" s="90"/>
      <c r="F1071" s="90"/>
      <c r="G1071" s="90"/>
      <c r="H1071" s="90"/>
      <c r="I1071" s="91"/>
      <c r="J1071" s="91"/>
      <c r="K1071" s="91"/>
      <c r="L1071" s="91"/>
    </row>
    <row r="1072" spans="3:12" ht="14.25" customHeight="1" x14ac:dyDescent="0.15">
      <c r="C1072" s="93">
        <v>31960</v>
      </c>
      <c r="D1072" s="92">
        <v>20.610000610351562</v>
      </c>
      <c r="E1072" s="90"/>
      <c r="F1072" s="90"/>
      <c r="G1072" s="90"/>
      <c r="H1072" s="90"/>
      <c r="I1072" s="91"/>
      <c r="J1072" s="91"/>
      <c r="K1072" s="91"/>
      <c r="L1072" s="91"/>
    </row>
    <row r="1073" spans="3:12" ht="14.25" customHeight="1" x14ac:dyDescent="0.15">
      <c r="C1073" s="93">
        <v>31964</v>
      </c>
      <c r="D1073" s="92">
        <v>20.930000305175781</v>
      </c>
      <c r="E1073" s="90"/>
      <c r="F1073" s="90"/>
      <c r="G1073" s="90"/>
      <c r="H1073" s="90"/>
      <c r="I1073" s="91"/>
      <c r="J1073" s="91"/>
      <c r="K1073" s="91"/>
      <c r="L1073" s="91"/>
    </row>
    <row r="1074" spans="3:12" ht="14.25" customHeight="1" x14ac:dyDescent="0.15">
      <c r="C1074" s="93">
        <v>31965</v>
      </c>
      <c r="D1074" s="92">
        <v>20.739999771118164</v>
      </c>
      <c r="E1074" s="90"/>
      <c r="F1074" s="90"/>
      <c r="G1074" s="90"/>
      <c r="H1074" s="90"/>
      <c r="I1074" s="91"/>
      <c r="J1074" s="91"/>
      <c r="K1074" s="91"/>
      <c r="L1074" s="91"/>
    </row>
    <row r="1075" spans="3:12" ht="14.25" customHeight="1" x14ac:dyDescent="0.15">
      <c r="C1075" s="93">
        <v>31966</v>
      </c>
      <c r="D1075" s="92">
        <v>20.879999160766602</v>
      </c>
      <c r="E1075" s="90"/>
      <c r="F1075" s="90"/>
      <c r="G1075" s="90"/>
      <c r="H1075" s="90"/>
      <c r="I1075" s="91"/>
      <c r="J1075" s="91"/>
      <c r="K1075" s="91"/>
      <c r="L1075" s="91"/>
    </row>
    <row r="1076" spans="3:12" ht="14.25" customHeight="1" x14ac:dyDescent="0.15">
      <c r="C1076" s="93">
        <v>31967</v>
      </c>
      <c r="D1076" s="92">
        <v>21.229999542236328</v>
      </c>
      <c r="E1076" s="90"/>
      <c r="F1076" s="90"/>
      <c r="G1076" s="90"/>
      <c r="H1076" s="90"/>
      <c r="I1076" s="91"/>
      <c r="J1076" s="91"/>
      <c r="K1076" s="91"/>
      <c r="L1076" s="91"/>
    </row>
    <row r="1077" spans="3:12" ht="14.25" customHeight="1" x14ac:dyDescent="0.15">
      <c r="C1077" s="93">
        <v>31968</v>
      </c>
      <c r="D1077" s="92">
        <v>21.329999923706055</v>
      </c>
      <c r="E1077" s="90"/>
      <c r="F1077" s="90"/>
      <c r="G1077" s="90"/>
      <c r="H1077" s="90"/>
      <c r="I1077" s="91"/>
      <c r="J1077" s="91"/>
      <c r="K1077" s="91"/>
      <c r="L1077" s="91"/>
    </row>
    <row r="1078" spans="3:12" ht="14.25" customHeight="1" x14ac:dyDescent="0.15">
      <c r="C1078" s="93">
        <v>31971</v>
      </c>
      <c r="D1078" s="92">
        <v>21.399999618530273</v>
      </c>
      <c r="E1078" s="90"/>
      <c r="F1078" s="90"/>
      <c r="G1078" s="90"/>
      <c r="H1078" s="90"/>
      <c r="I1078" s="91"/>
      <c r="J1078" s="91"/>
      <c r="K1078" s="91"/>
      <c r="L1078" s="91"/>
    </row>
    <row r="1079" spans="3:12" ht="14.25" customHeight="1" x14ac:dyDescent="0.15">
      <c r="C1079" s="93">
        <v>31972</v>
      </c>
      <c r="D1079" s="92">
        <v>21.579999923706055</v>
      </c>
      <c r="E1079" s="90"/>
      <c r="F1079" s="90"/>
      <c r="G1079" s="90"/>
      <c r="H1079" s="90"/>
      <c r="I1079" s="91"/>
      <c r="J1079" s="91"/>
      <c r="K1079" s="91"/>
      <c r="L1079" s="91"/>
    </row>
    <row r="1080" spans="3:12" ht="14.25" customHeight="1" x14ac:dyDescent="0.15">
      <c r="C1080" s="93">
        <v>31973</v>
      </c>
      <c r="D1080" s="92">
        <v>22.149999618530273</v>
      </c>
      <c r="E1080" s="90"/>
      <c r="F1080" s="90"/>
      <c r="G1080" s="90"/>
      <c r="H1080" s="90"/>
      <c r="I1080" s="91"/>
      <c r="J1080" s="91"/>
      <c r="K1080" s="91"/>
      <c r="L1080" s="91"/>
    </row>
    <row r="1081" spans="3:12" ht="14.25" customHeight="1" x14ac:dyDescent="0.15">
      <c r="C1081" s="93">
        <v>31974</v>
      </c>
      <c r="D1081" s="92">
        <v>22.340000152587891</v>
      </c>
      <c r="E1081" s="90"/>
      <c r="F1081" s="90"/>
      <c r="G1081" s="90"/>
      <c r="H1081" s="90"/>
      <c r="I1081" s="91"/>
      <c r="J1081" s="91"/>
      <c r="K1081" s="91"/>
      <c r="L1081" s="91"/>
    </row>
    <row r="1082" spans="3:12" ht="14.25" customHeight="1" x14ac:dyDescent="0.15">
      <c r="C1082" s="93">
        <v>31975</v>
      </c>
      <c r="D1082" s="92">
        <v>22.389999389648438</v>
      </c>
      <c r="E1082" s="90"/>
      <c r="F1082" s="90"/>
      <c r="G1082" s="90"/>
      <c r="H1082" s="90"/>
      <c r="I1082" s="91"/>
      <c r="J1082" s="91"/>
      <c r="K1082" s="91"/>
      <c r="L1082" s="91"/>
    </row>
    <row r="1083" spans="3:12" ht="14.25" customHeight="1" x14ac:dyDescent="0.15">
      <c r="C1083" s="93">
        <v>31978</v>
      </c>
      <c r="D1083" s="92">
        <v>22.200000762939453</v>
      </c>
      <c r="E1083" s="90"/>
      <c r="F1083" s="90"/>
      <c r="G1083" s="90"/>
      <c r="H1083" s="90"/>
      <c r="I1083" s="91"/>
      <c r="J1083" s="91"/>
      <c r="K1083" s="91"/>
      <c r="L1083" s="91"/>
    </row>
    <row r="1084" spans="3:12" ht="14.25" customHeight="1" x14ac:dyDescent="0.15">
      <c r="C1084" s="93">
        <v>31979</v>
      </c>
      <c r="D1084" s="92">
        <v>21.700000762939453</v>
      </c>
      <c r="E1084" s="90"/>
      <c r="F1084" s="90"/>
      <c r="G1084" s="90"/>
      <c r="H1084" s="90"/>
      <c r="I1084" s="91"/>
      <c r="J1084" s="91"/>
      <c r="K1084" s="91"/>
      <c r="L1084" s="91"/>
    </row>
    <row r="1085" spans="3:12" ht="14.25" customHeight="1" x14ac:dyDescent="0.15">
      <c r="C1085" s="93">
        <v>31980</v>
      </c>
      <c r="D1085" s="92">
        <v>21.549999237060547</v>
      </c>
      <c r="E1085" s="90"/>
      <c r="F1085" s="90"/>
      <c r="G1085" s="90"/>
      <c r="H1085" s="90"/>
      <c r="I1085" s="91"/>
      <c r="J1085" s="91"/>
      <c r="K1085" s="91"/>
      <c r="L1085" s="91"/>
    </row>
    <row r="1086" spans="3:12" ht="14.25" customHeight="1" x14ac:dyDescent="0.15">
      <c r="C1086" s="93">
        <v>31981</v>
      </c>
      <c r="D1086" s="92">
        <v>21.229999542236328</v>
      </c>
      <c r="E1086" s="90"/>
      <c r="F1086" s="90"/>
      <c r="G1086" s="90"/>
      <c r="H1086" s="90"/>
      <c r="I1086" s="91"/>
      <c r="J1086" s="91"/>
      <c r="K1086" s="91"/>
      <c r="L1086" s="91"/>
    </row>
    <row r="1087" spans="3:12" ht="14.25" customHeight="1" x14ac:dyDescent="0.15">
      <c r="C1087" s="93">
        <v>31982</v>
      </c>
      <c r="D1087" s="92">
        <v>20.569999694824219</v>
      </c>
      <c r="E1087" s="90"/>
      <c r="F1087" s="90"/>
      <c r="G1087" s="90"/>
      <c r="H1087" s="90"/>
      <c r="I1087" s="91"/>
      <c r="J1087" s="91"/>
      <c r="K1087" s="91"/>
      <c r="L1087" s="91"/>
    </row>
    <row r="1088" spans="3:12" ht="14.25" customHeight="1" x14ac:dyDescent="0.15">
      <c r="C1088" s="93">
        <v>31985</v>
      </c>
      <c r="D1088" s="92">
        <v>20.489999771118164</v>
      </c>
      <c r="E1088" s="90"/>
      <c r="F1088" s="90"/>
      <c r="G1088" s="90"/>
      <c r="H1088" s="90"/>
      <c r="I1088" s="91"/>
      <c r="J1088" s="91"/>
      <c r="K1088" s="91"/>
      <c r="L1088" s="91"/>
    </row>
    <row r="1089" spans="3:12" ht="14.25" customHeight="1" x14ac:dyDescent="0.15">
      <c r="C1089" s="93">
        <v>31986</v>
      </c>
      <c r="D1089" s="92">
        <v>21.319999694824219</v>
      </c>
      <c r="E1089" s="90"/>
      <c r="F1089" s="90"/>
      <c r="G1089" s="90"/>
      <c r="H1089" s="90"/>
      <c r="I1089" s="91"/>
      <c r="J1089" s="91"/>
      <c r="K1089" s="91"/>
      <c r="L1089" s="91"/>
    </row>
    <row r="1090" spans="3:12" ht="14.25" customHeight="1" x14ac:dyDescent="0.15">
      <c r="C1090" s="93">
        <v>31987</v>
      </c>
      <c r="D1090" s="92">
        <v>21.440000534057617</v>
      </c>
      <c r="E1090" s="90"/>
      <c r="F1090" s="90"/>
      <c r="G1090" s="90"/>
      <c r="H1090" s="90"/>
      <c r="I1090" s="91"/>
      <c r="J1090" s="91"/>
      <c r="K1090" s="91"/>
      <c r="L1090" s="91"/>
    </row>
    <row r="1091" spans="3:12" ht="14.25" customHeight="1" x14ac:dyDescent="0.15">
      <c r="C1091" s="93">
        <v>31988</v>
      </c>
      <c r="D1091" s="92">
        <v>21.360000610351563</v>
      </c>
      <c r="E1091" s="90"/>
      <c r="F1091" s="90"/>
      <c r="G1091" s="90"/>
      <c r="H1091" s="90"/>
      <c r="I1091" s="91"/>
      <c r="J1091" s="91"/>
      <c r="K1091" s="91"/>
      <c r="L1091" s="91"/>
    </row>
    <row r="1092" spans="3:12" ht="14.25" customHeight="1" x14ac:dyDescent="0.15">
      <c r="C1092" s="93">
        <v>31989</v>
      </c>
      <c r="D1092" s="92">
        <v>21.370000839233398</v>
      </c>
      <c r="E1092" s="90"/>
      <c r="F1092" s="90"/>
      <c r="G1092" s="90"/>
      <c r="H1092" s="90"/>
      <c r="I1092" s="91"/>
      <c r="J1092" s="91"/>
      <c r="K1092" s="91"/>
      <c r="L1092" s="91"/>
    </row>
    <row r="1093" spans="3:12" ht="14.25" customHeight="1" x14ac:dyDescent="0.15">
      <c r="C1093" s="93">
        <v>31992</v>
      </c>
      <c r="D1093" s="92">
        <v>22.159999847412109</v>
      </c>
      <c r="E1093" s="90"/>
      <c r="F1093" s="90"/>
      <c r="G1093" s="90"/>
      <c r="H1093" s="90"/>
      <c r="I1093" s="91"/>
      <c r="J1093" s="91"/>
      <c r="K1093" s="91"/>
      <c r="L1093" s="91"/>
    </row>
    <row r="1094" spans="3:12" ht="14.25" customHeight="1" x14ac:dyDescent="0.15">
      <c r="C1094" s="93">
        <v>31993</v>
      </c>
      <c r="D1094" s="92">
        <v>21.969999313354492</v>
      </c>
      <c r="E1094" s="90"/>
      <c r="F1094" s="90"/>
      <c r="G1094" s="90"/>
      <c r="H1094" s="90"/>
      <c r="I1094" s="91"/>
      <c r="J1094" s="91"/>
      <c r="K1094" s="91"/>
      <c r="L1094" s="91"/>
    </row>
    <row r="1095" spans="3:12" ht="14.25" customHeight="1" x14ac:dyDescent="0.15">
      <c r="C1095" s="93">
        <v>31994</v>
      </c>
      <c r="D1095" s="92">
        <v>21.290000915527344</v>
      </c>
      <c r="E1095" s="90"/>
      <c r="F1095" s="90"/>
      <c r="G1095" s="90"/>
      <c r="H1095" s="90"/>
      <c r="I1095" s="91"/>
      <c r="J1095" s="91"/>
      <c r="K1095" s="91"/>
      <c r="L1095" s="91"/>
    </row>
    <row r="1096" spans="3:12" ht="14.25" customHeight="1" x14ac:dyDescent="0.15">
      <c r="C1096" s="93">
        <v>31995</v>
      </c>
      <c r="D1096" s="92">
        <v>21.139999389648438</v>
      </c>
      <c r="E1096" s="90"/>
      <c r="F1096" s="90"/>
      <c r="G1096" s="90"/>
      <c r="H1096" s="90"/>
      <c r="I1096" s="91"/>
      <c r="J1096" s="91"/>
      <c r="K1096" s="91"/>
      <c r="L1096" s="91"/>
    </row>
    <row r="1097" spans="3:12" ht="14.25" customHeight="1" x14ac:dyDescent="0.15">
      <c r="C1097" s="93">
        <v>31996</v>
      </c>
      <c r="D1097" s="92">
        <v>20.989999771118164</v>
      </c>
      <c r="E1097" s="90"/>
      <c r="F1097" s="90"/>
      <c r="G1097" s="90"/>
      <c r="H1097" s="90"/>
      <c r="I1097" s="91"/>
      <c r="J1097" s="91"/>
      <c r="K1097" s="91"/>
      <c r="L1097" s="91"/>
    </row>
    <row r="1098" spans="3:12" ht="14.25" customHeight="1" x14ac:dyDescent="0.15">
      <c r="C1098" s="93">
        <v>31999</v>
      </c>
      <c r="D1098" s="92">
        <v>20.729999542236328</v>
      </c>
      <c r="E1098" s="90"/>
      <c r="F1098" s="90"/>
      <c r="G1098" s="90"/>
      <c r="H1098" s="90"/>
      <c r="I1098" s="91"/>
      <c r="J1098" s="91"/>
      <c r="K1098" s="91"/>
      <c r="L1098" s="91"/>
    </row>
    <row r="1099" spans="3:12" ht="14.25" customHeight="1" x14ac:dyDescent="0.15">
      <c r="C1099" s="93">
        <v>32000</v>
      </c>
      <c r="D1099" s="92">
        <v>20.989999771118164</v>
      </c>
      <c r="E1099" s="90"/>
      <c r="F1099" s="90"/>
      <c r="G1099" s="90"/>
      <c r="H1099" s="90"/>
      <c r="I1099" s="91"/>
      <c r="J1099" s="91"/>
      <c r="K1099" s="91"/>
      <c r="L1099" s="91"/>
    </row>
    <row r="1100" spans="3:12" ht="14.25" customHeight="1" x14ac:dyDescent="0.15">
      <c r="C1100" s="93">
        <v>32001</v>
      </c>
      <c r="D1100" s="92">
        <v>20.989999771118164</v>
      </c>
      <c r="E1100" s="90"/>
      <c r="F1100" s="90"/>
      <c r="G1100" s="90"/>
      <c r="H1100" s="90"/>
      <c r="I1100" s="91"/>
      <c r="J1100" s="91"/>
      <c r="K1100" s="91"/>
      <c r="L1100" s="91"/>
    </row>
    <row r="1101" spans="3:12" ht="14.25" customHeight="1" x14ac:dyDescent="0.15">
      <c r="C1101" s="93">
        <v>32002</v>
      </c>
      <c r="D1101" s="92">
        <v>20.770000457763672</v>
      </c>
      <c r="E1101" s="90"/>
      <c r="F1101" s="90"/>
      <c r="G1101" s="90"/>
      <c r="H1101" s="90"/>
      <c r="I1101" s="91"/>
      <c r="J1101" s="91"/>
      <c r="K1101" s="91"/>
      <c r="L1101" s="91"/>
    </row>
    <row r="1102" spans="3:12" ht="14.25" customHeight="1" x14ac:dyDescent="0.15">
      <c r="C1102" s="93">
        <v>32003</v>
      </c>
      <c r="D1102" s="92">
        <v>20.569999694824219</v>
      </c>
      <c r="E1102" s="90"/>
      <c r="F1102" s="90"/>
      <c r="G1102" s="90"/>
      <c r="H1102" s="90"/>
      <c r="I1102" s="91"/>
      <c r="J1102" s="91"/>
      <c r="K1102" s="91"/>
      <c r="L1102" s="91"/>
    </row>
    <row r="1103" spans="3:12" ht="14.25" customHeight="1" x14ac:dyDescent="0.15">
      <c r="C1103" s="93">
        <v>32006</v>
      </c>
      <c r="D1103" s="92">
        <v>19.829999923706055</v>
      </c>
      <c r="E1103" s="90"/>
      <c r="F1103" s="90"/>
      <c r="G1103" s="90"/>
      <c r="H1103" s="90"/>
      <c r="I1103" s="91"/>
      <c r="J1103" s="91"/>
      <c r="K1103" s="91"/>
      <c r="L1103" s="91"/>
    </row>
    <row r="1104" spans="3:12" ht="14.25" customHeight="1" x14ac:dyDescent="0.15">
      <c r="C1104" s="93">
        <v>32007</v>
      </c>
      <c r="D1104" s="92">
        <v>19.899999618530273</v>
      </c>
      <c r="E1104" s="90"/>
      <c r="F1104" s="90"/>
      <c r="G1104" s="90"/>
      <c r="H1104" s="90"/>
      <c r="I1104" s="91"/>
      <c r="J1104" s="91"/>
      <c r="K1104" s="91"/>
      <c r="L1104" s="91"/>
    </row>
    <row r="1105" spans="3:12" ht="14.25" customHeight="1" x14ac:dyDescent="0.15">
      <c r="C1105" s="93">
        <v>32008</v>
      </c>
      <c r="D1105" s="92">
        <v>19.629999160766602</v>
      </c>
      <c r="E1105" s="90"/>
      <c r="F1105" s="90"/>
      <c r="G1105" s="90"/>
      <c r="H1105" s="90"/>
      <c r="I1105" s="91"/>
      <c r="J1105" s="91"/>
      <c r="K1105" s="91"/>
      <c r="L1105" s="91"/>
    </row>
    <row r="1106" spans="3:12" ht="14.25" customHeight="1" x14ac:dyDescent="0.15">
      <c r="C1106" s="93">
        <v>32009</v>
      </c>
      <c r="D1106" s="92">
        <v>19.420000076293945</v>
      </c>
      <c r="E1106" s="90"/>
      <c r="F1106" s="90"/>
      <c r="G1106" s="90"/>
      <c r="H1106" s="90"/>
      <c r="I1106" s="91"/>
      <c r="J1106" s="91"/>
      <c r="K1106" s="91"/>
      <c r="L1106" s="91"/>
    </row>
    <row r="1107" spans="3:12" ht="14.25" customHeight="1" x14ac:dyDescent="0.15">
      <c r="C1107" s="93">
        <v>32010</v>
      </c>
      <c r="D1107" s="92">
        <v>18.899999618530273</v>
      </c>
      <c r="E1107" s="90"/>
      <c r="F1107" s="90"/>
      <c r="G1107" s="90"/>
      <c r="H1107" s="90"/>
      <c r="I1107" s="91"/>
      <c r="J1107" s="91"/>
      <c r="K1107" s="91"/>
      <c r="L1107" s="91"/>
    </row>
    <row r="1108" spans="3:12" ht="14.25" customHeight="1" x14ac:dyDescent="0.15">
      <c r="C1108" s="93">
        <v>32013</v>
      </c>
      <c r="D1108" s="92">
        <v>18.600000381469727</v>
      </c>
      <c r="E1108" s="90"/>
      <c r="F1108" s="90"/>
      <c r="G1108" s="90"/>
      <c r="H1108" s="90"/>
      <c r="I1108" s="91"/>
      <c r="J1108" s="91"/>
      <c r="K1108" s="91"/>
      <c r="L1108" s="91"/>
    </row>
    <row r="1109" spans="3:12" ht="14.25" customHeight="1" x14ac:dyDescent="0.15">
      <c r="C1109" s="93">
        <v>32014</v>
      </c>
      <c r="D1109" s="92">
        <v>18.639999389648437</v>
      </c>
      <c r="E1109" s="90"/>
      <c r="F1109" s="90"/>
      <c r="G1109" s="90"/>
      <c r="H1109" s="90"/>
      <c r="I1109" s="91"/>
      <c r="J1109" s="91"/>
      <c r="K1109" s="91"/>
      <c r="L1109" s="91"/>
    </row>
    <row r="1110" spans="3:12" ht="14.25" customHeight="1" x14ac:dyDescent="0.15">
      <c r="C1110" s="93">
        <v>32015</v>
      </c>
      <c r="D1110" s="92">
        <v>19.459999084472656</v>
      </c>
      <c r="E1110" s="90"/>
      <c r="F1110" s="90"/>
      <c r="G1110" s="90"/>
      <c r="H1110" s="90"/>
      <c r="I1110" s="91"/>
      <c r="J1110" s="91"/>
      <c r="K1110" s="91"/>
      <c r="L1110" s="91"/>
    </row>
    <row r="1111" spans="3:12" ht="14.25" customHeight="1" x14ac:dyDescent="0.15">
      <c r="C1111" s="93">
        <v>32016</v>
      </c>
      <c r="D1111" s="92">
        <v>19.639999389648437</v>
      </c>
      <c r="E1111" s="90"/>
      <c r="F1111" s="90"/>
      <c r="G1111" s="90"/>
      <c r="H1111" s="90"/>
      <c r="I1111" s="91"/>
      <c r="J1111" s="91"/>
      <c r="K1111" s="91"/>
      <c r="L1111" s="91"/>
    </row>
    <row r="1112" spans="3:12" ht="14.25" customHeight="1" x14ac:dyDescent="0.15">
      <c r="C1112" s="93">
        <v>32017</v>
      </c>
      <c r="D1112" s="92">
        <v>19.389999389648438</v>
      </c>
      <c r="E1112" s="90"/>
      <c r="F1112" s="90"/>
      <c r="G1112" s="90"/>
      <c r="H1112" s="90"/>
      <c r="I1112" s="91"/>
      <c r="J1112" s="91"/>
      <c r="K1112" s="91"/>
      <c r="L1112" s="91"/>
    </row>
    <row r="1113" spans="3:12" ht="14.25" customHeight="1" x14ac:dyDescent="0.15">
      <c r="C1113" s="93">
        <v>32020</v>
      </c>
      <c r="D1113" s="92">
        <v>19.729999542236328</v>
      </c>
      <c r="E1113" s="90"/>
      <c r="F1113" s="90"/>
      <c r="G1113" s="90"/>
      <c r="H1113" s="90"/>
      <c r="I1113" s="91"/>
      <c r="J1113" s="91"/>
      <c r="K1113" s="91"/>
      <c r="L1113" s="91"/>
    </row>
    <row r="1114" spans="3:12" ht="14.25" customHeight="1" x14ac:dyDescent="0.15">
      <c r="C1114" s="93">
        <v>32021</v>
      </c>
      <c r="D1114" s="92">
        <v>19.629999160766602</v>
      </c>
      <c r="E1114" s="90"/>
      <c r="F1114" s="90"/>
      <c r="G1114" s="90"/>
      <c r="H1114" s="90"/>
      <c r="I1114" s="91"/>
      <c r="J1114" s="91"/>
      <c r="K1114" s="91"/>
      <c r="L1114" s="91"/>
    </row>
    <row r="1115" spans="3:12" ht="14.25" customHeight="1" x14ac:dyDescent="0.15">
      <c r="C1115" s="93">
        <v>32022</v>
      </c>
      <c r="D1115" s="92">
        <v>19.639999389648437</v>
      </c>
      <c r="E1115" s="90"/>
      <c r="F1115" s="90"/>
      <c r="G1115" s="90"/>
      <c r="H1115" s="90"/>
      <c r="I1115" s="91"/>
      <c r="J1115" s="91"/>
      <c r="K1115" s="91"/>
      <c r="L1115" s="91"/>
    </row>
    <row r="1116" spans="3:12" ht="14.25" customHeight="1" x14ac:dyDescent="0.15">
      <c r="C1116" s="93">
        <v>32023</v>
      </c>
      <c r="D1116" s="92">
        <v>19.5</v>
      </c>
      <c r="E1116" s="90"/>
      <c r="F1116" s="90"/>
      <c r="G1116" s="90"/>
      <c r="H1116" s="90"/>
      <c r="I1116" s="91"/>
      <c r="J1116" s="91"/>
      <c r="K1116" s="91"/>
      <c r="L1116" s="91"/>
    </row>
    <row r="1117" spans="3:12" ht="14.25" customHeight="1" x14ac:dyDescent="0.15">
      <c r="C1117" s="93">
        <v>32024</v>
      </c>
      <c r="D1117" s="92">
        <v>19.319999694824219</v>
      </c>
      <c r="E1117" s="90"/>
      <c r="F1117" s="90"/>
      <c r="G1117" s="90"/>
      <c r="H1117" s="90"/>
      <c r="I1117" s="91"/>
      <c r="J1117" s="91"/>
      <c r="K1117" s="91"/>
      <c r="L1117" s="91"/>
    </row>
    <row r="1118" spans="3:12" ht="14.25" customHeight="1" x14ac:dyDescent="0.15">
      <c r="C1118" s="93">
        <v>32028</v>
      </c>
      <c r="D1118" s="92">
        <v>18.940000534057617</v>
      </c>
      <c r="E1118" s="90"/>
      <c r="F1118" s="90"/>
      <c r="G1118" s="90"/>
      <c r="H1118" s="90"/>
      <c r="I1118" s="91"/>
      <c r="J1118" s="91"/>
      <c r="K1118" s="91"/>
      <c r="L1118" s="91"/>
    </row>
    <row r="1119" spans="3:12" ht="14.25" customHeight="1" x14ac:dyDescent="0.15">
      <c r="C1119" s="93">
        <v>32029</v>
      </c>
      <c r="D1119" s="92">
        <v>19.379999160766602</v>
      </c>
      <c r="E1119" s="90"/>
      <c r="F1119" s="90"/>
      <c r="G1119" s="90"/>
      <c r="H1119" s="90"/>
      <c r="I1119" s="91"/>
      <c r="J1119" s="91"/>
      <c r="K1119" s="91"/>
      <c r="L1119" s="91"/>
    </row>
    <row r="1120" spans="3:12" ht="14.25" customHeight="1" x14ac:dyDescent="0.15">
      <c r="C1120" s="93">
        <v>32030</v>
      </c>
      <c r="D1120" s="92">
        <v>19.670000076293945</v>
      </c>
      <c r="E1120" s="90"/>
      <c r="F1120" s="90"/>
      <c r="G1120" s="90"/>
      <c r="H1120" s="90"/>
      <c r="I1120" s="91"/>
      <c r="J1120" s="91"/>
      <c r="K1120" s="91"/>
      <c r="L1120" s="91"/>
    </row>
    <row r="1121" spans="3:12" ht="14.25" customHeight="1" x14ac:dyDescent="0.15">
      <c r="C1121" s="93">
        <v>32031</v>
      </c>
      <c r="D1121" s="92">
        <v>19.399999618530273</v>
      </c>
      <c r="E1121" s="90"/>
      <c r="F1121" s="90"/>
      <c r="G1121" s="90"/>
      <c r="H1121" s="90"/>
      <c r="I1121" s="91"/>
      <c r="J1121" s="91"/>
      <c r="K1121" s="91"/>
      <c r="L1121" s="91"/>
    </row>
    <row r="1122" spans="3:12" ht="14.25" customHeight="1" x14ac:dyDescent="0.15">
      <c r="C1122" s="93">
        <v>32034</v>
      </c>
      <c r="D1122" s="92">
        <v>19.610000610351562</v>
      </c>
      <c r="E1122" s="90"/>
      <c r="F1122" s="90"/>
      <c r="G1122" s="90"/>
      <c r="H1122" s="90"/>
      <c r="I1122" s="91"/>
      <c r="J1122" s="91"/>
      <c r="K1122" s="91"/>
      <c r="L1122" s="91"/>
    </row>
    <row r="1123" spans="3:12" ht="14.25" customHeight="1" x14ac:dyDescent="0.15">
      <c r="C1123" s="93">
        <v>32035</v>
      </c>
      <c r="D1123" s="92">
        <v>19.700000762939453</v>
      </c>
      <c r="E1123" s="90"/>
      <c r="F1123" s="90"/>
      <c r="G1123" s="90"/>
      <c r="H1123" s="90"/>
      <c r="I1123" s="91"/>
      <c r="J1123" s="91"/>
      <c r="K1123" s="91"/>
      <c r="L1123" s="91"/>
    </row>
    <row r="1124" spans="3:12" ht="14.25" customHeight="1" x14ac:dyDescent="0.15">
      <c r="C1124" s="93">
        <v>32036</v>
      </c>
      <c r="D1124" s="92">
        <v>19.729999542236328</v>
      </c>
      <c r="E1124" s="90"/>
      <c r="F1124" s="90"/>
      <c r="G1124" s="90"/>
      <c r="H1124" s="90"/>
      <c r="I1124" s="91"/>
      <c r="J1124" s="91"/>
      <c r="K1124" s="91"/>
      <c r="L1124" s="91"/>
    </row>
    <row r="1125" spans="3:12" ht="14.25" customHeight="1" x14ac:dyDescent="0.15">
      <c r="C1125" s="93">
        <v>32037</v>
      </c>
      <c r="D1125" s="92">
        <v>19.559999465942383</v>
      </c>
      <c r="E1125" s="90"/>
      <c r="F1125" s="90"/>
      <c r="G1125" s="90"/>
      <c r="H1125" s="90"/>
      <c r="I1125" s="91"/>
      <c r="J1125" s="91"/>
      <c r="K1125" s="91"/>
      <c r="L1125" s="91"/>
    </row>
    <row r="1126" spans="3:12" ht="14.25" customHeight="1" x14ac:dyDescent="0.15">
      <c r="C1126" s="93">
        <v>32038</v>
      </c>
      <c r="D1126" s="92">
        <v>19.549999237060547</v>
      </c>
      <c r="E1126" s="90"/>
      <c r="F1126" s="90"/>
      <c r="G1126" s="90"/>
      <c r="H1126" s="90"/>
      <c r="I1126" s="91"/>
      <c r="J1126" s="91"/>
      <c r="K1126" s="91"/>
      <c r="L1126" s="91"/>
    </row>
    <row r="1127" spans="3:12" ht="14.25" customHeight="1" x14ac:dyDescent="0.15">
      <c r="C1127" s="93">
        <v>32041</v>
      </c>
      <c r="D1127" s="92">
        <v>19.729999542236328</v>
      </c>
      <c r="E1127" s="90"/>
      <c r="F1127" s="90"/>
      <c r="G1127" s="90"/>
      <c r="H1127" s="90"/>
      <c r="I1127" s="91"/>
      <c r="J1127" s="91"/>
      <c r="K1127" s="91"/>
      <c r="L1127" s="91"/>
    </row>
    <row r="1128" spans="3:12" ht="14.25" customHeight="1" x14ac:dyDescent="0.15">
      <c r="C1128" s="93">
        <v>32042</v>
      </c>
      <c r="D1128" s="92">
        <v>19.25</v>
      </c>
      <c r="E1128" s="90"/>
      <c r="F1128" s="90"/>
      <c r="G1128" s="90"/>
      <c r="H1128" s="90"/>
      <c r="I1128" s="91"/>
      <c r="J1128" s="91"/>
      <c r="K1128" s="91"/>
      <c r="L1128" s="91"/>
    </row>
    <row r="1129" spans="3:12" ht="14.25" customHeight="1" x14ac:dyDescent="0.15">
      <c r="C1129" s="93">
        <v>32043</v>
      </c>
      <c r="D1129" s="92">
        <v>19.680000305175781</v>
      </c>
      <c r="E1129" s="90"/>
      <c r="F1129" s="90"/>
      <c r="G1129" s="90"/>
      <c r="H1129" s="90"/>
      <c r="I1129" s="91"/>
      <c r="J1129" s="91"/>
      <c r="K1129" s="91"/>
      <c r="L1129" s="91"/>
    </row>
    <row r="1130" spans="3:12" ht="14.25" customHeight="1" x14ac:dyDescent="0.15">
      <c r="C1130" s="93">
        <v>32044</v>
      </c>
      <c r="D1130" s="92">
        <v>19.649999618530273</v>
      </c>
      <c r="E1130" s="90"/>
      <c r="F1130" s="90"/>
      <c r="G1130" s="90"/>
      <c r="H1130" s="90"/>
      <c r="I1130" s="91"/>
      <c r="J1130" s="91"/>
      <c r="K1130" s="91"/>
      <c r="L1130" s="91"/>
    </row>
    <row r="1131" spans="3:12" ht="14.25" customHeight="1" x14ac:dyDescent="0.15">
      <c r="C1131" s="93">
        <v>32045</v>
      </c>
      <c r="D1131" s="92">
        <v>19.459999084472656</v>
      </c>
      <c r="E1131" s="90"/>
      <c r="F1131" s="90"/>
      <c r="G1131" s="90"/>
      <c r="H1131" s="90"/>
      <c r="I1131" s="91"/>
      <c r="J1131" s="91"/>
      <c r="K1131" s="91"/>
      <c r="L1131" s="91"/>
    </row>
    <row r="1132" spans="3:12" ht="14.25" customHeight="1" x14ac:dyDescent="0.15">
      <c r="C1132" s="93">
        <v>32048</v>
      </c>
      <c r="D1132" s="92">
        <v>19.450000762939453</v>
      </c>
      <c r="E1132" s="90"/>
      <c r="F1132" s="90"/>
      <c r="G1132" s="90"/>
      <c r="H1132" s="90"/>
      <c r="I1132" s="91"/>
      <c r="J1132" s="91"/>
      <c r="K1132" s="91"/>
      <c r="L1132" s="91"/>
    </row>
    <row r="1133" spans="3:12" ht="14.25" customHeight="1" x14ac:dyDescent="0.15">
      <c r="C1133" s="93">
        <v>32049</v>
      </c>
      <c r="D1133" s="92">
        <v>19.540000915527344</v>
      </c>
      <c r="E1133" s="90"/>
      <c r="F1133" s="90"/>
      <c r="G1133" s="90"/>
      <c r="H1133" s="90"/>
      <c r="I1133" s="91"/>
      <c r="J1133" s="91"/>
      <c r="K1133" s="91"/>
      <c r="L1133" s="91"/>
    </row>
    <row r="1134" spans="3:12" ht="14.25" customHeight="1" x14ac:dyDescent="0.15">
      <c r="C1134" s="93">
        <v>32050</v>
      </c>
      <c r="D1134" s="92">
        <v>19.590000152587891</v>
      </c>
      <c r="E1134" s="90"/>
      <c r="F1134" s="90"/>
      <c r="G1134" s="90"/>
      <c r="H1134" s="90"/>
      <c r="I1134" s="91"/>
      <c r="J1134" s="91"/>
      <c r="K1134" s="91"/>
      <c r="L1134" s="91"/>
    </row>
    <row r="1135" spans="3:12" ht="14.25" customHeight="1" x14ac:dyDescent="0.15">
      <c r="C1135" s="93">
        <v>32051</v>
      </c>
      <c r="D1135" s="92">
        <v>19.620000839233398</v>
      </c>
      <c r="E1135" s="90"/>
      <c r="F1135" s="90"/>
      <c r="G1135" s="90"/>
      <c r="H1135" s="90"/>
      <c r="I1135" s="91"/>
      <c r="J1135" s="91"/>
      <c r="K1135" s="91"/>
      <c r="L1135" s="91"/>
    </row>
    <row r="1136" spans="3:12" ht="14.25" customHeight="1" x14ac:dyDescent="0.15">
      <c r="C1136" s="93">
        <v>32052</v>
      </c>
      <c r="D1136" s="92">
        <v>19.860000610351563</v>
      </c>
      <c r="E1136" s="90"/>
      <c r="F1136" s="90"/>
      <c r="G1136" s="90"/>
      <c r="H1136" s="90"/>
      <c r="I1136" s="91"/>
      <c r="J1136" s="91"/>
      <c r="K1136" s="91"/>
      <c r="L1136" s="91"/>
    </row>
    <row r="1137" spans="3:12" ht="14.25" customHeight="1" x14ac:dyDescent="0.15">
      <c r="C1137" s="93">
        <v>32055</v>
      </c>
      <c r="D1137" s="92">
        <v>19.819999694824219</v>
      </c>
      <c r="E1137" s="90"/>
      <c r="F1137" s="90"/>
      <c r="G1137" s="90"/>
      <c r="H1137" s="90"/>
      <c r="I1137" s="91"/>
      <c r="J1137" s="91"/>
      <c r="K1137" s="91"/>
      <c r="L1137" s="91"/>
    </row>
    <row r="1138" spans="3:12" ht="14.25" customHeight="1" x14ac:dyDescent="0.15">
      <c r="C1138" s="93">
        <v>32056</v>
      </c>
      <c r="D1138" s="92">
        <v>19.440000534057617</v>
      </c>
      <c r="E1138" s="90"/>
      <c r="F1138" s="90"/>
      <c r="G1138" s="90"/>
      <c r="H1138" s="90"/>
      <c r="I1138" s="91"/>
      <c r="J1138" s="91"/>
      <c r="K1138" s="91"/>
      <c r="L1138" s="91"/>
    </row>
    <row r="1139" spans="3:12" ht="14.25" customHeight="1" x14ac:dyDescent="0.15">
      <c r="C1139" s="93">
        <v>32057</v>
      </c>
      <c r="D1139" s="92">
        <v>19.659999847412109</v>
      </c>
      <c r="E1139" s="90"/>
      <c r="F1139" s="90"/>
      <c r="G1139" s="90"/>
      <c r="H1139" s="90"/>
      <c r="I1139" s="91"/>
      <c r="J1139" s="91"/>
      <c r="K1139" s="91"/>
      <c r="L1139" s="91"/>
    </row>
    <row r="1140" spans="3:12" ht="14.25" customHeight="1" x14ac:dyDescent="0.15">
      <c r="C1140" s="93">
        <v>32058</v>
      </c>
      <c r="D1140" s="92">
        <v>19.590000152587891</v>
      </c>
      <c r="E1140" s="90"/>
      <c r="F1140" s="90"/>
      <c r="G1140" s="90"/>
      <c r="H1140" s="90"/>
      <c r="I1140" s="91"/>
      <c r="J1140" s="91"/>
      <c r="K1140" s="91"/>
      <c r="L1140" s="91"/>
    </row>
    <row r="1141" spans="3:12" ht="14.25" customHeight="1" x14ac:dyDescent="0.15">
      <c r="C1141" s="93">
        <v>32059</v>
      </c>
      <c r="D1141" s="92">
        <v>19.700000762939453</v>
      </c>
      <c r="E1141" s="90"/>
      <c r="F1141" s="90"/>
      <c r="G1141" s="90"/>
      <c r="H1141" s="90"/>
      <c r="I1141" s="91"/>
      <c r="J1141" s="91"/>
      <c r="K1141" s="91"/>
      <c r="L1141" s="91"/>
    </row>
    <row r="1142" spans="3:12" ht="14.25" customHeight="1" x14ac:dyDescent="0.15">
      <c r="C1142" s="93">
        <v>32062</v>
      </c>
      <c r="D1142" s="92">
        <v>19.649999618530273</v>
      </c>
      <c r="E1142" s="90"/>
      <c r="F1142" s="90"/>
      <c r="G1142" s="90"/>
      <c r="H1142" s="90"/>
      <c r="I1142" s="91"/>
      <c r="J1142" s="91"/>
      <c r="K1142" s="91"/>
      <c r="L1142" s="91"/>
    </row>
    <row r="1143" spans="3:12" ht="14.25" customHeight="1" x14ac:dyDescent="0.15">
      <c r="C1143" s="93">
        <v>32063</v>
      </c>
      <c r="D1143" s="92">
        <v>19.700000762939453</v>
      </c>
      <c r="E1143" s="90"/>
      <c r="F1143" s="90"/>
      <c r="G1143" s="90"/>
      <c r="H1143" s="90"/>
      <c r="I1143" s="91"/>
      <c r="J1143" s="91"/>
      <c r="K1143" s="91"/>
      <c r="L1143" s="91"/>
    </row>
    <row r="1144" spans="3:12" ht="14.25" customHeight="1" x14ac:dyDescent="0.15">
      <c r="C1144" s="93">
        <v>32064</v>
      </c>
      <c r="D1144" s="92">
        <v>19.770000457763672</v>
      </c>
      <c r="E1144" s="90"/>
      <c r="F1144" s="90"/>
      <c r="G1144" s="90"/>
      <c r="H1144" s="90"/>
      <c r="I1144" s="91"/>
      <c r="J1144" s="91"/>
      <c r="K1144" s="91"/>
      <c r="L1144" s="91"/>
    </row>
    <row r="1145" spans="3:12" ht="14.25" customHeight="1" x14ac:dyDescent="0.15">
      <c r="C1145" s="93">
        <v>32065</v>
      </c>
      <c r="D1145" s="92">
        <v>19.75</v>
      </c>
      <c r="E1145" s="90"/>
      <c r="F1145" s="90"/>
      <c r="G1145" s="90"/>
      <c r="H1145" s="90"/>
      <c r="I1145" s="91"/>
      <c r="J1145" s="91"/>
      <c r="K1145" s="91"/>
      <c r="L1145" s="91"/>
    </row>
    <row r="1146" spans="3:12" ht="14.25" customHeight="1" x14ac:dyDescent="0.15">
      <c r="C1146" s="93">
        <v>32066</v>
      </c>
      <c r="D1146" s="92">
        <v>20.219999313354492</v>
      </c>
      <c r="E1146" s="90"/>
      <c r="F1146" s="90"/>
      <c r="G1146" s="90"/>
      <c r="H1146" s="90"/>
      <c r="I1146" s="91"/>
      <c r="J1146" s="91"/>
      <c r="K1146" s="91"/>
      <c r="L1146" s="91"/>
    </row>
    <row r="1147" spans="3:12" ht="14.25" customHeight="1" x14ac:dyDescent="0.15">
      <c r="C1147" s="93">
        <v>32069</v>
      </c>
      <c r="D1147" s="92">
        <v>19.799999237060547</v>
      </c>
      <c r="E1147" s="90"/>
      <c r="F1147" s="90"/>
      <c r="G1147" s="90"/>
      <c r="H1147" s="90"/>
      <c r="I1147" s="91"/>
      <c r="J1147" s="91"/>
      <c r="K1147" s="91"/>
      <c r="L1147" s="91"/>
    </row>
    <row r="1148" spans="3:12" ht="14.25" customHeight="1" x14ac:dyDescent="0.15">
      <c r="C1148" s="93">
        <v>32070</v>
      </c>
      <c r="D1148" s="92">
        <v>19.870000839233398</v>
      </c>
      <c r="E1148" s="90"/>
      <c r="F1148" s="90"/>
      <c r="G1148" s="90"/>
      <c r="H1148" s="90"/>
      <c r="I1148" s="91"/>
      <c r="J1148" s="91"/>
      <c r="K1148" s="91"/>
      <c r="L1148" s="91"/>
    </row>
    <row r="1149" spans="3:12" ht="14.25" customHeight="1" x14ac:dyDescent="0.15">
      <c r="C1149" s="93">
        <v>32071</v>
      </c>
      <c r="D1149" s="92">
        <v>20.049999237060547</v>
      </c>
      <c r="E1149" s="90"/>
      <c r="F1149" s="90"/>
      <c r="G1149" s="90"/>
      <c r="H1149" s="90"/>
      <c r="I1149" s="91"/>
      <c r="J1149" s="91"/>
      <c r="K1149" s="91"/>
      <c r="L1149" s="91"/>
    </row>
    <row r="1150" spans="3:12" ht="14.25" customHeight="1" x14ac:dyDescent="0.15">
      <c r="C1150" s="93">
        <v>32072</v>
      </c>
      <c r="D1150" s="92">
        <v>20.200000762939453</v>
      </c>
      <c r="E1150" s="90"/>
      <c r="F1150" s="90"/>
      <c r="G1150" s="90"/>
      <c r="H1150" s="90"/>
      <c r="I1150" s="91"/>
      <c r="J1150" s="91"/>
      <c r="K1150" s="91"/>
      <c r="L1150" s="91"/>
    </row>
    <row r="1151" spans="3:12" ht="14.25" customHeight="1" x14ac:dyDescent="0.15">
      <c r="C1151" s="93">
        <v>32073</v>
      </c>
      <c r="D1151" s="92">
        <v>20.159999847412109</v>
      </c>
      <c r="E1151" s="90"/>
      <c r="F1151" s="90"/>
      <c r="G1151" s="90"/>
      <c r="H1151" s="90"/>
      <c r="I1151" s="91"/>
      <c r="J1151" s="91"/>
      <c r="K1151" s="91"/>
      <c r="L1151" s="91"/>
    </row>
    <row r="1152" spans="3:12" ht="14.25" customHeight="1" x14ac:dyDescent="0.15">
      <c r="C1152" s="93">
        <v>32076</v>
      </c>
      <c r="D1152" s="92">
        <v>19.989999771118164</v>
      </c>
      <c r="E1152" s="90"/>
      <c r="F1152" s="90"/>
      <c r="G1152" s="90"/>
      <c r="H1152" s="90"/>
      <c r="I1152" s="91"/>
      <c r="J1152" s="91"/>
      <c r="K1152" s="91"/>
      <c r="L1152" s="91"/>
    </row>
    <row r="1153" spans="3:12" ht="14.25" customHeight="1" x14ac:dyDescent="0.15">
      <c r="C1153" s="93">
        <v>32077</v>
      </c>
      <c r="D1153" s="92">
        <v>20.120000839233398</v>
      </c>
      <c r="E1153" s="90"/>
      <c r="F1153" s="90"/>
      <c r="G1153" s="90"/>
      <c r="H1153" s="90"/>
      <c r="I1153" s="91"/>
      <c r="J1153" s="91"/>
      <c r="K1153" s="91"/>
      <c r="L1153" s="91"/>
    </row>
    <row r="1154" spans="3:12" ht="14.25" customHeight="1" x14ac:dyDescent="0.15">
      <c r="C1154" s="93">
        <v>32078</v>
      </c>
      <c r="D1154" s="92">
        <v>20.079999923706055</v>
      </c>
      <c r="E1154" s="90"/>
      <c r="F1154" s="90"/>
      <c r="G1154" s="90"/>
      <c r="H1154" s="90"/>
      <c r="I1154" s="91"/>
      <c r="J1154" s="91"/>
      <c r="K1154" s="91"/>
      <c r="L1154" s="91"/>
    </row>
    <row r="1155" spans="3:12" ht="14.25" customHeight="1" x14ac:dyDescent="0.15">
      <c r="C1155" s="93">
        <v>32079</v>
      </c>
      <c r="D1155" s="92">
        <v>19.969999313354492</v>
      </c>
      <c r="E1155" s="90"/>
      <c r="F1155" s="90"/>
      <c r="G1155" s="90"/>
      <c r="H1155" s="90"/>
      <c r="I1155" s="91"/>
      <c r="J1155" s="91"/>
      <c r="K1155" s="91"/>
      <c r="L1155" s="91"/>
    </row>
    <row r="1156" spans="3:12" ht="14.25" customHeight="1" x14ac:dyDescent="0.15">
      <c r="C1156" s="93">
        <v>32080</v>
      </c>
      <c r="D1156" s="92">
        <v>19.959999084472656</v>
      </c>
      <c r="E1156" s="90"/>
      <c r="F1156" s="90"/>
      <c r="G1156" s="90"/>
      <c r="H1156" s="90"/>
      <c r="I1156" s="91"/>
      <c r="J1156" s="91"/>
      <c r="K1156" s="91"/>
      <c r="L1156" s="91"/>
    </row>
    <row r="1157" spans="3:12" ht="14.25" customHeight="1" x14ac:dyDescent="0.15">
      <c r="C1157" s="93">
        <v>32083</v>
      </c>
      <c r="D1157" s="92">
        <v>19.620000839233398</v>
      </c>
      <c r="E1157" s="90"/>
      <c r="F1157" s="90"/>
      <c r="G1157" s="90"/>
      <c r="H1157" s="90"/>
      <c r="I1157" s="91"/>
      <c r="J1157" s="91"/>
      <c r="K1157" s="91"/>
      <c r="L1157" s="91"/>
    </row>
    <row r="1158" spans="3:12" ht="14.25" customHeight="1" x14ac:dyDescent="0.15">
      <c r="C1158" s="93">
        <v>32084</v>
      </c>
      <c r="D1158" s="92">
        <v>19.489999771118164</v>
      </c>
      <c r="E1158" s="90"/>
      <c r="F1158" s="90"/>
      <c r="G1158" s="90"/>
      <c r="H1158" s="90"/>
      <c r="I1158" s="91"/>
      <c r="J1158" s="91"/>
      <c r="K1158" s="91"/>
      <c r="L1158" s="91"/>
    </row>
    <row r="1159" spans="3:12" ht="14.25" customHeight="1" x14ac:dyDescent="0.15">
      <c r="C1159" s="93">
        <v>32085</v>
      </c>
      <c r="D1159" s="92">
        <v>19.069999694824219</v>
      </c>
      <c r="E1159" s="90"/>
      <c r="F1159" s="90"/>
      <c r="G1159" s="90"/>
      <c r="H1159" s="90"/>
      <c r="I1159" s="91"/>
      <c r="J1159" s="91"/>
      <c r="K1159" s="91"/>
      <c r="L1159" s="91"/>
    </row>
    <row r="1160" spans="3:12" ht="14.25" customHeight="1" x14ac:dyDescent="0.15">
      <c r="C1160" s="93">
        <v>32086</v>
      </c>
      <c r="D1160" s="92">
        <v>18.979999542236328</v>
      </c>
      <c r="E1160" s="90"/>
      <c r="F1160" s="90"/>
      <c r="G1160" s="90"/>
      <c r="H1160" s="90"/>
      <c r="I1160" s="91"/>
      <c r="J1160" s="91"/>
      <c r="K1160" s="91"/>
      <c r="L1160" s="91"/>
    </row>
    <row r="1161" spans="3:12" ht="14.25" customHeight="1" x14ac:dyDescent="0.15">
      <c r="C1161" s="93">
        <v>32087</v>
      </c>
      <c r="D1161" s="92">
        <v>18.799999237060547</v>
      </c>
      <c r="E1161" s="90"/>
      <c r="F1161" s="90"/>
      <c r="G1161" s="90"/>
      <c r="H1161" s="90"/>
      <c r="I1161" s="91"/>
      <c r="J1161" s="91"/>
      <c r="K1161" s="91"/>
      <c r="L1161" s="91"/>
    </row>
    <row r="1162" spans="3:12" ht="14.25" customHeight="1" x14ac:dyDescent="0.15">
      <c r="C1162" s="93">
        <v>32090</v>
      </c>
      <c r="D1162" s="92">
        <v>18.629999160766602</v>
      </c>
      <c r="E1162" s="90"/>
      <c r="F1162" s="90"/>
      <c r="G1162" s="90"/>
      <c r="H1162" s="90"/>
      <c r="I1162" s="91"/>
      <c r="J1162" s="91"/>
      <c r="K1162" s="91"/>
      <c r="L1162" s="91"/>
    </row>
    <row r="1163" spans="3:12" ht="14.25" customHeight="1" x14ac:dyDescent="0.15">
      <c r="C1163" s="93">
        <v>32091</v>
      </c>
      <c r="D1163" s="92">
        <v>18.940000534057617</v>
      </c>
      <c r="E1163" s="90"/>
      <c r="F1163" s="90"/>
      <c r="G1163" s="90"/>
      <c r="H1163" s="90"/>
      <c r="I1163" s="91"/>
      <c r="J1163" s="91"/>
      <c r="K1163" s="91"/>
      <c r="L1163" s="91"/>
    </row>
    <row r="1164" spans="3:12" ht="14.25" customHeight="1" x14ac:dyDescent="0.15">
      <c r="C1164" s="93">
        <v>32092</v>
      </c>
      <c r="D1164" s="92">
        <v>18.899999618530273</v>
      </c>
      <c r="E1164" s="90"/>
      <c r="F1164" s="90"/>
      <c r="G1164" s="90"/>
      <c r="H1164" s="90"/>
      <c r="I1164" s="91"/>
      <c r="J1164" s="91"/>
      <c r="K1164" s="91"/>
      <c r="L1164" s="91"/>
    </row>
    <row r="1165" spans="3:12" ht="14.25" customHeight="1" x14ac:dyDescent="0.15">
      <c r="C1165" s="93">
        <v>32093</v>
      </c>
      <c r="D1165" s="92">
        <v>18.909999847412109</v>
      </c>
      <c r="E1165" s="90"/>
      <c r="F1165" s="90"/>
      <c r="G1165" s="90"/>
      <c r="H1165" s="90"/>
      <c r="I1165" s="91"/>
      <c r="J1165" s="91"/>
      <c r="K1165" s="91"/>
      <c r="L1165" s="91"/>
    </row>
    <row r="1166" spans="3:12" ht="14.25" customHeight="1" x14ac:dyDescent="0.15">
      <c r="C1166" s="93">
        <v>32094</v>
      </c>
      <c r="D1166" s="92">
        <v>18.930000305175781</v>
      </c>
      <c r="E1166" s="90"/>
      <c r="F1166" s="90"/>
      <c r="G1166" s="90"/>
      <c r="H1166" s="90"/>
      <c r="I1166" s="91"/>
      <c r="J1166" s="91"/>
      <c r="K1166" s="91"/>
      <c r="L1166" s="91"/>
    </row>
    <row r="1167" spans="3:12" ht="14.25" customHeight="1" x14ac:dyDescent="0.15">
      <c r="C1167" s="93">
        <v>32097</v>
      </c>
      <c r="D1167" s="92">
        <v>18.649999618530273</v>
      </c>
      <c r="E1167" s="90"/>
      <c r="F1167" s="90"/>
      <c r="G1167" s="90"/>
      <c r="H1167" s="90"/>
      <c r="I1167" s="91"/>
      <c r="J1167" s="91"/>
      <c r="K1167" s="91"/>
      <c r="L1167" s="91"/>
    </row>
    <row r="1168" spans="3:12" ht="14.25" customHeight="1" x14ac:dyDescent="0.15">
      <c r="C1168" s="93">
        <v>32098</v>
      </c>
      <c r="D1168" s="92">
        <v>18.399999618530273</v>
      </c>
      <c r="E1168" s="90"/>
      <c r="F1168" s="90"/>
      <c r="G1168" s="90"/>
      <c r="H1168" s="90"/>
      <c r="I1168" s="91"/>
      <c r="J1168" s="91"/>
      <c r="K1168" s="91"/>
      <c r="L1168" s="91"/>
    </row>
    <row r="1169" spans="3:12" ht="14.25" customHeight="1" x14ac:dyDescent="0.15">
      <c r="C1169" s="93">
        <v>32099</v>
      </c>
      <c r="D1169" s="92">
        <v>18.639999389648437</v>
      </c>
      <c r="E1169" s="90"/>
      <c r="F1169" s="90"/>
      <c r="G1169" s="90"/>
      <c r="H1169" s="90"/>
      <c r="I1169" s="91"/>
      <c r="J1169" s="91"/>
      <c r="K1169" s="91"/>
      <c r="L1169" s="91"/>
    </row>
    <row r="1170" spans="3:12" ht="14.25" customHeight="1" x14ac:dyDescent="0.15">
      <c r="C1170" s="93">
        <v>32100</v>
      </c>
      <c r="D1170" s="92">
        <v>18.569999694824219</v>
      </c>
      <c r="E1170" s="90"/>
      <c r="F1170" s="90"/>
      <c r="G1170" s="90"/>
      <c r="H1170" s="90"/>
      <c r="I1170" s="91"/>
      <c r="J1170" s="91"/>
      <c r="K1170" s="91"/>
      <c r="L1170" s="91"/>
    </row>
    <row r="1171" spans="3:12" ht="14.25" customHeight="1" x14ac:dyDescent="0.15">
      <c r="C1171" s="93">
        <v>32101</v>
      </c>
      <c r="D1171" s="92">
        <v>18.930000305175781</v>
      </c>
      <c r="E1171" s="90"/>
      <c r="F1171" s="90"/>
      <c r="G1171" s="90"/>
      <c r="H1171" s="90"/>
      <c r="I1171" s="91"/>
      <c r="J1171" s="91"/>
      <c r="K1171" s="91"/>
      <c r="L1171" s="91"/>
    </row>
    <row r="1172" spans="3:12" ht="14.25" customHeight="1" x14ac:dyDescent="0.15">
      <c r="C1172" s="93">
        <v>32104</v>
      </c>
      <c r="D1172" s="92">
        <v>18.780000686645508</v>
      </c>
      <c r="E1172" s="90"/>
      <c r="F1172" s="90"/>
      <c r="G1172" s="90"/>
      <c r="H1172" s="90"/>
      <c r="I1172" s="91"/>
      <c r="J1172" s="91"/>
      <c r="K1172" s="91"/>
      <c r="L1172" s="91"/>
    </row>
    <row r="1173" spans="3:12" ht="14.25" customHeight="1" x14ac:dyDescent="0.15">
      <c r="C1173" s="93">
        <v>32105</v>
      </c>
      <c r="D1173" s="92">
        <v>18.709999084472656</v>
      </c>
      <c r="E1173" s="90"/>
      <c r="F1173" s="90"/>
      <c r="G1173" s="90"/>
      <c r="H1173" s="90"/>
      <c r="I1173" s="91"/>
      <c r="J1173" s="91"/>
      <c r="K1173" s="91"/>
      <c r="L1173" s="91"/>
    </row>
    <row r="1174" spans="3:12" ht="14.25" customHeight="1" x14ac:dyDescent="0.15">
      <c r="C1174" s="93">
        <v>32106</v>
      </c>
      <c r="D1174" s="92">
        <v>18.620000839233398</v>
      </c>
      <c r="E1174" s="90"/>
      <c r="F1174" s="90"/>
      <c r="G1174" s="90"/>
      <c r="H1174" s="90"/>
      <c r="I1174" s="91"/>
      <c r="J1174" s="91"/>
      <c r="K1174" s="91"/>
      <c r="L1174" s="91"/>
    </row>
    <row r="1175" spans="3:12" ht="14.25" customHeight="1" x14ac:dyDescent="0.15">
      <c r="C1175" s="93">
        <v>32111</v>
      </c>
      <c r="D1175" s="92">
        <v>18.510000228881836</v>
      </c>
      <c r="E1175" s="90"/>
      <c r="F1175" s="90"/>
      <c r="G1175" s="90"/>
      <c r="H1175" s="90"/>
      <c r="I1175" s="91"/>
      <c r="J1175" s="91"/>
      <c r="K1175" s="91"/>
      <c r="L1175" s="91"/>
    </row>
    <row r="1176" spans="3:12" ht="14.25" customHeight="1" x14ac:dyDescent="0.15">
      <c r="C1176" s="93">
        <v>32112</v>
      </c>
      <c r="D1176" s="92">
        <v>18.459999084472656</v>
      </c>
      <c r="E1176" s="90"/>
      <c r="F1176" s="90"/>
      <c r="G1176" s="90"/>
      <c r="H1176" s="90"/>
      <c r="I1176" s="91"/>
      <c r="J1176" s="91"/>
      <c r="K1176" s="91"/>
      <c r="L1176" s="91"/>
    </row>
    <row r="1177" spans="3:12" ht="14.25" customHeight="1" x14ac:dyDescent="0.15">
      <c r="C1177" s="93">
        <v>32113</v>
      </c>
      <c r="D1177" s="92">
        <v>18.559999465942383</v>
      </c>
      <c r="E1177" s="90"/>
      <c r="F1177" s="90"/>
      <c r="G1177" s="90"/>
      <c r="H1177" s="90"/>
      <c r="I1177" s="91"/>
      <c r="J1177" s="91"/>
      <c r="K1177" s="91"/>
      <c r="L1177" s="91"/>
    </row>
    <row r="1178" spans="3:12" ht="14.25" customHeight="1" x14ac:dyDescent="0.15">
      <c r="C1178" s="93">
        <v>32114</v>
      </c>
      <c r="D1178" s="92">
        <v>18.870000839233398</v>
      </c>
      <c r="E1178" s="90"/>
      <c r="F1178" s="90"/>
      <c r="G1178" s="90"/>
      <c r="H1178" s="90"/>
      <c r="I1178" s="91"/>
      <c r="J1178" s="91"/>
      <c r="K1178" s="91"/>
      <c r="L1178" s="91"/>
    </row>
    <row r="1179" spans="3:12" ht="14.25" customHeight="1" x14ac:dyDescent="0.15">
      <c r="C1179" s="93">
        <v>32115</v>
      </c>
      <c r="D1179" s="92">
        <v>18.739999771118164</v>
      </c>
      <c r="E1179" s="90"/>
      <c r="F1179" s="90"/>
      <c r="G1179" s="90"/>
      <c r="H1179" s="90"/>
      <c r="I1179" s="91"/>
      <c r="J1179" s="91"/>
      <c r="K1179" s="91"/>
      <c r="L1179" s="91"/>
    </row>
    <row r="1180" spans="3:12" ht="14.25" customHeight="1" x14ac:dyDescent="0.15">
      <c r="C1180" s="93">
        <v>32118</v>
      </c>
      <c r="D1180" s="92">
        <v>18.25</v>
      </c>
      <c r="E1180" s="90"/>
      <c r="F1180" s="90"/>
      <c r="G1180" s="90"/>
      <c r="H1180" s="90"/>
      <c r="I1180" s="91"/>
      <c r="J1180" s="91"/>
      <c r="K1180" s="91"/>
      <c r="L1180" s="91"/>
    </row>
    <row r="1181" spans="3:12" ht="14.25" customHeight="1" x14ac:dyDescent="0.15">
      <c r="C1181" s="93">
        <v>32119</v>
      </c>
      <c r="D1181" s="92">
        <v>18.079999923706055</v>
      </c>
      <c r="E1181" s="90"/>
      <c r="F1181" s="90"/>
      <c r="G1181" s="90"/>
      <c r="H1181" s="90"/>
      <c r="I1181" s="91"/>
      <c r="J1181" s="91"/>
      <c r="K1181" s="91"/>
      <c r="L1181" s="91"/>
    </row>
    <row r="1182" spans="3:12" ht="14.25" customHeight="1" x14ac:dyDescent="0.15">
      <c r="C1182" s="93">
        <v>32120</v>
      </c>
      <c r="D1182" s="92">
        <v>18.549999237060547</v>
      </c>
      <c r="E1182" s="90"/>
      <c r="F1182" s="90"/>
      <c r="G1182" s="90"/>
      <c r="H1182" s="90"/>
      <c r="I1182" s="91"/>
      <c r="J1182" s="91"/>
      <c r="K1182" s="91"/>
      <c r="L1182" s="91"/>
    </row>
    <row r="1183" spans="3:12" ht="14.25" customHeight="1" x14ac:dyDescent="0.15">
      <c r="C1183" s="93">
        <v>32121</v>
      </c>
      <c r="D1183" s="92">
        <v>18.510000228881836</v>
      </c>
      <c r="E1183" s="90"/>
      <c r="F1183" s="90"/>
      <c r="G1183" s="90"/>
      <c r="H1183" s="90"/>
      <c r="I1183" s="91"/>
      <c r="J1183" s="91"/>
      <c r="K1183" s="91"/>
      <c r="L1183" s="91"/>
    </row>
    <row r="1184" spans="3:12" ht="14.25" customHeight="1" x14ac:dyDescent="0.15">
      <c r="C1184" s="93">
        <v>32122</v>
      </c>
      <c r="D1184" s="92">
        <v>18.309999465942383</v>
      </c>
      <c r="E1184" s="90"/>
      <c r="F1184" s="90"/>
      <c r="G1184" s="90"/>
      <c r="H1184" s="90"/>
      <c r="I1184" s="91"/>
      <c r="J1184" s="91"/>
      <c r="K1184" s="91"/>
      <c r="L1184" s="91"/>
    </row>
    <row r="1185" spans="3:12" ht="14.25" customHeight="1" x14ac:dyDescent="0.15">
      <c r="C1185" s="93">
        <v>32125</v>
      </c>
      <c r="D1185" s="92">
        <v>17.440000534057617</v>
      </c>
      <c r="E1185" s="90"/>
      <c r="F1185" s="90"/>
      <c r="G1185" s="90"/>
      <c r="H1185" s="90"/>
      <c r="I1185" s="91"/>
      <c r="J1185" s="91"/>
      <c r="K1185" s="91"/>
      <c r="L1185" s="91"/>
    </row>
    <row r="1186" spans="3:12" ht="14.25" customHeight="1" x14ac:dyDescent="0.15">
      <c r="C1186" s="93">
        <v>32126</v>
      </c>
      <c r="D1186" s="92">
        <v>16.629999160766602</v>
      </c>
      <c r="E1186" s="90"/>
      <c r="F1186" s="90"/>
      <c r="G1186" s="90"/>
      <c r="H1186" s="90"/>
      <c r="I1186" s="91"/>
      <c r="J1186" s="91"/>
      <c r="K1186" s="91"/>
      <c r="L1186" s="91"/>
    </row>
    <row r="1187" spans="3:12" ht="14.25" customHeight="1" x14ac:dyDescent="0.15">
      <c r="C1187" s="93">
        <v>32127</v>
      </c>
      <c r="D1187" s="92">
        <v>15.960000038146973</v>
      </c>
      <c r="E1187" s="90"/>
      <c r="F1187" s="90"/>
      <c r="G1187" s="90"/>
      <c r="H1187" s="90"/>
      <c r="I1187" s="91"/>
      <c r="J1187" s="91"/>
      <c r="K1187" s="91"/>
      <c r="L1187" s="91"/>
    </row>
    <row r="1188" spans="3:12" ht="14.25" customHeight="1" x14ac:dyDescent="0.15">
      <c r="C1188" s="93">
        <v>32128</v>
      </c>
      <c r="D1188" s="92">
        <v>15.840000152587891</v>
      </c>
      <c r="E1188" s="90"/>
      <c r="F1188" s="90"/>
      <c r="G1188" s="90"/>
      <c r="H1188" s="90"/>
      <c r="I1188" s="91"/>
      <c r="J1188" s="91"/>
      <c r="K1188" s="91"/>
      <c r="L1188" s="91"/>
    </row>
    <row r="1189" spans="3:12" ht="14.25" customHeight="1" x14ac:dyDescent="0.15">
      <c r="C1189" s="93">
        <v>32129</v>
      </c>
      <c r="D1189" s="92">
        <v>15.579999923706055</v>
      </c>
      <c r="E1189" s="90"/>
      <c r="F1189" s="90"/>
      <c r="G1189" s="90"/>
      <c r="H1189" s="90"/>
      <c r="I1189" s="91"/>
      <c r="J1189" s="91"/>
      <c r="K1189" s="91"/>
      <c r="L1189" s="91"/>
    </row>
    <row r="1190" spans="3:12" ht="14.25" customHeight="1" x14ac:dyDescent="0.15">
      <c r="C1190" s="93">
        <v>32132</v>
      </c>
      <c r="D1190" s="92">
        <v>15.159999847412109</v>
      </c>
      <c r="E1190" s="90"/>
      <c r="F1190" s="90"/>
      <c r="G1190" s="90"/>
      <c r="H1190" s="90"/>
      <c r="I1190" s="91"/>
      <c r="J1190" s="91"/>
      <c r="K1190" s="91"/>
      <c r="L1190" s="91"/>
    </row>
    <row r="1191" spans="3:12" ht="14.25" customHeight="1" x14ac:dyDescent="0.15">
      <c r="C1191" s="93">
        <v>32133</v>
      </c>
      <c r="D1191" s="92">
        <v>16.610000610351563</v>
      </c>
      <c r="E1191" s="90"/>
      <c r="F1191" s="90"/>
      <c r="G1191" s="90"/>
      <c r="H1191" s="90"/>
      <c r="I1191" s="91"/>
      <c r="J1191" s="91"/>
      <c r="K1191" s="91"/>
      <c r="L1191" s="91"/>
    </row>
    <row r="1192" spans="3:12" ht="14.25" customHeight="1" x14ac:dyDescent="0.15">
      <c r="C1192" s="93">
        <v>32134</v>
      </c>
      <c r="D1192" s="92">
        <v>16.639999389648437</v>
      </c>
      <c r="E1192" s="90"/>
      <c r="F1192" s="90"/>
      <c r="G1192" s="90"/>
      <c r="H1192" s="90"/>
      <c r="I1192" s="91"/>
      <c r="J1192" s="91"/>
      <c r="K1192" s="91"/>
      <c r="L1192" s="91"/>
    </row>
    <row r="1193" spans="3:12" ht="14.25" customHeight="1" x14ac:dyDescent="0.15">
      <c r="C1193" s="93">
        <v>32135</v>
      </c>
      <c r="D1193" s="92">
        <v>16.520000457763672</v>
      </c>
      <c r="E1193" s="90"/>
      <c r="F1193" s="90"/>
      <c r="G1193" s="90"/>
      <c r="H1193" s="90"/>
      <c r="I1193" s="91"/>
      <c r="J1193" s="91"/>
      <c r="K1193" s="91"/>
      <c r="L1193" s="91"/>
    </row>
    <row r="1194" spans="3:12" ht="14.25" customHeight="1" x14ac:dyDescent="0.15">
      <c r="C1194" s="93">
        <v>32139</v>
      </c>
      <c r="D1194" s="92">
        <v>16.420000076293945</v>
      </c>
      <c r="E1194" s="90"/>
      <c r="F1194" s="90"/>
      <c r="G1194" s="90"/>
      <c r="H1194" s="90"/>
      <c r="I1194" s="91"/>
      <c r="J1194" s="91"/>
      <c r="K1194" s="91"/>
      <c r="L1194" s="91"/>
    </row>
    <row r="1195" spans="3:12" ht="14.25" customHeight="1" x14ac:dyDescent="0.15">
      <c r="C1195" s="93">
        <v>32140</v>
      </c>
      <c r="D1195" s="92">
        <v>16.930000305175781</v>
      </c>
      <c r="E1195" s="90"/>
      <c r="F1195" s="90"/>
      <c r="G1195" s="90"/>
      <c r="H1195" s="90"/>
      <c r="I1195" s="91"/>
      <c r="J1195" s="91"/>
      <c r="K1195" s="91"/>
      <c r="L1195" s="91"/>
    </row>
    <row r="1196" spans="3:12" ht="14.25" customHeight="1" x14ac:dyDescent="0.15">
      <c r="C1196" s="93">
        <v>32141</v>
      </c>
      <c r="D1196" s="92">
        <v>16.889999389648438</v>
      </c>
      <c r="E1196" s="90"/>
      <c r="F1196" s="90"/>
      <c r="G1196" s="90"/>
      <c r="H1196" s="90"/>
      <c r="I1196" s="91"/>
      <c r="J1196" s="91"/>
      <c r="K1196" s="91"/>
      <c r="L1196" s="91"/>
    </row>
    <row r="1197" spans="3:12" ht="14.25" customHeight="1" x14ac:dyDescent="0.15">
      <c r="C1197" s="93">
        <v>32142</v>
      </c>
      <c r="D1197" s="92">
        <v>16.700000762939453</v>
      </c>
      <c r="E1197" s="90"/>
      <c r="F1197" s="90"/>
      <c r="G1197" s="90"/>
      <c r="H1197" s="90"/>
      <c r="I1197" s="91"/>
      <c r="J1197" s="91"/>
      <c r="K1197" s="91"/>
      <c r="L1197" s="91"/>
    </row>
    <row r="1198" spans="3:12" ht="14.25" customHeight="1" x14ac:dyDescent="0.15">
      <c r="C1198" s="93">
        <v>32146</v>
      </c>
      <c r="D1198" s="92">
        <v>17.690000534057617</v>
      </c>
      <c r="E1198" s="90"/>
      <c r="F1198" s="90"/>
      <c r="G1198" s="90"/>
      <c r="H1198" s="90"/>
      <c r="I1198" s="91"/>
      <c r="J1198" s="91"/>
      <c r="K1198" s="91"/>
      <c r="L1198" s="91"/>
    </row>
    <row r="1199" spans="3:12" ht="14.25" customHeight="1" x14ac:dyDescent="0.15">
      <c r="C1199" s="93">
        <v>32147</v>
      </c>
      <c r="D1199" s="92">
        <v>17.850000381469727</v>
      </c>
      <c r="E1199" s="90"/>
      <c r="F1199" s="90"/>
      <c r="G1199" s="90"/>
      <c r="H1199" s="90"/>
      <c r="I1199" s="91"/>
      <c r="J1199" s="91"/>
      <c r="K1199" s="91"/>
      <c r="L1199" s="91"/>
    </row>
    <row r="1200" spans="3:12" ht="14.25" customHeight="1" x14ac:dyDescent="0.15">
      <c r="C1200" s="93">
        <v>32148</v>
      </c>
      <c r="D1200" s="92">
        <v>17.819999694824219</v>
      </c>
      <c r="E1200" s="90"/>
      <c r="F1200" s="90"/>
      <c r="G1200" s="90"/>
      <c r="H1200" s="90"/>
      <c r="I1200" s="91"/>
      <c r="J1200" s="91"/>
      <c r="K1200" s="91"/>
      <c r="L1200" s="91"/>
    </row>
    <row r="1201" spans="3:12" ht="14.25" customHeight="1" x14ac:dyDescent="0.15">
      <c r="C1201" s="93">
        <v>32149</v>
      </c>
      <c r="D1201" s="92">
        <v>17.389999389648437</v>
      </c>
      <c r="E1201" s="90"/>
      <c r="F1201" s="90"/>
      <c r="G1201" s="90"/>
      <c r="H1201" s="90"/>
      <c r="I1201" s="91"/>
      <c r="J1201" s="91"/>
      <c r="K1201" s="91"/>
      <c r="L1201" s="91"/>
    </row>
    <row r="1202" spans="3:12" ht="14.25" customHeight="1" x14ac:dyDescent="0.15">
      <c r="C1202" s="93">
        <v>32150</v>
      </c>
      <c r="D1202" s="92">
        <v>17.309999465942383</v>
      </c>
      <c r="E1202" s="90"/>
      <c r="F1202" s="90"/>
      <c r="G1202" s="90"/>
      <c r="H1202" s="90"/>
      <c r="I1202" s="91"/>
      <c r="J1202" s="91"/>
      <c r="K1202" s="91"/>
      <c r="L1202" s="91"/>
    </row>
    <row r="1203" spans="3:12" ht="14.25" customHeight="1" x14ac:dyDescent="0.15">
      <c r="C1203" s="93">
        <v>32153</v>
      </c>
      <c r="D1203" s="92">
        <v>16.75</v>
      </c>
      <c r="E1203" s="90"/>
      <c r="F1203" s="90"/>
      <c r="G1203" s="90"/>
      <c r="H1203" s="90"/>
      <c r="I1203" s="91"/>
      <c r="J1203" s="91"/>
      <c r="K1203" s="91"/>
      <c r="L1203" s="91"/>
    </row>
    <row r="1204" spans="3:12" ht="14.25" customHeight="1" x14ac:dyDescent="0.15">
      <c r="C1204" s="93">
        <v>32154</v>
      </c>
      <c r="D1204" s="92">
        <v>16.629999160766602</v>
      </c>
      <c r="E1204" s="90"/>
      <c r="F1204" s="90"/>
      <c r="G1204" s="90"/>
      <c r="H1204" s="90"/>
      <c r="I1204" s="91"/>
      <c r="J1204" s="91"/>
      <c r="K1204" s="91"/>
      <c r="L1204" s="91"/>
    </row>
    <row r="1205" spans="3:12" ht="14.25" customHeight="1" x14ac:dyDescent="0.15">
      <c r="C1205" s="93">
        <v>32155</v>
      </c>
      <c r="D1205" s="92">
        <v>16.590000152587891</v>
      </c>
      <c r="E1205" s="90"/>
      <c r="F1205" s="90"/>
      <c r="G1205" s="90"/>
      <c r="H1205" s="90"/>
      <c r="I1205" s="91"/>
      <c r="J1205" s="91"/>
      <c r="K1205" s="91"/>
      <c r="L1205" s="91"/>
    </row>
    <row r="1206" spans="3:12" ht="14.25" customHeight="1" x14ac:dyDescent="0.15">
      <c r="C1206" s="93">
        <v>32156</v>
      </c>
      <c r="D1206" s="92">
        <v>17.209999084472656</v>
      </c>
      <c r="E1206" s="90"/>
      <c r="F1206" s="90"/>
      <c r="G1206" s="90"/>
      <c r="H1206" s="90"/>
      <c r="I1206" s="91"/>
      <c r="J1206" s="91"/>
      <c r="K1206" s="91"/>
      <c r="L1206" s="91"/>
    </row>
    <row r="1207" spans="3:12" ht="14.25" customHeight="1" x14ac:dyDescent="0.15">
      <c r="C1207" s="93">
        <v>32157</v>
      </c>
      <c r="D1207" s="92">
        <v>16.950000762939453</v>
      </c>
      <c r="E1207" s="90"/>
      <c r="F1207" s="90"/>
      <c r="G1207" s="90"/>
      <c r="H1207" s="90"/>
      <c r="I1207" s="91"/>
      <c r="J1207" s="91"/>
      <c r="K1207" s="91"/>
      <c r="L1207" s="91"/>
    </row>
    <row r="1208" spans="3:12" ht="14.25" customHeight="1" x14ac:dyDescent="0.15">
      <c r="C1208" s="93">
        <v>32160</v>
      </c>
      <c r="D1208" s="92">
        <v>17.329999923706055</v>
      </c>
      <c r="E1208" s="90"/>
      <c r="F1208" s="90"/>
      <c r="G1208" s="90"/>
      <c r="H1208" s="90"/>
      <c r="I1208" s="91"/>
      <c r="J1208" s="91"/>
      <c r="K1208" s="91"/>
      <c r="L1208" s="91"/>
    </row>
    <row r="1209" spans="3:12" ht="14.25" customHeight="1" x14ac:dyDescent="0.15">
      <c r="C1209" s="93">
        <v>32161</v>
      </c>
      <c r="D1209" s="92">
        <v>17.350000381469727</v>
      </c>
      <c r="E1209" s="90"/>
      <c r="F1209" s="90"/>
      <c r="G1209" s="90"/>
      <c r="H1209" s="90"/>
      <c r="I1209" s="91"/>
      <c r="J1209" s="91"/>
      <c r="K1209" s="91"/>
      <c r="L1209" s="91"/>
    </row>
    <row r="1210" spans="3:12" ht="14.25" customHeight="1" x14ac:dyDescent="0.15">
      <c r="C1210" s="93">
        <v>32162</v>
      </c>
      <c r="D1210" s="92">
        <v>17.25</v>
      </c>
      <c r="E1210" s="90"/>
      <c r="F1210" s="90"/>
      <c r="G1210" s="90"/>
      <c r="H1210" s="90"/>
      <c r="I1210" s="91"/>
      <c r="J1210" s="91"/>
      <c r="K1210" s="91"/>
      <c r="L1210" s="91"/>
    </row>
    <row r="1211" spans="3:12" ht="14.25" customHeight="1" x14ac:dyDescent="0.15">
      <c r="C1211" s="93">
        <v>32163</v>
      </c>
      <c r="D1211" s="92">
        <v>17.180000305175781</v>
      </c>
      <c r="E1211" s="90"/>
      <c r="F1211" s="90"/>
      <c r="G1211" s="90"/>
      <c r="H1211" s="90"/>
      <c r="I1211" s="91"/>
      <c r="J1211" s="91"/>
      <c r="K1211" s="91"/>
      <c r="L1211" s="91"/>
    </row>
    <row r="1212" spans="3:12" ht="14.25" customHeight="1" x14ac:dyDescent="0.15">
      <c r="C1212" s="93">
        <v>32164</v>
      </c>
      <c r="D1212" s="92">
        <v>17.010000228881836</v>
      </c>
      <c r="E1212" s="90"/>
      <c r="F1212" s="90"/>
      <c r="G1212" s="90"/>
      <c r="H1212" s="90"/>
      <c r="I1212" s="91"/>
      <c r="J1212" s="91"/>
      <c r="K1212" s="91"/>
      <c r="L1212" s="91"/>
    </row>
    <row r="1213" spans="3:12" ht="14.25" customHeight="1" x14ac:dyDescent="0.15">
      <c r="C1213" s="93">
        <v>32167</v>
      </c>
      <c r="D1213" s="92">
        <v>17.090000152587891</v>
      </c>
      <c r="E1213" s="90"/>
      <c r="F1213" s="90"/>
      <c r="G1213" s="90"/>
      <c r="H1213" s="90"/>
      <c r="I1213" s="91"/>
      <c r="J1213" s="91"/>
      <c r="K1213" s="91"/>
      <c r="L1213" s="91"/>
    </row>
    <row r="1214" spans="3:12" ht="14.25" customHeight="1" x14ac:dyDescent="0.15">
      <c r="C1214" s="93">
        <v>32168</v>
      </c>
      <c r="D1214" s="92">
        <v>17.040000915527344</v>
      </c>
      <c r="E1214" s="90"/>
      <c r="F1214" s="90"/>
      <c r="G1214" s="90"/>
      <c r="H1214" s="90"/>
      <c r="I1214" s="91"/>
      <c r="J1214" s="91"/>
      <c r="K1214" s="91"/>
      <c r="L1214" s="91"/>
    </row>
    <row r="1215" spans="3:12" ht="14.25" customHeight="1" x14ac:dyDescent="0.15">
      <c r="C1215" s="93">
        <v>32169</v>
      </c>
      <c r="D1215" s="92">
        <v>16.709999084472656</v>
      </c>
      <c r="E1215" s="90"/>
      <c r="F1215" s="90"/>
      <c r="G1215" s="90"/>
      <c r="H1215" s="90"/>
      <c r="I1215" s="91"/>
      <c r="J1215" s="91"/>
      <c r="K1215" s="91"/>
      <c r="L1215" s="91"/>
    </row>
    <row r="1216" spans="3:12" ht="14.25" customHeight="1" x14ac:dyDescent="0.15">
      <c r="C1216" s="93">
        <v>32170</v>
      </c>
      <c r="D1216" s="92">
        <v>16.959999084472656</v>
      </c>
      <c r="E1216" s="90"/>
      <c r="F1216" s="90"/>
      <c r="G1216" s="90"/>
      <c r="H1216" s="90"/>
      <c r="I1216" s="91"/>
      <c r="J1216" s="91"/>
      <c r="K1216" s="91"/>
      <c r="L1216" s="91"/>
    </row>
    <row r="1217" spans="3:12" ht="14.25" customHeight="1" x14ac:dyDescent="0.15">
      <c r="C1217" s="93">
        <v>32171</v>
      </c>
      <c r="D1217" s="92">
        <v>16.940000534057617</v>
      </c>
      <c r="E1217" s="90"/>
      <c r="F1217" s="90"/>
      <c r="G1217" s="90"/>
      <c r="H1217" s="90"/>
      <c r="I1217" s="91"/>
      <c r="J1217" s="91"/>
      <c r="K1217" s="91"/>
      <c r="L1217" s="91"/>
    </row>
    <row r="1218" spans="3:12" ht="14.25" customHeight="1" x14ac:dyDescent="0.15">
      <c r="C1218" s="93">
        <v>32174</v>
      </c>
      <c r="D1218" s="92">
        <v>16.819999694824219</v>
      </c>
      <c r="E1218" s="90"/>
      <c r="F1218" s="90"/>
      <c r="G1218" s="90"/>
      <c r="H1218" s="90"/>
      <c r="I1218" s="91"/>
      <c r="J1218" s="91"/>
      <c r="K1218" s="91"/>
      <c r="L1218" s="91"/>
    </row>
    <row r="1219" spans="3:12" ht="14.25" customHeight="1" x14ac:dyDescent="0.15">
      <c r="C1219" s="93">
        <v>32175</v>
      </c>
      <c r="D1219" s="92">
        <v>16.940000534057617</v>
      </c>
      <c r="E1219" s="90"/>
      <c r="F1219" s="90"/>
      <c r="G1219" s="90"/>
      <c r="H1219" s="90"/>
      <c r="I1219" s="91"/>
      <c r="J1219" s="91"/>
      <c r="K1219" s="91"/>
      <c r="L1219" s="91"/>
    </row>
    <row r="1220" spans="3:12" ht="14.25" customHeight="1" x14ac:dyDescent="0.15">
      <c r="C1220" s="93">
        <v>32176</v>
      </c>
      <c r="D1220" s="92">
        <v>17.139999389648438</v>
      </c>
      <c r="E1220" s="90"/>
      <c r="F1220" s="90"/>
      <c r="G1220" s="90"/>
      <c r="H1220" s="90"/>
      <c r="I1220" s="91"/>
      <c r="J1220" s="91"/>
      <c r="K1220" s="91"/>
      <c r="L1220" s="91"/>
    </row>
    <row r="1221" spans="3:12" ht="14.25" customHeight="1" x14ac:dyDescent="0.15">
      <c r="C1221" s="93">
        <v>32177</v>
      </c>
      <c r="D1221" s="92">
        <v>17.139999389648438</v>
      </c>
      <c r="E1221" s="90"/>
      <c r="F1221" s="90"/>
      <c r="G1221" s="90"/>
      <c r="H1221" s="90"/>
      <c r="I1221" s="91"/>
      <c r="J1221" s="91"/>
      <c r="K1221" s="91"/>
      <c r="L1221" s="91"/>
    </row>
    <row r="1222" spans="3:12" ht="14.25" customHeight="1" x14ac:dyDescent="0.15">
      <c r="C1222" s="93">
        <v>32178</v>
      </c>
      <c r="D1222" s="92">
        <v>17.280000686645508</v>
      </c>
      <c r="E1222" s="90"/>
      <c r="F1222" s="90"/>
      <c r="G1222" s="90"/>
      <c r="H1222" s="90"/>
      <c r="I1222" s="91"/>
      <c r="J1222" s="91"/>
      <c r="K1222" s="91"/>
      <c r="L1222" s="91"/>
    </row>
    <row r="1223" spans="3:12" ht="14.25" customHeight="1" x14ac:dyDescent="0.15">
      <c r="C1223" s="93">
        <v>32181</v>
      </c>
      <c r="D1223" s="92">
        <v>17.659999847412109</v>
      </c>
      <c r="E1223" s="90"/>
      <c r="F1223" s="90"/>
      <c r="G1223" s="90"/>
      <c r="H1223" s="90"/>
      <c r="I1223" s="91"/>
      <c r="J1223" s="91"/>
      <c r="K1223" s="91"/>
      <c r="L1223" s="91"/>
    </row>
    <row r="1224" spans="3:12" ht="14.25" customHeight="1" x14ac:dyDescent="0.15">
      <c r="C1224" s="93">
        <v>32182</v>
      </c>
      <c r="D1224" s="92">
        <v>17.420000076293945</v>
      </c>
      <c r="E1224" s="90"/>
      <c r="F1224" s="90"/>
      <c r="G1224" s="90"/>
      <c r="H1224" s="90"/>
      <c r="I1224" s="91"/>
      <c r="J1224" s="91"/>
      <c r="K1224" s="91"/>
      <c r="L1224" s="91"/>
    </row>
    <row r="1225" spans="3:12" ht="14.25" customHeight="1" x14ac:dyDescent="0.15">
      <c r="C1225" s="93">
        <v>32183</v>
      </c>
      <c r="D1225" s="92">
        <v>17.129999160766602</v>
      </c>
      <c r="E1225" s="90"/>
      <c r="F1225" s="90"/>
      <c r="G1225" s="90"/>
      <c r="H1225" s="90"/>
      <c r="I1225" s="91"/>
      <c r="J1225" s="91"/>
      <c r="K1225" s="91"/>
      <c r="L1225" s="91"/>
    </row>
    <row r="1226" spans="3:12" ht="14.25" customHeight="1" x14ac:dyDescent="0.15">
      <c r="C1226" s="93">
        <v>32184</v>
      </c>
      <c r="D1226" s="92">
        <v>17.110000610351563</v>
      </c>
      <c r="E1226" s="90"/>
      <c r="F1226" s="90"/>
      <c r="G1226" s="90"/>
      <c r="H1226" s="90"/>
      <c r="I1226" s="91"/>
      <c r="J1226" s="91"/>
      <c r="K1226" s="91"/>
      <c r="L1226" s="91"/>
    </row>
    <row r="1227" spans="3:12" ht="14.25" customHeight="1" x14ac:dyDescent="0.15">
      <c r="C1227" s="93">
        <v>32185</v>
      </c>
      <c r="D1227" s="92">
        <v>16.75</v>
      </c>
      <c r="E1227" s="90"/>
      <c r="F1227" s="90"/>
      <c r="G1227" s="90"/>
      <c r="H1227" s="90"/>
      <c r="I1227" s="91"/>
      <c r="J1227" s="91"/>
      <c r="K1227" s="91"/>
      <c r="L1227" s="91"/>
    </row>
    <row r="1228" spans="3:12" ht="14.25" customHeight="1" x14ac:dyDescent="0.15">
      <c r="C1228" s="93">
        <v>32189</v>
      </c>
      <c r="D1228" s="92">
        <v>16.670000076293945</v>
      </c>
      <c r="E1228" s="90"/>
      <c r="F1228" s="90"/>
      <c r="G1228" s="90"/>
      <c r="H1228" s="90"/>
      <c r="I1228" s="91"/>
      <c r="J1228" s="91"/>
      <c r="K1228" s="91"/>
      <c r="L1228" s="91"/>
    </row>
    <row r="1229" spans="3:12" ht="14.25" customHeight="1" x14ac:dyDescent="0.15">
      <c r="C1229" s="93">
        <v>32190</v>
      </c>
      <c r="D1229" s="92">
        <v>16.610000610351563</v>
      </c>
      <c r="E1229" s="90"/>
      <c r="F1229" s="90"/>
      <c r="G1229" s="90"/>
      <c r="H1229" s="90"/>
      <c r="I1229" s="91"/>
      <c r="J1229" s="91"/>
      <c r="K1229" s="91"/>
      <c r="L1229" s="91"/>
    </row>
    <row r="1230" spans="3:12" ht="14.25" customHeight="1" x14ac:dyDescent="0.15">
      <c r="C1230" s="93">
        <v>32191</v>
      </c>
      <c r="D1230" s="92">
        <v>16.450000762939453</v>
      </c>
      <c r="E1230" s="90"/>
      <c r="F1230" s="90"/>
      <c r="G1230" s="90"/>
      <c r="H1230" s="90"/>
      <c r="I1230" s="91"/>
      <c r="J1230" s="91"/>
      <c r="K1230" s="91"/>
      <c r="L1230" s="91"/>
    </row>
    <row r="1231" spans="3:12" ht="14.25" customHeight="1" x14ac:dyDescent="0.15">
      <c r="C1231" s="93">
        <v>32192</v>
      </c>
      <c r="D1231" s="92">
        <v>16.700000762939453</v>
      </c>
      <c r="E1231" s="90"/>
      <c r="F1231" s="90"/>
      <c r="G1231" s="90"/>
      <c r="H1231" s="90"/>
      <c r="I1231" s="91"/>
      <c r="J1231" s="91"/>
      <c r="K1231" s="91"/>
      <c r="L1231" s="91"/>
    </row>
    <row r="1232" spans="3:12" ht="14.25" customHeight="1" x14ac:dyDescent="0.15">
      <c r="C1232" s="93">
        <v>32195</v>
      </c>
      <c r="D1232" s="92">
        <v>16.620000839233398</v>
      </c>
      <c r="E1232" s="90"/>
      <c r="F1232" s="90"/>
      <c r="G1232" s="90"/>
      <c r="H1232" s="90"/>
      <c r="I1232" s="91"/>
      <c r="J1232" s="91"/>
      <c r="K1232" s="91"/>
      <c r="L1232" s="91"/>
    </row>
    <row r="1233" spans="3:12" ht="14.25" customHeight="1" x14ac:dyDescent="0.15">
      <c r="C1233" s="93">
        <v>32196</v>
      </c>
      <c r="D1233" s="92">
        <v>16.620000839233398</v>
      </c>
      <c r="E1233" s="90"/>
      <c r="F1233" s="90"/>
      <c r="G1233" s="90"/>
      <c r="H1233" s="90"/>
      <c r="I1233" s="91"/>
      <c r="J1233" s="91"/>
      <c r="K1233" s="91"/>
      <c r="L1233" s="91"/>
    </row>
    <row r="1234" spans="3:12" ht="14.25" customHeight="1" x14ac:dyDescent="0.15">
      <c r="C1234" s="93">
        <v>32197</v>
      </c>
      <c r="D1234" s="92">
        <v>16.459999084472656</v>
      </c>
      <c r="E1234" s="90"/>
      <c r="F1234" s="90"/>
      <c r="G1234" s="90"/>
      <c r="H1234" s="90"/>
      <c r="I1234" s="91"/>
      <c r="J1234" s="91"/>
      <c r="K1234" s="91"/>
      <c r="L1234" s="91"/>
    </row>
    <row r="1235" spans="3:12" ht="14.25" customHeight="1" x14ac:dyDescent="0.15">
      <c r="C1235" s="93">
        <v>32198</v>
      </c>
      <c r="D1235" s="92">
        <v>15.920000076293945</v>
      </c>
      <c r="E1235" s="90"/>
      <c r="F1235" s="90"/>
      <c r="G1235" s="90"/>
      <c r="H1235" s="90"/>
      <c r="I1235" s="91"/>
      <c r="J1235" s="91"/>
      <c r="K1235" s="91"/>
      <c r="L1235" s="91"/>
    </row>
    <row r="1236" spans="3:12" ht="14.25" customHeight="1" x14ac:dyDescent="0.15">
      <c r="C1236" s="93">
        <v>32199</v>
      </c>
      <c r="D1236" s="92">
        <v>15.779999732971191</v>
      </c>
      <c r="E1236" s="90"/>
      <c r="F1236" s="90"/>
      <c r="G1236" s="90"/>
      <c r="H1236" s="90"/>
      <c r="I1236" s="91"/>
      <c r="J1236" s="91"/>
      <c r="K1236" s="91"/>
      <c r="L1236" s="91"/>
    </row>
    <row r="1237" spans="3:12" ht="14.25" customHeight="1" x14ac:dyDescent="0.15">
      <c r="C1237" s="93">
        <v>32202</v>
      </c>
      <c r="D1237" s="92">
        <v>16.010000228881836</v>
      </c>
      <c r="E1237" s="90"/>
      <c r="F1237" s="90"/>
      <c r="G1237" s="90"/>
      <c r="H1237" s="90"/>
      <c r="I1237" s="91"/>
      <c r="J1237" s="91"/>
      <c r="K1237" s="91"/>
      <c r="L1237" s="91"/>
    </row>
    <row r="1238" spans="3:12" ht="14.25" customHeight="1" x14ac:dyDescent="0.15">
      <c r="C1238" s="93">
        <v>32203</v>
      </c>
      <c r="D1238" s="92">
        <v>15.720000267028809</v>
      </c>
      <c r="E1238" s="90"/>
      <c r="F1238" s="90"/>
      <c r="G1238" s="90"/>
      <c r="H1238" s="90"/>
      <c r="I1238" s="91"/>
      <c r="J1238" s="91"/>
      <c r="K1238" s="91"/>
      <c r="L1238" s="91"/>
    </row>
    <row r="1239" spans="3:12" ht="14.25" customHeight="1" x14ac:dyDescent="0.15">
      <c r="C1239" s="93">
        <v>32204</v>
      </c>
      <c r="D1239" s="92">
        <v>15.670000076293945</v>
      </c>
      <c r="E1239" s="90"/>
      <c r="F1239" s="90"/>
      <c r="G1239" s="90"/>
      <c r="H1239" s="90"/>
      <c r="I1239" s="91"/>
      <c r="J1239" s="91"/>
      <c r="K1239" s="91"/>
      <c r="L1239" s="91"/>
    </row>
    <row r="1240" spans="3:12" ht="14.25" customHeight="1" x14ac:dyDescent="0.15">
      <c r="C1240" s="93">
        <v>32205</v>
      </c>
      <c r="D1240" s="92">
        <v>15.5</v>
      </c>
      <c r="E1240" s="90"/>
      <c r="F1240" s="90"/>
      <c r="G1240" s="90"/>
      <c r="H1240" s="90"/>
      <c r="I1240" s="91"/>
      <c r="J1240" s="91"/>
      <c r="K1240" s="91"/>
      <c r="L1240" s="91"/>
    </row>
    <row r="1241" spans="3:12" ht="14.25" customHeight="1" x14ac:dyDescent="0.15">
      <c r="C1241" s="93">
        <v>32206</v>
      </c>
      <c r="D1241" s="92">
        <v>15.590000152587891</v>
      </c>
      <c r="E1241" s="90"/>
      <c r="F1241" s="90"/>
      <c r="G1241" s="90"/>
      <c r="H1241" s="90"/>
      <c r="I1241" s="91"/>
      <c r="J1241" s="91"/>
      <c r="K1241" s="91"/>
      <c r="L1241" s="91"/>
    </row>
    <row r="1242" spans="3:12" ht="14.25" customHeight="1" x14ac:dyDescent="0.15">
      <c r="C1242" s="93">
        <v>32209</v>
      </c>
      <c r="D1242" s="92">
        <v>15.369999885559082</v>
      </c>
      <c r="E1242" s="90"/>
      <c r="F1242" s="90"/>
      <c r="G1242" s="90"/>
      <c r="H1242" s="90"/>
      <c r="I1242" s="91"/>
      <c r="J1242" s="91"/>
      <c r="K1242" s="91"/>
      <c r="L1242" s="91"/>
    </row>
    <row r="1243" spans="3:12" ht="14.25" customHeight="1" x14ac:dyDescent="0.15">
      <c r="C1243" s="93">
        <v>32210</v>
      </c>
      <c r="D1243" s="92">
        <v>15.449999809265137</v>
      </c>
      <c r="E1243" s="90"/>
      <c r="F1243" s="90"/>
      <c r="G1243" s="90"/>
      <c r="H1243" s="90"/>
      <c r="I1243" s="91"/>
      <c r="J1243" s="91"/>
      <c r="K1243" s="91"/>
      <c r="L1243" s="91"/>
    </row>
    <row r="1244" spans="3:12" ht="14.25" customHeight="1" x14ac:dyDescent="0.15">
      <c r="C1244" s="93">
        <v>32211</v>
      </c>
      <c r="D1244" s="92">
        <v>15.489999771118164</v>
      </c>
      <c r="E1244" s="90"/>
      <c r="F1244" s="90"/>
      <c r="G1244" s="90"/>
      <c r="H1244" s="90"/>
      <c r="I1244" s="91"/>
      <c r="J1244" s="91"/>
      <c r="K1244" s="91"/>
      <c r="L1244" s="91"/>
    </row>
    <row r="1245" spans="3:12" ht="14.25" customHeight="1" x14ac:dyDescent="0.15">
      <c r="C1245" s="93">
        <v>32212</v>
      </c>
      <c r="D1245" s="92">
        <v>16</v>
      </c>
      <c r="E1245" s="90"/>
      <c r="F1245" s="90"/>
      <c r="G1245" s="90"/>
      <c r="H1245" s="90"/>
      <c r="I1245" s="91"/>
      <c r="J1245" s="91"/>
      <c r="K1245" s="91"/>
      <c r="L1245" s="91"/>
    </row>
    <row r="1246" spans="3:12" ht="14.25" customHeight="1" x14ac:dyDescent="0.15">
      <c r="C1246" s="93">
        <v>32213</v>
      </c>
      <c r="D1246" s="92">
        <v>16.290000915527344</v>
      </c>
      <c r="E1246" s="90"/>
      <c r="F1246" s="90"/>
      <c r="G1246" s="90"/>
      <c r="H1246" s="90"/>
      <c r="I1246" s="91"/>
      <c r="J1246" s="91"/>
      <c r="K1246" s="91"/>
      <c r="L1246" s="91"/>
    </row>
    <row r="1247" spans="3:12" ht="14.25" customHeight="1" x14ac:dyDescent="0.15">
      <c r="C1247" s="93">
        <v>32216</v>
      </c>
      <c r="D1247" s="92">
        <v>15.590000152587891</v>
      </c>
      <c r="E1247" s="90"/>
      <c r="F1247" s="90"/>
      <c r="G1247" s="90"/>
      <c r="H1247" s="90"/>
      <c r="I1247" s="91"/>
      <c r="J1247" s="91"/>
      <c r="K1247" s="91"/>
      <c r="L1247" s="91"/>
    </row>
    <row r="1248" spans="3:12" ht="14.25" customHeight="1" x14ac:dyDescent="0.15">
      <c r="C1248" s="93">
        <v>32217</v>
      </c>
      <c r="D1248" s="92">
        <v>15.680000305175781</v>
      </c>
      <c r="E1248" s="90"/>
      <c r="F1248" s="90"/>
      <c r="G1248" s="90"/>
      <c r="H1248" s="90"/>
      <c r="I1248" s="91"/>
      <c r="J1248" s="91"/>
      <c r="K1248" s="91"/>
      <c r="L1248" s="91"/>
    </row>
    <row r="1249" spans="3:12" ht="14.25" customHeight="1" x14ac:dyDescent="0.15">
      <c r="C1249" s="93">
        <v>32218</v>
      </c>
      <c r="D1249" s="92">
        <v>16</v>
      </c>
      <c r="E1249" s="90"/>
      <c r="F1249" s="90"/>
      <c r="G1249" s="90"/>
      <c r="H1249" s="90"/>
      <c r="I1249" s="91"/>
      <c r="J1249" s="91"/>
      <c r="K1249" s="91"/>
      <c r="L1249" s="91"/>
    </row>
    <row r="1250" spans="3:12" ht="14.25" customHeight="1" x14ac:dyDescent="0.15">
      <c r="C1250" s="93">
        <v>32219</v>
      </c>
      <c r="D1250" s="92">
        <v>16.280000686645508</v>
      </c>
      <c r="E1250" s="90"/>
      <c r="F1250" s="90"/>
      <c r="G1250" s="90"/>
      <c r="H1250" s="90"/>
      <c r="I1250" s="91"/>
      <c r="J1250" s="91"/>
      <c r="K1250" s="91"/>
      <c r="L1250" s="91"/>
    </row>
    <row r="1251" spans="3:12" ht="14.25" customHeight="1" x14ac:dyDescent="0.15">
      <c r="C1251" s="93">
        <v>32220</v>
      </c>
      <c r="D1251" s="92">
        <v>16.579999923706055</v>
      </c>
      <c r="E1251" s="90"/>
      <c r="F1251" s="90"/>
      <c r="G1251" s="90"/>
      <c r="H1251" s="90"/>
      <c r="I1251" s="91"/>
      <c r="J1251" s="91"/>
      <c r="K1251" s="91"/>
      <c r="L1251" s="91"/>
    </row>
    <row r="1252" spans="3:12" ht="14.25" customHeight="1" x14ac:dyDescent="0.15">
      <c r="C1252" s="93">
        <v>32223</v>
      </c>
      <c r="D1252" s="92">
        <v>16.489999771118164</v>
      </c>
      <c r="E1252" s="90"/>
      <c r="F1252" s="90"/>
      <c r="G1252" s="90"/>
      <c r="H1252" s="90"/>
      <c r="I1252" s="91"/>
      <c r="J1252" s="91"/>
      <c r="K1252" s="91"/>
      <c r="L1252" s="91"/>
    </row>
    <row r="1253" spans="3:12" ht="14.25" customHeight="1" x14ac:dyDescent="0.15">
      <c r="C1253" s="93">
        <v>32224</v>
      </c>
      <c r="D1253" s="92">
        <v>16.090000152587891</v>
      </c>
      <c r="E1253" s="90"/>
      <c r="F1253" s="90"/>
      <c r="G1253" s="90"/>
      <c r="H1253" s="90"/>
      <c r="I1253" s="91"/>
      <c r="J1253" s="91"/>
      <c r="K1253" s="91"/>
      <c r="L1253" s="91"/>
    </row>
    <row r="1254" spans="3:12" ht="14.25" customHeight="1" x14ac:dyDescent="0.15">
      <c r="C1254" s="93">
        <v>32225</v>
      </c>
      <c r="D1254" s="92">
        <v>16.090000152587891</v>
      </c>
      <c r="E1254" s="90"/>
      <c r="F1254" s="90"/>
      <c r="G1254" s="90"/>
      <c r="H1254" s="90"/>
      <c r="I1254" s="91"/>
      <c r="J1254" s="91"/>
      <c r="K1254" s="91"/>
      <c r="L1254" s="91"/>
    </row>
    <row r="1255" spans="3:12" ht="14.25" customHeight="1" x14ac:dyDescent="0.15">
      <c r="C1255" s="93">
        <v>32226</v>
      </c>
      <c r="D1255" s="92">
        <v>16.959999084472656</v>
      </c>
      <c r="E1255" s="90"/>
      <c r="F1255" s="90"/>
      <c r="G1255" s="90"/>
      <c r="H1255" s="90"/>
      <c r="I1255" s="91"/>
      <c r="J1255" s="91"/>
      <c r="K1255" s="91"/>
      <c r="L1255" s="91"/>
    </row>
    <row r="1256" spans="3:12" ht="14.25" customHeight="1" x14ac:dyDescent="0.15">
      <c r="C1256" s="93">
        <v>32227</v>
      </c>
      <c r="D1256" s="92">
        <v>17.030000686645508</v>
      </c>
      <c r="E1256" s="90"/>
      <c r="F1256" s="90"/>
      <c r="G1256" s="90"/>
      <c r="H1256" s="90"/>
      <c r="I1256" s="91"/>
      <c r="J1256" s="91"/>
      <c r="K1256" s="91"/>
      <c r="L1256" s="91"/>
    </row>
    <row r="1257" spans="3:12" ht="14.25" customHeight="1" x14ac:dyDescent="0.15">
      <c r="C1257" s="93">
        <v>32230</v>
      </c>
      <c r="D1257" s="92">
        <v>17.100000381469727</v>
      </c>
      <c r="E1257" s="90"/>
      <c r="F1257" s="90"/>
      <c r="G1257" s="90"/>
      <c r="H1257" s="90"/>
      <c r="I1257" s="91"/>
      <c r="J1257" s="91"/>
      <c r="K1257" s="91"/>
      <c r="L1257" s="91"/>
    </row>
    <row r="1258" spans="3:12" ht="14.25" customHeight="1" x14ac:dyDescent="0.15">
      <c r="C1258" s="93">
        <v>32231</v>
      </c>
      <c r="D1258" s="92">
        <v>16.979999542236328</v>
      </c>
      <c r="E1258" s="90"/>
      <c r="F1258" s="90"/>
      <c r="G1258" s="90"/>
      <c r="H1258" s="90"/>
      <c r="I1258" s="91"/>
      <c r="J1258" s="91"/>
      <c r="K1258" s="91"/>
      <c r="L1258" s="91"/>
    </row>
    <row r="1259" spans="3:12" ht="14.25" customHeight="1" x14ac:dyDescent="0.15">
      <c r="C1259" s="93">
        <v>32232</v>
      </c>
      <c r="D1259" s="92">
        <v>17.079999923706055</v>
      </c>
      <c r="E1259" s="90"/>
      <c r="F1259" s="90"/>
      <c r="G1259" s="90"/>
      <c r="H1259" s="90"/>
      <c r="I1259" s="91"/>
      <c r="J1259" s="91"/>
      <c r="K1259" s="91"/>
      <c r="L1259" s="91"/>
    </row>
    <row r="1260" spans="3:12" ht="14.25" customHeight="1" x14ac:dyDescent="0.15">
      <c r="C1260" s="93">
        <v>32233</v>
      </c>
      <c r="D1260" s="92">
        <v>17.079999923706055</v>
      </c>
      <c r="E1260" s="90"/>
      <c r="F1260" s="90"/>
      <c r="G1260" s="90"/>
      <c r="H1260" s="90"/>
      <c r="I1260" s="91"/>
      <c r="J1260" s="91"/>
      <c r="K1260" s="91"/>
      <c r="L1260" s="91"/>
    </row>
    <row r="1261" spans="3:12" ht="14.25" customHeight="1" x14ac:dyDescent="0.15">
      <c r="C1261" s="93">
        <v>32237</v>
      </c>
      <c r="D1261" s="92">
        <v>17.010000228881836</v>
      </c>
      <c r="E1261" s="90"/>
      <c r="F1261" s="90"/>
      <c r="G1261" s="90"/>
      <c r="H1261" s="90"/>
      <c r="I1261" s="91"/>
      <c r="J1261" s="91"/>
      <c r="K1261" s="91"/>
      <c r="L1261" s="91"/>
    </row>
    <row r="1262" spans="3:12" ht="14.25" customHeight="1" x14ac:dyDescent="0.15">
      <c r="C1262" s="93">
        <v>32238</v>
      </c>
      <c r="D1262" s="92">
        <v>16.790000915527344</v>
      </c>
      <c r="E1262" s="90"/>
      <c r="F1262" s="90"/>
      <c r="G1262" s="90"/>
      <c r="H1262" s="90"/>
      <c r="I1262" s="91"/>
      <c r="J1262" s="91"/>
      <c r="K1262" s="91"/>
      <c r="L1262" s="91"/>
    </row>
    <row r="1263" spans="3:12" ht="14.25" customHeight="1" x14ac:dyDescent="0.15">
      <c r="C1263" s="93">
        <v>32239</v>
      </c>
      <c r="D1263" s="92">
        <v>16.809999465942383</v>
      </c>
      <c r="E1263" s="90"/>
      <c r="F1263" s="90"/>
      <c r="G1263" s="90"/>
      <c r="H1263" s="90"/>
      <c r="I1263" s="91"/>
      <c r="J1263" s="91"/>
      <c r="K1263" s="91"/>
      <c r="L1263" s="91"/>
    </row>
    <row r="1264" spans="3:12" ht="14.25" customHeight="1" x14ac:dyDescent="0.15">
      <c r="C1264" s="93">
        <v>32240</v>
      </c>
      <c r="D1264" s="92">
        <v>17.059999465942383</v>
      </c>
      <c r="E1264" s="90"/>
      <c r="F1264" s="90"/>
      <c r="G1264" s="90"/>
      <c r="H1264" s="90"/>
      <c r="I1264" s="91"/>
      <c r="J1264" s="91"/>
      <c r="K1264" s="91"/>
      <c r="L1264" s="91"/>
    </row>
    <row r="1265" spans="3:12" ht="14.25" customHeight="1" x14ac:dyDescent="0.15">
      <c r="C1265" s="93">
        <v>32241</v>
      </c>
      <c r="D1265" s="92">
        <v>16.879999160766602</v>
      </c>
      <c r="E1265" s="90"/>
      <c r="F1265" s="90"/>
      <c r="G1265" s="90"/>
      <c r="H1265" s="90"/>
      <c r="I1265" s="91"/>
      <c r="J1265" s="91"/>
      <c r="K1265" s="91"/>
      <c r="L1265" s="91"/>
    </row>
    <row r="1266" spans="3:12" ht="14.25" customHeight="1" x14ac:dyDescent="0.15">
      <c r="C1266" s="93">
        <v>32244</v>
      </c>
      <c r="D1266" s="92">
        <v>17.889999389648438</v>
      </c>
      <c r="E1266" s="90"/>
      <c r="F1266" s="90"/>
      <c r="G1266" s="90"/>
      <c r="H1266" s="90"/>
      <c r="I1266" s="91"/>
      <c r="J1266" s="91"/>
      <c r="K1266" s="91"/>
      <c r="L1266" s="91"/>
    </row>
    <row r="1267" spans="3:12" ht="14.25" customHeight="1" x14ac:dyDescent="0.15">
      <c r="C1267" s="93">
        <v>32245</v>
      </c>
      <c r="D1267" s="92">
        <v>18.090000152587891</v>
      </c>
      <c r="E1267" s="90"/>
      <c r="F1267" s="90"/>
      <c r="G1267" s="90"/>
      <c r="H1267" s="90"/>
      <c r="I1267" s="91"/>
      <c r="J1267" s="91"/>
      <c r="K1267" s="91"/>
      <c r="L1267" s="91"/>
    </row>
    <row r="1268" spans="3:12" ht="14.25" customHeight="1" x14ac:dyDescent="0.15">
      <c r="C1268" s="93">
        <v>32246</v>
      </c>
      <c r="D1268" s="92">
        <v>18.120000839233398</v>
      </c>
      <c r="E1268" s="90"/>
      <c r="F1268" s="90"/>
      <c r="G1268" s="90"/>
      <c r="H1268" s="90"/>
      <c r="I1268" s="91"/>
      <c r="J1268" s="91"/>
      <c r="K1268" s="91"/>
      <c r="L1268" s="91"/>
    </row>
    <row r="1269" spans="3:12" ht="14.25" customHeight="1" x14ac:dyDescent="0.15">
      <c r="C1269" s="93">
        <v>32247</v>
      </c>
      <c r="D1269" s="92">
        <v>18.299999237060547</v>
      </c>
      <c r="E1269" s="90"/>
      <c r="F1269" s="90"/>
      <c r="G1269" s="90"/>
      <c r="H1269" s="90"/>
      <c r="I1269" s="91"/>
      <c r="J1269" s="91"/>
      <c r="K1269" s="91"/>
      <c r="L1269" s="91"/>
    </row>
    <row r="1270" spans="3:12" ht="14.25" customHeight="1" x14ac:dyDescent="0.15">
      <c r="C1270" s="93">
        <v>32248</v>
      </c>
      <c r="D1270" s="92">
        <v>18.370000839233398</v>
      </c>
      <c r="E1270" s="90"/>
      <c r="F1270" s="90"/>
      <c r="G1270" s="90"/>
      <c r="H1270" s="90"/>
      <c r="I1270" s="91"/>
      <c r="J1270" s="91"/>
      <c r="K1270" s="91"/>
      <c r="L1270" s="91"/>
    </row>
    <row r="1271" spans="3:12" ht="14.25" customHeight="1" x14ac:dyDescent="0.15">
      <c r="C1271" s="93">
        <v>32251</v>
      </c>
      <c r="D1271" s="92">
        <v>18.520000457763672</v>
      </c>
      <c r="E1271" s="90"/>
      <c r="F1271" s="90"/>
      <c r="G1271" s="90"/>
      <c r="H1271" s="90"/>
      <c r="I1271" s="91"/>
      <c r="J1271" s="91"/>
      <c r="K1271" s="91"/>
      <c r="L1271" s="91"/>
    </row>
    <row r="1272" spans="3:12" ht="14.25" customHeight="1" x14ac:dyDescent="0.15">
      <c r="C1272" s="93">
        <v>32252</v>
      </c>
      <c r="D1272" s="92">
        <v>18.030000686645508</v>
      </c>
      <c r="E1272" s="90"/>
      <c r="F1272" s="90"/>
      <c r="G1272" s="90"/>
      <c r="H1272" s="90"/>
      <c r="I1272" s="91"/>
      <c r="J1272" s="91"/>
      <c r="K1272" s="91"/>
      <c r="L1272" s="91"/>
    </row>
    <row r="1273" spans="3:12" ht="14.25" customHeight="1" x14ac:dyDescent="0.15">
      <c r="C1273" s="93">
        <v>32253</v>
      </c>
      <c r="D1273" s="92">
        <v>17.739999771118164</v>
      </c>
      <c r="E1273" s="90"/>
      <c r="F1273" s="90"/>
      <c r="G1273" s="90"/>
      <c r="H1273" s="90"/>
      <c r="I1273" s="91"/>
      <c r="J1273" s="91"/>
      <c r="K1273" s="91"/>
      <c r="L1273" s="91"/>
    </row>
    <row r="1274" spans="3:12" ht="14.25" customHeight="1" x14ac:dyDescent="0.15">
      <c r="C1274" s="93">
        <v>32254</v>
      </c>
      <c r="D1274" s="92">
        <v>17.739999771118164</v>
      </c>
      <c r="E1274" s="90"/>
      <c r="F1274" s="90"/>
      <c r="G1274" s="90"/>
      <c r="H1274" s="90"/>
      <c r="I1274" s="91"/>
      <c r="J1274" s="91"/>
      <c r="K1274" s="91"/>
      <c r="L1274" s="91"/>
    </row>
    <row r="1275" spans="3:12" ht="14.25" customHeight="1" x14ac:dyDescent="0.15">
      <c r="C1275" s="93">
        <v>32255</v>
      </c>
      <c r="D1275" s="92">
        <v>18.299999237060547</v>
      </c>
      <c r="E1275" s="90"/>
      <c r="F1275" s="90"/>
      <c r="G1275" s="90"/>
      <c r="H1275" s="90"/>
      <c r="I1275" s="91"/>
      <c r="J1275" s="91"/>
      <c r="K1275" s="91"/>
      <c r="L1275" s="91"/>
    </row>
    <row r="1276" spans="3:12" ht="14.25" customHeight="1" x14ac:dyDescent="0.15">
      <c r="C1276" s="93">
        <v>32258</v>
      </c>
      <c r="D1276" s="92">
        <v>18.399999618530273</v>
      </c>
      <c r="E1276" s="90"/>
      <c r="F1276" s="90"/>
      <c r="G1276" s="90"/>
      <c r="H1276" s="90"/>
      <c r="I1276" s="91"/>
      <c r="J1276" s="91"/>
      <c r="K1276" s="91"/>
      <c r="L1276" s="91"/>
    </row>
    <row r="1277" spans="3:12" ht="14.25" customHeight="1" x14ac:dyDescent="0.15">
      <c r="C1277" s="93">
        <v>32259</v>
      </c>
      <c r="D1277" s="92">
        <v>18.600000381469727</v>
      </c>
      <c r="E1277" s="90"/>
      <c r="F1277" s="90"/>
      <c r="G1277" s="90"/>
      <c r="H1277" s="90"/>
      <c r="I1277" s="91"/>
      <c r="J1277" s="91"/>
      <c r="K1277" s="91"/>
      <c r="L1277" s="91"/>
    </row>
    <row r="1278" spans="3:12" ht="14.25" customHeight="1" x14ac:dyDescent="0.15">
      <c r="C1278" s="93">
        <v>32260</v>
      </c>
      <c r="D1278" s="92">
        <v>18.270000457763672</v>
      </c>
      <c r="E1278" s="90"/>
      <c r="F1278" s="90"/>
      <c r="G1278" s="90"/>
      <c r="H1278" s="90"/>
      <c r="I1278" s="91"/>
      <c r="J1278" s="91"/>
      <c r="K1278" s="91"/>
      <c r="L1278" s="91"/>
    </row>
    <row r="1279" spans="3:12" ht="14.25" customHeight="1" x14ac:dyDescent="0.15">
      <c r="C1279" s="93">
        <v>32261</v>
      </c>
      <c r="D1279" s="92">
        <v>17.979999542236328</v>
      </c>
      <c r="E1279" s="90"/>
      <c r="F1279" s="90"/>
      <c r="G1279" s="90"/>
      <c r="H1279" s="90"/>
      <c r="I1279" s="91"/>
      <c r="J1279" s="91"/>
      <c r="K1279" s="91"/>
      <c r="L1279" s="91"/>
    </row>
    <row r="1280" spans="3:12" ht="14.25" customHeight="1" x14ac:dyDescent="0.15">
      <c r="C1280" s="93">
        <v>32262</v>
      </c>
      <c r="D1280" s="92">
        <v>17.989999771118164</v>
      </c>
      <c r="E1280" s="90"/>
      <c r="F1280" s="90"/>
      <c r="G1280" s="90"/>
      <c r="H1280" s="90"/>
      <c r="I1280" s="91"/>
      <c r="J1280" s="91"/>
      <c r="K1280" s="91"/>
      <c r="L1280" s="91"/>
    </row>
    <row r="1281" spans="3:12" ht="14.25" customHeight="1" x14ac:dyDescent="0.15">
      <c r="C1281" s="93">
        <v>32265</v>
      </c>
      <c r="D1281" s="92">
        <v>17.139999389648438</v>
      </c>
      <c r="E1281" s="90"/>
      <c r="F1281" s="90"/>
      <c r="G1281" s="90"/>
      <c r="H1281" s="90"/>
      <c r="I1281" s="91"/>
      <c r="J1281" s="91"/>
      <c r="K1281" s="91"/>
      <c r="L1281" s="91"/>
    </row>
    <row r="1282" spans="3:12" ht="14.25" customHeight="1" x14ac:dyDescent="0.15">
      <c r="C1282" s="93">
        <v>32266</v>
      </c>
      <c r="D1282" s="92">
        <v>17.370000839233398</v>
      </c>
      <c r="E1282" s="90"/>
      <c r="F1282" s="90"/>
      <c r="G1282" s="90"/>
      <c r="H1282" s="90"/>
      <c r="I1282" s="91"/>
      <c r="J1282" s="91"/>
      <c r="K1282" s="91"/>
      <c r="L1282" s="91"/>
    </row>
    <row r="1283" spans="3:12" ht="14.25" customHeight="1" x14ac:dyDescent="0.15">
      <c r="C1283" s="93">
        <v>32267</v>
      </c>
      <c r="D1283" s="92">
        <v>17.200000762939453</v>
      </c>
      <c r="E1283" s="90"/>
      <c r="F1283" s="90"/>
      <c r="G1283" s="90"/>
      <c r="H1283" s="90"/>
      <c r="I1283" s="91"/>
      <c r="J1283" s="91"/>
      <c r="K1283" s="91"/>
      <c r="L1283" s="91"/>
    </row>
    <row r="1284" spans="3:12" ht="14.25" customHeight="1" x14ac:dyDescent="0.15">
      <c r="C1284" s="93">
        <v>32268</v>
      </c>
      <c r="D1284" s="92">
        <v>17.389999389648437</v>
      </c>
      <c r="E1284" s="90"/>
      <c r="F1284" s="90"/>
      <c r="G1284" s="90"/>
      <c r="H1284" s="90"/>
      <c r="I1284" s="91"/>
      <c r="J1284" s="91"/>
      <c r="K1284" s="91"/>
      <c r="L1284" s="91"/>
    </row>
    <row r="1285" spans="3:12" ht="14.25" customHeight="1" x14ac:dyDescent="0.15">
      <c r="C1285" s="93">
        <v>32269</v>
      </c>
      <c r="D1285" s="92">
        <v>17.739999771118164</v>
      </c>
      <c r="E1285" s="90"/>
      <c r="F1285" s="90"/>
      <c r="G1285" s="90"/>
      <c r="H1285" s="90"/>
      <c r="I1285" s="91"/>
      <c r="J1285" s="91"/>
      <c r="K1285" s="91"/>
      <c r="L1285" s="91"/>
    </row>
    <row r="1286" spans="3:12" ht="14.25" customHeight="1" x14ac:dyDescent="0.15">
      <c r="C1286" s="93">
        <v>32272</v>
      </c>
      <c r="D1286" s="92">
        <v>17.540000915527344</v>
      </c>
      <c r="E1286" s="90"/>
      <c r="F1286" s="90"/>
      <c r="G1286" s="90"/>
      <c r="H1286" s="90"/>
      <c r="I1286" s="91"/>
      <c r="J1286" s="91"/>
      <c r="K1286" s="91"/>
      <c r="L1286" s="91"/>
    </row>
    <row r="1287" spans="3:12" ht="14.25" customHeight="1" x14ac:dyDescent="0.15">
      <c r="C1287" s="93">
        <v>32273</v>
      </c>
      <c r="D1287" s="92">
        <v>17.459999084472656</v>
      </c>
      <c r="E1287" s="90"/>
      <c r="F1287" s="90"/>
      <c r="G1287" s="90"/>
      <c r="H1287" s="90"/>
      <c r="I1287" s="91"/>
      <c r="J1287" s="91"/>
      <c r="K1287" s="91"/>
      <c r="L1287" s="91"/>
    </row>
    <row r="1288" spans="3:12" ht="14.25" customHeight="1" x14ac:dyDescent="0.15">
      <c r="C1288" s="93">
        <v>32274</v>
      </c>
      <c r="D1288" s="92">
        <v>17.489999771118164</v>
      </c>
      <c r="E1288" s="90"/>
      <c r="F1288" s="90"/>
      <c r="G1288" s="90"/>
      <c r="H1288" s="90"/>
      <c r="I1288" s="91"/>
      <c r="J1288" s="91"/>
      <c r="K1288" s="91"/>
      <c r="L1288" s="91"/>
    </row>
    <row r="1289" spans="3:12" ht="14.25" customHeight="1" x14ac:dyDescent="0.15">
      <c r="C1289" s="93">
        <v>32275</v>
      </c>
      <c r="D1289" s="92">
        <v>17.479999542236328</v>
      </c>
      <c r="E1289" s="90"/>
      <c r="F1289" s="90"/>
      <c r="G1289" s="90"/>
      <c r="H1289" s="90"/>
      <c r="I1289" s="91"/>
      <c r="J1289" s="91"/>
      <c r="K1289" s="91"/>
      <c r="L1289" s="91"/>
    </row>
    <row r="1290" spans="3:12" ht="14.25" customHeight="1" x14ac:dyDescent="0.15">
      <c r="C1290" s="93">
        <v>32276</v>
      </c>
      <c r="D1290" s="92">
        <v>17.489999771118164</v>
      </c>
      <c r="E1290" s="90"/>
      <c r="F1290" s="90"/>
      <c r="G1290" s="90"/>
      <c r="H1290" s="90"/>
      <c r="I1290" s="91"/>
      <c r="J1290" s="91"/>
      <c r="K1290" s="91"/>
      <c r="L1290" s="91"/>
    </row>
    <row r="1291" spans="3:12" ht="14.25" customHeight="1" x14ac:dyDescent="0.15">
      <c r="C1291" s="93">
        <v>32279</v>
      </c>
      <c r="D1291" s="92">
        <v>17.659999847412109</v>
      </c>
      <c r="E1291" s="90"/>
      <c r="F1291" s="90"/>
      <c r="G1291" s="90"/>
      <c r="H1291" s="90"/>
      <c r="I1291" s="91"/>
      <c r="J1291" s="91"/>
      <c r="K1291" s="91"/>
      <c r="L1291" s="91"/>
    </row>
    <row r="1292" spans="3:12" ht="14.25" customHeight="1" x14ac:dyDescent="0.15">
      <c r="C1292" s="93">
        <v>32280</v>
      </c>
      <c r="D1292" s="92">
        <v>17.760000228881836</v>
      </c>
      <c r="E1292" s="90"/>
      <c r="F1292" s="90"/>
      <c r="G1292" s="90"/>
      <c r="H1292" s="90"/>
      <c r="I1292" s="91"/>
      <c r="J1292" s="91"/>
      <c r="K1292" s="91"/>
      <c r="L1292" s="91"/>
    </row>
    <row r="1293" spans="3:12" ht="14.25" customHeight="1" x14ac:dyDescent="0.15">
      <c r="C1293" s="93">
        <v>32281</v>
      </c>
      <c r="D1293" s="92">
        <v>17.430000305175781</v>
      </c>
      <c r="E1293" s="90"/>
      <c r="F1293" s="90"/>
      <c r="G1293" s="90"/>
      <c r="H1293" s="90"/>
      <c r="I1293" s="91"/>
      <c r="J1293" s="91"/>
      <c r="K1293" s="91"/>
      <c r="L1293" s="91"/>
    </row>
    <row r="1294" spans="3:12" ht="14.25" customHeight="1" x14ac:dyDescent="0.15">
      <c r="C1294" s="93">
        <v>32282</v>
      </c>
      <c r="D1294" s="92">
        <v>17.450000762939453</v>
      </c>
      <c r="E1294" s="90"/>
      <c r="F1294" s="90"/>
      <c r="G1294" s="90"/>
      <c r="H1294" s="90"/>
      <c r="I1294" s="91"/>
      <c r="J1294" s="91"/>
      <c r="K1294" s="91"/>
      <c r="L1294" s="91"/>
    </row>
    <row r="1295" spans="3:12" ht="14.25" customHeight="1" x14ac:dyDescent="0.15">
      <c r="C1295" s="93">
        <v>32283</v>
      </c>
      <c r="D1295" s="92">
        <v>17.170000076293945</v>
      </c>
      <c r="E1295" s="90"/>
      <c r="F1295" s="90"/>
      <c r="G1295" s="90"/>
      <c r="H1295" s="90"/>
      <c r="I1295" s="91"/>
      <c r="J1295" s="91"/>
      <c r="K1295" s="91"/>
      <c r="L1295" s="91"/>
    </row>
    <row r="1296" spans="3:12" ht="14.25" customHeight="1" x14ac:dyDescent="0.15">
      <c r="C1296" s="93">
        <v>32286</v>
      </c>
      <c r="D1296" s="92">
        <v>17.170000076293945</v>
      </c>
      <c r="E1296" s="90"/>
      <c r="F1296" s="90"/>
      <c r="G1296" s="90"/>
      <c r="H1296" s="90"/>
      <c r="I1296" s="91"/>
      <c r="J1296" s="91"/>
      <c r="K1296" s="91"/>
      <c r="L1296" s="91"/>
    </row>
    <row r="1297" spans="3:12" ht="14.25" customHeight="1" x14ac:dyDescent="0.15">
      <c r="C1297" s="93">
        <v>32287</v>
      </c>
      <c r="D1297" s="92">
        <v>17.399999618530273</v>
      </c>
      <c r="E1297" s="90"/>
      <c r="F1297" s="90"/>
      <c r="G1297" s="90"/>
      <c r="H1297" s="90"/>
      <c r="I1297" s="91"/>
      <c r="J1297" s="91"/>
      <c r="K1297" s="91"/>
      <c r="L1297" s="91"/>
    </row>
    <row r="1298" spans="3:12" ht="14.25" customHeight="1" x14ac:dyDescent="0.15">
      <c r="C1298" s="93">
        <v>32288</v>
      </c>
      <c r="D1298" s="92">
        <v>17.370000839233398</v>
      </c>
      <c r="E1298" s="90"/>
      <c r="F1298" s="90"/>
      <c r="G1298" s="90"/>
      <c r="H1298" s="90"/>
      <c r="I1298" s="91"/>
      <c r="J1298" s="91"/>
      <c r="K1298" s="91"/>
      <c r="L1298" s="91"/>
    </row>
    <row r="1299" spans="3:12" ht="14.25" customHeight="1" x14ac:dyDescent="0.15">
      <c r="C1299" s="93">
        <v>32289</v>
      </c>
      <c r="D1299" s="92">
        <v>17.540000915527344</v>
      </c>
      <c r="E1299" s="90"/>
      <c r="F1299" s="90"/>
      <c r="G1299" s="90"/>
      <c r="H1299" s="90"/>
      <c r="I1299" s="91"/>
      <c r="J1299" s="91"/>
      <c r="K1299" s="91"/>
      <c r="L1299" s="91"/>
    </row>
    <row r="1300" spans="3:12" ht="14.25" customHeight="1" x14ac:dyDescent="0.15">
      <c r="C1300" s="93">
        <v>32290</v>
      </c>
      <c r="D1300" s="92">
        <v>17.430000305175781</v>
      </c>
      <c r="E1300" s="90"/>
      <c r="F1300" s="90"/>
      <c r="G1300" s="90"/>
      <c r="H1300" s="90"/>
      <c r="I1300" s="91"/>
      <c r="J1300" s="91"/>
      <c r="K1300" s="91"/>
      <c r="L1300" s="91"/>
    </row>
    <row r="1301" spans="3:12" ht="14.25" customHeight="1" x14ac:dyDescent="0.15">
      <c r="C1301" s="93">
        <v>32294</v>
      </c>
      <c r="D1301" s="92">
        <v>17.510000228881836</v>
      </c>
      <c r="E1301" s="90"/>
      <c r="F1301" s="90"/>
      <c r="G1301" s="90"/>
      <c r="H1301" s="90"/>
      <c r="I1301" s="91"/>
      <c r="J1301" s="91"/>
      <c r="K1301" s="91"/>
      <c r="L1301" s="91"/>
    </row>
    <row r="1302" spans="3:12" ht="14.25" customHeight="1" x14ac:dyDescent="0.15">
      <c r="C1302" s="93">
        <v>32295</v>
      </c>
      <c r="D1302" s="92">
        <v>17.579999923706055</v>
      </c>
      <c r="E1302" s="90"/>
      <c r="F1302" s="90"/>
      <c r="G1302" s="90"/>
      <c r="H1302" s="90"/>
      <c r="I1302" s="91"/>
      <c r="J1302" s="91"/>
      <c r="K1302" s="91"/>
      <c r="L1302" s="91"/>
    </row>
    <row r="1303" spans="3:12" ht="14.25" customHeight="1" x14ac:dyDescent="0.15">
      <c r="C1303" s="93">
        <v>32296</v>
      </c>
      <c r="D1303" s="92">
        <v>17.649999618530273</v>
      </c>
      <c r="E1303" s="90"/>
      <c r="F1303" s="90"/>
      <c r="G1303" s="90"/>
      <c r="H1303" s="90"/>
      <c r="I1303" s="91"/>
      <c r="J1303" s="91"/>
      <c r="K1303" s="91"/>
      <c r="L1303" s="91"/>
    </row>
    <row r="1304" spans="3:12" ht="14.25" customHeight="1" x14ac:dyDescent="0.15">
      <c r="C1304" s="93">
        <v>32297</v>
      </c>
      <c r="D1304" s="92">
        <v>17.5</v>
      </c>
      <c r="E1304" s="90"/>
      <c r="F1304" s="90"/>
      <c r="G1304" s="90"/>
      <c r="H1304" s="90"/>
      <c r="I1304" s="91"/>
      <c r="J1304" s="91"/>
      <c r="K1304" s="91"/>
      <c r="L1304" s="91"/>
    </row>
    <row r="1305" spans="3:12" ht="14.25" customHeight="1" x14ac:dyDescent="0.15">
      <c r="C1305" s="93">
        <v>32300</v>
      </c>
      <c r="D1305" s="92">
        <v>17.260000228881836</v>
      </c>
      <c r="E1305" s="90"/>
      <c r="F1305" s="90"/>
      <c r="G1305" s="90"/>
      <c r="H1305" s="90"/>
      <c r="I1305" s="91"/>
      <c r="J1305" s="91"/>
      <c r="K1305" s="91"/>
      <c r="L1305" s="91"/>
    </row>
    <row r="1306" spans="3:12" ht="14.25" customHeight="1" x14ac:dyDescent="0.15">
      <c r="C1306" s="93">
        <v>32301</v>
      </c>
      <c r="D1306" s="92">
        <v>17.370000839233398</v>
      </c>
      <c r="E1306" s="90"/>
      <c r="F1306" s="90"/>
      <c r="G1306" s="90"/>
      <c r="H1306" s="90"/>
      <c r="I1306" s="91"/>
      <c r="J1306" s="91"/>
      <c r="K1306" s="91"/>
      <c r="L1306" s="91"/>
    </row>
    <row r="1307" spans="3:12" ht="14.25" customHeight="1" x14ac:dyDescent="0.15">
      <c r="C1307" s="93">
        <v>32302</v>
      </c>
      <c r="D1307" s="92">
        <v>17.329999923706055</v>
      </c>
      <c r="E1307" s="90"/>
      <c r="F1307" s="90"/>
      <c r="G1307" s="90"/>
      <c r="H1307" s="90"/>
      <c r="I1307" s="91"/>
      <c r="J1307" s="91"/>
      <c r="K1307" s="91"/>
      <c r="L1307" s="91"/>
    </row>
    <row r="1308" spans="3:12" ht="14.25" customHeight="1" x14ac:dyDescent="0.15">
      <c r="C1308" s="93">
        <v>32303</v>
      </c>
      <c r="D1308" s="92">
        <v>17.069999694824219</v>
      </c>
      <c r="E1308" s="90"/>
      <c r="F1308" s="90"/>
      <c r="G1308" s="90"/>
      <c r="H1308" s="90"/>
      <c r="I1308" s="91"/>
      <c r="J1308" s="91"/>
      <c r="K1308" s="91"/>
      <c r="L1308" s="91"/>
    </row>
    <row r="1309" spans="3:12" ht="14.25" customHeight="1" x14ac:dyDescent="0.15">
      <c r="C1309" s="93">
        <v>32304</v>
      </c>
      <c r="D1309" s="92">
        <v>16.729999542236328</v>
      </c>
      <c r="E1309" s="90"/>
      <c r="F1309" s="90"/>
      <c r="G1309" s="90"/>
      <c r="H1309" s="90"/>
      <c r="I1309" s="91"/>
      <c r="J1309" s="91"/>
      <c r="K1309" s="91"/>
      <c r="L1309" s="91"/>
    </row>
    <row r="1310" spans="3:12" ht="14.25" customHeight="1" x14ac:dyDescent="0.15">
      <c r="C1310" s="93">
        <v>32307</v>
      </c>
      <c r="D1310" s="92">
        <v>16.430000305175781</v>
      </c>
      <c r="E1310" s="90"/>
      <c r="F1310" s="90"/>
      <c r="G1310" s="90"/>
      <c r="H1310" s="90"/>
      <c r="I1310" s="91"/>
      <c r="J1310" s="91"/>
      <c r="K1310" s="91"/>
      <c r="L1310" s="91"/>
    </row>
    <row r="1311" spans="3:12" ht="14.25" customHeight="1" x14ac:dyDescent="0.15">
      <c r="C1311" s="93">
        <v>32308</v>
      </c>
      <c r="D1311" s="92">
        <v>16.829999923706055</v>
      </c>
      <c r="E1311" s="90"/>
      <c r="F1311" s="90"/>
      <c r="G1311" s="90"/>
      <c r="H1311" s="90"/>
      <c r="I1311" s="91"/>
      <c r="J1311" s="91"/>
      <c r="K1311" s="91"/>
      <c r="L1311" s="91"/>
    </row>
    <row r="1312" spans="3:12" ht="14.25" customHeight="1" x14ac:dyDescent="0.15">
      <c r="C1312" s="93">
        <v>32309</v>
      </c>
      <c r="D1312" s="92">
        <v>16.530000686645508</v>
      </c>
      <c r="E1312" s="90"/>
      <c r="F1312" s="90"/>
      <c r="G1312" s="90"/>
      <c r="H1312" s="90"/>
      <c r="I1312" s="91"/>
      <c r="J1312" s="91"/>
      <c r="K1312" s="91"/>
      <c r="L1312" s="91"/>
    </row>
    <row r="1313" spans="3:12" ht="14.25" customHeight="1" x14ac:dyDescent="0.15">
      <c r="C1313" s="93">
        <v>32310</v>
      </c>
      <c r="D1313" s="92">
        <v>16.659999847412109</v>
      </c>
      <c r="E1313" s="90"/>
      <c r="F1313" s="90"/>
      <c r="G1313" s="90"/>
      <c r="H1313" s="90"/>
      <c r="I1313" s="91"/>
      <c r="J1313" s="91"/>
      <c r="K1313" s="91"/>
      <c r="L1313" s="91"/>
    </row>
    <row r="1314" spans="3:12" ht="14.25" customHeight="1" x14ac:dyDescent="0.15">
      <c r="C1314" s="93">
        <v>32311</v>
      </c>
      <c r="D1314" s="92">
        <v>16.450000762939453</v>
      </c>
      <c r="E1314" s="90"/>
      <c r="F1314" s="90"/>
      <c r="G1314" s="90"/>
      <c r="H1314" s="90"/>
      <c r="I1314" s="91"/>
      <c r="J1314" s="91"/>
      <c r="K1314" s="91"/>
      <c r="L1314" s="91"/>
    </row>
    <row r="1315" spans="3:12" ht="14.25" customHeight="1" x14ac:dyDescent="0.15">
      <c r="C1315" s="93">
        <v>32314</v>
      </c>
      <c r="D1315" s="92">
        <v>16</v>
      </c>
      <c r="E1315" s="90"/>
      <c r="F1315" s="90"/>
      <c r="G1315" s="90"/>
      <c r="H1315" s="90"/>
      <c r="I1315" s="91"/>
      <c r="J1315" s="91"/>
      <c r="K1315" s="91"/>
      <c r="L1315" s="91"/>
    </row>
    <row r="1316" spans="3:12" ht="14.25" customHeight="1" x14ac:dyDescent="0.15">
      <c r="C1316" s="93">
        <v>32315</v>
      </c>
      <c r="D1316" s="92">
        <v>15.890000343322754</v>
      </c>
      <c r="E1316" s="90"/>
      <c r="F1316" s="90"/>
      <c r="G1316" s="90"/>
      <c r="H1316" s="90"/>
      <c r="I1316" s="91"/>
      <c r="J1316" s="91"/>
      <c r="K1316" s="91"/>
      <c r="L1316" s="91"/>
    </row>
    <row r="1317" spans="3:12" ht="14.25" customHeight="1" x14ac:dyDescent="0.15">
      <c r="C1317" s="93">
        <v>32316</v>
      </c>
      <c r="D1317" s="92">
        <v>15.890000343322754</v>
      </c>
      <c r="E1317" s="90"/>
      <c r="F1317" s="90"/>
      <c r="G1317" s="90"/>
      <c r="H1317" s="90"/>
      <c r="I1317" s="91"/>
      <c r="J1317" s="91"/>
      <c r="K1317" s="91"/>
      <c r="L1317" s="91"/>
    </row>
    <row r="1318" spans="3:12" ht="14.25" customHeight="1" x14ac:dyDescent="0.15">
      <c r="C1318" s="93">
        <v>32317</v>
      </c>
      <c r="D1318" s="92">
        <v>16.370000839233398</v>
      </c>
      <c r="E1318" s="90"/>
      <c r="F1318" s="90"/>
      <c r="G1318" s="90"/>
      <c r="H1318" s="90"/>
      <c r="I1318" s="91"/>
      <c r="J1318" s="91"/>
      <c r="K1318" s="91"/>
      <c r="L1318" s="91"/>
    </row>
    <row r="1319" spans="3:12" ht="14.25" customHeight="1" x14ac:dyDescent="0.15">
      <c r="C1319" s="93">
        <v>32318</v>
      </c>
      <c r="D1319" s="92">
        <v>16.010000228881836</v>
      </c>
      <c r="E1319" s="90"/>
      <c r="F1319" s="90"/>
      <c r="G1319" s="90"/>
      <c r="H1319" s="90"/>
      <c r="I1319" s="91"/>
      <c r="J1319" s="91"/>
      <c r="K1319" s="91"/>
      <c r="L1319" s="91"/>
    </row>
    <row r="1320" spans="3:12" ht="14.25" customHeight="1" x14ac:dyDescent="0.15">
      <c r="C1320" s="93">
        <v>32321</v>
      </c>
      <c r="D1320" s="92">
        <v>15.859999656677246</v>
      </c>
      <c r="E1320" s="90"/>
      <c r="F1320" s="90"/>
      <c r="G1320" s="90"/>
      <c r="H1320" s="90"/>
      <c r="I1320" s="91"/>
      <c r="J1320" s="91"/>
      <c r="K1320" s="91"/>
      <c r="L1320" s="91"/>
    </row>
    <row r="1321" spans="3:12" ht="14.25" customHeight="1" x14ac:dyDescent="0.15">
      <c r="C1321" s="93">
        <v>32322</v>
      </c>
      <c r="D1321" s="92">
        <v>15.779999732971191</v>
      </c>
      <c r="E1321" s="90"/>
      <c r="F1321" s="90"/>
      <c r="G1321" s="90"/>
      <c r="H1321" s="90"/>
      <c r="I1321" s="91"/>
      <c r="J1321" s="91"/>
      <c r="K1321" s="91"/>
      <c r="L1321" s="91"/>
    </row>
    <row r="1322" spans="3:12" ht="14.25" customHeight="1" x14ac:dyDescent="0.15">
      <c r="C1322" s="93">
        <v>32323</v>
      </c>
      <c r="D1322" s="92">
        <v>15.430000305175781</v>
      </c>
      <c r="E1322" s="90"/>
      <c r="F1322" s="90"/>
      <c r="G1322" s="90"/>
      <c r="H1322" s="90"/>
      <c r="I1322" s="91"/>
      <c r="J1322" s="91"/>
      <c r="K1322" s="91"/>
      <c r="L1322" s="91"/>
    </row>
    <row r="1323" spans="3:12" ht="14.25" customHeight="1" x14ac:dyDescent="0.15">
      <c r="C1323" s="93">
        <v>32324</v>
      </c>
      <c r="D1323" s="92">
        <v>15.159999847412109</v>
      </c>
      <c r="E1323" s="90"/>
      <c r="F1323" s="90"/>
      <c r="G1323" s="90"/>
      <c r="H1323" s="90"/>
      <c r="I1323" s="91"/>
      <c r="J1323" s="91"/>
      <c r="K1323" s="91"/>
      <c r="L1323" s="91"/>
    </row>
    <row r="1324" spans="3:12" ht="14.25" customHeight="1" x14ac:dyDescent="0.15">
      <c r="C1324" s="93">
        <v>32325</v>
      </c>
      <c r="D1324" s="92">
        <v>14.939999580383301</v>
      </c>
      <c r="E1324" s="90"/>
      <c r="F1324" s="90"/>
      <c r="G1324" s="90"/>
      <c r="H1324" s="90"/>
      <c r="I1324" s="91"/>
      <c r="J1324" s="91"/>
      <c r="K1324" s="91"/>
      <c r="L1324" s="91"/>
    </row>
    <row r="1325" spans="3:12" ht="14.25" customHeight="1" x14ac:dyDescent="0.15">
      <c r="C1325" s="93">
        <v>32329</v>
      </c>
      <c r="D1325" s="92">
        <v>15.090000152587891</v>
      </c>
      <c r="E1325" s="90"/>
      <c r="F1325" s="90"/>
      <c r="G1325" s="90"/>
      <c r="H1325" s="90"/>
      <c r="I1325" s="91"/>
      <c r="J1325" s="91"/>
      <c r="K1325" s="91"/>
      <c r="L1325" s="91"/>
    </row>
    <row r="1326" spans="3:12" ht="14.25" customHeight="1" x14ac:dyDescent="0.15">
      <c r="C1326" s="93">
        <v>32330</v>
      </c>
      <c r="D1326" s="92">
        <v>15.359999656677246</v>
      </c>
      <c r="E1326" s="90"/>
      <c r="F1326" s="90"/>
      <c r="G1326" s="90"/>
      <c r="H1326" s="90"/>
      <c r="I1326" s="91"/>
      <c r="J1326" s="91"/>
      <c r="K1326" s="91"/>
      <c r="L1326" s="91"/>
    </row>
    <row r="1327" spans="3:12" ht="14.25" customHeight="1" x14ac:dyDescent="0.15">
      <c r="C1327" s="93">
        <v>32331</v>
      </c>
      <c r="D1327" s="92">
        <v>15.829999923706055</v>
      </c>
      <c r="E1327" s="90"/>
      <c r="F1327" s="90"/>
      <c r="G1327" s="90"/>
      <c r="H1327" s="90"/>
      <c r="I1327" s="91"/>
      <c r="J1327" s="91"/>
      <c r="K1327" s="91"/>
      <c r="L1327" s="91"/>
    </row>
    <row r="1328" spans="3:12" ht="14.25" customHeight="1" x14ac:dyDescent="0.15">
      <c r="C1328" s="93">
        <v>32332</v>
      </c>
      <c r="D1328" s="92">
        <v>15.460000038146973</v>
      </c>
      <c r="E1328" s="90"/>
      <c r="F1328" s="90"/>
      <c r="G1328" s="90"/>
      <c r="H1328" s="90"/>
      <c r="I1328" s="91"/>
      <c r="J1328" s="91"/>
      <c r="K1328" s="91"/>
      <c r="L1328" s="91"/>
    </row>
    <row r="1329" spans="3:12" ht="14.25" customHeight="1" x14ac:dyDescent="0.15">
      <c r="C1329" s="93">
        <v>32335</v>
      </c>
      <c r="D1329" s="92">
        <v>14.779999732971191</v>
      </c>
      <c r="E1329" s="90"/>
      <c r="F1329" s="90"/>
      <c r="G1329" s="90"/>
      <c r="H1329" s="90"/>
      <c r="I1329" s="91"/>
      <c r="J1329" s="91"/>
      <c r="K1329" s="91"/>
      <c r="L1329" s="91"/>
    </row>
    <row r="1330" spans="3:12" ht="14.25" customHeight="1" x14ac:dyDescent="0.15">
      <c r="C1330" s="93">
        <v>32336</v>
      </c>
      <c r="D1330" s="92">
        <v>14.720000267028809</v>
      </c>
      <c r="E1330" s="90"/>
      <c r="F1330" s="90"/>
      <c r="G1330" s="90"/>
      <c r="H1330" s="90"/>
      <c r="I1330" s="91"/>
      <c r="J1330" s="91"/>
      <c r="K1330" s="91"/>
      <c r="L1330" s="91"/>
    </row>
    <row r="1331" spans="3:12" ht="14.25" customHeight="1" x14ac:dyDescent="0.15">
      <c r="C1331" s="93">
        <v>32337</v>
      </c>
      <c r="D1331" s="92">
        <v>14.439999580383301</v>
      </c>
      <c r="E1331" s="90"/>
      <c r="F1331" s="90"/>
      <c r="G1331" s="90"/>
      <c r="H1331" s="90"/>
      <c r="I1331" s="91"/>
      <c r="J1331" s="91"/>
      <c r="K1331" s="91"/>
      <c r="L1331" s="91"/>
    </row>
    <row r="1332" spans="3:12" ht="14.25" customHeight="1" x14ac:dyDescent="0.15">
      <c r="C1332" s="93">
        <v>32338</v>
      </c>
      <c r="D1332" s="92">
        <v>14.760000228881836</v>
      </c>
      <c r="E1332" s="90"/>
      <c r="F1332" s="90"/>
      <c r="G1332" s="90"/>
      <c r="H1332" s="90"/>
      <c r="I1332" s="91"/>
      <c r="J1332" s="91"/>
      <c r="K1332" s="91"/>
      <c r="L1332" s="91"/>
    </row>
    <row r="1333" spans="3:12" ht="14.25" customHeight="1" x14ac:dyDescent="0.15">
      <c r="C1333" s="93">
        <v>32339</v>
      </c>
      <c r="D1333" s="92">
        <v>14.859999656677246</v>
      </c>
      <c r="E1333" s="90"/>
      <c r="F1333" s="90"/>
      <c r="G1333" s="90"/>
      <c r="H1333" s="90"/>
      <c r="I1333" s="91"/>
      <c r="J1333" s="91"/>
      <c r="K1333" s="91"/>
      <c r="L1333" s="91"/>
    </row>
    <row r="1334" spans="3:12" ht="14.25" customHeight="1" x14ac:dyDescent="0.15">
      <c r="C1334" s="93">
        <v>32342</v>
      </c>
      <c r="D1334" s="92">
        <v>15.699999809265137</v>
      </c>
      <c r="E1334" s="90"/>
      <c r="F1334" s="90"/>
      <c r="G1334" s="90"/>
      <c r="H1334" s="90"/>
      <c r="I1334" s="91"/>
      <c r="J1334" s="91"/>
      <c r="K1334" s="91"/>
      <c r="L1334" s="91"/>
    </row>
    <row r="1335" spans="3:12" ht="14.25" customHeight="1" x14ac:dyDescent="0.15">
      <c r="C1335" s="93">
        <v>32343</v>
      </c>
      <c r="D1335" s="92">
        <v>15.229999542236328</v>
      </c>
      <c r="E1335" s="90"/>
      <c r="F1335" s="90"/>
      <c r="G1335" s="90"/>
      <c r="H1335" s="90"/>
      <c r="I1335" s="91"/>
      <c r="J1335" s="91"/>
      <c r="K1335" s="91"/>
      <c r="L1335" s="91"/>
    </row>
    <row r="1336" spans="3:12" ht="14.25" customHeight="1" x14ac:dyDescent="0.15">
      <c r="C1336" s="93">
        <v>32344</v>
      </c>
      <c r="D1336" s="92">
        <v>15.659999847412109</v>
      </c>
      <c r="E1336" s="90"/>
      <c r="F1336" s="90"/>
      <c r="G1336" s="90"/>
      <c r="H1336" s="90"/>
      <c r="I1336" s="91"/>
      <c r="J1336" s="91"/>
      <c r="K1336" s="91"/>
      <c r="L1336" s="91"/>
    </row>
    <row r="1337" spans="3:12" ht="14.25" customHeight="1" x14ac:dyDescent="0.15">
      <c r="C1337" s="93">
        <v>32345</v>
      </c>
      <c r="D1337" s="92">
        <v>15.659999847412109</v>
      </c>
      <c r="E1337" s="90"/>
      <c r="F1337" s="90"/>
      <c r="G1337" s="90"/>
      <c r="H1337" s="90"/>
      <c r="I1337" s="91"/>
      <c r="J1337" s="91"/>
      <c r="K1337" s="91"/>
      <c r="L1337" s="91"/>
    </row>
    <row r="1338" spans="3:12" ht="14.25" customHeight="1" x14ac:dyDescent="0.15">
      <c r="C1338" s="93">
        <v>32346</v>
      </c>
      <c r="D1338" s="92">
        <v>16.379999160766602</v>
      </c>
      <c r="E1338" s="90"/>
      <c r="F1338" s="90"/>
      <c r="G1338" s="90"/>
      <c r="H1338" s="90"/>
      <c r="I1338" s="91"/>
      <c r="J1338" s="91"/>
      <c r="K1338" s="91"/>
      <c r="L1338" s="91"/>
    </row>
    <row r="1339" spans="3:12" ht="14.25" customHeight="1" x14ac:dyDescent="0.15">
      <c r="C1339" s="93">
        <v>32349</v>
      </c>
      <c r="D1339" s="92">
        <v>16.049999237060547</v>
      </c>
      <c r="E1339" s="90"/>
      <c r="F1339" s="90"/>
      <c r="G1339" s="90"/>
      <c r="H1339" s="90"/>
      <c r="I1339" s="91"/>
      <c r="J1339" s="91"/>
      <c r="K1339" s="91"/>
      <c r="L1339" s="91"/>
    </row>
    <row r="1340" spans="3:12" ht="14.25" customHeight="1" x14ac:dyDescent="0.15">
      <c r="C1340" s="93">
        <v>32350</v>
      </c>
      <c r="D1340" s="92">
        <v>15.960000038146973</v>
      </c>
      <c r="E1340" s="90"/>
      <c r="F1340" s="90"/>
      <c r="G1340" s="90"/>
      <c r="H1340" s="90"/>
      <c r="I1340" s="91"/>
      <c r="J1340" s="91"/>
      <c r="K1340" s="91"/>
      <c r="L1340" s="91"/>
    </row>
    <row r="1341" spans="3:12" ht="14.25" customHeight="1" x14ac:dyDescent="0.15">
      <c r="C1341" s="93">
        <v>32351</v>
      </c>
      <c r="D1341" s="92">
        <v>16.159999847412109</v>
      </c>
      <c r="E1341" s="90"/>
      <c r="F1341" s="90"/>
      <c r="G1341" s="90"/>
      <c r="H1341" s="90"/>
      <c r="I1341" s="91"/>
      <c r="J1341" s="91"/>
      <c r="K1341" s="91"/>
      <c r="L1341" s="91"/>
    </row>
    <row r="1342" spans="3:12" ht="14.25" customHeight="1" x14ac:dyDescent="0.15">
      <c r="C1342" s="93">
        <v>32352</v>
      </c>
      <c r="D1342" s="92">
        <v>16.149999618530273</v>
      </c>
      <c r="E1342" s="90"/>
      <c r="F1342" s="90"/>
      <c r="G1342" s="90"/>
      <c r="H1342" s="90"/>
      <c r="I1342" s="91"/>
      <c r="J1342" s="91"/>
      <c r="K1342" s="91"/>
      <c r="L1342" s="91"/>
    </row>
    <row r="1343" spans="3:12" ht="14.25" customHeight="1" x14ac:dyDescent="0.15">
      <c r="C1343" s="93">
        <v>32353</v>
      </c>
      <c r="D1343" s="92">
        <v>16.309999465942383</v>
      </c>
      <c r="E1343" s="90"/>
      <c r="F1343" s="90"/>
      <c r="G1343" s="90"/>
      <c r="H1343" s="90"/>
      <c r="I1343" s="91"/>
      <c r="J1343" s="91"/>
      <c r="K1343" s="91"/>
      <c r="L1343" s="91"/>
    </row>
    <row r="1344" spans="3:12" ht="14.25" customHeight="1" x14ac:dyDescent="0.15">
      <c r="C1344" s="93">
        <v>32356</v>
      </c>
      <c r="D1344" s="92">
        <v>16.079999923706055</v>
      </c>
      <c r="E1344" s="90"/>
      <c r="F1344" s="90"/>
      <c r="G1344" s="90"/>
      <c r="H1344" s="90"/>
      <c r="I1344" s="91"/>
      <c r="J1344" s="91"/>
      <c r="K1344" s="91"/>
      <c r="L1344" s="91"/>
    </row>
    <row r="1345" spans="3:12" ht="14.25" customHeight="1" x14ac:dyDescent="0.15">
      <c r="C1345" s="93">
        <v>32357</v>
      </c>
      <c r="D1345" s="92">
        <v>15.609999656677246</v>
      </c>
      <c r="E1345" s="90"/>
      <c r="F1345" s="90"/>
      <c r="G1345" s="90"/>
      <c r="H1345" s="90"/>
      <c r="I1345" s="91"/>
      <c r="J1345" s="91"/>
      <c r="K1345" s="91"/>
      <c r="L1345" s="91"/>
    </row>
    <row r="1346" spans="3:12" ht="14.25" customHeight="1" x14ac:dyDescent="0.15">
      <c r="C1346" s="93">
        <v>32358</v>
      </c>
      <c r="D1346" s="92">
        <v>15.260000228881836</v>
      </c>
      <c r="E1346" s="90"/>
      <c r="F1346" s="90"/>
      <c r="G1346" s="90"/>
      <c r="H1346" s="90"/>
      <c r="I1346" s="91"/>
      <c r="J1346" s="91"/>
      <c r="K1346" s="91"/>
      <c r="L1346" s="91"/>
    </row>
    <row r="1347" spans="3:12" ht="14.25" customHeight="1" x14ac:dyDescent="0.15">
      <c r="C1347" s="93">
        <v>32359</v>
      </c>
      <c r="D1347" s="92">
        <v>15.029999732971191</v>
      </c>
      <c r="E1347" s="90"/>
      <c r="F1347" s="90"/>
      <c r="G1347" s="90"/>
      <c r="H1347" s="90"/>
      <c r="I1347" s="91"/>
      <c r="J1347" s="91"/>
      <c r="K1347" s="91"/>
      <c r="L1347" s="91"/>
    </row>
    <row r="1348" spans="3:12" ht="14.25" customHeight="1" x14ac:dyDescent="0.15">
      <c r="C1348" s="93">
        <v>32360</v>
      </c>
      <c r="D1348" s="92">
        <v>15.260000228881836</v>
      </c>
      <c r="E1348" s="90"/>
      <c r="F1348" s="90"/>
      <c r="G1348" s="90"/>
      <c r="H1348" s="90"/>
      <c r="I1348" s="91"/>
      <c r="J1348" s="91"/>
      <c r="K1348" s="91"/>
      <c r="L1348" s="91"/>
    </row>
    <row r="1349" spans="3:12" ht="14.25" customHeight="1" x14ac:dyDescent="0.15">
      <c r="C1349" s="93">
        <v>32363</v>
      </c>
      <c r="D1349" s="92">
        <v>15.869999885559082</v>
      </c>
      <c r="E1349" s="90"/>
      <c r="F1349" s="90"/>
      <c r="G1349" s="90"/>
      <c r="H1349" s="90"/>
      <c r="I1349" s="91"/>
      <c r="J1349" s="91"/>
      <c r="K1349" s="91"/>
      <c r="L1349" s="91"/>
    </row>
    <row r="1350" spans="3:12" ht="14.25" customHeight="1" x14ac:dyDescent="0.15">
      <c r="C1350" s="93">
        <v>32364</v>
      </c>
      <c r="D1350" s="92">
        <v>15.680000305175781</v>
      </c>
      <c r="E1350" s="90"/>
      <c r="F1350" s="90"/>
      <c r="G1350" s="90"/>
      <c r="H1350" s="90"/>
      <c r="I1350" s="91"/>
      <c r="J1350" s="91"/>
      <c r="K1350" s="91"/>
      <c r="L1350" s="91"/>
    </row>
    <row r="1351" spans="3:12" ht="14.25" customHeight="1" x14ac:dyDescent="0.15">
      <c r="C1351" s="93">
        <v>32365</v>
      </c>
      <c r="D1351" s="92">
        <v>15.710000038146973</v>
      </c>
      <c r="E1351" s="90"/>
      <c r="F1351" s="90"/>
      <c r="G1351" s="90"/>
      <c r="H1351" s="90"/>
      <c r="I1351" s="91"/>
      <c r="J1351" s="91"/>
      <c r="K1351" s="91"/>
      <c r="L1351" s="91"/>
    </row>
    <row r="1352" spans="3:12" ht="14.25" customHeight="1" x14ac:dyDescent="0.15">
      <c r="C1352" s="93">
        <v>32366</v>
      </c>
      <c r="D1352" s="92">
        <v>15.760000228881836</v>
      </c>
      <c r="E1352" s="90"/>
      <c r="F1352" s="90"/>
      <c r="G1352" s="90"/>
      <c r="H1352" s="90"/>
      <c r="I1352" s="91"/>
      <c r="J1352" s="91"/>
      <c r="K1352" s="91"/>
      <c r="L1352" s="91"/>
    </row>
    <row r="1353" spans="3:12" ht="14.25" customHeight="1" x14ac:dyDescent="0.15">
      <c r="C1353" s="93">
        <v>32367</v>
      </c>
      <c r="D1353" s="92">
        <v>15.520000457763672</v>
      </c>
      <c r="E1353" s="90"/>
      <c r="F1353" s="90"/>
      <c r="G1353" s="90"/>
      <c r="H1353" s="90"/>
      <c r="I1353" s="91"/>
      <c r="J1353" s="91"/>
      <c r="K1353" s="91"/>
      <c r="L1353" s="91"/>
    </row>
    <row r="1354" spans="3:12" ht="14.25" customHeight="1" x14ac:dyDescent="0.15">
      <c r="C1354" s="93">
        <v>32370</v>
      </c>
      <c r="D1354" s="92">
        <v>15.609999656677246</v>
      </c>
      <c r="E1354" s="90"/>
      <c r="F1354" s="90"/>
      <c r="G1354" s="90"/>
      <c r="H1354" s="90"/>
      <c r="I1354" s="91"/>
      <c r="J1354" s="91"/>
      <c r="K1354" s="91"/>
      <c r="L1354" s="91"/>
    </row>
    <row r="1355" spans="3:12" ht="14.25" customHeight="1" x14ac:dyDescent="0.15">
      <c r="C1355" s="93">
        <v>32371</v>
      </c>
      <c r="D1355" s="92">
        <v>15.489999771118164</v>
      </c>
      <c r="E1355" s="90"/>
      <c r="F1355" s="90"/>
      <c r="G1355" s="90"/>
      <c r="H1355" s="90"/>
      <c r="I1355" s="91"/>
      <c r="J1355" s="91"/>
      <c r="K1355" s="91"/>
      <c r="L1355" s="91"/>
    </row>
    <row r="1356" spans="3:12" ht="14.25" customHeight="1" x14ac:dyDescent="0.15">
      <c r="C1356" s="93">
        <v>32372</v>
      </c>
      <c r="D1356" s="92">
        <v>15.470000267028809</v>
      </c>
      <c r="E1356" s="90"/>
      <c r="F1356" s="90"/>
      <c r="G1356" s="90"/>
      <c r="H1356" s="90"/>
      <c r="I1356" s="91"/>
      <c r="J1356" s="91"/>
      <c r="K1356" s="91"/>
      <c r="L1356" s="91"/>
    </row>
    <row r="1357" spans="3:12" ht="14.25" customHeight="1" x14ac:dyDescent="0.15">
      <c r="C1357" s="93">
        <v>32373</v>
      </c>
      <c r="D1357" s="92">
        <v>15.569999694824219</v>
      </c>
      <c r="E1357" s="90"/>
      <c r="F1357" s="90"/>
      <c r="G1357" s="90"/>
      <c r="H1357" s="90"/>
      <c r="I1357" s="91"/>
      <c r="J1357" s="91"/>
      <c r="K1357" s="91"/>
      <c r="L1357" s="91"/>
    </row>
    <row r="1358" spans="3:12" ht="14.25" customHeight="1" x14ac:dyDescent="0.15">
      <c r="C1358" s="93">
        <v>32374</v>
      </c>
      <c r="D1358" s="92">
        <v>15.729999542236328</v>
      </c>
      <c r="E1358" s="90"/>
      <c r="F1358" s="90"/>
      <c r="G1358" s="90"/>
      <c r="H1358" s="90"/>
      <c r="I1358" s="91"/>
      <c r="J1358" s="91"/>
      <c r="K1358" s="91"/>
      <c r="L1358" s="91"/>
    </row>
    <row r="1359" spans="3:12" ht="14.25" customHeight="1" x14ac:dyDescent="0.15">
      <c r="C1359" s="93">
        <v>32377</v>
      </c>
      <c r="D1359" s="92">
        <v>15.760000228881836</v>
      </c>
      <c r="E1359" s="90"/>
      <c r="F1359" s="90"/>
      <c r="G1359" s="90"/>
      <c r="H1359" s="90"/>
      <c r="I1359" s="91"/>
      <c r="J1359" s="91"/>
      <c r="K1359" s="91"/>
      <c r="L1359" s="91"/>
    </row>
    <row r="1360" spans="3:12" ht="14.25" customHeight="1" x14ac:dyDescent="0.15">
      <c r="C1360" s="93">
        <v>32378</v>
      </c>
      <c r="D1360" s="92">
        <v>15.760000228881836</v>
      </c>
      <c r="E1360" s="90"/>
      <c r="F1360" s="90"/>
      <c r="G1360" s="90"/>
      <c r="H1360" s="90"/>
      <c r="I1360" s="91"/>
      <c r="J1360" s="91"/>
      <c r="K1360" s="91"/>
      <c r="L1360" s="91"/>
    </row>
    <row r="1361" spans="3:12" ht="14.25" customHeight="1" x14ac:dyDescent="0.15">
      <c r="C1361" s="93">
        <v>32379</v>
      </c>
      <c r="D1361" s="92">
        <v>15.680000305175781</v>
      </c>
      <c r="E1361" s="90"/>
      <c r="F1361" s="90"/>
      <c r="G1361" s="90"/>
      <c r="H1361" s="90"/>
      <c r="I1361" s="91"/>
      <c r="J1361" s="91"/>
      <c r="K1361" s="91"/>
      <c r="L1361" s="91"/>
    </row>
    <row r="1362" spans="3:12" ht="14.25" customHeight="1" x14ac:dyDescent="0.15">
      <c r="C1362" s="93">
        <v>32380</v>
      </c>
      <c r="D1362" s="92">
        <v>15.310000419616699</v>
      </c>
      <c r="E1362" s="90"/>
      <c r="F1362" s="90"/>
      <c r="G1362" s="90"/>
      <c r="H1362" s="90"/>
      <c r="I1362" s="91"/>
      <c r="J1362" s="91"/>
      <c r="K1362" s="91"/>
      <c r="L1362" s="91"/>
    </row>
    <row r="1363" spans="3:12" ht="14.25" customHeight="1" x14ac:dyDescent="0.15">
      <c r="C1363" s="93">
        <v>32381</v>
      </c>
      <c r="D1363" s="92">
        <v>15.340000152587891</v>
      </c>
      <c r="E1363" s="90"/>
      <c r="F1363" s="90"/>
      <c r="G1363" s="90"/>
      <c r="H1363" s="90"/>
      <c r="I1363" s="91"/>
      <c r="J1363" s="91"/>
      <c r="K1363" s="91"/>
      <c r="L1363" s="91"/>
    </row>
    <row r="1364" spans="3:12" ht="14.25" customHeight="1" x14ac:dyDescent="0.15">
      <c r="C1364" s="93">
        <v>32384</v>
      </c>
      <c r="D1364" s="92">
        <v>15.220000267028809</v>
      </c>
      <c r="E1364" s="90"/>
      <c r="F1364" s="90"/>
      <c r="G1364" s="90"/>
      <c r="H1364" s="90"/>
      <c r="I1364" s="91"/>
      <c r="J1364" s="91"/>
      <c r="K1364" s="91"/>
      <c r="L1364" s="91"/>
    </row>
    <row r="1365" spans="3:12" ht="14.25" customHeight="1" x14ac:dyDescent="0.15">
      <c r="C1365" s="93">
        <v>32385</v>
      </c>
      <c r="D1365" s="92">
        <v>15.270000457763672</v>
      </c>
      <c r="E1365" s="90"/>
      <c r="F1365" s="90"/>
      <c r="G1365" s="90"/>
      <c r="H1365" s="90"/>
      <c r="I1365" s="91"/>
      <c r="J1365" s="91"/>
      <c r="K1365" s="91"/>
      <c r="L1365" s="91"/>
    </row>
    <row r="1366" spans="3:12" ht="14.25" customHeight="1" x14ac:dyDescent="0.15">
      <c r="C1366" s="93">
        <v>32386</v>
      </c>
      <c r="D1366" s="92">
        <v>15.180000305175781</v>
      </c>
      <c r="E1366" s="90"/>
      <c r="F1366" s="90"/>
      <c r="G1366" s="90"/>
      <c r="H1366" s="90"/>
      <c r="I1366" s="91"/>
      <c r="J1366" s="91"/>
      <c r="K1366" s="91"/>
      <c r="L1366" s="91"/>
    </row>
    <row r="1367" spans="3:12" ht="14.25" customHeight="1" x14ac:dyDescent="0.15">
      <c r="C1367" s="93">
        <v>32387</v>
      </c>
      <c r="D1367" s="92">
        <v>15.079999923706055</v>
      </c>
      <c r="E1367" s="90"/>
      <c r="F1367" s="90"/>
      <c r="G1367" s="90"/>
      <c r="H1367" s="90"/>
      <c r="I1367" s="91"/>
      <c r="J1367" s="91"/>
      <c r="K1367" s="91"/>
      <c r="L1367" s="91"/>
    </row>
    <row r="1368" spans="3:12" ht="14.25" customHeight="1" x14ac:dyDescent="0.15">
      <c r="C1368" s="93">
        <v>32388</v>
      </c>
      <c r="D1368" s="92">
        <v>14.789999961853027</v>
      </c>
      <c r="E1368" s="90"/>
      <c r="F1368" s="90"/>
      <c r="G1368" s="90"/>
      <c r="H1368" s="90"/>
      <c r="I1368" s="91"/>
      <c r="J1368" s="91"/>
      <c r="K1368" s="91"/>
      <c r="L1368" s="91"/>
    </row>
    <row r="1369" spans="3:12" ht="14.25" customHeight="1" x14ac:dyDescent="0.15">
      <c r="C1369" s="93">
        <v>32392</v>
      </c>
      <c r="D1369" s="92">
        <v>14.239999771118164</v>
      </c>
      <c r="E1369" s="90"/>
      <c r="F1369" s="90"/>
      <c r="G1369" s="90"/>
      <c r="H1369" s="90"/>
      <c r="I1369" s="91"/>
      <c r="J1369" s="91"/>
      <c r="K1369" s="91"/>
      <c r="L1369" s="91"/>
    </row>
    <row r="1370" spans="3:12" ht="14.25" customHeight="1" x14ac:dyDescent="0.15">
      <c r="C1370" s="93">
        <v>32393</v>
      </c>
      <c r="D1370" s="92">
        <v>14.159999847412109</v>
      </c>
      <c r="E1370" s="90"/>
      <c r="F1370" s="90"/>
      <c r="G1370" s="90"/>
      <c r="H1370" s="90"/>
      <c r="I1370" s="91"/>
      <c r="J1370" s="91"/>
      <c r="K1370" s="91"/>
      <c r="L1370" s="91"/>
    </row>
    <row r="1371" spans="3:12" ht="14.25" customHeight="1" x14ac:dyDescent="0.15">
      <c r="C1371" s="93">
        <v>32394</v>
      </c>
      <c r="D1371" s="92">
        <v>14.479999542236328</v>
      </c>
      <c r="E1371" s="90"/>
      <c r="F1371" s="90"/>
      <c r="G1371" s="90"/>
      <c r="H1371" s="90"/>
      <c r="I1371" s="91"/>
      <c r="J1371" s="91"/>
      <c r="K1371" s="91"/>
      <c r="L1371" s="91"/>
    </row>
    <row r="1372" spans="3:12" ht="14.25" customHeight="1" x14ac:dyDescent="0.15">
      <c r="C1372" s="93">
        <v>32395</v>
      </c>
      <c r="D1372" s="92">
        <v>14.180000305175781</v>
      </c>
      <c r="E1372" s="90"/>
      <c r="F1372" s="90"/>
      <c r="G1372" s="90"/>
      <c r="H1372" s="90"/>
      <c r="I1372" s="91"/>
      <c r="J1372" s="91"/>
      <c r="K1372" s="91"/>
      <c r="L1372" s="91"/>
    </row>
    <row r="1373" spans="3:12" ht="14.25" customHeight="1" x14ac:dyDescent="0.15">
      <c r="C1373" s="93">
        <v>32398</v>
      </c>
      <c r="D1373" s="92">
        <v>14.489999771118164</v>
      </c>
      <c r="E1373" s="90"/>
      <c r="F1373" s="90"/>
      <c r="G1373" s="90"/>
      <c r="H1373" s="90"/>
      <c r="I1373" s="91"/>
      <c r="J1373" s="91"/>
      <c r="K1373" s="91"/>
      <c r="L1373" s="91"/>
    </row>
    <row r="1374" spans="3:12" ht="14.25" customHeight="1" x14ac:dyDescent="0.15">
      <c r="C1374" s="93">
        <v>32399</v>
      </c>
      <c r="D1374" s="92">
        <v>14.560000419616699</v>
      </c>
      <c r="E1374" s="90"/>
      <c r="F1374" s="90"/>
      <c r="G1374" s="90"/>
      <c r="H1374" s="90"/>
      <c r="I1374" s="91"/>
      <c r="J1374" s="91"/>
      <c r="K1374" s="91"/>
      <c r="L1374" s="91"/>
    </row>
    <row r="1375" spans="3:12" ht="14.25" customHeight="1" x14ac:dyDescent="0.15">
      <c r="C1375" s="93">
        <v>32400</v>
      </c>
      <c r="D1375" s="92">
        <v>15.399999618530273</v>
      </c>
      <c r="E1375" s="90"/>
      <c r="F1375" s="90"/>
      <c r="G1375" s="90"/>
      <c r="H1375" s="90"/>
      <c r="I1375" s="91"/>
      <c r="J1375" s="91"/>
      <c r="K1375" s="91"/>
      <c r="L1375" s="91"/>
    </row>
    <row r="1376" spans="3:12" ht="14.25" customHeight="1" x14ac:dyDescent="0.15">
      <c r="C1376" s="93">
        <v>32401</v>
      </c>
      <c r="D1376" s="92">
        <v>14.899999618530273</v>
      </c>
      <c r="E1376" s="90"/>
      <c r="F1376" s="90"/>
      <c r="G1376" s="90"/>
      <c r="H1376" s="90"/>
      <c r="I1376" s="91"/>
      <c r="J1376" s="91"/>
      <c r="K1376" s="91"/>
      <c r="L1376" s="91"/>
    </row>
    <row r="1377" spans="3:12" ht="14.25" customHeight="1" x14ac:dyDescent="0.15">
      <c r="C1377" s="93">
        <v>32402</v>
      </c>
      <c r="D1377" s="92">
        <v>14.569999694824219</v>
      </c>
      <c r="E1377" s="90"/>
      <c r="F1377" s="90"/>
      <c r="G1377" s="90"/>
      <c r="H1377" s="90"/>
      <c r="I1377" s="91"/>
      <c r="J1377" s="91"/>
      <c r="K1377" s="91"/>
      <c r="L1377" s="91"/>
    </row>
    <row r="1378" spans="3:12" ht="14.25" customHeight="1" x14ac:dyDescent="0.15">
      <c r="C1378" s="93">
        <v>32405</v>
      </c>
      <c r="D1378" s="92">
        <v>14.729999542236328</v>
      </c>
      <c r="E1378" s="90"/>
      <c r="F1378" s="90"/>
      <c r="G1378" s="90"/>
      <c r="H1378" s="90"/>
      <c r="I1378" s="91"/>
      <c r="J1378" s="91"/>
      <c r="K1378" s="91"/>
      <c r="L1378" s="91"/>
    </row>
    <row r="1379" spans="3:12" ht="14.25" customHeight="1" x14ac:dyDescent="0.15">
      <c r="C1379" s="93">
        <v>32406</v>
      </c>
      <c r="D1379" s="92">
        <v>15.039999961853027</v>
      </c>
      <c r="E1379" s="90"/>
      <c r="F1379" s="90"/>
      <c r="G1379" s="90"/>
      <c r="H1379" s="90"/>
      <c r="I1379" s="91"/>
      <c r="J1379" s="91"/>
      <c r="K1379" s="91"/>
      <c r="L1379" s="91"/>
    </row>
    <row r="1380" spans="3:12" ht="14.25" customHeight="1" x14ac:dyDescent="0.15">
      <c r="C1380" s="93">
        <v>32407</v>
      </c>
      <c r="D1380" s="92">
        <v>15.020000457763672</v>
      </c>
      <c r="E1380" s="90"/>
      <c r="F1380" s="90"/>
      <c r="G1380" s="90"/>
      <c r="H1380" s="90"/>
      <c r="I1380" s="91"/>
      <c r="J1380" s="91"/>
      <c r="K1380" s="91"/>
      <c r="L1380" s="91"/>
    </row>
    <row r="1381" spans="3:12" ht="14.25" customHeight="1" x14ac:dyDescent="0.15">
      <c r="C1381" s="93">
        <v>32408</v>
      </c>
      <c r="D1381" s="92">
        <v>14.649999618530273</v>
      </c>
      <c r="E1381" s="90"/>
      <c r="F1381" s="90"/>
      <c r="G1381" s="90"/>
      <c r="H1381" s="90"/>
      <c r="I1381" s="91"/>
      <c r="J1381" s="91"/>
      <c r="K1381" s="91"/>
      <c r="L1381" s="91"/>
    </row>
    <row r="1382" spans="3:12" ht="14.25" customHeight="1" x14ac:dyDescent="0.15">
      <c r="C1382" s="93">
        <v>32409</v>
      </c>
      <c r="D1382" s="92">
        <v>14.180000305175781</v>
      </c>
      <c r="E1382" s="90"/>
      <c r="F1382" s="90"/>
      <c r="G1382" s="90"/>
      <c r="H1382" s="90"/>
      <c r="I1382" s="91"/>
      <c r="J1382" s="91"/>
      <c r="K1382" s="91"/>
      <c r="L1382" s="91"/>
    </row>
    <row r="1383" spans="3:12" ht="14.25" customHeight="1" x14ac:dyDescent="0.15">
      <c r="C1383" s="93">
        <v>32412</v>
      </c>
      <c r="D1383" s="92">
        <v>14.199999809265137</v>
      </c>
      <c r="E1383" s="90"/>
      <c r="F1383" s="90"/>
      <c r="G1383" s="90"/>
      <c r="H1383" s="90"/>
      <c r="I1383" s="91"/>
      <c r="J1383" s="91"/>
      <c r="K1383" s="91"/>
      <c r="L1383" s="91"/>
    </row>
    <row r="1384" spans="3:12" ht="14.25" customHeight="1" x14ac:dyDescent="0.15">
      <c r="C1384" s="93">
        <v>32413</v>
      </c>
      <c r="D1384" s="92">
        <v>14.140000343322754</v>
      </c>
      <c r="E1384" s="90"/>
      <c r="F1384" s="90"/>
      <c r="G1384" s="90"/>
      <c r="H1384" s="90"/>
      <c r="I1384" s="91"/>
      <c r="J1384" s="91"/>
      <c r="K1384" s="91"/>
      <c r="L1384" s="91"/>
    </row>
    <row r="1385" spans="3:12" ht="14.25" customHeight="1" x14ac:dyDescent="0.15">
      <c r="C1385" s="93">
        <v>32414</v>
      </c>
      <c r="D1385" s="92">
        <v>14.109999656677246</v>
      </c>
      <c r="E1385" s="90"/>
      <c r="F1385" s="90"/>
      <c r="G1385" s="90"/>
      <c r="H1385" s="90"/>
      <c r="I1385" s="91"/>
      <c r="J1385" s="91"/>
      <c r="K1385" s="91"/>
      <c r="L1385" s="91"/>
    </row>
    <row r="1386" spans="3:12" ht="14.25" customHeight="1" x14ac:dyDescent="0.15">
      <c r="C1386" s="93">
        <v>32415</v>
      </c>
      <c r="D1386" s="92">
        <v>13.920000076293945</v>
      </c>
      <c r="E1386" s="90"/>
      <c r="F1386" s="90"/>
      <c r="G1386" s="90"/>
      <c r="H1386" s="90"/>
      <c r="I1386" s="91"/>
      <c r="J1386" s="91"/>
      <c r="K1386" s="91"/>
      <c r="L1386" s="91"/>
    </row>
    <row r="1387" spans="3:12" ht="14.25" customHeight="1" x14ac:dyDescent="0.15">
      <c r="C1387" s="93">
        <v>32416</v>
      </c>
      <c r="D1387" s="92">
        <v>13.369999885559082</v>
      </c>
      <c r="E1387" s="90"/>
      <c r="F1387" s="90"/>
      <c r="G1387" s="90"/>
      <c r="H1387" s="90"/>
      <c r="I1387" s="91"/>
      <c r="J1387" s="91"/>
      <c r="K1387" s="91"/>
      <c r="L1387" s="91"/>
    </row>
    <row r="1388" spans="3:12" ht="14.25" customHeight="1" x14ac:dyDescent="0.15">
      <c r="C1388" s="93">
        <v>32419</v>
      </c>
      <c r="D1388" s="92">
        <v>13.060000419616699</v>
      </c>
      <c r="E1388" s="90"/>
      <c r="F1388" s="90"/>
      <c r="G1388" s="90"/>
      <c r="H1388" s="90"/>
      <c r="I1388" s="91"/>
      <c r="J1388" s="91"/>
      <c r="K1388" s="91"/>
      <c r="L1388" s="91"/>
    </row>
    <row r="1389" spans="3:12" ht="14.25" customHeight="1" x14ac:dyDescent="0.15">
      <c r="C1389" s="93">
        <v>32420</v>
      </c>
      <c r="D1389" s="92">
        <v>13.069999694824219</v>
      </c>
      <c r="E1389" s="90"/>
      <c r="F1389" s="90"/>
      <c r="G1389" s="90"/>
      <c r="H1389" s="90"/>
      <c r="I1389" s="91"/>
      <c r="J1389" s="91"/>
      <c r="K1389" s="91"/>
      <c r="L1389" s="91"/>
    </row>
    <row r="1390" spans="3:12" ht="14.25" customHeight="1" x14ac:dyDescent="0.15">
      <c r="C1390" s="93">
        <v>32421</v>
      </c>
      <c r="D1390" s="92">
        <v>12.600000381469727</v>
      </c>
      <c r="E1390" s="90"/>
      <c r="F1390" s="90"/>
      <c r="G1390" s="90"/>
      <c r="H1390" s="90"/>
      <c r="I1390" s="91"/>
      <c r="J1390" s="91"/>
      <c r="K1390" s="91"/>
      <c r="L1390" s="91"/>
    </row>
    <row r="1391" spans="3:12" ht="14.25" customHeight="1" x14ac:dyDescent="0.15">
      <c r="C1391" s="93">
        <v>32422</v>
      </c>
      <c r="D1391" s="92">
        <v>12.659999847412109</v>
      </c>
      <c r="E1391" s="90"/>
      <c r="F1391" s="90"/>
      <c r="G1391" s="90"/>
      <c r="H1391" s="90"/>
      <c r="I1391" s="91"/>
      <c r="J1391" s="91"/>
      <c r="K1391" s="91"/>
      <c r="L1391" s="91"/>
    </row>
    <row r="1392" spans="3:12" ht="14.25" customHeight="1" x14ac:dyDescent="0.15">
      <c r="C1392" s="93">
        <v>32423</v>
      </c>
      <c r="D1392" s="92">
        <v>12.939999580383301</v>
      </c>
      <c r="E1392" s="90"/>
      <c r="F1392" s="90"/>
      <c r="G1392" s="90"/>
      <c r="H1392" s="90"/>
      <c r="I1392" s="91"/>
      <c r="J1392" s="91"/>
      <c r="K1392" s="91"/>
      <c r="L1392" s="91"/>
    </row>
    <row r="1393" spans="3:12" ht="14.25" customHeight="1" x14ac:dyDescent="0.15">
      <c r="C1393" s="93">
        <v>32426</v>
      </c>
      <c r="D1393" s="92">
        <v>13.600000381469727</v>
      </c>
      <c r="E1393" s="90"/>
      <c r="F1393" s="90"/>
      <c r="G1393" s="90"/>
      <c r="H1393" s="90"/>
      <c r="I1393" s="91"/>
      <c r="J1393" s="91"/>
      <c r="K1393" s="91"/>
      <c r="L1393" s="91"/>
    </row>
    <row r="1394" spans="3:12" ht="14.25" customHeight="1" x14ac:dyDescent="0.15">
      <c r="C1394" s="93">
        <v>32427</v>
      </c>
      <c r="D1394" s="92">
        <v>13.550000190734863</v>
      </c>
      <c r="E1394" s="90"/>
      <c r="F1394" s="90"/>
      <c r="G1394" s="90"/>
      <c r="H1394" s="90"/>
      <c r="I1394" s="91"/>
      <c r="J1394" s="91"/>
      <c r="K1394" s="91"/>
      <c r="L1394" s="91"/>
    </row>
    <row r="1395" spans="3:12" ht="14.25" customHeight="1" x14ac:dyDescent="0.15">
      <c r="C1395" s="93">
        <v>32428</v>
      </c>
      <c r="D1395" s="92">
        <v>14.109999656677246</v>
      </c>
      <c r="E1395" s="90"/>
      <c r="F1395" s="90"/>
      <c r="G1395" s="90"/>
      <c r="H1395" s="90"/>
      <c r="I1395" s="91"/>
      <c r="J1395" s="91"/>
      <c r="K1395" s="91"/>
      <c r="L1395" s="91"/>
    </row>
    <row r="1396" spans="3:12" ht="14.25" customHeight="1" x14ac:dyDescent="0.15">
      <c r="C1396" s="93">
        <v>32429</v>
      </c>
      <c r="D1396" s="92">
        <v>14.210000038146973</v>
      </c>
      <c r="E1396" s="90"/>
      <c r="F1396" s="90"/>
      <c r="G1396" s="90"/>
      <c r="H1396" s="90"/>
      <c r="I1396" s="91"/>
      <c r="J1396" s="91"/>
      <c r="K1396" s="91"/>
      <c r="L1396" s="91"/>
    </row>
    <row r="1397" spans="3:12" ht="14.25" customHeight="1" x14ac:dyDescent="0.15">
      <c r="C1397" s="93">
        <v>32430</v>
      </c>
      <c r="D1397" s="92">
        <v>14.920000076293945</v>
      </c>
      <c r="E1397" s="90"/>
      <c r="F1397" s="90"/>
      <c r="G1397" s="90"/>
      <c r="H1397" s="90"/>
      <c r="I1397" s="91"/>
      <c r="J1397" s="91"/>
      <c r="K1397" s="91"/>
      <c r="L1397" s="91"/>
    </row>
    <row r="1398" spans="3:12" ht="14.25" customHeight="1" x14ac:dyDescent="0.15">
      <c r="C1398" s="93">
        <v>32433</v>
      </c>
      <c r="D1398" s="92">
        <v>15.210000038146973</v>
      </c>
      <c r="E1398" s="90"/>
      <c r="F1398" s="90"/>
      <c r="G1398" s="90"/>
      <c r="H1398" s="90"/>
      <c r="I1398" s="91"/>
      <c r="J1398" s="91"/>
      <c r="K1398" s="91"/>
      <c r="L1398" s="91"/>
    </row>
    <row r="1399" spans="3:12" ht="14.25" customHeight="1" x14ac:dyDescent="0.15">
      <c r="C1399" s="93">
        <v>32434</v>
      </c>
      <c r="D1399" s="92">
        <v>14.609999656677246</v>
      </c>
      <c r="E1399" s="90"/>
      <c r="F1399" s="90"/>
      <c r="G1399" s="90"/>
      <c r="H1399" s="90"/>
      <c r="I1399" s="91"/>
      <c r="J1399" s="91"/>
      <c r="K1399" s="91"/>
      <c r="L1399" s="91"/>
    </row>
    <row r="1400" spans="3:12" ht="14.25" customHeight="1" x14ac:dyDescent="0.15">
      <c r="C1400" s="93">
        <v>32435</v>
      </c>
      <c r="D1400" s="92">
        <v>15.399999618530273</v>
      </c>
      <c r="E1400" s="90"/>
      <c r="F1400" s="90"/>
      <c r="G1400" s="90"/>
      <c r="H1400" s="90"/>
      <c r="I1400" s="91"/>
      <c r="J1400" s="91"/>
      <c r="K1400" s="91"/>
      <c r="L1400" s="91"/>
    </row>
    <row r="1401" spans="3:12" ht="14.25" customHeight="1" x14ac:dyDescent="0.15">
      <c r="C1401" s="93">
        <v>32436</v>
      </c>
      <c r="D1401" s="92">
        <v>14.600000381469727</v>
      </c>
      <c r="E1401" s="90"/>
      <c r="F1401" s="90"/>
      <c r="G1401" s="90"/>
      <c r="H1401" s="90"/>
      <c r="I1401" s="91"/>
      <c r="J1401" s="91"/>
      <c r="K1401" s="91"/>
      <c r="L1401" s="91"/>
    </row>
    <row r="1402" spans="3:12" ht="14.25" customHeight="1" x14ac:dyDescent="0.15">
      <c r="C1402" s="93">
        <v>32437</v>
      </c>
      <c r="D1402" s="92">
        <v>14.600000381469727</v>
      </c>
      <c r="E1402" s="90"/>
      <c r="F1402" s="90"/>
      <c r="G1402" s="90"/>
      <c r="H1402" s="90"/>
      <c r="I1402" s="91"/>
      <c r="J1402" s="91"/>
      <c r="K1402" s="91"/>
      <c r="L1402" s="91"/>
    </row>
    <row r="1403" spans="3:12" ht="14.25" customHeight="1" x14ac:dyDescent="0.15">
      <c r="C1403" s="93">
        <v>32440</v>
      </c>
      <c r="D1403" s="92">
        <v>13.170000076293945</v>
      </c>
      <c r="E1403" s="90"/>
      <c r="F1403" s="90"/>
      <c r="G1403" s="90"/>
      <c r="H1403" s="90"/>
      <c r="I1403" s="91"/>
      <c r="J1403" s="91"/>
      <c r="K1403" s="91"/>
      <c r="L1403" s="91"/>
    </row>
    <row r="1404" spans="3:12" ht="14.25" customHeight="1" x14ac:dyDescent="0.15">
      <c r="C1404" s="93">
        <v>32441</v>
      </c>
      <c r="D1404" s="92">
        <v>13.260000228881836</v>
      </c>
      <c r="E1404" s="90"/>
      <c r="F1404" s="90"/>
      <c r="G1404" s="90"/>
      <c r="H1404" s="90"/>
      <c r="I1404" s="91"/>
      <c r="J1404" s="91"/>
      <c r="K1404" s="91"/>
      <c r="L1404" s="91"/>
    </row>
    <row r="1405" spans="3:12" ht="14.25" customHeight="1" x14ac:dyDescent="0.15">
      <c r="C1405" s="93">
        <v>32442</v>
      </c>
      <c r="D1405" s="92">
        <v>13.409999847412109</v>
      </c>
      <c r="E1405" s="90"/>
      <c r="F1405" s="90"/>
      <c r="G1405" s="90"/>
      <c r="H1405" s="90"/>
      <c r="I1405" s="91"/>
      <c r="J1405" s="91"/>
      <c r="K1405" s="91"/>
      <c r="L1405" s="91"/>
    </row>
    <row r="1406" spans="3:12" ht="14.25" customHeight="1" x14ac:dyDescent="0.15">
      <c r="C1406" s="93">
        <v>32443</v>
      </c>
      <c r="D1406" s="92">
        <v>13.680000305175781</v>
      </c>
      <c r="E1406" s="90"/>
      <c r="F1406" s="90"/>
      <c r="G1406" s="90"/>
      <c r="H1406" s="90"/>
      <c r="I1406" s="91"/>
      <c r="J1406" s="91"/>
      <c r="K1406" s="91"/>
      <c r="L1406" s="91"/>
    </row>
    <row r="1407" spans="3:12" ht="14.25" customHeight="1" x14ac:dyDescent="0.15">
      <c r="C1407" s="93">
        <v>32444</v>
      </c>
      <c r="D1407" s="92">
        <v>13.850000381469727</v>
      </c>
      <c r="E1407" s="90"/>
      <c r="F1407" s="90"/>
      <c r="G1407" s="90"/>
      <c r="H1407" s="90"/>
      <c r="I1407" s="91"/>
      <c r="J1407" s="91"/>
      <c r="K1407" s="91"/>
      <c r="L1407" s="91"/>
    </row>
    <row r="1408" spans="3:12" ht="14.25" customHeight="1" x14ac:dyDescent="0.15">
      <c r="C1408" s="93">
        <v>32447</v>
      </c>
      <c r="D1408" s="92">
        <v>13.579999923706055</v>
      </c>
      <c r="E1408" s="90"/>
      <c r="F1408" s="90"/>
      <c r="G1408" s="90"/>
      <c r="H1408" s="90"/>
      <c r="I1408" s="91"/>
      <c r="J1408" s="91"/>
      <c r="K1408" s="91"/>
      <c r="L1408" s="91"/>
    </row>
    <row r="1409" spans="3:12" ht="14.25" customHeight="1" x14ac:dyDescent="0.15">
      <c r="C1409" s="93">
        <v>32448</v>
      </c>
      <c r="D1409" s="92">
        <v>13.439999580383301</v>
      </c>
      <c r="E1409" s="90"/>
      <c r="F1409" s="90"/>
      <c r="G1409" s="90"/>
      <c r="H1409" s="90"/>
      <c r="I1409" s="91"/>
      <c r="J1409" s="91"/>
      <c r="K1409" s="91"/>
      <c r="L1409" s="91"/>
    </row>
    <row r="1410" spans="3:12" ht="14.25" customHeight="1" x14ac:dyDescent="0.15">
      <c r="C1410" s="93">
        <v>32449</v>
      </c>
      <c r="D1410" s="92">
        <v>13.75</v>
      </c>
      <c r="E1410" s="90"/>
      <c r="F1410" s="90"/>
      <c r="G1410" s="90"/>
      <c r="H1410" s="90"/>
      <c r="I1410" s="91"/>
      <c r="J1410" s="91"/>
      <c r="K1410" s="91"/>
      <c r="L1410" s="91"/>
    </row>
    <row r="1411" spans="3:12" ht="14.25" customHeight="1" x14ac:dyDescent="0.15">
      <c r="C1411" s="93">
        <v>32450</v>
      </c>
      <c r="D1411" s="92">
        <v>13.899999618530273</v>
      </c>
      <c r="E1411" s="90"/>
      <c r="F1411" s="90"/>
      <c r="G1411" s="90"/>
      <c r="H1411" s="90"/>
      <c r="I1411" s="91"/>
      <c r="J1411" s="91"/>
      <c r="K1411" s="91"/>
      <c r="L1411" s="91"/>
    </row>
    <row r="1412" spans="3:12" ht="14.25" customHeight="1" x14ac:dyDescent="0.15">
      <c r="C1412" s="93">
        <v>32451</v>
      </c>
      <c r="D1412" s="92">
        <v>14.039999961853027</v>
      </c>
      <c r="E1412" s="90"/>
      <c r="F1412" s="90"/>
      <c r="G1412" s="90"/>
      <c r="H1412" s="90"/>
      <c r="I1412" s="91"/>
      <c r="J1412" s="91"/>
      <c r="K1412" s="91"/>
      <c r="L1412" s="91"/>
    </row>
    <row r="1413" spans="3:12" ht="14.25" customHeight="1" x14ac:dyDescent="0.15">
      <c r="C1413" s="93">
        <v>32454</v>
      </c>
      <c r="D1413" s="92">
        <v>14.060000419616699</v>
      </c>
      <c r="E1413" s="90"/>
      <c r="F1413" s="90"/>
      <c r="G1413" s="90"/>
      <c r="H1413" s="90"/>
      <c r="I1413" s="91"/>
      <c r="J1413" s="91"/>
      <c r="K1413" s="91"/>
      <c r="L1413" s="91"/>
    </row>
    <row r="1414" spans="3:12" ht="14.25" customHeight="1" x14ac:dyDescent="0.15">
      <c r="C1414" s="93">
        <v>32455</v>
      </c>
      <c r="D1414" s="92">
        <v>13.800000190734863</v>
      </c>
      <c r="E1414" s="90"/>
      <c r="F1414" s="90"/>
      <c r="G1414" s="90"/>
      <c r="H1414" s="90"/>
      <c r="I1414" s="91"/>
      <c r="J1414" s="91"/>
      <c r="K1414" s="91"/>
      <c r="L1414" s="91"/>
    </row>
    <row r="1415" spans="3:12" ht="14.25" customHeight="1" x14ac:dyDescent="0.15">
      <c r="C1415" s="93">
        <v>32456</v>
      </c>
      <c r="D1415" s="92">
        <v>13.859999656677246</v>
      </c>
      <c r="E1415" s="90"/>
      <c r="F1415" s="90"/>
      <c r="G1415" s="90"/>
      <c r="H1415" s="90"/>
      <c r="I1415" s="91"/>
      <c r="J1415" s="91"/>
      <c r="K1415" s="91"/>
      <c r="L1415" s="91"/>
    </row>
    <row r="1416" spans="3:12" ht="14.25" customHeight="1" x14ac:dyDescent="0.15">
      <c r="C1416" s="93">
        <v>32457</v>
      </c>
      <c r="D1416" s="92">
        <v>13.979999542236328</v>
      </c>
      <c r="E1416" s="90"/>
      <c r="F1416" s="90"/>
      <c r="G1416" s="90"/>
      <c r="H1416" s="90"/>
      <c r="I1416" s="91"/>
      <c r="J1416" s="91"/>
      <c r="K1416" s="91"/>
      <c r="L1416" s="91"/>
    </row>
    <row r="1417" spans="3:12" ht="14.25" customHeight="1" x14ac:dyDescent="0.15">
      <c r="C1417" s="93">
        <v>32458</v>
      </c>
      <c r="D1417" s="92">
        <v>13.949999809265137</v>
      </c>
      <c r="E1417" s="90"/>
      <c r="F1417" s="90"/>
      <c r="G1417" s="90"/>
      <c r="H1417" s="90"/>
      <c r="I1417" s="91"/>
      <c r="J1417" s="91"/>
      <c r="K1417" s="91"/>
      <c r="L1417" s="91"/>
    </row>
    <row r="1418" spans="3:12" ht="14.25" customHeight="1" x14ac:dyDescent="0.15">
      <c r="C1418" s="93">
        <v>32461</v>
      </c>
      <c r="D1418" s="92">
        <v>14.270000457763672</v>
      </c>
      <c r="E1418" s="90"/>
      <c r="F1418" s="90"/>
      <c r="G1418" s="90"/>
      <c r="H1418" s="90"/>
      <c r="I1418" s="91"/>
      <c r="J1418" s="91"/>
      <c r="K1418" s="91"/>
      <c r="L1418" s="91"/>
    </row>
    <row r="1419" spans="3:12" ht="14.25" customHeight="1" x14ac:dyDescent="0.15">
      <c r="C1419" s="93">
        <v>32462</v>
      </c>
      <c r="D1419" s="92">
        <v>13.899999618530273</v>
      </c>
      <c r="E1419" s="90"/>
      <c r="F1419" s="90"/>
      <c r="G1419" s="90"/>
      <c r="H1419" s="90"/>
      <c r="I1419" s="91"/>
      <c r="J1419" s="91"/>
      <c r="K1419" s="91"/>
      <c r="L1419" s="91"/>
    </row>
    <row r="1420" spans="3:12" ht="14.25" customHeight="1" x14ac:dyDescent="0.15">
      <c r="C1420" s="93">
        <v>32463</v>
      </c>
      <c r="D1420" s="92">
        <v>13.670000076293945</v>
      </c>
      <c r="E1420" s="90"/>
      <c r="F1420" s="90"/>
      <c r="G1420" s="90"/>
      <c r="H1420" s="90"/>
      <c r="I1420" s="91"/>
      <c r="J1420" s="91"/>
      <c r="K1420" s="91"/>
      <c r="L1420" s="91"/>
    </row>
    <row r="1421" spans="3:12" ht="14.25" customHeight="1" x14ac:dyDescent="0.15">
      <c r="C1421" s="93">
        <v>32464</v>
      </c>
      <c r="D1421" s="92">
        <v>13.289999961853027</v>
      </c>
      <c r="E1421" s="90"/>
      <c r="F1421" s="90"/>
      <c r="G1421" s="90"/>
      <c r="H1421" s="90"/>
      <c r="I1421" s="91"/>
      <c r="J1421" s="91"/>
      <c r="K1421" s="91"/>
      <c r="L1421" s="91"/>
    </row>
    <row r="1422" spans="3:12" ht="14.25" customHeight="1" x14ac:dyDescent="0.15">
      <c r="C1422" s="93">
        <v>32465</v>
      </c>
      <c r="D1422" s="92">
        <v>13.600000381469727</v>
      </c>
      <c r="E1422" s="90"/>
      <c r="F1422" s="90"/>
      <c r="G1422" s="90"/>
      <c r="H1422" s="90"/>
      <c r="I1422" s="91"/>
      <c r="J1422" s="91"/>
      <c r="K1422" s="91"/>
      <c r="L1422" s="91"/>
    </row>
    <row r="1423" spans="3:12" ht="14.25" customHeight="1" x14ac:dyDescent="0.15">
      <c r="C1423" s="93">
        <v>32468</v>
      </c>
      <c r="D1423" s="92">
        <v>12.979999542236328</v>
      </c>
      <c r="E1423" s="90"/>
      <c r="F1423" s="90"/>
      <c r="G1423" s="90"/>
      <c r="H1423" s="90"/>
      <c r="I1423" s="91"/>
      <c r="J1423" s="91"/>
      <c r="K1423" s="91"/>
      <c r="L1423" s="91"/>
    </row>
    <row r="1424" spans="3:12" ht="14.25" customHeight="1" x14ac:dyDescent="0.15">
      <c r="C1424" s="93">
        <v>32469</v>
      </c>
      <c r="D1424" s="92">
        <v>13.859999656677246</v>
      </c>
      <c r="E1424" s="90"/>
      <c r="F1424" s="90"/>
      <c r="G1424" s="90"/>
      <c r="H1424" s="90"/>
      <c r="I1424" s="91"/>
      <c r="J1424" s="91"/>
      <c r="K1424" s="91"/>
      <c r="L1424" s="91"/>
    </row>
    <row r="1425" spans="3:12" ht="14.25" customHeight="1" x14ac:dyDescent="0.15">
      <c r="C1425" s="93">
        <v>32470</v>
      </c>
      <c r="D1425" s="92">
        <v>13.970000267028809</v>
      </c>
      <c r="E1425" s="90"/>
      <c r="F1425" s="90"/>
      <c r="G1425" s="90"/>
      <c r="H1425" s="90"/>
      <c r="I1425" s="91"/>
      <c r="J1425" s="91"/>
      <c r="K1425" s="91"/>
      <c r="L1425" s="91"/>
    </row>
    <row r="1426" spans="3:12" ht="14.25" customHeight="1" x14ac:dyDescent="0.15">
      <c r="C1426" s="93">
        <v>32475</v>
      </c>
      <c r="D1426" s="92">
        <v>15.029999732971191</v>
      </c>
      <c r="E1426" s="90"/>
      <c r="F1426" s="90"/>
      <c r="G1426" s="90"/>
      <c r="H1426" s="90"/>
      <c r="I1426" s="91"/>
      <c r="J1426" s="91"/>
      <c r="K1426" s="91"/>
      <c r="L1426" s="91"/>
    </row>
    <row r="1427" spans="3:12" ht="14.25" customHeight="1" x14ac:dyDescent="0.15">
      <c r="C1427" s="93">
        <v>32476</v>
      </c>
      <c r="D1427" s="92">
        <v>14.920000076293945</v>
      </c>
      <c r="E1427" s="90"/>
      <c r="F1427" s="90"/>
      <c r="G1427" s="90"/>
      <c r="H1427" s="90"/>
      <c r="I1427" s="91"/>
      <c r="J1427" s="91"/>
      <c r="K1427" s="91"/>
      <c r="L1427" s="91"/>
    </row>
    <row r="1428" spans="3:12" ht="14.25" customHeight="1" x14ac:dyDescent="0.15">
      <c r="C1428" s="93">
        <v>32477</v>
      </c>
      <c r="D1428" s="92">
        <v>15.319999694824219</v>
      </c>
      <c r="E1428" s="90"/>
      <c r="F1428" s="90"/>
      <c r="G1428" s="90"/>
      <c r="H1428" s="90"/>
      <c r="I1428" s="91"/>
      <c r="J1428" s="91"/>
      <c r="K1428" s="91"/>
      <c r="L1428" s="91"/>
    </row>
    <row r="1429" spans="3:12" ht="14.25" customHeight="1" x14ac:dyDescent="0.15">
      <c r="C1429" s="93">
        <v>32478</v>
      </c>
      <c r="D1429" s="92">
        <v>15.609999656677246</v>
      </c>
      <c r="E1429" s="90"/>
      <c r="F1429" s="90"/>
      <c r="G1429" s="90"/>
      <c r="H1429" s="90"/>
      <c r="I1429" s="91"/>
      <c r="J1429" s="91"/>
      <c r="K1429" s="91"/>
      <c r="L1429" s="91"/>
    </row>
    <row r="1430" spans="3:12" ht="14.25" customHeight="1" x14ac:dyDescent="0.15">
      <c r="C1430" s="93">
        <v>32479</v>
      </c>
      <c r="D1430" s="92">
        <v>15.640000343322754</v>
      </c>
      <c r="E1430" s="90"/>
      <c r="F1430" s="90"/>
      <c r="G1430" s="90"/>
      <c r="H1430" s="90"/>
      <c r="I1430" s="91"/>
      <c r="J1430" s="91"/>
      <c r="K1430" s="91"/>
      <c r="L1430" s="91"/>
    </row>
    <row r="1431" spans="3:12" ht="14.25" customHeight="1" x14ac:dyDescent="0.15">
      <c r="C1431" s="93">
        <v>32482</v>
      </c>
      <c r="D1431" s="92">
        <v>15.340000152587891</v>
      </c>
      <c r="E1431" s="90"/>
      <c r="F1431" s="90"/>
      <c r="G1431" s="90"/>
      <c r="H1431" s="90"/>
      <c r="I1431" s="91"/>
      <c r="J1431" s="91"/>
      <c r="K1431" s="91"/>
      <c r="L1431" s="91"/>
    </row>
    <row r="1432" spans="3:12" ht="14.25" customHeight="1" x14ac:dyDescent="0.15">
      <c r="C1432" s="93">
        <v>32483</v>
      </c>
      <c r="D1432" s="92">
        <v>15.460000038146973</v>
      </c>
      <c r="E1432" s="90"/>
      <c r="F1432" s="90"/>
      <c r="G1432" s="90"/>
      <c r="H1432" s="90"/>
      <c r="I1432" s="91"/>
      <c r="J1432" s="91"/>
      <c r="K1432" s="91"/>
      <c r="L1432" s="91"/>
    </row>
    <row r="1433" spans="3:12" ht="14.25" customHeight="1" x14ac:dyDescent="0.15">
      <c r="C1433" s="93">
        <v>32484</v>
      </c>
      <c r="D1433" s="92">
        <v>15.739999771118164</v>
      </c>
      <c r="E1433" s="90"/>
      <c r="F1433" s="90"/>
      <c r="G1433" s="90"/>
      <c r="H1433" s="90"/>
      <c r="I1433" s="91"/>
      <c r="J1433" s="91"/>
      <c r="K1433" s="91"/>
      <c r="L1433" s="91"/>
    </row>
    <row r="1434" spans="3:12" ht="14.25" customHeight="1" x14ac:dyDescent="0.15">
      <c r="C1434" s="93">
        <v>32485</v>
      </c>
      <c r="D1434" s="92">
        <v>15.439999580383301</v>
      </c>
      <c r="E1434" s="90"/>
      <c r="F1434" s="90"/>
      <c r="G1434" s="90"/>
      <c r="H1434" s="90"/>
      <c r="I1434" s="91"/>
      <c r="J1434" s="91"/>
      <c r="K1434" s="91"/>
      <c r="L1434" s="91"/>
    </row>
    <row r="1435" spans="3:12" ht="14.25" customHeight="1" x14ac:dyDescent="0.15">
      <c r="C1435" s="93">
        <v>32486</v>
      </c>
      <c r="D1435" s="92">
        <v>15.840000152587891</v>
      </c>
      <c r="E1435" s="90"/>
      <c r="F1435" s="90"/>
      <c r="G1435" s="90"/>
      <c r="H1435" s="90"/>
      <c r="I1435" s="91"/>
      <c r="J1435" s="91"/>
      <c r="K1435" s="91"/>
      <c r="L1435" s="91"/>
    </row>
    <row r="1436" spans="3:12" ht="14.25" customHeight="1" x14ac:dyDescent="0.15">
      <c r="C1436" s="93">
        <v>32489</v>
      </c>
      <c r="D1436" s="92">
        <v>16.059999465942383</v>
      </c>
      <c r="E1436" s="90"/>
      <c r="F1436" s="90"/>
      <c r="G1436" s="90"/>
      <c r="H1436" s="90"/>
      <c r="I1436" s="91"/>
      <c r="J1436" s="91"/>
      <c r="K1436" s="91"/>
      <c r="L1436" s="91"/>
    </row>
    <row r="1437" spans="3:12" ht="14.25" customHeight="1" x14ac:dyDescent="0.15">
      <c r="C1437" s="93">
        <v>32490</v>
      </c>
      <c r="D1437" s="92">
        <v>16</v>
      </c>
      <c r="E1437" s="90"/>
      <c r="F1437" s="90"/>
      <c r="G1437" s="90"/>
      <c r="H1437" s="90"/>
      <c r="I1437" s="91"/>
      <c r="J1437" s="91"/>
      <c r="K1437" s="91"/>
      <c r="L1437" s="91"/>
    </row>
    <row r="1438" spans="3:12" ht="14.25" customHeight="1" x14ac:dyDescent="0.15">
      <c r="C1438" s="93">
        <v>32491</v>
      </c>
      <c r="D1438" s="92">
        <v>16.370000839233398</v>
      </c>
      <c r="E1438" s="90"/>
      <c r="F1438" s="90"/>
      <c r="G1438" s="90"/>
      <c r="H1438" s="90"/>
      <c r="I1438" s="91"/>
      <c r="J1438" s="91"/>
      <c r="K1438" s="91"/>
      <c r="L1438" s="91"/>
    </row>
    <row r="1439" spans="3:12" ht="14.25" customHeight="1" x14ac:dyDescent="0.15">
      <c r="C1439" s="93">
        <v>32492</v>
      </c>
      <c r="D1439" s="92">
        <v>16.350000381469727</v>
      </c>
      <c r="E1439" s="90"/>
      <c r="F1439" s="90"/>
      <c r="G1439" s="90"/>
      <c r="H1439" s="90"/>
      <c r="I1439" s="91"/>
      <c r="J1439" s="91"/>
      <c r="K1439" s="91"/>
      <c r="L1439" s="91"/>
    </row>
    <row r="1440" spans="3:12" ht="14.25" customHeight="1" x14ac:dyDescent="0.15">
      <c r="C1440" s="93">
        <v>32493</v>
      </c>
      <c r="D1440" s="92">
        <v>16.719999313354492</v>
      </c>
      <c r="E1440" s="90"/>
      <c r="F1440" s="90"/>
      <c r="G1440" s="90"/>
      <c r="H1440" s="90"/>
      <c r="I1440" s="91"/>
      <c r="J1440" s="91"/>
      <c r="K1440" s="91"/>
      <c r="L1440" s="91"/>
    </row>
    <row r="1441" spans="3:12" ht="14.25" customHeight="1" x14ac:dyDescent="0.15">
      <c r="C1441" s="93">
        <v>32496</v>
      </c>
      <c r="D1441" s="92">
        <v>16.309999465942383</v>
      </c>
      <c r="E1441" s="90"/>
      <c r="F1441" s="90"/>
      <c r="G1441" s="90"/>
      <c r="H1441" s="90"/>
      <c r="I1441" s="91"/>
      <c r="J1441" s="91"/>
      <c r="K1441" s="91"/>
      <c r="L1441" s="91"/>
    </row>
    <row r="1442" spans="3:12" ht="14.25" customHeight="1" x14ac:dyDescent="0.15">
      <c r="C1442" s="93">
        <v>32497</v>
      </c>
      <c r="D1442" s="92">
        <v>17.729999542236328</v>
      </c>
      <c r="E1442" s="90"/>
      <c r="F1442" s="90"/>
      <c r="G1442" s="90"/>
      <c r="H1442" s="90"/>
      <c r="I1442" s="91"/>
      <c r="J1442" s="91"/>
      <c r="K1442" s="91"/>
      <c r="L1442" s="91"/>
    </row>
    <row r="1443" spans="3:12" ht="14.25" customHeight="1" x14ac:dyDescent="0.15">
      <c r="C1443" s="93">
        <v>32498</v>
      </c>
      <c r="D1443" s="92">
        <v>16.299999237060547</v>
      </c>
      <c r="E1443" s="90"/>
      <c r="F1443" s="90"/>
      <c r="G1443" s="90"/>
      <c r="H1443" s="90"/>
      <c r="I1443" s="91"/>
      <c r="J1443" s="91"/>
      <c r="K1443" s="91"/>
      <c r="L1443" s="91"/>
    </row>
    <row r="1444" spans="3:12" ht="14.25" customHeight="1" x14ac:dyDescent="0.15">
      <c r="C1444" s="93">
        <v>32499</v>
      </c>
      <c r="D1444" s="92">
        <v>16.489999771118164</v>
      </c>
      <c r="E1444" s="90"/>
      <c r="F1444" s="90"/>
      <c r="G1444" s="90"/>
      <c r="H1444" s="90"/>
      <c r="I1444" s="91"/>
      <c r="J1444" s="91"/>
      <c r="K1444" s="91"/>
      <c r="L1444" s="91"/>
    </row>
    <row r="1445" spans="3:12" ht="14.25" customHeight="1" x14ac:dyDescent="0.15">
      <c r="C1445" s="93">
        <v>32500</v>
      </c>
      <c r="D1445" s="92">
        <v>16.610000610351563</v>
      </c>
      <c r="E1445" s="90"/>
      <c r="F1445" s="90"/>
      <c r="G1445" s="90"/>
      <c r="H1445" s="90"/>
      <c r="I1445" s="91"/>
      <c r="J1445" s="91"/>
      <c r="K1445" s="91"/>
      <c r="L1445" s="91"/>
    </row>
    <row r="1446" spans="3:12" ht="14.25" customHeight="1" x14ac:dyDescent="0.15">
      <c r="C1446" s="93">
        <v>32504</v>
      </c>
      <c r="D1446" s="92">
        <v>16.950000762939453</v>
      </c>
      <c r="E1446" s="90"/>
      <c r="F1446" s="90"/>
      <c r="G1446" s="90"/>
      <c r="H1446" s="90"/>
      <c r="I1446" s="91"/>
      <c r="J1446" s="91"/>
      <c r="K1446" s="91"/>
      <c r="L1446" s="91"/>
    </row>
    <row r="1447" spans="3:12" ht="14.25" customHeight="1" x14ac:dyDescent="0.15">
      <c r="C1447" s="93">
        <v>32505</v>
      </c>
      <c r="D1447" s="92">
        <v>16.969999313354492</v>
      </c>
      <c r="E1447" s="90"/>
      <c r="F1447" s="90"/>
      <c r="G1447" s="90"/>
      <c r="H1447" s="90"/>
      <c r="I1447" s="91"/>
      <c r="J1447" s="91"/>
      <c r="K1447" s="91"/>
      <c r="L1447" s="91"/>
    </row>
    <row r="1448" spans="3:12" ht="14.25" customHeight="1" x14ac:dyDescent="0.15">
      <c r="C1448" s="93">
        <v>32506</v>
      </c>
      <c r="D1448" s="92">
        <v>16.770000457763672</v>
      </c>
      <c r="E1448" s="90"/>
      <c r="F1448" s="90"/>
      <c r="G1448" s="90"/>
      <c r="H1448" s="90"/>
      <c r="I1448" s="91"/>
      <c r="J1448" s="91"/>
      <c r="K1448" s="91"/>
      <c r="L1448" s="91"/>
    </row>
    <row r="1449" spans="3:12" ht="14.25" customHeight="1" x14ac:dyDescent="0.15">
      <c r="C1449" s="93">
        <v>32507</v>
      </c>
      <c r="D1449" s="92">
        <v>17.239999771118164</v>
      </c>
      <c r="E1449" s="90"/>
      <c r="F1449" s="90"/>
      <c r="G1449" s="90"/>
      <c r="H1449" s="90"/>
      <c r="I1449" s="91"/>
      <c r="J1449" s="91"/>
      <c r="K1449" s="91"/>
      <c r="L1449" s="91"/>
    </row>
    <row r="1450" spans="3:12" ht="14.25" customHeight="1" x14ac:dyDescent="0.15">
      <c r="C1450" s="93">
        <v>32511</v>
      </c>
      <c r="D1450" s="92">
        <v>17.360000610351562</v>
      </c>
      <c r="E1450" s="90"/>
      <c r="F1450" s="90"/>
      <c r="G1450" s="90"/>
      <c r="H1450" s="90"/>
      <c r="I1450" s="91"/>
      <c r="J1450" s="91"/>
      <c r="K1450" s="91"/>
      <c r="L1450" s="91"/>
    </row>
    <row r="1451" spans="3:12" ht="14.25" customHeight="1" x14ac:dyDescent="0.15">
      <c r="C1451" s="93">
        <v>32512</v>
      </c>
      <c r="D1451" s="92">
        <v>17.079999923706055</v>
      </c>
      <c r="E1451" s="90"/>
      <c r="F1451" s="90"/>
      <c r="G1451" s="90"/>
      <c r="H1451" s="90"/>
      <c r="I1451" s="91"/>
      <c r="J1451" s="91"/>
      <c r="K1451" s="91"/>
      <c r="L1451" s="91"/>
    </row>
    <row r="1452" spans="3:12" ht="14.25" customHeight="1" x14ac:dyDescent="0.15">
      <c r="C1452" s="93">
        <v>32513</v>
      </c>
      <c r="D1452" s="92">
        <v>17.420000076293945</v>
      </c>
      <c r="E1452" s="90"/>
      <c r="F1452" s="90"/>
      <c r="G1452" s="90"/>
      <c r="H1452" s="90"/>
      <c r="I1452" s="91"/>
      <c r="J1452" s="91"/>
      <c r="K1452" s="91"/>
      <c r="L1452" s="91"/>
    </row>
    <row r="1453" spans="3:12" ht="14.25" customHeight="1" x14ac:dyDescent="0.15">
      <c r="C1453" s="93">
        <v>32514</v>
      </c>
      <c r="D1453" s="92">
        <v>17.549999237060547</v>
      </c>
      <c r="E1453" s="90"/>
      <c r="F1453" s="90"/>
      <c r="G1453" s="90"/>
      <c r="H1453" s="90"/>
      <c r="I1453" s="91"/>
      <c r="J1453" s="91"/>
      <c r="K1453" s="91"/>
      <c r="L1453" s="91"/>
    </row>
    <row r="1454" spans="3:12" ht="14.25" customHeight="1" x14ac:dyDescent="0.15">
      <c r="C1454" s="93">
        <v>32517</v>
      </c>
      <c r="D1454" s="92">
        <v>17.719999313354492</v>
      </c>
      <c r="E1454" s="90"/>
      <c r="F1454" s="90"/>
      <c r="G1454" s="90"/>
      <c r="H1454" s="90"/>
      <c r="I1454" s="91"/>
      <c r="J1454" s="91"/>
      <c r="K1454" s="91"/>
      <c r="L1454" s="91"/>
    </row>
    <row r="1455" spans="3:12" ht="14.25" customHeight="1" x14ac:dyDescent="0.15">
      <c r="C1455" s="93">
        <v>32518</v>
      </c>
      <c r="D1455" s="92">
        <v>17.690000534057617</v>
      </c>
      <c r="E1455" s="90"/>
      <c r="F1455" s="90"/>
      <c r="G1455" s="90"/>
      <c r="H1455" s="90"/>
      <c r="I1455" s="91"/>
      <c r="J1455" s="91"/>
      <c r="K1455" s="91"/>
      <c r="L1455" s="91"/>
    </row>
    <row r="1456" spans="3:12" ht="14.25" customHeight="1" x14ac:dyDescent="0.15">
      <c r="C1456" s="93">
        <v>32519</v>
      </c>
      <c r="D1456" s="92">
        <v>18.139999389648438</v>
      </c>
      <c r="E1456" s="90"/>
      <c r="F1456" s="90"/>
      <c r="G1456" s="90"/>
      <c r="H1456" s="90"/>
      <c r="I1456" s="91"/>
      <c r="J1456" s="91"/>
      <c r="K1456" s="91"/>
      <c r="L1456" s="91"/>
    </row>
    <row r="1457" spans="3:12" ht="14.25" customHeight="1" x14ac:dyDescent="0.15">
      <c r="C1457" s="93">
        <v>32520</v>
      </c>
      <c r="D1457" s="92">
        <v>18.170000076293945</v>
      </c>
      <c r="E1457" s="90"/>
      <c r="F1457" s="90"/>
      <c r="G1457" s="90"/>
      <c r="H1457" s="90"/>
      <c r="I1457" s="91"/>
      <c r="J1457" s="91"/>
      <c r="K1457" s="91"/>
      <c r="L1457" s="91"/>
    </row>
    <row r="1458" spans="3:12" ht="14.25" customHeight="1" x14ac:dyDescent="0.15">
      <c r="C1458" s="93">
        <v>32521</v>
      </c>
      <c r="D1458" s="92">
        <v>18.479999542236328</v>
      </c>
      <c r="E1458" s="90"/>
      <c r="F1458" s="90"/>
      <c r="G1458" s="90"/>
      <c r="H1458" s="90"/>
      <c r="I1458" s="91"/>
      <c r="J1458" s="91"/>
      <c r="K1458" s="91"/>
      <c r="L1458" s="91"/>
    </row>
    <row r="1459" spans="3:12" ht="14.25" customHeight="1" x14ac:dyDescent="0.15">
      <c r="C1459" s="93">
        <v>32524</v>
      </c>
      <c r="D1459" s="92">
        <v>18.879999160766602</v>
      </c>
      <c r="E1459" s="90"/>
      <c r="F1459" s="90"/>
      <c r="G1459" s="90"/>
      <c r="H1459" s="90"/>
      <c r="I1459" s="91"/>
      <c r="J1459" s="91"/>
      <c r="K1459" s="91"/>
      <c r="L1459" s="91"/>
    </row>
    <row r="1460" spans="3:12" ht="14.25" customHeight="1" x14ac:dyDescent="0.15">
      <c r="C1460" s="93">
        <v>32525</v>
      </c>
      <c r="D1460" s="92">
        <v>18.950000762939453</v>
      </c>
      <c r="E1460" s="90"/>
      <c r="F1460" s="90"/>
      <c r="G1460" s="90"/>
      <c r="H1460" s="90"/>
      <c r="I1460" s="91"/>
      <c r="J1460" s="91"/>
      <c r="K1460" s="91"/>
      <c r="L1460" s="91"/>
    </row>
    <row r="1461" spans="3:12" ht="14.25" customHeight="1" x14ac:dyDescent="0.15">
      <c r="C1461" s="93">
        <v>32526</v>
      </c>
      <c r="D1461" s="92">
        <v>19.260000228881836</v>
      </c>
      <c r="E1461" s="90"/>
      <c r="F1461" s="90"/>
      <c r="G1461" s="90"/>
      <c r="H1461" s="90"/>
      <c r="I1461" s="91"/>
      <c r="J1461" s="91"/>
      <c r="K1461" s="91"/>
      <c r="L1461" s="91"/>
    </row>
    <row r="1462" spans="3:12" ht="14.25" customHeight="1" x14ac:dyDescent="0.15">
      <c r="C1462" s="93">
        <v>32527</v>
      </c>
      <c r="D1462" s="92">
        <v>19.280000686645508</v>
      </c>
      <c r="E1462" s="90"/>
      <c r="F1462" s="90"/>
      <c r="G1462" s="90"/>
      <c r="H1462" s="90"/>
      <c r="I1462" s="91"/>
      <c r="J1462" s="91"/>
      <c r="K1462" s="91"/>
      <c r="L1462" s="91"/>
    </row>
    <row r="1463" spans="3:12" ht="14.25" customHeight="1" x14ac:dyDescent="0.15">
      <c r="C1463" s="93">
        <v>32528</v>
      </c>
      <c r="D1463" s="92">
        <v>18.860000610351563</v>
      </c>
      <c r="E1463" s="90"/>
      <c r="F1463" s="90"/>
      <c r="G1463" s="90"/>
      <c r="H1463" s="90"/>
      <c r="I1463" s="91"/>
      <c r="J1463" s="91"/>
      <c r="K1463" s="91"/>
      <c r="L1463" s="91"/>
    </row>
    <row r="1464" spans="3:12" ht="14.25" customHeight="1" x14ac:dyDescent="0.15">
      <c r="C1464" s="93">
        <v>32531</v>
      </c>
      <c r="D1464" s="92">
        <v>18.860000610351563</v>
      </c>
      <c r="E1464" s="90"/>
      <c r="F1464" s="90"/>
      <c r="G1464" s="90"/>
      <c r="H1464" s="90"/>
      <c r="I1464" s="91"/>
      <c r="J1464" s="91"/>
      <c r="K1464" s="91"/>
      <c r="L1464" s="91"/>
    </row>
    <row r="1465" spans="3:12" ht="14.25" customHeight="1" x14ac:dyDescent="0.15">
      <c r="C1465" s="93">
        <v>32532</v>
      </c>
      <c r="D1465" s="92">
        <v>17.540000915527344</v>
      </c>
      <c r="E1465" s="90"/>
      <c r="F1465" s="90"/>
      <c r="G1465" s="90"/>
      <c r="H1465" s="90"/>
      <c r="I1465" s="91"/>
      <c r="J1465" s="91"/>
      <c r="K1465" s="91"/>
      <c r="L1465" s="91"/>
    </row>
    <row r="1466" spans="3:12" ht="14.25" customHeight="1" x14ac:dyDescent="0.15">
      <c r="C1466" s="93">
        <v>32533</v>
      </c>
      <c r="D1466" s="92">
        <v>18.120000839233398</v>
      </c>
      <c r="E1466" s="90"/>
      <c r="F1466" s="90"/>
      <c r="G1466" s="90"/>
      <c r="H1466" s="90"/>
      <c r="I1466" s="91"/>
      <c r="J1466" s="91"/>
      <c r="K1466" s="91"/>
      <c r="L1466" s="91"/>
    </row>
    <row r="1467" spans="3:12" ht="14.25" customHeight="1" x14ac:dyDescent="0.15">
      <c r="C1467" s="93">
        <v>32534</v>
      </c>
      <c r="D1467" s="92">
        <v>17.719999313354492</v>
      </c>
      <c r="E1467" s="90"/>
      <c r="F1467" s="90"/>
      <c r="G1467" s="90"/>
      <c r="H1467" s="90"/>
      <c r="I1467" s="91"/>
      <c r="J1467" s="91"/>
      <c r="K1467" s="91"/>
      <c r="L1467" s="91"/>
    </row>
    <row r="1468" spans="3:12" ht="14.25" customHeight="1" x14ac:dyDescent="0.15">
      <c r="C1468" s="93">
        <v>32535</v>
      </c>
      <c r="D1468" s="92">
        <v>17.739999771118164</v>
      </c>
      <c r="E1468" s="90"/>
      <c r="F1468" s="90"/>
      <c r="G1468" s="90"/>
      <c r="H1468" s="90"/>
      <c r="I1468" s="91"/>
      <c r="J1468" s="91"/>
      <c r="K1468" s="91"/>
      <c r="L1468" s="91"/>
    </row>
    <row r="1469" spans="3:12" ht="14.25" customHeight="1" x14ac:dyDescent="0.15">
      <c r="C1469" s="93">
        <v>32538</v>
      </c>
      <c r="D1469" s="92">
        <v>17.290000915527344</v>
      </c>
      <c r="E1469" s="90"/>
      <c r="F1469" s="90"/>
      <c r="G1469" s="90"/>
      <c r="H1469" s="90"/>
      <c r="I1469" s="91"/>
      <c r="J1469" s="91"/>
      <c r="K1469" s="91"/>
      <c r="L1469" s="91"/>
    </row>
    <row r="1470" spans="3:12" ht="14.25" customHeight="1" x14ac:dyDescent="0.15">
      <c r="C1470" s="93">
        <v>32539</v>
      </c>
      <c r="D1470" s="92">
        <v>17.030000686645508</v>
      </c>
      <c r="E1470" s="90"/>
      <c r="F1470" s="90"/>
      <c r="G1470" s="90"/>
      <c r="H1470" s="90"/>
      <c r="I1470" s="91"/>
      <c r="J1470" s="91"/>
      <c r="K1470" s="91"/>
      <c r="L1470" s="91"/>
    </row>
    <row r="1471" spans="3:12" ht="14.25" customHeight="1" x14ac:dyDescent="0.15">
      <c r="C1471" s="93">
        <v>32540</v>
      </c>
      <c r="D1471" s="92">
        <v>17.510000228881836</v>
      </c>
      <c r="E1471" s="90"/>
      <c r="F1471" s="90"/>
      <c r="G1471" s="90"/>
      <c r="H1471" s="90"/>
      <c r="I1471" s="91"/>
      <c r="J1471" s="91"/>
      <c r="K1471" s="91"/>
      <c r="L1471" s="91"/>
    </row>
    <row r="1472" spans="3:12" ht="14.25" customHeight="1" x14ac:dyDescent="0.15">
      <c r="C1472" s="93">
        <v>32541</v>
      </c>
      <c r="D1472" s="92">
        <v>17.729999542236328</v>
      </c>
      <c r="E1472" s="90"/>
      <c r="F1472" s="90"/>
      <c r="G1472" s="90"/>
      <c r="H1472" s="90"/>
      <c r="I1472" s="91"/>
      <c r="J1472" s="91"/>
      <c r="K1472" s="91"/>
      <c r="L1472" s="91"/>
    </row>
    <row r="1473" spans="3:12" ht="14.25" customHeight="1" x14ac:dyDescent="0.15">
      <c r="C1473" s="93">
        <v>32542</v>
      </c>
      <c r="D1473" s="92">
        <v>17.530000686645508</v>
      </c>
      <c r="E1473" s="90"/>
      <c r="F1473" s="90"/>
      <c r="G1473" s="90"/>
      <c r="H1473" s="90"/>
      <c r="I1473" s="91"/>
      <c r="J1473" s="91"/>
      <c r="K1473" s="91"/>
      <c r="L1473" s="91"/>
    </row>
    <row r="1474" spans="3:12" ht="14.25" customHeight="1" x14ac:dyDescent="0.15">
      <c r="C1474" s="93">
        <v>32545</v>
      </c>
      <c r="D1474" s="92">
        <v>17.379999160766602</v>
      </c>
      <c r="E1474" s="90"/>
      <c r="F1474" s="90"/>
      <c r="G1474" s="90"/>
      <c r="H1474" s="90"/>
      <c r="I1474" s="91"/>
      <c r="J1474" s="91"/>
      <c r="K1474" s="91"/>
      <c r="L1474" s="91"/>
    </row>
    <row r="1475" spans="3:12" ht="14.25" customHeight="1" x14ac:dyDescent="0.15">
      <c r="C1475" s="93">
        <v>32546</v>
      </c>
      <c r="D1475" s="92">
        <v>17.700000762939453</v>
      </c>
      <c r="E1475" s="90"/>
      <c r="F1475" s="90"/>
      <c r="G1475" s="90"/>
      <c r="H1475" s="90"/>
      <c r="I1475" s="91"/>
      <c r="J1475" s="91"/>
      <c r="K1475" s="91"/>
      <c r="L1475" s="91"/>
    </row>
    <row r="1476" spans="3:12" ht="14.25" customHeight="1" x14ac:dyDescent="0.15">
      <c r="C1476" s="93">
        <v>32547</v>
      </c>
      <c r="D1476" s="92">
        <v>17.489999771118164</v>
      </c>
      <c r="E1476" s="90"/>
      <c r="F1476" s="90"/>
      <c r="G1476" s="90"/>
      <c r="H1476" s="90"/>
      <c r="I1476" s="91"/>
      <c r="J1476" s="91"/>
      <c r="K1476" s="91"/>
      <c r="L1476" s="91"/>
    </row>
    <row r="1477" spans="3:12" ht="14.25" customHeight="1" x14ac:dyDescent="0.15">
      <c r="C1477" s="93">
        <v>32548</v>
      </c>
      <c r="D1477" s="92">
        <v>17.389999389648437</v>
      </c>
      <c r="E1477" s="90"/>
      <c r="F1477" s="90"/>
      <c r="G1477" s="90"/>
      <c r="H1477" s="90"/>
      <c r="I1477" s="91"/>
      <c r="J1477" s="91"/>
      <c r="K1477" s="91"/>
      <c r="L1477" s="91"/>
    </row>
    <row r="1478" spans="3:12" ht="14.25" customHeight="1" x14ac:dyDescent="0.15">
      <c r="C1478" s="93">
        <v>32549</v>
      </c>
      <c r="D1478" s="92">
        <v>17.110000610351563</v>
      </c>
      <c r="E1478" s="90"/>
      <c r="F1478" s="90"/>
      <c r="G1478" s="90"/>
      <c r="H1478" s="90"/>
      <c r="I1478" s="91"/>
      <c r="J1478" s="91"/>
      <c r="K1478" s="91"/>
      <c r="L1478" s="91"/>
    </row>
    <row r="1479" spans="3:12" ht="14.25" customHeight="1" x14ac:dyDescent="0.15">
      <c r="C1479" s="93">
        <v>32552</v>
      </c>
      <c r="D1479" s="92">
        <v>17.590000152587891</v>
      </c>
      <c r="E1479" s="90"/>
      <c r="F1479" s="90"/>
      <c r="G1479" s="90"/>
      <c r="H1479" s="90"/>
      <c r="I1479" s="91"/>
      <c r="J1479" s="91"/>
      <c r="K1479" s="91"/>
      <c r="L1479" s="91"/>
    </row>
    <row r="1480" spans="3:12" ht="14.25" customHeight="1" x14ac:dyDescent="0.15">
      <c r="C1480" s="93">
        <v>32553</v>
      </c>
      <c r="D1480" s="92">
        <v>17.420000076293945</v>
      </c>
      <c r="E1480" s="90"/>
      <c r="F1480" s="90"/>
      <c r="G1480" s="90"/>
      <c r="H1480" s="90"/>
      <c r="I1480" s="91"/>
      <c r="J1480" s="91"/>
      <c r="K1480" s="91"/>
      <c r="L1480" s="91"/>
    </row>
    <row r="1481" spans="3:12" ht="14.25" customHeight="1" x14ac:dyDescent="0.15">
      <c r="C1481" s="93">
        <v>32554</v>
      </c>
      <c r="D1481" s="92">
        <v>18.25</v>
      </c>
      <c r="E1481" s="90"/>
      <c r="F1481" s="90"/>
      <c r="G1481" s="90"/>
      <c r="H1481" s="90"/>
      <c r="I1481" s="91"/>
      <c r="J1481" s="91"/>
      <c r="K1481" s="91"/>
      <c r="L1481" s="91"/>
    </row>
    <row r="1482" spans="3:12" ht="14.25" customHeight="1" x14ac:dyDescent="0.15">
      <c r="C1482" s="93">
        <v>32555</v>
      </c>
      <c r="D1482" s="92">
        <v>18.329999923706055</v>
      </c>
      <c r="E1482" s="90"/>
      <c r="F1482" s="90"/>
      <c r="G1482" s="90"/>
      <c r="H1482" s="90"/>
      <c r="I1482" s="91"/>
      <c r="J1482" s="91"/>
      <c r="K1482" s="91"/>
      <c r="L1482" s="91"/>
    </row>
    <row r="1483" spans="3:12" ht="14.25" customHeight="1" x14ac:dyDescent="0.15">
      <c r="C1483" s="93">
        <v>32556</v>
      </c>
      <c r="D1483" s="92">
        <v>18.559999465942383</v>
      </c>
      <c r="E1483" s="90"/>
      <c r="F1483" s="90"/>
      <c r="G1483" s="90"/>
      <c r="H1483" s="90"/>
      <c r="I1483" s="91"/>
      <c r="J1483" s="91"/>
      <c r="K1483" s="91"/>
      <c r="L1483" s="91"/>
    </row>
    <row r="1484" spans="3:12" ht="14.25" customHeight="1" x14ac:dyDescent="0.15">
      <c r="C1484" s="93">
        <v>32560</v>
      </c>
      <c r="D1484" s="92">
        <v>18.590000152587891</v>
      </c>
      <c r="E1484" s="90"/>
      <c r="F1484" s="90"/>
      <c r="G1484" s="90"/>
      <c r="H1484" s="90"/>
      <c r="I1484" s="91"/>
      <c r="J1484" s="91"/>
      <c r="K1484" s="91"/>
      <c r="L1484" s="91"/>
    </row>
    <row r="1485" spans="3:12" ht="14.25" customHeight="1" x14ac:dyDescent="0.15">
      <c r="C1485" s="93">
        <v>32561</v>
      </c>
      <c r="D1485" s="92">
        <v>18.590000152587891</v>
      </c>
      <c r="E1485" s="90"/>
      <c r="F1485" s="90"/>
      <c r="G1485" s="90"/>
      <c r="H1485" s="90"/>
      <c r="I1485" s="91"/>
      <c r="J1485" s="91"/>
      <c r="K1485" s="91"/>
      <c r="L1485" s="91"/>
    </row>
    <row r="1486" spans="3:12" ht="14.25" customHeight="1" x14ac:dyDescent="0.15">
      <c r="C1486" s="93">
        <v>32562</v>
      </c>
      <c r="D1486" s="92">
        <v>17.829999923706055</v>
      </c>
      <c r="E1486" s="90"/>
      <c r="F1486" s="90"/>
      <c r="G1486" s="90"/>
      <c r="H1486" s="90"/>
      <c r="I1486" s="91"/>
      <c r="J1486" s="91"/>
      <c r="K1486" s="91"/>
      <c r="L1486" s="91"/>
    </row>
    <row r="1487" spans="3:12" ht="14.25" customHeight="1" x14ac:dyDescent="0.15">
      <c r="C1487" s="93">
        <v>32563</v>
      </c>
      <c r="D1487" s="92">
        <v>18.069999694824219</v>
      </c>
      <c r="E1487" s="90"/>
      <c r="F1487" s="90"/>
      <c r="G1487" s="90"/>
      <c r="H1487" s="90"/>
      <c r="I1487" s="91"/>
      <c r="J1487" s="91"/>
      <c r="K1487" s="91"/>
      <c r="L1487" s="91"/>
    </row>
    <row r="1488" spans="3:12" ht="14.25" customHeight="1" x14ac:dyDescent="0.15">
      <c r="C1488" s="93">
        <v>32566</v>
      </c>
      <c r="D1488" s="92">
        <v>18.139999389648438</v>
      </c>
      <c r="E1488" s="90"/>
      <c r="F1488" s="90"/>
      <c r="G1488" s="90"/>
      <c r="H1488" s="90"/>
      <c r="I1488" s="91"/>
      <c r="J1488" s="91"/>
      <c r="K1488" s="91"/>
      <c r="L1488" s="91"/>
    </row>
    <row r="1489" spans="3:12" ht="14.25" customHeight="1" x14ac:dyDescent="0.15">
      <c r="C1489" s="93">
        <v>32567</v>
      </c>
      <c r="D1489" s="92">
        <v>18.149999618530273</v>
      </c>
      <c r="E1489" s="90"/>
      <c r="F1489" s="90"/>
      <c r="G1489" s="90"/>
      <c r="H1489" s="90"/>
      <c r="I1489" s="91"/>
      <c r="J1489" s="91"/>
      <c r="K1489" s="91"/>
      <c r="L1489" s="91"/>
    </row>
    <row r="1490" spans="3:12" ht="14.25" customHeight="1" x14ac:dyDescent="0.15">
      <c r="C1490" s="93">
        <v>32568</v>
      </c>
      <c r="D1490" s="92">
        <v>18.280000686645508</v>
      </c>
      <c r="E1490" s="90"/>
      <c r="F1490" s="90"/>
      <c r="G1490" s="90"/>
      <c r="H1490" s="90"/>
      <c r="I1490" s="91"/>
      <c r="J1490" s="91"/>
      <c r="K1490" s="91"/>
      <c r="L1490" s="91"/>
    </row>
    <row r="1491" spans="3:12" ht="14.25" customHeight="1" x14ac:dyDescent="0.15">
      <c r="C1491" s="93">
        <v>32569</v>
      </c>
      <c r="D1491" s="92">
        <v>18.719999313354492</v>
      </c>
      <c r="E1491" s="90"/>
      <c r="F1491" s="90"/>
      <c r="G1491" s="90"/>
      <c r="H1491" s="90"/>
      <c r="I1491" s="91"/>
      <c r="J1491" s="91"/>
      <c r="K1491" s="91"/>
      <c r="L1491" s="91"/>
    </row>
    <row r="1492" spans="3:12" ht="14.25" customHeight="1" x14ac:dyDescent="0.15">
      <c r="C1492" s="93">
        <v>32570</v>
      </c>
      <c r="D1492" s="92">
        <v>18.559999465942383</v>
      </c>
      <c r="E1492" s="90"/>
      <c r="F1492" s="90"/>
      <c r="G1492" s="90"/>
      <c r="H1492" s="90"/>
      <c r="I1492" s="91"/>
      <c r="J1492" s="91"/>
      <c r="K1492" s="91"/>
      <c r="L1492" s="91"/>
    </row>
    <row r="1493" spans="3:12" ht="14.25" customHeight="1" x14ac:dyDescent="0.15">
      <c r="C1493" s="93">
        <v>32573</v>
      </c>
      <c r="D1493" s="92">
        <v>18.670000076293945</v>
      </c>
      <c r="E1493" s="90"/>
      <c r="F1493" s="90"/>
      <c r="G1493" s="90"/>
      <c r="H1493" s="90"/>
      <c r="I1493" s="91"/>
      <c r="J1493" s="91"/>
      <c r="K1493" s="91"/>
      <c r="L1493" s="91"/>
    </row>
    <row r="1494" spans="3:12" ht="14.25" customHeight="1" x14ac:dyDescent="0.15">
      <c r="C1494" s="93">
        <v>32574</v>
      </c>
      <c r="D1494" s="92">
        <v>18.299999237060547</v>
      </c>
      <c r="E1494" s="90"/>
      <c r="F1494" s="90"/>
      <c r="G1494" s="90"/>
      <c r="H1494" s="90"/>
      <c r="I1494" s="91"/>
      <c r="J1494" s="91"/>
      <c r="K1494" s="91"/>
      <c r="L1494" s="91"/>
    </row>
    <row r="1495" spans="3:12" ht="14.25" customHeight="1" x14ac:dyDescent="0.15">
      <c r="C1495" s="93">
        <v>32575</v>
      </c>
      <c r="D1495" s="92">
        <v>18.540000915527344</v>
      </c>
      <c r="E1495" s="90"/>
      <c r="F1495" s="90"/>
      <c r="G1495" s="90"/>
      <c r="H1495" s="90"/>
      <c r="I1495" s="91"/>
      <c r="J1495" s="91"/>
      <c r="K1495" s="91"/>
      <c r="L1495" s="91"/>
    </row>
    <row r="1496" spans="3:12" ht="14.25" customHeight="1" x14ac:dyDescent="0.15">
      <c r="C1496" s="93">
        <v>32576</v>
      </c>
      <c r="D1496" s="92">
        <v>18.520000457763672</v>
      </c>
      <c r="E1496" s="90"/>
      <c r="F1496" s="90"/>
      <c r="G1496" s="90"/>
      <c r="H1496" s="90"/>
      <c r="I1496" s="91"/>
      <c r="J1496" s="91"/>
      <c r="K1496" s="91"/>
      <c r="L1496" s="91"/>
    </row>
    <row r="1497" spans="3:12" ht="14.25" customHeight="1" x14ac:dyDescent="0.15">
      <c r="C1497" s="93">
        <v>32577</v>
      </c>
      <c r="D1497" s="92">
        <v>18.5</v>
      </c>
      <c r="E1497" s="90"/>
      <c r="F1497" s="90"/>
      <c r="G1497" s="90"/>
      <c r="H1497" s="90"/>
      <c r="I1497" s="91"/>
      <c r="J1497" s="91"/>
      <c r="K1497" s="91"/>
      <c r="L1497" s="91"/>
    </row>
    <row r="1498" spans="3:12" ht="14.25" customHeight="1" x14ac:dyDescent="0.15">
      <c r="C1498" s="93">
        <v>32580</v>
      </c>
      <c r="D1498" s="92">
        <v>19.030000686645508</v>
      </c>
      <c r="E1498" s="90"/>
      <c r="F1498" s="90"/>
      <c r="G1498" s="90"/>
      <c r="H1498" s="90"/>
      <c r="I1498" s="91"/>
      <c r="J1498" s="91"/>
      <c r="K1498" s="91"/>
      <c r="L1498" s="91"/>
    </row>
    <row r="1499" spans="3:12" ht="14.25" customHeight="1" x14ac:dyDescent="0.15">
      <c r="C1499" s="93">
        <v>32581</v>
      </c>
      <c r="D1499" s="92">
        <v>19.290000915527344</v>
      </c>
      <c r="E1499" s="90"/>
      <c r="F1499" s="90"/>
      <c r="G1499" s="90"/>
      <c r="H1499" s="90"/>
      <c r="I1499" s="91"/>
      <c r="J1499" s="91"/>
      <c r="K1499" s="91"/>
      <c r="L1499" s="91"/>
    </row>
    <row r="1500" spans="3:12" ht="14.25" customHeight="1" x14ac:dyDescent="0.15">
      <c r="C1500" s="93">
        <v>32582</v>
      </c>
      <c r="D1500" s="92">
        <v>19.770000457763672</v>
      </c>
      <c r="E1500" s="90"/>
      <c r="F1500" s="90"/>
      <c r="G1500" s="90"/>
      <c r="H1500" s="90"/>
      <c r="I1500" s="91"/>
      <c r="J1500" s="91"/>
      <c r="K1500" s="91"/>
      <c r="L1500" s="91"/>
    </row>
    <row r="1501" spans="3:12" ht="14.25" customHeight="1" x14ac:dyDescent="0.15">
      <c r="C1501" s="93">
        <v>32583</v>
      </c>
      <c r="D1501" s="92">
        <v>19.840000152587891</v>
      </c>
      <c r="E1501" s="90"/>
      <c r="F1501" s="90"/>
      <c r="G1501" s="90"/>
      <c r="H1501" s="90"/>
      <c r="I1501" s="91"/>
      <c r="J1501" s="91"/>
      <c r="K1501" s="91"/>
      <c r="L1501" s="91"/>
    </row>
    <row r="1502" spans="3:12" ht="14.25" customHeight="1" x14ac:dyDescent="0.15">
      <c r="C1502" s="93">
        <v>32584</v>
      </c>
      <c r="D1502" s="92">
        <v>20.329999923706055</v>
      </c>
      <c r="E1502" s="90"/>
      <c r="F1502" s="90"/>
      <c r="G1502" s="90"/>
      <c r="H1502" s="90"/>
      <c r="I1502" s="91"/>
      <c r="J1502" s="91"/>
      <c r="K1502" s="91"/>
      <c r="L1502" s="91"/>
    </row>
    <row r="1503" spans="3:12" ht="14.25" customHeight="1" x14ac:dyDescent="0.15">
      <c r="C1503" s="93">
        <v>32587</v>
      </c>
      <c r="D1503" s="92">
        <v>19.510000228881836</v>
      </c>
      <c r="E1503" s="90"/>
      <c r="F1503" s="90"/>
      <c r="G1503" s="90"/>
      <c r="H1503" s="90"/>
      <c r="I1503" s="91"/>
      <c r="J1503" s="91"/>
      <c r="K1503" s="91"/>
      <c r="L1503" s="91"/>
    </row>
    <row r="1504" spans="3:12" ht="14.25" customHeight="1" x14ac:dyDescent="0.15">
      <c r="C1504" s="93">
        <v>32588</v>
      </c>
      <c r="D1504" s="92">
        <v>19.510000228881836</v>
      </c>
      <c r="E1504" s="90"/>
      <c r="F1504" s="90"/>
      <c r="G1504" s="90"/>
      <c r="H1504" s="90"/>
      <c r="I1504" s="91"/>
      <c r="J1504" s="91"/>
      <c r="K1504" s="91"/>
      <c r="L1504" s="91"/>
    </row>
    <row r="1505" spans="3:12" ht="14.25" customHeight="1" x14ac:dyDescent="0.15">
      <c r="C1505" s="93">
        <v>32589</v>
      </c>
      <c r="D1505" s="92">
        <v>20.040000915527344</v>
      </c>
      <c r="E1505" s="90"/>
      <c r="F1505" s="90"/>
      <c r="G1505" s="90"/>
      <c r="H1505" s="90"/>
      <c r="I1505" s="91"/>
      <c r="J1505" s="91"/>
      <c r="K1505" s="91"/>
      <c r="L1505" s="91"/>
    </row>
    <row r="1506" spans="3:12" ht="14.25" customHeight="1" x14ac:dyDescent="0.15">
      <c r="C1506" s="93">
        <v>32590</v>
      </c>
      <c r="D1506" s="92">
        <v>20.149999618530273</v>
      </c>
      <c r="E1506" s="90"/>
      <c r="F1506" s="90"/>
      <c r="G1506" s="90"/>
      <c r="H1506" s="90"/>
      <c r="I1506" s="91"/>
      <c r="J1506" s="91"/>
      <c r="K1506" s="91"/>
      <c r="L1506" s="91"/>
    </row>
    <row r="1507" spans="3:12" ht="14.25" customHeight="1" x14ac:dyDescent="0.15">
      <c r="C1507" s="93">
        <v>32594</v>
      </c>
      <c r="D1507" s="92">
        <v>20.530000686645508</v>
      </c>
      <c r="E1507" s="90"/>
      <c r="F1507" s="90"/>
      <c r="G1507" s="90"/>
      <c r="H1507" s="90"/>
      <c r="I1507" s="91"/>
      <c r="J1507" s="91"/>
      <c r="K1507" s="91"/>
      <c r="L1507" s="91"/>
    </row>
    <row r="1508" spans="3:12" ht="14.25" customHeight="1" x14ac:dyDescent="0.15">
      <c r="C1508" s="93">
        <v>32595</v>
      </c>
      <c r="D1508" s="92">
        <v>19.909999847412109</v>
      </c>
      <c r="E1508" s="90"/>
      <c r="F1508" s="90"/>
      <c r="G1508" s="90"/>
      <c r="H1508" s="90"/>
      <c r="I1508" s="91"/>
      <c r="J1508" s="91"/>
      <c r="K1508" s="91"/>
      <c r="L1508" s="91"/>
    </row>
    <row r="1509" spans="3:12" ht="14.25" customHeight="1" x14ac:dyDescent="0.15">
      <c r="C1509" s="93">
        <v>32596</v>
      </c>
      <c r="D1509" s="92">
        <v>20.200000762939453</v>
      </c>
      <c r="E1509" s="90"/>
      <c r="F1509" s="90"/>
      <c r="G1509" s="90"/>
      <c r="H1509" s="90"/>
      <c r="I1509" s="91"/>
      <c r="J1509" s="91"/>
      <c r="K1509" s="91"/>
      <c r="L1509" s="91"/>
    </row>
    <row r="1510" spans="3:12" ht="14.25" customHeight="1" x14ac:dyDescent="0.15">
      <c r="C1510" s="93">
        <v>32597</v>
      </c>
      <c r="D1510" s="92">
        <v>20.809999465942383</v>
      </c>
      <c r="E1510" s="90"/>
      <c r="F1510" s="90"/>
      <c r="G1510" s="90"/>
      <c r="H1510" s="90"/>
      <c r="I1510" s="91"/>
      <c r="J1510" s="91"/>
      <c r="K1510" s="91"/>
      <c r="L1510" s="91"/>
    </row>
    <row r="1511" spans="3:12" ht="14.25" customHeight="1" x14ac:dyDescent="0.15">
      <c r="C1511" s="93">
        <v>32598</v>
      </c>
      <c r="D1511" s="92">
        <v>20.190000534057617</v>
      </c>
      <c r="E1511" s="90"/>
      <c r="F1511" s="90"/>
      <c r="G1511" s="90"/>
      <c r="H1511" s="90"/>
      <c r="I1511" s="91"/>
      <c r="J1511" s="91"/>
      <c r="K1511" s="91"/>
      <c r="L1511" s="91"/>
    </row>
    <row r="1512" spans="3:12" ht="14.25" customHeight="1" x14ac:dyDescent="0.15">
      <c r="C1512" s="93">
        <v>32601</v>
      </c>
      <c r="D1512" s="92">
        <v>19.950000762939453</v>
      </c>
      <c r="E1512" s="90"/>
      <c r="F1512" s="90"/>
      <c r="G1512" s="90"/>
      <c r="H1512" s="90"/>
      <c r="I1512" s="91"/>
      <c r="J1512" s="91"/>
      <c r="K1512" s="91"/>
      <c r="L1512" s="91"/>
    </row>
    <row r="1513" spans="3:12" ht="14.25" customHeight="1" x14ac:dyDescent="0.15">
      <c r="C1513" s="93">
        <v>32602</v>
      </c>
      <c r="D1513" s="92">
        <v>20.420000076293945</v>
      </c>
      <c r="E1513" s="90"/>
      <c r="F1513" s="90"/>
      <c r="G1513" s="90"/>
      <c r="H1513" s="90"/>
      <c r="I1513" s="91"/>
      <c r="J1513" s="91"/>
      <c r="K1513" s="91"/>
      <c r="L1513" s="91"/>
    </row>
    <row r="1514" spans="3:12" ht="14.25" customHeight="1" x14ac:dyDescent="0.15">
      <c r="C1514" s="93">
        <v>32603</v>
      </c>
      <c r="D1514" s="92">
        <v>19.989999771118164</v>
      </c>
      <c r="E1514" s="90"/>
      <c r="F1514" s="90"/>
      <c r="G1514" s="90"/>
      <c r="H1514" s="90"/>
      <c r="I1514" s="91"/>
      <c r="J1514" s="91"/>
      <c r="K1514" s="91"/>
      <c r="L1514" s="91"/>
    </row>
    <row r="1515" spans="3:12" ht="14.25" customHeight="1" x14ac:dyDescent="0.15">
      <c r="C1515" s="93">
        <v>32604</v>
      </c>
      <c r="D1515" s="92">
        <v>19.799999237060547</v>
      </c>
      <c r="E1515" s="90"/>
      <c r="F1515" s="90"/>
      <c r="G1515" s="90"/>
      <c r="H1515" s="90"/>
      <c r="I1515" s="91"/>
      <c r="J1515" s="91"/>
      <c r="K1515" s="91"/>
      <c r="L1515" s="91"/>
    </row>
    <row r="1516" spans="3:12" ht="14.25" customHeight="1" x14ac:dyDescent="0.15">
      <c r="C1516" s="93">
        <v>32605</v>
      </c>
      <c r="D1516" s="92">
        <v>20.020000457763672</v>
      </c>
      <c r="E1516" s="90"/>
      <c r="F1516" s="90"/>
      <c r="G1516" s="90"/>
      <c r="H1516" s="90"/>
      <c r="I1516" s="91"/>
      <c r="J1516" s="91"/>
      <c r="K1516" s="91"/>
      <c r="L1516" s="91"/>
    </row>
    <row r="1517" spans="3:12" ht="14.25" customHeight="1" x14ac:dyDescent="0.15">
      <c r="C1517" s="93">
        <v>32608</v>
      </c>
      <c r="D1517" s="92">
        <v>20.590000152587891</v>
      </c>
      <c r="E1517" s="90"/>
      <c r="F1517" s="90"/>
      <c r="G1517" s="90"/>
      <c r="H1517" s="90"/>
      <c r="I1517" s="91"/>
      <c r="J1517" s="91"/>
      <c r="K1517" s="91"/>
      <c r="L1517" s="91"/>
    </row>
    <row r="1518" spans="3:12" ht="14.25" customHeight="1" x14ac:dyDescent="0.15">
      <c r="C1518" s="93">
        <v>32609</v>
      </c>
      <c r="D1518" s="92">
        <v>20.629999160766602</v>
      </c>
      <c r="E1518" s="90"/>
      <c r="F1518" s="90"/>
      <c r="G1518" s="90"/>
      <c r="H1518" s="90"/>
      <c r="I1518" s="91"/>
      <c r="J1518" s="91"/>
      <c r="K1518" s="91"/>
      <c r="L1518" s="91"/>
    </row>
    <row r="1519" spans="3:12" ht="14.25" customHeight="1" x14ac:dyDescent="0.15">
      <c r="C1519" s="93">
        <v>32610</v>
      </c>
      <c r="D1519" s="92">
        <v>20.639999389648437</v>
      </c>
      <c r="E1519" s="90"/>
      <c r="F1519" s="90"/>
      <c r="G1519" s="90"/>
      <c r="H1519" s="90"/>
      <c r="I1519" s="91"/>
      <c r="J1519" s="91"/>
      <c r="K1519" s="91"/>
      <c r="L1519" s="91"/>
    </row>
    <row r="1520" spans="3:12" ht="14.25" customHeight="1" x14ac:dyDescent="0.15">
      <c r="C1520" s="93">
        <v>32611</v>
      </c>
      <c r="D1520" s="92">
        <v>20.290000915527344</v>
      </c>
      <c r="E1520" s="90"/>
      <c r="F1520" s="90"/>
      <c r="G1520" s="90"/>
      <c r="H1520" s="90"/>
      <c r="I1520" s="91"/>
      <c r="J1520" s="91"/>
      <c r="K1520" s="91"/>
      <c r="L1520" s="91"/>
    </row>
    <row r="1521" spans="3:12" ht="14.25" customHeight="1" x14ac:dyDescent="0.15">
      <c r="C1521" s="93">
        <v>32612</v>
      </c>
      <c r="D1521" s="92">
        <v>20.690000534057617</v>
      </c>
      <c r="E1521" s="90"/>
      <c r="F1521" s="90"/>
      <c r="G1521" s="90"/>
      <c r="H1521" s="90"/>
      <c r="I1521" s="91"/>
      <c r="J1521" s="91"/>
      <c r="K1521" s="91"/>
      <c r="L1521" s="91"/>
    </row>
    <row r="1522" spans="3:12" ht="14.25" customHeight="1" x14ac:dyDescent="0.15">
      <c r="C1522" s="93">
        <v>32615</v>
      </c>
      <c r="D1522" s="92">
        <v>21.219999313354492</v>
      </c>
      <c r="E1522" s="90"/>
      <c r="F1522" s="90"/>
      <c r="G1522" s="90"/>
      <c r="H1522" s="90"/>
      <c r="I1522" s="91"/>
      <c r="J1522" s="91"/>
      <c r="K1522" s="91"/>
      <c r="L1522" s="91"/>
    </row>
    <row r="1523" spans="3:12" ht="14.25" customHeight="1" x14ac:dyDescent="0.15">
      <c r="C1523" s="93">
        <v>32616</v>
      </c>
      <c r="D1523" s="92">
        <v>21.510000228881836</v>
      </c>
      <c r="E1523" s="90"/>
      <c r="F1523" s="90"/>
      <c r="G1523" s="90"/>
      <c r="H1523" s="90"/>
      <c r="I1523" s="91"/>
      <c r="J1523" s="91"/>
      <c r="K1523" s="91"/>
      <c r="L1523" s="91"/>
    </row>
    <row r="1524" spans="3:12" ht="14.25" customHeight="1" x14ac:dyDescent="0.15">
      <c r="C1524" s="93">
        <v>32617</v>
      </c>
      <c r="D1524" s="92">
        <v>22.610000610351563</v>
      </c>
      <c r="E1524" s="90"/>
      <c r="F1524" s="90"/>
      <c r="G1524" s="90"/>
      <c r="H1524" s="90"/>
      <c r="I1524" s="91"/>
      <c r="J1524" s="91"/>
      <c r="K1524" s="91"/>
      <c r="L1524" s="91"/>
    </row>
    <row r="1525" spans="3:12" ht="14.25" customHeight="1" x14ac:dyDescent="0.15">
      <c r="C1525" s="93">
        <v>32618</v>
      </c>
      <c r="D1525" s="92">
        <v>24.649999618530273</v>
      </c>
      <c r="E1525" s="90"/>
      <c r="F1525" s="90"/>
      <c r="G1525" s="90"/>
      <c r="H1525" s="90"/>
      <c r="I1525" s="91"/>
      <c r="J1525" s="91"/>
      <c r="K1525" s="91"/>
      <c r="L1525" s="91"/>
    </row>
    <row r="1526" spans="3:12" ht="14.25" customHeight="1" x14ac:dyDescent="0.15">
      <c r="C1526" s="93">
        <v>32619</v>
      </c>
      <c r="D1526" s="92">
        <v>24.649999618530273</v>
      </c>
      <c r="E1526" s="90"/>
      <c r="F1526" s="90"/>
      <c r="G1526" s="90"/>
      <c r="H1526" s="90"/>
      <c r="I1526" s="91"/>
      <c r="J1526" s="91"/>
      <c r="K1526" s="91"/>
      <c r="L1526" s="91"/>
    </row>
    <row r="1527" spans="3:12" ht="14.25" customHeight="1" x14ac:dyDescent="0.15">
      <c r="C1527" s="93">
        <v>32622</v>
      </c>
      <c r="D1527" s="92">
        <v>20.610000610351562</v>
      </c>
      <c r="E1527" s="90"/>
      <c r="F1527" s="90"/>
      <c r="G1527" s="90"/>
      <c r="H1527" s="90"/>
      <c r="I1527" s="91"/>
      <c r="J1527" s="91"/>
      <c r="K1527" s="91"/>
      <c r="L1527" s="91"/>
    </row>
    <row r="1528" spans="3:12" ht="14.25" customHeight="1" x14ac:dyDescent="0.15">
      <c r="C1528" s="93">
        <v>32623</v>
      </c>
      <c r="D1528" s="92">
        <v>21.409999847412109</v>
      </c>
      <c r="E1528" s="90"/>
      <c r="F1528" s="90"/>
      <c r="G1528" s="90"/>
      <c r="H1528" s="90"/>
      <c r="I1528" s="91"/>
      <c r="J1528" s="91"/>
      <c r="K1528" s="91"/>
      <c r="L1528" s="91"/>
    </row>
    <row r="1529" spans="3:12" ht="14.25" customHeight="1" x14ac:dyDescent="0.15">
      <c r="C1529" s="93">
        <v>32624</v>
      </c>
      <c r="D1529" s="92">
        <v>21.190000534057617</v>
      </c>
      <c r="E1529" s="90"/>
      <c r="F1529" s="90"/>
      <c r="G1529" s="90"/>
      <c r="H1529" s="90"/>
      <c r="I1529" s="91"/>
      <c r="J1529" s="91"/>
      <c r="K1529" s="91"/>
      <c r="L1529" s="91"/>
    </row>
    <row r="1530" spans="3:12" ht="14.25" customHeight="1" x14ac:dyDescent="0.15">
      <c r="C1530" s="93">
        <v>32625</v>
      </c>
      <c r="D1530" s="92">
        <v>20.920000076293945</v>
      </c>
      <c r="E1530" s="90"/>
      <c r="F1530" s="90"/>
      <c r="G1530" s="90"/>
      <c r="H1530" s="90"/>
      <c r="I1530" s="91"/>
      <c r="J1530" s="91"/>
      <c r="K1530" s="91"/>
      <c r="L1530" s="91"/>
    </row>
    <row r="1531" spans="3:12" ht="14.25" customHeight="1" x14ac:dyDescent="0.15">
      <c r="C1531" s="93">
        <v>32626</v>
      </c>
      <c r="D1531" s="92">
        <v>20.420000076293945</v>
      </c>
      <c r="E1531" s="90"/>
      <c r="F1531" s="90"/>
      <c r="G1531" s="90"/>
      <c r="H1531" s="90"/>
      <c r="I1531" s="91"/>
      <c r="J1531" s="91"/>
      <c r="K1531" s="91"/>
      <c r="L1531" s="91"/>
    </row>
    <row r="1532" spans="3:12" ht="14.25" customHeight="1" x14ac:dyDescent="0.15">
      <c r="C1532" s="93">
        <v>32629</v>
      </c>
      <c r="D1532" s="92">
        <v>20.659999847412109</v>
      </c>
      <c r="E1532" s="90"/>
      <c r="F1532" s="90"/>
      <c r="G1532" s="90"/>
      <c r="H1532" s="90"/>
      <c r="I1532" s="91"/>
      <c r="J1532" s="91"/>
      <c r="K1532" s="91"/>
      <c r="L1532" s="91"/>
    </row>
    <row r="1533" spans="3:12" ht="14.25" customHeight="1" x14ac:dyDescent="0.15">
      <c r="C1533" s="93">
        <v>32630</v>
      </c>
      <c r="D1533" s="92">
        <v>19.799999237060547</v>
      </c>
      <c r="E1533" s="90"/>
      <c r="F1533" s="90"/>
      <c r="G1533" s="90"/>
      <c r="H1533" s="90"/>
      <c r="I1533" s="91"/>
      <c r="J1533" s="91"/>
      <c r="K1533" s="91"/>
      <c r="L1533" s="91"/>
    </row>
    <row r="1534" spans="3:12" ht="14.25" customHeight="1" x14ac:dyDescent="0.15">
      <c r="C1534" s="93">
        <v>32631</v>
      </c>
      <c r="D1534" s="92">
        <v>20.100000381469727</v>
      </c>
      <c r="E1534" s="90"/>
      <c r="F1534" s="90"/>
      <c r="G1534" s="90"/>
      <c r="H1534" s="90"/>
      <c r="I1534" s="91"/>
      <c r="J1534" s="91"/>
      <c r="K1534" s="91"/>
      <c r="L1534" s="91"/>
    </row>
    <row r="1535" spans="3:12" ht="14.25" customHeight="1" x14ac:dyDescent="0.15">
      <c r="C1535" s="93">
        <v>32632</v>
      </c>
      <c r="D1535" s="92">
        <v>20.579999923706055</v>
      </c>
      <c r="E1535" s="90"/>
      <c r="F1535" s="90"/>
      <c r="G1535" s="90"/>
      <c r="H1535" s="90"/>
      <c r="I1535" s="91"/>
      <c r="J1535" s="91"/>
      <c r="K1535" s="91"/>
      <c r="L1535" s="91"/>
    </row>
    <row r="1536" spans="3:12" ht="14.25" customHeight="1" x14ac:dyDescent="0.15">
      <c r="C1536" s="93">
        <v>32633</v>
      </c>
      <c r="D1536" s="92">
        <v>20.020000457763672</v>
      </c>
      <c r="E1536" s="90"/>
      <c r="F1536" s="90"/>
      <c r="G1536" s="90"/>
      <c r="H1536" s="90"/>
      <c r="I1536" s="91"/>
      <c r="J1536" s="91"/>
      <c r="K1536" s="91"/>
      <c r="L1536" s="91"/>
    </row>
    <row r="1537" spans="3:12" ht="14.25" customHeight="1" x14ac:dyDescent="0.15">
      <c r="C1537" s="93">
        <v>32636</v>
      </c>
      <c r="D1537" s="92">
        <v>19.440000534057617</v>
      </c>
      <c r="E1537" s="90"/>
      <c r="F1537" s="90"/>
      <c r="G1537" s="90"/>
      <c r="H1537" s="90"/>
      <c r="I1537" s="91"/>
      <c r="J1537" s="91"/>
      <c r="K1537" s="91"/>
      <c r="L1537" s="91"/>
    </row>
    <row r="1538" spans="3:12" ht="14.25" customHeight="1" x14ac:dyDescent="0.15">
      <c r="C1538" s="93">
        <v>32637</v>
      </c>
      <c r="D1538" s="92">
        <v>19.760000228881836</v>
      </c>
      <c r="E1538" s="90"/>
      <c r="F1538" s="90"/>
      <c r="G1538" s="90"/>
      <c r="H1538" s="90"/>
      <c r="I1538" s="91"/>
      <c r="J1538" s="91"/>
      <c r="K1538" s="91"/>
      <c r="L1538" s="91"/>
    </row>
    <row r="1539" spans="3:12" ht="14.25" customHeight="1" x14ac:dyDescent="0.15">
      <c r="C1539" s="93">
        <v>32638</v>
      </c>
      <c r="D1539" s="92">
        <v>19.520000457763672</v>
      </c>
      <c r="E1539" s="90"/>
      <c r="F1539" s="90"/>
      <c r="G1539" s="90"/>
      <c r="H1539" s="90"/>
      <c r="I1539" s="91"/>
      <c r="J1539" s="91"/>
      <c r="K1539" s="91"/>
      <c r="L1539" s="91"/>
    </row>
    <row r="1540" spans="3:12" ht="14.25" customHeight="1" x14ac:dyDescent="0.15">
      <c r="C1540" s="93">
        <v>32639</v>
      </c>
      <c r="D1540" s="92">
        <v>20.059999465942383</v>
      </c>
      <c r="E1540" s="90"/>
      <c r="F1540" s="90"/>
      <c r="G1540" s="90"/>
      <c r="H1540" s="90"/>
      <c r="I1540" s="91"/>
      <c r="J1540" s="91"/>
      <c r="K1540" s="91"/>
      <c r="L1540" s="91"/>
    </row>
    <row r="1541" spans="3:12" ht="14.25" customHeight="1" x14ac:dyDescent="0.15">
      <c r="C1541" s="93">
        <v>32640</v>
      </c>
      <c r="D1541" s="92">
        <v>20.090000152587891</v>
      </c>
      <c r="E1541" s="90"/>
      <c r="F1541" s="90"/>
      <c r="G1541" s="90"/>
      <c r="H1541" s="90"/>
      <c r="I1541" s="91"/>
      <c r="J1541" s="91"/>
      <c r="K1541" s="91"/>
      <c r="L1541" s="91"/>
    </row>
    <row r="1542" spans="3:12" ht="14.25" customHeight="1" x14ac:dyDescent="0.15">
      <c r="C1542" s="93">
        <v>32643</v>
      </c>
      <c r="D1542" s="92">
        <v>20.510000228881836</v>
      </c>
      <c r="E1542" s="90"/>
      <c r="F1542" s="90"/>
      <c r="G1542" s="90"/>
      <c r="H1542" s="90"/>
      <c r="I1542" s="91"/>
      <c r="J1542" s="91"/>
      <c r="K1542" s="91"/>
      <c r="L1542" s="91"/>
    </row>
    <row r="1543" spans="3:12" ht="14.25" customHeight="1" x14ac:dyDescent="0.15">
      <c r="C1543" s="93">
        <v>32644</v>
      </c>
      <c r="D1543" s="92">
        <v>20.700000762939453</v>
      </c>
      <c r="E1543" s="90"/>
      <c r="F1543" s="90"/>
      <c r="G1543" s="90"/>
      <c r="H1543" s="90"/>
      <c r="I1543" s="91"/>
      <c r="J1543" s="91"/>
      <c r="K1543" s="91"/>
      <c r="L1543" s="91"/>
    </row>
    <row r="1544" spans="3:12" ht="14.25" customHeight="1" x14ac:dyDescent="0.15">
      <c r="C1544" s="93">
        <v>32645</v>
      </c>
      <c r="D1544" s="92">
        <v>20.129999160766602</v>
      </c>
      <c r="E1544" s="90"/>
      <c r="F1544" s="90"/>
      <c r="G1544" s="90"/>
      <c r="H1544" s="90"/>
      <c r="I1544" s="91"/>
      <c r="J1544" s="91"/>
      <c r="K1544" s="91"/>
      <c r="L1544" s="91"/>
    </row>
    <row r="1545" spans="3:12" ht="14.25" customHeight="1" x14ac:dyDescent="0.15">
      <c r="C1545" s="93">
        <v>32646</v>
      </c>
      <c r="D1545" s="92">
        <v>20.200000762939453</v>
      </c>
      <c r="E1545" s="90"/>
      <c r="F1545" s="90"/>
      <c r="G1545" s="90"/>
      <c r="H1545" s="90"/>
      <c r="I1545" s="91"/>
      <c r="J1545" s="91"/>
      <c r="K1545" s="91"/>
      <c r="L1545" s="91"/>
    </row>
    <row r="1546" spans="3:12" ht="14.25" customHeight="1" x14ac:dyDescent="0.15">
      <c r="C1546" s="93">
        <v>32647</v>
      </c>
      <c r="D1546" s="92">
        <v>20.600000381469727</v>
      </c>
      <c r="E1546" s="90"/>
      <c r="F1546" s="90"/>
      <c r="G1546" s="90"/>
      <c r="H1546" s="90"/>
      <c r="I1546" s="91"/>
      <c r="J1546" s="91"/>
      <c r="K1546" s="91"/>
      <c r="L1546" s="91"/>
    </row>
    <row r="1547" spans="3:12" ht="14.25" customHeight="1" x14ac:dyDescent="0.15">
      <c r="C1547" s="93">
        <v>32650</v>
      </c>
      <c r="D1547" s="92">
        <v>20.930000305175781</v>
      </c>
      <c r="E1547" s="90"/>
      <c r="F1547" s="90"/>
      <c r="G1547" s="90"/>
      <c r="H1547" s="90"/>
      <c r="I1547" s="91"/>
      <c r="J1547" s="91"/>
      <c r="K1547" s="91"/>
      <c r="L1547" s="91"/>
    </row>
    <row r="1548" spans="3:12" ht="14.25" customHeight="1" x14ac:dyDescent="0.15">
      <c r="C1548" s="93">
        <v>32651</v>
      </c>
      <c r="D1548" s="92">
        <v>20.930000305175781</v>
      </c>
      <c r="E1548" s="90"/>
      <c r="F1548" s="90"/>
      <c r="G1548" s="90"/>
      <c r="H1548" s="90"/>
      <c r="I1548" s="91"/>
      <c r="J1548" s="91"/>
      <c r="K1548" s="91"/>
      <c r="L1548" s="91"/>
    </row>
    <row r="1549" spans="3:12" ht="14.25" customHeight="1" x14ac:dyDescent="0.15">
      <c r="C1549" s="93">
        <v>32652</v>
      </c>
      <c r="D1549" s="92">
        <v>19.659999847412109</v>
      </c>
      <c r="E1549" s="90"/>
      <c r="F1549" s="90"/>
      <c r="G1549" s="90"/>
      <c r="H1549" s="90"/>
      <c r="I1549" s="91"/>
      <c r="J1549" s="91"/>
      <c r="K1549" s="91"/>
      <c r="L1549" s="91"/>
    </row>
    <row r="1550" spans="3:12" ht="14.25" customHeight="1" x14ac:dyDescent="0.15">
      <c r="C1550" s="93">
        <v>32653</v>
      </c>
      <c r="D1550" s="92">
        <v>19.479999542236328</v>
      </c>
      <c r="E1550" s="90"/>
      <c r="F1550" s="90"/>
      <c r="G1550" s="90"/>
      <c r="H1550" s="90"/>
      <c r="I1550" s="91"/>
      <c r="J1550" s="91"/>
      <c r="K1550" s="91"/>
      <c r="L1550" s="91"/>
    </row>
    <row r="1551" spans="3:12" ht="14.25" customHeight="1" x14ac:dyDescent="0.15">
      <c r="C1551" s="93">
        <v>32654</v>
      </c>
      <c r="D1551" s="92">
        <v>19.520000457763672</v>
      </c>
      <c r="E1551" s="90"/>
      <c r="F1551" s="90"/>
      <c r="G1551" s="90"/>
      <c r="H1551" s="90"/>
      <c r="I1551" s="91"/>
      <c r="J1551" s="91"/>
      <c r="K1551" s="91"/>
      <c r="L1551" s="91"/>
    </row>
    <row r="1552" spans="3:12" ht="14.25" customHeight="1" x14ac:dyDescent="0.15">
      <c r="C1552" s="93">
        <v>32658</v>
      </c>
      <c r="D1552" s="92">
        <v>19.950000762939453</v>
      </c>
      <c r="E1552" s="90"/>
      <c r="F1552" s="90"/>
      <c r="G1552" s="90"/>
      <c r="H1552" s="90"/>
      <c r="I1552" s="91"/>
      <c r="J1552" s="91"/>
      <c r="K1552" s="91"/>
      <c r="L1552" s="91"/>
    </row>
    <row r="1553" spans="3:12" ht="14.25" customHeight="1" x14ac:dyDescent="0.15">
      <c r="C1553" s="93">
        <v>32659</v>
      </c>
      <c r="D1553" s="92">
        <v>19.899999618530273</v>
      </c>
      <c r="E1553" s="90"/>
      <c r="F1553" s="90"/>
      <c r="G1553" s="90"/>
      <c r="H1553" s="90"/>
      <c r="I1553" s="91"/>
      <c r="J1553" s="91"/>
      <c r="K1553" s="91"/>
      <c r="L1553" s="91"/>
    </row>
    <row r="1554" spans="3:12" ht="14.25" customHeight="1" x14ac:dyDescent="0.15">
      <c r="C1554" s="93">
        <v>32660</v>
      </c>
      <c r="D1554" s="92">
        <v>19.809999465942383</v>
      </c>
      <c r="E1554" s="90"/>
      <c r="F1554" s="90"/>
      <c r="G1554" s="90"/>
      <c r="H1554" s="90"/>
      <c r="I1554" s="91"/>
      <c r="J1554" s="91"/>
      <c r="K1554" s="91"/>
      <c r="L1554" s="91"/>
    </row>
    <row r="1555" spans="3:12" ht="14.25" customHeight="1" x14ac:dyDescent="0.15">
      <c r="C1555" s="93">
        <v>32661</v>
      </c>
      <c r="D1555" s="92">
        <v>20.139999389648438</v>
      </c>
      <c r="E1555" s="90"/>
      <c r="F1555" s="90"/>
      <c r="G1555" s="90"/>
      <c r="H1555" s="90"/>
      <c r="I1555" s="91"/>
      <c r="J1555" s="91"/>
      <c r="K1555" s="91"/>
      <c r="L1555" s="91"/>
    </row>
    <row r="1556" spans="3:12" ht="14.25" customHeight="1" x14ac:dyDescent="0.15">
      <c r="C1556" s="93">
        <v>32664</v>
      </c>
      <c r="D1556" s="92">
        <v>20.520000457763672</v>
      </c>
      <c r="E1556" s="90"/>
      <c r="F1556" s="90"/>
      <c r="G1556" s="90"/>
      <c r="H1556" s="90"/>
      <c r="I1556" s="91"/>
      <c r="J1556" s="91"/>
      <c r="K1556" s="91"/>
      <c r="L1556" s="91"/>
    </row>
    <row r="1557" spans="3:12" ht="14.25" customHeight="1" x14ac:dyDescent="0.15">
      <c r="C1557" s="93">
        <v>32665</v>
      </c>
      <c r="D1557" s="92">
        <v>20.459999084472656</v>
      </c>
      <c r="E1557" s="90"/>
      <c r="F1557" s="90"/>
      <c r="G1557" s="90"/>
      <c r="H1557" s="90"/>
      <c r="I1557" s="91"/>
      <c r="J1557" s="91"/>
      <c r="K1557" s="91"/>
      <c r="L1557" s="91"/>
    </row>
    <row r="1558" spans="3:12" ht="14.25" customHeight="1" x14ac:dyDescent="0.15">
      <c r="C1558" s="93">
        <v>32666</v>
      </c>
      <c r="D1558" s="92">
        <v>19.670000076293945</v>
      </c>
      <c r="E1558" s="90"/>
      <c r="F1558" s="90"/>
      <c r="G1558" s="90"/>
      <c r="H1558" s="90"/>
      <c r="I1558" s="91"/>
      <c r="J1558" s="91"/>
      <c r="K1558" s="91"/>
      <c r="L1558" s="91"/>
    </row>
    <row r="1559" spans="3:12" ht="14.25" customHeight="1" x14ac:dyDescent="0.15">
      <c r="C1559" s="93">
        <v>32667</v>
      </c>
      <c r="D1559" s="92">
        <v>20</v>
      </c>
      <c r="E1559" s="90"/>
      <c r="F1559" s="90"/>
      <c r="G1559" s="90"/>
      <c r="H1559" s="90"/>
      <c r="I1559" s="91"/>
      <c r="J1559" s="91"/>
      <c r="K1559" s="91"/>
      <c r="L1559" s="91"/>
    </row>
    <row r="1560" spans="3:12" ht="14.25" customHeight="1" x14ac:dyDescent="0.15">
      <c r="C1560" s="93">
        <v>32668</v>
      </c>
      <c r="D1560" s="92">
        <v>19.879999160766602</v>
      </c>
      <c r="E1560" s="90"/>
      <c r="F1560" s="90"/>
      <c r="G1560" s="90"/>
      <c r="H1560" s="90"/>
      <c r="I1560" s="91"/>
      <c r="J1560" s="91"/>
      <c r="K1560" s="91"/>
      <c r="L1560" s="91"/>
    </row>
    <row r="1561" spans="3:12" ht="14.25" customHeight="1" x14ac:dyDescent="0.15">
      <c r="C1561" s="93">
        <v>32671</v>
      </c>
      <c r="D1561" s="92">
        <v>19.260000228881836</v>
      </c>
      <c r="E1561" s="90"/>
      <c r="F1561" s="90"/>
      <c r="G1561" s="90"/>
      <c r="H1561" s="90"/>
      <c r="I1561" s="91"/>
      <c r="J1561" s="91"/>
      <c r="K1561" s="91"/>
      <c r="L1561" s="91"/>
    </row>
    <row r="1562" spans="3:12" ht="14.25" customHeight="1" x14ac:dyDescent="0.15">
      <c r="C1562" s="93">
        <v>32672</v>
      </c>
      <c r="D1562" s="92">
        <v>19.340000152587891</v>
      </c>
      <c r="E1562" s="90"/>
      <c r="F1562" s="90"/>
      <c r="G1562" s="90"/>
      <c r="H1562" s="90"/>
      <c r="I1562" s="91"/>
      <c r="J1562" s="91"/>
      <c r="K1562" s="91"/>
      <c r="L1562" s="91"/>
    </row>
    <row r="1563" spans="3:12" ht="14.25" customHeight="1" x14ac:dyDescent="0.15">
      <c r="C1563" s="93">
        <v>32673</v>
      </c>
      <c r="D1563" s="92">
        <v>20.229999542236328</v>
      </c>
      <c r="E1563" s="90"/>
      <c r="F1563" s="90"/>
      <c r="G1563" s="90"/>
      <c r="H1563" s="90"/>
      <c r="I1563" s="91"/>
      <c r="J1563" s="91"/>
      <c r="K1563" s="91"/>
      <c r="L1563" s="91"/>
    </row>
    <row r="1564" spans="3:12" ht="14.25" customHeight="1" x14ac:dyDescent="0.15">
      <c r="C1564" s="93">
        <v>32674</v>
      </c>
      <c r="D1564" s="92">
        <v>20.569999694824219</v>
      </c>
      <c r="E1564" s="90"/>
      <c r="F1564" s="90"/>
      <c r="G1564" s="90"/>
      <c r="H1564" s="90"/>
      <c r="I1564" s="91"/>
      <c r="J1564" s="91"/>
      <c r="K1564" s="91"/>
      <c r="L1564" s="91"/>
    </row>
    <row r="1565" spans="3:12" ht="14.25" customHeight="1" x14ac:dyDescent="0.15">
      <c r="C1565" s="93">
        <v>32675</v>
      </c>
      <c r="D1565" s="92">
        <v>19.950000762939453</v>
      </c>
      <c r="E1565" s="90"/>
      <c r="F1565" s="90"/>
      <c r="G1565" s="90"/>
      <c r="H1565" s="90"/>
      <c r="I1565" s="91"/>
      <c r="J1565" s="91"/>
      <c r="K1565" s="91"/>
      <c r="L1565" s="91"/>
    </row>
    <row r="1566" spans="3:12" ht="14.25" customHeight="1" x14ac:dyDescent="0.15">
      <c r="C1566" s="93">
        <v>32678</v>
      </c>
      <c r="D1566" s="92">
        <v>20.860000610351563</v>
      </c>
      <c r="E1566" s="90"/>
      <c r="F1566" s="90"/>
      <c r="G1566" s="90"/>
      <c r="H1566" s="90"/>
      <c r="I1566" s="91"/>
      <c r="J1566" s="91"/>
      <c r="K1566" s="91"/>
      <c r="L1566" s="91"/>
    </row>
    <row r="1567" spans="3:12" ht="14.25" customHeight="1" x14ac:dyDescent="0.15">
      <c r="C1567" s="93">
        <v>32679</v>
      </c>
      <c r="D1567" s="92">
        <v>19.530000686645508</v>
      </c>
      <c r="E1567" s="90"/>
      <c r="F1567" s="90"/>
      <c r="G1567" s="90"/>
      <c r="H1567" s="90"/>
      <c r="I1567" s="91"/>
      <c r="J1567" s="91"/>
      <c r="K1567" s="91"/>
      <c r="L1567" s="91"/>
    </row>
    <row r="1568" spans="3:12" ht="14.25" customHeight="1" x14ac:dyDescent="0.15">
      <c r="C1568" s="93">
        <v>32680</v>
      </c>
      <c r="D1568" s="92">
        <v>19.530000686645508</v>
      </c>
      <c r="E1568" s="90"/>
      <c r="F1568" s="90"/>
      <c r="G1568" s="90"/>
      <c r="H1568" s="90"/>
      <c r="I1568" s="91"/>
      <c r="J1568" s="91"/>
      <c r="K1568" s="91"/>
      <c r="L1568" s="91"/>
    </row>
    <row r="1569" spans="3:12" ht="14.25" customHeight="1" x14ac:dyDescent="0.15">
      <c r="C1569" s="93">
        <v>32681</v>
      </c>
      <c r="D1569" s="92">
        <v>19.299999237060547</v>
      </c>
      <c r="E1569" s="90"/>
      <c r="F1569" s="90"/>
      <c r="G1569" s="90"/>
      <c r="H1569" s="90"/>
      <c r="I1569" s="91"/>
      <c r="J1569" s="91"/>
      <c r="K1569" s="91"/>
      <c r="L1569" s="91"/>
    </row>
    <row r="1570" spans="3:12" ht="14.25" customHeight="1" x14ac:dyDescent="0.15">
      <c r="C1570" s="93">
        <v>32682</v>
      </c>
      <c r="D1570" s="92">
        <v>19.709999084472656</v>
      </c>
      <c r="E1570" s="90"/>
      <c r="F1570" s="90"/>
      <c r="G1570" s="90"/>
      <c r="H1570" s="90"/>
      <c r="I1570" s="91"/>
      <c r="J1570" s="91"/>
      <c r="K1570" s="91"/>
      <c r="L1570" s="91"/>
    </row>
    <row r="1571" spans="3:12" ht="14.25" customHeight="1" x14ac:dyDescent="0.15">
      <c r="C1571" s="93">
        <v>32685</v>
      </c>
      <c r="D1571" s="92">
        <v>20.25</v>
      </c>
      <c r="E1571" s="90"/>
      <c r="F1571" s="90"/>
      <c r="G1571" s="90"/>
      <c r="H1571" s="90"/>
      <c r="I1571" s="91"/>
      <c r="J1571" s="91"/>
      <c r="K1571" s="91"/>
      <c r="L1571" s="91"/>
    </row>
    <row r="1572" spans="3:12" ht="14.25" customHeight="1" x14ac:dyDescent="0.15">
      <c r="C1572" s="93">
        <v>32686</v>
      </c>
      <c r="D1572" s="92">
        <v>20.479999542236328</v>
      </c>
      <c r="E1572" s="90"/>
      <c r="F1572" s="90"/>
      <c r="G1572" s="90"/>
      <c r="H1572" s="90"/>
      <c r="I1572" s="91"/>
      <c r="J1572" s="91"/>
      <c r="K1572" s="91"/>
      <c r="L1572" s="91"/>
    </row>
    <row r="1573" spans="3:12" ht="14.25" customHeight="1" x14ac:dyDescent="0.15">
      <c r="C1573" s="93">
        <v>32687</v>
      </c>
      <c r="D1573" s="92">
        <v>20.030000686645508</v>
      </c>
      <c r="E1573" s="90"/>
      <c r="F1573" s="90"/>
      <c r="G1573" s="90"/>
      <c r="H1573" s="90"/>
      <c r="I1573" s="91"/>
      <c r="J1573" s="91"/>
      <c r="K1573" s="91"/>
      <c r="L1573" s="91"/>
    </row>
    <row r="1574" spans="3:12" ht="14.25" customHeight="1" x14ac:dyDescent="0.15">
      <c r="C1574" s="93">
        <v>32688</v>
      </c>
      <c r="D1574" s="92">
        <v>20.260000228881836</v>
      </c>
      <c r="E1574" s="90"/>
      <c r="F1574" s="90"/>
      <c r="G1574" s="90"/>
      <c r="H1574" s="90"/>
      <c r="I1574" s="91"/>
      <c r="J1574" s="91"/>
      <c r="K1574" s="91"/>
      <c r="L1574" s="91"/>
    </row>
    <row r="1575" spans="3:12" ht="14.25" customHeight="1" x14ac:dyDescent="0.15">
      <c r="C1575" s="93">
        <v>32689</v>
      </c>
      <c r="D1575" s="92">
        <v>20.270000457763672</v>
      </c>
      <c r="E1575" s="90"/>
      <c r="F1575" s="90"/>
      <c r="G1575" s="90"/>
      <c r="H1575" s="90"/>
      <c r="I1575" s="91"/>
      <c r="J1575" s="91"/>
      <c r="K1575" s="91"/>
      <c r="L1575" s="91"/>
    </row>
    <row r="1576" spans="3:12" ht="14.25" customHeight="1" x14ac:dyDescent="0.15">
      <c r="C1576" s="93">
        <v>32694</v>
      </c>
      <c r="D1576" s="92">
        <v>20.790000915527344</v>
      </c>
      <c r="E1576" s="90"/>
      <c r="F1576" s="90"/>
      <c r="G1576" s="90"/>
      <c r="H1576" s="90"/>
      <c r="I1576" s="91"/>
      <c r="J1576" s="91"/>
      <c r="K1576" s="91"/>
      <c r="L1576" s="91"/>
    </row>
    <row r="1577" spans="3:12" ht="14.25" customHeight="1" x14ac:dyDescent="0.15">
      <c r="C1577" s="93">
        <v>32695</v>
      </c>
      <c r="D1577" s="92">
        <v>20.299999237060547</v>
      </c>
      <c r="E1577" s="90"/>
      <c r="F1577" s="90"/>
      <c r="G1577" s="90"/>
      <c r="H1577" s="90"/>
      <c r="I1577" s="91"/>
      <c r="J1577" s="91"/>
      <c r="K1577" s="91"/>
      <c r="L1577" s="91"/>
    </row>
    <row r="1578" spans="3:12" ht="14.25" customHeight="1" x14ac:dyDescent="0.15">
      <c r="C1578" s="93">
        <v>32696</v>
      </c>
      <c r="D1578" s="92">
        <v>20.75</v>
      </c>
      <c r="E1578" s="90"/>
      <c r="F1578" s="90"/>
      <c r="G1578" s="90"/>
      <c r="H1578" s="90"/>
      <c r="I1578" s="91"/>
      <c r="J1578" s="91"/>
      <c r="K1578" s="91"/>
      <c r="L1578" s="91"/>
    </row>
    <row r="1579" spans="3:12" ht="14.25" customHeight="1" x14ac:dyDescent="0.15">
      <c r="C1579" s="93">
        <v>32699</v>
      </c>
      <c r="D1579" s="92">
        <v>20.360000610351563</v>
      </c>
      <c r="E1579" s="90"/>
      <c r="F1579" s="90"/>
      <c r="G1579" s="90"/>
      <c r="H1579" s="90"/>
      <c r="I1579" s="91"/>
      <c r="J1579" s="91"/>
      <c r="K1579" s="91"/>
      <c r="L1579" s="91"/>
    </row>
    <row r="1580" spans="3:12" ht="14.25" customHeight="1" x14ac:dyDescent="0.15">
      <c r="C1580" s="93">
        <v>32700</v>
      </c>
      <c r="D1580" s="92">
        <v>20.530000686645508</v>
      </c>
      <c r="E1580" s="90"/>
      <c r="F1580" s="90"/>
      <c r="G1580" s="90"/>
      <c r="H1580" s="90"/>
      <c r="I1580" s="91"/>
      <c r="J1580" s="91"/>
      <c r="K1580" s="91"/>
      <c r="L1580" s="91"/>
    </row>
    <row r="1581" spans="3:12" ht="14.25" customHeight="1" x14ac:dyDescent="0.15">
      <c r="C1581" s="93">
        <v>32701</v>
      </c>
      <c r="D1581" s="92">
        <v>20.149999618530273</v>
      </c>
      <c r="E1581" s="90"/>
      <c r="F1581" s="90"/>
      <c r="G1581" s="90"/>
      <c r="H1581" s="90"/>
      <c r="I1581" s="91"/>
      <c r="J1581" s="91"/>
      <c r="K1581" s="91"/>
      <c r="L1581" s="91"/>
    </row>
    <row r="1582" spans="3:12" ht="14.25" customHeight="1" x14ac:dyDescent="0.15">
      <c r="C1582" s="93">
        <v>32702</v>
      </c>
      <c r="D1582" s="92">
        <v>20.350000381469727</v>
      </c>
      <c r="E1582" s="90"/>
      <c r="F1582" s="90"/>
      <c r="G1582" s="90"/>
      <c r="H1582" s="90"/>
      <c r="I1582" s="91"/>
      <c r="J1582" s="91"/>
      <c r="K1582" s="91"/>
      <c r="L1582" s="91"/>
    </row>
    <row r="1583" spans="3:12" ht="14.25" customHeight="1" x14ac:dyDescent="0.15">
      <c r="C1583" s="93">
        <v>32703</v>
      </c>
      <c r="D1583" s="92">
        <v>20.319999694824219</v>
      </c>
      <c r="E1583" s="90"/>
      <c r="F1583" s="90"/>
      <c r="G1583" s="90"/>
      <c r="H1583" s="90"/>
      <c r="I1583" s="91"/>
      <c r="J1583" s="91"/>
      <c r="K1583" s="91"/>
      <c r="L1583" s="91"/>
    </row>
    <row r="1584" spans="3:12" ht="14.25" customHeight="1" x14ac:dyDescent="0.15">
      <c r="C1584" s="93">
        <v>32706</v>
      </c>
      <c r="D1584" s="92">
        <v>20.450000762939453</v>
      </c>
      <c r="E1584" s="90"/>
      <c r="F1584" s="90"/>
      <c r="G1584" s="90"/>
      <c r="H1584" s="90"/>
      <c r="I1584" s="91"/>
      <c r="J1584" s="91"/>
      <c r="K1584" s="91"/>
      <c r="L1584" s="91"/>
    </row>
    <row r="1585" spans="3:12" ht="14.25" customHeight="1" x14ac:dyDescent="0.15">
      <c r="C1585" s="93">
        <v>32707</v>
      </c>
      <c r="D1585" s="92">
        <v>20.340000152587891</v>
      </c>
      <c r="E1585" s="90"/>
      <c r="F1585" s="90"/>
      <c r="G1585" s="90"/>
      <c r="H1585" s="90"/>
      <c r="I1585" s="91"/>
      <c r="J1585" s="91"/>
      <c r="K1585" s="91"/>
      <c r="L1585" s="91"/>
    </row>
    <row r="1586" spans="3:12" ht="14.25" customHeight="1" x14ac:dyDescent="0.15">
      <c r="C1586" s="93">
        <v>32708</v>
      </c>
      <c r="D1586" s="92">
        <v>19.850000381469727</v>
      </c>
      <c r="E1586" s="90"/>
      <c r="F1586" s="90"/>
      <c r="G1586" s="90"/>
      <c r="H1586" s="90"/>
      <c r="I1586" s="91"/>
      <c r="J1586" s="91"/>
      <c r="K1586" s="91"/>
      <c r="L1586" s="91"/>
    </row>
    <row r="1587" spans="3:12" ht="14.25" customHeight="1" x14ac:dyDescent="0.15">
      <c r="C1587" s="93">
        <v>32709</v>
      </c>
      <c r="D1587" s="92">
        <v>19.899999618530273</v>
      </c>
      <c r="E1587" s="90"/>
      <c r="F1587" s="90"/>
      <c r="G1587" s="90"/>
      <c r="H1587" s="90"/>
      <c r="I1587" s="91"/>
      <c r="J1587" s="91"/>
      <c r="K1587" s="91"/>
      <c r="L1587" s="91"/>
    </row>
    <row r="1588" spans="3:12" ht="14.25" customHeight="1" x14ac:dyDescent="0.15">
      <c r="C1588" s="93">
        <v>32710</v>
      </c>
      <c r="D1588" s="92">
        <v>19.510000228881836</v>
      </c>
      <c r="E1588" s="90"/>
      <c r="F1588" s="90"/>
      <c r="G1588" s="90"/>
      <c r="H1588" s="90"/>
      <c r="I1588" s="91"/>
      <c r="J1588" s="91"/>
      <c r="K1588" s="91"/>
      <c r="L1588" s="91"/>
    </row>
    <row r="1589" spans="3:12" ht="14.25" customHeight="1" x14ac:dyDescent="0.15">
      <c r="C1589" s="93">
        <v>32713</v>
      </c>
      <c r="D1589" s="92">
        <v>18.739999771118164</v>
      </c>
      <c r="E1589" s="90"/>
      <c r="F1589" s="90"/>
      <c r="G1589" s="90"/>
      <c r="H1589" s="90"/>
      <c r="I1589" s="91"/>
      <c r="J1589" s="91"/>
      <c r="K1589" s="91"/>
      <c r="L1589" s="91"/>
    </row>
    <row r="1590" spans="3:12" ht="14.25" customHeight="1" x14ac:dyDescent="0.15">
      <c r="C1590" s="93">
        <v>32714</v>
      </c>
      <c r="D1590" s="92">
        <v>18.540000915527344</v>
      </c>
      <c r="E1590" s="90"/>
      <c r="F1590" s="90"/>
      <c r="G1590" s="90"/>
      <c r="H1590" s="90"/>
      <c r="I1590" s="91"/>
      <c r="J1590" s="91"/>
      <c r="K1590" s="91"/>
      <c r="L1590" s="91"/>
    </row>
    <row r="1591" spans="3:12" ht="14.25" customHeight="1" x14ac:dyDescent="0.15">
      <c r="C1591" s="93">
        <v>32715</v>
      </c>
      <c r="D1591" s="92">
        <v>18.299999237060547</v>
      </c>
      <c r="E1591" s="90"/>
      <c r="F1591" s="90"/>
      <c r="G1591" s="90"/>
      <c r="H1591" s="90"/>
      <c r="I1591" s="91"/>
      <c r="J1591" s="91"/>
      <c r="K1591" s="91"/>
      <c r="L1591" s="91"/>
    </row>
    <row r="1592" spans="3:12" ht="14.25" customHeight="1" x14ac:dyDescent="0.15">
      <c r="C1592" s="93">
        <v>32716</v>
      </c>
      <c r="D1592" s="92">
        <v>18.120000839233398</v>
      </c>
      <c r="E1592" s="90"/>
      <c r="F1592" s="90"/>
      <c r="G1592" s="90"/>
      <c r="H1592" s="90"/>
      <c r="I1592" s="91"/>
      <c r="J1592" s="91"/>
      <c r="K1592" s="91"/>
      <c r="L1592" s="91"/>
    </row>
    <row r="1593" spans="3:12" ht="14.25" customHeight="1" x14ac:dyDescent="0.15">
      <c r="C1593" s="93">
        <v>32717</v>
      </c>
      <c r="D1593" s="92">
        <v>17.930000305175781</v>
      </c>
      <c r="E1593" s="90"/>
      <c r="F1593" s="90"/>
      <c r="G1593" s="90"/>
      <c r="H1593" s="90"/>
      <c r="I1593" s="91"/>
      <c r="J1593" s="91"/>
      <c r="K1593" s="91"/>
      <c r="L1593" s="91"/>
    </row>
    <row r="1594" spans="3:12" ht="14.25" customHeight="1" x14ac:dyDescent="0.15">
      <c r="C1594" s="93">
        <v>32720</v>
      </c>
      <c r="D1594" s="92">
        <v>18.309999465942383</v>
      </c>
      <c r="E1594" s="90"/>
      <c r="F1594" s="90"/>
      <c r="G1594" s="90"/>
      <c r="H1594" s="90"/>
      <c r="I1594" s="91"/>
      <c r="J1594" s="91"/>
      <c r="K1594" s="91"/>
      <c r="L1594" s="91"/>
    </row>
    <row r="1595" spans="3:12" ht="14.25" customHeight="1" x14ac:dyDescent="0.15">
      <c r="C1595" s="93">
        <v>32721</v>
      </c>
      <c r="D1595" s="92">
        <v>18.030000686645508</v>
      </c>
      <c r="E1595" s="90"/>
      <c r="F1595" s="90"/>
      <c r="G1595" s="90"/>
      <c r="H1595" s="90"/>
      <c r="I1595" s="91"/>
      <c r="J1595" s="91"/>
      <c r="K1595" s="91"/>
      <c r="L1595" s="91"/>
    </row>
    <row r="1596" spans="3:12" ht="14.25" customHeight="1" x14ac:dyDescent="0.15">
      <c r="C1596" s="93">
        <v>32722</v>
      </c>
      <c r="D1596" s="92">
        <v>18.280000686645508</v>
      </c>
      <c r="E1596" s="90"/>
      <c r="F1596" s="90"/>
      <c r="G1596" s="90"/>
      <c r="H1596" s="90"/>
      <c r="I1596" s="91"/>
      <c r="J1596" s="91"/>
      <c r="K1596" s="91"/>
      <c r="L1596" s="91"/>
    </row>
    <row r="1597" spans="3:12" ht="14.25" customHeight="1" x14ac:dyDescent="0.15">
      <c r="C1597" s="93">
        <v>32723</v>
      </c>
      <c r="D1597" s="92">
        <v>18.209999084472656</v>
      </c>
      <c r="E1597" s="90"/>
      <c r="F1597" s="90"/>
      <c r="G1597" s="90"/>
      <c r="H1597" s="90"/>
      <c r="I1597" s="91"/>
      <c r="J1597" s="91"/>
      <c r="K1597" s="91"/>
      <c r="L1597" s="91"/>
    </row>
    <row r="1598" spans="3:12" ht="14.25" customHeight="1" x14ac:dyDescent="0.15">
      <c r="C1598" s="93">
        <v>32724</v>
      </c>
      <c r="D1598" s="92">
        <v>18.030000686645508</v>
      </c>
      <c r="E1598" s="90"/>
      <c r="F1598" s="90"/>
      <c r="G1598" s="90"/>
      <c r="H1598" s="90"/>
      <c r="I1598" s="91"/>
      <c r="J1598" s="91"/>
      <c r="K1598" s="91"/>
      <c r="L1598" s="91"/>
    </row>
    <row r="1599" spans="3:12" ht="14.25" customHeight="1" x14ac:dyDescent="0.15">
      <c r="C1599" s="93">
        <v>32727</v>
      </c>
      <c r="D1599" s="92">
        <v>17.909999847412109</v>
      </c>
      <c r="E1599" s="90"/>
      <c r="F1599" s="90"/>
      <c r="G1599" s="90"/>
      <c r="H1599" s="90"/>
      <c r="I1599" s="91"/>
      <c r="J1599" s="91"/>
      <c r="K1599" s="91"/>
      <c r="L1599" s="91"/>
    </row>
    <row r="1600" spans="3:12" ht="14.25" customHeight="1" x14ac:dyDescent="0.15">
      <c r="C1600" s="93">
        <v>32728</v>
      </c>
      <c r="D1600" s="92">
        <v>18.120000839233398</v>
      </c>
      <c r="E1600" s="90"/>
      <c r="F1600" s="90"/>
      <c r="G1600" s="90"/>
      <c r="H1600" s="90"/>
      <c r="I1600" s="91"/>
      <c r="J1600" s="91"/>
      <c r="K1600" s="91"/>
      <c r="L1600" s="91"/>
    </row>
    <row r="1601" spans="3:12" ht="14.25" customHeight="1" x14ac:dyDescent="0.15">
      <c r="C1601" s="93">
        <v>32729</v>
      </c>
      <c r="D1601" s="92">
        <v>18.209999084472656</v>
      </c>
      <c r="E1601" s="90"/>
      <c r="F1601" s="90"/>
      <c r="G1601" s="90"/>
      <c r="H1601" s="90"/>
      <c r="I1601" s="91"/>
      <c r="J1601" s="91"/>
      <c r="K1601" s="91"/>
      <c r="L1601" s="91"/>
    </row>
    <row r="1602" spans="3:12" ht="14.25" customHeight="1" x14ac:dyDescent="0.15">
      <c r="C1602" s="93">
        <v>32730</v>
      </c>
      <c r="D1602" s="92">
        <v>18.590000152587891</v>
      </c>
      <c r="E1602" s="90"/>
      <c r="F1602" s="90"/>
      <c r="G1602" s="90"/>
      <c r="H1602" s="90"/>
      <c r="I1602" s="91"/>
      <c r="J1602" s="91"/>
      <c r="K1602" s="91"/>
      <c r="L1602" s="91"/>
    </row>
    <row r="1603" spans="3:12" ht="14.25" customHeight="1" x14ac:dyDescent="0.15">
      <c r="C1603" s="93">
        <v>32731</v>
      </c>
      <c r="D1603" s="92">
        <v>18.479999542236328</v>
      </c>
      <c r="E1603" s="90"/>
      <c r="F1603" s="90"/>
      <c r="G1603" s="90"/>
      <c r="H1603" s="90"/>
      <c r="I1603" s="91"/>
      <c r="J1603" s="91"/>
      <c r="K1603" s="91"/>
      <c r="L1603" s="91"/>
    </row>
    <row r="1604" spans="3:12" ht="14.25" customHeight="1" x14ac:dyDescent="0.15">
      <c r="C1604" s="93">
        <v>32734</v>
      </c>
      <c r="D1604" s="92">
        <v>18.579999923706055</v>
      </c>
      <c r="E1604" s="90"/>
      <c r="F1604" s="90"/>
      <c r="G1604" s="90"/>
      <c r="H1604" s="90"/>
      <c r="I1604" s="91"/>
      <c r="J1604" s="91"/>
      <c r="K1604" s="91"/>
      <c r="L1604" s="91"/>
    </row>
    <row r="1605" spans="3:12" ht="14.25" customHeight="1" x14ac:dyDescent="0.15">
      <c r="C1605" s="93">
        <v>32735</v>
      </c>
      <c r="D1605" s="92">
        <v>18.680000305175781</v>
      </c>
      <c r="E1605" s="90"/>
      <c r="F1605" s="90"/>
      <c r="G1605" s="90"/>
      <c r="H1605" s="90"/>
      <c r="I1605" s="91"/>
      <c r="J1605" s="91"/>
      <c r="K1605" s="91"/>
      <c r="L1605" s="91"/>
    </row>
    <row r="1606" spans="3:12" ht="14.25" customHeight="1" x14ac:dyDescent="0.15">
      <c r="C1606" s="93">
        <v>32736</v>
      </c>
      <c r="D1606" s="92">
        <v>18.969999313354492</v>
      </c>
      <c r="E1606" s="90"/>
      <c r="F1606" s="90"/>
      <c r="G1606" s="90"/>
      <c r="H1606" s="90"/>
      <c r="I1606" s="91"/>
      <c r="J1606" s="91"/>
      <c r="K1606" s="91"/>
      <c r="L1606" s="91"/>
    </row>
    <row r="1607" spans="3:12" ht="14.25" customHeight="1" x14ac:dyDescent="0.15">
      <c r="C1607" s="93">
        <v>32737</v>
      </c>
      <c r="D1607" s="92">
        <v>18.680000305175781</v>
      </c>
      <c r="E1607" s="90"/>
      <c r="F1607" s="90"/>
      <c r="G1607" s="90"/>
      <c r="H1607" s="90"/>
      <c r="I1607" s="91"/>
      <c r="J1607" s="91"/>
      <c r="K1607" s="91"/>
      <c r="L1607" s="91"/>
    </row>
    <row r="1608" spans="3:12" ht="14.25" customHeight="1" x14ac:dyDescent="0.15">
      <c r="C1608" s="93">
        <v>32738</v>
      </c>
      <c r="D1608" s="92">
        <v>18.799999237060547</v>
      </c>
      <c r="E1608" s="90"/>
      <c r="F1608" s="90"/>
      <c r="G1608" s="90"/>
      <c r="H1608" s="90"/>
      <c r="I1608" s="91"/>
      <c r="J1608" s="91"/>
      <c r="K1608" s="91"/>
      <c r="L1608" s="91"/>
    </row>
    <row r="1609" spans="3:12" ht="14.25" customHeight="1" x14ac:dyDescent="0.15">
      <c r="C1609" s="93">
        <v>32741</v>
      </c>
      <c r="D1609" s="92">
        <v>19.079999923706055</v>
      </c>
      <c r="E1609" s="90"/>
      <c r="F1609" s="90"/>
      <c r="G1609" s="90"/>
      <c r="H1609" s="90"/>
      <c r="I1609" s="91"/>
      <c r="J1609" s="91"/>
      <c r="K1609" s="91"/>
      <c r="L1609" s="91"/>
    </row>
    <row r="1610" spans="3:12" ht="14.25" customHeight="1" x14ac:dyDescent="0.15">
      <c r="C1610" s="93">
        <v>32742</v>
      </c>
      <c r="D1610" s="92">
        <v>19.079999923706055</v>
      </c>
      <c r="E1610" s="90"/>
      <c r="F1610" s="90"/>
      <c r="G1610" s="90"/>
      <c r="H1610" s="90"/>
      <c r="I1610" s="91"/>
      <c r="J1610" s="91"/>
      <c r="K1610" s="91"/>
      <c r="L1610" s="91"/>
    </row>
    <row r="1611" spans="3:12" ht="14.25" customHeight="1" x14ac:dyDescent="0.15">
      <c r="C1611" s="93">
        <v>32743</v>
      </c>
      <c r="D1611" s="92">
        <v>18.799999237060547</v>
      </c>
      <c r="E1611" s="90"/>
      <c r="F1611" s="90"/>
      <c r="G1611" s="90"/>
      <c r="H1611" s="90"/>
      <c r="I1611" s="91"/>
      <c r="J1611" s="91"/>
      <c r="K1611" s="91"/>
      <c r="L1611" s="91"/>
    </row>
    <row r="1612" spans="3:12" ht="14.25" customHeight="1" x14ac:dyDescent="0.15">
      <c r="C1612" s="93">
        <v>32744</v>
      </c>
      <c r="D1612" s="92">
        <v>18.610000610351563</v>
      </c>
      <c r="E1612" s="90"/>
      <c r="F1612" s="90"/>
      <c r="G1612" s="90"/>
      <c r="H1612" s="90"/>
      <c r="I1612" s="91"/>
      <c r="J1612" s="91"/>
      <c r="K1612" s="91"/>
      <c r="L1612" s="91"/>
    </row>
    <row r="1613" spans="3:12" ht="14.25" customHeight="1" x14ac:dyDescent="0.15">
      <c r="C1613" s="93">
        <v>32745</v>
      </c>
      <c r="D1613" s="92">
        <v>18.510000228881836</v>
      </c>
      <c r="E1613" s="90"/>
      <c r="F1613" s="90"/>
      <c r="G1613" s="90"/>
      <c r="H1613" s="90"/>
      <c r="I1613" s="91"/>
      <c r="J1613" s="91"/>
      <c r="K1613" s="91"/>
      <c r="L1613" s="91"/>
    </row>
    <row r="1614" spans="3:12" ht="14.25" customHeight="1" x14ac:dyDescent="0.15">
      <c r="C1614" s="93">
        <v>32748</v>
      </c>
      <c r="D1614" s="92">
        <v>18.639999389648437</v>
      </c>
      <c r="E1614" s="90"/>
      <c r="F1614" s="90"/>
      <c r="G1614" s="90"/>
      <c r="H1614" s="90"/>
      <c r="I1614" s="91"/>
      <c r="J1614" s="91"/>
      <c r="K1614" s="91"/>
      <c r="L1614" s="91"/>
    </row>
    <row r="1615" spans="3:12" ht="14.25" customHeight="1" x14ac:dyDescent="0.15">
      <c r="C1615" s="93">
        <v>32749</v>
      </c>
      <c r="D1615" s="92">
        <v>18.639999389648437</v>
      </c>
      <c r="E1615" s="90"/>
      <c r="F1615" s="90"/>
      <c r="G1615" s="90"/>
      <c r="H1615" s="90"/>
      <c r="I1615" s="91"/>
      <c r="J1615" s="91"/>
      <c r="K1615" s="91"/>
      <c r="L1615" s="91"/>
    </row>
    <row r="1616" spans="3:12" ht="14.25" customHeight="1" x14ac:dyDescent="0.15">
      <c r="C1616" s="93">
        <v>32750</v>
      </c>
      <c r="D1616" s="92">
        <v>18.829999923706055</v>
      </c>
      <c r="E1616" s="90"/>
      <c r="F1616" s="90"/>
      <c r="G1616" s="90"/>
      <c r="H1616" s="90"/>
      <c r="I1616" s="91"/>
      <c r="J1616" s="91"/>
      <c r="K1616" s="91"/>
      <c r="L1616" s="91"/>
    </row>
    <row r="1617" spans="3:12" ht="14.25" customHeight="1" x14ac:dyDescent="0.15">
      <c r="C1617" s="93">
        <v>32751</v>
      </c>
      <c r="D1617" s="92">
        <v>18.829999923706055</v>
      </c>
      <c r="E1617" s="90"/>
      <c r="F1617" s="90"/>
      <c r="G1617" s="90"/>
      <c r="H1617" s="90"/>
      <c r="I1617" s="91"/>
      <c r="J1617" s="91"/>
      <c r="K1617" s="91"/>
      <c r="L1617" s="91"/>
    </row>
    <row r="1618" spans="3:12" ht="14.25" customHeight="1" x14ac:dyDescent="0.15">
      <c r="C1618" s="93">
        <v>32752</v>
      </c>
      <c r="D1618" s="92">
        <v>18.850000381469727</v>
      </c>
      <c r="E1618" s="90"/>
      <c r="F1618" s="90"/>
      <c r="G1618" s="90"/>
      <c r="H1618" s="90"/>
      <c r="I1618" s="91"/>
      <c r="J1618" s="91"/>
      <c r="K1618" s="91"/>
      <c r="L1618" s="91"/>
    </row>
    <row r="1619" spans="3:12" ht="14.25" customHeight="1" x14ac:dyDescent="0.15">
      <c r="C1619" s="93">
        <v>32756</v>
      </c>
      <c r="D1619" s="92">
        <v>19.049999237060547</v>
      </c>
      <c r="E1619" s="90"/>
      <c r="F1619" s="90"/>
      <c r="G1619" s="90"/>
      <c r="H1619" s="90"/>
      <c r="I1619" s="91"/>
      <c r="J1619" s="91"/>
      <c r="K1619" s="91"/>
      <c r="L1619" s="91"/>
    </row>
    <row r="1620" spans="3:12" ht="14.25" customHeight="1" x14ac:dyDescent="0.15">
      <c r="C1620" s="93">
        <v>32757</v>
      </c>
      <c r="D1620" s="92">
        <v>19.280000686645508</v>
      </c>
      <c r="E1620" s="90"/>
      <c r="F1620" s="90"/>
      <c r="G1620" s="90"/>
      <c r="H1620" s="90"/>
      <c r="I1620" s="91"/>
      <c r="J1620" s="91"/>
      <c r="K1620" s="91"/>
      <c r="L1620" s="91"/>
    </row>
    <row r="1621" spans="3:12" ht="14.25" customHeight="1" x14ac:dyDescent="0.15">
      <c r="C1621" s="93">
        <v>32758</v>
      </c>
      <c r="D1621" s="92">
        <v>19.409999847412109</v>
      </c>
      <c r="E1621" s="90"/>
      <c r="F1621" s="90"/>
      <c r="G1621" s="90"/>
      <c r="H1621" s="90"/>
      <c r="I1621" s="91"/>
      <c r="J1621" s="91"/>
      <c r="K1621" s="91"/>
      <c r="L1621" s="91"/>
    </row>
    <row r="1622" spans="3:12" ht="14.25" customHeight="1" x14ac:dyDescent="0.15">
      <c r="C1622" s="93">
        <v>32759</v>
      </c>
      <c r="D1622" s="92">
        <v>19.75</v>
      </c>
      <c r="E1622" s="90"/>
      <c r="F1622" s="90"/>
      <c r="G1622" s="90"/>
      <c r="H1622" s="90"/>
      <c r="I1622" s="91"/>
      <c r="J1622" s="91"/>
      <c r="K1622" s="91"/>
      <c r="L1622" s="91"/>
    </row>
    <row r="1623" spans="3:12" ht="14.25" customHeight="1" x14ac:dyDescent="0.15">
      <c r="C1623" s="93">
        <v>32762</v>
      </c>
      <c r="D1623" s="92">
        <v>19.760000228881836</v>
      </c>
      <c r="E1623" s="90"/>
      <c r="F1623" s="90"/>
      <c r="G1623" s="90"/>
      <c r="H1623" s="90"/>
      <c r="I1623" s="91"/>
      <c r="J1623" s="91"/>
      <c r="K1623" s="91"/>
      <c r="L1623" s="91"/>
    </row>
    <row r="1624" spans="3:12" ht="14.25" customHeight="1" x14ac:dyDescent="0.15">
      <c r="C1624" s="93">
        <v>32763</v>
      </c>
      <c r="D1624" s="92">
        <v>19.700000762939453</v>
      </c>
      <c r="E1624" s="90"/>
      <c r="F1624" s="90"/>
      <c r="G1624" s="90"/>
      <c r="H1624" s="90"/>
      <c r="I1624" s="91"/>
      <c r="J1624" s="91"/>
      <c r="K1624" s="91"/>
      <c r="L1624" s="91"/>
    </row>
    <row r="1625" spans="3:12" ht="14.25" customHeight="1" x14ac:dyDescent="0.15">
      <c r="C1625" s="93">
        <v>32764</v>
      </c>
      <c r="D1625" s="92">
        <v>19.860000610351563</v>
      </c>
      <c r="E1625" s="90"/>
      <c r="F1625" s="90"/>
      <c r="G1625" s="90"/>
      <c r="H1625" s="90"/>
      <c r="I1625" s="91"/>
      <c r="J1625" s="91"/>
      <c r="K1625" s="91"/>
      <c r="L1625" s="91"/>
    </row>
    <row r="1626" spans="3:12" ht="14.25" customHeight="1" x14ac:dyDescent="0.15">
      <c r="C1626" s="93">
        <v>32765</v>
      </c>
      <c r="D1626" s="92">
        <v>19.719999313354492</v>
      </c>
      <c r="E1626" s="90"/>
      <c r="F1626" s="90"/>
      <c r="G1626" s="90"/>
      <c r="H1626" s="90"/>
      <c r="I1626" s="91"/>
      <c r="J1626" s="91"/>
      <c r="K1626" s="91"/>
      <c r="L1626" s="91"/>
    </row>
    <row r="1627" spans="3:12" ht="14.25" customHeight="1" x14ac:dyDescent="0.15">
      <c r="C1627" s="93">
        <v>32766</v>
      </c>
      <c r="D1627" s="92">
        <v>19.959999084472656</v>
      </c>
      <c r="E1627" s="90"/>
      <c r="F1627" s="90"/>
      <c r="G1627" s="90"/>
      <c r="H1627" s="90"/>
      <c r="I1627" s="91"/>
      <c r="J1627" s="91"/>
      <c r="K1627" s="91"/>
      <c r="L1627" s="91"/>
    </row>
    <row r="1628" spans="3:12" ht="14.25" customHeight="1" x14ac:dyDescent="0.15">
      <c r="C1628" s="93">
        <v>32769</v>
      </c>
      <c r="D1628" s="92">
        <v>19.879999160766602</v>
      </c>
      <c r="E1628" s="90"/>
      <c r="F1628" s="90"/>
      <c r="G1628" s="90"/>
      <c r="H1628" s="90"/>
      <c r="I1628" s="91"/>
      <c r="J1628" s="91"/>
      <c r="K1628" s="91"/>
      <c r="L1628" s="91"/>
    </row>
    <row r="1629" spans="3:12" ht="14.25" customHeight="1" x14ac:dyDescent="0.15">
      <c r="C1629" s="93">
        <v>32770</v>
      </c>
      <c r="D1629" s="92">
        <v>19.559999465942383</v>
      </c>
      <c r="E1629" s="90"/>
      <c r="F1629" s="90"/>
      <c r="G1629" s="90"/>
      <c r="H1629" s="90"/>
      <c r="I1629" s="91"/>
      <c r="J1629" s="91"/>
      <c r="K1629" s="91"/>
      <c r="L1629" s="91"/>
    </row>
    <row r="1630" spans="3:12" ht="14.25" customHeight="1" x14ac:dyDescent="0.15">
      <c r="C1630" s="93">
        <v>32771</v>
      </c>
      <c r="D1630" s="92">
        <v>19.639999389648437</v>
      </c>
      <c r="E1630" s="90"/>
      <c r="F1630" s="90"/>
      <c r="G1630" s="90"/>
      <c r="H1630" s="90"/>
      <c r="I1630" s="91"/>
      <c r="J1630" s="91"/>
      <c r="K1630" s="91"/>
      <c r="L1630" s="91"/>
    </row>
    <row r="1631" spans="3:12" ht="14.25" customHeight="1" x14ac:dyDescent="0.15">
      <c r="C1631" s="93">
        <v>32772</v>
      </c>
      <c r="D1631" s="92">
        <v>19.639999389648437</v>
      </c>
      <c r="E1631" s="90"/>
      <c r="F1631" s="90"/>
      <c r="G1631" s="90"/>
      <c r="H1631" s="90"/>
      <c r="I1631" s="91"/>
      <c r="J1631" s="91"/>
      <c r="K1631" s="91"/>
      <c r="L1631" s="91"/>
    </row>
    <row r="1632" spans="3:12" ht="14.25" customHeight="1" x14ac:dyDescent="0.15">
      <c r="C1632" s="93">
        <v>32773</v>
      </c>
      <c r="D1632" s="92">
        <v>19.280000686645508</v>
      </c>
      <c r="E1632" s="90"/>
      <c r="F1632" s="90"/>
      <c r="G1632" s="90"/>
      <c r="H1632" s="90"/>
      <c r="I1632" s="91"/>
      <c r="J1632" s="91"/>
      <c r="K1632" s="91"/>
      <c r="L1632" s="91"/>
    </row>
    <row r="1633" spans="3:12" ht="14.25" customHeight="1" x14ac:dyDescent="0.15">
      <c r="C1633" s="93">
        <v>32776</v>
      </c>
      <c r="D1633" s="92">
        <v>19.459999084472656</v>
      </c>
      <c r="E1633" s="90"/>
      <c r="F1633" s="90"/>
      <c r="G1633" s="90"/>
      <c r="H1633" s="90"/>
      <c r="I1633" s="91"/>
      <c r="J1633" s="91"/>
      <c r="K1633" s="91"/>
      <c r="L1633" s="91"/>
    </row>
    <row r="1634" spans="3:12" ht="14.25" customHeight="1" x14ac:dyDescent="0.15">
      <c r="C1634" s="93">
        <v>32777</v>
      </c>
      <c r="D1634" s="92">
        <v>19.530000686645508</v>
      </c>
      <c r="E1634" s="90"/>
      <c r="F1634" s="90"/>
      <c r="G1634" s="90"/>
      <c r="H1634" s="90"/>
      <c r="I1634" s="91"/>
      <c r="J1634" s="91"/>
      <c r="K1634" s="91"/>
      <c r="L1634" s="91"/>
    </row>
    <row r="1635" spans="3:12" ht="14.25" customHeight="1" x14ac:dyDescent="0.15">
      <c r="C1635" s="93">
        <v>32778</v>
      </c>
      <c r="D1635" s="92">
        <v>19.590000152587891</v>
      </c>
      <c r="E1635" s="90"/>
      <c r="F1635" s="90"/>
      <c r="G1635" s="90"/>
      <c r="H1635" s="90"/>
      <c r="I1635" s="91"/>
      <c r="J1635" s="91"/>
      <c r="K1635" s="91"/>
      <c r="L1635" s="91"/>
    </row>
    <row r="1636" spans="3:12" ht="14.25" customHeight="1" x14ac:dyDescent="0.15">
      <c r="C1636" s="93">
        <v>32779</v>
      </c>
      <c r="D1636" s="92">
        <v>19.860000610351563</v>
      </c>
      <c r="E1636" s="90"/>
      <c r="F1636" s="90"/>
      <c r="G1636" s="90"/>
      <c r="H1636" s="90"/>
      <c r="I1636" s="91"/>
      <c r="J1636" s="91"/>
      <c r="K1636" s="91"/>
      <c r="L1636" s="91"/>
    </row>
    <row r="1637" spans="3:12" ht="14.25" customHeight="1" x14ac:dyDescent="0.15">
      <c r="C1637" s="93">
        <v>32780</v>
      </c>
      <c r="D1637" s="92">
        <v>20.129999160766602</v>
      </c>
      <c r="E1637" s="90"/>
      <c r="F1637" s="90"/>
      <c r="G1637" s="90"/>
      <c r="H1637" s="90"/>
      <c r="I1637" s="91"/>
      <c r="J1637" s="91"/>
      <c r="K1637" s="91"/>
      <c r="L1637" s="91"/>
    </row>
    <row r="1638" spans="3:12" ht="14.25" customHeight="1" x14ac:dyDescent="0.15">
      <c r="C1638" s="93">
        <v>32783</v>
      </c>
      <c r="D1638" s="92">
        <v>20.010000228881836</v>
      </c>
      <c r="E1638" s="90"/>
      <c r="F1638" s="90"/>
      <c r="G1638" s="90"/>
      <c r="H1638" s="90"/>
      <c r="I1638" s="91"/>
      <c r="J1638" s="91"/>
      <c r="K1638" s="91"/>
      <c r="L1638" s="91"/>
    </row>
    <row r="1639" spans="3:12" ht="14.25" customHeight="1" x14ac:dyDescent="0.15">
      <c r="C1639" s="93">
        <v>32784</v>
      </c>
      <c r="D1639" s="92">
        <v>20.129999160766602</v>
      </c>
      <c r="E1639" s="90"/>
      <c r="F1639" s="90"/>
      <c r="G1639" s="90"/>
      <c r="H1639" s="90"/>
      <c r="I1639" s="91"/>
      <c r="J1639" s="91"/>
      <c r="K1639" s="91"/>
      <c r="L1639" s="91"/>
    </row>
    <row r="1640" spans="3:12" ht="14.25" customHeight="1" x14ac:dyDescent="0.15">
      <c r="C1640" s="93">
        <v>32785</v>
      </c>
      <c r="D1640" s="92">
        <v>20.149999618530273</v>
      </c>
      <c r="E1640" s="90"/>
      <c r="F1640" s="90"/>
      <c r="G1640" s="90"/>
      <c r="H1640" s="90"/>
      <c r="I1640" s="91"/>
      <c r="J1640" s="91"/>
      <c r="K1640" s="91"/>
      <c r="L1640" s="91"/>
    </row>
    <row r="1641" spans="3:12" ht="14.25" customHeight="1" x14ac:dyDescent="0.15">
      <c r="C1641" s="93">
        <v>32786</v>
      </c>
      <c r="D1641" s="92">
        <v>19.959999084472656</v>
      </c>
      <c r="E1641" s="90"/>
      <c r="F1641" s="90"/>
      <c r="G1641" s="90"/>
      <c r="H1641" s="90"/>
      <c r="I1641" s="91"/>
      <c r="J1641" s="91"/>
      <c r="K1641" s="91"/>
      <c r="L1641" s="91"/>
    </row>
    <row r="1642" spans="3:12" ht="14.25" customHeight="1" x14ac:dyDescent="0.15">
      <c r="C1642" s="93">
        <v>32787</v>
      </c>
      <c r="D1642" s="92">
        <v>19.870000839233398</v>
      </c>
      <c r="E1642" s="90"/>
      <c r="F1642" s="90"/>
      <c r="G1642" s="90"/>
      <c r="H1642" s="90"/>
      <c r="I1642" s="91"/>
      <c r="J1642" s="91"/>
      <c r="K1642" s="91"/>
      <c r="L1642" s="91"/>
    </row>
    <row r="1643" spans="3:12" ht="14.25" customHeight="1" x14ac:dyDescent="0.15">
      <c r="C1643" s="93">
        <v>32790</v>
      </c>
      <c r="D1643" s="92">
        <v>20.020000457763672</v>
      </c>
      <c r="E1643" s="90"/>
      <c r="F1643" s="90"/>
      <c r="G1643" s="90"/>
      <c r="H1643" s="90"/>
      <c r="I1643" s="91"/>
      <c r="J1643" s="91"/>
      <c r="K1643" s="91"/>
      <c r="L1643" s="91"/>
    </row>
    <row r="1644" spans="3:12" ht="14.25" customHeight="1" x14ac:dyDescent="0.15">
      <c r="C1644" s="93">
        <v>32791</v>
      </c>
      <c r="D1644" s="92">
        <v>20.170000076293945</v>
      </c>
      <c r="E1644" s="90"/>
      <c r="F1644" s="90"/>
      <c r="G1644" s="90"/>
      <c r="H1644" s="90"/>
      <c r="I1644" s="91"/>
      <c r="J1644" s="91"/>
      <c r="K1644" s="91"/>
      <c r="L1644" s="91"/>
    </row>
    <row r="1645" spans="3:12" ht="14.25" customHeight="1" x14ac:dyDescent="0.15">
      <c r="C1645" s="93">
        <v>32792</v>
      </c>
      <c r="D1645" s="92">
        <v>20.25</v>
      </c>
      <c r="E1645" s="90"/>
      <c r="F1645" s="90"/>
      <c r="G1645" s="90"/>
      <c r="H1645" s="90"/>
      <c r="I1645" s="91"/>
      <c r="J1645" s="91"/>
      <c r="K1645" s="91"/>
      <c r="L1645" s="91"/>
    </row>
    <row r="1646" spans="3:12" ht="14.25" customHeight="1" x14ac:dyDescent="0.15">
      <c r="C1646" s="93">
        <v>32793</v>
      </c>
      <c r="D1646" s="92">
        <v>20.469999313354492</v>
      </c>
      <c r="E1646" s="90"/>
      <c r="F1646" s="90"/>
      <c r="G1646" s="90"/>
      <c r="H1646" s="90"/>
      <c r="I1646" s="91"/>
      <c r="J1646" s="91"/>
      <c r="K1646" s="91"/>
      <c r="L1646" s="91"/>
    </row>
    <row r="1647" spans="3:12" ht="14.25" customHeight="1" x14ac:dyDescent="0.15">
      <c r="C1647" s="93">
        <v>32794</v>
      </c>
      <c r="D1647" s="92">
        <v>20.889999389648437</v>
      </c>
      <c r="E1647" s="90"/>
      <c r="F1647" s="90"/>
      <c r="G1647" s="90"/>
      <c r="H1647" s="90"/>
      <c r="I1647" s="91"/>
      <c r="J1647" s="91"/>
      <c r="K1647" s="91"/>
      <c r="L1647" s="91"/>
    </row>
    <row r="1648" spans="3:12" ht="14.25" customHeight="1" x14ac:dyDescent="0.15">
      <c r="C1648" s="93">
        <v>32797</v>
      </c>
      <c r="D1648" s="92">
        <v>20.590000152587891</v>
      </c>
      <c r="E1648" s="90"/>
      <c r="F1648" s="90"/>
      <c r="G1648" s="90"/>
      <c r="H1648" s="90"/>
      <c r="I1648" s="91"/>
      <c r="J1648" s="91"/>
      <c r="K1648" s="91"/>
      <c r="L1648" s="91"/>
    </row>
    <row r="1649" spans="3:12" ht="14.25" customHeight="1" x14ac:dyDescent="0.15">
      <c r="C1649" s="93">
        <v>32798</v>
      </c>
      <c r="D1649" s="92">
        <v>20.75</v>
      </c>
      <c r="E1649" s="90"/>
      <c r="F1649" s="90"/>
      <c r="G1649" s="90"/>
      <c r="H1649" s="90"/>
      <c r="I1649" s="91"/>
      <c r="J1649" s="91"/>
      <c r="K1649" s="91"/>
      <c r="L1649" s="91"/>
    </row>
    <row r="1650" spans="3:12" ht="14.25" customHeight="1" x14ac:dyDescent="0.15">
      <c r="C1650" s="93">
        <v>32799</v>
      </c>
      <c r="D1650" s="92">
        <v>20.559999465942383</v>
      </c>
      <c r="E1650" s="90"/>
      <c r="F1650" s="90"/>
      <c r="G1650" s="90"/>
      <c r="H1650" s="90"/>
      <c r="I1650" s="91"/>
      <c r="J1650" s="91"/>
      <c r="K1650" s="91"/>
      <c r="L1650" s="91"/>
    </row>
    <row r="1651" spans="3:12" ht="14.25" customHeight="1" x14ac:dyDescent="0.15">
      <c r="C1651" s="93">
        <v>32800</v>
      </c>
      <c r="D1651" s="92">
        <v>20.420000076293945</v>
      </c>
      <c r="E1651" s="90"/>
      <c r="F1651" s="90"/>
      <c r="G1651" s="90"/>
      <c r="H1651" s="90"/>
      <c r="I1651" s="91"/>
      <c r="J1651" s="91"/>
      <c r="K1651" s="91"/>
      <c r="L1651" s="91"/>
    </row>
    <row r="1652" spans="3:12" ht="14.25" customHeight="1" x14ac:dyDescent="0.15">
      <c r="C1652" s="93">
        <v>32801</v>
      </c>
      <c r="D1652" s="92">
        <v>19.979999542236328</v>
      </c>
      <c r="E1652" s="90"/>
      <c r="F1652" s="90"/>
      <c r="G1652" s="90"/>
      <c r="H1652" s="90"/>
      <c r="I1652" s="91"/>
      <c r="J1652" s="91"/>
      <c r="K1652" s="91"/>
      <c r="L1652" s="91"/>
    </row>
    <row r="1653" spans="3:12" ht="14.25" customHeight="1" x14ac:dyDescent="0.15">
      <c r="C1653" s="93">
        <v>32804</v>
      </c>
      <c r="D1653" s="92">
        <v>19.979999542236328</v>
      </c>
      <c r="E1653" s="90"/>
      <c r="F1653" s="90"/>
      <c r="G1653" s="90"/>
      <c r="H1653" s="90"/>
      <c r="I1653" s="91"/>
      <c r="J1653" s="91"/>
      <c r="K1653" s="91"/>
      <c r="L1653" s="91"/>
    </row>
    <row r="1654" spans="3:12" ht="14.25" customHeight="1" x14ac:dyDescent="0.15">
      <c r="C1654" s="93">
        <v>32805</v>
      </c>
      <c r="D1654" s="92">
        <v>19.719999313354492</v>
      </c>
      <c r="E1654" s="90"/>
      <c r="F1654" s="90"/>
      <c r="G1654" s="90"/>
      <c r="H1654" s="90"/>
      <c r="I1654" s="91"/>
      <c r="J1654" s="91"/>
      <c r="K1654" s="91"/>
      <c r="L1654" s="91"/>
    </row>
    <row r="1655" spans="3:12" ht="14.25" customHeight="1" x14ac:dyDescent="0.15">
      <c r="C1655" s="93">
        <v>32806</v>
      </c>
      <c r="D1655" s="92">
        <v>19.620000839233398</v>
      </c>
      <c r="E1655" s="90"/>
      <c r="F1655" s="90"/>
      <c r="G1655" s="90"/>
      <c r="H1655" s="90"/>
      <c r="I1655" s="91"/>
      <c r="J1655" s="91"/>
      <c r="K1655" s="91"/>
      <c r="L1655" s="91"/>
    </row>
    <row r="1656" spans="3:12" ht="14.25" customHeight="1" x14ac:dyDescent="0.15">
      <c r="C1656" s="93">
        <v>32807</v>
      </c>
      <c r="D1656" s="92">
        <v>19.379999160766602</v>
      </c>
      <c r="E1656" s="90"/>
      <c r="F1656" s="90"/>
      <c r="G1656" s="90"/>
      <c r="H1656" s="90"/>
      <c r="I1656" s="91"/>
      <c r="J1656" s="91"/>
      <c r="K1656" s="91"/>
      <c r="L1656" s="91"/>
    </row>
    <row r="1657" spans="3:12" ht="14.25" customHeight="1" x14ac:dyDescent="0.15">
      <c r="C1657" s="93">
        <v>32808</v>
      </c>
      <c r="D1657" s="92">
        <v>19.770000457763672</v>
      </c>
      <c r="E1657" s="90"/>
      <c r="F1657" s="90"/>
      <c r="G1657" s="90"/>
      <c r="H1657" s="90"/>
      <c r="I1657" s="91"/>
      <c r="J1657" s="91"/>
      <c r="K1657" s="91"/>
      <c r="L1657" s="91"/>
    </row>
    <row r="1658" spans="3:12" ht="14.25" customHeight="1" x14ac:dyDescent="0.15">
      <c r="C1658" s="93">
        <v>32811</v>
      </c>
      <c r="D1658" s="92">
        <v>19.719999313354492</v>
      </c>
      <c r="E1658" s="90"/>
      <c r="F1658" s="90"/>
      <c r="G1658" s="90"/>
      <c r="H1658" s="90"/>
      <c r="I1658" s="91"/>
      <c r="J1658" s="91"/>
      <c r="K1658" s="91"/>
      <c r="L1658" s="91"/>
    </row>
    <row r="1659" spans="3:12" ht="14.25" customHeight="1" x14ac:dyDescent="0.15">
      <c r="C1659" s="93">
        <v>32812</v>
      </c>
      <c r="D1659" s="92">
        <v>19.940000534057617</v>
      </c>
      <c r="E1659" s="90"/>
      <c r="F1659" s="90"/>
      <c r="G1659" s="90"/>
      <c r="H1659" s="90"/>
      <c r="I1659" s="91"/>
      <c r="J1659" s="91"/>
      <c r="K1659" s="91"/>
      <c r="L1659" s="91"/>
    </row>
    <row r="1660" spans="3:12" ht="14.25" customHeight="1" x14ac:dyDescent="0.15">
      <c r="C1660" s="93">
        <v>32813</v>
      </c>
      <c r="D1660" s="92">
        <v>20.069999694824219</v>
      </c>
      <c r="E1660" s="90"/>
      <c r="F1660" s="90"/>
      <c r="G1660" s="90"/>
      <c r="H1660" s="90"/>
      <c r="I1660" s="91"/>
      <c r="J1660" s="91"/>
      <c r="K1660" s="91"/>
      <c r="L1660" s="91"/>
    </row>
    <row r="1661" spans="3:12" ht="14.25" customHeight="1" x14ac:dyDescent="0.15">
      <c r="C1661" s="93">
        <v>32814</v>
      </c>
      <c r="D1661" s="92">
        <v>20.010000228881836</v>
      </c>
      <c r="E1661" s="90"/>
      <c r="F1661" s="90"/>
      <c r="G1661" s="90"/>
      <c r="H1661" s="90"/>
      <c r="I1661" s="91"/>
      <c r="J1661" s="91"/>
      <c r="K1661" s="91"/>
      <c r="L1661" s="91"/>
    </row>
    <row r="1662" spans="3:12" ht="14.25" customHeight="1" x14ac:dyDescent="0.15">
      <c r="C1662" s="93">
        <v>32815</v>
      </c>
      <c r="D1662" s="92">
        <v>20.209999084472656</v>
      </c>
      <c r="E1662" s="90"/>
      <c r="F1662" s="90"/>
      <c r="G1662" s="90"/>
      <c r="H1662" s="90"/>
      <c r="I1662" s="91"/>
      <c r="J1662" s="91"/>
      <c r="K1662" s="91"/>
      <c r="L1662" s="91"/>
    </row>
    <row r="1663" spans="3:12" ht="14.25" customHeight="1" x14ac:dyDescent="0.15">
      <c r="C1663" s="93">
        <v>32818</v>
      </c>
      <c r="D1663" s="92">
        <v>20.100000381469727</v>
      </c>
      <c r="E1663" s="90"/>
      <c r="F1663" s="90"/>
      <c r="G1663" s="90"/>
      <c r="H1663" s="90"/>
      <c r="I1663" s="91"/>
      <c r="J1663" s="91"/>
      <c r="K1663" s="91"/>
      <c r="L1663" s="91"/>
    </row>
    <row r="1664" spans="3:12" ht="14.25" customHeight="1" x14ac:dyDescent="0.15">
      <c r="C1664" s="93">
        <v>32819</v>
      </c>
      <c r="D1664" s="92">
        <v>20.020000457763672</v>
      </c>
      <c r="E1664" s="90"/>
      <c r="F1664" s="90"/>
      <c r="G1664" s="90"/>
      <c r="H1664" s="90"/>
      <c r="I1664" s="91"/>
      <c r="J1664" s="91"/>
      <c r="K1664" s="91"/>
      <c r="L1664" s="91"/>
    </row>
    <row r="1665" spans="3:12" ht="14.25" customHeight="1" x14ac:dyDescent="0.15">
      <c r="C1665" s="93">
        <v>32820</v>
      </c>
      <c r="D1665" s="92">
        <v>19.870000839233398</v>
      </c>
      <c r="E1665" s="90"/>
      <c r="F1665" s="90"/>
      <c r="G1665" s="90"/>
      <c r="H1665" s="90"/>
      <c r="I1665" s="91"/>
      <c r="J1665" s="91"/>
      <c r="K1665" s="91"/>
      <c r="L1665" s="91"/>
    </row>
    <row r="1666" spans="3:12" ht="14.25" customHeight="1" x14ac:dyDescent="0.15">
      <c r="C1666" s="93">
        <v>32821</v>
      </c>
      <c r="D1666" s="92">
        <v>19.920000076293945</v>
      </c>
      <c r="E1666" s="90"/>
      <c r="F1666" s="90"/>
      <c r="G1666" s="90"/>
      <c r="H1666" s="90"/>
      <c r="I1666" s="91"/>
      <c r="J1666" s="91"/>
      <c r="K1666" s="91"/>
      <c r="L1666" s="91"/>
    </row>
    <row r="1667" spans="3:12" ht="14.25" customHeight="1" x14ac:dyDescent="0.15">
      <c r="C1667" s="93">
        <v>32822</v>
      </c>
      <c r="D1667" s="92">
        <v>19.840000152587891</v>
      </c>
      <c r="E1667" s="90"/>
      <c r="F1667" s="90"/>
      <c r="G1667" s="90"/>
      <c r="H1667" s="90"/>
      <c r="I1667" s="91"/>
      <c r="J1667" s="91"/>
      <c r="K1667" s="91"/>
      <c r="L1667" s="91"/>
    </row>
    <row r="1668" spans="3:12" ht="14.25" customHeight="1" x14ac:dyDescent="0.15">
      <c r="C1668" s="93">
        <v>32825</v>
      </c>
      <c r="D1668" s="92">
        <v>19.590000152587891</v>
      </c>
      <c r="E1668" s="90"/>
      <c r="F1668" s="90"/>
      <c r="G1668" s="90"/>
      <c r="H1668" s="90"/>
      <c r="I1668" s="91"/>
      <c r="J1668" s="91"/>
      <c r="K1668" s="91"/>
      <c r="L1668" s="91"/>
    </row>
    <row r="1669" spans="3:12" ht="14.25" customHeight="1" x14ac:dyDescent="0.15">
      <c r="C1669" s="93">
        <v>32826</v>
      </c>
      <c r="D1669" s="92">
        <v>19.5</v>
      </c>
      <c r="E1669" s="90"/>
      <c r="F1669" s="90"/>
      <c r="G1669" s="90"/>
      <c r="H1669" s="90"/>
      <c r="I1669" s="91"/>
      <c r="J1669" s="91"/>
      <c r="K1669" s="91"/>
      <c r="L1669" s="91"/>
    </row>
    <row r="1670" spans="3:12" ht="14.25" customHeight="1" x14ac:dyDescent="0.15">
      <c r="C1670" s="93">
        <v>32827</v>
      </c>
      <c r="D1670" s="92">
        <v>19.670000076293945</v>
      </c>
      <c r="E1670" s="90"/>
      <c r="F1670" s="90"/>
      <c r="G1670" s="90"/>
      <c r="H1670" s="90"/>
      <c r="I1670" s="91"/>
      <c r="J1670" s="91"/>
      <c r="K1670" s="91"/>
      <c r="L1670" s="91"/>
    </row>
    <row r="1671" spans="3:12" ht="14.25" customHeight="1" x14ac:dyDescent="0.15">
      <c r="C1671" s="93">
        <v>32828</v>
      </c>
      <c r="D1671" s="92">
        <v>19.860000610351563</v>
      </c>
      <c r="E1671" s="90"/>
      <c r="F1671" s="90"/>
      <c r="G1671" s="90"/>
      <c r="H1671" s="90"/>
      <c r="I1671" s="91"/>
      <c r="J1671" s="91"/>
      <c r="K1671" s="91"/>
      <c r="L1671" s="91"/>
    </row>
    <row r="1672" spans="3:12" ht="14.25" customHeight="1" x14ac:dyDescent="0.15">
      <c r="C1672" s="93">
        <v>32829</v>
      </c>
      <c r="D1672" s="92">
        <v>19.909999847412109</v>
      </c>
      <c r="E1672" s="90"/>
      <c r="F1672" s="90"/>
      <c r="G1672" s="90"/>
      <c r="H1672" s="90"/>
      <c r="I1672" s="91"/>
      <c r="J1672" s="91"/>
      <c r="K1672" s="91"/>
      <c r="L1672" s="91"/>
    </row>
    <row r="1673" spans="3:12" ht="14.25" customHeight="1" x14ac:dyDescent="0.15">
      <c r="C1673" s="93">
        <v>32832</v>
      </c>
      <c r="D1673" s="92">
        <v>20.069999694824219</v>
      </c>
      <c r="E1673" s="90"/>
      <c r="F1673" s="90"/>
      <c r="G1673" s="90"/>
      <c r="H1673" s="90"/>
      <c r="I1673" s="91"/>
      <c r="J1673" s="91"/>
      <c r="K1673" s="91"/>
      <c r="L1673" s="91"/>
    </row>
    <row r="1674" spans="3:12" ht="14.25" customHeight="1" x14ac:dyDescent="0.15">
      <c r="C1674" s="93">
        <v>32833</v>
      </c>
      <c r="D1674" s="92">
        <v>19.959999084472656</v>
      </c>
      <c r="E1674" s="90"/>
      <c r="F1674" s="90"/>
      <c r="G1674" s="90"/>
      <c r="H1674" s="90"/>
      <c r="I1674" s="91"/>
      <c r="J1674" s="91"/>
      <c r="K1674" s="91"/>
      <c r="L1674" s="91"/>
    </row>
    <row r="1675" spans="3:12" ht="14.25" customHeight="1" x14ac:dyDescent="0.15">
      <c r="C1675" s="93">
        <v>32834</v>
      </c>
      <c r="D1675" s="92">
        <v>19.819999694824219</v>
      </c>
      <c r="E1675" s="90"/>
      <c r="F1675" s="90"/>
      <c r="G1675" s="90"/>
      <c r="H1675" s="90"/>
      <c r="I1675" s="91"/>
      <c r="J1675" s="91"/>
      <c r="K1675" s="91"/>
      <c r="L1675" s="91"/>
    </row>
    <row r="1676" spans="3:12" ht="14.25" customHeight="1" x14ac:dyDescent="0.15">
      <c r="C1676" s="93">
        <v>32836</v>
      </c>
      <c r="D1676" s="92">
        <v>19.819999694824219</v>
      </c>
      <c r="E1676" s="90"/>
      <c r="F1676" s="90"/>
      <c r="G1676" s="90"/>
      <c r="H1676" s="90"/>
      <c r="I1676" s="91"/>
      <c r="J1676" s="91"/>
      <c r="K1676" s="91"/>
      <c r="L1676" s="91"/>
    </row>
    <row r="1677" spans="3:12" ht="14.25" customHeight="1" x14ac:dyDescent="0.15">
      <c r="C1677" s="93">
        <v>32839</v>
      </c>
      <c r="D1677" s="92">
        <v>19.629999160766602</v>
      </c>
      <c r="E1677" s="90"/>
      <c r="F1677" s="90"/>
      <c r="G1677" s="90"/>
      <c r="H1677" s="90"/>
      <c r="I1677" s="91"/>
      <c r="J1677" s="91"/>
      <c r="K1677" s="91"/>
      <c r="L1677" s="91"/>
    </row>
    <row r="1678" spans="3:12" ht="14.25" customHeight="1" x14ac:dyDescent="0.15">
      <c r="C1678" s="93">
        <v>32840</v>
      </c>
      <c r="D1678" s="92">
        <v>19.25</v>
      </c>
      <c r="E1678" s="90"/>
      <c r="F1678" s="90"/>
      <c r="G1678" s="90"/>
      <c r="H1678" s="90"/>
      <c r="I1678" s="91"/>
      <c r="J1678" s="91"/>
      <c r="K1678" s="91"/>
      <c r="L1678" s="91"/>
    </row>
    <row r="1679" spans="3:12" ht="14.25" customHeight="1" x14ac:dyDescent="0.15">
      <c r="C1679" s="93">
        <v>32841</v>
      </c>
      <c r="D1679" s="92">
        <v>19.399999618530273</v>
      </c>
      <c r="E1679" s="90"/>
      <c r="F1679" s="90"/>
      <c r="G1679" s="90"/>
      <c r="H1679" s="90"/>
      <c r="I1679" s="91"/>
      <c r="J1679" s="91"/>
      <c r="K1679" s="91"/>
      <c r="L1679" s="91"/>
    </row>
    <row r="1680" spans="3:12" ht="14.25" customHeight="1" x14ac:dyDescent="0.15">
      <c r="C1680" s="93">
        <v>32842</v>
      </c>
      <c r="D1680" s="92">
        <v>19.889999389648437</v>
      </c>
      <c r="E1680" s="90"/>
      <c r="F1680" s="90"/>
      <c r="G1680" s="90"/>
      <c r="H1680" s="90"/>
      <c r="I1680" s="91"/>
      <c r="J1680" s="91"/>
      <c r="K1680" s="91"/>
      <c r="L1680" s="91"/>
    </row>
    <row r="1681" spans="3:12" ht="14.25" customHeight="1" x14ac:dyDescent="0.15">
      <c r="C1681" s="93">
        <v>32843</v>
      </c>
      <c r="D1681" s="92">
        <v>20.299999237060547</v>
      </c>
      <c r="E1681" s="90"/>
      <c r="F1681" s="90"/>
      <c r="G1681" s="90"/>
      <c r="H1681" s="90"/>
      <c r="I1681" s="91"/>
      <c r="J1681" s="91"/>
      <c r="K1681" s="91"/>
      <c r="L1681" s="91"/>
    </row>
    <row r="1682" spans="3:12" ht="14.25" customHeight="1" x14ac:dyDescent="0.15">
      <c r="C1682" s="93">
        <v>32846</v>
      </c>
      <c r="D1682" s="92">
        <v>20.25</v>
      </c>
      <c r="E1682" s="90"/>
      <c r="F1682" s="90"/>
      <c r="G1682" s="90"/>
      <c r="H1682" s="90"/>
      <c r="I1682" s="91"/>
      <c r="J1682" s="91"/>
      <c r="K1682" s="91"/>
      <c r="L1682" s="91"/>
    </row>
    <row r="1683" spans="3:12" ht="14.25" customHeight="1" x14ac:dyDescent="0.15">
      <c r="C1683" s="93">
        <v>32847</v>
      </c>
      <c r="D1683" s="92">
        <v>20.340000152587891</v>
      </c>
      <c r="E1683" s="90"/>
      <c r="F1683" s="90"/>
      <c r="G1683" s="90"/>
      <c r="H1683" s="90"/>
      <c r="I1683" s="91"/>
      <c r="J1683" s="91"/>
      <c r="K1683" s="91"/>
      <c r="L1683" s="91"/>
    </row>
    <row r="1684" spans="3:12" ht="14.25" customHeight="1" x14ac:dyDescent="0.15">
      <c r="C1684" s="93">
        <v>32848</v>
      </c>
      <c r="D1684" s="92">
        <v>20.469999313354492</v>
      </c>
      <c r="E1684" s="90"/>
      <c r="F1684" s="90"/>
      <c r="G1684" s="90"/>
      <c r="H1684" s="90"/>
      <c r="I1684" s="91"/>
      <c r="J1684" s="91"/>
      <c r="K1684" s="91"/>
      <c r="L1684" s="91"/>
    </row>
    <row r="1685" spans="3:12" ht="14.25" customHeight="1" x14ac:dyDescent="0.15">
      <c r="C1685" s="93">
        <v>32849</v>
      </c>
      <c r="D1685" s="92">
        <v>20.510000228881836</v>
      </c>
      <c r="E1685" s="90"/>
      <c r="F1685" s="90"/>
      <c r="G1685" s="90"/>
      <c r="H1685" s="90"/>
      <c r="I1685" s="91"/>
      <c r="J1685" s="91"/>
      <c r="K1685" s="91"/>
      <c r="L1685" s="91"/>
    </row>
    <row r="1686" spans="3:12" ht="14.25" customHeight="1" x14ac:dyDescent="0.15">
      <c r="C1686" s="93">
        <v>32850</v>
      </c>
      <c r="D1686" s="92">
        <v>20.479999542236328</v>
      </c>
      <c r="E1686" s="90"/>
      <c r="F1686" s="90"/>
      <c r="G1686" s="90"/>
      <c r="H1686" s="90"/>
      <c r="I1686" s="91"/>
      <c r="J1686" s="91"/>
      <c r="K1686" s="91"/>
      <c r="L1686" s="91"/>
    </row>
    <row r="1687" spans="3:12" ht="14.25" customHeight="1" x14ac:dyDescent="0.15">
      <c r="C1687" s="93">
        <v>32853</v>
      </c>
      <c r="D1687" s="92">
        <v>20.700000762939453</v>
      </c>
      <c r="E1687" s="90"/>
      <c r="F1687" s="90"/>
      <c r="G1687" s="90"/>
      <c r="H1687" s="90"/>
      <c r="I1687" s="91"/>
      <c r="J1687" s="91"/>
      <c r="K1687" s="91"/>
      <c r="L1687" s="91"/>
    </row>
    <row r="1688" spans="3:12" ht="14.25" customHeight="1" x14ac:dyDescent="0.15">
      <c r="C1688" s="93">
        <v>32854</v>
      </c>
      <c r="D1688" s="92">
        <v>20.649999618530273</v>
      </c>
      <c r="E1688" s="90"/>
      <c r="F1688" s="90"/>
      <c r="G1688" s="90"/>
      <c r="H1688" s="90"/>
      <c r="I1688" s="91"/>
      <c r="J1688" s="91"/>
      <c r="K1688" s="91"/>
      <c r="L1688" s="91"/>
    </row>
    <row r="1689" spans="3:12" ht="14.25" customHeight="1" x14ac:dyDescent="0.15">
      <c r="C1689" s="93">
        <v>32855</v>
      </c>
      <c r="D1689" s="92">
        <v>20.770000457763672</v>
      </c>
      <c r="E1689" s="90"/>
      <c r="F1689" s="90"/>
      <c r="G1689" s="90"/>
      <c r="H1689" s="90"/>
      <c r="I1689" s="91"/>
      <c r="J1689" s="91"/>
      <c r="K1689" s="91"/>
      <c r="L1689" s="91"/>
    </row>
    <row r="1690" spans="3:12" ht="14.25" customHeight="1" x14ac:dyDescent="0.15">
      <c r="C1690" s="93">
        <v>32856</v>
      </c>
      <c r="D1690" s="92">
        <v>20.649999618530273</v>
      </c>
      <c r="E1690" s="90"/>
      <c r="F1690" s="90"/>
      <c r="G1690" s="90"/>
      <c r="H1690" s="90"/>
      <c r="I1690" s="91"/>
      <c r="J1690" s="91"/>
      <c r="K1690" s="91"/>
      <c r="L1690" s="91"/>
    </row>
    <row r="1691" spans="3:12" ht="14.25" customHeight="1" x14ac:dyDescent="0.15">
      <c r="C1691" s="93">
        <v>32857</v>
      </c>
      <c r="D1691" s="92">
        <v>21.100000381469727</v>
      </c>
      <c r="E1691" s="90"/>
      <c r="F1691" s="90"/>
      <c r="G1691" s="90"/>
      <c r="H1691" s="90"/>
      <c r="I1691" s="91"/>
      <c r="J1691" s="91"/>
      <c r="K1691" s="91"/>
      <c r="L1691" s="91"/>
    </row>
    <row r="1692" spans="3:12" ht="14.25" customHeight="1" x14ac:dyDescent="0.15">
      <c r="C1692" s="93">
        <v>32860</v>
      </c>
      <c r="D1692" s="92">
        <v>22.219999313354492</v>
      </c>
      <c r="E1692" s="90"/>
      <c r="F1692" s="90"/>
      <c r="G1692" s="90"/>
      <c r="H1692" s="90"/>
      <c r="I1692" s="91"/>
      <c r="J1692" s="91"/>
      <c r="K1692" s="91"/>
      <c r="L1692" s="91"/>
    </row>
    <row r="1693" spans="3:12" ht="14.25" customHeight="1" x14ac:dyDescent="0.15">
      <c r="C1693" s="93">
        <v>32861</v>
      </c>
      <c r="D1693" s="92">
        <v>22.329999923706055</v>
      </c>
      <c r="E1693" s="90"/>
      <c r="F1693" s="90"/>
      <c r="G1693" s="90"/>
      <c r="H1693" s="90"/>
      <c r="I1693" s="91"/>
      <c r="J1693" s="91"/>
      <c r="K1693" s="91"/>
      <c r="L1693" s="91"/>
    </row>
    <row r="1694" spans="3:12" ht="14.25" customHeight="1" x14ac:dyDescent="0.15">
      <c r="C1694" s="93">
        <v>32862</v>
      </c>
      <c r="D1694" s="92">
        <v>21.209999084472656</v>
      </c>
      <c r="E1694" s="90"/>
      <c r="F1694" s="90"/>
      <c r="G1694" s="90"/>
      <c r="H1694" s="90"/>
      <c r="I1694" s="91"/>
      <c r="J1694" s="91"/>
      <c r="K1694" s="91"/>
      <c r="L1694" s="91"/>
    </row>
    <row r="1695" spans="3:12" ht="14.25" customHeight="1" x14ac:dyDescent="0.15">
      <c r="C1695" s="93">
        <v>32863</v>
      </c>
      <c r="D1695" s="92">
        <v>21.520000457763672</v>
      </c>
      <c r="E1695" s="90"/>
      <c r="F1695" s="90"/>
      <c r="G1695" s="90"/>
      <c r="H1695" s="90"/>
      <c r="I1695" s="91"/>
      <c r="J1695" s="91"/>
      <c r="K1695" s="91"/>
      <c r="L1695" s="91"/>
    </row>
    <row r="1696" spans="3:12" ht="14.25" customHeight="1" x14ac:dyDescent="0.15">
      <c r="C1696" s="93">
        <v>32864</v>
      </c>
      <c r="D1696" s="92">
        <v>21.290000915527344</v>
      </c>
      <c r="E1696" s="90"/>
      <c r="F1696" s="90"/>
      <c r="G1696" s="90"/>
      <c r="H1696" s="90"/>
      <c r="I1696" s="91"/>
      <c r="J1696" s="91"/>
      <c r="K1696" s="91"/>
      <c r="L1696" s="91"/>
    </row>
    <row r="1697" spans="1:12" ht="14.25" customHeight="1" x14ac:dyDescent="0.15">
      <c r="C1697" s="93">
        <v>32868</v>
      </c>
      <c r="D1697" s="92">
        <v>21.909999847412109</v>
      </c>
      <c r="E1697" s="90"/>
      <c r="F1697" s="90"/>
      <c r="G1697" s="90"/>
      <c r="H1697" s="90"/>
      <c r="I1697" s="91"/>
      <c r="J1697" s="91"/>
      <c r="K1697" s="91"/>
      <c r="L1697" s="91"/>
    </row>
    <row r="1698" spans="1:12" ht="14.25" customHeight="1" x14ac:dyDescent="0.15">
      <c r="C1698" s="93">
        <v>32869</v>
      </c>
      <c r="D1698" s="92">
        <v>21.780000686645508</v>
      </c>
      <c r="E1698" s="90"/>
      <c r="F1698" s="90"/>
      <c r="G1698" s="90"/>
      <c r="H1698" s="90"/>
      <c r="I1698" s="91"/>
      <c r="J1698" s="91"/>
      <c r="K1698" s="91"/>
      <c r="L1698" s="91"/>
    </row>
    <row r="1699" spans="1:12" ht="14.25" customHeight="1" x14ac:dyDescent="0.15">
      <c r="A1699" t="s">
        <v>219</v>
      </c>
      <c r="B1699" s="92">
        <f>MIN(D5:D1700)</f>
        <v>10.420000076293945</v>
      </c>
      <c r="C1699" s="93">
        <v>32870</v>
      </c>
      <c r="D1699" s="92">
        <v>21.5</v>
      </c>
      <c r="E1699" s="90"/>
      <c r="F1699" s="90"/>
      <c r="G1699" s="90"/>
      <c r="H1699" s="90"/>
      <c r="I1699" s="91"/>
      <c r="J1699" s="91"/>
      <c r="K1699" s="91"/>
      <c r="L1699" s="91"/>
    </row>
    <row r="1700" spans="1:12" ht="14.25" customHeight="1" x14ac:dyDescent="0.15">
      <c r="A1700" t="s">
        <v>220</v>
      </c>
      <c r="B1700" s="92">
        <f>MAX(D5:D1700)</f>
        <v>32.200000762939453</v>
      </c>
      <c r="C1700" s="93">
        <v>32871</v>
      </c>
      <c r="D1700" s="92">
        <v>21.819999694824219</v>
      </c>
      <c r="E1700" s="90"/>
      <c r="F1700" s="90"/>
      <c r="G1700" s="90"/>
      <c r="H1700" s="90"/>
      <c r="I1700" s="91"/>
      <c r="J1700" s="91"/>
      <c r="K1700" s="91"/>
      <c r="L1700" s="91"/>
    </row>
    <row r="1701" spans="1:12" ht="14.25" customHeight="1" x14ac:dyDescent="0.15">
      <c r="A1701" t="s">
        <v>221</v>
      </c>
      <c r="B1701" s="92">
        <f>AVERAGE(D5:D1700)</f>
        <v>22.242069575021851</v>
      </c>
      <c r="C1701" s="93">
        <v>32875</v>
      </c>
      <c r="D1701" s="92">
        <v>22.889999389648437</v>
      </c>
      <c r="E1701" s="90"/>
      <c r="F1701" s="90"/>
      <c r="G1701" s="90"/>
      <c r="H1701" s="90"/>
      <c r="I1701" s="91"/>
      <c r="J1701" s="91"/>
      <c r="K1701" s="91"/>
      <c r="L1701" s="91"/>
    </row>
    <row r="1702" spans="1:12" ht="14.25" customHeight="1" x14ac:dyDescent="0.15">
      <c r="C1702" s="93">
        <v>32876</v>
      </c>
      <c r="D1702" s="92">
        <v>23.680000305175781</v>
      </c>
      <c r="E1702" s="90"/>
      <c r="F1702" s="90"/>
      <c r="G1702" s="90"/>
      <c r="H1702" s="90"/>
      <c r="I1702" s="91"/>
      <c r="J1702" s="91"/>
      <c r="K1702" s="91"/>
      <c r="L1702" s="91"/>
    </row>
    <row r="1703" spans="1:12" ht="14.25" customHeight="1" x14ac:dyDescent="0.15">
      <c r="C1703" s="93">
        <v>32877</v>
      </c>
      <c r="D1703" s="92">
        <v>23.409999847412109</v>
      </c>
      <c r="E1703" s="90"/>
      <c r="F1703" s="90"/>
      <c r="G1703" s="90"/>
      <c r="H1703" s="90"/>
      <c r="I1703" s="91"/>
      <c r="J1703" s="91"/>
      <c r="K1703" s="91"/>
      <c r="L1703" s="91"/>
    </row>
    <row r="1704" spans="1:12" ht="14.25" customHeight="1" x14ac:dyDescent="0.15">
      <c r="C1704" s="93">
        <v>32878</v>
      </c>
      <c r="D1704" s="92">
        <v>23.079999923706055</v>
      </c>
      <c r="E1704" s="90"/>
      <c r="F1704" s="90"/>
      <c r="G1704" s="90"/>
      <c r="H1704" s="90"/>
      <c r="I1704" s="91"/>
      <c r="J1704" s="91"/>
      <c r="K1704" s="91"/>
      <c r="L1704" s="91"/>
    </row>
    <row r="1705" spans="1:12" ht="14.25" customHeight="1" x14ac:dyDescent="0.15">
      <c r="C1705" s="93">
        <v>32881</v>
      </c>
      <c r="D1705" s="92">
        <v>21.620000839233398</v>
      </c>
      <c r="E1705" s="90"/>
      <c r="F1705" s="90"/>
      <c r="G1705" s="90"/>
      <c r="H1705" s="90"/>
      <c r="I1705" s="91"/>
      <c r="J1705" s="91"/>
      <c r="K1705" s="91"/>
      <c r="L1705" s="91"/>
    </row>
    <row r="1706" spans="1:12" ht="14.25" customHeight="1" x14ac:dyDescent="0.15">
      <c r="C1706" s="93">
        <v>32882</v>
      </c>
      <c r="D1706" s="92">
        <v>22.069999694824219</v>
      </c>
      <c r="E1706" s="90"/>
      <c r="F1706" s="90"/>
      <c r="G1706" s="90"/>
      <c r="H1706" s="90"/>
      <c r="I1706" s="91"/>
      <c r="J1706" s="91"/>
      <c r="K1706" s="91"/>
      <c r="L1706" s="91"/>
    </row>
    <row r="1707" spans="1:12" ht="14.25" customHeight="1" x14ac:dyDescent="0.15">
      <c r="C1707" s="93">
        <v>32883</v>
      </c>
      <c r="D1707" s="92">
        <v>22.899999618530273</v>
      </c>
      <c r="E1707" s="90"/>
      <c r="F1707" s="90"/>
      <c r="G1707" s="90"/>
      <c r="H1707" s="90"/>
      <c r="I1707" s="91"/>
      <c r="J1707" s="91"/>
      <c r="K1707" s="91"/>
      <c r="L1707" s="91"/>
    </row>
    <row r="1708" spans="1:12" ht="14.25" customHeight="1" x14ac:dyDescent="0.15">
      <c r="C1708" s="93">
        <v>32884</v>
      </c>
      <c r="D1708" s="92">
        <v>23.139999389648438</v>
      </c>
      <c r="E1708" s="90"/>
      <c r="F1708" s="90"/>
      <c r="G1708" s="90"/>
      <c r="H1708" s="90"/>
      <c r="I1708" s="91"/>
      <c r="J1708" s="91"/>
      <c r="K1708" s="91"/>
      <c r="L1708" s="91"/>
    </row>
    <row r="1709" spans="1:12" ht="14.25" customHeight="1" x14ac:dyDescent="0.15">
      <c r="C1709" s="93">
        <v>32885</v>
      </c>
      <c r="D1709" s="92">
        <v>23.129999160766602</v>
      </c>
      <c r="E1709" s="90"/>
      <c r="F1709" s="90"/>
      <c r="G1709" s="90"/>
      <c r="H1709" s="90"/>
      <c r="I1709" s="91"/>
      <c r="J1709" s="91"/>
      <c r="K1709" s="91"/>
      <c r="L1709" s="91"/>
    </row>
    <row r="1710" spans="1:12" ht="14.25" customHeight="1" x14ac:dyDescent="0.15">
      <c r="C1710" s="93">
        <v>32888</v>
      </c>
      <c r="D1710" s="92">
        <v>22.360000610351563</v>
      </c>
      <c r="E1710" s="90"/>
      <c r="F1710" s="90"/>
      <c r="G1710" s="90"/>
      <c r="H1710" s="90"/>
      <c r="I1710" s="91"/>
      <c r="J1710" s="91"/>
      <c r="K1710" s="91"/>
      <c r="L1710" s="91"/>
    </row>
    <row r="1711" spans="1:12" ht="14.25" customHeight="1" x14ac:dyDescent="0.15">
      <c r="C1711" s="93">
        <v>32889</v>
      </c>
      <c r="D1711" s="92">
        <v>22.780000686645508</v>
      </c>
      <c r="E1711" s="90"/>
      <c r="F1711" s="90"/>
      <c r="G1711" s="90"/>
      <c r="H1711" s="90"/>
      <c r="I1711" s="91"/>
      <c r="J1711" s="91"/>
      <c r="K1711" s="91"/>
      <c r="L1711" s="91"/>
    </row>
    <row r="1712" spans="1:12" ht="14.25" customHeight="1" x14ac:dyDescent="0.15">
      <c r="C1712" s="93">
        <v>32890</v>
      </c>
      <c r="D1712" s="92">
        <v>22.100000381469727</v>
      </c>
      <c r="E1712" s="90"/>
      <c r="F1712" s="90"/>
      <c r="G1712" s="90"/>
      <c r="H1712" s="90"/>
      <c r="I1712" s="91"/>
      <c r="J1712" s="91"/>
      <c r="K1712" s="91"/>
      <c r="L1712" s="91"/>
    </row>
    <row r="1713" spans="3:12" ht="14.25" customHeight="1" x14ac:dyDescent="0.15">
      <c r="C1713" s="93">
        <v>32891</v>
      </c>
      <c r="D1713" s="92">
        <v>22.760000228881836</v>
      </c>
      <c r="E1713" s="90"/>
      <c r="F1713" s="90"/>
      <c r="G1713" s="90"/>
      <c r="H1713" s="90"/>
      <c r="I1713" s="91"/>
      <c r="J1713" s="91"/>
      <c r="K1713" s="91"/>
      <c r="L1713" s="91"/>
    </row>
    <row r="1714" spans="3:12" ht="14.25" customHeight="1" x14ac:dyDescent="0.15">
      <c r="C1714" s="93">
        <v>32892</v>
      </c>
      <c r="D1714" s="92">
        <v>23.670000076293945</v>
      </c>
      <c r="E1714" s="90"/>
      <c r="F1714" s="90"/>
      <c r="G1714" s="90"/>
      <c r="H1714" s="90"/>
      <c r="I1714" s="91"/>
      <c r="J1714" s="91"/>
      <c r="K1714" s="91"/>
      <c r="L1714" s="91"/>
    </row>
    <row r="1715" spans="3:12" ht="14.25" customHeight="1" x14ac:dyDescent="0.15">
      <c r="C1715" s="93">
        <v>32895</v>
      </c>
      <c r="D1715" s="92">
        <v>22.549999237060547</v>
      </c>
      <c r="E1715" s="90"/>
      <c r="F1715" s="90"/>
      <c r="G1715" s="90"/>
      <c r="H1715" s="90"/>
      <c r="I1715" s="91"/>
      <c r="J1715" s="91"/>
      <c r="K1715" s="91"/>
      <c r="L1715" s="91"/>
    </row>
    <row r="1716" spans="3:12" ht="14.25" customHeight="1" x14ac:dyDescent="0.15">
      <c r="C1716" s="93">
        <v>32896</v>
      </c>
      <c r="D1716" s="92">
        <v>21.600000381469727</v>
      </c>
      <c r="E1716" s="90"/>
      <c r="F1716" s="90"/>
      <c r="G1716" s="90"/>
      <c r="H1716" s="90"/>
      <c r="I1716" s="91"/>
      <c r="J1716" s="91"/>
      <c r="K1716" s="91"/>
      <c r="L1716" s="91"/>
    </row>
    <row r="1717" spans="3:12" ht="14.25" customHeight="1" x14ac:dyDescent="0.15">
      <c r="C1717" s="93">
        <v>32897</v>
      </c>
      <c r="D1717" s="92">
        <v>21.590000152587891</v>
      </c>
      <c r="E1717" s="90"/>
      <c r="F1717" s="90"/>
      <c r="G1717" s="90"/>
      <c r="H1717" s="90"/>
      <c r="I1717" s="91"/>
      <c r="J1717" s="91"/>
      <c r="K1717" s="91"/>
      <c r="L1717" s="91"/>
    </row>
    <row r="1718" spans="3:12" ht="14.25" customHeight="1" x14ac:dyDescent="0.15">
      <c r="C1718" s="93">
        <v>32898</v>
      </c>
      <c r="D1718" s="92">
        <v>22.239999771118164</v>
      </c>
      <c r="E1718" s="90"/>
      <c r="F1718" s="90"/>
      <c r="G1718" s="90"/>
      <c r="H1718" s="90"/>
      <c r="I1718" s="91"/>
      <c r="J1718" s="91"/>
      <c r="K1718" s="91"/>
      <c r="L1718" s="91"/>
    </row>
    <row r="1719" spans="3:12" ht="14.25" customHeight="1" x14ac:dyDescent="0.15">
      <c r="C1719" s="93">
        <v>32899</v>
      </c>
      <c r="D1719" s="92">
        <v>22.559999465942383</v>
      </c>
      <c r="E1719" s="90"/>
      <c r="F1719" s="90"/>
      <c r="G1719" s="90"/>
      <c r="H1719" s="90"/>
      <c r="I1719" s="91"/>
      <c r="J1719" s="91"/>
      <c r="K1719" s="91"/>
      <c r="L1719" s="91"/>
    </row>
    <row r="1720" spans="3:12" ht="14.25" customHeight="1" x14ac:dyDescent="0.15">
      <c r="C1720" s="93">
        <v>32902</v>
      </c>
      <c r="D1720" s="92">
        <v>22.799999237060547</v>
      </c>
      <c r="E1720" s="90"/>
      <c r="F1720" s="90"/>
      <c r="G1720" s="90"/>
      <c r="H1720" s="90"/>
      <c r="I1720" s="91"/>
      <c r="J1720" s="91"/>
      <c r="K1720" s="91"/>
      <c r="L1720" s="91"/>
    </row>
    <row r="1721" spans="3:12" ht="14.25" customHeight="1" x14ac:dyDescent="0.15">
      <c r="C1721" s="93">
        <v>32903</v>
      </c>
      <c r="D1721" s="92">
        <v>22.459999084472656</v>
      </c>
      <c r="E1721" s="90"/>
      <c r="F1721" s="90"/>
      <c r="G1721" s="90"/>
      <c r="H1721" s="90"/>
      <c r="I1721" s="91"/>
      <c r="J1721" s="91"/>
      <c r="K1721" s="91"/>
      <c r="L1721" s="91"/>
    </row>
    <row r="1722" spans="3:12" ht="14.25" customHeight="1" x14ac:dyDescent="0.15">
      <c r="C1722" s="93">
        <v>32904</v>
      </c>
      <c r="D1722" s="92">
        <v>22.680000305175781</v>
      </c>
      <c r="E1722" s="90"/>
      <c r="F1722" s="90"/>
      <c r="G1722" s="90"/>
      <c r="H1722" s="90"/>
      <c r="I1722" s="91"/>
      <c r="J1722" s="91"/>
      <c r="K1722" s="91"/>
      <c r="L1722" s="91"/>
    </row>
    <row r="1723" spans="3:12" ht="14.25" customHeight="1" x14ac:dyDescent="0.15">
      <c r="C1723" s="93">
        <v>32905</v>
      </c>
      <c r="D1723" s="92">
        <v>22.700000762939453</v>
      </c>
      <c r="E1723" s="90"/>
      <c r="F1723" s="90"/>
      <c r="G1723" s="90"/>
      <c r="H1723" s="90"/>
      <c r="I1723" s="91"/>
      <c r="J1723" s="91"/>
      <c r="K1723" s="91"/>
      <c r="L1723" s="91"/>
    </row>
    <row r="1724" spans="3:12" ht="14.25" customHeight="1" x14ac:dyDescent="0.15">
      <c r="C1724" s="93">
        <v>32906</v>
      </c>
      <c r="D1724" s="92">
        <v>23.020000457763672</v>
      </c>
      <c r="E1724" s="90"/>
      <c r="F1724" s="90"/>
      <c r="G1724" s="90"/>
      <c r="H1724" s="90"/>
      <c r="I1724" s="91"/>
      <c r="J1724" s="91"/>
      <c r="K1724" s="91"/>
      <c r="L1724" s="91"/>
    </row>
    <row r="1725" spans="3:12" ht="14.25" customHeight="1" x14ac:dyDescent="0.15">
      <c r="C1725" s="93">
        <v>32909</v>
      </c>
      <c r="D1725" s="92">
        <v>22.389999389648438</v>
      </c>
      <c r="E1725" s="90"/>
      <c r="F1725" s="90"/>
      <c r="G1725" s="90"/>
      <c r="H1725" s="90"/>
      <c r="I1725" s="91"/>
      <c r="J1725" s="91"/>
      <c r="K1725" s="91"/>
      <c r="L1725" s="91"/>
    </row>
    <row r="1726" spans="3:12" ht="14.25" customHeight="1" x14ac:dyDescent="0.15">
      <c r="C1726" s="93">
        <v>32910</v>
      </c>
      <c r="D1726" s="92">
        <v>22.510000228881836</v>
      </c>
      <c r="E1726" s="90"/>
      <c r="F1726" s="90"/>
      <c r="G1726" s="90"/>
      <c r="H1726" s="90"/>
      <c r="I1726" s="91"/>
      <c r="J1726" s="91"/>
      <c r="K1726" s="91"/>
      <c r="L1726" s="91"/>
    </row>
    <row r="1727" spans="3:12" ht="14.25" customHeight="1" x14ac:dyDescent="0.15">
      <c r="C1727" s="93">
        <v>32911</v>
      </c>
      <c r="D1727" s="92">
        <v>22.319999694824219</v>
      </c>
      <c r="E1727" s="90"/>
      <c r="F1727" s="90"/>
      <c r="G1727" s="90"/>
      <c r="H1727" s="90"/>
      <c r="I1727" s="91"/>
      <c r="J1727" s="91"/>
      <c r="K1727" s="91"/>
      <c r="L1727" s="91"/>
    </row>
    <row r="1728" spans="3:12" ht="14.25" customHeight="1" x14ac:dyDescent="0.15">
      <c r="C1728" s="93">
        <v>32912</v>
      </c>
      <c r="D1728" s="92">
        <v>22.090000152587891</v>
      </c>
      <c r="E1728" s="90"/>
      <c r="F1728" s="90"/>
      <c r="G1728" s="90"/>
      <c r="H1728" s="90"/>
      <c r="I1728" s="91"/>
      <c r="J1728" s="91"/>
      <c r="K1728" s="91"/>
      <c r="L1728" s="91"/>
    </row>
    <row r="1729" spans="3:12" ht="14.25" customHeight="1" x14ac:dyDescent="0.15">
      <c r="C1729" s="93">
        <v>32913</v>
      </c>
      <c r="D1729" s="92">
        <v>21.739999771118164</v>
      </c>
      <c r="E1729" s="90"/>
      <c r="F1729" s="90"/>
      <c r="G1729" s="90"/>
      <c r="H1729" s="90"/>
      <c r="I1729" s="91"/>
      <c r="J1729" s="91"/>
      <c r="K1729" s="91"/>
      <c r="L1729" s="91"/>
    </row>
    <row r="1730" spans="3:12" ht="14.25" customHeight="1" x14ac:dyDescent="0.15">
      <c r="C1730" s="93">
        <v>32916</v>
      </c>
      <c r="D1730" s="92">
        <v>22.030000686645508</v>
      </c>
      <c r="E1730" s="90"/>
      <c r="F1730" s="90"/>
      <c r="G1730" s="90"/>
      <c r="H1730" s="90"/>
      <c r="I1730" s="91"/>
      <c r="J1730" s="91"/>
      <c r="K1730" s="91"/>
      <c r="L1730" s="91"/>
    </row>
    <row r="1731" spans="3:12" ht="14.25" customHeight="1" x14ac:dyDescent="0.15">
      <c r="C1731" s="93">
        <v>32917</v>
      </c>
      <c r="D1731" s="92">
        <v>21.899999618530273</v>
      </c>
      <c r="E1731" s="90"/>
      <c r="F1731" s="90"/>
      <c r="G1731" s="90"/>
      <c r="H1731" s="90"/>
      <c r="I1731" s="91"/>
      <c r="J1731" s="91"/>
      <c r="K1731" s="91"/>
      <c r="L1731" s="91"/>
    </row>
    <row r="1732" spans="3:12" ht="14.25" customHeight="1" x14ac:dyDescent="0.15">
      <c r="C1732" s="93">
        <v>32918</v>
      </c>
      <c r="D1732" s="92">
        <v>22.069999694824219</v>
      </c>
      <c r="E1732" s="90"/>
      <c r="F1732" s="90"/>
      <c r="G1732" s="90"/>
      <c r="H1732" s="90"/>
      <c r="I1732" s="91"/>
      <c r="J1732" s="91"/>
      <c r="K1732" s="91"/>
      <c r="L1732" s="91"/>
    </row>
    <row r="1733" spans="3:12" ht="14.25" customHeight="1" x14ac:dyDescent="0.15">
      <c r="C1733" s="93">
        <v>32919</v>
      </c>
      <c r="D1733" s="92">
        <v>22.840000152587891</v>
      </c>
      <c r="E1733" s="90"/>
      <c r="F1733" s="90"/>
      <c r="G1733" s="90"/>
      <c r="H1733" s="90"/>
      <c r="I1733" s="91"/>
      <c r="J1733" s="91"/>
      <c r="K1733" s="91"/>
      <c r="L1733" s="91"/>
    </row>
    <row r="1734" spans="3:12" ht="14.25" customHeight="1" x14ac:dyDescent="0.15">
      <c r="C1734" s="93">
        <v>32920</v>
      </c>
      <c r="D1734" s="92">
        <v>22.420000076293945</v>
      </c>
      <c r="E1734" s="90"/>
      <c r="F1734" s="90"/>
      <c r="G1734" s="90"/>
      <c r="H1734" s="90"/>
      <c r="I1734" s="91"/>
      <c r="J1734" s="91"/>
      <c r="K1734" s="91"/>
      <c r="L1734" s="91"/>
    </row>
    <row r="1735" spans="3:12" ht="14.25" customHeight="1" x14ac:dyDescent="0.15">
      <c r="C1735" s="93">
        <v>32924</v>
      </c>
      <c r="D1735" s="92">
        <v>22.190000534057617</v>
      </c>
      <c r="E1735" s="90"/>
      <c r="F1735" s="90"/>
      <c r="G1735" s="90"/>
      <c r="H1735" s="90"/>
      <c r="I1735" s="91"/>
      <c r="J1735" s="91"/>
      <c r="K1735" s="91"/>
      <c r="L1735" s="91"/>
    </row>
    <row r="1736" spans="3:12" ht="14.25" customHeight="1" x14ac:dyDescent="0.15">
      <c r="C1736" s="93">
        <v>32925</v>
      </c>
      <c r="D1736" s="92">
        <v>21.739999771118164</v>
      </c>
      <c r="E1736" s="90"/>
      <c r="F1736" s="90"/>
      <c r="G1736" s="90"/>
      <c r="H1736" s="90"/>
      <c r="I1736" s="91"/>
      <c r="J1736" s="91"/>
      <c r="K1736" s="91"/>
      <c r="L1736" s="91"/>
    </row>
    <row r="1737" spans="3:12" ht="14.25" customHeight="1" x14ac:dyDescent="0.15">
      <c r="C1737" s="93">
        <v>32926</v>
      </c>
      <c r="D1737" s="92">
        <v>21.75</v>
      </c>
      <c r="E1737" s="90"/>
      <c r="F1737" s="90"/>
      <c r="G1737" s="90"/>
      <c r="H1737" s="90"/>
      <c r="I1737" s="91"/>
      <c r="J1737" s="91"/>
      <c r="K1737" s="91"/>
      <c r="L1737" s="91"/>
    </row>
    <row r="1738" spans="3:12" ht="14.25" customHeight="1" x14ac:dyDescent="0.15">
      <c r="C1738" s="93">
        <v>32927</v>
      </c>
      <c r="D1738" s="92">
        <v>21.420000076293945</v>
      </c>
      <c r="E1738" s="90"/>
      <c r="F1738" s="90"/>
      <c r="G1738" s="90"/>
      <c r="H1738" s="90"/>
      <c r="I1738" s="91"/>
      <c r="J1738" s="91"/>
      <c r="K1738" s="91"/>
      <c r="L1738" s="91"/>
    </row>
    <row r="1739" spans="3:12" ht="14.25" customHeight="1" x14ac:dyDescent="0.15">
      <c r="C1739" s="93">
        <v>32930</v>
      </c>
      <c r="D1739" s="92">
        <v>21.790000915527344</v>
      </c>
      <c r="E1739" s="90"/>
      <c r="F1739" s="90"/>
      <c r="G1739" s="90"/>
      <c r="H1739" s="90"/>
      <c r="I1739" s="91"/>
      <c r="J1739" s="91"/>
      <c r="K1739" s="91"/>
      <c r="L1739" s="91"/>
    </row>
    <row r="1740" spans="3:12" ht="14.25" customHeight="1" x14ac:dyDescent="0.15">
      <c r="C1740" s="93">
        <v>32931</v>
      </c>
      <c r="D1740" s="92">
        <v>21.579999923706055</v>
      </c>
      <c r="E1740" s="90"/>
      <c r="F1740" s="90"/>
      <c r="G1740" s="90"/>
      <c r="H1740" s="90"/>
      <c r="I1740" s="91"/>
      <c r="J1740" s="91"/>
      <c r="K1740" s="91"/>
      <c r="L1740" s="91"/>
    </row>
    <row r="1741" spans="3:12" ht="14.25" customHeight="1" x14ac:dyDescent="0.15">
      <c r="C1741" s="93">
        <v>32932</v>
      </c>
      <c r="D1741" s="92">
        <v>21.540000915527344</v>
      </c>
      <c r="E1741" s="90"/>
      <c r="F1741" s="90"/>
      <c r="G1741" s="90"/>
      <c r="H1741" s="90"/>
      <c r="I1741" s="91"/>
      <c r="J1741" s="91"/>
      <c r="K1741" s="91"/>
      <c r="L1741" s="91"/>
    </row>
    <row r="1742" spans="3:12" ht="14.25" customHeight="1" x14ac:dyDescent="0.15">
      <c r="C1742" s="93">
        <v>32933</v>
      </c>
      <c r="D1742" s="92">
        <v>21.170000076293945</v>
      </c>
      <c r="E1742" s="90"/>
      <c r="F1742" s="90"/>
      <c r="G1742" s="90"/>
      <c r="H1742" s="90"/>
      <c r="I1742" s="91"/>
      <c r="J1742" s="91"/>
      <c r="K1742" s="91"/>
      <c r="L1742" s="91"/>
    </row>
    <row r="1743" spans="3:12" ht="14.25" customHeight="1" x14ac:dyDescent="0.15">
      <c r="C1743" s="93">
        <v>32934</v>
      </c>
      <c r="D1743" s="92">
        <v>21.350000381469727</v>
      </c>
      <c r="E1743" s="90"/>
      <c r="F1743" s="90"/>
      <c r="G1743" s="90"/>
      <c r="H1743" s="90"/>
      <c r="I1743" s="91"/>
      <c r="J1743" s="91"/>
      <c r="K1743" s="91"/>
      <c r="L1743" s="91"/>
    </row>
    <row r="1744" spans="3:12" ht="14.25" customHeight="1" x14ac:dyDescent="0.15">
      <c r="C1744" s="93">
        <v>32937</v>
      </c>
      <c r="D1744" s="92">
        <v>21.579999923706055</v>
      </c>
      <c r="E1744" s="90"/>
      <c r="F1744" s="90"/>
      <c r="G1744" s="90"/>
      <c r="H1744" s="90"/>
      <c r="I1744" s="91"/>
      <c r="J1744" s="91"/>
      <c r="K1744" s="91"/>
      <c r="L1744" s="91"/>
    </row>
    <row r="1745" spans="3:12" ht="14.25" customHeight="1" x14ac:dyDescent="0.15">
      <c r="C1745" s="93">
        <v>32938</v>
      </c>
      <c r="D1745" s="92">
        <v>21.299999237060547</v>
      </c>
      <c r="E1745" s="90"/>
      <c r="F1745" s="90"/>
      <c r="G1745" s="90"/>
      <c r="H1745" s="90"/>
      <c r="I1745" s="91"/>
      <c r="J1745" s="91"/>
      <c r="K1745" s="91"/>
      <c r="L1745" s="91"/>
    </row>
    <row r="1746" spans="3:12" ht="14.25" customHeight="1" x14ac:dyDescent="0.15">
      <c r="C1746" s="93">
        <v>32939</v>
      </c>
      <c r="D1746" s="92">
        <v>20.930000305175781</v>
      </c>
      <c r="E1746" s="90"/>
      <c r="F1746" s="90"/>
      <c r="G1746" s="90"/>
      <c r="H1746" s="90"/>
      <c r="I1746" s="91"/>
      <c r="J1746" s="91"/>
      <c r="K1746" s="91"/>
      <c r="L1746" s="91"/>
    </row>
    <row r="1747" spans="3:12" ht="14.25" customHeight="1" x14ac:dyDescent="0.15">
      <c r="C1747" s="93">
        <v>32940</v>
      </c>
      <c r="D1747" s="92">
        <v>20.780000686645508</v>
      </c>
      <c r="E1747" s="90"/>
      <c r="F1747" s="90"/>
      <c r="G1747" s="90"/>
      <c r="H1747" s="90"/>
      <c r="I1747" s="91"/>
      <c r="J1747" s="91"/>
      <c r="K1747" s="91"/>
      <c r="L1747" s="91"/>
    </row>
    <row r="1748" spans="3:12" ht="14.25" customHeight="1" x14ac:dyDescent="0.15">
      <c r="C1748" s="93">
        <v>32941</v>
      </c>
      <c r="D1748" s="92">
        <v>20.430000305175781</v>
      </c>
      <c r="E1748" s="90"/>
      <c r="F1748" s="90"/>
      <c r="G1748" s="90"/>
      <c r="H1748" s="90"/>
      <c r="I1748" s="91"/>
      <c r="J1748" s="91"/>
      <c r="K1748" s="91"/>
      <c r="L1748" s="91"/>
    </row>
    <row r="1749" spans="3:12" ht="14.25" customHeight="1" x14ac:dyDescent="0.15">
      <c r="C1749" s="93">
        <v>32944</v>
      </c>
      <c r="D1749" s="92">
        <v>20.239999771118164</v>
      </c>
      <c r="E1749" s="90"/>
      <c r="F1749" s="90"/>
      <c r="G1749" s="90"/>
      <c r="H1749" s="90"/>
      <c r="I1749" s="91"/>
      <c r="J1749" s="91"/>
      <c r="K1749" s="91"/>
      <c r="L1749" s="91"/>
    </row>
    <row r="1750" spans="3:12" ht="14.25" customHeight="1" x14ac:dyDescent="0.15">
      <c r="C1750" s="93">
        <v>32945</v>
      </c>
      <c r="D1750" s="92">
        <v>20.219999313354492</v>
      </c>
      <c r="E1750" s="90"/>
      <c r="F1750" s="90"/>
      <c r="G1750" s="90"/>
      <c r="H1750" s="90"/>
      <c r="I1750" s="91"/>
      <c r="J1750" s="91"/>
      <c r="K1750" s="91"/>
      <c r="L1750" s="91"/>
    </row>
    <row r="1751" spans="3:12" ht="14.25" customHeight="1" x14ac:dyDescent="0.15">
      <c r="C1751" s="93">
        <v>32946</v>
      </c>
      <c r="D1751" s="92">
        <v>20.049999237060547</v>
      </c>
      <c r="E1751" s="90"/>
      <c r="F1751" s="90"/>
      <c r="G1751" s="90"/>
      <c r="H1751" s="90"/>
      <c r="I1751" s="91"/>
      <c r="J1751" s="91"/>
      <c r="K1751" s="91"/>
      <c r="L1751" s="91"/>
    </row>
    <row r="1752" spans="3:12" ht="14.25" customHeight="1" x14ac:dyDescent="0.15">
      <c r="C1752" s="93">
        <v>32947</v>
      </c>
      <c r="D1752" s="92">
        <v>20.379999160766602</v>
      </c>
      <c r="E1752" s="90"/>
      <c r="F1752" s="90"/>
      <c r="G1752" s="90"/>
      <c r="H1752" s="90"/>
      <c r="I1752" s="91"/>
      <c r="J1752" s="91"/>
      <c r="K1752" s="91"/>
      <c r="L1752" s="91"/>
    </row>
    <row r="1753" spans="3:12" ht="14.25" customHeight="1" x14ac:dyDescent="0.15">
      <c r="C1753" s="93">
        <v>32948</v>
      </c>
      <c r="D1753" s="92">
        <v>20.069999694824219</v>
      </c>
      <c r="E1753" s="90"/>
      <c r="F1753" s="90"/>
      <c r="G1753" s="90"/>
      <c r="H1753" s="90"/>
      <c r="I1753" s="91"/>
      <c r="J1753" s="91"/>
      <c r="K1753" s="91"/>
      <c r="L1753" s="91"/>
    </row>
    <row r="1754" spans="3:12" ht="14.25" customHeight="1" x14ac:dyDescent="0.15">
      <c r="C1754" s="93">
        <v>32951</v>
      </c>
      <c r="D1754" s="92">
        <v>19.600000381469727</v>
      </c>
      <c r="E1754" s="90"/>
      <c r="F1754" s="90"/>
      <c r="G1754" s="90"/>
      <c r="H1754" s="90"/>
      <c r="I1754" s="91"/>
      <c r="J1754" s="91"/>
      <c r="K1754" s="91"/>
      <c r="L1754" s="91"/>
    </row>
    <row r="1755" spans="3:12" ht="14.25" customHeight="1" x14ac:dyDescent="0.15">
      <c r="C1755" s="93">
        <v>32952</v>
      </c>
      <c r="D1755" s="92">
        <v>19.280000686645508</v>
      </c>
      <c r="E1755" s="90"/>
      <c r="F1755" s="90"/>
      <c r="G1755" s="90"/>
      <c r="H1755" s="90"/>
      <c r="I1755" s="91"/>
      <c r="J1755" s="91"/>
      <c r="K1755" s="91"/>
      <c r="L1755" s="91"/>
    </row>
    <row r="1756" spans="3:12" ht="14.25" customHeight="1" x14ac:dyDescent="0.15">
      <c r="C1756" s="93">
        <v>32953</v>
      </c>
      <c r="D1756" s="92">
        <v>19.959999084472656</v>
      </c>
      <c r="E1756" s="90"/>
      <c r="F1756" s="90"/>
      <c r="G1756" s="90"/>
      <c r="H1756" s="90"/>
      <c r="I1756" s="91"/>
      <c r="J1756" s="91"/>
      <c r="K1756" s="91"/>
      <c r="L1756" s="91"/>
    </row>
    <row r="1757" spans="3:12" ht="14.25" customHeight="1" x14ac:dyDescent="0.15">
      <c r="C1757" s="93">
        <v>32954</v>
      </c>
      <c r="D1757" s="92">
        <v>20</v>
      </c>
      <c r="E1757" s="90"/>
      <c r="F1757" s="90"/>
      <c r="G1757" s="90"/>
      <c r="H1757" s="90"/>
      <c r="I1757" s="91"/>
      <c r="J1757" s="91"/>
      <c r="K1757" s="91"/>
      <c r="L1757" s="91"/>
    </row>
    <row r="1758" spans="3:12" ht="14.25" customHeight="1" x14ac:dyDescent="0.15">
      <c r="C1758" s="93">
        <v>32955</v>
      </c>
      <c r="D1758" s="92">
        <v>20.389999389648438</v>
      </c>
      <c r="E1758" s="90"/>
      <c r="F1758" s="90"/>
      <c r="G1758" s="90"/>
      <c r="H1758" s="90"/>
      <c r="I1758" s="91"/>
      <c r="J1758" s="91"/>
      <c r="K1758" s="91"/>
      <c r="L1758" s="91"/>
    </row>
    <row r="1759" spans="3:12" ht="14.25" customHeight="1" x14ac:dyDescent="0.15">
      <c r="C1759" s="93">
        <v>32958</v>
      </c>
      <c r="D1759" s="92">
        <v>20.459999084472656</v>
      </c>
      <c r="E1759" s="90"/>
      <c r="F1759" s="90"/>
      <c r="G1759" s="90"/>
      <c r="H1759" s="90"/>
      <c r="I1759" s="91"/>
      <c r="J1759" s="91"/>
      <c r="K1759" s="91"/>
      <c r="L1759" s="91"/>
    </row>
    <row r="1760" spans="3:12" ht="14.25" customHeight="1" x14ac:dyDescent="0.15">
      <c r="C1760" s="93">
        <v>32959</v>
      </c>
      <c r="D1760" s="92">
        <v>20.479999542236328</v>
      </c>
      <c r="E1760" s="90"/>
      <c r="F1760" s="90"/>
      <c r="G1760" s="90"/>
      <c r="H1760" s="90"/>
      <c r="I1760" s="91"/>
      <c r="J1760" s="91"/>
      <c r="K1760" s="91"/>
      <c r="L1760" s="91"/>
    </row>
    <row r="1761" spans="3:12" ht="14.25" customHeight="1" x14ac:dyDescent="0.15">
      <c r="C1761" s="93">
        <v>32960</v>
      </c>
      <c r="D1761" s="92">
        <v>20.079999923706055</v>
      </c>
      <c r="E1761" s="90"/>
      <c r="F1761" s="90"/>
      <c r="G1761" s="90"/>
      <c r="H1761" s="90"/>
      <c r="I1761" s="91"/>
      <c r="J1761" s="91"/>
      <c r="K1761" s="91"/>
      <c r="L1761" s="91"/>
    </row>
    <row r="1762" spans="3:12" ht="14.25" customHeight="1" x14ac:dyDescent="0.15">
      <c r="C1762" s="93">
        <v>32961</v>
      </c>
      <c r="D1762" s="92">
        <v>20.030000686645508</v>
      </c>
      <c r="E1762" s="90"/>
      <c r="F1762" s="90"/>
      <c r="G1762" s="90"/>
      <c r="H1762" s="90"/>
      <c r="I1762" s="91"/>
      <c r="J1762" s="91"/>
      <c r="K1762" s="91"/>
      <c r="L1762" s="91"/>
    </row>
    <row r="1763" spans="3:12" ht="14.25" customHeight="1" x14ac:dyDescent="0.15">
      <c r="C1763" s="93">
        <v>32962</v>
      </c>
      <c r="D1763" s="92">
        <v>20.280000686645508</v>
      </c>
      <c r="E1763" s="90"/>
      <c r="F1763" s="90"/>
      <c r="G1763" s="90"/>
      <c r="H1763" s="90"/>
      <c r="I1763" s="91"/>
      <c r="J1763" s="91"/>
      <c r="K1763" s="91"/>
      <c r="L1763" s="91"/>
    </row>
    <row r="1764" spans="3:12" ht="14.25" customHeight="1" x14ac:dyDescent="0.15">
      <c r="C1764" s="93">
        <v>32965</v>
      </c>
      <c r="D1764" s="92">
        <v>20.479999542236328</v>
      </c>
      <c r="E1764" s="90"/>
      <c r="F1764" s="90"/>
      <c r="G1764" s="90"/>
      <c r="H1764" s="90"/>
      <c r="I1764" s="91"/>
      <c r="J1764" s="91"/>
      <c r="K1764" s="91"/>
      <c r="L1764" s="91"/>
    </row>
    <row r="1765" spans="3:12" ht="14.25" customHeight="1" x14ac:dyDescent="0.15">
      <c r="C1765" s="93">
        <v>32966</v>
      </c>
      <c r="D1765" s="92">
        <v>20.299999237060547</v>
      </c>
      <c r="E1765" s="90"/>
      <c r="F1765" s="90"/>
      <c r="G1765" s="90"/>
      <c r="H1765" s="90"/>
      <c r="I1765" s="91"/>
      <c r="J1765" s="91"/>
      <c r="K1765" s="91"/>
      <c r="L1765" s="91"/>
    </row>
    <row r="1766" spans="3:12" ht="14.25" customHeight="1" x14ac:dyDescent="0.15">
      <c r="C1766" s="93">
        <v>32967</v>
      </c>
      <c r="D1766" s="92">
        <v>19.780000686645508</v>
      </c>
      <c r="E1766" s="90"/>
      <c r="F1766" s="90"/>
      <c r="G1766" s="90"/>
      <c r="H1766" s="90"/>
      <c r="I1766" s="91"/>
      <c r="J1766" s="91"/>
      <c r="K1766" s="91"/>
      <c r="L1766" s="91"/>
    </row>
    <row r="1767" spans="3:12" ht="14.25" customHeight="1" x14ac:dyDescent="0.15">
      <c r="C1767" s="93">
        <v>32968</v>
      </c>
      <c r="D1767" s="92">
        <v>19.430000305175781</v>
      </c>
      <c r="E1767" s="90"/>
      <c r="F1767" s="90"/>
      <c r="G1767" s="90"/>
      <c r="H1767" s="90"/>
      <c r="I1767" s="91"/>
      <c r="J1767" s="91"/>
      <c r="K1767" s="91"/>
      <c r="L1767" s="91"/>
    </row>
    <row r="1768" spans="3:12" ht="14.25" customHeight="1" x14ac:dyDescent="0.15">
      <c r="C1768" s="93">
        <v>32969</v>
      </c>
      <c r="D1768" s="92">
        <v>19.149999618530273</v>
      </c>
      <c r="E1768" s="90"/>
      <c r="F1768" s="90"/>
      <c r="G1768" s="90"/>
      <c r="H1768" s="90"/>
      <c r="I1768" s="91"/>
      <c r="J1768" s="91"/>
      <c r="K1768" s="91"/>
      <c r="L1768" s="91"/>
    </row>
    <row r="1769" spans="3:12" ht="14.25" customHeight="1" x14ac:dyDescent="0.15">
      <c r="C1769" s="93">
        <v>32972</v>
      </c>
      <c r="D1769" s="92">
        <v>18.440000534057617</v>
      </c>
      <c r="E1769" s="90"/>
      <c r="F1769" s="90"/>
      <c r="G1769" s="90"/>
      <c r="H1769" s="90"/>
      <c r="I1769" s="91"/>
      <c r="J1769" s="91"/>
      <c r="K1769" s="91"/>
      <c r="L1769" s="91"/>
    </row>
    <row r="1770" spans="3:12" ht="14.25" customHeight="1" x14ac:dyDescent="0.15">
      <c r="C1770" s="93">
        <v>32973</v>
      </c>
      <c r="D1770" s="92">
        <v>17.680000305175781</v>
      </c>
      <c r="E1770" s="90"/>
      <c r="F1770" s="90"/>
      <c r="G1770" s="90"/>
      <c r="H1770" s="90"/>
      <c r="I1770" s="91"/>
      <c r="J1770" s="91"/>
      <c r="K1770" s="91"/>
      <c r="L1770" s="91"/>
    </row>
    <row r="1771" spans="3:12" ht="14.25" customHeight="1" x14ac:dyDescent="0.15">
      <c r="C1771" s="93">
        <v>32974</v>
      </c>
      <c r="D1771" s="92">
        <v>18.059999465942383</v>
      </c>
      <c r="E1771" s="90"/>
      <c r="F1771" s="90"/>
      <c r="G1771" s="90"/>
      <c r="H1771" s="90"/>
      <c r="I1771" s="91"/>
      <c r="J1771" s="91"/>
      <c r="K1771" s="91"/>
      <c r="L1771" s="91"/>
    </row>
    <row r="1772" spans="3:12" ht="14.25" customHeight="1" x14ac:dyDescent="0.15">
      <c r="C1772" s="93">
        <v>32975</v>
      </c>
      <c r="D1772" s="92">
        <v>17.780000686645508</v>
      </c>
      <c r="E1772" s="90"/>
      <c r="F1772" s="90"/>
      <c r="G1772" s="90"/>
      <c r="H1772" s="90"/>
      <c r="I1772" s="91"/>
      <c r="J1772" s="91"/>
      <c r="K1772" s="91"/>
      <c r="L1772" s="91"/>
    </row>
    <row r="1773" spans="3:12" ht="14.25" customHeight="1" x14ac:dyDescent="0.15">
      <c r="C1773" s="93">
        <v>32979</v>
      </c>
      <c r="D1773" s="92">
        <v>17.850000381469727</v>
      </c>
      <c r="E1773" s="90"/>
      <c r="F1773" s="90"/>
      <c r="G1773" s="90"/>
      <c r="H1773" s="90"/>
      <c r="I1773" s="91"/>
      <c r="J1773" s="91"/>
      <c r="K1773" s="91"/>
      <c r="L1773" s="91"/>
    </row>
    <row r="1774" spans="3:12" ht="14.25" customHeight="1" x14ac:dyDescent="0.15">
      <c r="C1774" s="93">
        <v>32980</v>
      </c>
      <c r="D1774" s="92">
        <v>17.440000534057617</v>
      </c>
      <c r="E1774" s="90"/>
      <c r="F1774" s="90"/>
      <c r="G1774" s="90"/>
      <c r="H1774" s="90"/>
      <c r="I1774" s="91"/>
      <c r="J1774" s="91"/>
      <c r="K1774" s="91"/>
      <c r="L1774" s="91"/>
    </row>
    <row r="1775" spans="3:12" ht="14.25" customHeight="1" x14ac:dyDescent="0.15">
      <c r="C1775" s="93">
        <v>32981</v>
      </c>
      <c r="D1775" s="92">
        <v>16.959999084472656</v>
      </c>
      <c r="E1775" s="90"/>
      <c r="F1775" s="90"/>
      <c r="G1775" s="90"/>
      <c r="H1775" s="90"/>
      <c r="I1775" s="91"/>
      <c r="J1775" s="91"/>
      <c r="K1775" s="91"/>
      <c r="L1775" s="91"/>
    </row>
    <row r="1776" spans="3:12" ht="14.25" customHeight="1" x14ac:dyDescent="0.15">
      <c r="C1776" s="93">
        <v>32982</v>
      </c>
      <c r="D1776" s="92">
        <v>18.059999465942383</v>
      </c>
      <c r="E1776" s="90"/>
      <c r="F1776" s="90"/>
      <c r="G1776" s="90"/>
      <c r="H1776" s="90"/>
      <c r="I1776" s="91"/>
      <c r="J1776" s="91"/>
      <c r="K1776" s="91"/>
      <c r="L1776" s="91"/>
    </row>
    <row r="1777" spans="3:12" ht="14.25" customHeight="1" x14ac:dyDescent="0.15">
      <c r="C1777" s="93">
        <v>32983</v>
      </c>
      <c r="D1777" s="92">
        <v>17.950000762939453</v>
      </c>
      <c r="E1777" s="90"/>
      <c r="F1777" s="90"/>
      <c r="G1777" s="90"/>
      <c r="H1777" s="90"/>
      <c r="I1777" s="91"/>
      <c r="J1777" s="91"/>
      <c r="K1777" s="91"/>
      <c r="L1777" s="91"/>
    </row>
    <row r="1778" spans="3:12" ht="14.25" customHeight="1" x14ac:dyDescent="0.15">
      <c r="C1778" s="93">
        <v>32986</v>
      </c>
      <c r="D1778" s="92">
        <v>19.069999694824219</v>
      </c>
      <c r="E1778" s="90"/>
      <c r="F1778" s="90"/>
      <c r="G1778" s="90"/>
      <c r="H1778" s="90"/>
      <c r="I1778" s="91"/>
      <c r="J1778" s="91"/>
      <c r="K1778" s="91"/>
      <c r="L1778" s="91"/>
    </row>
    <row r="1779" spans="3:12" ht="14.25" customHeight="1" x14ac:dyDescent="0.15">
      <c r="C1779" s="93">
        <v>32987</v>
      </c>
      <c r="D1779" s="92">
        <v>19</v>
      </c>
      <c r="E1779" s="90"/>
      <c r="F1779" s="90"/>
      <c r="G1779" s="90"/>
      <c r="H1779" s="90"/>
      <c r="I1779" s="91"/>
      <c r="J1779" s="91"/>
      <c r="K1779" s="91"/>
      <c r="L1779" s="91"/>
    </row>
    <row r="1780" spans="3:12" ht="14.25" customHeight="1" x14ac:dyDescent="0.15">
      <c r="C1780" s="93">
        <v>32988</v>
      </c>
      <c r="D1780" s="92">
        <v>18.659999847412109</v>
      </c>
      <c r="E1780" s="90"/>
      <c r="F1780" s="90"/>
      <c r="G1780" s="90"/>
      <c r="H1780" s="90"/>
      <c r="I1780" s="91"/>
      <c r="J1780" s="91"/>
      <c r="K1780" s="91"/>
      <c r="L1780" s="91"/>
    </row>
    <row r="1781" spans="3:12" ht="14.25" customHeight="1" x14ac:dyDescent="0.15">
      <c r="C1781" s="93">
        <v>32989</v>
      </c>
      <c r="D1781" s="92">
        <v>18.469999313354492</v>
      </c>
      <c r="E1781" s="90"/>
      <c r="F1781" s="90"/>
      <c r="G1781" s="90"/>
      <c r="H1781" s="90"/>
      <c r="I1781" s="91"/>
      <c r="J1781" s="91"/>
      <c r="K1781" s="91"/>
      <c r="L1781" s="91"/>
    </row>
    <row r="1782" spans="3:12" ht="14.25" customHeight="1" x14ac:dyDescent="0.15">
      <c r="C1782" s="93">
        <v>32990</v>
      </c>
      <c r="D1782" s="92">
        <v>18.540000915527344</v>
      </c>
      <c r="E1782" s="90"/>
      <c r="F1782" s="90"/>
      <c r="G1782" s="90"/>
      <c r="H1782" s="90"/>
      <c r="I1782" s="91"/>
      <c r="J1782" s="91"/>
      <c r="K1782" s="91"/>
      <c r="L1782" s="91"/>
    </row>
    <row r="1783" spans="3:12" ht="14.25" customHeight="1" x14ac:dyDescent="0.15">
      <c r="C1783" s="93">
        <v>32993</v>
      </c>
      <c r="D1783" s="92">
        <v>18.540000915527344</v>
      </c>
      <c r="E1783" s="90"/>
      <c r="F1783" s="90"/>
      <c r="G1783" s="90"/>
      <c r="H1783" s="90"/>
      <c r="I1783" s="91"/>
      <c r="J1783" s="91"/>
      <c r="K1783" s="91"/>
      <c r="L1783" s="91"/>
    </row>
    <row r="1784" spans="3:12" ht="14.25" customHeight="1" x14ac:dyDescent="0.15">
      <c r="C1784" s="93">
        <v>32994</v>
      </c>
      <c r="D1784" s="92">
        <v>18.809999465942383</v>
      </c>
      <c r="E1784" s="90"/>
      <c r="F1784" s="90"/>
      <c r="G1784" s="90"/>
      <c r="H1784" s="90"/>
      <c r="I1784" s="91"/>
      <c r="J1784" s="91"/>
      <c r="K1784" s="91"/>
      <c r="L1784" s="91"/>
    </row>
    <row r="1785" spans="3:12" ht="14.25" customHeight="1" x14ac:dyDescent="0.15">
      <c r="C1785" s="93">
        <v>32995</v>
      </c>
      <c r="D1785" s="92">
        <v>18.680000305175781</v>
      </c>
      <c r="E1785" s="90"/>
      <c r="F1785" s="90"/>
      <c r="G1785" s="90"/>
      <c r="H1785" s="90"/>
      <c r="I1785" s="91"/>
      <c r="J1785" s="91"/>
      <c r="K1785" s="91"/>
      <c r="L1785" s="91"/>
    </row>
    <row r="1786" spans="3:12" ht="14.25" customHeight="1" x14ac:dyDescent="0.15">
      <c r="C1786" s="93">
        <v>32996</v>
      </c>
      <c r="D1786" s="92">
        <v>17.989999771118164</v>
      </c>
      <c r="E1786" s="90"/>
      <c r="F1786" s="90"/>
      <c r="G1786" s="90"/>
      <c r="H1786" s="90"/>
      <c r="I1786" s="91"/>
      <c r="J1786" s="91"/>
      <c r="K1786" s="91"/>
      <c r="L1786" s="91"/>
    </row>
    <row r="1787" spans="3:12" ht="14.25" customHeight="1" x14ac:dyDescent="0.15">
      <c r="C1787" s="93">
        <v>32997</v>
      </c>
      <c r="D1787" s="92">
        <v>17.979999542236328</v>
      </c>
      <c r="E1787" s="90"/>
      <c r="F1787" s="90"/>
      <c r="G1787" s="90"/>
      <c r="H1787" s="90"/>
      <c r="I1787" s="91"/>
      <c r="J1787" s="91"/>
      <c r="K1787" s="91"/>
      <c r="L1787" s="91"/>
    </row>
    <row r="1788" spans="3:12" ht="14.25" customHeight="1" x14ac:dyDescent="0.15">
      <c r="C1788" s="93">
        <v>33000</v>
      </c>
      <c r="D1788" s="92">
        <v>18.270000457763672</v>
      </c>
      <c r="E1788" s="90"/>
      <c r="F1788" s="90"/>
      <c r="G1788" s="90"/>
      <c r="H1788" s="90"/>
      <c r="I1788" s="91"/>
      <c r="J1788" s="91"/>
      <c r="K1788" s="91"/>
      <c r="L1788" s="91"/>
    </row>
    <row r="1789" spans="3:12" ht="14.25" customHeight="1" x14ac:dyDescent="0.15">
      <c r="C1789" s="93">
        <v>33001</v>
      </c>
      <c r="D1789" s="92">
        <v>18.280000686645508</v>
      </c>
      <c r="E1789" s="90"/>
      <c r="F1789" s="90"/>
      <c r="G1789" s="90"/>
      <c r="H1789" s="90"/>
      <c r="I1789" s="91"/>
      <c r="J1789" s="91"/>
      <c r="K1789" s="91"/>
      <c r="L1789" s="91"/>
    </row>
    <row r="1790" spans="3:12" ht="14.25" customHeight="1" x14ac:dyDescent="0.15">
      <c r="C1790" s="93">
        <v>33002</v>
      </c>
      <c r="D1790" s="92">
        <v>18.989999771118164</v>
      </c>
      <c r="E1790" s="90"/>
      <c r="F1790" s="90"/>
      <c r="G1790" s="90"/>
      <c r="H1790" s="90"/>
      <c r="I1790" s="91"/>
      <c r="J1790" s="91"/>
      <c r="K1790" s="91"/>
      <c r="L1790" s="91"/>
    </row>
    <row r="1791" spans="3:12" ht="14.25" customHeight="1" x14ac:dyDescent="0.15">
      <c r="C1791" s="93">
        <v>33003</v>
      </c>
      <c r="D1791" s="92">
        <v>19.020000457763672</v>
      </c>
      <c r="E1791" s="90"/>
      <c r="F1791" s="90"/>
      <c r="G1791" s="90"/>
      <c r="H1791" s="90"/>
      <c r="I1791" s="91"/>
      <c r="J1791" s="91"/>
      <c r="K1791" s="91"/>
      <c r="L1791" s="91"/>
    </row>
    <row r="1792" spans="3:12" ht="14.25" customHeight="1" x14ac:dyDescent="0.15">
      <c r="C1792" s="93">
        <v>33004</v>
      </c>
      <c r="D1792" s="92">
        <v>18.950000762939453</v>
      </c>
      <c r="E1792" s="90"/>
      <c r="F1792" s="90"/>
      <c r="G1792" s="90"/>
      <c r="H1792" s="90"/>
      <c r="I1792" s="91"/>
      <c r="J1792" s="91"/>
      <c r="K1792" s="91"/>
      <c r="L1792" s="91"/>
    </row>
    <row r="1793" spans="3:12" ht="14.25" customHeight="1" x14ac:dyDescent="0.15">
      <c r="C1793" s="93">
        <v>33007</v>
      </c>
      <c r="D1793" s="92">
        <v>19.709999084472656</v>
      </c>
      <c r="E1793" s="90"/>
      <c r="F1793" s="90"/>
      <c r="G1793" s="90"/>
      <c r="H1793" s="90"/>
      <c r="I1793" s="91"/>
      <c r="J1793" s="91"/>
      <c r="K1793" s="91"/>
      <c r="L1793" s="91"/>
    </row>
    <row r="1794" spans="3:12" ht="14.25" customHeight="1" x14ac:dyDescent="0.15">
      <c r="C1794" s="93">
        <v>33008</v>
      </c>
      <c r="D1794" s="92">
        <v>19.590000152587891</v>
      </c>
      <c r="E1794" s="90"/>
      <c r="F1794" s="90"/>
      <c r="G1794" s="90"/>
      <c r="H1794" s="90"/>
      <c r="I1794" s="91"/>
      <c r="J1794" s="91"/>
      <c r="K1794" s="91"/>
      <c r="L1794" s="91"/>
    </row>
    <row r="1795" spans="3:12" ht="14.25" customHeight="1" x14ac:dyDescent="0.15">
      <c r="C1795" s="93">
        <v>33009</v>
      </c>
      <c r="D1795" s="92">
        <v>19.030000686645508</v>
      </c>
      <c r="E1795" s="90"/>
      <c r="F1795" s="90"/>
      <c r="G1795" s="90"/>
      <c r="H1795" s="90"/>
      <c r="I1795" s="91"/>
      <c r="J1795" s="91"/>
      <c r="K1795" s="91"/>
      <c r="L1795" s="91"/>
    </row>
    <row r="1796" spans="3:12" ht="14.25" customHeight="1" x14ac:dyDescent="0.15">
      <c r="C1796" s="93">
        <v>33010</v>
      </c>
      <c r="D1796" s="92">
        <v>18.870000839233398</v>
      </c>
      <c r="E1796" s="90"/>
      <c r="F1796" s="90"/>
      <c r="G1796" s="90"/>
      <c r="H1796" s="90"/>
      <c r="I1796" s="91"/>
      <c r="J1796" s="91"/>
      <c r="K1796" s="91"/>
      <c r="L1796" s="91"/>
    </row>
    <row r="1797" spans="3:12" ht="14.25" customHeight="1" x14ac:dyDescent="0.15">
      <c r="C1797" s="93">
        <v>33011</v>
      </c>
      <c r="D1797" s="92">
        <v>18.760000228881836</v>
      </c>
      <c r="E1797" s="90"/>
      <c r="F1797" s="90"/>
      <c r="G1797" s="90"/>
      <c r="H1797" s="90"/>
      <c r="I1797" s="91"/>
      <c r="J1797" s="91"/>
      <c r="K1797" s="91"/>
      <c r="L1797" s="91"/>
    </row>
    <row r="1798" spans="3:12" ht="14.25" customHeight="1" x14ac:dyDescent="0.15">
      <c r="C1798" s="93">
        <v>33014</v>
      </c>
      <c r="D1798" s="92">
        <v>18.260000228881836</v>
      </c>
      <c r="E1798" s="90"/>
      <c r="F1798" s="90"/>
      <c r="G1798" s="90"/>
      <c r="H1798" s="90"/>
      <c r="I1798" s="91"/>
      <c r="J1798" s="91"/>
      <c r="K1798" s="91"/>
      <c r="L1798" s="91"/>
    </row>
    <row r="1799" spans="3:12" ht="14.25" customHeight="1" x14ac:dyDescent="0.15">
      <c r="C1799" s="93">
        <v>33015</v>
      </c>
      <c r="D1799" s="92">
        <v>17.680000305175781</v>
      </c>
      <c r="E1799" s="90"/>
      <c r="F1799" s="90"/>
      <c r="G1799" s="90"/>
      <c r="H1799" s="90"/>
      <c r="I1799" s="91"/>
      <c r="J1799" s="91"/>
      <c r="K1799" s="91"/>
      <c r="L1799" s="91"/>
    </row>
    <row r="1800" spans="3:12" ht="14.25" customHeight="1" x14ac:dyDescent="0.15">
      <c r="C1800" s="93">
        <v>33016</v>
      </c>
      <c r="D1800" s="92">
        <v>17.680000305175781</v>
      </c>
      <c r="E1800" s="90"/>
      <c r="F1800" s="90"/>
      <c r="G1800" s="90"/>
      <c r="H1800" s="90"/>
      <c r="I1800" s="91"/>
      <c r="J1800" s="91"/>
      <c r="K1800" s="91"/>
      <c r="L1800" s="91"/>
    </row>
    <row r="1801" spans="3:12" ht="14.25" customHeight="1" x14ac:dyDescent="0.15">
      <c r="C1801" s="93">
        <v>33017</v>
      </c>
      <c r="D1801" s="92">
        <v>17.829999923706055</v>
      </c>
      <c r="E1801" s="90"/>
      <c r="F1801" s="90"/>
      <c r="G1801" s="90"/>
      <c r="H1801" s="90"/>
      <c r="I1801" s="91"/>
      <c r="J1801" s="91"/>
      <c r="K1801" s="91"/>
      <c r="L1801" s="91"/>
    </row>
    <row r="1802" spans="3:12" ht="14.25" customHeight="1" x14ac:dyDescent="0.15">
      <c r="C1802" s="93">
        <v>33018</v>
      </c>
      <c r="D1802" s="92">
        <v>17.799999237060547</v>
      </c>
      <c r="E1802" s="90"/>
      <c r="F1802" s="90"/>
      <c r="G1802" s="90"/>
      <c r="H1802" s="90"/>
      <c r="I1802" s="91"/>
      <c r="J1802" s="91"/>
      <c r="K1802" s="91"/>
      <c r="L1802" s="91"/>
    </row>
    <row r="1803" spans="3:12" ht="14.25" customHeight="1" x14ac:dyDescent="0.15">
      <c r="C1803" s="93">
        <v>33022</v>
      </c>
      <c r="D1803" s="92">
        <v>17.979999542236328</v>
      </c>
      <c r="E1803" s="90"/>
      <c r="F1803" s="90"/>
      <c r="G1803" s="90"/>
      <c r="H1803" s="90"/>
      <c r="I1803" s="91"/>
      <c r="J1803" s="91"/>
      <c r="K1803" s="91"/>
      <c r="L1803" s="91"/>
    </row>
    <row r="1804" spans="3:12" ht="14.25" customHeight="1" x14ac:dyDescent="0.15">
      <c r="C1804" s="93">
        <v>33023</v>
      </c>
      <c r="D1804" s="92">
        <v>18.079999923706055</v>
      </c>
      <c r="E1804" s="90"/>
      <c r="F1804" s="90"/>
      <c r="G1804" s="90"/>
      <c r="H1804" s="90"/>
      <c r="I1804" s="91"/>
      <c r="J1804" s="91"/>
      <c r="K1804" s="91"/>
      <c r="L1804" s="91"/>
    </row>
    <row r="1805" spans="3:12" ht="14.25" customHeight="1" x14ac:dyDescent="0.15">
      <c r="C1805" s="93">
        <v>33024</v>
      </c>
      <c r="D1805" s="92">
        <v>17.399999618530273</v>
      </c>
      <c r="E1805" s="90"/>
      <c r="F1805" s="90"/>
      <c r="G1805" s="90"/>
      <c r="H1805" s="90"/>
      <c r="I1805" s="91"/>
      <c r="J1805" s="91"/>
      <c r="K1805" s="91"/>
      <c r="L1805" s="91"/>
    </row>
    <row r="1806" spans="3:12" ht="14.25" customHeight="1" x14ac:dyDescent="0.15">
      <c r="C1806" s="93">
        <v>33025</v>
      </c>
      <c r="D1806" s="92">
        <v>17.5</v>
      </c>
      <c r="E1806" s="90"/>
      <c r="F1806" s="90"/>
      <c r="G1806" s="90"/>
      <c r="H1806" s="90"/>
      <c r="I1806" s="91"/>
      <c r="J1806" s="91"/>
      <c r="K1806" s="91"/>
      <c r="L1806" s="91"/>
    </row>
    <row r="1807" spans="3:12" ht="14.25" customHeight="1" x14ac:dyDescent="0.15">
      <c r="C1807" s="93">
        <v>33028</v>
      </c>
      <c r="D1807" s="92">
        <v>17.139999389648438</v>
      </c>
      <c r="E1807" s="90"/>
      <c r="F1807" s="90"/>
      <c r="G1807" s="90"/>
      <c r="H1807" s="90"/>
      <c r="I1807" s="91"/>
      <c r="J1807" s="91"/>
      <c r="K1807" s="91"/>
      <c r="L1807" s="91"/>
    </row>
    <row r="1808" spans="3:12" ht="14.25" customHeight="1" x14ac:dyDescent="0.15">
      <c r="C1808" s="93">
        <v>33029</v>
      </c>
      <c r="D1808" s="92">
        <v>16.680000305175781</v>
      </c>
      <c r="E1808" s="90"/>
      <c r="F1808" s="90"/>
      <c r="G1808" s="90"/>
      <c r="H1808" s="90"/>
      <c r="I1808" s="91"/>
      <c r="J1808" s="91"/>
      <c r="K1808" s="91"/>
      <c r="L1808" s="91"/>
    </row>
    <row r="1809" spans="3:12" ht="14.25" customHeight="1" x14ac:dyDescent="0.15">
      <c r="C1809" s="93">
        <v>33030</v>
      </c>
      <c r="D1809" s="92">
        <v>16.920000076293945</v>
      </c>
      <c r="E1809" s="90"/>
      <c r="F1809" s="90"/>
      <c r="G1809" s="90"/>
      <c r="H1809" s="90"/>
      <c r="I1809" s="91"/>
      <c r="J1809" s="91"/>
      <c r="K1809" s="91"/>
      <c r="L1809" s="91"/>
    </row>
    <row r="1810" spans="3:12" ht="14.25" customHeight="1" x14ac:dyDescent="0.15">
      <c r="C1810" s="93">
        <v>33031</v>
      </c>
      <c r="D1810" s="92">
        <v>16.670000076293945</v>
      </c>
      <c r="E1810" s="90"/>
      <c r="F1810" s="90"/>
      <c r="G1810" s="90"/>
      <c r="H1810" s="90"/>
      <c r="I1810" s="91"/>
      <c r="J1810" s="91"/>
      <c r="K1810" s="91"/>
      <c r="L1810" s="91"/>
    </row>
    <row r="1811" spans="3:12" ht="14.25" customHeight="1" x14ac:dyDescent="0.15">
      <c r="C1811" s="93">
        <v>33032</v>
      </c>
      <c r="D1811" s="92">
        <v>16.780000686645508</v>
      </c>
      <c r="E1811" s="90"/>
      <c r="F1811" s="90"/>
      <c r="G1811" s="90"/>
      <c r="H1811" s="90"/>
      <c r="I1811" s="91"/>
      <c r="J1811" s="91"/>
      <c r="K1811" s="91"/>
      <c r="L1811" s="91"/>
    </row>
    <row r="1812" spans="3:12" ht="14.25" customHeight="1" x14ac:dyDescent="0.15">
      <c r="C1812" s="93">
        <v>33035</v>
      </c>
      <c r="D1812" s="92">
        <v>16.819999694824219</v>
      </c>
      <c r="E1812" s="90"/>
      <c r="F1812" s="90"/>
      <c r="G1812" s="90"/>
      <c r="H1812" s="90"/>
      <c r="I1812" s="91"/>
      <c r="J1812" s="91"/>
      <c r="K1812" s="91"/>
      <c r="L1812" s="91"/>
    </row>
    <row r="1813" spans="3:12" ht="14.25" customHeight="1" x14ac:dyDescent="0.15">
      <c r="C1813" s="93">
        <v>33036</v>
      </c>
      <c r="D1813" s="92">
        <v>17.510000228881836</v>
      </c>
      <c r="E1813" s="90"/>
      <c r="F1813" s="90"/>
      <c r="G1813" s="90"/>
      <c r="H1813" s="90"/>
      <c r="I1813" s="91"/>
      <c r="J1813" s="91"/>
      <c r="K1813" s="91"/>
      <c r="L1813" s="91"/>
    </row>
    <row r="1814" spans="3:12" ht="14.25" customHeight="1" x14ac:dyDescent="0.15">
      <c r="C1814" s="93">
        <v>33037</v>
      </c>
      <c r="D1814" s="92">
        <v>17.579999923706055</v>
      </c>
      <c r="E1814" s="90"/>
      <c r="F1814" s="90"/>
      <c r="G1814" s="90"/>
      <c r="H1814" s="90"/>
      <c r="I1814" s="91"/>
      <c r="J1814" s="91"/>
      <c r="K1814" s="91"/>
      <c r="L1814" s="91"/>
    </row>
    <row r="1815" spans="3:12" ht="14.25" customHeight="1" x14ac:dyDescent="0.15">
      <c r="C1815" s="93">
        <v>33038</v>
      </c>
      <c r="D1815" s="92">
        <v>17.129999160766602</v>
      </c>
      <c r="E1815" s="90"/>
      <c r="F1815" s="90"/>
      <c r="G1815" s="90"/>
      <c r="H1815" s="90"/>
      <c r="I1815" s="91"/>
      <c r="J1815" s="91"/>
      <c r="K1815" s="91"/>
      <c r="L1815" s="91"/>
    </row>
    <row r="1816" spans="3:12" ht="14.25" customHeight="1" x14ac:dyDescent="0.15">
      <c r="C1816" s="93">
        <v>33039</v>
      </c>
      <c r="D1816" s="92">
        <v>16.620000839233398</v>
      </c>
      <c r="E1816" s="90"/>
      <c r="F1816" s="90"/>
      <c r="G1816" s="90"/>
      <c r="H1816" s="90"/>
      <c r="I1816" s="91"/>
      <c r="J1816" s="91"/>
      <c r="K1816" s="91"/>
      <c r="L1816" s="91"/>
    </row>
    <row r="1817" spans="3:12" ht="14.25" customHeight="1" x14ac:dyDescent="0.15">
      <c r="C1817" s="93">
        <v>33042</v>
      </c>
      <c r="D1817" s="92">
        <v>15.939999580383301</v>
      </c>
      <c r="E1817" s="90"/>
      <c r="F1817" s="90"/>
      <c r="G1817" s="90"/>
      <c r="H1817" s="90"/>
      <c r="I1817" s="91"/>
      <c r="J1817" s="91"/>
      <c r="K1817" s="91"/>
      <c r="L1817" s="91"/>
    </row>
    <row r="1818" spans="3:12" ht="14.25" customHeight="1" x14ac:dyDescent="0.15">
      <c r="C1818" s="93">
        <v>33043</v>
      </c>
      <c r="D1818" s="92">
        <v>15.649999618530273</v>
      </c>
      <c r="E1818" s="90"/>
      <c r="F1818" s="90"/>
      <c r="G1818" s="90"/>
      <c r="H1818" s="90"/>
      <c r="I1818" s="91"/>
      <c r="J1818" s="91"/>
      <c r="K1818" s="91"/>
      <c r="L1818" s="91"/>
    </row>
    <row r="1819" spans="3:12" ht="14.25" customHeight="1" x14ac:dyDescent="0.15">
      <c r="C1819" s="93">
        <v>33044</v>
      </c>
      <c r="D1819" s="92">
        <v>15.300000190734863</v>
      </c>
      <c r="E1819" s="90"/>
      <c r="F1819" s="90"/>
      <c r="G1819" s="90"/>
      <c r="H1819" s="90"/>
      <c r="I1819" s="91"/>
      <c r="J1819" s="91"/>
      <c r="K1819" s="91"/>
      <c r="L1819" s="91"/>
    </row>
    <row r="1820" spans="3:12" ht="14.25" customHeight="1" x14ac:dyDescent="0.15">
      <c r="C1820" s="93">
        <v>33045</v>
      </c>
      <c r="D1820" s="92">
        <v>17</v>
      </c>
      <c r="E1820" s="90"/>
      <c r="F1820" s="90"/>
      <c r="G1820" s="90"/>
      <c r="H1820" s="90"/>
      <c r="I1820" s="91"/>
      <c r="J1820" s="91"/>
      <c r="K1820" s="91"/>
      <c r="L1820" s="91"/>
    </row>
    <row r="1821" spans="3:12" ht="14.25" customHeight="1" x14ac:dyDescent="0.15">
      <c r="C1821" s="93">
        <v>33046</v>
      </c>
      <c r="D1821" s="92">
        <v>17.459999084472656</v>
      </c>
      <c r="E1821" s="90"/>
      <c r="F1821" s="90"/>
      <c r="G1821" s="90"/>
      <c r="H1821" s="90"/>
      <c r="I1821" s="91"/>
      <c r="J1821" s="91"/>
      <c r="K1821" s="91"/>
      <c r="L1821" s="91"/>
    </row>
    <row r="1822" spans="3:12" ht="14.25" customHeight="1" x14ac:dyDescent="0.15">
      <c r="C1822" s="93">
        <v>33049</v>
      </c>
      <c r="D1822" s="92">
        <v>17.379999160766602</v>
      </c>
      <c r="E1822" s="90"/>
      <c r="F1822" s="90"/>
      <c r="G1822" s="90"/>
      <c r="H1822" s="90"/>
      <c r="I1822" s="91"/>
      <c r="J1822" s="91"/>
      <c r="K1822" s="91"/>
      <c r="L1822" s="91"/>
    </row>
    <row r="1823" spans="3:12" ht="14.25" customHeight="1" x14ac:dyDescent="0.15">
      <c r="C1823" s="93">
        <v>33050</v>
      </c>
      <c r="D1823" s="92">
        <v>17.139999389648438</v>
      </c>
      <c r="E1823" s="90"/>
      <c r="F1823" s="90"/>
      <c r="G1823" s="90"/>
      <c r="H1823" s="90"/>
      <c r="I1823" s="91"/>
      <c r="J1823" s="91"/>
      <c r="K1823" s="91"/>
      <c r="L1823" s="91"/>
    </row>
    <row r="1824" spans="3:12" ht="14.25" customHeight="1" x14ac:dyDescent="0.15">
      <c r="C1824" s="93">
        <v>33051</v>
      </c>
      <c r="D1824" s="92">
        <v>16.680000305175781</v>
      </c>
      <c r="E1824" s="90"/>
      <c r="F1824" s="90"/>
      <c r="G1824" s="90"/>
      <c r="H1824" s="90"/>
      <c r="I1824" s="91"/>
      <c r="J1824" s="91"/>
      <c r="K1824" s="91"/>
      <c r="L1824" s="91"/>
    </row>
    <row r="1825" spans="3:12" ht="14.25" customHeight="1" x14ac:dyDescent="0.15">
      <c r="C1825" s="93">
        <v>33052</v>
      </c>
      <c r="D1825" s="92">
        <v>17.149999618530273</v>
      </c>
      <c r="E1825" s="90"/>
      <c r="F1825" s="90"/>
      <c r="G1825" s="90"/>
      <c r="H1825" s="90"/>
      <c r="I1825" s="91"/>
      <c r="J1825" s="91"/>
      <c r="K1825" s="91"/>
      <c r="L1825" s="91"/>
    </row>
    <row r="1826" spans="3:12" ht="14.25" customHeight="1" x14ac:dyDescent="0.15">
      <c r="C1826" s="93">
        <v>33053</v>
      </c>
      <c r="D1826" s="92">
        <v>17.069999694824219</v>
      </c>
      <c r="E1826" s="90"/>
      <c r="F1826" s="90"/>
      <c r="G1826" s="90"/>
      <c r="H1826" s="90"/>
      <c r="I1826" s="91"/>
      <c r="J1826" s="91"/>
      <c r="K1826" s="91"/>
      <c r="L1826" s="91"/>
    </row>
    <row r="1827" spans="3:12" ht="14.25" customHeight="1" x14ac:dyDescent="0.15">
      <c r="C1827" s="93">
        <v>33056</v>
      </c>
      <c r="D1827" s="92">
        <v>16.719999313354492</v>
      </c>
      <c r="E1827" s="90"/>
      <c r="F1827" s="90"/>
      <c r="G1827" s="90"/>
      <c r="H1827" s="90"/>
      <c r="I1827" s="91"/>
      <c r="J1827" s="91"/>
      <c r="K1827" s="91"/>
      <c r="L1827" s="91"/>
    </row>
    <row r="1828" spans="3:12" ht="14.25" customHeight="1" x14ac:dyDescent="0.15">
      <c r="C1828" s="93">
        <v>33057</v>
      </c>
      <c r="D1828" s="92">
        <v>16.799999237060547</v>
      </c>
      <c r="E1828" s="90"/>
      <c r="F1828" s="90"/>
      <c r="G1828" s="90"/>
      <c r="H1828" s="90"/>
      <c r="I1828" s="91"/>
      <c r="J1828" s="91"/>
      <c r="K1828" s="91"/>
      <c r="L1828" s="91"/>
    </row>
    <row r="1829" spans="3:12" ht="14.25" customHeight="1" x14ac:dyDescent="0.15">
      <c r="C1829" s="93">
        <v>33059</v>
      </c>
      <c r="D1829" s="92">
        <v>16.5</v>
      </c>
      <c r="E1829" s="90"/>
      <c r="F1829" s="90"/>
      <c r="G1829" s="90"/>
      <c r="H1829" s="90"/>
      <c r="I1829" s="91"/>
      <c r="J1829" s="91"/>
      <c r="K1829" s="91"/>
      <c r="L1829" s="91"/>
    </row>
    <row r="1830" spans="3:12" ht="14.25" customHeight="1" x14ac:dyDescent="0.15">
      <c r="C1830" s="93">
        <v>33060</v>
      </c>
      <c r="D1830" s="92">
        <v>16.469999313354492</v>
      </c>
      <c r="E1830" s="90"/>
      <c r="F1830" s="90"/>
      <c r="G1830" s="90"/>
      <c r="H1830" s="90"/>
      <c r="I1830" s="91"/>
      <c r="J1830" s="91"/>
      <c r="K1830" s="91"/>
      <c r="L1830" s="91"/>
    </row>
    <row r="1831" spans="3:12" ht="14.25" customHeight="1" x14ac:dyDescent="0.15">
      <c r="C1831" s="93">
        <v>33063</v>
      </c>
      <c r="D1831" s="92">
        <v>16.579999923706055</v>
      </c>
      <c r="E1831" s="90"/>
      <c r="F1831" s="90"/>
      <c r="G1831" s="90"/>
      <c r="H1831" s="90"/>
      <c r="I1831" s="91"/>
      <c r="J1831" s="91"/>
      <c r="K1831" s="91"/>
      <c r="L1831" s="91"/>
    </row>
    <row r="1832" spans="3:12" ht="14.25" customHeight="1" x14ac:dyDescent="0.15">
      <c r="C1832" s="93">
        <v>33064</v>
      </c>
      <c r="D1832" s="92">
        <v>16.940000534057617</v>
      </c>
      <c r="E1832" s="90"/>
      <c r="F1832" s="90"/>
      <c r="G1832" s="90"/>
      <c r="H1832" s="90"/>
      <c r="I1832" s="91"/>
      <c r="J1832" s="91"/>
      <c r="K1832" s="91"/>
      <c r="L1832" s="91"/>
    </row>
    <row r="1833" spans="3:12" ht="14.25" customHeight="1" x14ac:dyDescent="0.15">
      <c r="C1833" s="93">
        <v>33065</v>
      </c>
      <c r="D1833" s="92">
        <v>17.469999313354492</v>
      </c>
      <c r="E1833" s="90"/>
      <c r="F1833" s="90"/>
      <c r="G1833" s="90"/>
      <c r="H1833" s="90"/>
      <c r="I1833" s="91"/>
      <c r="J1833" s="91"/>
      <c r="K1833" s="91"/>
      <c r="L1833" s="91"/>
    </row>
    <row r="1834" spans="3:12" ht="14.25" customHeight="1" x14ac:dyDescent="0.15">
      <c r="C1834" s="93">
        <v>33066</v>
      </c>
      <c r="D1834" s="92">
        <v>18.459999084472656</v>
      </c>
      <c r="E1834" s="90"/>
      <c r="F1834" s="90"/>
      <c r="G1834" s="90"/>
      <c r="H1834" s="90"/>
      <c r="I1834" s="91"/>
      <c r="J1834" s="91"/>
      <c r="K1834" s="91"/>
      <c r="L1834" s="91"/>
    </row>
    <row r="1835" spans="3:12" ht="14.25" customHeight="1" x14ac:dyDescent="0.15">
      <c r="C1835" s="93">
        <v>33067</v>
      </c>
      <c r="D1835" s="92">
        <v>18.360000610351563</v>
      </c>
      <c r="E1835" s="90"/>
      <c r="F1835" s="90"/>
      <c r="G1835" s="90"/>
      <c r="H1835" s="90"/>
      <c r="I1835" s="91"/>
      <c r="J1835" s="91"/>
      <c r="K1835" s="91"/>
      <c r="L1835" s="91"/>
    </row>
    <row r="1836" spans="3:12" ht="14.25" customHeight="1" x14ac:dyDescent="0.15">
      <c r="C1836" s="93">
        <v>33070</v>
      </c>
      <c r="D1836" s="92">
        <v>18.670000076293945</v>
      </c>
      <c r="E1836" s="90"/>
      <c r="F1836" s="90"/>
      <c r="G1836" s="90"/>
      <c r="H1836" s="90"/>
      <c r="I1836" s="91"/>
      <c r="J1836" s="91"/>
      <c r="K1836" s="91"/>
      <c r="L1836" s="91"/>
    </row>
    <row r="1837" spans="3:12" ht="14.25" customHeight="1" x14ac:dyDescent="0.15">
      <c r="C1837" s="93">
        <v>33071</v>
      </c>
      <c r="D1837" s="92">
        <v>18.649999618530273</v>
      </c>
      <c r="E1837" s="90"/>
      <c r="F1837" s="90"/>
      <c r="G1837" s="90"/>
      <c r="H1837" s="90"/>
      <c r="I1837" s="91"/>
      <c r="J1837" s="91"/>
      <c r="K1837" s="91"/>
      <c r="L1837" s="91"/>
    </row>
    <row r="1838" spans="3:12" ht="14.25" customHeight="1" x14ac:dyDescent="0.15">
      <c r="C1838" s="93">
        <v>33072</v>
      </c>
      <c r="D1838" s="92">
        <v>18.549999237060547</v>
      </c>
      <c r="E1838" s="90"/>
      <c r="F1838" s="90"/>
      <c r="G1838" s="90"/>
      <c r="H1838" s="90"/>
      <c r="I1838" s="91"/>
      <c r="J1838" s="91"/>
      <c r="K1838" s="91"/>
      <c r="L1838" s="91"/>
    </row>
    <row r="1839" spans="3:12" ht="14.25" customHeight="1" x14ac:dyDescent="0.15">
      <c r="C1839" s="93">
        <v>33073</v>
      </c>
      <c r="D1839" s="92">
        <v>18.989999771118164</v>
      </c>
      <c r="E1839" s="90"/>
      <c r="F1839" s="90"/>
      <c r="G1839" s="90"/>
      <c r="H1839" s="90"/>
      <c r="I1839" s="91"/>
      <c r="J1839" s="91"/>
      <c r="K1839" s="91"/>
      <c r="L1839" s="91"/>
    </row>
    <row r="1840" spans="3:12" ht="14.25" customHeight="1" x14ac:dyDescent="0.15">
      <c r="C1840" s="93">
        <v>33074</v>
      </c>
      <c r="D1840" s="92">
        <v>19.610000610351562</v>
      </c>
      <c r="E1840" s="90"/>
      <c r="F1840" s="90"/>
      <c r="G1840" s="90"/>
      <c r="H1840" s="90"/>
      <c r="I1840" s="91"/>
      <c r="J1840" s="91"/>
      <c r="K1840" s="91"/>
      <c r="L1840" s="91"/>
    </row>
    <row r="1841" spans="3:12" ht="14.25" customHeight="1" x14ac:dyDescent="0.15">
      <c r="C1841" s="93">
        <v>33077</v>
      </c>
      <c r="D1841" s="92">
        <v>20.5</v>
      </c>
      <c r="E1841" s="90"/>
      <c r="F1841" s="90"/>
      <c r="G1841" s="90"/>
      <c r="H1841" s="90"/>
      <c r="I1841" s="91"/>
      <c r="J1841" s="91"/>
      <c r="K1841" s="91"/>
      <c r="L1841" s="91"/>
    </row>
    <row r="1842" spans="3:12" ht="14.25" customHeight="1" x14ac:dyDescent="0.15">
      <c r="C1842" s="93">
        <v>33078</v>
      </c>
      <c r="D1842" s="92">
        <v>20.559999465942383</v>
      </c>
      <c r="E1842" s="90"/>
      <c r="F1842" s="90"/>
      <c r="G1842" s="90"/>
      <c r="H1842" s="90"/>
      <c r="I1842" s="91"/>
      <c r="J1842" s="91"/>
      <c r="K1842" s="91"/>
      <c r="L1842" s="91"/>
    </row>
    <row r="1843" spans="3:12" ht="14.25" customHeight="1" x14ac:dyDescent="0.15">
      <c r="C1843" s="93">
        <v>33079</v>
      </c>
      <c r="D1843" s="92">
        <v>20.379999160766602</v>
      </c>
      <c r="E1843" s="90"/>
      <c r="F1843" s="90"/>
      <c r="G1843" s="90"/>
      <c r="H1843" s="90"/>
      <c r="I1843" s="91"/>
      <c r="J1843" s="91"/>
      <c r="K1843" s="91"/>
      <c r="L1843" s="91"/>
    </row>
    <row r="1844" spans="3:12" ht="14.25" customHeight="1" x14ac:dyDescent="0.15">
      <c r="C1844" s="93">
        <v>33080</v>
      </c>
      <c r="D1844" s="92">
        <v>20.299999237060547</v>
      </c>
      <c r="E1844" s="90"/>
      <c r="F1844" s="90"/>
      <c r="G1844" s="90"/>
      <c r="H1844" s="90"/>
      <c r="I1844" s="91"/>
      <c r="J1844" s="91"/>
      <c r="K1844" s="91"/>
      <c r="L1844" s="91"/>
    </row>
    <row r="1845" spans="3:12" ht="14.25" customHeight="1" x14ac:dyDescent="0.15">
      <c r="C1845" s="93">
        <v>33081</v>
      </c>
      <c r="D1845" s="92">
        <v>20.040000915527344</v>
      </c>
      <c r="E1845" s="90"/>
      <c r="F1845" s="90"/>
      <c r="G1845" s="90"/>
      <c r="H1845" s="90"/>
      <c r="I1845" s="91"/>
      <c r="J1845" s="91"/>
      <c r="K1845" s="91"/>
      <c r="L1845" s="91"/>
    </row>
    <row r="1846" spans="3:12" ht="14.25" customHeight="1" x14ac:dyDescent="0.15">
      <c r="C1846" s="93">
        <v>33084</v>
      </c>
      <c r="D1846" s="92">
        <v>20.209999084472656</v>
      </c>
      <c r="E1846" s="90"/>
      <c r="F1846" s="90"/>
      <c r="G1846" s="90"/>
      <c r="H1846" s="90"/>
      <c r="I1846" s="91"/>
      <c r="J1846" s="91"/>
      <c r="K1846" s="91"/>
      <c r="L1846" s="91"/>
    </row>
    <row r="1847" spans="3:12" ht="14.25" customHeight="1" x14ac:dyDescent="0.15">
      <c r="C1847" s="93">
        <v>33085</v>
      </c>
      <c r="D1847" s="92">
        <v>20.690000534057617</v>
      </c>
      <c r="E1847" s="90"/>
      <c r="F1847" s="90"/>
      <c r="G1847" s="90"/>
      <c r="H1847" s="90"/>
      <c r="I1847" s="91"/>
      <c r="J1847" s="91"/>
      <c r="K1847" s="91"/>
      <c r="L1847" s="91"/>
    </row>
    <row r="1848" spans="3:12" ht="14.25" customHeight="1" x14ac:dyDescent="0.15">
      <c r="C1848" s="93">
        <v>33086</v>
      </c>
      <c r="D1848" s="92">
        <v>21.540000915527344</v>
      </c>
      <c r="E1848" s="90"/>
      <c r="F1848" s="90"/>
      <c r="G1848" s="90"/>
      <c r="H1848" s="90"/>
      <c r="I1848" s="91"/>
      <c r="J1848" s="91"/>
      <c r="K1848" s="91"/>
      <c r="L1848" s="91"/>
    </row>
    <row r="1849" spans="3:12" ht="14.25" customHeight="1" x14ac:dyDescent="0.15">
      <c r="C1849" s="93">
        <v>33087</v>
      </c>
      <c r="D1849" s="92">
        <v>23.110000610351563</v>
      </c>
      <c r="E1849" s="90"/>
      <c r="F1849" s="90"/>
      <c r="G1849" s="90"/>
      <c r="H1849" s="90"/>
      <c r="I1849" s="91"/>
      <c r="J1849" s="91"/>
      <c r="K1849" s="91"/>
      <c r="L1849" s="91"/>
    </row>
    <row r="1850" spans="3:12" ht="14.25" customHeight="1" x14ac:dyDescent="0.15">
      <c r="C1850" s="93">
        <v>33088</v>
      </c>
      <c r="D1850" s="92">
        <v>24.489999771118164</v>
      </c>
      <c r="E1850" s="90"/>
      <c r="F1850" s="90"/>
      <c r="G1850" s="90"/>
      <c r="H1850" s="90"/>
      <c r="I1850" s="91"/>
      <c r="J1850" s="91"/>
      <c r="K1850" s="91"/>
      <c r="L1850" s="91"/>
    </row>
    <row r="1851" spans="3:12" ht="14.25" customHeight="1" x14ac:dyDescent="0.15">
      <c r="C1851" s="93">
        <v>33091</v>
      </c>
      <c r="D1851" s="92">
        <v>28.049999237060547</v>
      </c>
      <c r="E1851" s="90"/>
      <c r="F1851" s="90"/>
      <c r="G1851" s="90"/>
      <c r="H1851" s="90"/>
      <c r="I1851" s="91"/>
      <c r="J1851" s="91"/>
      <c r="K1851" s="91"/>
      <c r="L1851" s="91"/>
    </row>
    <row r="1852" spans="3:12" ht="14.25" customHeight="1" x14ac:dyDescent="0.15">
      <c r="C1852" s="93">
        <v>33092</v>
      </c>
      <c r="D1852" s="92">
        <v>28.309999465942383</v>
      </c>
      <c r="E1852" s="90"/>
      <c r="F1852" s="90"/>
      <c r="G1852" s="90"/>
      <c r="H1852" s="90"/>
      <c r="I1852" s="91"/>
      <c r="J1852" s="91"/>
      <c r="K1852" s="91"/>
      <c r="L1852" s="91"/>
    </row>
    <row r="1853" spans="3:12" ht="14.25" customHeight="1" x14ac:dyDescent="0.15">
      <c r="C1853" s="93">
        <v>33093</v>
      </c>
      <c r="D1853" s="92">
        <v>25.959999084472656</v>
      </c>
      <c r="E1853" s="90"/>
      <c r="F1853" s="90"/>
      <c r="G1853" s="90"/>
      <c r="H1853" s="90"/>
      <c r="I1853" s="91"/>
      <c r="J1853" s="91"/>
      <c r="K1853" s="91"/>
      <c r="L1853" s="91"/>
    </row>
    <row r="1854" spans="3:12" ht="14.25" customHeight="1" x14ac:dyDescent="0.15">
      <c r="C1854" s="93">
        <v>33094</v>
      </c>
      <c r="D1854" s="92">
        <v>25.670000076293945</v>
      </c>
      <c r="E1854" s="90"/>
      <c r="F1854" s="90"/>
      <c r="G1854" s="90"/>
      <c r="H1854" s="90"/>
      <c r="I1854" s="91"/>
      <c r="J1854" s="91"/>
      <c r="K1854" s="91"/>
      <c r="L1854" s="91"/>
    </row>
    <row r="1855" spans="3:12" ht="14.25" customHeight="1" x14ac:dyDescent="0.15">
      <c r="C1855" s="93">
        <v>33095</v>
      </c>
      <c r="D1855" s="92">
        <v>26.229999542236328</v>
      </c>
      <c r="E1855" s="90"/>
      <c r="F1855" s="90"/>
      <c r="G1855" s="90"/>
      <c r="H1855" s="90"/>
      <c r="I1855" s="91"/>
      <c r="J1855" s="91"/>
      <c r="K1855" s="91"/>
      <c r="L1855" s="91"/>
    </row>
    <row r="1856" spans="3:12" ht="14.25" customHeight="1" x14ac:dyDescent="0.15">
      <c r="C1856" s="93">
        <v>33098</v>
      </c>
      <c r="D1856" s="92">
        <v>26.770000457763672</v>
      </c>
      <c r="E1856" s="90"/>
      <c r="F1856" s="90"/>
      <c r="G1856" s="90"/>
      <c r="H1856" s="90"/>
      <c r="I1856" s="91"/>
      <c r="J1856" s="91"/>
      <c r="K1856" s="91"/>
      <c r="L1856" s="91"/>
    </row>
    <row r="1857" spans="3:12" ht="14.25" customHeight="1" x14ac:dyDescent="0.15">
      <c r="C1857" s="93">
        <v>33099</v>
      </c>
      <c r="D1857" s="92">
        <v>26.420000076293945</v>
      </c>
      <c r="E1857" s="90"/>
      <c r="F1857" s="90"/>
      <c r="G1857" s="90"/>
      <c r="H1857" s="90"/>
      <c r="I1857" s="91"/>
      <c r="J1857" s="91"/>
      <c r="K1857" s="91"/>
      <c r="L1857" s="91"/>
    </row>
    <row r="1858" spans="3:12" ht="14.25" customHeight="1" x14ac:dyDescent="0.15">
      <c r="C1858" s="93">
        <v>33100</v>
      </c>
      <c r="D1858" s="92">
        <v>26.459999084472656</v>
      </c>
      <c r="E1858" s="90"/>
      <c r="F1858" s="90"/>
      <c r="G1858" s="90"/>
      <c r="H1858" s="90"/>
      <c r="I1858" s="91"/>
      <c r="J1858" s="91"/>
      <c r="K1858" s="91"/>
      <c r="L1858" s="91"/>
    </row>
    <row r="1859" spans="3:12" ht="14.25" customHeight="1" x14ac:dyDescent="0.15">
      <c r="C1859" s="93">
        <v>33101</v>
      </c>
      <c r="D1859" s="92">
        <v>27.360000610351563</v>
      </c>
      <c r="E1859" s="90"/>
      <c r="F1859" s="90"/>
      <c r="G1859" s="90"/>
      <c r="H1859" s="90"/>
      <c r="I1859" s="91"/>
      <c r="J1859" s="91"/>
      <c r="K1859" s="91"/>
      <c r="L1859" s="91"/>
    </row>
    <row r="1860" spans="3:12" ht="14.25" customHeight="1" x14ac:dyDescent="0.15">
      <c r="C1860" s="93">
        <v>33102</v>
      </c>
      <c r="D1860" s="92">
        <v>28.629999160766602</v>
      </c>
      <c r="E1860" s="90"/>
      <c r="F1860" s="90"/>
      <c r="G1860" s="90"/>
      <c r="H1860" s="90"/>
      <c r="I1860" s="91"/>
      <c r="J1860" s="91"/>
      <c r="K1860" s="91"/>
      <c r="L1860" s="91"/>
    </row>
    <row r="1861" spans="3:12" ht="14.25" customHeight="1" x14ac:dyDescent="0.15">
      <c r="C1861" s="93">
        <v>33105</v>
      </c>
      <c r="D1861" s="92">
        <v>28.559999465942383</v>
      </c>
      <c r="E1861" s="90"/>
      <c r="F1861" s="90"/>
      <c r="G1861" s="90"/>
      <c r="H1861" s="90"/>
      <c r="I1861" s="91"/>
      <c r="J1861" s="91"/>
      <c r="K1861" s="91"/>
      <c r="L1861" s="91"/>
    </row>
    <row r="1862" spans="3:12" ht="14.25" customHeight="1" x14ac:dyDescent="0.15">
      <c r="C1862" s="93">
        <v>33106</v>
      </c>
      <c r="D1862" s="92">
        <v>28.409999847412109</v>
      </c>
      <c r="E1862" s="90"/>
      <c r="F1862" s="90"/>
      <c r="G1862" s="90"/>
      <c r="H1862" s="90"/>
      <c r="I1862" s="91"/>
      <c r="J1862" s="91"/>
      <c r="K1862" s="91"/>
      <c r="L1862" s="91"/>
    </row>
    <row r="1863" spans="3:12" ht="14.25" customHeight="1" x14ac:dyDescent="0.15">
      <c r="C1863" s="93">
        <v>33107</v>
      </c>
      <c r="D1863" s="92">
        <v>31.219999313354492</v>
      </c>
      <c r="E1863" s="90"/>
      <c r="F1863" s="90"/>
      <c r="G1863" s="90"/>
      <c r="H1863" s="90"/>
      <c r="I1863" s="91"/>
      <c r="J1863" s="91"/>
      <c r="K1863" s="91"/>
      <c r="L1863" s="91"/>
    </row>
    <row r="1864" spans="3:12" ht="14.25" customHeight="1" x14ac:dyDescent="0.15">
      <c r="C1864" s="93">
        <v>33108</v>
      </c>
      <c r="D1864" s="92">
        <v>31.930000305175781</v>
      </c>
      <c r="E1864" s="90"/>
      <c r="F1864" s="90"/>
      <c r="G1864" s="90"/>
      <c r="H1864" s="90"/>
      <c r="I1864" s="91"/>
      <c r="J1864" s="91"/>
      <c r="K1864" s="91"/>
      <c r="L1864" s="91"/>
    </row>
    <row r="1865" spans="3:12" ht="14.25" customHeight="1" x14ac:dyDescent="0.15">
      <c r="C1865" s="93">
        <v>33109</v>
      </c>
      <c r="D1865" s="92">
        <v>30.909999847412109</v>
      </c>
      <c r="E1865" s="90"/>
      <c r="F1865" s="90"/>
      <c r="G1865" s="90"/>
      <c r="H1865" s="90"/>
      <c r="I1865" s="91"/>
      <c r="J1865" s="91"/>
      <c r="K1865" s="91"/>
      <c r="L1865" s="91"/>
    </row>
    <row r="1866" spans="3:12" ht="14.25" customHeight="1" x14ac:dyDescent="0.15">
      <c r="C1866" s="93">
        <v>33112</v>
      </c>
      <c r="D1866" s="92">
        <v>26.909999847412109</v>
      </c>
      <c r="E1866" s="90"/>
      <c r="F1866" s="90"/>
      <c r="G1866" s="90"/>
      <c r="H1866" s="90"/>
      <c r="I1866" s="91"/>
      <c r="J1866" s="91"/>
      <c r="K1866" s="91"/>
      <c r="L1866" s="91"/>
    </row>
    <row r="1867" spans="3:12" ht="14.25" customHeight="1" x14ac:dyDescent="0.15">
      <c r="C1867" s="93">
        <v>33113</v>
      </c>
      <c r="D1867" s="92">
        <v>27.879999160766602</v>
      </c>
      <c r="E1867" s="90"/>
      <c r="F1867" s="90"/>
      <c r="G1867" s="90"/>
      <c r="H1867" s="90"/>
      <c r="I1867" s="91"/>
      <c r="J1867" s="91"/>
      <c r="K1867" s="91"/>
      <c r="L1867" s="91"/>
    </row>
    <row r="1868" spans="3:12" ht="14.25" customHeight="1" x14ac:dyDescent="0.15">
      <c r="C1868" s="93">
        <v>33114</v>
      </c>
      <c r="D1868" s="92">
        <v>25.920000076293945</v>
      </c>
      <c r="E1868" s="90"/>
      <c r="F1868" s="90"/>
      <c r="G1868" s="90"/>
      <c r="H1868" s="90"/>
      <c r="I1868" s="91"/>
      <c r="J1868" s="91"/>
      <c r="K1868" s="91"/>
      <c r="L1868" s="91"/>
    </row>
    <row r="1869" spans="3:12" ht="14.25" customHeight="1" x14ac:dyDescent="0.15">
      <c r="C1869" s="93">
        <v>33115</v>
      </c>
      <c r="D1869" s="92">
        <v>26.770000457763672</v>
      </c>
      <c r="E1869" s="90"/>
      <c r="F1869" s="90"/>
      <c r="G1869" s="90"/>
      <c r="H1869" s="90"/>
      <c r="I1869" s="91"/>
      <c r="J1869" s="91"/>
      <c r="K1869" s="91"/>
      <c r="L1869" s="91"/>
    </row>
    <row r="1870" spans="3:12" ht="14.25" customHeight="1" x14ac:dyDescent="0.15">
      <c r="C1870" s="93">
        <v>33116</v>
      </c>
      <c r="D1870" s="92">
        <v>27.319999694824219</v>
      </c>
      <c r="E1870" s="90"/>
      <c r="F1870" s="90"/>
      <c r="G1870" s="90"/>
      <c r="H1870" s="90"/>
      <c r="I1870" s="91"/>
      <c r="J1870" s="91"/>
      <c r="K1870" s="91"/>
      <c r="L1870" s="91"/>
    </row>
    <row r="1871" spans="3:12" ht="14.25" customHeight="1" x14ac:dyDescent="0.15">
      <c r="C1871" s="93">
        <v>33120</v>
      </c>
      <c r="D1871" s="92">
        <v>29.120000839233398</v>
      </c>
      <c r="E1871" s="90"/>
      <c r="F1871" s="90"/>
      <c r="G1871" s="90"/>
      <c r="H1871" s="90"/>
      <c r="I1871" s="91"/>
      <c r="J1871" s="91"/>
      <c r="K1871" s="91"/>
      <c r="L1871" s="91"/>
    </row>
    <row r="1872" spans="3:12" ht="14.25" customHeight="1" x14ac:dyDescent="0.15">
      <c r="C1872" s="93">
        <v>33121</v>
      </c>
      <c r="D1872" s="92">
        <v>29.770000457763672</v>
      </c>
      <c r="E1872" s="90"/>
      <c r="F1872" s="90"/>
      <c r="G1872" s="90"/>
      <c r="H1872" s="90"/>
      <c r="I1872" s="91"/>
      <c r="J1872" s="91"/>
      <c r="K1872" s="91"/>
      <c r="L1872" s="91"/>
    </row>
    <row r="1873" spans="3:12" ht="14.25" customHeight="1" x14ac:dyDescent="0.15">
      <c r="C1873" s="93">
        <v>33122</v>
      </c>
      <c r="D1873" s="92">
        <v>31.430000305175781</v>
      </c>
      <c r="E1873" s="90"/>
      <c r="F1873" s="90"/>
      <c r="G1873" s="90"/>
      <c r="H1873" s="90"/>
      <c r="I1873" s="91"/>
      <c r="J1873" s="91"/>
      <c r="K1873" s="91"/>
      <c r="L1873" s="91"/>
    </row>
    <row r="1874" spans="3:12" ht="14.25" customHeight="1" x14ac:dyDescent="0.15">
      <c r="C1874" s="93">
        <v>33123</v>
      </c>
      <c r="D1874" s="92">
        <v>30.040000915527344</v>
      </c>
      <c r="E1874" s="90"/>
      <c r="F1874" s="90"/>
      <c r="G1874" s="90"/>
      <c r="H1874" s="90"/>
      <c r="I1874" s="91"/>
      <c r="J1874" s="91"/>
      <c r="K1874" s="91"/>
      <c r="L1874" s="91"/>
    </row>
    <row r="1875" spans="3:12" ht="14.25" customHeight="1" x14ac:dyDescent="0.15">
      <c r="C1875" s="93">
        <v>33126</v>
      </c>
      <c r="D1875" s="92">
        <v>31.299999237060547</v>
      </c>
      <c r="E1875" s="90"/>
      <c r="F1875" s="90"/>
      <c r="G1875" s="90"/>
      <c r="H1875" s="90"/>
      <c r="I1875" s="91"/>
      <c r="J1875" s="91"/>
      <c r="K1875" s="91"/>
      <c r="L1875" s="91"/>
    </row>
    <row r="1876" spans="3:12" ht="14.25" customHeight="1" x14ac:dyDescent="0.15">
      <c r="C1876" s="93">
        <v>33127</v>
      </c>
      <c r="D1876" s="92">
        <v>30.760000228881836</v>
      </c>
      <c r="E1876" s="90"/>
      <c r="F1876" s="90"/>
      <c r="G1876" s="90"/>
      <c r="H1876" s="90"/>
      <c r="I1876" s="91"/>
      <c r="J1876" s="91"/>
      <c r="K1876" s="91"/>
      <c r="L1876" s="91"/>
    </row>
    <row r="1877" spans="3:12" ht="14.25" customHeight="1" x14ac:dyDescent="0.15">
      <c r="C1877" s="93">
        <v>33128</v>
      </c>
      <c r="D1877" s="92">
        <v>30.969999313354492</v>
      </c>
      <c r="E1877" s="90"/>
      <c r="F1877" s="90"/>
      <c r="G1877" s="90"/>
      <c r="H1877" s="90"/>
      <c r="I1877" s="91"/>
      <c r="J1877" s="91"/>
      <c r="K1877" s="91"/>
      <c r="L1877" s="91"/>
    </row>
    <row r="1878" spans="3:12" ht="14.25" customHeight="1" x14ac:dyDescent="0.15">
      <c r="C1878" s="93">
        <v>33129</v>
      </c>
      <c r="D1878" s="92">
        <v>31.069999694824219</v>
      </c>
      <c r="E1878" s="90"/>
      <c r="F1878" s="90"/>
      <c r="G1878" s="90"/>
      <c r="H1878" s="90"/>
      <c r="I1878" s="91"/>
      <c r="J1878" s="91"/>
      <c r="K1878" s="91"/>
      <c r="L1878" s="91"/>
    </row>
    <row r="1879" spans="3:12" ht="14.25" customHeight="1" x14ac:dyDescent="0.15">
      <c r="C1879" s="93">
        <v>33130</v>
      </c>
      <c r="D1879" s="92">
        <v>31.760000228881836</v>
      </c>
      <c r="E1879" s="90"/>
      <c r="F1879" s="90"/>
      <c r="G1879" s="90"/>
      <c r="H1879" s="90"/>
      <c r="I1879" s="91"/>
      <c r="J1879" s="91"/>
      <c r="K1879" s="91"/>
      <c r="L1879" s="91"/>
    </row>
    <row r="1880" spans="3:12" ht="14.25" customHeight="1" x14ac:dyDescent="0.15">
      <c r="C1880" s="93">
        <v>33133</v>
      </c>
      <c r="D1880" s="92">
        <v>33.630001068115234</v>
      </c>
      <c r="E1880" s="90"/>
      <c r="F1880" s="90"/>
      <c r="G1880" s="90"/>
      <c r="H1880" s="90"/>
      <c r="I1880" s="91"/>
      <c r="J1880" s="91"/>
      <c r="K1880" s="91"/>
      <c r="L1880" s="91"/>
    </row>
    <row r="1881" spans="3:12" ht="14.25" customHeight="1" x14ac:dyDescent="0.15">
      <c r="C1881" s="93">
        <v>33134</v>
      </c>
      <c r="D1881" s="92">
        <v>33.409999847412109</v>
      </c>
      <c r="E1881" s="90"/>
      <c r="F1881" s="90"/>
      <c r="G1881" s="90"/>
      <c r="H1881" s="90"/>
      <c r="I1881" s="91"/>
      <c r="J1881" s="91"/>
      <c r="K1881" s="91"/>
      <c r="L1881" s="91"/>
    </row>
    <row r="1882" spans="3:12" ht="14.25" customHeight="1" x14ac:dyDescent="0.15">
      <c r="C1882" s="93">
        <v>33135</v>
      </c>
      <c r="D1882" s="92">
        <v>33.180000305175781</v>
      </c>
      <c r="E1882" s="90"/>
      <c r="F1882" s="90"/>
      <c r="G1882" s="90"/>
      <c r="H1882" s="90"/>
      <c r="I1882" s="91"/>
      <c r="J1882" s="91"/>
      <c r="K1882" s="91"/>
      <c r="L1882" s="91"/>
    </row>
    <row r="1883" spans="3:12" ht="14.25" customHeight="1" x14ac:dyDescent="0.15">
      <c r="C1883" s="93">
        <v>33136</v>
      </c>
      <c r="D1883" s="92">
        <v>34.709999084472656</v>
      </c>
      <c r="E1883" s="90"/>
      <c r="F1883" s="90"/>
      <c r="G1883" s="90"/>
      <c r="H1883" s="90"/>
      <c r="I1883" s="91"/>
      <c r="J1883" s="91"/>
      <c r="K1883" s="91"/>
      <c r="L1883" s="91"/>
    </row>
    <row r="1884" spans="3:12" ht="14.25" customHeight="1" x14ac:dyDescent="0.15">
      <c r="C1884" s="93">
        <v>33137</v>
      </c>
      <c r="D1884" s="92">
        <v>35.430000305175781</v>
      </c>
      <c r="E1884" s="90"/>
      <c r="F1884" s="90"/>
      <c r="G1884" s="90"/>
      <c r="H1884" s="90"/>
      <c r="I1884" s="91"/>
      <c r="J1884" s="91"/>
      <c r="K1884" s="91"/>
      <c r="L1884" s="91"/>
    </row>
    <row r="1885" spans="3:12" ht="14.25" customHeight="1" x14ac:dyDescent="0.15">
      <c r="C1885" s="93">
        <v>33140</v>
      </c>
      <c r="D1885" s="92">
        <v>38.25</v>
      </c>
      <c r="E1885" s="90"/>
      <c r="F1885" s="90"/>
      <c r="G1885" s="90"/>
      <c r="H1885" s="90"/>
      <c r="I1885" s="91"/>
      <c r="J1885" s="91"/>
      <c r="K1885" s="91"/>
      <c r="L1885" s="91"/>
    </row>
    <row r="1886" spans="3:12" ht="14.25" customHeight="1" x14ac:dyDescent="0.15">
      <c r="C1886" s="93">
        <v>33141</v>
      </c>
      <c r="D1886" s="92">
        <v>37.529998779296875</v>
      </c>
      <c r="E1886" s="90"/>
      <c r="F1886" s="90"/>
      <c r="G1886" s="90"/>
      <c r="H1886" s="90"/>
      <c r="I1886" s="91"/>
      <c r="J1886" s="91"/>
      <c r="K1886" s="91"/>
      <c r="L1886" s="91"/>
    </row>
    <row r="1887" spans="3:12" ht="14.25" customHeight="1" x14ac:dyDescent="0.15">
      <c r="C1887" s="93">
        <v>33142</v>
      </c>
      <c r="D1887" s="92">
        <v>38.669998168945313</v>
      </c>
      <c r="E1887" s="90"/>
      <c r="F1887" s="90"/>
      <c r="G1887" s="90"/>
      <c r="H1887" s="90"/>
      <c r="I1887" s="91"/>
      <c r="J1887" s="91"/>
      <c r="K1887" s="91"/>
      <c r="L1887" s="91"/>
    </row>
    <row r="1888" spans="3:12" ht="14.25" customHeight="1" x14ac:dyDescent="0.15">
      <c r="C1888" s="93">
        <v>33143</v>
      </c>
      <c r="D1888" s="92">
        <v>39.540000915527344</v>
      </c>
      <c r="E1888" s="90"/>
      <c r="F1888" s="90"/>
      <c r="G1888" s="90"/>
      <c r="H1888" s="90"/>
      <c r="I1888" s="91"/>
      <c r="J1888" s="91"/>
      <c r="K1888" s="91"/>
      <c r="L1888" s="91"/>
    </row>
    <row r="1889" spans="3:12" ht="14.25" customHeight="1" x14ac:dyDescent="0.15">
      <c r="C1889" s="93">
        <v>33144</v>
      </c>
      <c r="D1889" s="92">
        <v>39.509998321533203</v>
      </c>
      <c r="E1889" s="90"/>
      <c r="F1889" s="90"/>
      <c r="G1889" s="90"/>
      <c r="H1889" s="90"/>
      <c r="I1889" s="91"/>
      <c r="J1889" s="91"/>
      <c r="K1889" s="91"/>
      <c r="L1889" s="91"/>
    </row>
    <row r="1890" spans="3:12" ht="14.25" customHeight="1" x14ac:dyDescent="0.15">
      <c r="C1890" s="93">
        <v>33147</v>
      </c>
      <c r="D1890" s="92">
        <v>37.090000152587891</v>
      </c>
      <c r="E1890" s="90"/>
      <c r="F1890" s="90"/>
      <c r="G1890" s="90"/>
      <c r="H1890" s="90"/>
      <c r="I1890" s="91"/>
      <c r="J1890" s="91"/>
      <c r="K1890" s="91"/>
      <c r="L1890" s="91"/>
    </row>
    <row r="1891" spans="3:12" ht="14.25" customHeight="1" x14ac:dyDescent="0.15">
      <c r="C1891" s="93">
        <v>33148</v>
      </c>
      <c r="D1891" s="92">
        <v>33.950000762939453</v>
      </c>
      <c r="E1891" s="90"/>
      <c r="F1891" s="90"/>
      <c r="G1891" s="90"/>
      <c r="H1891" s="90"/>
      <c r="I1891" s="91"/>
      <c r="J1891" s="91"/>
      <c r="K1891" s="91"/>
      <c r="L1891" s="91"/>
    </row>
    <row r="1892" spans="3:12" ht="14.25" customHeight="1" x14ac:dyDescent="0.15">
      <c r="C1892" s="93">
        <v>33149</v>
      </c>
      <c r="D1892" s="92">
        <v>37.319999694824219</v>
      </c>
      <c r="E1892" s="90"/>
      <c r="F1892" s="90"/>
      <c r="G1892" s="90"/>
      <c r="H1892" s="90"/>
      <c r="I1892" s="91"/>
      <c r="J1892" s="91"/>
      <c r="K1892" s="91"/>
      <c r="L1892" s="91"/>
    </row>
    <row r="1893" spans="3:12" ht="14.25" customHeight="1" x14ac:dyDescent="0.15">
      <c r="C1893" s="93">
        <v>33150</v>
      </c>
      <c r="D1893" s="92">
        <v>36.930000305175781</v>
      </c>
      <c r="E1893" s="90"/>
      <c r="F1893" s="90"/>
      <c r="G1893" s="90"/>
      <c r="H1893" s="90"/>
      <c r="I1893" s="91"/>
      <c r="J1893" s="91"/>
      <c r="K1893" s="91"/>
      <c r="L1893" s="91"/>
    </row>
    <row r="1894" spans="3:12" ht="14.25" customHeight="1" x14ac:dyDescent="0.15">
      <c r="C1894" s="93">
        <v>33151</v>
      </c>
      <c r="D1894" s="92">
        <v>37.990001678466797</v>
      </c>
      <c r="E1894" s="90"/>
      <c r="F1894" s="90"/>
      <c r="G1894" s="90"/>
      <c r="H1894" s="90"/>
      <c r="I1894" s="91"/>
      <c r="J1894" s="91"/>
      <c r="K1894" s="91"/>
      <c r="L1894" s="91"/>
    </row>
    <row r="1895" spans="3:12" ht="14.25" customHeight="1" x14ac:dyDescent="0.15">
      <c r="C1895" s="93">
        <v>33154</v>
      </c>
      <c r="D1895" s="92">
        <v>38.950000762939453</v>
      </c>
      <c r="E1895" s="90"/>
      <c r="F1895" s="90"/>
      <c r="G1895" s="90"/>
      <c r="H1895" s="90"/>
      <c r="I1895" s="91"/>
      <c r="J1895" s="91"/>
      <c r="K1895" s="91"/>
      <c r="L1895" s="91"/>
    </row>
    <row r="1896" spans="3:12" ht="14.25" customHeight="1" x14ac:dyDescent="0.15">
      <c r="C1896" s="93">
        <v>33155</v>
      </c>
      <c r="D1896" s="92">
        <v>40.400001525878906</v>
      </c>
      <c r="E1896" s="90"/>
      <c r="F1896" s="90"/>
      <c r="G1896" s="90"/>
      <c r="H1896" s="90"/>
      <c r="I1896" s="91"/>
      <c r="J1896" s="91"/>
      <c r="K1896" s="91"/>
      <c r="L1896" s="91"/>
    </row>
    <row r="1897" spans="3:12" ht="14.25" customHeight="1" x14ac:dyDescent="0.15">
      <c r="C1897" s="93">
        <v>33156</v>
      </c>
      <c r="D1897" s="92">
        <v>38.689998626708984</v>
      </c>
      <c r="E1897" s="90"/>
      <c r="F1897" s="90"/>
      <c r="G1897" s="90"/>
      <c r="H1897" s="90"/>
      <c r="I1897" s="91"/>
      <c r="J1897" s="91"/>
      <c r="K1897" s="91"/>
      <c r="L1897" s="91"/>
    </row>
    <row r="1898" spans="3:12" ht="14.25" customHeight="1" x14ac:dyDescent="0.15">
      <c r="C1898" s="93">
        <v>33157</v>
      </c>
      <c r="D1898" s="92">
        <v>40.419998168945313</v>
      </c>
      <c r="E1898" s="90"/>
      <c r="F1898" s="90"/>
      <c r="G1898" s="90"/>
      <c r="H1898" s="90"/>
      <c r="I1898" s="91"/>
      <c r="J1898" s="91"/>
      <c r="K1898" s="91"/>
      <c r="L1898" s="91"/>
    </row>
    <row r="1899" spans="3:12" ht="14.25" customHeight="1" x14ac:dyDescent="0.15">
      <c r="C1899" s="93">
        <v>33158</v>
      </c>
      <c r="D1899" s="92">
        <v>39.689998626708984</v>
      </c>
      <c r="E1899" s="90"/>
      <c r="F1899" s="90"/>
      <c r="G1899" s="90"/>
      <c r="H1899" s="90"/>
      <c r="I1899" s="91"/>
      <c r="J1899" s="91"/>
      <c r="K1899" s="91"/>
      <c r="L1899" s="91"/>
    </row>
    <row r="1900" spans="3:12" ht="14.25" customHeight="1" x14ac:dyDescent="0.15">
      <c r="C1900" s="93">
        <v>33161</v>
      </c>
      <c r="D1900" s="92">
        <v>37.950000762939453</v>
      </c>
      <c r="E1900" s="90"/>
      <c r="F1900" s="90"/>
      <c r="G1900" s="90"/>
      <c r="H1900" s="90"/>
      <c r="I1900" s="91"/>
      <c r="J1900" s="91"/>
      <c r="K1900" s="91"/>
      <c r="L1900" s="91"/>
    </row>
    <row r="1901" spans="3:12" ht="14.25" customHeight="1" x14ac:dyDescent="0.15">
      <c r="C1901" s="93">
        <v>33162</v>
      </c>
      <c r="D1901" s="92">
        <v>38.889999389648438</v>
      </c>
      <c r="E1901" s="90"/>
      <c r="F1901" s="90"/>
      <c r="G1901" s="90"/>
      <c r="H1901" s="90"/>
      <c r="I1901" s="91"/>
      <c r="J1901" s="91"/>
      <c r="K1901" s="91"/>
      <c r="L1901" s="91"/>
    </row>
    <row r="1902" spans="3:12" ht="14.25" customHeight="1" x14ac:dyDescent="0.15">
      <c r="C1902" s="93">
        <v>33163</v>
      </c>
      <c r="D1902" s="92">
        <v>36.720001220703125</v>
      </c>
      <c r="E1902" s="90"/>
      <c r="F1902" s="90"/>
      <c r="G1902" s="90"/>
      <c r="H1902" s="90"/>
      <c r="I1902" s="91"/>
      <c r="J1902" s="91"/>
      <c r="K1902" s="91"/>
      <c r="L1902" s="91"/>
    </row>
    <row r="1903" spans="3:12" ht="14.25" customHeight="1" x14ac:dyDescent="0.15">
      <c r="C1903" s="93">
        <v>33164</v>
      </c>
      <c r="D1903" s="92">
        <v>36.799999237060547</v>
      </c>
      <c r="E1903" s="90"/>
      <c r="F1903" s="90"/>
      <c r="G1903" s="90"/>
      <c r="H1903" s="90"/>
      <c r="I1903" s="91"/>
      <c r="J1903" s="91"/>
      <c r="K1903" s="91"/>
      <c r="L1903" s="91"/>
    </row>
    <row r="1904" spans="3:12" ht="14.25" customHeight="1" x14ac:dyDescent="0.15">
      <c r="C1904" s="93">
        <v>33165</v>
      </c>
      <c r="D1904" s="92">
        <v>33.790000915527344</v>
      </c>
      <c r="E1904" s="90"/>
      <c r="F1904" s="90"/>
      <c r="G1904" s="90"/>
      <c r="H1904" s="90"/>
      <c r="I1904" s="91"/>
      <c r="J1904" s="91"/>
      <c r="K1904" s="91"/>
      <c r="L1904" s="91"/>
    </row>
    <row r="1905" spans="3:12" ht="14.25" customHeight="1" x14ac:dyDescent="0.15">
      <c r="C1905" s="93">
        <v>33168</v>
      </c>
      <c r="D1905" s="92">
        <v>28.379999160766602</v>
      </c>
      <c r="E1905" s="90"/>
      <c r="F1905" s="90"/>
      <c r="G1905" s="90"/>
      <c r="H1905" s="90"/>
      <c r="I1905" s="91"/>
      <c r="J1905" s="91"/>
      <c r="K1905" s="91"/>
      <c r="L1905" s="91"/>
    </row>
    <row r="1906" spans="3:12" ht="14.25" customHeight="1" x14ac:dyDescent="0.15">
      <c r="C1906" s="93">
        <v>33169</v>
      </c>
      <c r="D1906" s="92">
        <v>29.370000839233398</v>
      </c>
      <c r="E1906" s="90"/>
      <c r="F1906" s="90"/>
      <c r="G1906" s="90"/>
      <c r="H1906" s="90"/>
      <c r="I1906" s="91"/>
      <c r="J1906" s="91"/>
      <c r="K1906" s="91"/>
      <c r="L1906" s="91"/>
    </row>
    <row r="1907" spans="3:12" ht="14.25" customHeight="1" x14ac:dyDescent="0.15">
      <c r="C1907" s="93">
        <v>33170</v>
      </c>
      <c r="D1907" s="92">
        <v>31.079999923706055</v>
      </c>
      <c r="E1907" s="90"/>
      <c r="F1907" s="90"/>
      <c r="G1907" s="90"/>
      <c r="H1907" s="90"/>
      <c r="I1907" s="91"/>
      <c r="J1907" s="91"/>
      <c r="K1907" s="91"/>
      <c r="L1907" s="91"/>
    </row>
    <row r="1908" spans="3:12" ht="14.25" customHeight="1" x14ac:dyDescent="0.15">
      <c r="C1908" s="93">
        <v>33171</v>
      </c>
      <c r="D1908" s="92">
        <v>34.25</v>
      </c>
      <c r="E1908" s="90"/>
      <c r="F1908" s="90"/>
      <c r="G1908" s="90"/>
      <c r="H1908" s="90"/>
      <c r="I1908" s="91"/>
      <c r="J1908" s="91"/>
      <c r="K1908" s="91"/>
      <c r="L1908" s="91"/>
    </row>
    <row r="1909" spans="3:12" ht="14.25" customHeight="1" x14ac:dyDescent="0.15">
      <c r="C1909" s="93">
        <v>33172</v>
      </c>
      <c r="D1909" s="92">
        <v>33.009998321533203</v>
      </c>
      <c r="E1909" s="90"/>
      <c r="F1909" s="90"/>
      <c r="G1909" s="90"/>
      <c r="H1909" s="90"/>
      <c r="I1909" s="91"/>
      <c r="J1909" s="91"/>
      <c r="K1909" s="91"/>
      <c r="L1909" s="91"/>
    </row>
    <row r="1910" spans="3:12" ht="14.25" customHeight="1" x14ac:dyDescent="0.15">
      <c r="C1910" s="93">
        <v>33175</v>
      </c>
      <c r="D1910" s="92">
        <v>34.680000305175781</v>
      </c>
      <c r="E1910" s="90"/>
      <c r="F1910" s="90"/>
      <c r="G1910" s="90"/>
      <c r="H1910" s="90"/>
      <c r="I1910" s="91"/>
      <c r="J1910" s="91"/>
      <c r="K1910" s="91"/>
      <c r="L1910" s="91"/>
    </row>
    <row r="1911" spans="3:12" ht="14.25" customHeight="1" x14ac:dyDescent="0.15">
      <c r="C1911" s="93">
        <v>33176</v>
      </c>
      <c r="D1911" s="92">
        <v>34.540000915527344</v>
      </c>
      <c r="E1911" s="90"/>
      <c r="F1911" s="90"/>
      <c r="G1911" s="90"/>
      <c r="H1911" s="90"/>
      <c r="I1911" s="91"/>
      <c r="J1911" s="91"/>
      <c r="K1911" s="91"/>
      <c r="L1911" s="91"/>
    </row>
    <row r="1912" spans="3:12" ht="14.25" customHeight="1" x14ac:dyDescent="0.15">
      <c r="C1912" s="93">
        <v>33177</v>
      </c>
      <c r="D1912" s="92">
        <v>35.229999542236328</v>
      </c>
      <c r="E1912" s="90"/>
      <c r="F1912" s="90"/>
      <c r="G1912" s="90"/>
      <c r="H1912" s="90"/>
      <c r="I1912" s="91"/>
      <c r="J1912" s="91"/>
      <c r="K1912" s="91"/>
      <c r="L1912" s="91"/>
    </row>
    <row r="1913" spans="3:12" ht="14.25" customHeight="1" x14ac:dyDescent="0.15">
      <c r="C1913" s="93">
        <v>33178</v>
      </c>
      <c r="D1913" s="92">
        <v>35.169998168945313</v>
      </c>
      <c r="E1913" s="90"/>
      <c r="F1913" s="90"/>
      <c r="G1913" s="90"/>
      <c r="H1913" s="90"/>
      <c r="I1913" s="91"/>
      <c r="J1913" s="91"/>
      <c r="K1913" s="91"/>
      <c r="L1913" s="91"/>
    </row>
    <row r="1914" spans="3:12" ht="14.25" customHeight="1" x14ac:dyDescent="0.15">
      <c r="C1914" s="93">
        <v>33179</v>
      </c>
      <c r="D1914" s="92">
        <v>34</v>
      </c>
      <c r="E1914" s="90"/>
      <c r="F1914" s="90"/>
      <c r="G1914" s="90"/>
      <c r="H1914" s="90"/>
      <c r="I1914" s="91"/>
      <c r="J1914" s="91"/>
      <c r="K1914" s="91"/>
      <c r="L1914" s="91"/>
    </row>
    <row r="1915" spans="3:12" ht="14.25" customHeight="1" x14ac:dyDescent="0.15">
      <c r="C1915" s="93">
        <v>33182</v>
      </c>
      <c r="D1915" s="92">
        <v>31.959999084472656</v>
      </c>
      <c r="E1915" s="90"/>
      <c r="F1915" s="90"/>
      <c r="G1915" s="90"/>
      <c r="H1915" s="90"/>
      <c r="I1915" s="91"/>
      <c r="J1915" s="91"/>
      <c r="K1915" s="91"/>
      <c r="L1915" s="91"/>
    </row>
    <row r="1916" spans="3:12" ht="14.25" customHeight="1" x14ac:dyDescent="0.15">
      <c r="C1916" s="93">
        <v>33183</v>
      </c>
      <c r="D1916" s="92">
        <v>32.630001068115234</v>
      </c>
      <c r="E1916" s="90"/>
      <c r="F1916" s="90"/>
      <c r="G1916" s="90"/>
      <c r="H1916" s="90"/>
      <c r="I1916" s="91"/>
      <c r="J1916" s="91"/>
      <c r="K1916" s="91"/>
      <c r="L1916" s="91"/>
    </row>
    <row r="1917" spans="3:12" ht="14.25" customHeight="1" x14ac:dyDescent="0.15">
      <c r="C1917" s="93">
        <v>33184</v>
      </c>
      <c r="D1917" s="92">
        <v>35.310001373291016</v>
      </c>
      <c r="E1917" s="90"/>
      <c r="F1917" s="90"/>
      <c r="G1917" s="90"/>
      <c r="H1917" s="90"/>
      <c r="I1917" s="91"/>
      <c r="J1917" s="91"/>
      <c r="K1917" s="91"/>
      <c r="L1917" s="91"/>
    </row>
    <row r="1918" spans="3:12" ht="14.25" customHeight="1" x14ac:dyDescent="0.15">
      <c r="C1918" s="93">
        <v>33185</v>
      </c>
      <c r="D1918" s="92">
        <v>35.529998779296875</v>
      </c>
      <c r="E1918" s="90"/>
      <c r="F1918" s="90"/>
      <c r="G1918" s="90"/>
      <c r="H1918" s="90"/>
      <c r="I1918" s="91"/>
      <c r="J1918" s="91"/>
      <c r="K1918" s="91"/>
      <c r="L1918" s="91"/>
    </row>
    <row r="1919" spans="3:12" ht="14.25" customHeight="1" x14ac:dyDescent="0.15">
      <c r="C1919" s="93">
        <v>33186</v>
      </c>
      <c r="D1919" s="92">
        <v>33.889999389648438</v>
      </c>
      <c r="E1919" s="90"/>
      <c r="F1919" s="90"/>
      <c r="G1919" s="90"/>
      <c r="H1919" s="90"/>
      <c r="I1919" s="91"/>
      <c r="J1919" s="91"/>
      <c r="K1919" s="91"/>
      <c r="L1919" s="91"/>
    </row>
    <row r="1920" spans="3:12" ht="14.25" customHeight="1" x14ac:dyDescent="0.15">
      <c r="C1920" s="93">
        <v>33189</v>
      </c>
      <c r="D1920" s="92">
        <v>31.870000839233398</v>
      </c>
      <c r="E1920" s="90"/>
      <c r="F1920" s="90"/>
      <c r="G1920" s="90"/>
      <c r="H1920" s="90"/>
      <c r="I1920" s="91"/>
      <c r="J1920" s="91"/>
      <c r="K1920" s="91"/>
      <c r="L1920" s="91"/>
    </row>
    <row r="1921" spans="3:12" ht="14.25" customHeight="1" x14ac:dyDescent="0.15">
      <c r="C1921" s="93">
        <v>33190</v>
      </c>
      <c r="D1921" s="92">
        <v>33.119998931884766</v>
      </c>
      <c r="E1921" s="90"/>
      <c r="F1921" s="90"/>
      <c r="G1921" s="90"/>
      <c r="H1921" s="90"/>
      <c r="I1921" s="91"/>
      <c r="J1921" s="91"/>
      <c r="K1921" s="91"/>
      <c r="L1921" s="91"/>
    </row>
    <row r="1922" spans="3:12" ht="14.25" customHeight="1" x14ac:dyDescent="0.15">
      <c r="C1922" s="93">
        <v>33191</v>
      </c>
      <c r="D1922" s="92">
        <v>31.159999847412109</v>
      </c>
      <c r="E1922" s="90"/>
      <c r="F1922" s="90"/>
      <c r="G1922" s="90"/>
      <c r="H1922" s="90"/>
      <c r="I1922" s="91"/>
      <c r="J1922" s="91"/>
      <c r="K1922" s="91"/>
      <c r="L1922" s="91"/>
    </row>
    <row r="1923" spans="3:12" ht="14.25" customHeight="1" x14ac:dyDescent="0.15">
      <c r="C1923" s="93">
        <v>33192</v>
      </c>
      <c r="D1923" s="92">
        <v>31.120000839233398</v>
      </c>
      <c r="E1923" s="90"/>
      <c r="F1923" s="90"/>
      <c r="G1923" s="90"/>
      <c r="H1923" s="90"/>
      <c r="I1923" s="91"/>
      <c r="J1923" s="91"/>
      <c r="K1923" s="91"/>
      <c r="L1923" s="91"/>
    </row>
    <row r="1924" spans="3:12" ht="14.25" customHeight="1" x14ac:dyDescent="0.15">
      <c r="C1924" s="93">
        <v>33193</v>
      </c>
      <c r="D1924" s="92">
        <v>29.780000686645508</v>
      </c>
      <c r="E1924" s="90"/>
      <c r="F1924" s="90"/>
      <c r="G1924" s="90"/>
      <c r="H1924" s="90"/>
      <c r="I1924" s="91"/>
      <c r="J1924" s="91"/>
      <c r="K1924" s="91"/>
      <c r="L1924" s="91"/>
    </row>
    <row r="1925" spans="3:12" ht="14.25" customHeight="1" x14ac:dyDescent="0.15">
      <c r="C1925" s="93">
        <v>33196</v>
      </c>
      <c r="D1925" s="92">
        <v>31.5</v>
      </c>
      <c r="E1925" s="90"/>
      <c r="F1925" s="90"/>
      <c r="G1925" s="90"/>
      <c r="H1925" s="90"/>
      <c r="I1925" s="91"/>
      <c r="J1925" s="91"/>
      <c r="K1925" s="91"/>
      <c r="L1925" s="91"/>
    </row>
    <row r="1926" spans="3:12" ht="14.25" customHeight="1" x14ac:dyDescent="0.15">
      <c r="C1926" s="93">
        <v>33197</v>
      </c>
      <c r="D1926" s="92">
        <v>31.5</v>
      </c>
      <c r="E1926" s="90"/>
      <c r="F1926" s="90"/>
      <c r="G1926" s="90"/>
      <c r="H1926" s="90"/>
      <c r="I1926" s="91"/>
      <c r="J1926" s="91"/>
      <c r="K1926" s="91"/>
      <c r="L1926" s="91"/>
    </row>
    <row r="1927" spans="3:12" ht="14.25" customHeight="1" x14ac:dyDescent="0.15">
      <c r="C1927" s="93">
        <v>33198</v>
      </c>
      <c r="D1927" s="92">
        <v>29.629999160766602</v>
      </c>
      <c r="E1927" s="90"/>
      <c r="F1927" s="90"/>
      <c r="G1927" s="90"/>
      <c r="H1927" s="90"/>
      <c r="I1927" s="91"/>
      <c r="J1927" s="91"/>
      <c r="K1927" s="91"/>
      <c r="L1927" s="91"/>
    </row>
    <row r="1928" spans="3:12" ht="14.25" customHeight="1" x14ac:dyDescent="0.15">
      <c r="C1928" s="93">
        <v>33200</v>
      </c>
      <c r="D1928" s="92">
        <v>31.899999618530273</v>
      </c>
      <c r="E1928" s="90"/>
      <c r="F1928" s="90"/>
      <c r="G1928" s="90"/>
      <c r="H1928" s="90"/>
      <c r="I1928" s="91"/>
      <c r="J1928" s="91"/>
      <c r="K1928" s="91"/>
      <c r="L1928" s="91"/>
    </row>
    <row r="1929" spans="3:12" ht="14.25" customHeight="1" x14ac:dyDescent="0.15">
      <c r="C1929" s="93">
        <v>33203</v>
      </c>
      <c r="D1929" s="92">
        <v>32.950000762939453</v>
      </c>
      <c r="E1929" s="90"/>
      <c r="F1929" s="90"/>
      <c r="G1929" s="90"/>
      <c r="H1929" s="90"/>
      <c r="I1929" s="91"/>
      <c r="J1929" s="91"/>
      <c r="K1929" s="91"/>
      <c r="L1929" s="91"/>
    </row>
    <row r="1930" spans="3:12" ht="14.25" customHeight="1" x14ac:dyDescent="0.15">
      <c r="C1930" s="93">
        <v>33204</v>
      </c>
      <c r="D1930" s="92">
        <v>32.860000610351562</v>
      </c>
      <c r="E1930" s="90"/>
      <c r="F1930" s="90"/>
      <c r="G1930" s="90"/>
      <c r="H1930" s="90"/>
      <c r="I1930" s="91"/>
      <c r="J1930" s="91"/>
      <c r="K1930" s="91"/>
      <c r="L1930" s="91"/>
    </row>
    <row r="1931" spans="3:12" ht="14.25" customHeight="1" x14ac:dyDescent="0.15">
      <c r="C1931" s="93">
        <v>33205</v>
      </c>
      <c r="D1931" s="92">
        <v>33.279998779296875</v>
      </c>
      <c r="E1931" s="90"/>
      <c r="F1931" s="90"/>
      <c r="G1931" s="90"/>
      <c r="H1931" s="90"/>
      <c r="I1931" s="91"/>
      <c r="J1931" s="91"/>
      <c r="K1931" s="91"/>
      <c r="L1931" s="91"/>
    </row>
    <row r="1932" spans="3:12" ht="14.25" customHeight="1" x14ac:dyDescent="0.15">
      <c r="C1932" s="93">
        <v>33206</v>
      </c>
      <c r="D1932" s="92">
        <v>32.909999847412109</v>
      </c>
      <c r="E1932" s="90"/>
      <c r="F1932" s="90"/>
      <c r="G1932" s="90"/>
      <c r="H1932" s="90"/>
      <c r="I1932" s="91"/>
      <c r="J1932" s="91"/>
      <c r="K1932" s="91"/>
      <c r="L1932" s="91"/>
    </row>
    <row r="1933" spans="3:12" ht="14.25" customHeight="1" x14ac:dyDescent="0.15">
      <c r="C1933" s="93">
        <v>33207</v>
      </c>
      <c r="D1933" s="92">
        <v>28.850000381469727</v>
      </c>
      <c r="E1933" s="90"/>
      <c r="F1933" s="90"/>
      <c r="G1933" s="90"/>
      <c r="H1933" s="90"/>
      <c r="I1933" s="91"/>
      <c r="J1933" s="91"/>
      <c r="K1933" s="91"/>
      <c r="L1933" s="91"/>
    </row>
    <row r="1934" spans="3:12" ht="14.25" customHeight="1" x14ac:dyDescent="0.15">
      <c r="C1934" s="93">
        <v>33210</v>
      </c>
      <c r="D1934" s="92">
        <v>29.149999618530273</v>
      </c>
      <c r="E1934" s="90"/>
      <c r="F1934" s="90"/>
      <c r="G1934" s="90"/>
      <c r="H1934" s="90"/>
      <c r="I1934" s="91"/>
      <c r="J1934" s="91"/>
      <c r="K1934" s="91"/>
      <c r="L1934" s="91"/>
    </row>
    <row r="1935" spans="3:12" ht="14.25" customHeight="1" x14ac:dyDescent="0.15">
      <c r="C1935" s="93">
        <v>33211</v>
      </c>
      <c r="D1935" s="92">
        <v>30.659999847412109</v>
      </c>
      <c r="E1935" s="90"/>
      <c r="F1935" s="90"/>
      <c r="G1935" s="90"/>
      <c r="H1935" s="90"/>
      <c r="I1935" s="91"/>
      <c r="J1935" s="91"/>
      <c r="K1935" s="91"/>
      <c r="L1935" s="91"/>
    </row>
    <row r="1936" spans="3:12" ht="14.25" customHeight="1" x14ac:dyDescent="0.15">
      <c r="C1936" s="93">
        <v>33212</v>
      </c>
      <c r="D1936" s="92">
        <v>27.290000915527344</v>
      </c>
      <c r="E1936" s="90"/>
      <c r="F1936" s="90"/>
      <c r="G1936" s="90"/>
      <c r="H1936" s="90"/>
      <c r="I1936" s="91"/>
      <c r="J1936" s="91"/>
      <c r="K1936" s="91"/>
      <c r="L1936" s="91"/>
    </row>
    <row r="1937" spans="3:12" ht="14.25" customHeight="1" x14ac:dyDescent="0.15">
      <c r="C1937" s="93">
        <v>33213</v>
      </c>
      <c r="D1937" s="92">
        <v>26.399999618530273</v>
      </c>
      <c r="E1937" s="90"/>
      <c r="F1937" s="90"/>
      <c r="G1937" s="90"/>
      <c r="H1937" s="90"/>
      <c r="I1937" s="91"/>
      <c r="J1937" s="91"/>
      <c r="K1937" s="91"/>
      <c r="L1937" s="91"/>
    </row>
    <row r="1938" spans="3:12" ht="14.25" customHeight="1" x14ac:dyDescent="0.15">
      <c r="C1938" s="93">
        <v>33214</v>
      </c>
      <c r="D1938" s="92">
        <v>26.579999923706055</v>
      </c>
      <c r="E1938" s="90"/>
      <c r="F1938" s="90"/>
      <c r="G1938" s="90"/>
      <c r="H1938" s="90"/>
      <c r="I1938" s="91"/>
      <c r="J1938" s="91"/>
      <c r="K1938" s="91"/>
      <c r="L1938" s="91"/>
    </row>
    <row r="1939" spans="3:12" ht="14.25" customHeight="1" x14ac:dyDescent="0.15">
      <c r="C1939" s="93">
        <v>33217</v>
      </c>
      <c r="D1939" s="92">
        <v>26.899999618530273</v>
      </c>
      <c r="E1939" s="90"/>
      <c r="F1939" s="90"/>
      <c r="G1939" s="90"/>
      <c r="H1939" s="90"/>
      <c r="I1939" s="91"/>
      <c r="J1939" s="91"/>
      <c r="K1939" s="91"/>
      <c r="L1939" s="91"/>
    </row>
    <row r="1940" spans="3:12" ht="14.25" customHeight="1" x14ac:dyDescent="0.15">
      <c r="C1940" s="93">
        <v>33218</v>
      </c>
      <c r="D1940" s="92">
        <v>26.409999847412109</v>
      </c>
      <c r="E1940" s="90"/>
      <c r="F1940" s="90"/>
      <c r="G1940" s="90"/>
      <c r="H1940" s="90"/>
      <c r="I1940" s="91"/>
      <c r="J1940" s="91"/>
      <c r="K1940" s="91"/>
      <c r="L1940" s="91"/>
    </row>
    <row r="1941" spans="3:12" ht="14.25" customHeight="1" x14ac:dyDescent="0.15">
      <c r="C1941" s="93">
        <v>33219</v>
      </c>
      <c r="D1941" s="92">
        <v>25.350000381469727</v>
      </c>
      <c r="E1941" s="90"/>
      <c r="F1941" s="90"/>
      <c r="G1941" s="90"/>
      <c r="H1941" s="90"/>
      <c r="I1941" s="91"/>
      <c r="J1941" s="91"/>
      <c r="K1941" s="91"/>
      <c r="L1941" s="91"/>
    </row>
    <row r="1942" spans="3:12" ht="14.25" customHeight="1" x14ac:dyDescent="0.15">
      <c r="C1942" s="93">
        <v>33220</v>
      </c>
      <c r="D1942" s="92">
        <v>26.420000076293945</v>
      </c>
      <c r="E1942" s="90"/>
      <c r="F1942" s="90"/>
      <c r="G1942" s="90"/>
      <c r="H1942" s="90"/>
      <c r="I1942" s="91"/>
      <c r="J1942" s="91"/>
      <c r="K1942" s="91"/>
      <c r="L1942" s="91"/>
    </row>
    <row r="1943" spans="3:12" ht="14.25" customHeight="1" x14ac:dyDescent="0.15">
      <c r="C1943" s="93">
        <v>33221</v>
      </c>
      <c r="D1943" s="92">
        <v>26.549999237060547</v>
      </c>
      <c r="E1943" s="90"/>
      <c r="F1943" s="90"/>
      <c r="G1943" s="90"/>
      <c r="H1943" s="90"/>
      <c r="I1943" s="91"/>
      <c r="J1943" s="91"/>
      <c r="K1943" s="91"/>
      <c r="L1943" s="91"/>
    </row>
    <row r="1944" spans="3:12" ht="14.25" customHeight="1" x14ac:dyDescent="0.15">
      <c r="C1944" s="93">
        <v>33224</v>
      </c>
      <c r="D1944" s="92">
        <v>27.049999237060547</v>
      </c>
      <c r="E1944" s="90"/>
      <c r="F1944" s="90"/>
      <c r="G1944" s="90"/>
      <c r="H1944" s="90"/>
      <c r="I1944" s="91"/>
      <c r="J1944" s="91"/>
      <c r="K1944" s="91"/>
      <c r="L1944" s="91"/>
    </row>
    <row r="1945" spans="3:12" ht="14.25" customHeight="1" x14ac:dyDescent="0.15">
      <c r="C1945" s="93">
        <v>33225</v>
      </c>
      <c r="D1945" s="92">
        <v>27.860000610351563</v>
      </c>
      <c r="E1945" s="90"/>
      <c r="F1945" s="90"/>
      <c r="G1945" s="90"/>
      <c r="H1945" s="90"/>
      <c r="I1945" s="91"/>
      <c r="J1945" s="91"/>
      <c r="K1945" s="91"/>
      <c r="L1945" s="91"/>
    </row>
    <row r="1946" spans="3:12" ht="14.25" customHeight="1" x14ac:dyDescent="0.15">
      <c r="C1946" s="93">
        <v>33226</v>
      </c>
      <c r="D1946" s="92">
        <v>26.930000305175781</v>
      </c>
      <c r="E1946" s="90"/>
      <c r="F1946" s="90"/>
      <c r="G1946" s="90"/>
      <c r="H1946" s="90"/>
      <c r="I1946" s="91"/>
      <c r="J1946" s="91"/>
      <c r="K1946" s="91"/>
      <c r="L1946" s="91"/>
    </row>
    <row r="1947" spans="3:12" ht="14.25" customHeight="1" x14ac:dyDescent="0.15">
      <c r="C1947" s="93">
        <v>33227</v>
      </c>
      <c r="D1947" s="92">
        <v>26.389999389648438</v>
      </c>
      <c r="E1947" s="90"/>
      <c r="F1947" s="90"/>
      <c r="G1947" s="90"/>
      <c r="H1947" s="90"/>
      <c r="I1947" s="91"/>
      <c r="J1947" s="91"/>
      <c r="K1947" s="91"/>
      <c r="L1947" s="91"/>
    </row>
    <row r="1948" spans="3:12" ht="14.25" customHeight="1" x14ac:dyDescent="0.15">
      <c r="C1948" s="93">
        <v>33228</v>
      </c>
      <c r="D1948" s="92">
        <v>25.920000076293945</v>
      </c>
      <c r="E1948" s="90"/>
      <c r="F1948" s="90"/>
      <c r="G1948" s="90"/>
      <c r="H1948" s="90"/>
      <c r="I1948" s="91"/>
      <c r="J1948" s="91"/>
      <c r="K1948" s="91"/>
      <c r="L1948" s="91"/>
    </row>
    <row r="1949" spans="3:12" ht="14.25" customHeight="1" x14ac:dyDescent="0.15">
      <c r="C1949" s="93">
        <v>33233</v>
      </c>
      <c r="D1949" s="92">
        <v>27.219999313354492</v>
      </c>
      <c r="E1949" s="90"/>
      <c r="F1949" s="90"/>
      <c r="G1949" s="90"/>
      <c r="H1949" s="90"/>
      <c r="I1949" s="91"/>
      <c r="J1949" s="91"/>
      <c r="K1949" s="91"/>
      <c r="L1949" s="91"/>
    </row>
    <row r="1950" spans="3:12" ht="14.25" customHeight="1" x14ac:dyDescent="0.15">
      <c r="C1950" s="93">
        <v>33234</v>
      </c>
      <c r="D1950" s="92">
        <v>27.010000228881836</v>
      </c>
      <c r="E1950" s="90"/>
      <c r="F1950" s="90"/>
      <c r="G1950" s="90"/>
      <c r="H1950" s="90"/>
      <c r="I1950" s="91"/>
      <c r="J1950" s="91"/>
      <c r="K1950" s="91"/>
      <c r="L1950" s="91"/>
    </row>
    <row r="1951" spans="3:12" ht="14.25" customHeight="1" x14ac:dyDescent="0.15">
      <c r="C1951" s="93">
        <v>33235</v>
      </c>
      <c r="D1951" s="92">
        <v>27.569999694824219</v>
      </c>
      <c r="E1951" s="90"/>
      <c r="F1951" s="90"/>
      <c r="G1951" s="90"/>
      <c r="H1951" s="90"/>
      <c r="I1951" s="91"/>
      <c r="J1951" s="91"/>
      <c r="K1951" s="91"/>
      <c r="L1951" s="91"/>
    </row>
    <row r="1952" spans="3:12" ht="14.25" customHeight="1" x14ac:dyDescent="0.15">
      <c r="C1952" s="93">
        <v>33238</v>
      </c>
      <c r="D1952" s="92">
        <v>28.440000534057617</v>
      </c>
      <c r="E1952" s="90"/>
      <c r="F1952" s="90"/>
      <c r="G1952" s="90"/>
      <c r="H1952" s="90"/>
      <c r="I1952" s="91"/>
      <c r="J1952" s="91"/>
      <c r="K1952" s="91"/>
      <c r="L1952" s="91"/>
    </row>
    <row r="1953" spans="3:12" ht="14.25" customHeight="1" x14ac:dyDescent="0.15">
      <c r="C1953" s="93">
        <v>33240</v>
      </c>
      <c r="D1953" s="92">
        <v>26.489999771118164</v>
      </c>
      <c r="E1953" s="90"/>
      <c r="F1953" s="90"/>
      <c r="G1953" s="90"/>
      <c r="H1953" s="90"/>
      <c r="I1953" s="91"/>
      <c r="J1953" s="91"/>
      <c r="K1953" s="91"/>
      <c r="L1953" s="91"/>
    </row>
    <row r="1954" spans="3:12" ht="14.25" customHeight="1" x14ac:dyDescent="0.15">
      <c r="C1954" s="93">
        <v>33241</v>
      </c>
      <c r="D1954" s="92">
        <v>25.479999542236328</v>
      </c>
      <c r="E1954" s="90"/>
      <c r="F1954" s="90"/>
      <c r="G1954" s="90"/>
      <c r="H1954" s="90"/>
      <c r="I1954" s="91"/>
      <c r="J1954" s="91"/>
      <c r="K1954" s="91"/>
      <c r="L1954" s="91"/>
    </row>
    <row r="1955" spans="3:12" ht="14.25" customHeight="1" x14ac:dyDescent="0.15">
      <c r="C1955" s="93">
        <v>33242</v>
      </c>
      <c r="D1955" s="92">
        <v>24.899999618530273</v>
      </c>
      <c r="E1955" s="90"/>
      <c r="F1955" s="90"/>
      <c r="G1955" s="90"/>
      <c r="H1955" s="90"/>
      <c r="I1955" s="91"/>
      <c r="J1955" s="91"/>
      <c r="K1955" s="91"/>
      <c r="L1955" s="91"/>
    </row>
    <row r="1956" spans="3:12" ht="14.25" customHeight="1" x14ac:dyDescent="0.15">
      <c r="C1956" s="93">
        <v>33245</v>
      </c>
      <c r="D1956" s="92">
        <v>27.649999618530273</v>
      </c>
      <c r="E1956" s="90"/>
      <c r="F1956" s="90"/>
      <c r="G1956" s="90"/>
      <c r="H1956" s="90"/>
      <c r="I1956" s="91"/>
      <c r="J1956" s="91"/>
      <c r="K1956" s="91"/>
      <c r="L1956" s="91"/>
    </row>
    <row r="1957" spans="3:12" ht="14.25" customHeight="1" x14ac:dyDescent="0.15">
      <c r="C1957" s="93">
        <v>33246</v>
      </c>
      <c r="D1957" s="92">
        <v>27.170000076293945</v>
      </c>
      <c r="E1957" s="90"/>
      <c r="F1957" s="90"/>
      <c r="G1957" s="90"/>
      <c r="H1957" s="90"/>
      <c r="I1957" s="91"/>
      <c r="J1957" s="91"/>
      <c r="K1957" s="91"/>
      <c r="L1957" s="91"/>
    </row>
    <row r="1958" spans="3:12" ht="14.25" customHeight="1" x14ac:dyDescent="0.15">
      <c r="C1958" s="93">
        <v>33247</v>
      </c>
      <c r="D1958" s="92">
        <v>27.260000228881836</v>
      </c>
      <c r="E1958" s="90"/>
      <c r="F1958" s="90"/>
      <c r="G1958" s="90"/>
      <c r="H1958" s="90"/>
      <c r="I1958" s="91"/>
      <c r="J1958" s="91"/>
      <c r="K1958" s="91"/>
      <c r="L1958" s="91"/>
    </row>
    <row r="1959" spans="3:12" ht="14.25" customHeight="1" x14ac:dyDescent="0.15">
      <c r="C1959" s="93">
        <v>33248</v>
      </c>
      <c r="D1959" s="92">
        <v>27.709999084472656</v>
      </c>
      <c r="E1959" s="90"/>
      <c r="F1959" s="90"/>
      <c r="G1959" s="90"/>
      <c r="H1959" s="90"/>
      <c r="I1959" s="91"/>
      <c r="J1959" s="91"/>
      <c r="K1959" s="91"/>
      <c r="L1959" s="91"/>
    </row>
    <row r="1960" spans="3:12" ht="14.25" customHeight="1" x14ac:dyDescent="0.15">
      <c r="C1960" s="93">
        <v>33249</v>
      </c>
      <c r="D1960" s="92">
        <v>27.290000915527344</v>
      </c>
      <c r="E1960" s="90"/>
      <c r="F1960" s="90"/>
      <c r="G1960" s="90"/>
      <c r="H1960" s="90"/>
      <c r="I1960" s="91"/>
      <c r="J1960" s="91"/>
      <c r="K1960" s="91"/>
      <c r="L1960" s="91"/>
    </row>
    <row r="1961" spans="3:12" ht="14.25" customHeight="1" x14ac:dyDescent="0.15">
      <c r="C1961" s="93">
        <v>33252</v>
      </c>
      <c r="D1961" s="92">
        <v>30.780000686645508</v>
      </c>
      <c r="E1961" s="90"/>
      <c r="F1961" s="90"/>
      <c r="G1961" s="90"/>
      <c r="H1961" s="90"/>
      <c r="I1961" s="91"/>
      <c r="J1961" s="91"/>
      <c r="K1961" s="91"/>
      <c r="L1961" s="91"/>
    </row>
    <row r="1962" spans="3:12" ht="14.25" customHeight="1" x14ac:dyDescent="0.15">
      <c r="C1962" s="93">
        <v>33253</v>
      </c>
      <c r="D1962" s="92">
        <v>30.069999694824219</v>
      </c>
      <c r="E1962" s="90"/>
      <c r="F1962" s="90"/>
      <c r="G1962" s="90"/>
      <c r="H1962" s="90"/>
      <c r="I1962" s="91"/>
      <c r="J1962" s="91"/>
      <c r="K1962" s="91"/>
      <c r="L1962" s="91"/>
    </row>
    <row r="1963" spans="3:12" ht="14.25" customHeight="1" x14ac:dyDescent="0.15">
      <c r="C1963" s="93">
        <v>33254</v>
      </c>
      <c r="D1963" s="92">
        <v>32</v>
      </c>
      <c r="E1963" s="90"/>
      <c r="F1963" s="90"/>
      <c r="G1963" s="90"/>
      <c r="H1963" s="90"/>
      <c r="I1963" s="91"/>
      <c r="J1963" s="91"/>
      <c r="K1963" s="91"/>
      <c r="L1963" s="91"/>
    </row>
    <row r="1964" spans="3:12" ht="14.25" customHeight="1" x14ac:dyDescent="0.15">
      <c r="C1964" s="93">
        <v>33255</v>
      </c>
      <c r="D1964" s="92">
        <v>21.440000534057617</v>
      </c>
      <c r="E1964" s="90"/>
      <c r="F1964" s="90"/>
      <c r="G1964" s="90"/>
      <c r="H1964" s="90"/>
      <c r="I1964" s="91"/>
      <c r="J1964" s="91"/>
      <c r="K1964" s="91"/>
      <c r="L1964" s="91"/>
    </row>
    <row r="1965" spans="3:12" ht="14.25" customHeight="1" x14ac:dyDescent="0.15">
      <c r="C1965" s="93">
        <v>33256</v>
      </c>
      <c r="D1965" s="92">
        <v>19.25</v>
      </c>
      <c r="E1965" s="90"/>
      <c r="F1965" s="90"/>
      <c r="G1965" s="90"/>
      <c r="H1965" s="90"/>
      <c r="I1965" s="91"/>
      <c r="J1965" s="91"/>
      <c r="K1965" s="91"/>
      <c r="L1965" s="91"/>
    </row>
    <row r="1966" spans="3:12" ht="14.25" customHeight="1" x14ac:dyDescent="0.15">
      <c r="C1966" s="93">
        <v>33259</v>
      </c>
      <c r="D1966" s="92">
        <v>21.299999237060547</v>
      </c>
      <c r="E1966" s="90"/>
      <c r="F1966" s="90"/>
      <c r="G1966" s="90"/>
      <c r="H1966" s="90"/>
      <c r="I1966" s="91"/>
      <c r="J1966" s="91"/>
      <c r="K1966" s="91"/>
      <c r="L1966" s="91"/>
    </row>
    <row r="1967" spans="3:12" ht="14.25" customHeight="1" x14ac:dyDescent="0.15">
      <c r="C1967" s="93">
        <v>33260</v>
      </c>
      <c r="D1967" s="92">
        <v>24.180000305175781</v>
      </c>
      <c r="E1967" s="90"/>
      <c r="F1967" s="90"/>
      <c r="G1967" s="90"/>
      <c r="H1967" s="90"/>
      <c r="I1967" s="91"/>
      <c r="J1967" s="91"/>
      <c r="K1967" s="91"/>
      <c r="L1967" s="91"/>
    </row>
    <row r="1968" spans="3:12" ht="14.25" customHeight="1" x14ac:dyDescent="0.15">
      <c r="C1968" s="93">
        <v>33261</v>
      </c>
      <c r="D1968" s="92">
        <v>22.040000915527344</v>
      </c>
      <c r="E1968" s="90"/>
      <c r="F1968" s="90"/>
      <c r="G1968" s="90"/>
      <c r="H1968" s="90"/>
      <c r="I1968" s="91"/>
      <c r="J1968" s="91"/>
      <c r="K1968" s="91"/>
      <c r="L1968" s="91"/>
    </row>
    <row r="1969" spans="3:12" ht="14.25" customHeight="1" x14ac:dyDescent="0.15">
      <c r="C1969" s="93">
        <v>33262</v>
      </c>
      <c r="D1969" s="92">
        <v>21.709999084472656</v>
      </c>
      <c r="E1969" s="90"/>
      <c r="F1969" s="90"/>
      <c r="G1969" s="90"/>
      <c r="H1969" s="90"/>
      <c r="I1969" s="91"/>
      <c r="J1969" s="91"/>
      <c r="K1969" s="91"/>
      <c r="L1969" s="91"/>
    </row>
    <row r="1970" spans="3:12" ht="14.25" customHeight="1" x14ac:dyDescent="0.15">
      <c r="C1970" s="93">
        <v>33263</v>
      </c>
      <c r="D1970" s="92">
        <v>21.350000381469727</v>
      </c>
      <c r="E1970" s="90"/>
      <c r="F1970" s="90"/>
      <c r="G1970" s="90"/>
      <c r="H1970" s="90"/>
      <c r="I1970" s="91"/>
      <c r="J1970" s="91"/>
      <c r="K1970" s="91"/>
      <c r="L1970" s="91"/>
    </row>
    <row r="1971" spans="3:12" ht="14.25" customHeight="1" x14ac:dyDescent="0.15">
      <c r="C1971" s="93">
        <v>33266</v>
      </c>
      <c r="D1971" s="92">
        <v>20.959999084472656</v>
      </c>
      <c r="E1971" s="90"/>
      <c r="F1971" s="90"/>
      <c r="G1971" s="90"/>
      <c r="H1971" s="90"/>
      <c r="I1971" s="91"/>
      <c r="J1971" s="91"/>
      <c r="K1971" s="91"/>
      <c r="L1971" s="91"/>
    </row>
    <row r="1972" spans="3:12" ht="14.25" customHeight="1" x14ac:dyDescent="0.15">
      <c r="C1972" s="93">
        <v>33267</v>
      </c>
      <c r="D1972" s="92">
        <v>21.850000381469727</v>
      </c>
      <c r="E1972" s="90"/>
      <c r="F1972" s="90"/>
      <c r="G1972" s="90"/>
      <c r="H1972" s="90"/>
      <c r="I1972" s="91"/>
      <c r="J1972" s="91"/>
      <c r="K1972" s="91"/>
      <c r="L1972" s="91"/>
    </row>
    <row r="1973" spans="3:12" ht="14.25" customHeight="1" x14ac:dyDescent="0.15">
      <c r="C1973" s="93">
        <v>33268</v>
      </c>
      <c r="D1973" s="92">
        <v>20.969999313354492</v>
      </c>
      <c r="E1973" s="90"/>
      <c r="F1973" s="90"/>
      <c r="G1973" s="90"/>
      <c r="H1973" s="90"/>
      <c r="I1973" s="91"/>
      <c r="J1973" s="91"/>
      <c r="K1973" s="91"/>
      <c r="L1973" s="91"/>
    </row>
    <row r="1974" spans="3:12" ht="14.25" customHeight="1" x14ac:dyDescent="0.15">
      <c r="C1974" s="93">
        <v>33269</v>
      </c>
      <c r="D1974" s="92">
        <v>21.540000915527344</v>
      </c>
      <c r="E1974" s="90"/>
      <c r="F1974" s="90"/>
      <c r="G1974" s="90"/>
      <c r="H1974" s="90"/>
      <c r="I1974" s="91"/>
      <c r="J1974" s="91"/>
      <c r="K1974" s="91"/>
      <c r="L1974" s="91"/>
    </row>
    <row r="1975" spans="3:12" ht="14.25" customHeight="1" x14ac:dyDescent="0.15">
      <c r="C1975" s="93">
        <v>33270</v>
      </c>
      <c r="D1975" s="92">
        <v>21.340000152587891</v>
      </c>
      <c r="E1975" s="90"/>
      <c r="F1975" s="90"/>
      <c r="G1975" s="90"/>
      <c r="H1975" s="90"/>
      <c r="I1975" s="91"/>
      <c r="J1975" s="91"/>
      <c r="K1975" s="91"/>
      <c r="L1975" s="91"/>
    </row>
    <row r="1976" spans="3:12" ht="14.25" customHeight="1" x14ac:dyDescent="0.15">
      <c r="C1976" s="93">
        <v>33273</v>
      </c>
      <c r="D1976" s="92">
        <v>21.139999389648438</v>
      </c>
      <c r="E1976" s="90"/>
      <c r="F1976" s="90"/>
      <c r="G1976" s="90"/>
      <c r="H1976" s="90"/>
      <c r="I1976" s="91"/>
      <c r="J1976" s="91"/>
      <c r="K1976" s="91"/>
      <c r="L1976" s="91"/>
    </row>
    <row r="1977" spans="3:12" ht="14.25" customHeight="1" x14ac:dyDescent="0.15">
      <c r="C1977" s="93">
        <v>33274</v>
      </c>
      <c r="D1977" s="92">
        <v>20.659999847412109</v>
      </c>
      <c r="E1977" s="90"/>
      <c r="F1977" s="90"/>
      <c r="G1977" s="90"/>
      <c r="H1977" s="90"/>
      <c r="I1977" s="91"/>
      <c r="J1977" s="91"/>
      <c r="K1977" s="91"/>
      <c r="L1977" s="91"/>
    </row>
    <row r="1978" spans="3:12" ht="14.25" customHeight="1" x14ac:dyDescent="0.15">
      <c r="C1978" s="93">
        <v>33275</v>
      </c>
      <c r="D1978" s="92">
        <v>21.489999771118164</v>
      </c>
      <c r="E1978" s="90"/>
      <c r="F1978" s="90"/>
      <c r="G1978" s="90"/>
      <c r="H1978" s="90"/>
      <c r="I1978" s="91"/>
      <c r="J1978" s="91"/>
      <c r="K1978" s="91"/>
      <c r="L1978" s="91"/>
    </row>
    <row r="1979" spans="3:12" ht="14.25" customHeight="1" x14ac:dyDescent="0.15">
      <c r="C1979" s="93">
        <v>33276</v>
      </c>
      <c r="D1979" s="92">
        <v>21.219999313354492</v>
      </c>
      <c r="E1979" s="90"/>
      <c r="F1979" s="90"/>
      <c r="G1979" s="90"/>
      <c r="H1979" s="90"/>
      <c r="I1979" s="91"/>
      <c r="J1979" s="91"/>
      <c r="K1979" s="91"/>
      <c r="L1979" s="91"/>
    </row>
    <row r="1980" spans="3:12" ht="14.25" customHeight="1" x14ac:dyDescent="0.15">
      <c r="C1980" s="93">
        <v>33277</v>
      </c>
      <c r="D1980" s="92">
        <v>21.920000076293945</v>
      </c>
      <c r="E1980" s="90"/>
      <c r="F1980" s="90"/>
      <c r="G1980" s="90"/>
      <c r="H1980" s="90"/>
      <c r="I1980" s="91"/>
      <c r="J1980" s="91"/>
      <c r="K1980" s="91"/>
      <c r="L1980" s="91"/>
    </row>
    <row r="1981" spans="3:12" ht="14.25" customHeight="1" x14ac:dyDescent="0.15">
      <c r="C1981" s="93">
        <v>33280</v>
      </c>
      <c r="D1981" s="92">
        <v>22.469999313354492</v>
      </c>
      <c r="E1981" s="90"/>
      <c r="F1981" s="90"/>
      <c r="G1981" s="90"/>
      <c r="H1981" s="90"/>
      <c r="I1981" s="91"/>
      <c r="J1981" s="91"/>
      <c r="K1981" s="91"/>
      <c r="L1981" s="91"/>
    </row>
    <row r="1982" spans="3:12" ht="14.25" customHeight="1" x14ac:dyDescent="0.15">
      <c r="C1982" s="93">
        <v>33281</v>
      </c>
      <c r="D1982" s="92">
        <v>22.930000305175781</v>
      </c>
      <c r="E1982" s="90"/>
      <c r="F1982" s="90"/>
      <c r="G1982" s="90"/>
      <c r="H1982" s="90"/>
      <c r="I1982" s="91"/>
      <c r="J1982" s="91"/>
      <c r="K1982" s="91"/>
      <c r="L1982" s="91"/>
    </row>
    <row r="1983" spans="3:12" ht="14.25" customHeight="1" x14ac:dyDescent="0.15">
      <c r="C1983" s="93">
        <v>33282</v>
      </c>
      <c r="D1983" s="92">
        <v>22.559999465942383</v>
      </c>
      <c r="E1983" s="90"/>
      <c r="F1983" s="90"/>
      <c r="G1983" s="90"/>
      <c r="H1983" s="90"/>
      <c r="I1983" s="91"/>
      <c r="J1983" s="91"/>
      <c r="K1983" s="91"/>
      <c r="L1983" s="91"/>
    </row>
    <row r="1984" spans="3:12" ht="14.25" customHeight="1" x14ac:dyDescent="0.15">
      <c r="C1984" s="93">
        <v>33283</v>
      </c>
      <c r="D1984" s="92">
        <v>22.319999694824219</v>
      </c>
      <c r="E1984" s="90"/>
      <c r="F1984" s="90"/>
      <c r="G1984" s="90"/>
      <c r="H1984" s="90"/>
      <c r="I1984" s="91"/>
      <c r="J1984" s="91"/>
      <c r="K1984" s="91"/>
      <c r="L1984" s="91"/>
    </row>
    <row r="1985" spans="3:12" ht="14.25" customHeight="1" x14ac:dyDescent="0.15">
      <c r="C1985" s="93">
        <v>33284</v>
      </c>
      <c r="D1985" s="92">
        <v>20.879999160766602</v>
      </c>
      <c r="E1985" s="90"/>
      <c r="F1985" s="90"/>
      <c r="G1985" s="90"/>
      <c r="H1985" s="90"/>
      <c r="I1985" s="91"/>
      <c r="J1985" s="91"/>
      <c r="K1985" s="91"/>
      <c r="L1985" s="91"/>
    </row>
    <row r="1986" spans="3:12" ht="14.25" customHeight="1" x14ac:dyDescent="0.15">
      <c r="C1986" s="93">
        <v>33288</v>
      </c>
      <c r="D1986" s="92">
        <v>20.069999694824219</v>
      </c>
      <c r="E1986" s="90"/>
      <c r="F1986" s="90"/>
      <c r="G1986" s="90"/>
      <c r="H1986" s="90"/>
      <c r="I1986" s="91"/>
      <c r="J1986" s="91"/>
      <c r="K1986" s="91"/>
      <c r="L1986" s="91"/>
    </row>
    <row r="1987" spans="3:12" ht="14.25" customHeight="1" x14ac:dyDescent="0.15">
      <c r="C1987" s="93">
        <v>33289</v>
      </c>
      <c r="D1987" s="92">
        <v>20.479999542236328</v>
      </c>
      <c r="E1987" s="90"/>
      <c r="F1987" s="90"/>
      <c r="G1987" s="90"/>
      <c r="H1987" s="90"/>
      <c r="I1987" s="91"/>
      <c r="J1987" s="91"/>
      <c r="K1987" s="91"/>
      <c r="L1987" s="91"/>
    </row>
    <row r="1988" spans="3:12" ht="14.25" customHeight="1" x14ac:dyDescent="0.15">
      <c r="C1988" s="93">
        <v>33290</v>
      </c>
      <c r="D1988" s="92">
        <v>18.5</v>
      </c>
      <c r="E1988" s="90"/>
      <c r="F1988" s="90"/>
      <c r="G1988" s="90"/>
      <c r="H1988" s="90"/>
      <c r="I1988" s="91"/>
      <c r="J1988" s="91"/>
      <c r="K1988" s="91"/>
      <c r="L1988" s="91"/>
    </row>
    <row r="1989" spans="3:12" ht="14.25" customHeight="1" x14ac:dyDescent="0.15">
      <c r="C1989" s="93">
        <v>33291</v>
      </c>
      <c r="D1989" s="92">
        <v>17.909999847412109</v>
      </c>
      <c r="E1989" s="90"/>
      <c r="F1989" s="90"/>
      <c r="G1989" s="90"/>
      <c r="H1989" s="90"/>
      <c r="I1989" s="91"/>
      <c r="J1989" s="91"/>
      <c r="K1989" s="91"/>
      <c r="L1989" s="91"/>
    </row>
    <row r="1990" spans="3:12" ht="14.25" customHeight="1" x14ac:dyDescent="0.15">
      <c r="C1990" s="93">
        <v>33294</v>
      </c>
      <c r="D1990" s="92">
        <v>17.940000534057617</v>
      </c>
      <c r="E1990" s="90"/>
      <c r="F1990" s="90"/>
      <c r="G1990" s="90"/>
      <c r="H1990" s="90"/>
      <c r="I1990" s="91"/>
      <c r="J1990" s="91"/>
      <c r="K1990" s="91"/>
      <c r="L1990" s="91"/>
    </row>
    <row r="1991" spans="3:12" ht="14.25" customHeight="1" x14ac:dyDescent="0.15">
      <c r="C1991" s="93">
        <v>33295</v>
      </c>
      <c r="D1991" s="92">
        <v>18.370000839233398</v>
      </c>
      <c r="E1991" s="90"/>
      <c r="F1991" s="90"/>
      <c r="G1991" s="90"/>
      <c r="H1991" s="90"/>
      <c r="I1991" s="91"/>
      <c r="J1991" s="91"/>
      <c r="K1991" s="91"/>
      <c r="L1991" s="91"/>
    </row>
    <row r="1992" spans="3:12" ht="14.25" customHeight="1" x14ac:dyDescent="0.15">
      <c r="C1992" s="93">
        <v>33296</v>
      </c>
      <c r="D1992" s="92">
        <v>18.860000610351563</v>
      </c>
      <c r="E1992" s="90"/>
      <c r="F1992" s="90"/>
      <c r="G1992" s="90"/>
      <c r="H1992" s="90"/>
      <c r="I1992" s="91"/>
      <c r="J1992" s="91"/>
      <c r="K1992" s="91"/>
      <c r="L1992" s="91"/>
    </row>
    <row r="1993" spans="3:12" ht="14.25" customHeight="1" x14ac:dyDescent="0.15">
      <c r="C1993" s="93">
        <v>33297</v>
      </c>
      <c r="D1993" s="92">
        <v>19.159999847412109</v>
      </c>
      <c r="E1993" s="90"/>
      <c r="F1993" s="90"/>
      <c r="G1993" s="90"/>
      <c r="H1993" s="90"/>
      <c r="I1993" s="91"/>
      <c r="J1993" s="91"/>
      <c r="K1993" s="91"/>
      <c r="L1993" s="91"/>
    </row>
    <row r="1994" spans="3:12" ht="14.25" customHeight="1" x14ac:dyDescent="0.15">
      <c r="C1994" s="93">
        <v>33298</v>
      </c>
      <c r="D1994" s="92">
        <v>19.379999160766602</v>
      </c>
      <c r="E1994" s="90"/>
      <c r="F1994" s="90"/>
      <c r="G1994" s="90"/>
      <c r="H1994" s="90"/>
      <c r="I1994" s="91"/>
      <c r="J1994" s="91"/>
      <c r="K1994" s="91"/>
      <c r="L1994" s="91"/>
    </row>
    <row r="1995" spans="3:12" ht="14.25" customHeight="1" x14ac:dyDescent="0.15">
      <c r="C1995" s="93">
        <v>33301</v>
      </c>
      <c r="D1995" s="92">
        <v>20.25</v>
      </c>
      <c r="E1995" s="90"/>
      <c r="F1995" s="90"/>
      <c r="G1995" s="90"/>
      <c r="H1995" s="90"/>
      <c r="I1995" s="91"/>
      <c r="J1995" s="91"/>
      <c r="K1995" s="91"/>
      <c r="L1995" s="91"/>
    </row>
    <row r="1996" spans="3:12" ht="14.25" customHeight="1" x14ac:dyDescent="0.15">
      <c r="C1996" s="93">
        <v>33302</v>
      </c>
      <c r="D1996" s="92">
        <v>20.430000305175781</v>
      </c>
      <c r="E1996" s="90"/>
      <c r="F1996" s="90"/>
      <c r="G1996" s="90"/>
      <c r="H1996" s="90"/>
      <c r="I1996" s="91"/>
      <c r="J1996" s="91"/>
      <c r="K1996" s="91"/>
      <c r="L1996" s="91"/>
    </row>
    <row r="1997" spans="3:12" ht="14.25" customHeight="1" x14ac:dyDescent="0.15">
      <c r="C1997" s="93">
        <v>33303</v>
      </c>
      <c r="D1997" s="92">
        <v>19.729999542236328</v>
      </c>
      <c r="E1997" s="90"/>
      <c r="F1997" s="90"/>
      <c r="G1997" s="90"/>
      <c r="H1997" s="90"/>
      <c r="I1997" s="91"/>
      <c r="J1997" s="91"/>
      <c r="K1997" s="91"/>
      <c r="L1997" s="91"/>
    </row>
    <row r="1998" spans="3:12" ht="14.25" customHeight="1" x14ac:dyDescent="0.15">
      <c r="C1998" s="93">
        <v>33304</v>
      </c>
      <c r="D1998" s="92">
        <v>19.420000076293945</v>
      </c>
      <c r="E1998" s="90"/>
      <c r="F1998" s="90"/>
      <c r="G1998" s="90"/>
      <c r="H1998" s="90"/>
      <c r="I1998" s="91"/>
      <c r="J1998" s="91"/>
      <c r="K1998" s="91"/>
      <c r="L1998" s="91"/>
    </row>
    <row r="1999" spans="3:12" ht="14.25" customHeight="1" x14ac:dyDescent="0.15">
      <c r="C1999" s="93">
        <v>33305</v>
      </c>
      <c r="D1999" s="92">
        <v>19.309999465942383</v>
      </c>
      <c r="E1999" s="90"/>
      <c r="F1999" s="90"/>
      <c r="G1999" s="90"/>
      <c r="H1999" s="90"/>
      <c r="I1999" s="91"/>
      <c r="J1999" s="91"/>
      <c r="K1999" s="91"/>
      <c r="L1999" s="91"/>
    </row>
    <row r="2000" spans="3:12" ht="14.25" customHeight="1" x14ac:dyDescent="0.15">
      <c r="C2000" s="93">
        <v>33308</v>
      </c>
      <c r="D2000" s="92">
        <v>18.989999771118164</v>
      </c>
      <c r="E2000" s="90"/>
      <c r="F2000" s="90"/>
      <c r="G2000" s="90"/>
      <c r="H2000" s="90"/>
      <c r="I2000" s="91"/>
      <c r="J2000" s="91"/>
      <c r="K2000" s="91"/>
      <c r="L2000" s="91"/>
    </row>
    <row r="2001" spans="3:12" ht="14.25" customHeight="1" x14ac:dyDescent="0.15">
      <c r="C2001" s="93">
        <v>33309</v>
      </c>
      <c r="D2001" s="92">
        <v>19.680000305175781</v>
      </c>
      <c r="E2001" s="90"/>
      <c r="F2001" s="90"/>
      <c r="G2001" s="90"/>
      <c r="H2001" s="90"/>
      <c r="I2001" s="91"/>
      <c r="J2001" s="91"/>
      <c r="K2001" s="91"/>
      <c r="L2001" s="91"/>
    </row>
    <row r="2002" spans="3:12" ht="14.25" customHeight="1" x14ac:dyDescent="0.15">
      <c r="C2002" s="93">
        <v>33310</v>
      </c>
      <c r="D2002" s="92">
        <v>20.450000762939453</v>
      </c>
      <c r="E2002" s="90"/>
      <c r="F2002" s="90"/>
      <c r="G2002" s="90"/>
      <c r="H2002" s="90"/>
      <c r="I2002" s="91"/>
      <c r="J2002" s="91"/>
      <c r="K2002" s="91"/>
      <c r="L2002" s="91"/>
    </row>
    <row r="2003" spans="3:12" ht="14.25" customHeight="1" x14ac:dyDescent="0.15">
      <c r="C2003" s="93">
        <v>33311</v>
      </c>
      <c r="D2003" s="92">
        <v>20.270000457763672</v>
      </c>
      <c r="E2003" s="90"/>
      <c r="F2003" s="90"/>
      <c r="G2003" s="90"/>
      <c r="H2003" s="90"/>
      <c r="I2003" s="91"/>
      <c r="J2003" s="91"/>
      <c r="K2003" s="91"/>
      <c r="L2003" s="91"/>
    </row>
    <row r="2004" spans="3:12" ht="14.25" customHeight="1" x14ac:dyDescent="0.15">
      <c r="C2004" s="93">
        <v>33312</v>
      </c>
      <c r="D2004" s="92">
        <v>20.010000228881836</v>
      </c>
      <c r="E2004" s="90"/>
      <c r="F2004" s="90"/>
      <c r="G2004" s="90"/>
      <c r="H2004" s="90"/>
      <c r="I2004" s="91"/>
      <c r="J2004" s="91"/>
      <c r="K2004" s="91"/>
      <c r="L2004" s="91"/>
    </row>
    <row r="2005" spans="3:12" ht="14.25" customHeight="1" x14ac:dyDescent="0.15">
      <c r="C2005" s="93">
        <v>33315</v>
      </c>
      <c r="D2005" s="92">
        <v>19.760000228881836</v>
      </c>
      <c r="E2005" s="90"/>
      <c r="F2005" s="90"/>
      <c r="G2005" s="90"/>
      <c r="H2005" s="90"/>
      <c r="I2005" s="91"/>
      <c r="J2005" s="91"/>
      <c r="K2005" s="91"/>
      <c r="L2005" s="91"/>
    </row>
    <row r="2006" spans="3:12" ht="14.25" customHeight="1" x14ac:dyDescent="0.15">
      <c r="C2006" s="93">
        <v>33316</v>
      </c>
      <c r="D2006" s="92">
        <v>20.610000610351562</v>
      </c>
      <c r="E2006" s="90"/>
      <c r="F2006" s="90"/>
      <c r="G2006" s="90"/>
      <c r="H2006" s="90"/>
      <c r="I2006" s="91"/>
      <c r="J2006" s="91"/>
      <c r="K2006" s="91"/>
      <c r="L2006" s="91"/>
    </row>
    <row r="2007" spans="3:12" ht="14.25" customHeight="1" x14ac:dyDescent="0.15">
      <c r="C2007" s="93">
        <v>33317</v>
      </c>
      <c r="D2007" s="92">
        <v>20.379999160766602</v>
      </c>
      <c r="E2007" s="90"/>
      <c r="F2007" s="90"/>
      <c r="G2007" s="90"/>
      <c r="H2007" s="90"/>
      <c r="I2007" s="91"/>
      <c r="J2007" s="91"/>
      <c r="K2007" s="91"/>
      <c r="L2007" s="91"/>
    </row>
    <row r="2008" spans="3:12" ht="14.25" customHeight="1" x14ac:dyDescent="0.15">
      <c r="C2008" s="93">
        <v>33318</v>
      </c>
      <c r="D2008" s="92">
        <v>20.489999771118164</v>
      </c>
      <c r="E2008" s="90"/>
      <c r="F2008" s="90"/>
      <c r="G2008" s="90"/>
      <c r="H2008" s="90"/>
      <c r="I2008" s="91"/>
      <c r="J2008" s="91"/>
      <c r="K2008" s="91"/>
      <c r="L2008" s="91"/>
    </row>
    <row r="2009" spans="3:12" ht="14.25" customHeight="1" x14ac:dyDescent="0.15">
      <c r="C2009" s="93">
        <v>33319</v>
      </c>
      <c r="D2009" s="92">
        <v>20.100000381469727</v>
      </c>
      <c r="E2009" s="90"/>
      <c r="F2009" s="90"/>
      <c r="G2009" s="90"/>
      <c r="H2009" s="90"/>
      <c r="I2009" s="91"/>
      <c r="J2009" s="91"/>
      <c r="K2009" s="91"/>
      <c r="L2009" s="91"/>
    </row>
    <row r="2010" spans="3:12" ht="14.25" customHeight="1" x14ac:dyDescent="0.15">
      <c r="C2010" s="93">
        <v>33322</v>
      </c>
      <c r="D2010" s="92">
        <v>19.620000839233398</v>
      </c>
      <c r="E2010" s="90"/>
      <c r="F2010" s="90"/>
      <c r="G2010" s="90"/>
      <c r="H2010" s="90"/>
      <c r="I2010" s="91"/>
      <c r="J2010" s="91"/>
      <c r="K2010" s="91"/>
      <c r="L2010" s="91"/>
    </row>
    <row r="2011" spans="3:12" ht="14.25" customHeight="1" x14ac:dyDescent="0.15">
      <c r="C2011" s="93">
        <v>33323</v>
      </c>
      <c r="D2011" s="92">
        <v>19.760000228881836</v>
      </c>
      <c r="E2011" s="90"/>
      <c r="F2011" s="90"/>
      <c r="G2011" s="90"/>
      <c r="H2011" s="90"/>
      <c r="I2011" s="91"/>
      <c r="J2011" s="91"/>
      <c r="K2011" s="91"/>
      <c r="L2011" s="91"/>
    </row>
    <row r="2012" spans="3:12" ht="14.25" customHeight="1" x14ac:dyDescent="0.15">
      <c r="C2012" s="93">
        <v>33324</v>
      </c>
      <c r="D2012" s="92">
        <v>19.409999847412109</v>
      </c>
      <c r="E2012" s="90"/>
      <c r="F2012" s="90"/>
      <c r="G2012" s="90"/>
      <c r="H2012" s="90"/>
      <c r="I2012" s="91"/>
      <c r="J2012" s="91"/>
      <c r="K2012" s="91"/>
      <c r="L2012" s="91"/>
    </row>
    <row r="2013" spans="3:12" ht="14.25" customHeight="1" x14ac:dyDescent="0.15">
      <c r="C2013" s="93">
        <v>33325</v>
      </c>
      <c r="D2013" s="92">
        <v>19.629999160766602</v>
      </c>
      <c r="E2013" s="90"/>
      <c r="F2013" s="90"/>
      <c r="G2013" s="90"/>
      <c r="H2013" s="90"/>
      <c r="I2013" s="91"/>
      <c r="J2013" s="91"/>
      <c r="K2013" s="91"/>
      <c r="L2013" s="91"/>
    </row>
    <row r="2014" spans="3:12" ht="14.25" customHeight="1" x14ac:dyDescent="0.15">
      <c r="C2014" s="93">
        <v>33329</v>
      </c>
      <c r="D2014" s="92">
        <v>19.290000915527344</v>
      </c>
      <c r="E2014" s="90"/>
      <c r="F2014" s="90"/>
      <c r="G2014" s="90"/>
      <c r="H2014" s="90"/>
      <c r="I2014" s="91"/>
      <c r="J2014" s="91"/>
      <c r="K2014" s="91"/>
      <c r="L2014" s="91"/>
    </row>
    <row r="2015" spans="3:12" ht="14.25" customHeight="1" x14ac:dyDescent="0.15">
      <c r="C2015" s="93">
        <v>33330</v>
      </c>
      <c r="D2015" s="92">
        <v>19.700000762939453</v>
      </c>
      <c r="E2015" s="90"/>
      <c r="F2015" s="90"/>
      <c r="G2015" s="90"/>
      <c r="H2015" s="90"/>
      <c r="I2015" s="91"/>
      <c r="J2015" s="91"/>
      <c r="K2015" s="91"/>
      <c r="L2015" s="91"/>
    </row>
    <row r="2016" spans="3:12" ht="14.25" customHeight="1" x14ac:dyDescent="0.15">
      <c r="C2016" s="93">
        <v>33331</v>
      </c>
      <c r="D2016" s="92">
        <v>19.469999313354492</v>
      </c>
      <c r="E2016" s="90"/>
      <c r="F2016" s="90"/>
      <c r="G2016" s="90"/>
      <c r="H2016" s="90"/>
      <c r="I2016" s="91"/>
      <c r="J2016" s="91"/>
      <c r="K2016" s="91"/>
      <c r="L2016" s="91"/>
    </row>
    <row r="2017" spans="3:12" ht="14.25" customHeight="1" x14ac:dyDescent="0.15">
      <c r="C2017" s="93">
        <v>33332</v>
      </c>
      <c r="D2017" s="92">
        <v>19.979999542236328</v>
      </c>
      <c r="E2017" s="90"/>
      <c r="F2017" s="90"/>
      <c r="G2017" s="90"/>
      <c r="H2017" s="90"/>
      <c r="I2017" s="91"/>
      <c r="J2017" s="91"/>
      <c r="K2017" s="91"/>
      <c r="L2017" s="91"/>
    </row>
    <row r="2018" spans="3:12" ht="14.25" customHeight="1" x14ac:dyDescent="0.15">
      <c r="C2018" s="93">
        <v>33333</v>
      </c>
      <c r="D2018" s="92">
        <v>19.959999084472656</v>
      </c>
      <c r="E2018" s="90"/>
      <c r="F2018" s="90"/>
      <c r="G2018" s="90"/>
      <c r="H2018" s="90"/>
      <c r="I2018" s="91"/>
      <c r="J2018" s="91"/>
      <c r="K2018" s="91"/>
      <c r="L2018" s="91"/>
    </row>
    <row r="2019" spans="3:12" ht="14.25" customHeight="1" x14ac:dyDescent="0.15">
      <c r="C2019" s="93">
        <v>33336</v>
      </c>
      <c r="D2019" s="92">
        <v>20.309999465942383</v>
      </c>
      <c r="E2019" s="90"/>
      <c r="F2019" s="90"/>
      <c r="G2019" s="90"/>
      <c r="H2019" s="90"/>
      <c r="I2019" s="91"/>
      <c r="J2019" s="91"/>
      <c r="K2019" s="91"/>
      <c r="L2019" s="91"/>
    </row>
    <row r="2020" spans="3:12" ht="14.25" customHeight="1" x14ac:dyDescent="0.15">
      <c r="C2020" s="93">
        <v>33337</v>
      </c>
      <c r="D2020" s="92">
        <v>20.260000228881836</v>
      </c>
      <c r="E2020" s="90"/>
      <c r="F2020" s="90"/>
      <c r="G2020" s="90"/>
      <c r="H2020" s="90"/>
      <c r="I2020" s="91"/>
      <c r="J2020" s="91"/>
      <c r="K2020" s="91"/>
      <c r="L2020" s="91"/>
    </row>
    <row r="2021" spans="3:12" ht="14.25" customHeight="1" x14ac:dyDescent="0.15">
      <c r="C2021" s="93">
        <v>33338</v>
      </c>
      <c r="D2021" s="92">
        <v>21.049999237060547</v>
      </c>
      <c r="E2021" s="90"/>
      <c r="F2021" s="90"/>
      <c r="G2021" s="90"/>
      <c r="H2021" s="90"/>
      <c r="I2021" s="91"/>
      <c r="J2021" s="91"/>
      <c r="K2021" s="91"/>
      <c r="L2021" s="91"/>
    </row>
    <row r="2022" spans="3:12" ht="14.25" customHeight="1" x14ac:dyDescent="0.15">
      <c r="C2022" s="93">
        <v>33339</v>
      </c>
      <c r="D2022" s="92">
        <v>20.889999389648437</v>
      </c>
      <c r="E2022" s="90"/>
      <c r="F2022" s="90"/>
      <c r="G2022" s="90"/>
      <c r="H2022" s="90"/>
      <c r="I2022" s="91"/>
      <c r="J2022" s="91"/>
      <c r="K2022" s="91"/>
      <c r="L2022" s="91"/>
    </row>
    <row r="2023" spans="3:12" ht="14.25" customHeight="1" x14ac:dyDescent="0.15">
      <c r="C2023" s="93">
        <v>33340</v>
      </c>
      <c r="D2023" s="92">
        <v>21.479999542236328</v>
      </c>
      <c r="E2023" s="90"/>
      <c r="F2023" s="90"/>
      <c r="G2023" s="90"/>
      <c r="H2023" s="90"/>
      <c r="I2023" s="91"/>
      <c r="J2023" s="91"/>
      <c r="K2023" s="91"/>
      <c r="L2023" s="91"/>
    </row>
    <row r="2024" spans="3:12" ht="14.25" customHeight="1" x14ac:dyDescent="0.15">
      <c r="C2024" s="93">
        <v>33343</v>
      </c>
      <c r="D2024" s="92">
        <v>21.909999847412109</v>
      </c>
      <c r="E2024" s="90"/>
      <c r="F2024" s="90"/>
      <c r="G2024" s="90"/>
      <c r="H2024" s="90"/>
      <c r="I2024" s="91"/>
      <c r="J2024" s="91"/>
      <c r="K2024" s="91"/>
      <c r="L2024" s="91"/>
    </row>
    <row r="2025" spans="3:12" ht="14.25" customHeight="1" x14ac:dyDescent="0.15">
      <c r="C2025" s="93">
        <v>33344</v>
      </c>
      <c r="D2025" s="92">
        <v>21.639999389648438</v>
      </c>
      <c r="E2025" s="90"/>
      <c r="F2025" s="90"/>
      <c r="G2025" s="90"/>
      <c r="H2025" s="90"/>
      <c r="I2025" s="91"/>
      <c r="J2025" s="91"/>
      <c r="K2025" s="91"/>
      <c r="L2025" s="91"/>
    </row>
    <row r="2026" spans="3:12" ht="14.25" customHeight="1" x14ac:dyDescent="0.15">
      <c r="C2026" s="93">
        <v>33345</v>
      </c>
      <c r="D2026" s="92">
        <v>21.709999084472656</v>
      </c>
      <c r="E2026" s="90"/>
      <c r="F2026" s="90"/>
      <c r="G2026" s="90"/>
      <c r="H2026" s="90"/>
      <c r="I2026" s="91"/>
      <c r="J2026" s="91"/>
      <c r="K2026" s="91"/>
      <c r="L2026" s="91"/>
    </row>
    <row r="2027" spans="3:12" ht="14.25" customHeight="1" x14ac:dyDescent="0.15">
      <c r="C2027" s="93">
        <v>33346</v>
      </c>
      <c r="D2027" s="92">
        <v>21.079999923706055</v>
      </c>
      <c r="E2027" s="90"/>
      <c r="F2027" s="90"/>
      <c r="G2027" s="90"/>
      <c r="H2027" s="90"/>
      <c r="I2027" s="91"/>
      <c r="J2027" s="91"/>
      <c r="K2027" s="91"/>
      <c r="L2027" s="91"/>
    </row>
    <row r="2028" spans="3:12" ht="14.25" customHeight="1" x14ac:dyDescent="0.15">
      <c r="C2028" s="93">
        <v>33347</v>
      </c>
      <c r="D2028" s="92">
        <v>21.129999160766602</v>
      </c>
      <c r="E2028" s="90"/>
      <c r="F2028" s="90"/>
      <c r="G2028" s="90"/>
      <c r="H2028" s="90"/>
      <c r="I2028" s="91"/>
      <c r="J2028" s="91"/>
      <c r="K2028" s="91"/>
      <c r="L2028" s="91"/>
    </row>
    <row r="2029" spans="3:12" ht="14.25" customHeight="1" x14ac:dyDescent="0.15">
      <c r="C2029" s="93">
        <v>33350</v>
      </c>
      <c r="D2029" s="92">
        <v>21.620000839233398</v>
      </c>
      <c r="E2029" s="90"/>
      <c r="F2029" s="90"/>
      <c r="G2029" s="90"/>
      <c r="H2029" s="90"/>
      <c r="I2029" s="91"/>
      <c r="J2029" s="91"/>
      <c r="K2029" s="91"/>
      <c r="L2029" s="91"/>
    </row>
    <row r="2030" spans="3:12" ht="14.25" customHeight="1" x14ac:dyDescent="0.15">
      <c r="C2030" s="93">
        <v>33351</v>
      </c>
      <c r="D2030" s="92">
        <v>20.879999160766602</v>
      </c>
      <c r="E2030" s="90"/>
      <c r="F2030" s="90"/>
      <c r="G2030" s="90"/>
      <c r="H2030" s="90"/>
      <c r="I2030" s="91"/>
      <c r="J2030" s="91"/>
      <c r="K2030" s="91"/>
      <c r="L2030" s="91"/>
    </row>
    <row r="2031" spans="3:12" ht="14.25" customHeight="1" x14ac:dyDescent="0.15">
      <c r="C2031" s="93">
        <v>33352</v>
      </c>
      <c r="D2031" s="92">
        <v>20.940000534057617</v>
      </c>
      <c r="E2031" s="90"/>
      <c r="F2031" s="90"/>
      <c r="G2031" s="90"/>
      <c r="H2031" s="90"/>
      <c r="I2031" s="91"/>
      <c r="J2031" s="91"/>
      <c r="K2031" s="91"/>
      <c r="L2031" s="91"/>
    </row>
    <row r="2032" spans="3:12" ht="14.25" customHeight="1" x14ac:dyDescent="0.15">
      <c r="C2032" s="93">
        <v>33353</v>
      </c>
      <c r="D2032" s="92">
        <v>21.149999618530273</v>
      </c>
      <c r="E2032" s="90"/>
      <c r="F2032" s="90"/>
      <c r="G2032" s="90"/>
      <c r="H2032" s="90"/>
      <c r="I2032" s="91"/>
      <c r="J2032" s="91"/>
      <c r="K2032" s="91"/>
      <c r="L2032" s="91"/>
    </row>
    <row r="2033" spans="3:12" ht="14.25" customHeight="1" x14ac:dyDescent="0.15">
      <c r="C2033" s="93">
        <v>33354</v>
      </c>
      <c r="D2033" s="92">
        <v>21.280000686645508</v>
      </c>
      <c r="E2033" s="90"/>
      <c r="F2033" s="90"/>
      <c r="G2033" s="90"/>
      <c r="H2033" s="90"/>
      <c r="I2033" s="91"/>
      <c r="J2033" s="91"/>
      <c r="K2033" s="91"/>
      <c r="L2033" s="91"/>
    </row>
    <row r="2034" spans="3:12" ht="14.25" customHeight="1" x14ac:dyDescent="0.15">
      <c r="C2034" s="93">
        <v>33357</v>
      </c>
      <c r="D2034" s="92">
        <v>21.260000228881836</v>
      </c>
      <c r="E2034" s="90"/>
      <c r="F2034" s="90"/>
      <c r="G2034" s="90"/>
      <c r="H2034" s="90"/>
      <c r="I2034" s="91"/>
      <c r="J2034" s="91"/>
      <c r="K2034" s="91"/>
      <c r="L2034" s="91"/>
    </row>
    <row r="2035" spans="3:12" ht="14.25" customHeight="1" x14ac:dyDescent="0.15">
      <c r="C2035" s="93">
        <v>33358</v>
      </c>
      <c r="D2035" s="92">
        <v>20.959999084472656</v>
      </c>
      <c r="E2035" s="90"/>
      <c r="F2035" s="90"/>
      <c r="G2035" s="90"/>
      <c r="H2035" s="90"/>
      <c r="I2035" s="91"/>
      <c r="J2035" s="91"/>
      <c r="K2035" s="91"/>
      <c r="L2035" s="91"/>
    </row>
    <row r="2036" spans="3:12" ht="14.25" customHeight="1" x14ac:dyDescent="0.15">
      <c r="C2036" s="93">
        <v>33359</v>
      </c>
      <c r="D2036" s="92">
        <v>21.25</v>
      </c>
      <c r="E2036" s="90"/>
      <c r="F2036" s="90"/>
      <c r="G2036" s="90"/>
      <c r="H2036" s="90"/>
      <c r="I2036" s="91"/>
      <c r="J2036" s="91"/>
      <c r="K2036" s="91"/>
      <c r="L2036" s="91"/>
    </row>
    <row r="2037" spans="3:12" ht="14.25" customHeight="1" x14ac:dyDescent="0.15">
      <c r="C2037" s="93">
        <v>33360</v>
      </c>
      <c r="D2037" s="92">
        <v>21.170000076293945</v>
      </c>
      <c r="E2037" s="90"/>
      <c r="F2037" s="90"/>
      <c r="G2037" s="90"/>
      <c r="H2037" s="90"/>
      <c r="I2037" s="91"/>
      <c r="J2037" s="91"/>
      <c r="K2037" s="91"/>
      <c r="L2037" s="91"/>
    </row>
    <row r="2038" spans="3:12" ht="14.25" customHeight="1" x14ac:dyDescent="0.15">
      <c r="C2038" s="93">
        <v>33361</v>
      </c>
      <c r="D2038" s="92">
        <v>21.370000839233398</v>
      </c>
      <c r="E2038" s="90"/>
      <c r="F2038" s="90"/>
      <c r="G2038" s="90"/>
      <c r="H2038" s="90"/>
      <c r="I2038" s="91"/>
      <c r="J2038" s="91"/>
      <c r="K2038" s="91"/>
      <c r="L2038" s="91"/>
    </row>
    <row r="2039" spans="3:12" ht="14.25" customHeight="1" x14ac:dyDescent="0.15">
      <c r="C2039" s="93">
        <v>33364</v>
      </c>
      <c r="D2039" s="92">
        <v>21.680000305175781</v>
      </c>
      <c r="E2039" s="90"/>
      <c r="F2039" s="90"/>
      <c r="G2039" s="90"/>
      <c r="H2039" s="90"/>
      <c r="I2039" s="91"/>
      <c r="J2039" s="91"/>
      <c r="K2039" s="91"/>
      <c r="L2039" s="91"/>
    </row>
    <row r="2040" spans="3:12" ht="14.25" customHeight="1" x14ac:dyDescent="0.15">
      <c r="C2040" s="93">
        <v>33365</v>
      </c>
      <c r="D2040" s="92">
        <v>21.629999160766602</v>
      </c>
      <c r="E2040" s="90"/>
      <c r="F2040" s="90"/>
      <c r="G2040" s="90"/>
      <c r="H2040" s="90"/>
      <c r="I2040" s="91"/>
      <c r="J2040" s="91"/>
      <c r="K2040" s="91"/>
      <c r="L2040" s="91"/>
    </row>
    <row r="2041" spans="3:12" ht="14.25" customHeight="1" x14ac:dyDescent="0.15">
      <c r="C2041" s="93">
        <v>33366</v>
      </c>
      <c r="D2041" s="92">
        <v>21.780000686645508</v>
      </c>
      <c r="E2041" s="90"/>
      <c r="F2041" s="90"/>
      <c r="G2041" s="90"/>
      <c r="H2041" s="90"/>
      <c r="I2041" s="91"/>
      <c r="J2041" s="91"/>
      <c r="K2041" s="91"/>
      <c r="L2041" s="91"/>
    </row>
    <row r="2042" spans="3:12" ht="14.25" customHeight="1" x14ac:dyDescent="0.15">
      <c r="C2042" s="93">
        <v>33367</v>
      </c>
      <c r="D2042" s="92">
        <v>21.930000305175781</v>
      </c>
      <c r="E2042" s="90"/>
      <c r="F2042" s="90"/>
      <c r="G2042" s="90"/>
      <c r="H2042" s="90"/>
      <c r="I2042" s="91"/>
      <c r="J2042" s="91"/>
      <c r="K2042" s="91"/>
      <c r="L2042" s="91"/>
    </row>
    <row r="2043" spans="3:12" ht="14.25" customHeight="1" x14ac:dyDescent="0.15">
      <c r="C2043" s="93">
        <v>33368</v>
      </c>
      <c r="D2043" s="92">
        <v>21.270000457763672</v>
      </c>
      <c r="E2043" s="90"/>
      <c r="F2043" s="90"/>
      <c r="G2043" s="90"/>
      <c r="H2043" s="90"/>
      <c r="I2043" s="91"/>
      <c r="J2043" s="91"/>
      <c r="K2043" s="91"/>
      <c r="L2043" s="91"/>
    </row>
    <row r="2044" spans="3:12" ht="14.25" customHeight="1" x14ac:dyDescent="0.15">
      <c r="C2044" s="93">
        <v>33371</v>
      </c>
      <c r="D2044" s="92">
        <v>20.909999847412109</v>
      </c>
      <c r="E2044" s="90"/>
      <c r="F2044" s="90"/>
      <c r="G2044" s="90"/>
      <c r="H2044" s="90"/>
      <c r="I2044" s="91"/>
      <c r="J2044" s="91"/>
      <c r="K2044" s="91"/>
      <c r="L2044" s="91"/>
    </row>
    <row r="2045" spans="3:12" ht="14.25" customHeight="1" x14ac:dyDescent="0.15">
      <c r="C2045" s="93">
        <v>33372</v>
      </c>
      <c r="D2045" s="92">
        <v>20.739999771118164</v>
      </c>
      <c r="E2045" s="90"/>
      <c r="F2045" s="90"/>
      <c r="G2045" s="90"/>
      <c r="H2045" s="90"/>
      <c r="I2045" s="91"/>
      <c r="J2045" s="91"/>
      <c r="K2045" s="91"/>
      <c r="L2045" s="91"/>
    </row>
    <row r="2046" spans="3:12" ht="14.25" customHeight="1" x14ac:dyDescent="0.15">
      <c r="C2046" s="93">
        <v>33373</v>
      </c>
      <c r="D2046" s="92">
        <v>20.920000076293945</v>
      </c>
      <c r="E2046" s="90"/>
      <c r="F2046" s="90"/>
      <c r="G2046" s="90"/>
      <c r="H2046" s="90"/>
      <c r="I2046" s="91"/>
      <c r="J2046" s="91"/>
      <c r="K2046" s="91"/>
      <c r="L2046" s="91"/>
    </row>
    <row r="2047" spans="3:12" ht="14.25" customHeight="1" x14ac:dyDescent="0.15">
      <c r="C2047" s="93">
        <v>33374</v>
      </c>
      <c r="D2047" s="92">
        <v>20.889999389648437</v>
      </c>
      <c r="E2047" s="90"/>
      <c r="F2047" s="90"/>
      <c r="G2047" s="90"/>
      <c r="H2047" s="90"/>
      <c r="I2047" s="91"/>
      <c r="J2047" s="91"/>
      <c r="K2047" s="91"/>
      <c r="L2047" s="91"/>
    </row>
    <row r="2048" spans="3:12" ht="14.25" customHeight="1" x14ac:dyDescent="0.15">
      <c r="C2048" s="93">
        <v>33375</v>
      </c>
      <c r="D2048" s="92">
        <v>21.180000305175781</v>
      </c>
      <c r="E2048" s="90"/>
      <c r="F2048" s="90"/>
      <c r="G2048" s="90"/>
      <c r="H2048" s="90"/>
      <c r="I2048" s="91"/>
      <c r="J2048" s="91"/>
      <c r="K2048" s="91"/>
      <c r="L2048" s="91"/>
    </row>
    <row r="2049" spans="3:12" ht="14.25" customHeight="1" x14ac:dyDescent="0.15">
      <c r="C2049" s="93">
        <v>33378</v>
      </c>
      <c r="D2049" s="92">
        <v>21.370000839233398</v>
      </c>
      <c r="E2049" s="90"/>
      <c r="F2049" s="90"/>
      <c r="G2049" s="90"/>
      <c r="H2049" s="90"/>
      <c r="I2049" s="91"/>
      <c r="J2049" s="91"/>
      <c r="K2049" s="91"/>
      <c r="L2049" s="91"/>
    </row>
    <row r="2050" spans="3:12" ht="14.25" customHeight="1" x14ac:dyDescent="0.15">
      <c r="C2050" s="93">
        <v>33379</v>
      </c>
      <c r="D2050" s="92">
        <v>21.399999618530273</v>
      </c>
      <c r="E2050" s="90"/>
      <c r="F2050" s="90"/>
      <c r="G2050" s="90"/>
      <c r="H2050" s="90"/>
      <c r="I2050" s="91"/>
      <c r="J2050" s="91"/>
      <c r="K2050" s="91"/>
      <c r="L2050" s="91"/>
    </row>
    <row r="2051" spans="3:12" ht="14.25" customHeight="1" x14ac:dyDescent="0.15">
      <c r="C2051" s="93">
        <v>33380</v>
      </c>
      <c r="D2051" s="92">
        <v>20.829999923706055</v>
      </c>
      <c r="E2051" s="90"/>
      <c r="F2051" s="90"/>
      <c r="G2051" s="90"/>
      <c r="H2051" s="90"/>
      <c r="I2051" s="91"/>
      <c r="J2051" s="91"/>
      <c r="K2051" s="91"/>
      <c r="L2051" s="91"/>
    </row>
    <row r="2052" spans="3:12" ht="14.25" customHeight="1" x14ac:dyDescent="0.15">
      <c r="C2052" s="93">
        <v>33381</v>
      </c>
      <c r="D2052" s="92">
        <v>21.020000457763672</v>
      </c>
      <c r="E2052" s="90"/>
      <c r="F2052" s="90"/>
      <c r="G2052" s="90"/>
      <c r="H2052" s="90"/>
      <c r="I2052" s="91"/>
      <c r="J2052" s="91"/>
      <c r="K2052" s="91"/>
      <c r="L2052" s="91"/>
    </row>
    <row r="2053" spans="3:12" ht="14.25" customHeight="1" x14ac:dyDescent="0.15">
      <c r="C2053" s="93">
        <v>33382</v>
      </c>
      <c r="D2053" s="92">
        <v>21.190000534057617</v>
      </c>
      <c r="E2053" s="90"/>
      <c r="F2053" s="90"/>
      <c r="G2053" s="90"/>
      <c r="H2053" s="90"/>
      <c r="I2053" s="91"/>
      <c r="J2053" s="91"/>
      <c r="K2053" s="91"/>
      <c r="L2053" s="91"/>
    </row>
    <row r="2054" spans="3:12" ht="14.25" customHeight="1" x14ac:dyDescent="0.15">
      <c r="C2054" s="93">
        <v>33386</v>
      </c>
      <c r="D2054" s="92">
        <v>21.329999923706055</v>
      </c>
      <c r="E2054" s="90"/>
      <c r="F2054" s="90"/>
      <c r="G2054" s="90"/>
      <c r="H2054" s="90"/>
      <c r="I2054" s="91"/>
      <c r="J2054" s="91"/>
      <c r="K2054" s="91"/>
      <c r="L2054" s="91"/>
    </row>
    <row r="2055" spans="3:12" ht="14.25" customHeight="1" x14ac:dyDescent="0.15">
      <c r="C2055" s="93">
        <v>33387</v>
      </c>
      <c r="D2055" s="92">
        <v>21.110000610351563</v>
      </c>
      <c r="E2055" s="90"/>
      <c r="F2055" s="90"/>
      <c r="G2055" s="90"/>
      <c r="H2055" s="90"/>
      <c r="I2055" s="91"/>
      <c r="J2055" s="91"/>
      <c r="K2055" s="91"/>
      <c r="L2055" s="91"/>
    </row>
    <row r="2056" spans="3:12" ht="14.25" customHeight="1" x14ac:dyDescent="0.15">
      <c r="C2056" s="93">
        <v>33388</v>
      </c>
      <c r="D2056" s="92">
        <v>21.319999694824219</v>
      </c>
      <c r="E2056" s="90"/>
      <c r="F2056" s="90"/>
      <c r="G2056" s="90"/>
      <c r="H2056" s="90"/>
      <c r="I2056" s="91"/>
      <c r="J2056" s="91"/>
      <c r="K2056" s="91"/>
      <c r="L2056" s="91"/>
    </row>
    <row r="2057" spans="3:12" ht="14.25" customHeight="1" x14ac:dyDescent="0.15">
      <c r="C2057" s="93">
        <v>33389</v>
      </c>
      <c r="D2057" s="92">
        <v>21.129999160766602</v>
      </c>
      <c r="E2057" s="90"/>
      <c r="F2057" s="90"/>
      <c r="G2057" s="90"/>
      <c r="H2057" s="90"/>
      <c r="I2057" s="91"/>
      <c r="J2057" s="91"/>
      <c r="K2057" s="91"/>
      <c r="L2057" s="91"/>
    </row>
    <row r="2058" spans="3:12" ht="14.25" customHeight="1" x14ac:dyDescent="0.15">
      <c r="C2058" s="93">
        <v>33392</v>
      </c>
      <c r="D2058" s="92">
        <v>21.129999160766602</v>
      </c>
      <c r="E2058" s="90"/>
      <c r="F2058" s="90"/>
      <c r="G2058" s="90"/>
      <c r="H2058" s="90"/>
      <c r="I2058" s="91"/>
      <c r="J2058" s="91"/>
      <c r="K2058" s="91"/>
      <c r="L2058" s="91"/>
    </row>
    <row r="2059" spans="3:12" ht="14.25" customHeight="1" x14ac:dyDescent="0.15">
      <c r="C2059" s="93">
        <v>33393</v>
      </c>
      <c r="D2059" s="92">
        <v>21.020000457763672</v>
      </c>
      <c r="E2059" s="90"/>
      <c r="F2059" s="90"/>
      <c r="G2059" s="90"/>
      <c r="H2059" s="90"/>
      <c r="I2059" s="91"/>
      <c r="J2059" s="91"/>
      <c r="K2059" s="91"/>
      <c r="L2059" s="91"/>
    </row>
    <row r="2060" spans="3:12" ht="14.25" customHeight="1" x14ac:dyDescent="0.15">
      <c r="C2060" s="93">
        <v>33394</v>
      </c>
      <c r="D2060" s="92">
        <v>20.469999313354492</v>
      </c>
      <c r="E2060" s="90"/>
      <c r="F2060" s="90"/>
      <c r="G2060" s="90"/>
      <c r="H2060" s="90"/>
      <c r="I2060" s="91"/>
      <c r="J2060" s="91"/>
      <c r="K2060" s="91"/>
      <c r="L2060" s="91"/>
    </row>
    <row r="2061" spans="3:12" ht="14.25" customHeight="1" x14ac:dyDescent="0.15">
      <c r="C2061" s="93">
        <v>33395</v>
      </c>
      <c r="D2061" s="92">
        <v>20.329999923706055</v>
      </c>
      <c r="E2061" s="90"/>
      <c r="F2061" s="90"/>
      <c r="G2061" s="90"/>
      <c r="H2061" s="90"/>
      <c r="I2061" s="91"/>
      <c r="J2061" s="91"/>
      <c r="K2061" s="91"/>
      <c r="L2061" s="91"/>
    </row>
    <row r="2062" spans="3:12" ht="14.25" customHeight="1" x14ac:dyDescent="0.15">
      <c r="C2062" s="93">
        <v>33396</v>
      </c>
      <c r="D2062" s="92">
        <v>20.280000686645508</v>
      </c>
      <c r="E2062" s="90"/>
      <c r="F2062" s="90"/>
      <c r="G2062" s="90"/>
      <c r="H2062" s="90"/>
      <c r="I2062" s="91"/>
      <c r="J2062" s="91"/>
      <c r="K2062" s="91"/>
      <c r="L2062" s="91"/>
    </row>
    <row r="2063" spans="3:12" ht="14.25" customHeight="1" x14ac:dyDescent="0.15">
      <c r="C2063" s="93">
        <v>33399</v>
      </c>
      <c r="D2063" s="92">
        <v>19.840000152587891</v>
      </c>
      <c r="E2063" s="90"/>
      <c r="F2063" s="90"/>
      <c r="G2063" s="90"/>
      <c r="H2063" s="90"/>
      <c r="I2063" s="91"/>
      <c r="J2063" s="91"/>
      <c r="K2063" s="91"/>
      <c r="L2063" s="91"/>
    </row>
    <row r="2064" spans="3:12" ht="14.25" customHeight="1" x14ac:dyDescent="0.15">
      <c r="C2064" s="93">
        <v>33400</v>
      </c>
      <c r="D2064" s="92">
        <v>19.959999084472656</v>
      </c>
      <c r="E2064" s="90"/>
      <c r="F2064" s="90"/>
      <c r="G2064" s="90"/>
      <c r="H2064" s="90"/>
      <c r="I2064" s="91"/>
      <c r="J2064" s="91"/>
      <c r="K2064" s="91"/>
      <c r="L2064" s="91"/>
    </row>
    <row r="2065" spans="3:12" ht="14.25" customHeight="1" x14ac:dyDescent="0.15">
      <c r="C2065" s="93">
        <v>33401</v>
      </c>
      <c r="D2065" s="92">
        <v>20.049999237060547</v>
      </c>
      <c r="E2065" s="90"/>
      <c r="F2065" s="90"/>
      <c r="G2065" s="90"/>
      <c r="H2065" s="90"/>
      <c r="I2065" s="91"/>
      <c r="J2065" s="91"/>
      <c r="K2065" s="91"/>
      <c r="L2065" s="91"/>
    </row>
    <row r="2066" spans="3:12" ht="14.25" customHeight="1" x14ac:dyDescent="0.15">
      <c r="C2066" s="93">
        <v>33402</v>
      </c>
      <c r="D2066" s="92">
        <v>19.709999084472656</v>
      </c>
      <c r="E2066" s="90"/>
      <c r="F2066" s="90"/>
      <c r="G2066" s="90"/>
      <c r="H2066" s="90"/>
      <c r="I2066" s="91"/>
      <c r="J2066" s="91"/>
      <c r="K2066" s="91"/>
      <c r="L2066" s="91"/>
    </row>
    <row r="2067" spans="3:12" ht="14.25" customHeight="1" x14ac:dyDescent="0.15">
      <c r="C2067" s="93">
        <v>33403</v>
      </c>
      <c r="D2067" s="92">
        <v>19.670000076293945</v>
      </c>
      <c r="E2067" s="90"/>
      <c r="F2067" s="90"/>
      <c r="G2067" s="90"/>
      <c r="H2067" s="90"/>
      <c r="I2067" s="91"/>
      <c r="J2067" s="91"/>
      <c r="K2067" s="91"/>
      <c r="L2067" s="91"/>
    </row>
    <row r="2068" spans="3:12" ht="14.25" customHeight="1" x14ac:dyDescent="0.15">
      <c r="C2068" s="93">
        <v>33406</v>
      </c>
      <c r="D2068" s="92">
        <v>19.940000534057617</v>
      </c>
      <c r="E2068" s="90"/>
      <c r="F2068" s="90"/>
      <c r="G2068" s="90"/>
      <c r="H2068" s="90"/>
      <c r="I2068" s="91"/>
      <c r="J2068" s="91"/>
      <c r="K2068" s="91"/>
      <c r="L2068" s="91"/>
    </row>
    <row r="2069" spans="3:12" ht="14.25" customHeight="1" x14ac:dyDescent="0.15">
      <c r="C2069" s="93">
        <v>33407</v>
      </c>
      <c r="D2069" s="92">
        <v>20.129999160766602</v>
      </c>
      <c r="E2069" s="90"/>
      <c r="F2069" s="90"/>
      <c r="G2069" s="90"/>
      <c r="H2069" s="90"/>
      <c r="I2069" s="91"/>
      <c r="J2069" s="91"/>
      <c r="K2069" s="91"/>
      <c r="L2069" s="91"/>
    </row>
    <row r="2070" spans="3:12" ht="14.25" customHeight="1" x14ac:dyDescent="0.15">
      <c r="C2070" s="93">
        <v>33408</v>
      </c>
      <c r="D2070" s="92">
        <v>19.989999771118164</v>
      </c>
      <c r="E2070" s="90"/>
      <c r="F2070" s="90"/>
      <c r="G2070" s="90"/>
      <c r="H2070" s="90"/>
      <c r="I2070" s="91"/>
      <c r="J2070" s="91"/>
      <c r="K2070" s="91"/>
      <c r="L2070" s="91"/>
    </row>
    <row r="2071" spans="3:12" ht="14.25" customHeight="1" x14ac:dyDescent="0.15">
      <c r="C2071" s="93">
        <v>33409</v>
      </c>
      <c r="D2071" s="92">
        <v>20.149999618530273</v>
      </c>
      <c r="E2071" s="90"/>
      <c r="F2071" s="90"/>
      <c r="G2071" s="90"/>
      <c r="H2071" s="90"/>
      <c r="I2071" s="91"/>
      <c r="J2071" s="91"/>
      <c r="K2071" s="91"/>
      <c r="L2071" s="91"/>
    </row>
    <row r="2072" spans="3:12" ht="14.25" customHeight="1" x14ac:dyDescent="0.15">
      <c r="C2072" s="93">
        <v>33410</v>
      </c>
      <c r="D2072" s="92">
        <v>20.229999542236328</v>
      </c>
      <c r="E2072" s="90"/>
      <c r="F2072" s="90"/>
      <c r="G2072" s="90"/>
      <c r="H2072" s="90"/>
      <c r="I2072" s="91"/>
      <c r="J2072" s="91"/>
      <c r="K2072" s="91"/>
      <c r="L2072" s="91"/>
    </row>
    <row r="2073" spans="3:12" ht="14.25" customHeight="1" x14ac:dyDescent="0.15">
      <c r="C2073" s="93">
        <v>33413</v>
      </c>
      <c r="D2073" s="92">
        <v>19.979999542236328</v>
      </c>
      <c r="E2073" s="90"/>
      <c r="F2073" s="90"/>
      <c r="G2073" s="90"/>
      <c r="H2073" s="90"/>
      <c r="I2073" s="91"/>
      <c r="J2073" s="91"/>
      <c r="K2073" s="91"/>
      <c r="L2073" s="91"/>
    </row>
    <row r="2074" spans="3:12" ht="14.25" customHeight="1" x14ac:dyDescent="0.15">
      <c r="C2074" s="93">
        <v>33414</v>
      </c>
      <c r="D2074" s="92">
        <v>20.049999237060547</v>
      </c>
      <c r="E2074" s="90"/>
      <c r="F2074" s="90"/>
      <c r="G2074" s="90"/>
      <c r="H2074" s="90"/>
      <c r="I2074" s="91"/>
      <c r="J2074" s="91"/>
      <c r="K2074" s="91"/>
      <c r="L2074" s="91"/>
    </row>
    <row r="2075" spans="3:12" ht="14.25" customHeight="1" x14ac:dyDescent="0.15">
      <c r="C2075" s="93">
        <v>33415</v>
      </c>
      <c r="D2075" s="92">
        <v>20.079999923706055</v>
      </c>
      <c r="E2075" s="90"/>
      <c r="F2075" s="90"/>
      <c r="G2075" s="90"/>
      <c r="H2075" s="90"/>
      <c r="I2075" s="91"/>
      <c r="J2075" s="91"/>
      <c r="K2075" s="91"/>
      <c r="L2075" s="91"/>
    </row>
    <row r="2076" spans="3:12" ht="14.25" customHeight="1" x14ac:dyDescent="0.15">
      <c r="C2076" s="93">
        <v>33416</v>
      </c>
      <c r="D2076" s="92">
        <v>20.479999542236328</v>
      </c>
      <c r="E2076" s="90"/>
      <c r="F2076" s="90"/>
      <c r="G2076" s="90"/>
      <c r="H2076" s="90"/>
      <c r="I2076" s="91"/>
      <c r="J2076" s="91"/>
      <c r="K2076" s="91"/>
      <c r="L2076" s="91"/>
    </row>
    <row r="2077" spans="3:12" ht="14.25" customHeight="1" x14ac:dyDescent="0.15">
      <c r="C2077" s="93">
        <v>33417</v>
      </c>
      <c r="D2077" s="92">
        <v>20.559999465942383</v>
      </c>
      <c r="E2077" s="90"/>
      <c r="F2077" s="90"/>
      <c r="G2077" s="90"/>
      <c r="H2077" s="90"/>
      <c r="I2077" s="91"/>
      <c r="J2077" s="91"/>
      <c r="K2077" s="91"/>
      <c r="L2077" s="91"/>
    </row>
    <row r="2078" spans="3:12" ht="14.25" customHeight="1" x14ac:dyDescent="0.15">
      <c r="C2078" s="93">
        <v>33420</v>
      </c>
      <c r="D2078" s="92">
        <v>20.760000228881836</v>
      </c>
      <c r="E2078" s="90"/>
      <c r="F2078" s="90"/>
      <c r="G2078" s="90"/>
      <c r="H2078" s="90"/>
      <c r="I2078" s="91"/>
      <c r="J2078" s="91"/>
      <c r="K2078" s="91"/>
      <c r="L2078" s="91"/>
    </row>
    <row r="2079" spans="3:12" ht="14.25" customHeight="1" x14ac:dyDescent="0.15">
      <c r="C2079" s="93">
        <v>33421</v>
      </c>
      <c r="D2079" s="92">
        <v>20.819999694824219</v>
      </c>
      <c r="E2079" s="90"/>
      <c r="F2079" s="90"/>
      <c r="G2079" s="90"/>
      <c r="H2079" s="90"/>
      <c r="I2079" s="91"/>
      <c r="J2079" s="91"/>
      <c r="K2079" s="91"/>
      <c r="L2079" s="91"/>
    </row>
    <row r="2080" spans="3:12" ht="14.25" customHeight="1" x14ac:dyDescent="0.15">
      <c r="C2080" s="93">
        <v>33422</v>
      </c>
      <c r="D2080" s="92">
        <v>20.670000076293945</v>
      </c>
      <c r="E2080" s="90"/>
      <c r="F2080" s="90"/>
      <c r="G2080" s="90"/>
      <c r="H2080" s="90"/>
      <c r="I2080" s="91"/>
      <c r="J2080" s="91"/>
      <c r="K2080" s="91"/>
      <c r="L2080" s="91"/>
    </row>
    <row r="2081" spans="3:12" ht="14.25" customHeight="1" x14ac:dyDescent="0.15">
      <c r="C2081" s="93">
        <v>33424</v>
      </c>
      <c r="D2081" s="92">
        <v>20.889999389648437</v>
      </c>
      <c r="E2081" s="90"/>
      <c r="F2081" s="90"/>
      <c r="G2081" s="90"/>
      <c r="H2081" s="90"/>
      <c r="I2081" s="91"/>
      <c r="J2081" s="91"/>
      <c r="K2081" s="91"/>
      <c r="L2081" s="91"/>
    </row>
    <row r="2082" spans="3:12" ht="14.25" customHeight="1" x14ac:dyDescent="0.15">
      <c r="C2082" s="93">
        <v>33427</v>
      </c>
      <c r="D2082" s="92">
        <v>21.239999771118164</v>
      </c>
      <c r="E2082" s="90"/>
      <c r="F2082" s="90"/>
      <c r="G2082" s="90"/>
      <c r="H2082" s="90"/>
      <c r="I2082" s="91"/>
      <c r="J2082" s="91"/>
      <c r="K2082" s="91"/>
      <c r="L2082" s="91"/>
    </row>
    <row r="2083" spans="3:12" ht="14.25" customHeight="1" x14ac:dyDescent="0.15">
      <c r="C2083" s="93">
        <v>33428</v>
      </c>
      <c r="D2083" s="92">
        <v>21.290000915527344</v>
      </c>
      <c r="E2083" s="90"/>
      <c r="F2083" s="90"/>
      <c r="G2083" s="90"/>
      <c r="H2083" s="90"/>
      <c r="I2083" s="91"/>
      <c r="J2083" s="91"/>
      <c r="K2083" s="91"/>
      <c r="L2083" s="91"/>
    </row>
    <row r="2084" spans="3:12" ht="14.25" customHeight="1" x14ac:dyDescent="0.15">
      <c r="C2084" s="93">
        <v>33429</v>
      </c>
      <c r="D2084" s="92">
        <v>21.430000305175781</v>
      </c>
      <c r="E2084" s="90"/>
      <c r="F2084" s="90"/>
      <c r="G2084" s="90"/>
      <c r="H2084" s="90"/>
      <c r="I2084" s="91"/>
      <c r="J2084" s="91"/>
      <c r="K2084" s="91"/>
      <c r="L2084" s="91"/>
    </row>
    <row r="2085" spans="3:12" ht="14.25" customHeight="1" x14ac:dyDescent="0.15">
      <c r="C2085" s="93">
        <v>33430</v>
      </c>
      <c r="D2085" s="92">
        <v>21.290000915527344</v>
      </c>
      <c r="E2085" s="90"/>
      <c r="F2085" s="90"/>
      <c r="G2085" s="90"/>
      <c r="H2085" s="90"/>
      <c r="I2085" s="91"/>
      <c r="J2085" s="91"/>
      <c r="K2085" s="91"/>
      <c r="L2085" s="91"/>
    </row>
    <row r="2086" spans="3:12" ht="14.25" customHeight="1" x14ac:dyDescent="0.15">
      <c r="C2086" s="93">
        <v>33431</v>
      </c>
      <c r="D2086" s="92">
        <v>21.719999313354492</v>
      </c>
      <c r="E2086" s="90"/>
      <c r="F2086" s="90"/>
      <c r="G2086" s="90"/>
      <c r="H2086" s="90"/>
      <c r="I2086" s="91"/>
      <c r="J2086" s="91"/>
      <c r="K2086" s="91"/>
      <c r="L2086" s="91"/>
    </row>
    <row r="2087" spans="3:12" ht="14.25" customHeight="1" x14ac:dyDescent="0.15">
      <c r="C2087" s="93">
        <v>33434</v>
      </c>
      <c r="D2087" s="92">
        <v>21.469999313354492</v>
      </c>
      <c r="E2087" s="90"/>
      <c r="F2087" s="90"/>
      <c r="G2087" s="90"/>
      <c r="H2087" s="90"/>
      <c r="I2087" s="91"/>
      <c r="J2087" s="91"/>
      <c r="K2087" s="91"/>
      <c r="L2087" s="91"/>
    </row>
    <row r="2088" spans="3:12" ht="14.25" customHeight="1" x14ac:dyDescent="0.15">
      <c r="C2088" s="93">
        <v>33435</v>
      </c>
      <c r="D2088" s="92">
        <v>21.649999618530273</v>
      </c>
      <c r="E2088" s="90"/>
      <c r="F2088" s="90"/>
      <c r="G2088" s="90"/>
      <c r="H2088" s="90"/>
      <c r="I2088" s="91"/>
      <c r="J2088" s="91"/>
      <c r="K2088" s="91"/>
      <c r="L2088" s="91"/>
    </row>
    <row r="2089" spans="3:12" ht="14.25" customHeight="1" x14ac:dyDescent="0.15">
      <c r="C2089" s="93">
        <v>33436</v>
      </c>
      <c r="D2089" s="92">
        <v>22.139999389648438</v>
      </c>
      <c r="E2089" s="90"/>
      <c r="F2089" s="90"/>
      <c r="G2089" s="90"/>
      <c r="H2089" s="90"/>
      <c r="I2089" s="91"/>
      <c r="J2089" s="91"/>
      <c r="K2089" s="91"/>
      <c r="L2089" s="91"/>
    </row>
    <row r="2090" spans="3:12" ht="14.25" customHeight="1" x14ac:dyDescent="0.15">
      <c r="C2090" s="93">
        <v>33437</v>
      </c>
      <c r="D2090" s="92">
        <v>21.940000534057617</v>
      </c>
      <c r="E2090" s="90"/>
      <c r="F2090" s="90"/>
      <c r="G2090" s="90"/>
      <c r="H2090" s="90"/>
      <c r="I2090" s="91"/>
      <c r="J2090" s="91"/>
      <c r="K2090" s="91"/>
      <c r="L2090" s="91"/>
    </row>
    <row r="2091" spans="3:12" ht="14.25" customHeight="1" x14ac:dyDescent="0.15">
      <c r="C2091" s="93">
        <v>33438</v>
      </c>
      <c r="D2091" s="92">
        <v>22.159999847412109</v>
      </c>
      <c r="E2091" s="90"/>
      <c r="F2091" s="90"/>
      <c r="G2091" s="90"/>
      <c r="H2091" s="90"/>
      <c r="I2091" s="91"/>
      <c r="J2091" s="91"/>
      <c r="K2091" s="91"/>
      <c r="L2091" s="91"/>
    </row>
    <row r="2092" spans="3:12" ht="14.25" customHeight="1" x14ac:dyDescent="0.15">
      <c r="C2092" s="93">
        <v>33441</v>
      </c>
      <c r="D2092" s="92">
        <v>21.719999313354492</v>
      </c>
      <c r="E2092" s="90"/>
      <c r="F2092" s="90"/>
      <c r="G2092" s="90"/>
      <c r="H2092" s="90"/>
      <c r="I2092" s="91"/>
      <c r="J2092" s="91"/>
      <c r="K2092" s="91"/>
      <c r="L2092" s="91"/>
    </row>
    <row r="2093" spans="3:12" ht="14.25" customHeight="1" x14ac:dyDescent="0.15">
      <c r="C2093" s="93">
        <v>33442</v>
      </c>
      <c r="D2093" s="92">
        <v>21.319999694824219</v>
      </c>
      <c r="E2093" s="90"/>
      <c r="F2093" s="90"/>
      <c r="G2093" s="90"/>
      <c r="H2093" s="90"/>
      <c r="I2093" s="91"/>
      <c r="J2093" s="91"/>
      <c r="K2093" s="91"/>
      <c r="L2093" s="91"/>
    </row>
    <row r="2094" spans="3:12" ht="14.25" customHeight="1" x14ac:dyDescent="0.15">
      <c r="C2094" s="93">
        <v>33443</v>
      </c>
      <c r="D2094" s="92">
        <v>21.520000457763672</v>
      </c>
      <c r="E2094" s="90"/>
      <c r="F2094" s="90"/>
      <c r="G2094" s="90"/>
      <c r="H2094" s="90"/>
      <c r="I2094" s="91"/>
      <c r="J2094" s="91"/>
      <c r="K2094" s="91"/>
      <c r="L2094" s="91"/>
    </row>
    <row r="2095" spans="3:12" ht="14.25" customHeight="1" x14ac:dyDescent="0.15">
      <c r="C2095" s="93">
        <v>33444</v>
      </c>
      <c r="D2095" s="92">
        <v>21.459999084472656</v>
      </c>
      <c r="E2095" s="90"/>
      <c r="F2095" s="90"/>
      <c r="G2095" s="90"/>
      <c r="H2095" s="90"/>
      <c r="I2095" s="91"/>
      <c r="J2095" s="91"/>
      <c r="K2095" s="91"/>
      <c r="L2095" s="91"/>
    </row>
    <row r="2096" spans="3:12" ht="14.25" customHeight="1" x14ac:dyDescent="0.15">
      <c r="C2096" s="93">
        <v>33445</v>
      </c>
      <c r="D2096" s="92">
        <v>21.479999542236328</v>
      </c>
      <c r="E2096" s="90"/>
      <c r="F2096" s="90"/>
      <c r="G2096" s="90"/>
      <c r="H2096" s="90"/>
      <c r="I2096" s="91"/>
      <c r="J2096" s="91"/>
      <c r="K2096" s="91"/>
      <c r="L2096" s="91"/>
    </row>
    <row r="2097" spans="3:12" ht="14.25" customHeight="1" x14ac:dyDescent="0.15">
      <c r="C2097" s="93">
        <v>33448</v>
      </c>
      <c r="D2097" s="92">
        <v>21.350000381469727</v>
      </c>
      <c r="E2097" s="90"/>
      <c r="F2097" s="90"/>
      <c r="G2097" s="90"/>
      <c r="H2097" s="90"/>
      <c r="I2097" s="91"/>
      <c r="J2097" s="91"/>
      <c r="K2097" s="91"/>
      <c r="L2097" s="91"/>
    </row>
    <row r="2098" spans="3:12" ht="14.25" customHeight="1" x14ac:dyDescent="0.15">
      <c r="C2098" s="93">
        <v>33449</v>
      </c>
      <c r="D2098" s="92">
        <v>21.420000076293945</v>
      </c>
      <c r="E2098" s="90"/>
      <c r="F2098" s="90"/>
      <c r="G2098" s="90"/>
      <c r="H2098" s="90"/>
      <c r="I2098" s="91"/>
      <c r="J2098" s="91"/>
      <c r="K2098" s="91"/>
      <c r="L2098" s="91"/>
    </row>
    <row r="2099" spans="3:12" ht="14.25" customHeight="1" x14ac:dyDescent="0.15">
      <c r="C2099" s="93">
        <v>33450</v>
      </c>
      <c r="D2099" s="92">
        <v>21.680000305175781</v>
      </c>
      <c r="E2099" s="90"/>
      <c r="F2099" s="90"/>
      <c r="G2099" s="90"/>
      <c r="H2099" s="90"/>
      <c r="I2099" s="91"/>
      <c r="J2099" s="91"/>
      <c r="K2099" s="91"/>
      <c r="L2099" s="91"/>
    </row>
    <row r="2100" spans="3:12" ht="14.25" customHeight="1" x14ac:dyDescent="0.15">
      <c r="C2100" s="93">
        <v>33451</v>
      </c>
      <c r="D2100" s="92">
        <v>21.270000457763672</v>
      </c>
      <c r="E2100" s="90"/>
      <c r="F2100" s="90"/>
      <c r="G2100" s="90"/>
      <c r="H2100" s="90"/>
      <c r="I2100" s="91"/>
      <c r="J2100" s="91"/>
      <c r="K2100" s="91"/>
      <c r="L2100" s="91"/>
    </row>
    <row r="2101" spans="3:12" ht="14.25" customHeight="1" x14ac:dyDescent="0.15">
      <c r="C2101" s="93">
        <v>33452</v>
      </c>
      <c r="D2101" s="92">
        <v>21.319999694824219</v>
      </c>
      <c r="E2101" s="90"/>
      <c r="F2101" s="90"/>
      <c r="G2101" s="90"/>
      <c r="H2101" s="90"/>
      <c r="I2101" s="91"/>
      <c r="J2101" s="91"/>
      <c r="K2101" s="91"/>
      <c r="L2101" s="91"/>
    </row>
    <row r="2102" spans="3:12" ht="14.25" customHeight="1" x14ac:dyDescent="0.15">
      <c r="C2102" s="93">
        <v>33455</v>
      </c>
      <c r="D2102" s="92">
        <v>21.469999313354492</v>
      </c>
      <c r="E2102" s="90"/>
      <c r="F2102" s="90"/>
      <c r="G2102" s="90"/>
      <c r="H2102" s="90"/>
      <c r="I2102" s="91"/>
      <c r="J2102" s="91"/>
      <c r="K2102" s="91"/>
      <c r="L2102" s="91"/>
    </row>
    <row r="2103" spans="3:12" ht="14.25" customHeight="1" x14ac:dyDescent="0.15">
      <c r="C2103" s="93">
        <v>33456</v>
      </c>
      <c r="D2103" s="92">
        <v>21.370000839233398</v>
      </c>
      <c r="E2103" s="90"/>
      <c r="F2103" s="90"/>
      <c r="G2103" s="90"/>
      <c r="H2103" s="90"/>
      <c r="I2103" s="91"/>
      <c r="J2103" s="91"/>
      <c r="K2103" s="91"/>
      <c r="L2103" s="91"/>
    </row>
    <row r="2104" spans="3:12" ht="14.25" customHeight="1" x14ac:dyDescent="0.15">
      <c r="C2104" s="93">
        <v>33457</v>
      </c>
      <c r="D2104" s="92">
        <v>21.360000610351563</v>
      </c>
      <c r="E2104" s="90"/>
      <c r="F2104" s="90"/>
      <c r="G2104" s="90"/>
      <c r="H2104" s="90"/>
      <c r="I2104" s="91"/>
      <c r="J2104" s="91"/>
      <c r="K2104" s="91"/>
      <c r="L2104" s="91"/>
    </row>
    <row r="2105" spans="3:12" ht="14.25" customHeight="1" x14ac:dyDescent="0.15">
      <c r="C2105" s="93">
        <v>33458</v>
      </c>
      <c r="D2105" s="92">
        <v>21.579999923706055</v>
      </c>
      <c r="E2105" s="90"/>
      <c r="F2105" s="90"/>
      <c r="G2105" s="90"/>
      <c r="H2105" s="90"/>
      <c r="I2105" s="91"/>
      <c r="J2105" s="91"/>
      <c r="K2105" s="91"/>
      <c r="L2105" s="91"/>
    </row>
    <row r="2106" spans="3:12" ht="14.25" customHeight="1" x14ac:dyDescent="0.15">
      <c r="C2106" s="93">
        <v>33459</v>
      </c>
      <c r="D2106" s="92">
        <v>21.620000839233398</v>
      </c>
      <c r="E2106" s="90"/>
      <c r="F2106" s="90"/>
      <c r="G2106" s="90"/>
      <c r="H2106" s="90"/>
      <c r="I2106" s="91"/>
      <c r="J2106" s="91"/>
      <c r="K2106" s="91"/>
      <c r="L2106" s="91"/>
    </row>
    <row r="2107" spans="3:12" ht="14.25" customHeight="1" x14ac:dyDescent="0.15">
      <c r="C2107" s="93">
        <v>33462</v>
      </c>
      <c r="D2107" s="92">
        <v>21.690000534057617</v>
      </c>
      <c r="E2107" s="90"/>
      <c r="F2107" s="90"/>
      <c r="G2107" s="90"/>
      <c r="H2107" s="90"/>
      <c r="I2107" s="91"/>
      <c r="J2107" s="91"/>
      <c r="K2107" s="91"/>
      <c r="L2107" s="91"/>
    </row>
    <row r="2108" spans="3:12" ht="14.25" customHeight="1" x14ac:dyDescent="0.15">
      <c r="C2108" s="93">
        <v>33463</v>
      </c>
      <c r="D2108" s="92">
        <v>21.579999923706055</v>
      </c>
      <c r="E2108" s="90"/>
      <c r="F2108" s="90"/>
      <c r="G2108" s="90"/>
      <c r="H2108" s="90"/>
      <c r="I2108" s="91"/>
      <c r="J2108" s="91"/>
      <c r="K2108" s="91"/>
      <c r="L2108" s="91"/>
    </row>
    <row r="2109" spans="3:12" ht="14.25" customHeight="1" x14ac:dyDescent="0.15">
      <c r="C2109" s="93">
        <v>33464</v>
      </c>
      <c r="D2109" s="92">
        <v>21.270000457763672</v>
      </c>
      <c r="E2109" s="90"/>
      <c r="F2109" s="90"/>
      <c r="G2109" s="90"/>
      <c r="H2109" s="90"/>
      <c r="I2109" s="91"/>
      <c r="J2109" s="91"/>
      <c r="K2109" s="91"/>
      <c r="L2109" s="91"/>
    </row>
    <row r="2110" spans="3:12" ht="14.25" customHeight="1" x14ac:dyDescent="0.15">
      <c r="C2110" s="93">
        <v>33465</v>
      </c>
      <c r="D2110" s="92">
        <v>21.440000534057617</v>
      </c>
      <c r="E2110" s="90"/>
      <c r="F2110" s="90"/>
      <c r="G2110" s="90"/>
      <c r="H2110" s="90"/>
      <c r="I2110" s="91"/>
      <c r="J2110" s="91"/>
      <c r="K2110" s="91"/>
      <c r="L2110" s="91"/>
    </row>
    <row r="2111" spans="3:12" ht="14.25" customHeight="1" x14ac:dyDescent="0.15">
      <c r="C2111" s="93">
        <v>33466</v>
      </c>
      <c r="D2111" s="92">
        <v>21.299999237060547</v>
      </c>
      <c r="E2111" s="90"/>
      <c r="F2111" s="90"/>
      <c r="G2111" s="90"/>
      <c r="H2111" s="90"/>
      <c r="I2111" s="91"/>
      <c r="J2111" s="91"/>
      <c r="K2111" s="91"/>
      <c r="L2111" s="91"/>
    </row>
    <row r="2112" spans="3:12" ht="14.25" customHeight="1" x14ac:dyDescent="0.15">
      <c r="C2112" s="93">
        <v>33469</v>
      </c>
      <c r="D2112" s="92">
        <v>22.469999313354492</v>
      </c>
      <c r="E2112" s="90"/>
      <c r="F2112" s="90"/>
      <c r="G2112" s="90"/>
      <c r="H2112" s="90"/>
      <c r="I2112" s="91"/>
      <c r="J2112" s="91"/>
      <c r="K2112" s="91"/>
      <c r="L2112" s="91"/>
    </row>
    <row r="2113" spans="3:12" ht="14.25" customHeight="1" x14ac:dyDescent="0.15">
      <c r="C2113" s="93">
        <v>33470</v>
      </c>
      <c r="D2113" s="92">
        <v>22.270000457763672</v>
      </c>
      <c r="E2113" s="90"/>
      <c r="F2113" s="90"/>
      <c r="G2113" s="90"/>
      <c r="H2113" s="90"/>
      <c r="I2113" s="91"/>
      <c r="J2113" s="91"/>
      <c r="K2113" s="91"/>
      <c r="L2113" s="91"/>
    </row>
    <row r="2114" spans="3:12" ht="14.25" customHeight="1" x14ac:dyDescent="0.15">
      <c r="C2114" s="93">
        <v>33471</v>
      </c>
      <c r="D2114" s="92">
        <v>21.549999237060547</v>
      </c>
      <c r="E2114" s="90"/>
      <c r="F2114" s="90"/>
      <c r="G2114" s="90"/>
      <c r="H2114" s="90"/>
      <c r="I2114" s="91"/>
      <c r="J2114" s="91"/>
      <c r="K2114" s="91"/>
      <c r="L2114" s="91"/>
    </row>
    <row r="2115" spans="3:12" ht="14.25" customHeight="1" x14ac:dyDescent="0.15">
      <c r="C2115" s="93">
        <v>33472</v>
      </c>
      <c r="D2115" s="92">
        <v>21.719999313354492</v>
      </c>
      <c r="E2115" s="90"/>
      <c r="F2115" s="90"/>
      <c r="G2115" s="90"/>
      <c r="H2115" s="90"/>
      <c r="I2115" s="91"/>
      <c r="J2115" s="91"/>
      <c r="K2115" s="91"/>
      <c r="L2115" s="91"/>
    </row>
    <row r="2116" spans="3:12" ht="14.25" customHeight="1" x14ac:dyDescent="0.15">
      <c r="C2116" s="93">
        <v>33473</v>
      </c>
      <c r="D2116" s="92">
        <v>21.809999465942383</v>
      </c>
      <c r="E2116" s="90"/>
      <c r="F2116" s="90"/>
      <c r="G2116" s="90"/>
      <c r="H2116" s="90"/>
      <c r="I2116" s="91"/>
      <c r="J2116" s="91"/>
      <c r="K2116" s="91"/>
      <c r="L2116" s="91"/>
    </row>
    <row r="2117" spans="3:12" ht="14.25" customHeight="1" x14ac:dyDescent="0.15">
      <c r="C2117" s="93">
        <v>33476</v>
      </c>
      <c r="D2117" s="92">
        <v>21.969999313354492</v>
      </c>
      <c r="E2117" s="90"/>
      <c r="F2117" s="90"/>
      <c r="G2117" s="90"/>
      <c r="H2117" s="90"/>
      <c r="I2117" s="91"/>
      <c r="J2117" s="91"/>
      <c r="K2117" s="91"/>
      <c r="L2117" s="91"/>
    </row>
    <row r="2118" spans="3:12" ht="14.25" customHeight="1" x14ac:dyDescent="0.15">
      <c r="C2118" s="93">
        <v>33477</v>
      </c>
      <c r="D2118" s="92">
        <v>21.979999542236328</v>
      </c>
      <c r="E2118" s="90"/>
      <c r="F2118" s="90"/>
      <c r="G2118" s="90"/>
      <c r="H2118" s="90"/>
      <c r="I2118" s="91"/>
      <c r="J2118" s="91"/>
      <c r="K2118" s="91"/>
      <c r="L2118" s="91"/>
    </row>
    <row r="2119" spans="3:12" ht="14.25" customHeight="1" x14ac:dyDescent="0.15">
      <c r="C2119" s="93">
        <v>33478</v>
      </c>
      <c r="D2119" s="92">
        <v>21.739999771118164</v>
      </c>
      <c r="E2119" s="90"/>
      <c r="F2119" s="90"/>
      <c r="G2119" s="90"/>
      <c r="H2119" s="90"/>
      <c r="I2119" s="91"/>
      <c r="J2119" s="91"/>
      <c r="K2119" s="91"/>
      <c r="L2119" s="91"/>
    </row>
    <row r="2120" spans="3:12" ht="14.25" customHeight="1" x14ac:dyDescent="0.15">
      <c r="C2120" s="93">
        <v>33479</v>
      </c>
      <c r="D2120" s="92">
        <v>21.969999313354492</v>
      </c>
      <c r="E2120" s="90"/>
      <c r="F2120" s="90"/>
      <c r="G2120" s="90"/>
      <c r="H2120" s="90"/>
      <c r="I2120" s="91"/>
      <c r="J2120" s="91"/>
      <c r="K2120" s="91"/>
      <c r="L2120" s="91"/>
    </row>
    <row r="2121" spans="3:12" ht="14.25" customHeight="1" x14ac:dyDescent="0.15">
      <c r="C2121" s="93">
        <v>33480</v>
      </c>
      <c r="D2121" s="92">
        <v>22.260000228881836</v>
      </c>
      <c r="E2121" s="90"/>
      <c r="F2121" s="90"/>
      <c r="G2121" s="90"/>
      <c r="H2121" s="90"/>
      <c r="I2121" s="91"/>
      <c r="J2121" s="91"/>
      <c r="K2121" s="91"/>
      <c r="L2121" s="91"/>
    </row>
    <row r="2122" spans="3:12" ht="14.25" customHeight="1" x14ac:dyDescent="0.15">
      <c r="C2122" s="93">
        <v>33484</v>
      </c>
      <c r="D2122" s="92">
        <v>22.239999771118164</v>
      </c>
      <c r="E2122" s="90"/>
      <c r="F2122" s="90"/>
      <c r="G2122" s="90"/>
      <c r="H2122" s="90"/>
      <c r="I2122" s="91"/>
      <c r="J2122" s="91"/>
      <c r="K2122" s="91"/>
      <c r="L2122" s="91"/>
    </row>
    <row r="2123" spans="3:12" ht="14.25" customHeight="1" x14ac:dyDescent="0.15">
      <c r="C2123" s="93">
        <v>33485</v>
      </c>
      <c r="D2123" s="92">
        <v>21.809999465942383</v>
      </c>
      <c r="E2123" s="90"/>
      <c r="F2123" s="90"/>
      <c r="G2123" s="90"/>
      <c r="H2123" s="90"/>
      <c r="I2123" s="91"/>
      <c r="J2123" s="91"/>
      <c r="K2123" s="91"/>
      <c r="L2123" s="91"/>
    </row>
    <row r="2124" spans="3:12" ht="14.25" customHeight="1" x14ac:dyDescent="0.15">
      <c r="C2124" s="93">
        <v>33486</v>
      </c>
      <c r="D2124" s="92">
        <v>21.690000534057617</v>
      </c>
      <c r="E2124" s="90"/>
      <c r="F2124" s="90"/>
      <c r="G2124" s="90"/>
      <c r="H2124" s="90"/>
      <c r="I2124" s="91"/>
      <c r="J2124" s="91"/>
      <c r="K2124" s="91"/>
      <c r="L2124" s="91"/>
    </row>
    <row r="2125" spans="3:12" ht="14.25" customHeight="1" x14ac:dyDescent="0.15">
      <c r="C2125" s="93">
        <v>33487</v>
      </c>
      <c r="D2125" s="92">
        <v>21.569999694824219</v>
      </c>
      <c r="E2125" s="90"/>
      <c r="F2125" s="90"/>
      <c r="G2125" s="90"/>
      <c r="H2125" s="90"/>
      <c r="I2125" s="91"/>
      <c r="J2125" s="91"/>
      <c r="K2125" s="91"/>
      <c r="L2125" s="91"/>
    </row>
    <row r="2126" spans="3:12" ht="14.25" customHeight="1" x14ac:dyDescent="0.15">
      <c r="C2126" s="93">
        <v>33490</v>
      </c>
      <c r="D2126" s="92">
        <v>21.329999923706055</v>
      </c>
      <c r="E2126" s="90"/>
      <c r="F2126" s="90"/>
      <c r="G2126" s="90"/>
      <c r="H2126" s="90"/>
      <c r="I2126" s="91"/>
      <c r="J2126" s="91"/>
      <c r="K2126" s="91"/>
      <c r="L2126" s="91"/>
    </row>
    <row r="2127" spans="3:12" ht="14.25" customHeight="1" x14ac:dyDescent="0.15">
      <c r="C2127" s="93">
        <v>33491</v>
      </c>
      <c r="D2127" s="92">
        <v>21.409999847412109</v>
      </c>
      <c r="E2127" s="90"/>
      <c r="F2127" s="90"/>
      <c r="G2127" s="90"/>
      <c r="H2127" s="90"/>
      <c r="I2127" s="91"/>
      <c r="J2127" s="91"/>
      <c r="K2127" s="91"/>
      <c r="L2127" s="91"/>
    </row>
    <row r="2128" spans="3:12" ht="14.25" customHeight="1" x14ac:dyDescent="0.15">
      <c r="C2128" s="93">
        <v>33492</v>
      </c>
      <c r="D2128" s="92">
        <v>21.639999389648438</v>
      </c>
      <c r="E2128" s="90"/>
      <c r="F2128" s="90"/>
      <c r="G2128" s="90"/>
      <c r="H2128" s="90"/>
      <c r="I2128" s="91"/>
      <c r="J2128" s="91"/>
      <c r="K2128" s="91"/>
      <c r="L2128" s="91"/>
    </row>
    <row r="2129" spans="3:12" ht="14.25" customHeight="1" x14ac:dyDescent="0.15">
      <c r="C2129" s="93">
        <v>33493</v>
      </c>
      <c r="D2129" s="92">
        <v>21.530000686645508</v>
      </c>
      <c r="E2129" s="90"/>
      <c r="F2129" s="90"/>
      <c r="G2129" s="90"/>
      <c r="H2129" s="90"/>
      <c r="I2129" s="91"/>
      <c r="J2129" s="91"/>
      <c r="K2129" s="91"/>
      <c r="L2129" s="91"/>
    </row>
    <row r="2130" spans="3:12" ht="14.25" customHeight="1" x14ac:dyDescent="0.15">
      <c r="C2130" s="93">
        <v>33494</v>
      </c>
      <c r="D2130" s="92">
        <v>21.680000305175781</v>
      </c>
      <c r="E2130" s="90"/>
      <c r="F2130" s="90"/>
      <c r="G2130" s="90"/>
      <c r="H2130" s="90"/>
      <c r="I2130" s="91"/>
      <c r="J2130" s="91"/>
      <c r="K2130" s="91"/>
      <c r="L2130" s="91"/>
    </row>
    <row r="2131" spans="3:12" ht="14.25" customHeight="1" x14ac:dyDescent="0.15">
      <c r="C2131" s="93">
        <v>33497</v>
      </c>
      <c r="D2131" s="92">
        <v>21.819999694824219</v>
      </c>
      <c r="E2131" s="90"/>
      <c r="F2131" s="90"/>
      <c r="G2131" s="90"/>
      <c r="H2131" s="90"/>
      <c r="I2131" s="91"/>
      <c r="J2131" s="91"/>
      <c r="K2131" s="91"/>
      <c r="L2131" s="91"/>
    </row>
    <row r="2132" spans="3:12" ht="14.25" customHeight="1" x14ac:dyDescent="0.15">
      <c r="C2132" s="93">
        <v>33498</v>
      </c>
      <c r="D2132" s="92">
        <v>21.620000839233398</v>
      </c>
      <c r="E2132" s="90"/>
      <c r="F2132" s="90"/>
      <c r="G2132" s="90"/>
      <c r="H2132" s="90"/>
      <c r="I2132" s="91"/>
      <c r="J2132" s="91"/>
      <c r="K2132" s="91"/>
      <c r="L2132" s="91"/>
    </row>
    <row r="2133" spans="3:12" ht="14.25" customHeight="1" x14ac:dyDescent="0.15">
      <c r="C2133" s="93">
        <v>33499</v>
      </c>
      <c r="D2133" s="92">
        <v>21.840000152587891</v>
      </c>
      <c r="E2133" s="90"/>
      <c r="F2133" s="90"/>
      <c r="G2133" s="90"/>
      <c r="H2133" s="90"/>
      <c r="I2133" s="91"/>
      <c r="J2133" s="91"/>
      <c r="K2133" s="91"/>
      <c r="L2133" s="91"/>
    </row>
    <row r="2134" spans="3:12" ht="14.25" customHeight="1" x14ac:dyDescent="0.15">
      <c r="C2134" s="93">
        <v>33500</v>
      </c>
      <c r="D2134" s="92">
        <v>21.760000228881836</v>
      </c>
      <c r="E2134" s="90"/>
      <c r="F2134" s="90"/>
      <c r="G2134" s="90"/>
      <c r="H2134" s="90"/>
      <c r="I2134" s="91"/>
      <c r="J2134" s="91"/>
      <c r="K2134" s="91"/>
      <c r="L2134" s="91"/>
    </row>
    <row r="2135" spans="3:12" ht="14.25" customHeight="1" x14ac:dyDescent="0.15">
      <c r="C2135" s="93">
        <v>33501</v>
      </c>
      <c r="D2135" s="92">
        <v>21.969999313354492</v>
      </c>
      <c r="E2135" s="90"/>
      <c r="F2135" s="90"/>
      <c r="G2135" s="90"/>
      <c r="H2135" s="90"/>
      <c r="I2135" s="91"/>
      <c r="J2135" s="91"/>
      <c r="K2135" s="91"/>
      <c r="L2135" s="91"/>
    </row>
    <row r="2136" spans="3:12" ht="14.25" customHeight="1" x14ac:dyDescent="0.15">
      <c r="C2136" s="93">
        <v>33504</v>
      </c>
      <c r="D2136" s="92">
        <v>22.069999694824219</v>
      </c>
      <c r="E2136" s="90"/>
      <c r="F2136" s="90"/>
      <c r="G2136" s="90"/>
      <c r="H2136" s="90"/>
      <c r="I2136" s="91"/>
      <c r="J2136" s="91"/>
      <c r="K2136" s="91"/>
      <c r="L2136" s="91"/>
    </row>
    <row r="2137" spans="3:12" ht="14.25" customHeight="1" x14ac:dyDescent="0.15">
      <c r="C2137" s="93">
        <v>33505</v>
      </c>
      <c r="D2137" s="92">
        <v>22.190000534057617</v>
      </c>
      <c r="E2137" s="90"/>
      <c r="F2137" s="90"/>
      <c r="G2137" s="90"/>
      <c r="H2137" s="90"/>
      <c r="I2137" s="91"/>
      <c r="J2137" s="91"/>
      <c r="K2137" s="91"/>
      <c r="L2137" s="91"/>
    </row>
    <row r="2138" spans="3:12" ht="14.25" customHeight="1" x14ac:dyDescent="0.15">
      <c r="C2138" s="93">
        <v>33506</v>
      </c>
      <c r="D2138" s="92">
        <v>22.209999084472656</v>
      </c>
      <c r="E2138" s="90"/>
      <c r="F2138" s="90"/>
      <c r="G2138" s="90"/>
      <c r="H2138" s="90"/>
      <c r="I2138" s="91"/>
      <c r="J2138" s="91"/>
      <c r="K2138" s="91"/>
      <c r="L2138" s="91"/>
    </row>
    <row r="2139" spans="3:12" ht="14.25" customHeight="1" x14ac:dyDescent="0.15">
      <c r="C2139" s="93">
        <v>33507</v>
      </c>
      <c r="D2139" s="92">
        <v>22.209999084472656</v>
      </c>
      <c r="E2139" s="90"/>
      <c r="F2139" s="90"/>
      <c r="G2139" s="90"/>
      <c r="H2139" s="90"/>
      <c r="I2139" s="91"/>
      <c r="J2139" s="91"/>
      <c r="K2139" s="91"/>
      <c r="L2139" s="91"/>
    </row>
    <row r="2140" spans="3:12" ht="14.25" customHeight="1" x14ac:dyDescent="0.15">
      <c r="C2140" s="93">
        <v>33508</v>
      </c>
      <c r="D2140" s="92">
        <v>22.319999694824219</v>
      </c>
      <c r="E2140" s="90"/>
      <c r="F2140" s="90"/>
      <c r="G2140" s="90"/>
      <c r="H2140" s="90"/>
      <c r="I2140" s="91"/>
      <c r="J2140" s="91"/>
      <c r="K2140" s="91"/>
      <c r="L2140" s="91"/>
    </row>
    <row r="2141" spans="3:12" ht="14.25" customHeight="1" x14ac:dyDescent="0.15">
      <c r="C2141" s="93">
        <v>33511</v>
      </c>
      <c r="D2141" s="92">
        <v>22.229999542236328</v>
      </c>
      <c r="E2141" s="90"/>
      <c r="F2141" s="90"/>
      <c r="G2141" s="90"/>
      <c r="H2141" s="90"/>
      <c r="I2141" s="91"/>
      <c r="J2141" s="91"/>
      <c r="K2141" s="91"/>
      <c r="L2141" s="91"/>
    </row>
    <row r="2142" spans="3:12" ht="14.25" customHeight="1" x14ac:dyDescent="0.15">
      <c r="C2142" s="93">
        <v>33512</v>
      </c>
      <c r="D2142" s="92">
        <v>22.219999313354492</v>
      </c>
      <c r="E2142" s="90"/>
      <c r="F2142" s="90"/>
      <c r="G2142" s="90"/>
      <c r="H2142" s="90"/>
      <c r="I2142" s="91"/>
      <c r="J2142" s="91"/>
      <c r="K2142" s="91"/>
      <c r="L2142" s="91"/>
    </row>
    <row r="2143" spans="3:12" ht="14.25" customHeight="1" x14ac:dyDescent="0.15">
      <c r="C2143" s="93">
        <v>33513</v>
      </c>
      <c r="D2143" s="92">
        <v>22.329999923706055</v>
      </c>
      <c r="E2143" s="90"/>
      <c r="F2143" s="90"/>
      <c r="G2143" s="90"/>
      <c r="H2143" s="90"/>
      <c r="I2143" s="91"/>
      <c r="J2143" s="91"/>
      <c r="K2143" s="91"/>
      <c r="L2143" s="91"/>
    </row>
    <row r="2144" spans="3:12" ht="14.25" customHeight="1" x14ac:dyDescent="0.15">
      <c r="C2144" s="93">
        <v>33514</v>
      </c>
      <c r="D2144" s="92">
        <v>22.670000076293945</v>
      </c>
      <c r="E2144" s="90"/>
      <c r="F2144" s="90"/>
      <c r="G2144" s="90"/>
      <c r="H2144" s="90"/>
      <c r="I2144" s="91"/>
      <c r="J2144" s="91"/>
      <c r="K2144" s="91"/>
      <c r="L2144" s="91"/>
    </row>
    <row r="2145" spans="3:12" ht="14.25" customHeight="1" x14ac:dyDescent="0.15">
      <c r="C2145" s="93">
        <v>33515</v>
      </c>
      <c r="D2145" s="92">
        <v>22.610000610351563</v>
      </c>
      <c r="E2145" s="90"/>
      <c r="F2145" s="90"/>
      <c r="G2145" s="90"/>
      <c r="H2145" s="90"/>
      <c r="I2145" s="91"/>
      <c r="J2145" s="91"/>
      <c r="K2145" s="91"/>
      <c r="L2145" s="91"/>
    </row>
    <row r="2146" spans="3:12" ht="14.25" customHeight="1" x14ac:dyDescent="0.15">
      <c r="C2146" s="93">
        <v>33518</v>
      </c>
      <c r="D2146" s="92">
        <v>22.979999542236328</v>
      </c>
      <c r="E2146" s="90"/>
      <c r="F2146" s="90"/>
      <c r="G2146" s="90"/>
      <c r="H2146" s="90"/>
      <c r="I2146" s="91"/>
      <c r="J2146" s="91"/>
      <c r="K2146" s="91"/>
      <c r="L2146" s="91"/>
    </row>
    <row r="2147" spans="3:12" ht="14.25" customHeight="1" x14ac:dyDescent="0.15">
      <c r="C2147" s="93">
        <v>33519</v>
      </c>
      <c r="D2147" s="92">
        <v>22.989999771118164</v>
      </c>
      <c r="E2147" s="90"/>
      <c r="F2147" s="90"/>
      <c r="G2147" s="90"/>
      <c r="H2147" s="90"/>
      <c r="I2147" s="91"/>
      <c r="J2147" s="91"/>
      <c r="K2147" s="91"/>
      <c r="L2147" s="91"/>
    </row>
    <row r="2148" spans="3:12" ht="14.25" customHeight="1" x14ac:dyDescent="0.15">
      <c r="C2148" s="93">
        <v>33520</v>
      </c>
      <c r="D2148" s="92">
        <v>23.159999847412109</v>
      </c>
      <c r="E2148" s="90"/>
      <c r="F2148" s="90"/>
      <c r="G2148" s="90"/>
      <c r="H2148" s="90"/>
      <c r="I2148" s="91"/>
      <c r="J2148" s="91"/>
      <c r="K2148" s="91"/>
      <c r="L2148" s="91"/>
    </row>
    <row r="2149" spans="3:12" ht="14.25" customHeight="1" x14ac:dyDescent="0.15">
      <c r="C2149" s="93">
        <v>33521</v>
      </c>
      <c r="D2149" s="92">
        <v>22.979999542236328</v>
      </c>
      <c r="E2149" s="90"/>
      <c r="F2149" s="90"/>
      <c r="G2149" s="90"/>
      <c r="H2149" s="90"/>
      <c r="I2149" s="91"/>
      <c r="J2149" s="91"/>
      <c r="K2149" s="91"/>
      <c r="L2149" s="91"/>
    </row>
    <row r="2150" spans="3:12" ht="14.25" customHeight="1" x14ac:dyDescent="0.15">
      <c r="C2150" s="93">
        <v>33522</v>
      </c>
      <c r="D2150" s="92">
        <v>23.090000152587891</v>
      </c>
      <c r="E2150" s="90"/>
      <c r="F2150" s="90"/>
      <c r="G2150" s="90"/>
      <c r="H2150" s="90"/>
      <c r="I2150" s="91"/>
      <c r="J2150" s="91"/>
      <c r="K2150" s="91"/>
      <c r="L2150" s="91"/>
    </row>
    <row r="2151" spans="3:12" ht="14.25" customHeight="1" x14ac:dyDescent="0.15">
      <c r="C2151" s="93">
        <v>33525</v>
      </c>
      <c r="D2151" s="92">
        <v>23.459999084472656</v>
      </c>
      <c r="E2151" s="90"/>
      <c r="F2151" s="90"/>
      <c r="G2151" s="90"/>
      <c r="H2151" s="90"/>
      <c r="I2151" s="91"/>
      <c r="J2151" s="91"/>
      <c r="K2151" s="91"/>
      <c r="L2151" s="91"/>
    </row>
    <row r="2152" spans="3:12" ht="14.25" customHeight="1" x14ac:dyDescent="0.15">
      <c r="C2152" s="93">
        <v>33526</v>
      </c>
      <c r="D2152" s="92">
        <v>23.860000610351563</v>
      </c>
      <c r="E2152" s="90"/>
      <c r="F2152" s="90"/>
      <c r="G2152" s="90"/>
      <c r="H2152" s="90"/>
      <c r="I2152" s="91"/>
      <c r="J2152" s="91"/>
      <c r="K2152" s="91"/>
      <c r="L2152" s="91"/>
    </row>
    <row r="2153" spans="3:12" ht="14.25" customHeight="1" x14ac:dyDescent="0.15">
      <c r="C2153" s="93">
        <v>33527</v>
      </c>
      <c r="D2153" s="92">
        <v>23.670000076293945</v>
      </c>
      <c r="E2153" s="90"/>
      <c r="F2153" s="90"/>
      <c r="G2153" s="90"/>
      <c r="H2153" s="90"/>
      <c r="I2153" s="91"/>
      <c r="J2153" s="91"/>
      <c r="K2153" s="91"/>
      <c r="L2153" s="91"/>
    </row>
    <row r="2154" spans="3:12" ht="14.25" customHeight="1" x14ac:dyDescent="0.15">
      <c r="C2154" s="93">
        <v>33528</v>
      </c>
      <c r="D2154" s="92">
        <v>23.930000305175781</v>
      </c>
      <c r="E2154" s="90"/>
      <c r="F2154" s="90"/>
      <c r="G2154" s="90"/>
      <c r="H2154" s="90"/>
      <c r="I2154" s="91"/>
      <c r="J2154" s="91"/>
      <c r="K2154" s="91"/>
      <c r="L2154" s="91"/>
    </row>
    <row r="2155" spans="3:12" ht="14.25" customHeight="1" x14ac:dyDescent="0.15">
      <c r="C2155" s="93">
        <v>33529</v>
      </c>
      <c r="D2155" s="92">
        <v>24.139999389648438</v>
      </c>
      <c r="E2155" s="90"/>
      <c r="F2155" s="90"/>
      <c r="G2155" s="90"/>
      <c r="H2155" s="90"/>
      <c r="I2155" s="91"/>
      <c r="J2155" s="91"/>
      <c r="K2155" s="91"/>
      <c r="L2155" s="91"/>
    </row>
    <row r="2156" spans="3:12" ht="14.25" customHeight="1" x14ac:dyDescent="0.15">
      <c r="C2156" s="93">
        <v>33532</v>
      </c>
      <c r="D2156" s="92">
        <v>24.040000915527344</v>
      </c>
      <c r="E2156" s="90"/>
      <c r="F2156" s="90"/>
      <c r="G2156" s="90"/>
      <c r="H2156" s="90"/>
      <c r="I2156" s="91"/>
      <c r="J2156" s="91"/>
      <c r="K2156" s="91"/>
      <c r="L2156" s="91"/>
    </row>
    <row r="2157" spans="3:12" ht="14.25" customHeight="1" x14ac:dyDescent="0.15">
      <c r="C2157" s="93">
        <v>33533</v>
      </c>
      <c r="D2157" s="92">
        <v>23.479999542236328</v>
      </c>
      <c r="E2157" s="90"/>
      <c r="F2157" s="90"/>
      <c r="G2157" s="90"/>
      <c r="H2157" s="90"/>
      <c r="I2157" s="91"/>
      <c r="J2157" s="91"/>
      <c r="K2157" s="91"/>
      <c r="L2157" s="91"/>
    </row>
    <row r="2158" spans="3:12" ht="14.25" customHeight="1" x14ac:dyDescent="0.15">
      <c r="C2158" s="93">
        <v>33534</v>
      </c>
      <c r="D2158" s="92">
        <v>23.260000228881836</v>
      </c>
      <c r="E2158" s="90"/>
      <c r="F2158" s="90"/>
      <c r="G2158" s="90"/>
      <c r="H2158" s="90"/>
      <c r="I2158" s="91"/>
      <c r="J2158" s="91"/>
      <c r="K2158" s="91"/>
      <c r="L2158" s="91"/>
    </row>
    <row r="2159" spans="3:12" ht="14.25" customHeight="1" x14ac:dyDescent="0.15">
      <c r="C2159" s="93">
        <v>33535</v>
      </c>
      <c r="D2159" s="92">
        <v>23.489999771118164</v>
      </c>
      <c r="E2159" s="90"/>
      <c r="F2159" s="90"/>
      <c r="G2159" s="90"/>
      <c r="H2159" s="90"/>
      <c r="I2159" s="91"/>
      <c r="J2159" s="91"/>
      <c r="K2159" s="91"/>
      <c r="L2159" s="91"/>
    </row>
    <row r="2160" spans="3:12" ht="14.25" customHeight="1" x14ac:dyDescent="0.15">
      <c r="C2160" s="93">
        <v>33536</v>
      </c>
      <c r="D2160" s="92">
        <v>23.120000839233398</v>
      </c>
      <c r="E2160" s="90"/>
      <c r="F2160" s="90"/>
      <c r="G2160" s="90"/>
      <c r="H2160" s="90"/>
      <c r="I2160" s="91"/>
      <c r="J2160" s="91"/>
      <c r="K2160" s="91"/>
      <c r="L2160" s="91"/>
    </row>
    <row r="2161" spans="3:12" ht="14.25" customHeight="1" x14ac:dyDescent="0.15">
      <c r="C2161" s="93">
        <v>33539</v>
      </c>
      <c r="D2161" s="92">
        <v>23.209999084472656</v>
      </c>
      <c r="E2161" s="90"/>
      <c r="F2161" s="90"/>
      <c r="G2161" s="90"/>
      <c r="H2161" s="90"/>
      <c r="I2161" s="91"/>
      <c r="J2161" s="91"/>
      <c r="K2161" s="91"/>
      <c r="L2161" s="91"/>
    </row>
    <row r="2162" spans="3:12" ht="14.25" customHeight="1" x14ac:dyDescent="0.15">
      <c r="C2162" s="93">
        <v>33540</v>
      </c>
      <c r="D2162" s="92">
        <v>23.110000610351563</v>
      </c>
      <c r="E2162" s="90"/>
      <c r="F2162" s="90"/>
      <c r="G2162" s="90"/>
      <c r="H2162" s="90"/>
      <c r="I2162" s="91"/>
      <c r="J2162" s="91"/>
      <c r="K2162" s="91"/>
      <c r="L2162" s="91"/>
    </row>
    <row r="2163" spans="3:12" ht="14.25" customHeight="1" x14ac:dyDescent="0.15">
      <c r="C2163" s="93">
        <v>33541</v>
      </c>
      <c r="D2163" s="92">
        <v>23.110000610351563</v>
      </c>
      <c r="E2163" s="90"/>
      <c r="F2163" s="90"/>
      <c r="G2163" s="90"/>
      <c r="H2163" s="90"/>
      <c r="I2163" s="91"/>
      <c r="J2163" s="91"/>
      <c r="K2163" s="91"/>
      <c r="L2163" s="91"/>
    </row>
    <row r="2164" spans="3:12" ht="14.25" customHeight="1" x14ac:dyDescent="0.15">
      <c r="C2164" s="93">
        <v>33542</v>
      </c>
      <c r="D2164" s="92">
        <v>23.370000839233398</v>
      </c>
      <c r="E2164" s="90"/>
      <c r="F2164" s="90"/>
      <c r="G2164" s="90"/>
      <c r="H2164" s="90"/>
      <c r="I2164" s="91"/>
      <c r="J2164" s="91"/>
      <c r="K2164" s="91"/>
      <c r="L2164" s="91"/>
    </row>
    <row r="2165" spans="3:12" ht="14.25" customHeight="1" x14ac:dyDescent="0.15">
      <c r="C2165" s="93">
        <v>33543</v>
      </c>
      <c r="D2165" s="92">
        <v>23.819999694824219</v>
      </c>
      <c r="E2165" s="90"/>
      <c r="F2165" s="90"/>
      <c r="G2165" s="90"/>
      <c r="H2165" s="90"/>
      <c r="I2165" s="91"/>
      <c r="J2165" s="91"/>
      <c r="K2165" s="91"/>
      <c r="L2165" s="91"/>
    </row>
    <row r="2166" spans="3:12" ht="14.25" customHeight="1" x14ac:dyDescent="0.15">
      <c r="C2166" s="93">
        <v>33546</v>
      </c>
      <c r="D2166" s="92">
        <v>23.799999237060547</v>
      </c>
      <c r="E2166" s="90"/>
      <c r="F2166" s="90"/>
      <c r="G2166" s="90"/>
      <c r="H2166" s="90"/>
      <c r="I2166" s="91"/>
      <c r="J2166" s="91"/>
      <c r="K2166" s="91"/>
      <c r="L2166" s="91"/>
    </row>
    <row r="2167" spans="3:12" ht="14.25" customHeight="1" x14ac:dyDescent="0.15">
      <c r="C2167" s="93">
        <v>33547</v>
      </c>
      <c r="D2167" s="92">
        <v>23.780000686645508</v>
      </c>
      <c r="E2167" s="90"/>
      <c r="F2167" s="90"/>
      <c r="G2167" s="90"/>
      <c r="H2167" s="90"/>
      <c r="I2167" s="91"/>
      <c r="J2167" s="91"/>
      <c r="K2167" s="91"/>
      <c r="L2167" s="91"/>
    </row>
    <row r="2168" spans="3:12" ht="14.25" customHeight="1" x14ac:dyDescent="0.15">
      <c r="C2168" s="93">
        <v>33548</v>
      </c>
      <c r="D2168" s="92">
        <v>23.399999618530273</v>
      </c>
      <c r="E2168" s="90"/>
      <c r="F2168" s="90"/>
      <c r="G2168" s="90"/>
      <c r="H2168" s="90"/>
      <c r="I2168" s="91"/>
      <c r="J2168" s="91"/>
      <c r="K2168" s="91"/>
      <c r="L2168" s="91"/>
    </row>
    <row r="2169" spans="3:12" ht="14.25" customHeight="1" x14ac:dyDescent="0.15">
      <c r="C2169" s="93">
        <v>33549</v>
      </c>
      <c r="D2169" s="92">
        <v>23.200000762939453</v>
      </c>
      <c r="E2169" s="90"/>
      <c r="F2169" s="90"/>
      <c r="G2169" s="90"/>
      <c r="H2169" s="90"/>
      <c r="I2169" s="91"/>
      <c r="J2169" s="91"/>
      <c r="K2169" s="91"/>
      <c r="L2169" s="91"/>
    </row>
    <row r="2170" spans="3:12" ht="14.25" customHeight="1" x14ac:dyDescent="0.15">
      <c r="C2170" s="93">
        <v>33550</v>
      </c>
      <c r="D2170" s="92">
        <v>23.010000228881836</v>
      </c>
      <c r="E2170" s="90"/>
      <c r="F2170" s="90"/>
      <c r="G2170" s="90"/>
      <c r="H2170" s="90"/>
      <c r="I2170" s="91"/>
      <c r="J2170" s="91"/>
      <c r="K2170" s="91"/>
      <c r="L2170" s="91"/>
    </row>
    <row r="2171" spans="3:12" ht="14.25" customHeight="1" x14ac:dyDescent="0.15">
      <c r="C2171" s="93">
        <v>33553</v>
      </c>
      <c r="D2171" s="92">
        <v>22.579999923706055</v>
      </c>
      <c r="E2171" s="90"/>
      <c r="F2171" s="90"/>
      <c r="G2171" s="90"/>
      <c r="H2171" s="90"/>
      <c r="I2171" s="91"/>
      <c r="J2171" s="91"/>
      <c r="K2171" s="91"/>
      <c r="L2171" s="91"/>
    </row>
    <row r="2172" spans="3:12" ht="14.25" customHeight="1" x14ac:dyDescent="0.15">
      <c r="C2172" s="93">
        <v>33554</v>
      </c>
      <c r="D2172" s="92">
        <v>22.5</v>
      </c>
      <c r="E2172" s="90"/>
      <c r="F2172" s="90"/>
      <c r="G2172" s="90"/>
      <c r="H2172" s="90"/>
      <c r="I2172" s="91"/>
      <c r="J2172" s="91"/>
      <c r="K2172" s="91"/>
      <c r="L2172" s="91"/>
    </row>
    <row r="2173" spans="3:12" ht="14.25" customHeight="1" x14ac:dyDescent="0.15">
      <c r="C2173" s="93">
        <v>33555</v>
      </c>
      <c r="D2173" s="92">
        <v>22.350000381469727</v>
      </c>
      <c r="E2173" s="90"/>
      <c r="F2173" s="90"/>
      <c r="G2173" s="90"/>
      <c r="H2173" s="90"/>
      <c r="I2173" s="91"/>
      <c r="J2173" s="91"/>
      <c r="K2173" s="91"/>
      <c r="L2173" s="91"/>
    </row>
    <row r="2174" spans="3:12" ht="14.25" customHeight="1" x14ac:dyDescent="0.15">
      <c r="C2174" s="93">
        <v>33556</v>
      </c>
      <c r="D2174" s="92">
        <v>22.520000457763672</v>
      </c>
      <c r="E2174" s="90"/>
      <c r="F2174" s="90"/>
      <c r="G2174" s="90"/>
      <c r="H2174" s="90"/>
      <c r="I2174" s="91"/>
      <c r="J2174" s="91"/>
      <c r="K2174" s="91"/>
      <c r="L2174" s="91"/>
    </row>
    <row r="2175" spans="3:12" ht="14.25" customHeight="1" x14ac:dyDescent="0.15">
      <c r="C2175" s="93">
        <v>33557</v>
      </c>
      <c r="D2175" s="92">
        <v>22.790000915527344</v>
      </c>
      <c r="E2175" s="90"/>
      <c r="F2175" s="90"/>
      <c r="G2175" s="90"/>
      <c r="H2175" s="90"/>
      <c r="I2175" s="91"/>
      <c r="J2175" s="91"/>
      <c r="K2175" s="91"/>
      <c r="L2175" s="91"/>
    </row>
    <row r="2176" spans="3:12" ht="14.25" customHeight="1" x14ac:dyDescent="0.15">
      <c r="C2176" s="93">
        <v>33560</v>
      </c>
      <c r="D2176" s="92">
        <v>22.399999618530273</v>
      </c>
      <c r="E2176" s="90"/>
      <c r="F2176" s="90"/>
      <c r="G2176" s="90"/>
      <c r="H2176" s="90"/>
      <c r="I2176" s="91"/>
      <c r="J2176" s="91"/>
      <c r="K2176" s="91"/>
      <c r="L2176" s="91"/>
    </row>
    <row r="2177" spans="3:12" ht="14.25" customHeight="1" x14ac:dyDescent="0.15">
      <c r="C2177" s="93">
        <v>33561</v>
      </c>
      <c r="D2177" s="92">
        <v>22</v>
      </c>
      <c r="E2177" s="90"/>
      <c r="F2177" s="90"/>
      <c r="G2177" s="90"/>
      <c r="H2177" s="90"/>
      <c r="I2177" s="91"/>
      <c r="J2177" s="91"/>
      <c r="K2177" s="91"/>
      <c r="L2177" s="91"/>
    </row>
    <row r="2178" spans="3:12" ht="14.25" customHeight="1" x14ac:dyDescent="0.15">
      <c r="C2178" s="93">
        <v>33562</v>
      </c>
      <c r="D2178" s="92">
        <v>22.219999313354492</v>
      </c>
      <c r="E2178" s="90"/>
      <c r="F2178" s="90"/>
      <c r="G2178" s="90"/>
      <c r="H2178" s="90"/>
      <c r="I2178" s="91"/>
      <c r="J2178" s="91"/>
      <c r="K2178" s="91"/>
      <c r="L2178" s="91"/>
    </row>
    <row r="2179" spans="3:12" ht="14.25" customHeight="1" x14ac:dyDescent="0.15">
      <c r="C2179" s="93">
        <v>33563</v>
      </c>
      <c r="D2179" s="92">
        <v>21.780000686645508</v>
      </c>
      <c r="E2179" s="90"/>
      <c r="F2179" s="90"/>
      <c r="G2179" s="90"/>
      <c r="H2179" s="90"/>
      <c r="I2179" s="91"/>
      <c r="J2179" s="91"/>
      <c r="K2179" s="91"/>
      <c r="L2179" s="91"/>
    </row>
    <row r="2180" spans="3:12" ht="14.25" customHeight="1" x14ac:dyDescent="0.15">
      <c r="C2180" s="93">
        <v>33564</v>
      </c>
      <c r="D2180" s="92">
        <v>21.209999084472656</v>
      </c>
      <c r="E2180" s="90"/>
      <c r="F2180" s="90"/>
      <c r="G2180" s="90"/>
      <c r="H2180" s="90"/>
      <c r="I2180" s="91"/>
      <c r="J2180" s="91"/>
      <c r="K2180" s="91"/>
      <c r="L2180" s="91"/>
    </row>
    <row r="2181" spans="3:12" ht="14.25" customHeight="1" x14ac:dyDescent="0.15">
      <c r="C2181" s="93">
        <v>33567</v>
      </c>
      <c r="D2181" s="92">
        <v>21.420000076293945</v>
      </c>
      <c r="E2181" s="90"/>
      <c r="F2181" s="90"/>
      <c r="G2181" s="90"/>
      <c r="H2181" s="90"/>
      <c r="I2181" s="91"/>
      <c r="J2181" s="91"/>
      <c r="K2181" s="91"/>
      <c r="L2181" s="91"/>
    </row>
    <row r="2182" spans="3:12" ht="14.25" customHeight="1" x14ac:dyDescent="0.15">
      <c r="C2182" s="93">
        <v>33568</v>
      </c>
      <c r="D2182" s="92">
        <v>21.020000457763672</v>
      </c>
      <c r="E2182" s="90"/>
      <c r="F2182" s="90"/>
      <c r="G2182" s="90"/>
      <c r="H2182" s="90"/>
      <c r="I2182" s="91"/>
      <c r="J2182" s="91"/>
      <c r="K2182" s="91"/>
      <c r="L2182" s="91"/>
    </row>
    <row r="2183" spans="3:12" ht="14.25" customHeight="1" x14ac:dyDescent="0.15">
      <c r="C2183" s="93">
        <v>33569</v>
      </c>
      <c r="D2183" s="92">
        <v>21.350000381469727</v>
      </c>
      <c r="E2183" s="90"/>
      <c r="F2183" s="90"/>
      <c r="G2183" s="90"/>
      <c r="H2183" s="90"/>
      <c r="I2183" s="91"/>
      <c r="J2183" s="91"/>
      <c r="K2183" s="91"/>
      <c r="L2183" s="91"/>
    </row>
    <row r="2184" spans="3:12" ht="14.25" customHeight="1" x14ac:dyDescent="0.15">
      <c r="C2184" s="93">
        <v>33571</v>
      </c>
      <c r="D2184" s="92">
        <v>21.479999542236328</v>
      </c>
      <c r="E2184" s="90"/>
      <c r="F2184" s="90"/>
      <c r="G2184" s="90"/>
      <c r="H2184" s="90"/>
      <c r="I2184" s="91"/>
      <c r="J2184" s="91"/>
      <c r="K2184" s="91"/>
      <c r="L2184" s="91"/>
    </row>
    <row r="2185" spans="3:12" ht="14.25" customHeight="1" x14ac:dyDescent="0.15">
      <c r="C2185" s="93">
        <v>33574</v>
      </c>
      <c r="D2185" s="92">
        <v>21.079999923706055</v>
      </c>
      <c r="E2185" s="90"/>
      <c r="F2185" s="90"/>
      <c r="G2185" s="90"/>
      <c r="H2185" s="90"/>
      <c r="I2185" s="91"/>
      <c r="J2185" s="91"/>
      <c r="K2185" s="91"/>
      <c r="L2185" s="91"/>
    </row>
    <row r="2186" spans="3:12" ht="14.25" customHeight="1" x14ac:dyDescent="0.15">
      <c r="C2186" s="93">
        <v>33575</v>
      </c>
      <c r="D2186" s="92">
        <v>20.510000228881836</v>
      </c>
      <c r="E2186" s="90"/>
      <c r="F2186" s="90"/>
      <c r="G2186" s="90"/>
      <c r="H2186" s="90"/>
      <c r="I2186" s="91"/>
      <c r="J2186" s="91"/>
      <c r="K2186" s="91"/>
      <c r="L2186" s="91"/>
    </row>
    <row r="2187" spans="3:12" ht="14.25" customHeight="1" x14ac:dyDescent="0.15">
      <c r="C2187" s="93">
        <v>33576</v>
      </c>
      <c r="D2187" s="92">
        <v>20.760000228881836</v>
      </c>
      <c r="E2187" s="90"/>
      <c r="F2187" s="90"/>
      <c r="G2187" s="90"/>
      <c r="H2187" s="90"/>
      <c r="I2187" s="91"/>
      <c r="J2187" s="91"/>
      <c r="K2187" s="91"/>
      <c r="L2187" s="91"/>
    </row>
    <row r="2188" spans="3:12" ht="14.25" customHeight="1" x14ac:dyDescent="0.15">
      <c r="C2188" s="93">
        <v>33577</v>
      </c>
      <c r="D2188" s="92">
        <v>20.389999389648438</v>
      </c>
      <c r="E2188" s="90"/>
      <c r="F2188" s="90"/>
      <c r="G2188" s="90"/>
      <c r="H2188" s="90"/>
      <c r="I2188" s="91"/>
      <c r="J2188" s="91"/>
      <c r="K2188" s="91"/>
      <c r="L2188" s="91"/>
    </row>
    <row r="2189" spans="3:12" ht="14.25" customHeight="1" x14ac:dyDescent="0.15">
      <c r="C2189" s="93">
        <v>33578</v>
      </c>
      <c r="D2189" s="92">
        <v>20.040000915527344</v>
      </c>
      <c r="E2189" s="90"/>
      <c r="F2189" s="90"/>
      <c r="G2189" s="90"/>
      <c r="H2189" s="90"/>
      <c r="I2189" s="91"/>
      <c r="J2189" s="91"/>
      <c r="K2189" s="91"/>
      <c r="L2189" s="91"/>
    </row>
    <row r="2190" spans="3:12" ht="14.25" customHeight="1" x14ac:dyDescent="0.15">
      <c r="C2190" s="93">
        <v>33581</v>
      </c>
      <c r="D2190" s="92">
        <v>19.420000076293945</v>
      </c>
      <c r="E2190" s="90"/>
      <c r="F2190" s="90"/>
      <c r="G2190" s="90"/>
      <c r="H2190" s="90"/>
      <c r="I2190" s="91"/>
      <c r="J2190" s="91"/>
      <c r="K2190" s="91"/>
      <c r="L2190" s="91"/>
    </row>
    <row r="2191" spans="3:12" ht="14.25" customHeight="1" x14ac:dyDescent="0.15">
      <c r="C2191" s="93">
        <v>33582</v>
      </c>
      <c r="D2191" s="92">
        <v>19.409999847412109</v>
      </c>
      <c r="E2191" s="90"/>
      <c r="F2191" s="90"/>
      <c r="G2191" s="90"/>
      <c r="H2191" s="90"/>
      <c r="I2191" s="91"/>
      <c r="J2191" s="91"/>
      <c r="K2191" s="91"/>
      <c r="L2191" s="91"/>
    </row>
    <row r="2192" spans="3:12" ht="14.25" customHeight="1" x14ac:dyDescent="0.15">
      <c r="C2192" s="93">
        <v>33583</v>
      </c>
      <c r="D2192" s="92">
        <v>19.510000228881836</v>
      </c>
      <c r="E2192" s="90"/>
      <c r="F2192" s="90"/>
      <c r="G2192" s="90"/>
      <c r="H2192" s="90"/>
      <c r="I2192" s="91"/>
      <c r="J2192" s="91"/>
      <c r="K2192" s="91"/>
      <c r="L2192" s="91"/>
    </row>
    <row r="2193" spans="3:12" ht="14.25" customHeight="1" x14ac:dyDescent="0.15">
      <c r="C2193" s="93">
        <v>33584</v>
      </c>
      <c r="D2193" s="92">
        <v>19.959999084472656</v>
      </c>
      <c r="E2193" s="90"/>
      <c r="F2193" s="90"/>
      <c r="G2193" s="90"/>
      <c r="H2193" s="90"/>
      <c r="I2193" s="91"/>
      <c r="J2193" s="91"/>
      <c r="K2193" s="91"/>
      <c r="L2193" s="91"/>
    </row>
    <row r="2194" spans="3:12" ht="14.25" customHeight="1" x14ac:dyDescent="0.15">
      <c r="C2194" s="93">
        <v>33585</v>
      </c>
      <c r="D2194" s="92">
        <v>20.049999237060547</v>
      </c>
      <c r="E2194" s="90"/>
      <c r="F2194" s="90"/>
      <c r="G2194" s="90"/>
      <c r="H2194" s="90"/>
      <c r="I2194" s="91"/>
      <c r="J2194" s="91"/>
      <c r="K2194" s="91"/>
      <c r="L2194" s="91"/>
    </row>
    <row r="2195" spans="3:12" ht="14.25" customHeight="1" x14ac:dyDescent="0.15">
      <c r="C2195" s="93">
        <v>33588</v>
      </c>
      <c r="D2195" s="92">
        <v>19.760000228881836</v>
      </c>
      <c r="E2195" s="90"/>
      <c r="F2195" s="90"/>
      <c r="G2195" s="90"/>
      <c r="H2195" s="90"/>
      <c r="I2195" s="91"/>
      <c r="J2195" s="91"/>
      <c r="K2195" s="91"/>
      <c r="L2195" s="91"/>
    </row>
    <row r="2196" spans="3:12" ht="14.25" customHeight="1" x14ac:dyDescent="0.15">
      <c r="C2196" s="93">
        <v>33589</v>
      </c>
      <c r="D2196" s="92">
        <v>19.450000762939453</v>
      </c>
      <c r="E2196" s="90"/>
      <c r="F2196" s="90"/>
      <c r="G2196" s="90"/>
      <c r="H2196" s="90"/>
      <c r="I2196" s="91"/>
      <c r="J2196" s="91"/>
      <c r="K2196" s="91"/>
      <c r="L2196" s="91"/>
    </row>
    <row r="2197" spans="3:12" ht="14.25" customHeight="1" x14ac:dyDescent="0.15">
      <c r="C2197" s="93">
        <v>33590</v>
      </c>
      <c r="D2197" s="92">
        <v>19.389999389648438</v>
      </c>
      <c r="E2197" s="90"/>
      <c r="F2197" s="90"/>
      <c r="G2197" s="90"/>
      <c r="H2197" s="90"/>
      <c r="I2197" s="91"/>
      <c r="J2197" s="91"/>
      <c r="K2197" s="91"/>
      <c r="L2197" s="91"/>
    </row>
    <row r="2198" spans="3:12" ht="14.25" customHeight="1" x14ac:dyDescent="0.15">
      <c r="C2198" s="93">
        <v>33591</v>
      </c>
      <c r="D2198" s="92">
        <v>19.129999160766602</v>
      </c>
      <c r="E2198" s="90"/>
      <c r="F2198" s="90"/>
      <c r="G2198" s="90"/>
      <c r="H2198" s="90"/>
      <c r="I2198" s="91"/>
      <c r="J2198" s="91"/>
      <c r="K2198" s="91"/>
      <c r="L2198" s="91"/>
    </row>
    <row r="2199" spans="3:12" ht="14.25" customHeight="1" x14ac:dyDescent="0.15">
      <c r="C2199" s="93">
        <v>33592</v>
      </c>
      <c r="D2199" s="92">
        <v>18.520000457763672</v>
      </c>
      <c r="E2199" s="90"/>
      <c r="F2199" s="90"/>
      <c r="G2199" s="90"/>
      <c r="H2199" s="90"/>
      <c r="I2199" s="91"/>
      <c r="J2199" s="91"/>
      <c r="K2199" s="91"/>
      <c r="L2199" s="91"/>
    </row>
    <row r="2200" spans="3:12" ht="14.25" customHeight="1" x14ac:dyDescent="0.15">
      <c r="C2200" s="93">
        <v>33595</v>
      </c>
      <c r="D2200" s="92">
        <v>18.780000686645508</v>
      </c>
      <c r="E2200" s="90"/>
      <c r="F2200" s="90"/>
      <c r="G2200" s="90"/>
      <c r="H2200" s="90"/>
      <c r="I2200" s="91"/>
      <c r="J2200" s="91"/>
      <c r="K2200" s="91"/>
      <c r="L2200" s="91"/>
    </row>
    <row r="2201" spans="3:12" ht="14.25" customHeight="1" x14ac:dyDescent="0.15">
      <c r="C2201" s="93">
        <v>33596</v>
      </c>
      <c r="D2201" s="92">
        <v>18.969999313354492</v>
      </c>
      <c r="E2201" s="90"/>
      <c r="F2201" s="90"/>
      <c r="G2201" s="90"/>
      <c r="H2201" s="90"/>
      <c r="I2201" s="91"/>
      <c r="J2201" s="91"/>
      <c r="K2201" s="91"/>
      <c r="L2201" s="91"/>
    </row>
    <row r="2202" spans="3:12" ht="14.25" customHeight="1" x14ac:dyDescent="0.15">
      <c r="C2202" s="93">
        <v>33598</v>
      </c>
      <c r="D2202" s="92">
        <v>18.5</v>
      </c>
      <c r="E2202" s="90"/>
      <c r="F2202" s="90"/>
      <c r="G2202" s="90"/>
      <c r="H2202" s="90"/>
      <c r="I2202" s="91"/>
      <c r="J2202" s="91"/>
      <c r="K2202" s="91"/>
      <c r="L2202" s="91"/>
    </row>
    <row r="2203" spans="3:12" ht="14.25" customHeight="1" x14ac:dyDescent="0.15">
      <c r="C2203" s="93">
        <v>33599</v>
      </c>
      <c r="D2203" s="92">
        <v>18.760000228881836</v>
      </c>
      <c r="E2203" s="90"/>
      <c r="F2203" s="90"/>
      <c r="G2203" s="90"/>
      <c r="H2203" s="90"/>
      <c r="I2203" s="91"/>
      <c r="J2203" s="91"/>
      <c r="K2203" s="91"/>
      <c r="L2203" s="91"/>
    </row>
    <row r="2204" spans="3:12" ht="14.25" customHeight="1" x14ac:dyDescent="0.15">
      <c r="C2204" s="93">
        <v>33602</v>
      </c>
      <c r="D2204" s="92">
        <v>18.649999618530273</v>
      </c>
      <c r="E2204" s="90"/>
      <c r="F2204" s="90"/>
      <c r="G2204" s="90"/>
      <c r="H2204" s="90"/>
      <c r="I2204" s="91"/>
      <c r="J2204" s="91"/>
      <c r="K2204" s="91"/>
      <c r="L2204" s="91"/>
    </row>
    <row r="2205" spans="3:12" ht="14.25" customHeight="1" x14ac:dyDescent="0.15">
      <c r="C2205" s="93">
        <v>33603</v>
      </c>
      <c r="D2205" s="92">
        <v>19.120000839233398</v>
      </c>
      <c r="E2205" s="90"/>
      <c r="F2205" s="90"/>
      <c r="G2205" s="90"/>
      <c r="H2205" s="90"/>
      <c r="I2205" s="91"/>
      <c r="J2205" s="91"/>
      <c r="K2205" s="91"/>
      <c r="L2205" s="91"/>
    </row>
    <row r="2206" spans="3:12" ht="14.25" customHeight="1" x14ac:dyDescent="0.15">
      <c r="C2206" s="93">
        <v>33605</v>
      </c>
      <c r="D2206" s="92">
        <v>19.489999771118164</v>
      </c>
      <c r="E2206" s="90"/>
      <c r="F2206" s="90"/>
      <c r="G2206" s="90"/>
      <c r="H2206" s="90"/>
      <c r="I2206" s="91"/>
      <c r="J2206" s="91"/>
      <c r="K2206" s="91"/>
      <c r="L2206" s="91"/>
    </row>
    <row r="2207" spans="3:12" ht="14.25" customHeight="1" x14ac:dyDescent="0.15">
      <c r="C2207" s="93">
        <v>33606</v>
      </c>
      <c r="D2207" s="92">
        <v>19.229999542236328</v>
      </c>
      <c r="E2207" s="90"/>
      <c r="F2207" s="90"/>
      <c r="G2207" s="90"/>
      <c r="H2207" s="90"/>
      <c r="I2207" s="91"/>
      <c r="J2207" s="91"/>
      <c r="K2207" s="91"/>
      <c r="L2207" s="91"/>
    </row>
    <row r="2208" spans="3:12" ht="14.25" customHeight="1" x14ac:dyDescent="0.15">
      <c r="C2208" s="93">
        <v>33609</v>
      </c>
      <c r="D2208" s="92">
        <v>19.209999084472656</v>
      </c>
      <c r="E2208" s="90"/>
      <c r="F2208" s="90"/>
      <c r="G2208" s="90"/>
      <c r="H2208" s="90"/>
      <c r="I2208" s="91"/>
      <c r="J2208" s="91"/>
      <c r="K2208" s="91"/>
      <c r="L2208" s="91"/>
    </row>
    <row r="2209" spans="3:12" ht="14.25" customHeight="1" x14ac:dyDescent="0.15">
      <c r="C2209" s="93">
        <v>33610</v>
      </c>
      <c r="D2209" s="92">
        <v>18.690000534057617</v>
      </c>
      <c r="E2209" s="90"/>
      <c r="F2209" s="90"/>
      <c r="G2209" s="90"/>
      <c r="H2209" s="90"/>
      <c r="I2209" s="91"/>
      <c r="J2209" s="91"/>
      <c r="K2209" s="91"/>
      <c r="L2209" s="91"/>
    </row>
    <row r="2210" spans="3:12" ht="14.25" customHeight="1" x14ac:dyDescent="0.15">
      <c r="C2210" s="93">
        <v>33611</v>
      </c>
      <c r="D2210" s="92">
        <v>17.870000839233398</v>
      </c>
      <c r="E2210" s="90"/>
      <c r="F2210" s="90"/>
      <c r="G2210" s="90"/>
      <c r="H2210" s="90"/>
      <c r="I2210" s="91"/>
      <c r="J2210" s="91"/>
      <c r="K2210" s="91"/>
      <c r="L2210" s="91"/>
    </row>
    <row r="2211" spans="3:12" ht="14.25" customHeight="1" x14ac:dyDescent="0.15">
      <c r="C2211" s="93">
        <v>33612</v>
      </c>
      <c r="D2211" s="92">
        <v>17.860000610351563</v>
      </c>
      <c r="E2211" s="90"/>
      <c r="F2211" s="90"/>
      <c r="G2211" s="90"/>
      <c r="H2211" s="90"/>
      <c r="I2211" s="91"/>
      <c r="J2211" s="91"/>
      <c r="K2211" s="91"/>
      <c r="L2211" s="91"/>
    </row>
    <row r="2212" spans="3:12" ht="14.25" customHeight="1" x14ac:dyDescent="0.15">
      <c r="C2212" s="93">
        <v>33613</v>
      </c>
      <c r="D2212" s="92">
        <v>18.229999542236328</v>
      </c>
      <c r="E2212" s="90"/>
      <c r="F2212" s="90"/>
      <c r="G2212" s="90"/>
      <c r="H2212" s="90"/>
      <c r="I2212" s="91"/>
      <c r="J2212" s="91"/>
      <c r="K2212" s="91"/>
      <c r="L2212" s="91"/>
    </row>
    <row r="2213" spans="3:12" ht="14.25" customHeight="1" x14ac:dyDescent="0.15">
      <c r="C2213" s="93">
        <v>33616</v>
      </c>
      <c r="D2213" s="92">
        <v>18.790000915527344</v>
      </c>
      <c r="E2213" s="90"/>
      <c r="F2213" s="90"/>
      <c r="G2213" s="90"/>
      <c r="H2213" s="90"/>
      <c r="I2213" s="91"/>
      <c r="J2213" s="91"/>
      <c r="K2213" s="91"/>
      <c r="L2213" s="91"/>
    </row>
    <row r="2214" spans="3:12" ht="14.25" customHeight="1" x14ac:dyDescent="0.15">
      <c r="C2214" s="93">
        <v>33617</v>
      </c>
      <c r="D2214" s="92">
        <v>18.469999313354492</v>
      </c>
      <c r="E2214" s="90"/>
      <c r="F2214" s="90"/>
      <c r="G2214" s="90"/>
      <c r="H2214" s="90"/>
      <c r="I2214" s="91"/>
      <c r="J2214" s="91"/>
      <c r="K2214" s="91"/>
      <c r="L2214" s="91"/>
    </row>
    <row r="2215" spans="3:12" ht="14.25" customHeight="1" x14ac:dyDescent="0.15">
      <c r="C2215" s="93">
        <v>33618</v>
      </c>
      <c r="D2215" s="92">
        <v>18.850000381469727</v>
      </c>
      <c r="E2215" s="90"/>
      <c r="F2215" s="90"/>
      <c r="G2215" s="90"/>
      <c r="H2215" s="90"/>
      <c r="I2215" s="91"/>
      <c r="J2215" s="91"/>
      <c r="K2215" s="91"/>
      <c r="L2215" s="91"/>
    </row>
    <row r="2216" spans="3:12" ht="14.25" customHeight="1" x14ac:dyDescent="0.15">
      <c r="C2216" s="93">
        <v>33619</v>
      </c>
      <c r="D2216" s="92">
        <v>18.909999847412109</v>
      </c>
      <c r="E2216" s="90"/>
      <c r="F2216" s="90"/>
      <c r="G2216" s="90"/>
      <c r="H2216" s="90"/>
      <c r="I2216" s="91"/>
      <c r="J2216" s="91"/>
      <c r="K2216" s="91"/>
      <c r="L2216" s="91"/>
    </row>
    <row r="2217" spans="3:12" ht="14.25" customHeight="1" x14ac:dyDescent="0.15">
      <c r="C2217" s="93">
        <v>33620</v>
      </c>
      <c r="D2217" s="92">
        <v>19.159999847412109</v>
      </c>
      <c r="E2217" s="90"/>
      <c r="F2217" s="90"/>
      <c r="G2217" s="90"/>
      <c r="H2217" s="90"/>
      <c r="I2217" s="91"/>
      <c r="J2217" s="91"/>
      <c r="K2217" s="91"/>
      <c r="L2217" s="91"/>
    </row>
    <row r="2218" spans="3:12" ht="14.25" customHeight="1" x14ac:dyDescent="0.15">
      <c r="C2218" s="93">
        <v>33623</v>
      </c>
      <c r="D2218" s="92">
        <v>18.889999389648438</v>
      </c>
      <c r="E2218" s="90"/>
      <c r="F2218" s="90"/>
      <c r="G2218" s="90"/>
      <c r="H2218" s="90"/>
      <c r="I2218" s="91"/>
      <c r="J2218" s="91"/>
      <c r="K2218" s="91"/>
      <c r="L2218" s="91"/>
    </row>
    <row r="2219" spans="3:12" ht="14.25" customHeight="1" x14ac:dyDescent="0.15">
      <c r="C2219" s="93">
        <v>33624</v>
      </c>
      <c r="D2219" s="92">
        <v>18.469999313354492</v>
      </c>
      <c r="E2219" s="90"/>
      <c r="F2219" s="90"/>
      <c r="G2219" s="90"/>
      <c r="H2219" s="90"/>
      <c r="I2219" s="91"/>
      <c r="J2219" s="91"/>
      <c r="K2219" s="91"/>
      <c r="L2219" s="91"/>
    </row>
    <row r="2220" spans="3:12" ht="14.25" customHeight="1" x14ac:dyDescent="0.15">
      <c r="C2220" s="93">
        <v>33625</v>
      </c>
      <c r="D2220" s="92">
        <v>18.940000534057617</v>
      </c>
      <c r="E2220" s="90"/>
      <c r="F2220" s="90"/>
      <c r="G2220" s="90"/>
      <c r="H2220" s="90"/>
      <c r="I2220" s="91"/>
      <c r="J2220" s="91"/>
      <c r="K2220" s="91"/>
      <c r="L2220" s="91"/>
    </row>
    <row r="2221" spans="3:12" ht="14.25" customHeight="1" x14ac:dyDescent="0.15">
      <c r="C2221" s="93">
        <v>33626</v>
      </c>
      <c r="D2221" s="92">
        <v>18.719999313354492</v>
      </c>
      <c r="E2221" s="90"/>
      <c r="F2221" s="90"/>
      <c r="G2221" s="90"/>
      <c r="H2221" s="90"/>
      <c r="I2221" s="91"/>
      <c r="J2221" s="91"/>
      <c r="K2221" s="91"/>
      <c r="L2221" s="91"/>
    </row>
    <row r="2222" spans="3:12" ht="14.25" customHeight="1" x14ac:dyDescent="0.15">
      <c r="C2222" s="93">
        <v>33627</v>
      </c>
      <c r="D2222" s="92">
        <v>19</v>
      </c>
      <c r="E2222" s="90"/>
      <c r="F2222" s="90"/>
      <c r="G2222" s="90"/>
      <c r="H2222" s="90"/>
      <c r="I2222" s="91"/>
      <c r="J2222" s="91"/>
      <c r="K2222" s="91"/>
      <c r="L2222" s="91"/>
    </row>
    <row r="2223" spans="3:12" ht="14.25" customHeight="1" x14ac:dyDescent="0.15">
      <c r="C2223" s="93">
        <v>33630</v>
      </c>
      <c r="D2223" s="92">
        <v>19.360000610351563</v>
      </c>
      <c r="E2223" s="90"/>
      <c r="F2223" s="90"/>
      <c r="G2223" s="90"/>
      <c r="H2223" s="90"/>
      <c r="I2223" s="91"/>
      <c r="J2223" s="91"/>
      <c r="K2223" s="91"/>
      <c r="L2223" s="91"/>
    </row>
    <row r="2224" spans="3:12" ht="14.25" customHeight="1" x14ac:dyDescent="0.15">
      <c r="C2224" s="93">
        <v>33631</v>
      </c>
      <c r="D2224" s="92">
        <v>19.170000076293945</v>
      </c>
      <c r="E2224" s="90"/>
      <c r="F2224" s="90"/>
      <c r="G2224" s="90"/>
      <c r="H2224" s="90"/>
      <c r="I2224" s="91"/>
      <c r="J2224" s="91"/>
      <c r="K2224" s="91"/>
      <c r="L2224" s="91"/>
    </row>
    <row r="2225" spans="3:12" ht="14.25" customHeight="1" x14ac:dyDescent="0.15">
      <c r="C2225" s="93">
        <v>33632</v>
      </c>
      <c r="D2225" s="92">
        <v>18.889999389648438</v>
      </c>
      <c r="E2225" s="90"/>
      <c r="F2225" s="90"/>
      <c r="G2225" s="90"/>
      <c r="H2225" s="90"/>
      <c r="I2225" s="91"/>
      <c r="J2225" s="91"/>
      <c r="K2225" s="91"/>
      <c r="L2225" s="91"/>
    </row>
    <row r="2226" spans="3:12" ht="14.25" customHeight="1" x14ac:dyDescent="0.15">
      <c r="C2226" s="93">
        <v>33633</v>
      </c>
      <c r="D2226" s="92">
        <v>18.940000534057617</v>
      </c>
      <c r="E2226" s="90"/>
      <c r="F2226" s="90"/>
      <c r="G2226" s="90"/>
      <c r="H2226" s="90"/>
      <c r="I2226" s="91"/>
      <c r="J2226" s="91"/>
      <c r="K2226" s="91"/>
      <c r="L2226" s="91"/>
    </row>
    <row r="2227" spans="3:12" ht="14.25" customHeight="1" x14ac:dyDescent="0.15">
      <c r="C2227" s="93">
        <v>33634</v>
      </c>
      <c r="D2227" s="92">
        <v>18.899999618530273</v>
      </c>
      <c r="E2227" s="90"/>
      <c r="F2227" s="90"/>
      <c r="G2227" s="90"/>
      <c r="H2227" s="90"/>
      <c r="I2227" s="91"/>
      <c r="J2227" s="91"/>
      <c r="K2227" s="91"/>
      <c r="L2227" s="91"/>
    </row>
    <row r="2228" spans="3:12" ht="14.25" customHeight="1" x14ac:dyDescent="0.15">
      <c r="C2228" s="93">
        <v>33637</v>
      </c>
      <c r="D2228" s="92">
        <v>18.959999084472656</v>
      </c>
      <c r="E2228" s="90"/>
      <c r="F2228" s="90"/>
      <c r="G2228" s="90"/>
      <c r="H2228" s="90"/>
      <c r="I2228" s="91"/>
      <c r="J2228" s="91"/>
      <c r="K2228" s="91"/>
      <c r="L2228" s="91"/>
    </row>
    <row r="2229" spans="3:12" ht="14.25" customHeight="1" x14ac:dyDescent="0.15">
      <c r="C2229" s="93">
        <v>33638</v>
      </c>
      <c r="D2229" s="92">
        <v>19.270000457763672</v>
      </c>
      <c r="E2229" s="90"/>
      <c r="F2229" s="90"/>
      <c r="G2229" s="90"/>
      <c r="H2229" s="90"/>
      <c r="I2229" s="91"/>
      <c r="J2229" s="91"/>
      <c r="K2229" s="91"/>
      <c r="L2229" s="91"/>
    </row>
    <row r="2230" spans="3:12" ht="14.25" customHeight="1" x14ac:dyDescent="0.15">
      <c r="C2230" s="93">
        <v>33639</v>
      </c>
      <c r="D2230" s="92">
        <v>19.5</v>
      </c>
      <c r="E2230" s="90"/>
      <c r="F2230" s="90"/>
      <c r="G2230" s="90"/>
      <c r="H2230" s="90"/>
      <c r="I2230" s="91"/>
      <c r="J2230" s="91"/>
      <c r="K2230" s="91"/>
      <c r="L2230" s="91"/>
    </row>
    <row r="2231" spans="3:12" ht="14.25" customHeight="1" x14ac:dyDescent="0.15">
      <c r="C2231" s="93">
        <v>33640</v>
      </c>
      <c r="D2231" s="92">
        <v>19.5</v>
      </c>
      <c r="E2231" s="90"/>
      <c r="F2231" s="90"/>
      <c r="G2231" s="90"/>
      <c r="H2231" s="90"/>
      <c r="I2231" s="91"/>
      <c r="J2231" s="91"/>
      <c r="K2231" s="91"/>
      <c r="L2231" s="91"/>
    </row>
    <row r="2232" spans="3:12" ht="14.25" customHeight="1" x14ac:dyDescent="0.15">
      <c r="C2232" s="93">
        <v>33641</v>
      </c>
      <c r="D2232" s="92">
        <v>19.870000839233398</v>
      </c>
      <c r="E2232" s="90"/>
      <c r="F2232" s="90"/>
      <c r="G2232" s="90"/>
      <c r="H2232" s="90"/>
      <c r="I2232" s="91"/>
      <c r="J2232" s="91"/>
      <c r="K2232" s="91"/>
      <c r="L2232" s="91"/>
    </row>
    <row r="2233" spans="3:12" ht="14.25" customHeight="1" x14ac:dyDescent="0.15">
      <c r="C2233" s="93">
        <v>33644</v>
      </c>
      <c r="D2233" s="92">
        <v>19.780000686645508</v>
      </c>
      <c r="E2233" s="90"/>
      <c r="F2233" s="90"/>
      <c r="G2233" s="90"/>
      <c r="H2233" s="90"/>
      <c r="I2233" s="91"/>
      <c r="J2233" s="91"/>
      <c r="K2233" s="91"/>
      <c r="L2233" s="91"/>
    </row>
    <row r="2234" spans="3:12" ht="14.25" customHeight="1" x14ac:dyDescent="0.15">
      <c r="C2234" s="93">
        <v>33645</v>
      </c>
      <c r="D2234" s="92">
        <v>19.280000686645508</v>
      </c>
      <c r="E2234" s="90"/>
      <c r="F2234" s="90"/>
      <c r="G2234" s="90"/>
      <c r="H2234" s="90"/>
      <c r="I2234" s="91"/>
      <c r="J2234" s="91"/>
      <c r="K2234" s="91"/>
      <c r="L2234" s="91"/>
    </row>
    <row r="2235" spans="3:12" ht="14.25" customHeight="1" x14ac:dyDescent="0.15">
      <c r="C2235" s="93">
        <v>33646</v>
      </c>
      <c r="D2235" s="92">
        <v>19.270000457763672</v>
      </c>
      <c r="E2235" s="90"/>
      <c r="F2235" s="90"/>
      <c r="G2235" s="90"/>
      <c r="H2235" s="90"/>
      <c r="I2235" s="91"/>
      <c r="J2235" s="91"/>
      <c r="K2235" s="91"/>
      <c r="L2235" s="91"/>
    </row>
    <row r="2236" spans="3:12" ht="14.25" customHeight="1" x14ac:dyDescent="0.15">
      <c r="C2236" s="93">
        <v>33647</v>
      </c>
      <c r="D2236" s="92">
        <v>19.680000305175781</v>
      </c>
      <c r="E2236" s="90"/>
      <c r="F2236" s="90"/>
      <c r="G2236" s="90"/>
      <c r="H2236" s="90"/>
      <c r="I2236" s="91"/>
      <c r="J2236" s="91"/>
      <c r="K2236" s="91"/>
      <c r="L2236" s="91"/>
    </row>
    <row r="2237" spans="3:12" ht="14.25" customHeight="1" x14ac:dyDescent="0.15">
      <c r="C2237" s="93">
        <v>33648</v>
      </c>
      <c r="D2237" s="92">
        <v>19.459999084472656</v>
      </c>
      <c r="E2237" s="90"/>
      <c r="F2237" s="90"/>
      <c r="G2237" s="90"/>
      <c r="H2237" s="90"/>
      <c r="I2237" s="91"/>
      <c r="J2237" s="91"/>
      <c r="K2237" s="91"/>
      <c r="L2237" s="91"/>
    </row>
    <row r="2238" spans="3:12" ht="14.25" customHeight="1" x14ac:dyDescent="0.15">
      <c r="C2238" s="93">
        <v>33652</v>
      </c>
      <c r="D2238" s="92">
        <v>18.120000839233398</v>
      </c>
      <c r="E2238" s="90"/>
      <c r="F2238" s="90"/>
      <c r="G2238" s="90"/>
      <c r="H2238" s="90"/>
      <c r="I2238" s="91"/>
      <c r="J2238" s="91"/>
      <c r="K2238" s="91"/>
      <c r="L2238" s="91"/>
    </row>
    <row r="2239" spans="3:12" ht="14.25" customHeight="1" x14ac:dyDescent="0.15">
      <c r="C2239" s="93">
        <v>33653</v>
      </c>
      <c r="D2239" s="92">
        <v>18.409999847412109</v>
      </c>
      <c r="E2239" s="90"/>
      <c r="F2239" s="90"/>
      <c r="G2239" s="90"/>
      <c r="H2239" s="90"/>
      <c r="I2239" s="91"/>
      <c r="J2239" s="91"/>
      <c r="K2239" s="91"/>
      <c r="L2239" s="91"/>
    </row>
    <row r="2240" spans="3:12" ht="14.25" customHeight="1" x14ac:dyDescent="0.15">
      <c r="C2240" s="93">
        <v>33654</v>
      </c>
      <c r="D2240" s="92">
        <v>18.540000915527344</v>
      </c>
      <c r="E2240" s="90"/>
      <c r="F2240" s="90"/>
      <c r="G2240" s="90"/>
      <c r="H2240" s="90"/>
      <c r="I2240" s="91"/>
      <c r="J2240" s="91"/>
      <c r="K2240" s="91"/>
      <c r="L2240" s="91"/>
    </row>
    <row r="2241" spans="3:12" ht="14.25" customHeight="1" x14ac:dyDescent="0.15">
      <c r="C2241" s="93">
        <v>33655</v>
      </c>
      <c r="D2241" s="92">
        <v>18.659999847412109</v>
      </c>
      <c r="E2241" s="90"/>
      <c r="F2241" s="90"/>
      <c r="G2241" s="90"/>
      <c r="H2241" s="90"/>
      <c r="I2241" s="91"/>
      <c r="J2241" s="91"/>
      <c r="K2241" s="91"/>
      <c r="L2241" s="91"/>
    </row>
    <row r="2242" spans="3:12" ht="14.25" customHeight="1" x14ac:dyDescent="0.15">
      <c r="C2242" s="93">
        <v>33658</v>
      </c>
      <c r="D2242" s="92">
        <v>18.430000305175781</v>
      </c>
      <c r="E2242" s="90"/>
      <c r="F2242" s="90"/>
      <c r="G2242" s="90"/>
      <c r="H2242" s="90"/>
      <c r="I2242" s="91"/>
      <c r="J2242" s="91"/>
      <c r="K2242" s="91"/>
      <c r="L2242" s="91"/>
    </row>
    <row r="2243" spans="3:12" ht="14.25" customHeight="1" x14ac:dyDescent="0.15">
      <c r="C2243" s="93">
        <v>33659</v>
      </c>
      <c r="D2243" s="92">
        <v>18.479999542236328</v>
      </c>
      <c r="E2243" s="90"/>
      <c r="F2243" s="90"/>
      <c r="G2243" s="90"/>
      <c r="H2243" s="90"/>
      <c r="I2243" s="91"/>
      <c r="J2243" s="91"/>
      <c r="K2243" s="91"/>
      <c r="L2243" s="91"/>
    </row>
    <row r="2244" spans="3:12" ht="14.25" customHeight="1" x14ac:dyDescent="0.15">
      <c r="C2244" s="93">
        <v>33660</v>
      </c>
      <c r="D2244" s="92">
        <v>18.459999084472656</v>
      </c>
      <c r="E2244" s="90"/>
      <c r="F2244" s="90"/>
      <c r="G2244" s="90"/>
      <c r="H2244" s="90"/>
      <c r="I2244" s="91"/>
      <c r="J2244" s="91"/>
      <c r="K2244" s="91"/>
      <c r="L2244" s="91"/>
    </row>
    <row r="2245" spans="3:12" ht="14.25" customHeight="1" x14ac:dyDescent="0.15">
      <c r="C2245" s="93">
        <v>33661</v>
      </c>
      <c r="D2245" s="92">
        <v>18.75</v>
      </c>
      <c r="E2245" s="90"/>
      <c r="F2245" s="90"/>
      <c r="G2245" s="90"/>
      <c r="H2245" s="90"/>
      <c r="I2245" s="91"/>
      <c r="J2245" s="91"/>
      <c r="K2245" s="91"/>
      <c r="L2245" s="91"/>
    </row>
    <row r="2246" spans="3:12" ht="14.25" customHeight="1" x14ac:dyDescent="0.15">
      <c r="C2246" s="93">
        <v>33662</v>
      </c>
      <c r="D2246" s="92">
        <v>18.680000305175781</v>
      </c>
      <c r="E2246" s="90"/>
      <c r="F2246" s="90"/>
      <c r="G2246" s="90"/>
      <c r="H2246" s="90"/>
      <c r="I2246" s="91"/>
      <c r="J2246" s="91"/>
      <c r="K2246" s="91"/>
      <c r="L2246" s="91"/>
    </row>
    <row r="2247" spans="3:12" ht="14.25" customHeight="1" x14ac:dyDescent="0.15">
      <c r="C2247" s="93">
        <v>33665</v>
      </c>
      <c r="D2247" s="92">
        <v>18.340000152587891</v>
      </c>
      <c r="E2247" s="90"/>
      <c r="F2247" s="90"/>
      <c r="G2247" s="90"/>
      <c r="H2247" s="90"/>
      <c r="I2247" s="91"/>
      <c r="J2247" s="91"/>
      <c r="K2247" s="91"/>
      <c r="L2247" s="91"/>
    </row>
    <row r="2248" spans="3:12" ht="14.25" customHeight="1" x14ac:dyDescent="0.15">
      <c r="C2248" s="93">
        <v>33666</v>
      </c>
      <c r="D2248" s="92">
        <v>18.639999389648437</v>
      </c>
      <c r="E2248" s="90"/>
      <c r="F2248" s="90"/>
      <c r="G2248" s="90"/>
      <c r="H2248" s="90"/>
      <c r="I2248" s="91"/>
      <c r="J2248" s="91"/>
      <c r="K2248" s="91"/>
      <c r="L2248" s="91"/>
    </row>
    <row r="2249" spans="3:12" ht="14.25" customHeight="1" x14ac:dyDescent="0.15">
      <c r="C2249" s="93">
        <v>33667</v>
      </c>
      <c r="D2249" s="92">
        <v>18.629999160766602</v>
      </c>
      <c r="E2249" s="90"/>
      <c r="F2249" s="90"/>
      <c r="G2249" s="90"/>
      <c r="H2249" s="90"/>
      <c r="I2249" s="91"/>
      <c r="J2249" s="91"/>
      <c r="K2249" s="91"/>
      <c r="L2249" s="91"/>
    </row>
    <row r="2250" spans="3:12" ht="14.25" customHeight="1" x14ac:dyDescent="0.15">
      <c r="C2250" s="93">
        <v>33668</v>
      </c>
      <c r="D2250" s="92">
        <v>18.549999237060547</v>
      </c>
      <c r="E2250" s="90"/>
      <c r="F2250" s="90"/>
      <c r="G2250" s="90"/>
      <c r="H2250" s="90"/>
      <c r="I2250" s="91"/>
      <c r="J2250" s="91"/>
      <c r="K2250" s="91"/>
      <c r="L2250" s="91"/>
    </row>
    <row r="2251" spans="3:12" ht="14.25" customHeight="1" x14ac:dyDescent="0.15">
      <c r="C2251" s="93">
        <v>33669</v>
      </c>
      <c r="D2251" s="92">
        <v>18.510000228881836</v>
      </c>
      <c r="E2251" s="90"/>
      <c r="F2251" s="90"/>
      <c r="G2251" s="90"/>
      <c r="H2251" s="90"/>
      <c r="I2251" s="91"/>
      <c r="J2251" s="91"/>
      <c r="K2251" s="91"/>
      <c r="L2251" s="91"/>
    </row>
    <row r="2252" spans="3:12" ht="14.25" customHeight="1" x14ac:dyDescent="0.15">
      <c r="C2252" s="93">
        <v>33672</v>
      </c>
      <c r="D2252" s="92">
        <v>18.670000076293945</v>
      </c>
      <c r="E2252" s="90"/>
      <c r="F2252" s="90"/>
      <c r="G2252" s="90"/>
      <c r="H2252" s="90"/>
      <c r="I2252" s="91"/>
      <c r="J2252" s="91"/>
      <c r="K2252" s="91"/>
      <c r="L2252" s="91"/>
    </row>
    <row r="2253" spans="3:12" ht="14.25" customHeight="1" x14ac:dyDescent="0.15">
      <c r="C2253" s="93">
        <v>33673</v>
      </c>
      <c r="D2253" s="92">
        <v>18.690000534057617</v>
      </c>
      <c r="E2253" s="90"/>
      <c r="F2253" s="90"/>
      <c r="G2253" s="90"/>
      <c r="H2253" s="90"/>
      <c r="I2253" s="91"/>
      <c r="J2253" s="91"/>
      <c r="K2253" s="91"/>
      <c r="L2253" s="91"/>
    </row>
    <row r="2254" spans="3:12" ht="14.25" customHeight="1" x14ac:dyDescent="0.15">
      <c r="C2254" s="93">
        <v>33674</v>
      </c>
      <c r="D2254" s="92">
        <v>18.5</v>
      </c>
      <c r="E2254" s="90"/>
      <c r="F2254" s="90"/>
      <c r="G2254" s="90"/>
      <c r="H2254" s="90"/>
      <c r="I2254" s="91"/>
      <c r="J2254" s="91"/>
      <c r="K2254" s="91"/>
      <c r="L2254" s="91"/>
    </row>
    <row r="2255" spans="3:12" ht="14.25" customHeight="1" x14ac:dyDescent="0.15">
      <c r="C2255" s="93">
        <v>33675</v>
      </c>
      <c r="D2255" s="92">
        <v>18.829999923706055</v>
      </c>
      <c r="E2255" s="90"/>
      <c r="F2255" s="90"/>
      <c r="G2255" s="90"/>
      <c r="H2255" s="90"/>
      <c r="I2255" s="91"/>
      <c r="J2255" s="91"/>
      <c r="K2255" s="91"/>
      <c r="L2255" s="91"/>
    </row>
    <row r="2256" spans="3:12" ht="14.25" customHeight="1" x14ac:dyDescent="0.15">
      <c r="C2256" s="93">
        <v>33676</v>
      </c>
      <c r="D2256" s="92">
        <v>19.180000305175781</v>
      </c>
      <c r="E2256" s="90"/>
      <c r="F2256" s="90"/>
      <c r="G2256" s="90"/>
      <c r="H2256" s="90"/>
      <c r="I2256" s="91"/>
      <c r="J2256" s="91"/>
      <c r="K2256" s="91"/>
      <c r="L2256" s="91"/>
    </row>
    <row r="2257" spans="3:12" ht="14.25" customHeight="1" x14ac:dyDescent="0.15">
      <c r="C2257" s="93">
        <v>33679</v>
      </c>
      <c r="D2257" s="92">
        <v>19.149999618530273</v>
      </c>
      <c r="E2257" s="90"/>
      <c r="F2257" s="90"/>
      <c r="G2257" s="90"/>
      <c r="H2257" s="90"/>
      <c r="I2257" s="91"/>
      <c r="J2257" s="91"/>
      <c r="K2257" s="91"/>
      <c r="L2257" s="91"/>
    </row>
    <row r="2258" spans="3:12" ht="14.25" customHeight="1" x14ac:dyDescent="0.15">
      <c r="C2258" s="93">
        <v>33680</v>
      </c>
      <c r="D2258" s="92">
        <v>19.239999771118164</v>
      </c>
      <c r="E2258" s="90"/>
      <c r="F2258" s="90"/>
      <c r="G2258" s="90"/>
      <c r="H2258" s="90"/>
      <c r="I2258" s="91"/>
      <c r="J2258" s="91"/>
      <c r="K2258" s="91"/>
      <c r="L2258" s="91"/>
    </row>
    <row r="2259" spans="3:12" ht="14.25" customHeight="1" x14ac:dyDescent="0.15">
      <c r="C2259" s="93">
        <v>33681</v>
      </c>
      <c r="D2259" s="92">
        <v>19.069999694824219</v>
      </c>
      <c r="E2259" s="90"/>
      <c r="F2259" s="90"/>
      <c r="G2259" s="90"/>
      <c r="H2259" s="90"/>
      <c r="I2259" s="91"/>
      <c r="J2259" s="91"/>
      <c r="K2259" s="91"/>
      <c r="L2259" s="91"/>
    </row>
    <row r="2260" spans="3:12" ht="14.25" customHeight="1" x14ac:dyDescent="0.15">
      <c r="C2260" s="93">
        <v>33682</v>
      </c>
      <c r="D2260" s="92">
        <v>19.290000915527344</v>
      </c>
      <c r="E2260" s="90"/>
      <c r="F2260" s="90"/>
      <c r="G2260" s="90"/>
      <c r="H2260" s="90"/>
      <c r="I2260" s="91"/>
      <c r="J2260" s="91"/>
      <c r="K2260" s="91"/>
      <c r="L2260" s="91"/>
    </row>
    <row r="2261" spans="3:12" ht="14.25" customHeight="1" x14ac:dyDescent="0.15">
      <c r="C2261" s="93">
        <v>33683</v>
      </c>
      <c r="D2261" s="92">
        <v>18.899999618530273</v>
      </c>
      <c r="E2261" s="90"/>
      <c r="F2261" s="90"/>
      <c r="G2261" s="90"/>
      <c r="H2261" s="90"/>
      <c r="I2261" s="91"/>
      <c r="J2261" s="91"/>
      <c r="K2261" s="91"/>
      <c r="L2261" s="91"/>
    </row>
    <row r="2262" spans="3:12" ht="14.25" customHeight="1" x14ac:dyDescent="0.15">
      <c r="C2262" s="93">
        <v>33686</v>
      </c>
      <c r="D2262" s="92">
        <v>19.129999160766602</v>
      </c>
      <c r="E2262" s="90"/>
      <c r="F2262" s="90"/>
      <c r="G2262" s="90"/>
      <c r="H2262" s="90"/>
      <c r="I2262" s="91"/>
      <c r="J2262" s="91"/>
      <c r="K2262" s="91"/>
      <c r="L2262" s="91"/>
    </row>
    <row r="2263" spans="3:12" ht="14.25" customHeight="1" x14ac:dyDescent="0.15">
      <c r="C2263" s="93">
        <v>33687</v>
      </c>
      <c r="D2263" s="92">
        <v>19.219999313354492</v>
      </c>
      <c r="E2263" s="90"/>
      <c r="F2263" s="90"/>
      <c r="G2263" s="90"/>
      <c r="H2263" s="90"/>
      <c r="I2263" s="91"/>
      <c r="J2263" s="91"/>
      <c r="K2263" s="91"/>
      <c r="L2263" s="91"/>
    </row>
    <row r="2264" spans="3:12" ht="14.25" customHeight="1" x14ac:dyDescent="0.15">
      <c r="C2264" s="93">
        <v>33688</v>
      </c>
      <c r="D2264" s="92">
        <v>19.190000534057617</v>
      </c>
      <c r="E2264" s="90"/>
      <c r="F2264" s="90"/>
      <c r="G2264" s="90"/>
      <c r="H2264" s="90"/>
      <c r="I2264" s="91"/>
      <c r="J2264" s="91"/>
      <c r="K2264" s="91"/>
      <c r="L2264" s="91"/>
    </row>
    <row r="2265" spans="3:12" ht="14.25" customHeight="1" x14ac:dyDescent="0.15">
      <c r="C2265" s="93">
        <v>33689</v>
      </c>
      <c r="D2265" s="92">
        <v>19.280000686645508</v>
      </c>
      <c r="E2265" s="90"/>
      <c r="F2265" s="90"/>
      <c r="G2265" s="90"/>
      <c r="H2265" s="90"/>
      <c r="I2265" s="91"/>
      <c r="J2265" s="91"/>
      <c r="K2265" s="91"/>
      <c r="L2265" s="91"/>
    </row>
    <row r="2266" spans="3:12" ht="14.25" customHeight="1" x14ac:dyDescent="0.15">
      <c r="C2266" s="93">
        <v>33690</v>
      </c>
      <c r="D2266" s="92">
        <v>19.159999847412109</v>
      </c>
      <c r="E2266" s="90"/>
      <c r="F2266" s="90"/>
      <c r="G2266" s="90"/>
      <c r="H2266" s="90"/>
      <c r="I2266" s="91"/>
      <c r="J2266" s="91"/>
      <c r="K2266" s="91"/>
      <c r="L2266" s="91"/>
    </row>
    <row r="2267" spans="3:12" ht="14.25" customHeight="1" x14ac:dyDescent="0.15">
      <c r="C2267" s="93">
        <v>33693</v>
      </c>
      <c r="D2267" s="92">
        <v>19.25</v>
      </c>
      <c r="E2267" s="90"/>
      <c r="F2267" s="90"/>
      <c r="G2267" s="90"/>
      <c r="H2267" s="90"/>
      <c r="I2267" s="91"/>
      <c r="J2267" s="91"/>
      <c r="K2267" s="91"/>
      <c r="L2267" s="91"/>
    </row>
    <row r="2268" spans="3:12" ht="14.25" customHeight="1" x14ac:dyDescent="0.15">
      <c r="C2268" s="93">
        <v>33694</v>
      </c>
      <c r="D2268" s="92">
        <v>19.440000534057617</v>
      </c>
      <c r="E2268" s="90"/>
      <c r="F2268" s="90"/>
      <c r="G2268" s="90"/>
      <c r="H2268" s="90"/>
      <c r="I2268" s="91"/>
      <c r="J2268" s="91"/>
      <c r="K2268" s="91"/>
      <c r="L2268" s="91"/>
    </row>
    <row r="2269" spans="3:12" ht="14.25" customHeight="1" x14ac:dyDescent="0.15">
      <c r="C2269" s="93">
        <v>33695</v>
      </c>
      <c r="D2269" s="92">
        <v>19.840000152587891</v>
      </c>
      <c r="E2269" s="90"/>
      <c r="F2269" s="90"/>
      <c r="G2269" s="90"/>
      <c r="H2269" s="90"/>
      <c r="I2269" s="91"/>
      <c r="J2269" s="91"/>
      <c r="K2269" s="91"/>
      <c r="L2269" s="91"/>
    </row>
    <row r="2270" spans="3:12" ht="14.25" customHeight="1" x14ac:dyDescent="0.15">
      <c r="C2270" s="93">
        <v>33696</v>
      </c>
      <c r="D2270" s="92">
        <v>19.799999237060547</v>
      </c>
      <c r="E2270" s="90"/>
      <c r="F2270" s="90"/>
      <c r="G2270" s="90"/>
      <c r="H2270" s="90"/>
      <c r="I2270" s="91"/>
      <c r="J2270" s="91"/>
      <c r="K2270" s="91"/>
      <c r="L2270" s="91"/>
    </row>
    <row r="2271" spans="3:12" ht="14.25" customHeight="1" x14ac:dyDescent="0.15">
      <c r="C2271" s="93">
        <v>33697</v>
      </c>
      <c r="D2271" s="92">
        <v>20.290000915527344</v>
      </c>
      <c r="E2271" s="90"/>
      <c r="F2271" s="90"/>
      <c r="G2271" s="90"/>
      <c r="H2271" s="90"/>
      <c r="I2271" s="91"/>
      <c r="J2271" s="91"/>
      <c r="K2271" s="91"/>
      <c r="L2271" s="91"/>
    </row>
    <row r="2272" spans="3:12" ht="14.25" customHeight="1" x14ac:dyDescent="0.15">
      <c r="C2272" s="93">
        <v>33700</v>
      </c>
      <c r="D2272" s="92">
        <v>20.450000762939453</v>
      </c>
      <c r="E2272" s="90"/>
      <c r="F2272" s="90"/>
      <c r="G2272" s="90"/>
      <c r="H2272" s="90"/>
      <c r="I2272" s="91"/>
      <c r="J2272" s="91"/>
      <c r="K2272" s="91"/>
      <c r="L2272" s="91"/>
    </row>
    <row r="2273" spans="3:12" ht="14.25" customHeight="1" x14ac:dyDescent="0.15">
      <c r="C2273" s="93">
        <v>33701</v>
      </c>
      <c r="D2273" s="92">
        <v>20.229999542236328</v>
      </c>
      <c r="E2273" s="90"/>
      <c r="F2273" s="90"/>
      <c r="G2273" s="90"/>
      <c r="H2273" s="90"/>
      <c r="I2273" s="91"/>
      <c r="J2273" s="91"/>
      <c r="K2273" s="91"/>
      <c r="L2273" s="91"/>
    </row>
    <row r="2274" spans="3:12" ht="14.25" customHeight="1" x14ac:dyDescent="0.15">
      <c r="C2274" s="93">
        <v>33702</v>
      </c>
      <c r="D2274" s="92">
        <v>20.620000839233398</v>
      </c>
      <c r="E2274" s="90"/>
      <c r="F2274" s="90"/>
      <c r="G2274" s="90"/>
      <c r="H2274" s="90"/>
      <c r="I2274" s="91"/>
      <c r="J2274" s="91"/>
      <c r="K2274" s="91"/>
      <c r="L2274" s="91"/>
    </row>
    <row r="2275" spans="3:12" ht="14.25" customHeight="1" x14ac:dyDescent="0.15">
      <c r="C2275" s="93">
        <v>33703</v>
      </c>
      <c r="D2275" s="92">
        <v>20.309999465942383</v>
      </c>
      <c r="E2275" s="90"/>
      <c r="F2275" s="90"/>
      <c r="G2275" s="90"/>
      <c r="H2275" s="90"/>
      <c r="I2275" s="91"/>
      <c r="J2275" s="91"/>
      <c r="K2275" s="91"/>
      <c r="L2275" s="91"/>
    </row>
    <row r="2276" spans="3:12" ht="14.25" customHeight="1" x14ac:dyDescent="0.15">
      <c r="C2276" s="93">
        <v>33704</v>
      </c>
      <c r="D2276" s="92">
        <v>20.440000534057617</v>
      </c>
      <c r="E2276" s="90"/>
      <c r="F2276" s="90"/>
      <c r="G2276" s="90"/>
      <c r="H2276" s="90"/>
      <c r="I2276" s="91"/>
      <c r="J2276" s="91"/>
      <c r="K2276" s="91"/>
      <c r="L2276" s="91"/>
    </row>
    <row r="2277" spans="3:12" ht="14.25" customHeight="1" x14ac:dyDescent="0.15">
      <c r="C2277" s="93">
        <v>33707</v>
      </c>
      <c r="D2277" s="92">
        <v>20.219999313354492</v>
      </c>
      <c r="E2277" s="90"/>
      <c r="F2277" s="90"/>
      <c r="G2277" s="90"/>
      <c r="H2277" s="90"/>
      <c r="I2277" s="91"/>
      <c r="J2277" s="91"/>
      <c r="K2277" s="91"/>
      <c r="L2277" s="91"/>
    </row>
    <row r="2278" spans="3:12" ht="14.25" customHeight="1" x14ac:dyDescent="0.15">
      <c r="C2278" s="93">
        <v>33708</v>
      </c>
      <c r="D2278" s="92">
        <v>19.860000610351563</v>
      </c>
      <c r="E2278" s="90"/>
      <c r="F2278" s="90"/>
      <c r="G2278" s="90"/>
      <c r="H2278" s="90"/>
      <c r="I2278" s="91"/>
      <c r="J2278" s="91"/>
      <c r="K2278" s="91"/>
      <c r="L2278" s="91"/>
    </row>
    <row r="2279" spans="3:12" ht="14.25" customHeight="1" x14ac:dyDescent="0.15">
      <c r="C2279" s="93">
        <v>33709</v>
      </c>
      <c r="D2279" s="92">
        <v>19.870000839233398</v>
      </c>
      <c r="E2279" s="90"/>
      <c r="F2279" s="90"/>
      <c r="G2279" s="90"/>
      <c r="H2279" s="90"/>
      <c r="I2279" s="91"/>
      <c r="J2279" s="91"/>
      <c r="K2279" s="91"/>
      <c r="L2279" s="91"/>
    </row>
    <row r="2280" spans="3:12" ht="14.25" customHeight="1" x14ac:dyDescent="0.15">
      <c r="C2280" s="93">
        <v>33710</v>
      </c>
      <c r="D2280" s="92">
        <v>20.209999084472656</v>
      </c>
      <c r="E2280" s="90"/>
      <c r="F2280" s="90"/>
      <c r="G2280" s="90"/>
      <c r="H2280" s="90"/>
      <c r="I2280" s="91"/>
      <c r="J2280" s="91"/>
      <c r="K2280" s="91"/>
      <c r="L2280" s="91"/>
    </row>
    <row r="2281" spans="3:12" ht="14.25" customHeight="1" x14ac:dyDescent="0.15">
      <c r="C2281" s="93">
        <v>33714</v>
      </c>
      <c r="D2281" s="92">
        <v>20.239999771118164</v>
      </c>
      <c r="E2281" s="90"/>
      <c r="F2281" s="90"/>
      <c r="G2281" s="90"/>
      <c r="H2281" s="90"/>
      <c r="I2281" s="91"/>
      <c r="J2281" s="91"/>
      <c r="K2281" s="91"/>
      <c r="L2281" s="91"/>
    </row>
    <row r="2282" spans="3:12" ht="14.25" customHeight="1" x14ac:dyDescent="0.15">
      <c r="C2282" s="93">
        <v>33715</v>
      </c>
      <c r="D2282" s="92">
        <v>20.25</v>
      </c>
      <c r="E2282" s="90"/>
      <c r="F2282" s="90"/>
      <c r="G2282" s="90"/>
      <c r="H2282" s="90"/>
      <c r="I2282" s="91"/>
      <c r="J2282" s="91"/>
      <c r="K2282" s="91"/>
      <c r="L2282" s="91"/>
    </row>
    <row r="2283" spans="3:12" ht="14.25" customHeight="1" x14ac:dyDescent="0.15">
      <c r="C2283" s="93">
        <v>33716</v>
      </c>
      <c r="D2283" s="92">
        <v>20.110000610351563</v>
      </c>
      <c r="E2283" s="90"/>
      <c r="F2283" s="90"/>
      <c r="G2283" s="90"/>
      <c r="H2283" s="90"/>
      <c r="I2283" s="91"/>
      <c r="J2283" s="91"/>
      <c r="K2283" s="91"/>
      <c r="L2283" s="91"/>
    </row>
    <row r="2284" spans="3:12" ht="14.25" customHeight="1" x14ac:dyDescent="0.15">
      <c r="C2284" s="93">
        <v>33717</v>
      </c>
      <c r="D2284" s="92">
        <v>20.110000610351563</v>
      </c>
      <c r="E2284" s="90"/>
      <c r="F2284" s="90"/>
      <c r="G2284" s="90"/>
      <c r="H2284" s="90"/>
      <c r="I2284" s="91"/>
      <c r="J2284" s="91"/>
      <c r="K2284" s="91"/>
      <c r="L2284" s="91"/>
    </row>
    <row r="2285" spans="3:12" ht="14.25" customHeight="1" x14ac:dyDescent="0.15">
      <c r="C2285" s="93">
        <v>33718</v>
      </c>
      <c r="D2285" s="92">
        <v>20.219999313354492</v>
      </c>
      <c r="E2285" s="90"/>
      <c r="F2285" s="90"/>
      <c r="G2285" s="90"/>
      <c r="H2285" s="90"/>
      <c r="I2285" s="91"/>
      <c r="J2285" s="91"/>
      <c r="K2285" s="91"/>
      <c r="L2285" s="91"/>
    </row>
    <row r="2286" spans="3:12" ht="14.25" customHeight="1" x14ac:dyDescent="0.15">
      <c r="C2286" s="93">
        <v>33721</v>
      </c>
      <c r="D2286" s="92">
        <v>20.290000915527344</v>
      </c>
      <c r="E2286" s="90"/>
      <c r="F2286" s="90"/>
      <c r="G2286" s="90"/>
      <c r="H2286" s="90"/>
      <c r="I2286" s="91"/>
      <c r="J2286" s="91"/>
      <c r="K2286" s="91"/>
      <c r="L2286" s="91"/>
    </row>
    <row r="2287" spans="3:12" ht="14.25" customHeight="1" x14ac:dyDescent="0.15">
      <c r="C2287" s="93">
        <v>33722</v>
      </c>
      <c r="D2287" s="92">
        <v>20.409999847412109</v>
      </c>
      <c r="E2287" s="90"/>
      <c r="F2287" s="90"/>
      <c r="G2287" s="90"/>
      <c r="H2287" s="90"/>
      <c r="I2287" s="91"/>
      <c r="J2287" s="91"/>
      <c r="K2287" s="91"/>
      <c r="L2287" s="91"/>
    </row>
    <row r="2288" spans="3:12" ht="14.25" customHeight="1" x14ac:dyDescent="0.15">
      <c r="C2288" s="93">
        <v>33723</v>
      </c>
      <c r="D2288" s="92">
        <v>20.770000457763672</v>
      </c>
      <c r="E2288" s="90"/>
      <c r="F2288" s="90"/>
      <c r="G2288" s="90"/>
      <c r="H2288" s="90"/>
      <c r="I2288" s="91"/>
      <c r="J2288" s="91"/>
      <c r="K2288" s="91"/>
      <c r="L2288" s="91"/>
    </row>
    <row r="2289" spans="3:12" ht="14.25" customHeight="1" x14ac:dyDescent="0.15">
      <c r="C2289" s="93">
        <v>33724</v>
      </c>
      <c r="D2289" s="92">
        <v>20.850000381469727</v>
      </c>
      <c r="E2289" s="90"/>
      <c r="F2289" s="90"/>
      <c r="G2289" s="90"/>
      <c r="H2289" s="90"/>
      <c r="I2289" s="91"/>
      <c r="J2289" s="91"/>
      <c r="K2289" s="91"/>
      <c r="L2289" s="91"/>
    </row>
    <row r="2290" spans="3:12" ht="14.25" customHeight="1" x14ac:dyDescent="0.15">
      <c r="C2290" s="93">
        <v>33725</v>
      </c>
      <c r="D2290" s="92">
        <v>20.850000381469727</v>
      </c>
      <c r="E2290" s="90"/>
      <c r="F2290" s="90"/>
      <c r="G2290" s="90"/>
      <c r="H2290" s="90"/>
      <c r="I2290" s="91"/>
      <c r="J2290" s="91"/>
      <c r="K2290" s="91"/>
      <c r="L2290" s="91"/>
    </row>
    <row r="2291" spans="3:12" ht="14.25" customHeight="1" x14ac:dyDescent="0.15">
      <c r="C2291" s="93">
        <v>33728</v>
      </c>
      <c r="D2291" s="92">
        <v>21.120000839233398</v>
      </c>
      <c r="E2291" s="90"/>
      <c r="F2291" s="90"/>
      <c r="G2291" s="90"/>
      <c r="H2291" s="90"/>
      <c r="I2291" s="91"/>
      <c r="J2291" s="91"/>
      <c r="K2291" s="91"/>
      <c r="L2291" s="91"/>
    </row>
    <row r="2292" spans="3:12" ht="14.25" customHeight="1" x14ac:dyDescent="0.15">
      <c r="C2292" s="93">
        <v>33729</v>
      </c>
      <c r="D2292" s="92">
        <v>20.799999237060547</v>
      </c>
      <c r="E2292" s="90"/>
      <c r="F2292" s="90"/>
      <c r="G2292" s="90"/>
      <c r="H2292" s="90"/>
      <c r="I2292" s="91"/>
      <c r="J2292" s="91"/>
      <c r="K2292" s="91"/>
      <c r="L2292" s="91"/>
    </row>
    <row r="2293" spans="3:12" ht="14.25" customHeight="1" x14ac:dyDescent="0.15">
      <c r="C2293" s="93">
        <v>33730</v>
      </c>
      <c r="D2293" s="92">
        <v>20.770000457763672</v>
      </c>
      <c r="E2293" s="90"/>
      <c r="F2293" s="90"/>
      <c r="G2293" s="90"/>
      <c r="H2293" s="90"/>
      <c r="I2293" s="91"/>
      <c r="J2293" s="91"/>
      <c r="K2293" s="91"/>
      <c r="L2293" s="91"/>
    </row>
    <row r="2294" spans="3:12" ht="14.25" customHeight="1" x14ac:dyDescent="0.15">
      <c r="C2294" s="93">
        <v>33731</v>
      </c>
      <c r="D2294" s="92">
        <v>20.709999084472656</v>
      </c>
      <c r="E2294" s="90"/>
      <c r="F2294" s="90"/>
      <c r="G2294" s="90"/>
      <c r="H2294" s="90"/>
      <c r="I2294" s="91"/>
      <c r="J2294" s="91"/>
      <c r="K2294" s="91"/>
      <c r="L2294" s="91"/>
    </row>
    <row r="2295" spans="3:12" ht="14.25" customHeight="1" x14ac:dyDescent="0.15">
      <c r="C2295" s="93">
        <v>33732</v>
      </c>
      <c r="D2295" s="92">
        <v>20.860000610351563</v>
      </c>
      <c r="E2295" s="90"/>
      <c r="F2295" s="90"/>
      <c r="G2295" s="90"/>
      <c r="H2295" s="90"/>
      <c r="I2295" s="91"/>
      <c r="J2295" s="91"/>
      <c r="K2295" s="91"/>
      <c r="L2295" s="91"/>
    </row>
    <row r="2296" spans="3:12" ht="14.25" customHeight="1" x14ac:dyDescent="0.15">
      <c r="C2296" s="93">
        <v>33735</v>
      </c>
      <c r="D2296" s="92">
        <v>21</v>
      </c>
      <c r="E2296" s="90"/>
      <c r="F2296" s="90"/>
      <c r="G2296" s="90"/>
      <c r="H2296" s="90"/>
      <c r="I2296" s="91"/>
      <c r="J2296" s="91"/>
      <c r="K2296" s="91"/>
      <c r="L2296" s="91"/>
    </row>
    <row r="2297" spans="3:12" ht="14.25" customHeight="1" x14ac:dyDescent="0.15">
      <c r="C2297" s="93">
        <v>33736</v>
      </c>
      <c r="D2297" s="92">
        <v>20.959999084472656</v>
      </c>
      <c r="E2297" s="90"/>
      <c r="F2297" s="90"/>
      <c r="G2297" s="90"/>
      <c r="H2297" s="90"/>
      <c r="I2297" s="91"/>
      <c r="J2297" s="91"/>
      <c r="K2297" s="91"/>
      <c r="L2297" s="91"/>
    </row>
    <row r="2298" spans="3:12" ht="14.25" customHeight="1" x14ac:dyDescent="0.15">
      <c r="C2298" s="93">
        <v>33737</v>
      </c>
      <c r="D2298" s="92">
        <v>20.760000228881836</v>
      </c>
      <c r="E2298" s="90"/>
      <c r="F2298" s="90"/>
      <c r="G2298" s="90"/>
      <c r="H2298" s="90"/>
      <c r="I2298" s="91"/>
      <c r="J2298" s="91"/>
      <c r="K2298" s="91"/>
      <c r="L2298" s="91"/>
    </row>
    <row r="2299" spans="3:12" ht="14.25" customHeight="1" x14ac:dyDescent="0.15">
      <c r="C2299" s="93">
        <v>33738</v>
      </c>
      <c r="D2299" s="92">
        <v>20.549999237060547</v>
      </c>
      <c r="E2299" s="90"/>
      <c r="F2299" s="90"/>
      <c r="G2299" s="90"/>
      <c r="H2299" s="90"/>
      <c r="I2299" s="91"/>
      <c r="J2299" s="91"/>
      <c r="K2299" s="91"/>
      <c r="L2299" s="91"/>
    </row>
    <row r="2300" spans="3:12" ht="14.25" customHeight="1" x14ac:dyDescent="0.15">
      <c r="C2300" s="93">
        <v>33739</v>
      </c>
      <c r="D2300" s="92">
        <v>20.690000534057617</v>
      </c>
      <c r="E2300" s="90"/>
      <c r="F2300" s="90"/>
      <c r="G2300" s="90"/>
      <c r="H2300" s="90"/>
      <c r="I2300" s="91"/>
      <c r="J2300" s="91"/>
      <c r="K2300" s="91"/>
      <c r="L2300" s="91"/>
    </row>
    <row r="2301" spans="3:12" ht="14.25" customHeight="1" x14ac:dyDescent="0.15">
      <c r="C2301" s="93">
        <v>33742</v>
      </c>
      <c r="D2301" s="92">
        <v>20.520000457763672</v>
      </c>
      <c r="E2301" s="90"/>
      <c r="F2301" s="90"/>
      <c r="G2301" s="90"/>
      <c r="H2301" s="90"/>
      <c r="I2301" s="91"/>
      <c r="J2301" s="91"/>
      <c r="K2301" s="91"/>
      <c r="L2301" s="91"/>
    </row>
    <row r="2302" spans="3:12" ht="14.25" customHeight="1" x14ac:dyDescent="0.15">
      <c r="C2302" s="93">
        <v>33743</v>
      </c>
      <c r="D2302" s="92">
        <v>20.120000839233398</v>
      </c>
      <c r="E2302" s="90"/>
      <c r="F2302" s="90"/>
      <c r="G2302" s="90"/>
      <c r="H2302" s="90"/>
      <c r="I2302" s="91"/>
      <c r="J2302" s="91"/>
      <c r="K2302" s="91"/>
      <c r="L2302" s="91"/>
    </row>
    <row r="2303" spans="3:12" ht="14.25" customHeight="1" x14ac:dyDescent="0.15">
      <c r="C2303" s="93">
        <v>33744</v>
      </c>
      <c r="D2303" s="92">
        <v>20.399999618530273</v>
      </c>
      <c r="E2303" s="90"/>
      <c r="F2303" s="90"/>
      <c r="G2303" s="90"/>
      <c r="H2303" s="90"/>
      <c r="I2303" s="91"/>
      <c r="J2303" s="91"/>
      <c r="K2303" s="91"/>
      <c r="L2303" s="91"/>
    </row>
    <row r="2304" spans="3:12" ht="14.25" customHeight="1" x14ac:dyDescent="0.15">
      <c r="C2304" s="93">
        <v>33745</v>
      </c>
      <c r="D2304" s="92">
        <v>20.899999618530273</v>
      </c>
      <c r="E2304" s="90"/>
      <c r="F2304" s="90"/>
      <c r="G2304" s="90"/>
      <c r="H2304" s="90"/>
      <c r="I2304" s="91"/>
      <c r="J2304" s="91"/>
      <c r="K2304" s="91"/>
      <c r="L2304" s="91"/>
    </row>
    <row r="2305" spans="3:12" ht="14.25" customHeight="1" x14ac:dyDescent="0.15">
      <c r="C2305" s="93">
        <v>33746</v>
      </c>
      <c r="D2305" s="92">
        <v>20.940000534057617</v>
      </c>
      <c r="E2305" s="90"/>
      <c r="F2305" s="90"/>
      <c r="G2305" s="90"/>
      <c r="H2305" s="90"/>
      <c r="I2305" s="91"/>
      <c r="J2305" s="91"/>
      <c r="K2305" s="91"/>
      <c r="L2305" s="91"/>
    </row>
    <row r="2306" spans="3:12" ht="14.25" customHeight="1" x14ac:dyDescent="0.15">
      <c r="C2306" s="93">
        <v>33750</v>
      </c>
      <c r="D2306" s="92">
        <v>22</v>
      </c>
      <c r="E2306" s="90"/>
      <c r="F2306" s="90"/>
      <c r="G2306" s="90"/>
      <c r="H2306" s="90"/>
      <c r="I2306" s="91"/>
      <c r="J2306" s="91"/>
      <c r="K2306" s="91"/>
      <c r="L2306" s="91"/>
    </row>
    <row r="2307" spans="3:12" ht="14.25" customHeight="1" x14ac:dyDescent="0.15">
      <c r="C2307" s="93">
        <v>33751</v>
      </c>
      <c r="D2307" s="92">
        <v>21.920000076293945</v>
      </c>
      <c r="E2307" s="90"/>
      <c r="F2307" s="90"/>
      <c r="G2307" s="90"/>
      <c r="H2307" s="90"/>
      <c r="I2307" s="91"/>
      <c r="J2307" s="91"/>
      <c r="K2307" s="91"/>
      <c r="L2307" s="91"/>
    </row>
    <row r="2308" spans="3:12" ht="14.25" customHeight="1" x14ac:dyDescent="0.15">
      <c r="C2308" s="93">
        <v>33752</v>
      </c>
      <c r="D2308" s="92">
        <v>21.950000762939453</v>
      </c>
      <c r="E2308" s="90"/>
      <c r="F2308" s="90"/>
      <c r="G2308" s="90"/>
      <c r="H2308" s="90"/>
      <c r="I2308" s="91"/>
      <c r="J2308" s="91"/>
      <c r="K2308" s="91"/>
      <c r="L2308" s="91"/>
    </row>
    <row r="2309" spans="3:12" ht="14.25" customHeight="1" x14ac:dyDescent="0.15">
      <c r="C2309" s="93">
        <v>33753</v>
      </c>
      <c r="D2309" s="92">
        <v>22.110000610351563</v>
      </c>
      <c r="E2309" s="90"/>
      <c r="F2309" s="90"/>
      <c r="G2309" s="90"/>
      <c r="H2309" s="90"/>
      <c r="I2309" s="91"/>
      <c r="J2309" s="91"/>
      <c r="K2309" s="91"/>
      <c r="L2309" s="91"/>
    </row>
    <row r="2310" spans="3:12" ht="14.25" customHeight="1" x14ac:dyDescent="0.15">
      <c r="C2310" s="93">
        <v>33756</v>
      </c>
      <c r="D2310" s="92">
        <v>22.030000686645508</v>
      </c>
      <c r="E2310" s="90"/>
      <c r="F2310" s="90"/>
      <c r="G2310" s="90"/>
      <c r="H2310" s="90"/>
      <c r="I2310" s="91"/>
      <c r="J2310" s="91"/>
      <c r="K2310" s="91"/>
      <c r="L2310" s="91"/>
    </row>
    <row r="2311" spans="3:12" ht="14.25" customHeight="1" x14ac:dyDescent="0.15">
      <c r="C2311" s="93">
        <v>33757</v>
      </c>
      <c r="D2311" s="92">
        <v>22.110000610351563</v>
      </c>
      <c r="E2311" s="90"/>
      <c r="F2311" s="90"/>
      <c r="G2311" s="90"/>
      <c r="H2311" s="90"/>
      <c r="I2311" s="91"/>
      <c r="J2311" s="91"/>
      <c r="K2311" s="91"/>
      <c r="L2311" s="91"/>
    </row>
    <row r="2312" spans="3:12" ht="14.25" customHeight="1" x14ac:dyDescent="0.15">
      <c r="C2312" s="93">
        <v>33758</v>
      </c>
      <c r="D2312" s="92">
        <v>22.430000305175781</v>
      </c>
      <c r="E2312" s="90"/>
      <c r="F2312" s="90"/>
      <c r="G2312" s="90"/>
      <c r="H2312" s="90"/>
      <c r="I2312" s="91"/>
      <c r="J2312" s="91"/>
      <c r="K2312" s="91"/>
      <c r="L2312" s="91"/>
    </row>
    <row r="2313" spans="3:12" ht="14.25" customHeight="1" x14ac:dyDescent="0.15">
      <c r="C2313" s="93">
        <v>33759</v>
      </c>
      <c r="D2313" s="92">
        <v>22.479999542236328</v>
      </c>
      <c r="E2313" s="90"/>
      <c r="F2313" s="90"/>
      <c r="G2313" s="90"/>
      <c r="H2313" s="90"/>
      <c r="I2313" s="91"/>
      <c r="J2313" s="91"/>
      <c r="K2313" s="91"/>
      <c r="L2313" s="91"/>
    </row>
    <row r="2314" spans="3:12" ht="14.25" customHeight="1" x14ac:dyDescent="0.15">
      <c r="C2314" s="93">
        <v>33760</v>
      </c>
      <c r="D2314" s="92">
        <v>22.620000839233398</v>
      </c>
      <c r="E2314" s="90"/>
      <c r="F2314" s="90"/>
      <c r="G2314" s="90"/>
      <c r="H2314" s="90"/>
      <c r="I2314" s="91"/>
      <c r="J2314" s="91"/>
      <c r="K2314" s="91"/>
      <c r="L2314" s="91"/>
    </row>
    <row r="2315" spans="3:12" ht="14.25" customHeight="1" x14ac:dyDescent="0.15">
      <c r="C2315" s="93">
        <v>33763</v>
      </c>
      <c r="D2315" s="92">
        <v>22.440000534057617</v>
      </c>
      <c r="E2315" s="90"/>
      <c r="F2315" s="90"/>
      <c r="G2315" s="90"/>
      <c r="H2315" s="90"/>
      <c r="I2315" s="91"/>
      <c r="J2315" s="91"/>
      <c r="K2315" s="91"/>
      <c r="L2315" s="91"/>
    </row>
    <row r="2316" spans="3:12" ht="14.25" customHeight="1" x14ac:dyDescent="0.15">
      <c r="C2316" s="93">
        <v>33764</v>
      </c>
      <c r="D2316" s="92">
        <v>22.319999694824219</v>
      </c>
      <c r="E2316" s="90"/>
      <c r="F2316" s="90"/>
      <c r="G2316" s="90"/>
      <c r="H2316" s="90"/>
      <c r="I2316" s="91"/>
      <c r="J2316" s="91"/>
      <c r="K2316" s="91"/>
      <c r="L2316" s="91"/>
    </row>
    <row r="2317" spans="3:12" ht="14.25" customHeight="1" x14ac:dyDescent="0.15">
      <c r="C2317" s="93">
        <v>33765</v>
      </c>
      <c r="D2317" s="92">
        <v>22.510000228881836</v>
      </c>
      <c r="E2317" s="90"/>
      <c r="F2317" s="90"/>
      <c r="G2317" s="90"/>
      <c r="H2317" s="90"/>
      <c r="I2317" s="91"/>
      <c r="J2317" s="91"/>
      <c r="K2317" s="91"/>
      <c r="L2317" s="91"/>
    </row>
    <row r="2318" spans="3:12" ht="14.25" customHeight="1" x14ac:dyDescent="0.15">
      <c r="C2318" s="93">
        <v>33766</v>
      </c>
      <c r="D2318" s="92">
        <v>22.350000381469727</v>
      </c>
      <c r="E2318" s="90"/>
      <c r="F2318" s="90"/>
      <c r="G2318" s="90"/>
      <c r="H2318" s="90"/>
      <c r="I2318" s="91"/>
      <c r="J2318" s="91"/>
      <c r="K2318" s="91"/>
      <c r="L2318" s="91"/>
    </row>
    <row r="2319" spans="3:12" ht="14.25" customHeight="1" x14ac:dyDescent="0.15">
      <c r="C2319" s="93">
        <v>33767</v>
      </c>
      <c r="D2319" s="92">
        <v>22.299999237060547</v>
      </c>
      <c r="E2319" s="90"/>
      <c r="F2319" s="90"/>
      <c r="G2319" s="90"/>
      <c r="H2319" s="90"/>
      <c r="I2319" s="91"/>
      <c r="J2319" s="91"/>
      <c r="K2319" s="91"/>
      <c r="L2319" s="91"/>
    </row>
    <row r="2320" spans="3:12" ht="14.25" customHeight="1" x14ac:dyDescent="0.15">
      <c r="C2320" s="93">
        <v>33770</v>
      </c>
      <c r="D2320" s="92">
        <v>22.360000610351563</v>
      </c>
      <c r="E2320" s="90"/>
      <c r="F2320" s="90"/>
      <c r="G2320" s="90"/>
      <c r="H2320" s="90"/>
      <c r="I2320" s="91"/>
      <c r="J2320" s="91"/>
      <c r="K2320" s="91"/>
      <c r="L2320" s="91"/>
    </row>
    <row r="2321" spans="3:12" ht="14.25" customHeight="1" x14ac:dyDescent="0.15">
      <c r="C2321" s="93">
        <v>33771</v>
      </c>
      <c r="D2321" s="92">
        <v>22.299999237060547</v>
      </c>
      <c r="E2321" s="90"/>
      <c r="F2321" s="90"/>
      <c r="G2321" s="90"/>
      <c r="H2321" s="90"/>
      <c r="I2321" s="91"/>
      <c r="J2321" s="91"/>
      <c r="K2321" s="91"/>
      <c r="L2321" s="91"/>
    </row>
    <row r="2322" spans="3:12" ht="14.25" customHeight="1" x14ac:dyDescent="0.15">
      <c r="C2322" s="93">
        <v>33772</v>
      </c>
      <c r="D2322" s="92">
        <v>22.290000915527344</v>
      </c>
      <c r="E2322" s="90"/>
      <c r="F2322" s="90"/>
      <c r="G2322" s="90"/>
      <c r="H2322" s="90"/>
      <c r="I2322" s="91"/>
      <c r="J2322" s="91"/>
      <c r="K2322" s="91"/>
      <c r="L2322" s="91"/>
    </row>
    <row r="2323" spans="3:12" ht="14.25" customHeight="1" x14ac:dyDescent="0.15">
      <c r="C2323" s="93">
        <v>33773</v>
      </c>
      <c r="D2323" s="92">
        <v>22.260000228881836</v>
      </c>
      <c r="E2323" s="90"/>
      <c r="F2323" s="90"/>
      <c r="G2323" s="90"/>
      <c r="H2323" s="90"/>
      <c r="I2323" s="91"/>
      <c r="J2323" s="91"/>
      <c r="K2323" s="91"/>
      <c r="L2323" s="91"/>
    </row>
    <row r="2324" spans="3:12" ht="14.25" customHeight="1" x14ac:dyDescent="0.15">
      <c r="C2324" s="93">
        <v>33774</v>
      </c>
      <c r="D2324" s="92">
        <v>22.260000228881836</v>
      </c>
      <c r="E2324" s="90"/>
      <c r="F2324" s="90"/>
      <c r="G2324" s="90"/>
      <c r="H2324" s="90"/>
      <c r="I2324" s="91"/>
      <c r="J2324" s="91"/>
      <c r="K2324" s="91"/>
      <c r="L2324" s="91"/>
    </row>
    <row r="2325" spans="3:12" ht="14.25" customHeight="1" x14ac:dyDescent="0.15">
      <c r="C2325" s="93">
        <v>33777</v>
      </c>
      <c r="D2325" s="92">
        <v>22.479999542236328</v>
      </c>
      <c r="E2325" s="90"/>
      <c r="F2325" s="90"/>
      <c r="G2325" s="90"/>
      <c r="H2325" s="90"/>
      <c r="I2325" s="91"/>
      <c r="J2325" s="91"/>
      <c r="K2325" s="91"/>
      <c r="L2325" s="91"/>
    </row>
    <row r="2326" spans="3:12" ht="14.25" customHeight="1" x14ac:dyDescent="0.15">
      <c r="C2326" s="93">
        <v>33778</v>
      </c>
      <c r="D2326" s="92">
        <v>22.590000152587891</v>
      </c>
      <c r="E2326" s="90"/>
      <c r="F2326" s="90"/>
      <c r="G2326" s="90"/>
      <c r="H2326" s="90"/>
      <c r="I2326" s="91"/>
      <c r="J2326" s="91"/>
      <c r="K2326" s="91"/>
      <c r="L2326" s="91"/>
    </row>
    <row r="2327" spans="3:12" ht="14.25" customHeight="1" x14ac:dyDescent="0.15">
      <c r="C2327" s="93">
        <v>33779</v>
      </c>
      <c r="D2327" s="92">
        <v>22.889999389648437</v>
      </c>
      <c r="E2327" s="90"/>
      <c r="F2327" s="90"/>
      <c r="G2327" s="90"/>
      <c r="H2327" s="90"/>
      <c r="I2327" s="91"/>
      <c r="J2327" s="91"/>
      <c r="K2327" s="91"/>
      <c r="L2327" s="91"/>
    </row>
    <row r="2328" spans="3:12" ht="14.25" customHeight="1" x14ac:dyDescent="0.15">
      <c r="C2328" s="93">
        <v>33780</v>
      </c>
      <c r="D2328" s="92">
        <v>22.579999923706055</v>
      </c>
      <c r="E2328" s="90"/>
      <c r="F2328" s="90"/>
      <c r="G2328" s="90"/>
      <c r="H2328" s="90"/>
      <c r="I2328" s="91"/>
      <c r="J2328" s="91"/>
      <c r="K2328" s="91"/>
      <c r="L2328" s="91"/>
    </row>
    <row r="2329" spans="3:12" ht="14.25" customHeight="1" x14ac:dyDescent="0.15">
      <c r="C2329" s="93">
        <v>33781</v>
      </c>
      <c r="D2329" s="92">
        <v>22.440000534057617</v>
      </c>
      <c r="E2329" s="90"/>
      <c r="F2329" s="90"/>
      <c r="G2329" s="90"/>
      <c r="H2329" s="90"/>
      <c r="I2329" s="91"/>
      <c r="J2329" s="91"/>
      <c r="K2329" s="91"/>
      <c r="L2329" s="91"/>
    </row>
    <row r="2330" spans="3:12" ht="14.25" customHeight="1" x14ac:dyDescent="0.15">
      <c r="C2330" s="93">
        <v>33784</v>
      </c>
      <c r="D2330" s="92">
        <v>22.239999771118164</v>
      </c>
      <c r="E2330" s="90"/>
      <c r="F2330" s="90"/>
      <c r="G2330" s="90"/>
      <c r="H2330" s="90"/>
      <c r="I2330" s="91"/>
      <c r="J2330" s="91"/>
      <c r="K2330" s="91"/>
      <c r="L2330" s="91"/>
    </row>
    <row r="2331" spans="3:12" ht="14.25" customHeight="1" x14ac:dyDescent="0.15">
      <c r="C2331" s="93">
        <v>33785</v>
      </c>
      <c r="D2331" s="92">
        <v>21.600000381469727</v>
      </c>
      <c r="E2331" s="90"/>
      <c r="F2331" s="90"/>
      <c r="G2331" s="90"/>
      <c r="H2331" s="90"/>
      <c r="I2331" s="91"/>
      <c r="J2331" s="91"/>
      <c r="K2331" s="91"/>
      <c r="L2331" s="91"/>
    </row>
    <row r="2332" spans="3:12" ht="14.25" customHeight="1" x14ac:dyDescent="0.15">
      <c r="C2332" s="93">
        <v>33786</v>
      </c>
      <c r="D2332" s="92">
        <v>21.860000610351563</v>
      </c>
      <c r="E2332" s="90"/>
      <c r="F2332" s="90"/>
      <c r="G2332" s="90"/>
      <c r="H2332" s="90"/>
      <c r="I2332" s="91"/>
      <c r="J2332" s="91"/>
      <c r="K2332" s="91"/>
      <c r="L2332" s="91"/>
    </row>
    <row r="2333" spans="3:12" ht="14.25" customHeight="1" x14ac:dyDescent="0.15">
      <c r="C2333" s="93">
        <v>33787</v>
      </c>
      <c r="D2333" s="92">
        <v>22.100000381469727</v>
      </c>
      <c r="E2333" s="90"/>
      <c r="F2333" s="90"/>
      <c r="G2333" s="90"/>
      <c r="H2333" s="90"/>
      <c r="I2333" s="91"/>
      <c r="J2333" s="91"/>
      <c r="K2333" s="91"/>
      <c r="L2333" s="91"/>
    </row>
    <row r="2334" spans="3:12" ht="14.25" customHeight="1" x14ac:dyDescent="0.15">
      <c r="C2334" s="93">
        <v>33791</v>
      </c>
      <c r="D2334" s="92">
        <v>21.889999389648437</v>
      </c>
      <c r="E2334" s="90"/>
      <c r="F2334" s="90"/>
      <c r="G2334" s="90"/>
      <c r="H2334" s="90"/>
      <c r="I2334" s="91"/>
      <c r="J2334" s="91"/>
      <c r="K2334" s="91"/>
      <c r="L2334" s="91"/>
    </row>
    <row r="2335" spans="3:12" ht="14.25" customHeight="1" x14ac:dyDescent="0.15">
      <c r="C2335" s="93">
        <v>33792</v>
      </c>
      <c r="D2335" s="92">
        <v>21.399999618530273</v>
      </c>
      <c r="E2335" s="90"/>
      <c r="F2335" s="90"/>
      <c r="G2335" s="90"/>
      <c r="H2335" s="90"/>
      <c r="I2335" s="91"/>
      <c r="J2335" s="91"/>
      <c r="K2335" s="91"/>
      <c r="L2335" s="91"/>
    </row>
    <row r="2336" spans="3:12" ht="14.25" customHeight="1" x14ac:dyDescent="0.15">
      <c r="C2336" s="93">
        <v>33793</v>
      </c>
      <c r="D2336" s="92">
        <v>21.409999847412109</v>
      </c>
      <c r="E2336" s="90"/>
      <c r="F2336" s="90"/>
      <c r="G2336" s="90"/>
      <c r="H2336" s="90"/>
      <c r="I2336" s="91"/>
      <c r="J2336" s="91"/>
      <c r="K2336" s="91"/>
      <c r="L2336" s="91"/>
    </row>
    <row r="2337" spans="3:12" ht="14.25" customHeight="1" x14ac:dyDescent="0.15">
      <c r="C2337" s="93">
        <v>33794</v>
      </c>
      <c r="D2337" s="92">
        <v>21.399999618530273</v>
      </c>
      <c r="E2337" s="90"/>
      <c r="F2337" s="90"/>
      <c r="G2337" s="90"/>
      <c r="H2337" s="90"/>
      <c r="I2337" s="91"/>
      <c r="J2337" s="91"/>
      <c r="K2337" s="91"/>
      <c r="L2337" s="91"/>
    </row>
    <row r="2338" spans="3:12" ht="14.25" customHeight="1" x14ac:dyDescent="0.15">
      <c r="C2338" s="93">
        <v>33795</v>
      </c>
      <c r="D2338" s="92">
        <v>21.280000686645508</v>
      </c>
      <c r="E2338" s="90"/>
      <c r="F2338" s="90"/>
      <c r="G2338" s="90"/>
      <c r="H2338" s="90"/>
      <c r="I2338" s="91"/>
      <c r="J2338" s="91"/>
      <c r="K2338" s="91"/>
      <c r="L2338" s="91"/>
    </row>
    <row r="2339" spans="3:12" ht="14.25" customHeight="1" x14ac:dyDescent="0.15">
      <c r="C2339" s="93">
        <v>33798</v>
      </c>
      <c r="D2339" s="92">
        <v>21.360000610351563</v>
      </c>
      <c r="E2339" s="90"/>
      <c r="F2339" s="90"/>
      <c r="G2339" s="90"/>
      <c r="H2339" s="90"/>
      <c r="I2339" s="91"/>
      <c r="J2339" s="91"/>
      <c r="K2339" s="91"/>
      <c r="L2339" s="91"/>
    </row>
    <row r="2340" spans="3:12" ht="14.25" customHeight="1" x14ac:dyDescent="0.15">
      <c r="C2340" s="93">
        <v>33799</v>
      </c>
      <c r="D2340" s="92">
        <v>21.459999084472656</v>
      </c>
      <c r="E2340" s="90"/>
      <c r="F2340" s="90"/>
      <c r="G2340" s="90"/>
      <c r="H2340" s="90"/>
      <c r="I2340" s="91"/>
      <c r="J2340" s="91"/>
      <c r="K2340" s="91"/>
      <c r="L2340" s="91"/>
    </row>
    <row r="2341" spans="3:12" ht="14.25" customHeight="1" x14ac:dyDescent="0.15">
      <c r="C2341" s="93">
        <v>33800</v>
      </c>
      <c r="D2341" s="92">
        <v>21.709999084472656</v>
      </c>
      <c r="E2341" s="90"/>
      <c r="F2341" s="90"/>
      <c r="G2341" s="90"/>
      <c r="H2341" s="90"/>
      <c r="I2341" s="91"/>
      <c r="J2341" s="91"/>
      <c r="K2341" s="91"/>
      <c r="L2341" s="91"/>
    </row>
    <row r="2342" spans="3:12" ht="14.25" customHeight="1" x14ac:dyDescent="0.15">
      <c r="C2342" s="93">
        <v>33801</v>
      </c>
      <c r="D2342" s="92">
        <v>21.790000915527344</v>
      </c>
      <c r="E2342" s="90"/>
      <c r="F2342" s="90"/>
      <c r="G2342" s="90"/>
      <c r="H2342" s="90"/>
      <c r="I2342" s="91"/>
      <c r="J2342" s="91"/>
      <c r="K2342" s="91"/>
      <c r="L2342" s="91"/>
    </row>
    <row r="2343" spans="3:12" ht="14.25" customHeight="1" x14ac:dyDescent="0.15">
      <c r="C2343" s="93">
        <v>33802</v>
      </c>
      <c r="D2343" s="92">
        <v>21.579999923706055</v>
      </c>
      <c r="E2343" s="90"/>
      <c r="F2343" s="90"/>
      <c r="G2343" s="90"/>
      <c r="H2343" s="90"/>
      <c r="I2343" s="91"/>
      <c r="J2343" s="91"/>
      <c r="K2343" s="91"/>
      <c r="L2343" s="91"/>
    </row>
    <row r="2344" spans="3:12" ht="14.25" customHeight="1" x14ac:dyDescent="0.15">
      <c r="C2344" s="93">
        <v>33805</v>
      </c>
      <c r="D2344" s="92">
        <v>21.790000915527344</v>
      </c>
      <c r="E2344" s="90"/>
      <c r="F2344" s="90"/>
      <c r="G2344" s="90"/>
      <c r="H2344" s="90"/>
      <c r="I2344" s="91"/>
      <c r="J2344" s="91"/>
      <c r="K2344" s="91"/>
      <c r="L2344" s="91"/>
    </row>
    <row r="2345" spans="3:12" ht="14.25" customHeight="1" x14ac:dyDescent="0.15">
      <c r="C2345" s="93">
        <v>33806</v>
      </c>
      <c r="D2345" s="92">
        <v>21.780000686645508</v>
      </c>
      <c r="E2345" s="90"/>
      <c r="F2345" s="90"/>
      <c r="G2345" s="90"/>
      <c r="H2345" s="90"/>
      <c r="I2345" s="91"/>
      <c r="J2345" s="91"/>
      <c r="K2345" s="91"/>
      <c r="L2345" s="91"/>
    </row>
    <row r="2346" spans="3:12" ht="14.25" customHeight="1" x14ac:dyDescent="0.15">
      <c r="C2346" s="93">
        <v>33807</v>
      </c>
      <c r="D2346" s="92">
        <v>21.840000152587891</v>
      </c>
      <c r="E2346" s="90"/>
      <c r="F2346" s="90"/>
      <c r="G2346" s="90"/>
      <c r="H2346" s="90"/>
      <c r="I2346" s="91"/>
      <c r="J2346" s="91"/>
      <c r="K2346" s="91"/>
      <c r="L2346" s="91"/>
    </row>
    <row r="2347" spans="3:12" ht="14.25" customHeight="1" x14ac:dyDescent="0.15">
      <c r="C2347" s="93">
        <v>33808</v>
      </c>
      <c r="D2347" s="92">
        <v>21.959999084472656</v>
      </c>
      <c r="E2347" s="90"/>
      <c r="F2347" s="90"/>
      <c r="G2347" s="90"/>
      <c r="H2347" s="90"/>
      <c r="I2347" s="91"/>
      <c r="J2347" s="91"/>
      <c r="K2347" s="91"/>
      <c r="L2347" s="91"/>
    </row>
    <row r="2348" spans="3:12" ht="14.25" customHeight="1" x14ac:dyDescent="0.15">
      <c r="C2348" s="93">
        <v>33809</v>
      </c>
      <c r="D2348" s="92">
        <v>21.979999542236328</v>
      </c>
      <c r="E2348" s="90"/>
      <c r="F2348" s="90"/>
      <c r="G2348" s="90"/>
      <c r="H2348" s="90"/>
      <c r="I2348" s="91"/>
      <c r="J2348" s="91"/>
      <c r="K2348" s="91"/>
      <c r="L2348" s="91"/>
    </row>
    <row r="2349" spans="3:12" ht="14.25" customHeight="1" x14ac:dyDescent="0.15">
      <c r="C2349" s="93">
        <v>33812</v>
      </c>
      <c r="D2349" s="92">
        <v>22.040000915527344</v>
      </c>
      <c r="E2349" s="90"/>
      <c r="F2349" s="90"/>
      <c r="G2349" s="90"/>
      <c r="H2349" s="90"/>
      <c r="I2349" s="91"/>
      <c r="J2349" s="91"/>
      <c r="K2349" s="91"/>
      <c r="L2349" s="91"/>
    </row>
    <row r="2350" spans="3:12" ht="14.25" customHeight="1" x14ac:dyDescent="0.15">
      <c r="C2350" s="93">
        <v>33813</v>
      </c>
      <c r="D2350" s="92">
        <v>22.049999237060547</v>
      </c>
      <c r="E2350" s="90"/>
      <c r="F2350" s="90"/>
      <c r="G2350" s="90"/>
      <c r="H2350" s="90"/>
      <c r="I2350" s="91"/>
      <c r="J2350" s="91"/>
      <c r="K2350" s="91"/>
      <c r="L2350" s="91"/>
    </row>
    <row r="2351" spans="3:12" ht="14.25" customHeight="1" x14ac:dyDescent="0.15">
      <c r="C2351" s="93">
        <v>33814</v>
      </c>
      <c r="D2351" s="92">
        <v>22</v>
      </c>
      <c r="E2351" s="90"/>
      <c r="F2351" s="90"/>
      <c r="G2351" s="90"/>
      <c r="H2351" s="90"/>
      <c r="I2351" s="91"/>
      <c r="J2351" s="91"/>
      <c r="K2351" s="91"/>
      <c r="L2351" s="91"/>
    </row>
    <row r="2352" spans="3:12" ht="14.25" customHeight="1" x14ac:dyDescent="0.15">
      <c r="C2352" s="93">
        <v>33815</v>
      </c>
      <c r="D2352" s="92">
        <v>21.829999923706055</v>
      </c>
      <c r="E2352" s="90"/>
      <c r="F2352" s="90"/>
      <c r="G2352" s="90"/>
      <c r="H2352" s="90"/>
      <c r="I2352" s="91"/>
      <c r="J2352" s="91"/>
      <c r="K2352" s="91"/>
      <c r="L2352" s="91"/>
    </row>
    <row r="2353" spans="3:12" ht="14.25" customHeight="1" x14ac:dyDescent="0.15">
      <c r="C2353" s="93">
        <v>33816</v>
      </c>
      <c r="D2353" s="92">
        <v>21.870000839233398</v>
      </c>
      <c r="E2353" s="90"/>
      <c r="F2353" s="90"/>
      <c r="G2353" s="90"/>
      <c r="H2353" s="90"/>
      <c r="I2353" s="91"/>
      <c r="J2353" s="91"/>
      <c r="K2353" s="91"/>
      <c r="L2353" s="91"/>
    </row>
    <row r="2354" spans="3:12" ht="14.25" customHeight="1" x14ac:dyDescent="0.15">
      <c r="C2354" s="93">
        <v>33819</v>
      </c>
      <c r="D2354" s="92">
        <v>21.579999923706055</v>
      </c>
      <c r="E2354" s="90"/>
      <c r="F2354" s="90"/>
      <c r="G2354" s="90"/>
      <c r="H2354" s="90"/>
      <c r="I2354" s="91"/>
      <c r="J2354" s="91"/>
      <c r="K2354" s="91"/>
      <c r="L2354" s="91"/>
    </row>
    <row r="2355" spans="3:12" ht="14.25" customHeight="1" x14ac:dyDescent="0.15">
      <c r="C2355" s="93">
        <v>33820</v>
      </c>
      <c r="D2355" s="92">
        <v>21.350000381469727</v>
      </c>
      <c r="E2355" s="90"/>
      <c r="F2355" s="90"/>
      <c r="G2355" s="90"/>
      <c r="H2355" s="90"/>
      <c r="I2355" s="91"/>
      <c r="J2355" s="91"/>
      <c r="K2355" s="91"/>
      <c r="L2355" s="91"/>
    </row>
    <row r="2356" spans="3:12" ht="14.25" customHeight="1" x14ac:dyDescent="0.15">
      <c r="C2356" s="93">
        <v>33821</v>
      </c>
      <c r="D2356" s="92">
        <v>21.180000305175781</v>
      </c>
      <c r="E2356" s="90"/>
      <c r="F2356" s="90"/>
      <c r="G2356" s="90"/>
      <c r="H2356" s="90"/>
      <c r="I2356" s="91"/>
      <c r="J2356" s="91"/>
      <c r="K2356" s="91"/>
      <c r="L2356" s="91"/>
    </row>
    <row r="2357" spans="3:12" ht="14.25" customHeight="1" x14ac:dyDescent="0.15">
      <c r="C2357" s="93">
        <v>33822</v>
      </c>
      <c r="D2357" s="92">
        <v>21.420000076293945</v>
      </c>
      <c r="E2357" s="90"/>
      <c r="F2357" s="90"/>
      <c r="G2357" s="90"/>
      <c r="H2357" s="90"/>
      <c r="I2357" s="91"/>
      <c r="J2357" s="91"/>
      <c r="K2357" s="91"/>
      <c r="L2357" s="91"/>
    </row>
    <row r="2358" spans="3:12" ht="14.25" customHeight="1" x14ac:dyDescent="0.15">
      <c r="C2358" s="93">
        <v>33823</v>
      </c>
      <c r="D2358" s="92">
        <v>21.219999313354492</v>
      </c>
      <c r="E2358" s="90"/>
      <c r="F2358" s="90"/>
      <c r="G2358" s="90"/>
      <c r="H2358" s="90"/>
      <c r="I2358" s="91"/>
      <c r="J2358" s="91"/>
      <c r="K2358" s="91"/>
      <c r="L2358" s="91"/>
    </row>
    <row r="2359" spans="3:12" ht="14.25" customHeight="1" x14ac:dyDescent="0.15">
      <c r="C2359" s="93">
        <v>33826</v>
      </c>
      <c r="D2359" s="92">
        <v>21.030000686645508</v>
      </c>
      <c r="E2359" s="90"/>
      <c r="F2359" s="90"/>
      <c r="G2359" s="90"/>
      <c r="H2359" s="90"/>
      <c r="I2359" s="91"/>
      <c r="J2359" s="91"/>
      <c r="K2359" s="91"/>
      <c r="L2359" s="91"/>
    </row>
    <row r="2360" spans="3:12" ht="14.25" customHeight="1" x14ac:dyDescent="0.15">
      <c r="C2360" s="93">
        <v>33827</v>
      </c>
      <c r="D2360" s="92">
        <v>20.909999847412109</v>
      </c>
      <c r="E2360" s="90"/>
      <c r="F2360" s="90"/>
      <c r="G2360" s="90"/>
      <c r="H2360" s="90"/>
      <c r="I2360" s="91"/>
      <c r="J2360" s="91"/>
      <c r="K2360" s="91"/>
      <c r="L2360" s="91"/>
    </row>
    <row r="2361" spans="3:12" ht="14.25" customHeight="1" x14ac:dyDescent="0.15">
      <c r="C2361" s="93">
        <v>33828</v>
      </c>
      <c r="D2361" s="92">
        <v>21.079999923706055</v>
      </c>
      <c r="E2361" s="90"/>
      <c r="F2361" s="90"/>
      <c r="G2361" s="90"/>
      <c r="H2361" s="90"/>
      <c r="I2361" s="91"/>
      <c r="J2361" s="91"/>
      <c r="K2361" s="91"/>
      <c r="L2361" s="91"/>
    </row>
    <row r="2362" spans="3:12" ht="14.25" customHeight="1" x14ac:dyDescent="0.15">
      <c r="C2362" s="93">
        <v>33829</v>
      </c>
      <c r="D2362" s="92">
        <v>21.340000152587891</v>
      </c>
      <c r="E2362" s="90"/>
      <c r="F2362" s="90"/>
      <c r="G2362" s="90"/>
      <c r="H2362" s="90"/>
      <c r="I2362" s="91"/>
      <c r="J2362" s="91"/>
      <c r="K2362" s="91"/>
      <c r="L2362" s="91"/>
    </row>
    <row r="2363" spans="3:12" ht="14.25" customHeight="1" x14ac:dyDescent="0.15">
      <c r="C2363" s="93">
        <v>33830</v>
      </c>
      <c r="D2363" s="92">
        <v>21.280000686645508</v>
      </c>
      <c r="E2363" s="90"/>
      <c r="F2363" s="90"/>
      <c r="G2363" s="90"/>
      <c r="H2363" s="90"/>
      <c r="I2363" s="91"/>
      <c r="J2363" s="91"/>
      <c r="K2363" s="91"/>
      <c r="L2363" s="91"/>
    </row>
    <row r="2364" spans="3:12" ht="14.25" customHeight="1" x14ac:dyDescent="0.15">
      <c r="C2364" s="93">
        <v>33833</v>
      </c>
      <c r="D2364" s="92">
        <v>21.450000762939453</v>
      </c>
      <c r="E2364" s="90"/>
      <c r="F2364" s="90"/>
      <c r="G2364" s="90"/>
      <c r="H2364" s="90"/>
      <c r="I2364" s="91"/>
      <c r="J2364" s="91"/>
      <c r="K2364" s="91"/>
      <c r="L2364" s="91"/>
    </row>
    <row r="2365" spans="3:12" ht="14.25" customHeight="1" x14ac:dyDescent="0.15">
      <c r="C2365" s="93">
        <v>33834</v>
      </c>
      <c r="D2365" s="92">
        <v>21.469999313354492</v>
      </c>
      <c r="E2365" s="90"/>
      <c r="F2365" s="90"/>
      <c r="G2365" s="90"/>
      <c r="H2365" s="90"/>
      <c r="I2365" s="91"/>
      <c r="J2365" s="91"/>
      <c r="K2365" s="91"/>
      <c r="L2365" s="91"/>
    </row>
    <row r="2366" spans="3:12" ht="14.25" customHeight="1" x14ac:dyDescent="0.15">
      <c r="C2366" s="93">
        <v>33835</v>
      </c>
      <c r="D2366" s="92">
        <v>21.370000839233398</v>
      </c>
      <c r="E2366" s="90"/>
      <c r="F2366" s="90"/>
      <c r="G2366" s="90"/>
      <c r="H2366" s="90"/>
      <c r="I2366" s="91"/>
      <c r="J2366" s="91"/>
      <c r="K2366" s="91"/>
      <c r="L2366" s="91"/>
    </row>
    <row r="2367" spans="3:12" ht="14.25" customHeight="1" x14ac:dyDescent="0.15">
      <c r="C2367" s="93">
        <v>33836</v>
      </c>
      <c r="D2367" s="92">
        <v>21.440000534057617</v>
      </c>
      <c r="E2367" s="90"/>
      <c r="F2367" s="90"/>
      <c r="G2367" s="90"/>
      <c r="H2367" s="90"/>
      <c r="I2367" s="91"/>
      <c r="J2367" s="91"/>
      <c r="K2367" s="91"/>
      <c r="L2367" s="91"/>
    </row>
    <row r="2368" spans="3:12" ht="14.25" customHeight="1" x14ac:dyDescent="0.15">
      <c r="C2368" s="93">
        <v>33837</v>
      </c>
      <c r="D2368" s="92">
        <v>21.079999923706055</v>
      </c>
      <c r="E2368" s="90"/>
      <c r="F2368" s="90"/>
      <c r="G2368" s="90"/>
      <c r="H2368" s="90"/>
      <c r="I2368" s="91"/>
      <c r="J2368" s="91"/>
      <c r="K2368" s="91"/>
      <c r="L2368" s="91"/>
    </row>
    <row r="2369" spans="3:12" ht="14.25" customHeight="1" x14ac:dyDescent="0.15">
      <c r="C2369" s="93">
        <v>33840</v>
      </c>
      <c r="D2369" s="92">
        <v>21.540000915527344</v>
      </c>
      <c r="E2369" s="90"/>
      <c r="F2369" s="90"/>
      <c r="G2369" s="90"/>
      <c r="H2369" s="90"/>
      <c r="I2369" s="91"/>
      <c r="J2369" s="91"/>
      <c r="K2369" s="91"/>
      <c r="L2369" s="91"/>
    </row>
    <row r="2370" spans="3:12" ht="14.25" customHeight="1" x14ac:dyDescent="0.15">
      <c r="C2370" s="93">
        <v>33841</v>
      </c>
      <c r="D2370" s="92">
        <v>21.149999618530273</v>
      </c>
      <c r="E2370" s="90"/>
      <c r="F2370" s="90"/>
      <c r="G2370" s="90"/>
      <c r="H2370" s="90"/>
      <c r="I2370" s="91"/>
      <c r="J2370" s="91"/>
      <c r="K2370" s="91"/>
      <c r="L2370" s="91"/>
    </row>
    <row r="2371" spans="3:12" ht="14.25" customHeight="1" x14ac:dyDescent="0.15">
      <c r="C2371" s="93">
        <v>33842</v>
      </c>
      <c r="D2371" s="92">
        <v>21.209999084472656</v>
      </c>
      <c r="E2371" s="90"/>
      <c r="F2371" s="90"/>
      <c r="G2371" s="90"/>
      <c r="H2371" s="90"/>
      <c r="I2371" s="91"/>
      <c r="J2371" s="91"/>
      <c r="K2371" s="91"/>
      <c r="L2371" s="91"/>
    </row>
    <row r="2372" spans="3:12" ht="14.25" customHeight="1" x14ac:dyDescent="0.15">
      <c r="C2372" s="93">
        <v>33843</v>
      </c>
      <c r="D2372" s="92">
        <v>21.129999160766602</v>
      </c>
      <c r="E2372" s="90"/>
      <c r="F2372" s="90"/>
      <c r="G2372" s="90"/>
      <c r="H2372" s="90"/>
      <c r="I2372" s="91"/>
      <c r="J2372" s="91"/>
      <c r="K2372" s="91"/>
      <c r="L2372" s="91"/>
    </row>
    <row r="2373" spans="3:12" ht="14.25" customHeight="1" x14ac:dyDescent="0.15">
      <c r="C2373" s="93">
        <v>33844</v>
      </c>
      <c r="D2373" s="92">
        <v>21.309999465942383</v>
      </c>
      <c r="E2373" s="90"/>
      <c r="F2373" s="90"/>
      <c r="G2373" s="90"/>
      <c r="H2373" s="90"/>
      <c r="I2373" s="91"/>
      <c r="J2373" s="91"/>
      <c r="K2373" s="91"/>
      <c r="L2373" s="91"/>
    </row>
    <row r="2374" spans="3:12" ht="14.25" customHeight="1" x14ac:dyDescent="0.15">
      <c r="C2374" s="93">
        <v>33847</v>
      </c>
      <c r="D2374" s="92">
        <v>21.479999542236328</v>
      </c>
      <c r="E2374" s="90"/>
      <c r="F2374" s="90"/>
      <c r="G2374" s="90"/>
      <c r="H2374" s="90"/>
      <c r="I2374" s="91"/>
      <c r="J2374" s="91"/>
      <c r="K2374" s="91"/>
      <c r="L2374" s="91"/>
    </row>
    <row r="2375" spans="3:12" ht="14.25" customHeight="1" x14ac:dyDescent="0.15">
      <c r="C2375" s="93">
        <v>33848</v>
      </c>
      <c r="D2375" s="92">
        <v>21.639999389648438</v>
      </c>
      <c r="E2375" s="90"/>
      <c r="F2375" s="90"/>
      <c r="G2375" s="90"/>
      <c r="H2375" s="90"/>
      <c r="I2375" s="91"/>
      <c r="J2375" s="91"/>
      <c r="K2375" s="91"/>
      <c r="L2375" s="91"/>
    </row>
    <row r="2376" spans="3:12" ht="14.25" customHeight="1" x14ac:dyDescent="0.15">
      <c r="C2376" s="93">
        <v>33849</v>
      </c>
      <c r="D2376" s="92">
        <v>21.690000534057617</v>
      </c>
      <c r="E2376" s="90"/>
      <c r="F2376" s="90"/>
      <c r="G2376" s="90"/>
      <c r="H2376" s="90"/>
      <c r="I2376" s="91"/>
      <c r="J2376" s="91"/>
      <c r="K2376" s="91"/>
      <c r="L2376" s="91"/>
    </row>
    <row r="2377" spans="3:12" ht="14.25" customHeight="1" x14ac:dyDescent="0.15">
      <c r="C2377" s="93">
        <v>33850</v>
      </c>
      <c r="D2377" s="92">
        <v>21.670000076293945</v>
      </c>
      <c r="E2377" s="90"/>
      <c r="F2377" s="90"/>
      <c r="G2377" s="90"/>
      <c r="H2377" s="90"/>
      <c r="I2377" s="91"/>
      <c r="J2377" s="91"/>
      <c r="K2377" s="91"/>
      <c r="L2377" s="91"/>
    </row>
    <row r="2378" spans="3:12" ht="14.25" customHeight="1" x14ac:dyDescent="0.15">
      <c r="C2378" s="93">
        <v>33851</v>
      </c>
      <c r="D2378" s="92">
        <v>21.770000457763672</v>
      </c>
      <c r="E2378" s="90"/>
      <c r="F2378" s="90"/>
      <c r="G2378" s="90"/>
      <c r="H2378" s="90"/>
      <c r="I2378" s="91"/>
      <c r="J2378" s="91"/>
      <c r="K2378" s="91"/>
      <c r="L2378" s="91"/>
    </row>
    <row r="2379" spans="3:12" ht="14.25" customHeight="1" x14ac:dyDescent="0.15">
      <c r="C2379" s="93">
        <v>33855</v>
      </c>
      <c r="D2379" s="92">
        <v>21.959999084472656</v>
      </c>
      <c r="E2379" s="90"/>
      <c r="F2379" s="90"/>
      <c r="G2379" s="90"/>
      <c r="H2379" s="90"/>
      <c r="I2379" s="91"/>
      <c r="J2379" s="91"/>
      <c r="K2379" s="91"/>
      <c r="L2379" s="91"/>
    </row>
    <row r="2380" spans="3:12" ht="14.25" customHeight="1" x14ac:dyDescent="0.15">
      <c r="C2380" s="93">
        <v>33856</v>
      </c>
      <c r="D2380" s="92">
        <v>21.989999771118164</v>
      </c>
      <c r="E2380" s="90"/>
      <c r="F2380" s="90"/>
      <c r="G2380" s="90"/>
      <c r="H2380" s="90"/>
      <c r="I2380" s="91"/>
      <c r="J2380" s="91"/>
      <c r="K2380" s="91"/>
      <c r="L2380" s="91"/>
    </row>
    <row r="2381" spans="3:12" ht="14.25" customHeight="1" x14ac:dyDescent="0.15">
      <c r="C2381" s="93">
        <v>33857</v>
      </c>
      <c r="D2381" s="92">
        <v>21.930000305175781</v>
      </c>
      <c r="E2381" s="90"/>
      <c r="F2381" s="90"/>
      <c r="G2381" s="90"/>
      <c r="H2381" s="90"/>
      <c r="I2381" s="91"/>
      <c r="J2381" s="91"/>
      <c r="K2381" s="91"/>
      <c r="L2381" s="91"/>
    </row>
    <row r="2382" spans="3:12" ht="14.25" customHeight="1" x14ac:dyDescent="0.15">
      <c r="C2382" s="93">
        <v>33858</v>
      </c>
      <c r="D2382" s="92">
        <v>22.010000228881836</v>
      </c>
      <c r="E2382" s="90"/>
      <c r="F2382" s="90"/>
      <c r="G2382" s="90"/>
      <c r="H2382" s="90"/>
      <c r="I2382" s="91"/>
      <c r="J2382" s="91"/>
      <c r="K2382" s="91"/>
      <c r="L2382" s="91"/>
    </row>
    <row r="2383" spans="3:12" ht="14.25" customHeight="1" x14ac:dyDescent="0.15">
      <c r="C2383" s="93">
        <v>33861</v>
      </c>
      <c r="D2383" s="92">
        <v>22.309999465942383</v>
      </c>
      <c r="E2383" s="90"/>
      <c r="F2383" s="90"/>
      <c r="G2383" s="90"/>
      <c r="H2383" s="90"/>
      <c r="I2383" s="91"/>
      <c r="J2383" s="91"/>
      <c r="K2383" s="91"/>
      <c r="L2383" s="91"/>
    </row>
    <row r="2384" spans="3:12" ht="14.25" customHeight="1" x14ac:dyDescent="0.15">
      <c r="C2384" s="93">
        <v>33862</v>
      </c>
      <c r="D2384" s="92">
        <v>22.180000305175781</v>
      </c>
      <c r="E2384" s="90"/>
      <c r="F2384" s="90"/>
      <c r="G2384" s="90"/>
      <c r="H2384" s="90"/>
      <c r="I2384" s="91"/>
      <c r="J2384" s="91"/>
      <c r="K2384" s="91"/>
      <c r="L2384" s="91"/>
    </row>
    <row r="2385" spans="3:12" ht="14.25" customHeight="1" x14ac:dyDescent="0.15">
      <c r="C2385" s="93">
        <v>33863</v>
      </c>
      <c r="D2385" s="92">
        <v>22.389999389648438</v>
      </c>
      <c r="E2385" s="90"/>
      <c r="F2385" s="90"/>
      <c r="G2385" s="90"/>
      <c r="H2385" s="90"/>
      <c r="I2385" s="91"/>
      <c r="J2385" s="91"/>
      <c r="K2385" s="91"/>
      <c r="L2385" s="91"/>
    </row>
    <row r="2386" spans="3:12" ht="14.25" customHeight="1" x14ac:dyDescent="0.15">
      <c r="C2386" s="93">
        <v>33864</v>
      </c>
      <c r="D2386" s="92">
        <v>22.299999237060547</v>
      </c>
      <c r="E2386" s="90"/>
      <c r="F2386" s="90"/>
      <c r="G2386" s="90"/>
      <c r="H2386" s="90"/>
      <c r="I2386" s="91"/>
      <c r="J2386" s="91"/>
      <c r="K2386" s="91"/>
      <c r="L2386" s="91"/>
    </row>
    <row r="2387" spans="3:12" ht="14.25" customHeight="1" x14ac:dyDescent="0.15">
      <c r="C2387" s="93">
        <v>33865</v>
      </c>
      <c r="D2387" s="92">
        <v>21.979999542236328</v>
      </c>
      <c r="E2387" s="90"/>
      <c r="F2387" s="90"/>
      <c r="G2387" s="90"/>
      <c r="H2387" s="90"/>
      <c r="I2387" s="91"/>
      <c r="J2387" s="91"/>
      <c r="K2387" s="91"/>
      <c r="L2387" s="91"/>
    </row>
    <row r="2388" spans="3:12" ht="14.25" customHeight="1" x14ac:dyDescent="0.15">
      <c r="C2388" s="93">
        <v>33868</v>
      </c>
      <c r="D2388" s="92">
        <v>21.920000076293945</v>
      </c>
      <c r="E2388" s="90"/>
      <c r="F2388" s="90"/>
      <c r="G2388" s="90"/>
      <c r="H2388" s="90"/>
      <c r="I2388" s="91"/>
      <c r="J2388" s="91"/>
      <c r="K2388" s="91"/>
      <c r="L2388" s="91"/>
    </row>
    <row r="2389" spans="3:12" ht="14.25" customHeight="1" x14ac:dyDescent="0.15">
      <c r="C2389" s="93">
        <v>33869</v>
      </c>
      <c r="D2389" s="92">
        <v>21.879999160766602</v>
      </c>
      <c r="E2389" s="90"/>
      <c r="F2389" s="90"/>
      <c r="G2389" s="90"/>
      <c r="H2389" s="90"/>
      <c r="I2389" s="91"/>
      <c r="J2389" s="91"/>
      <c r="K2389" s="91"/>
      <c r="L2389" s="91"/>
    </row>
    <row r="2390" spans="3:12" ht="14.25" customHeight="1" x14ac:dyDescent="0.15">
      <c r="C2390" s="93">
        <v>33870</v>
      </c>
      <c r="D2390" s="92">
        <v>22</v>
      </c>
      <c r="E2390" s="90"/>
      <c r="F2390" s="90"/>
      <c r="G2390" s="90"/>
      <c r="H2390" s="90"/>
      <c r="I2390" s="91"/>
      <c r="J2390" s="91"/>
      <c r="K2390" s="91"/>
      <c r="L2390" s="91"/>
    </row>
    <row r="2391" spans="3:12" ht="14.25" customHeight="1" x14ac:dyDescent="0.15">
      <c r="C2391" s="93">
        <v>33871</v>
      </c>
      <c r="D2391" s="92">
        <v>21.790000915527344</v>
      </c>
      <c r="E2391" s="90"/>
      <c r="F2391" s="90"/>
      <c r="G2391" s="90"/>
      <c r="H2391" s="90"/>
      <c r="I2391" s="91"/>
      <c r="J2391" s="91"/>
      <c r="K2391" s="91"/>
      <c r="L2391" s="91"/>
    </row>
    <row r="2392" spans="3:12" ht="14.25" customHeight="1" x14ac:dyDescent="0.15">
      <c r="C2392" s="93">
        <v>33872</v>
      </c>
      <c r="D2392" s="92">
        <v>21.680000305175781</v>
      </c>
      <c r="E2392" s="90"/>
      <c r="F2392" s="90"/>
      <c r="G2392" s="90"/>
      <c r="H2392" s="90"/>
      <c r="I2392" s="91"/>
      <c r="J2392" s="91"/>
      <c r="K2392" s="91"/>
      <c r="L2392" s="91"/>
    </row>
    <row r="2393" spans="3:12" ht="14.25" customHeight="1" x14ac:dyDescent="0.15">
      <c r="C2393" s="93">
        <v>33875</v>
      </c>
      <c r="D2393" s="92">
        <v>21.760000228881836</v>
      </c>
      <c r="E2393" s="90"/>
      <c r="F2393" s="90"/>
      <c r="G2393" s="90"/>
      <c r="H2393" s="90"/>
      <c r="I2393" s="91"/>
      <c r="J2393" s="91"/>
      <c r="K2393" s="91"/>
      <c r="L2393" s="91"/>
    </row>
    <row r="2394" spans="3:12" ht="14.25" customHeight="1" x14ac:dyDescent="0.15">
      <c r="C2394" s="93">
        <v>33876</v>
      </c>
      <c r="D2394" s="92">
        <v>21.670000076293945</v>
      </c>
      <c r="E2394" s="90"/>
      <c r="F2394" s="90"/>
      <c r="G2394" s="90"/>
      <c r="H2394" s="90"/>
      <c r="I2394" s="91"/>
      <c r="J2394" s="91"/>
      <c r="K2394" s="91"/>
      <c r="L2394" s="91"/>
    </row>
    <row r="2395" spans="3:12" ht="14.25" customHeight="1" x14ac:dyDescent="0.15">
      <c r="C2395" s="93">
        <v>33877</v>
      </c>
      <c r="D2395" s="92">
        <v>21.709999084472656</v>
      </c>
      <c r="E2395" s="90"/>
      <c r="F2395" s="90"/>
      <c r="G2395" s="90"/>
      <c r="H2395" s="90"/>
      <c r="I2395" s="91"/>
      <c r="J2395" s="91"/>
      <c r="K2395" s="91"/>
      <c r="L2395" s="91"/>
    </row>
    <row r="2396" spans="3:12" ht="14.25" customHeight="1" x14ac:dyDescent="0.15">
      <c r="C2396" s="93">
        <v>33878</v>
      </c>
      <c r="D2396" s="92">
        <v>21.829999923706055</v>
      </c>
      <c r="E2396" s="90"/>
      <c r="F2396" s="90"/>
      <c r="G2396" s="90"/>
      <c r="H2396" s="90"/>
      <c r="I2396" s="91"/>
      <c r="J2396" s="91"/>
      <c r="K2396" s="91"/>
      <c r="L2396" s="91"/>
    </row>
    <row r="2397" spans="3:12" ht="14.25" customHeight="1" x14ac:dyDescent="0.15">
      <c r="C2397" s="93">
        <v>33879</v>
      </c>
      <c r="D2397" s="92">
        <v>21.920000076293945</v>
      </c>
      <c r="E2397" s="90"/>
      <c r="F2397" s="90"/>
      <c r="G2397" s="90"/>
      <c r="H2397" s="90"/>
      <c r="I2397" s="91"/>
      <c r="J2397" s="91"/>
      <c r="K2397" s="91"/>
      <c r="L2397" s="91"/>
    </row>
    <row r="2398" spans="3:12" ht="14.25" customHeight="1" x14ac:dyDescent="0.15">
      <c r="C2398" s="93">
        <v>33882</v>
      </c>
      <c r="D2398" s="92">
        <v>21.770000457763672</v>
      </c>
      <c r="E2398" s="90"/>
      <c r="F2398" s="90"/>
      <c r="G2398" s="90"/>
      <c r="H2398" s="90"/>
      <c r="I2398" s="91"/>
      <c r="J2398" s="91"/>
      <c r="K2398" s="91"/>
      <c r="L2398" s="91"/>
    </row>
    <row r="2399" spans="3:12" ht="14.25" customHeight="1" x14ac:dyDescent="0.15">
      <c r="C2399" s="93">
        <v>33883</v>
      </c>
      <c r="D2399" s="92">
        <v>21.809999465942383</v>
      </c>
      <c r="E2399" s="90"/>
      <c r="F2399" s="90"/>
      <c r="G2399" s="90"/>
      <c r="H2399" s="90"/>
      <c r="I2399" s="91"/>
      <c r="J2399" s="91"/>
      <c r="K2399" s="91"/>
      <c r="L2399" s="91"/>
    </row>
    <row r="2400" spans="3:12" ht="14.25" customHeight="1" x14ac:dyDescent="0.15">
      <c r="C2400" s="93">
        <v>33884</v>
      </c>
      <c r="D2400" s="92">
        <v>21.889999389648437</v>
      </c>
      <c r="E2400" s="90"/>
      <c r="F2400" s="90"/>
      <c r="G2400" s="90"/>
      <c r="H2400" s="90"/>
      <c r="I2400" s="91"/>
      <c r="J2400" s="91"/>
      <c r="K2400" s="91"/>
      <c r="L2400" s="91"/>
    </row>
    <row r="2401" spans="3:12" ht="14.25" customHeight="1" x14ac:dyDescent="0.15">
      <c r="C2401" s="93">
        <v>33885</v>
      </c>
      <c r="D2401" s="92">
        <v>21.989999771118164</v>
      </c>
      <c r="E2401" s="90"/>
      <c r="F2401" s="90"/>
      <c r="G2401" s="90"/>
      <c r="H2401" s="90"/>
      <c r="I2401" s="91"/>
      <c r="J2401" s="91"/>
      <c r="K2401" s="91"/>
      <c r="L2401" s="91"/>
    </row>
    <row r="2402" spans="3:12" ht="14.25" customHeight="1" x14ac:dyDescent="0.15">
      <c r="C2402" s="93">
        <v>33886</v>
      </c>
      <c r="D2402" s="92">
        <v>22.370000839233398</v>
      </c>
      <c r="E2402" s="90"/>
      <c r="F2402" s="90"/>
      <c r="G2402" s="90"/>
      <c r="H2402" s="90"/>
      <c r="I2402" s="91"/>
      <c r="J2402" s="91"/>
      <c r="K2402" s="91"/>
      <c r="L2402" s="91"/>
    </row>
    <row r="2403" spans="3:12" ht="14.25" customHeight="1" x14ac:dyDescent="0.15">
      <c r="C2403" s="93">
        <v>33889</v>
      </c>
      <c r="D2403" s="92">
        <v>22.299999237060547</v>
      </c>
      <c r="E2403" s="90"/>
      <c r="F2403" s="90"/>
      <c r="G2403" s="90"/>
      <c r="H2403" s="90"/>
      <c r="I2403" s="91"/>
      <c r="J2403" s="91"/>
      <c r="K2403" s="91"/>
      <c r="L2403" s="91"/>
    </row>
    <row r="2404" spans="3:12" ht="14.25" customHeight="1" x14ac:dyDescent="0.15">
      <c r="C2404" s="93">
        <v>33890</v>
      </c>
      <c r="D2404" s="92">
        <v>22.090000152587891</v>
      </c>
      <c r="E2404" s="90"/>
      <c r="F2404" s="90"/>
      <c r="G2404" s="90"/>
      <c r="H2404" s="90"/>
      <c r="I2404" s="91"/>
      <c r="J2404" s="91"/>
      <c r="K2404" s="91"/>
      <c r="L2404" s="91"/>
    </row>
    <row r="2405" spans="3:12" ht="14.25" customHeight="1" x14ac:dyDescent="0.15">
      <c r="C2405" s="93">
        <v>33891</v>
      </c>
      <c r="D2405" s="92">
        <v>22.079999923706055</v>
      </c>
      <c r="E2405" s="90"/>
      <c r="F2405" s="90"/>
      <c r="G2405" s="90"/>
      <c r="H2405" s="90"/>
      <c r="I2405" s="91"/>
      <c r="J2405" s="91"/>
      <c r="K2405" s="91"/>
      <c r="L2405" s="91"/>
    </row>
    <row r="2406" spans="3:12" ht="14.25" customHeight="1" x14ac:dyDescent="0.15">
      <c r="C2406" s="93">
        <v>33892</v>
      </c>
      <c r="D2406" s="92">
        <v>22.329999923706055</v>
      </c>
      <c r="E2406" s="90"/>
      <c r="F2406" s="90"/>
      <c r="G2406" s="90"/>
      <c r="H2406" s="90"/>
      <c r="I2406" s="91"/>
      <c r="J2406" s="91"/>
      <c r="K2406" s="91"/>
      <c r="L2406" s="91"/>
    </row>
    <row r="2407" spans="3:12" ht="14.25" customHeight="1" x14ac:dyDescent="0.15">
      <c r="C2407" s="93">
        <v>33893</v>
      </c>
      <c r="D2407" s="92">
        <v>22.280000686645508</v>
      </c>
      <c r="E2407" s="90"/>
      <c r="F2407" s="90"/>
      <c r="G2407" s="90"/>
      <c r="H2407" s="90"/>
      <c r="I2407" s="91"/>
      <c r="J2407" s="91"/>
      <c r="K2407" s="91"/>
      <c r="L2407" s="91"/>
    </row>
    <row r="2408" spans="3:12" ht="14.25" customHeight="1" x14ac:dyDescent="0.15">
      <c r="C2408" s="93">
        <v>33896</v>
      </c>
      <c r="D2408" s="92">
        <v>22.139999389648438</v>
      </c>
      <c r="E2408" s="90"/>
      <c r="F2408" s="90"/>
      <c r="G2408" s="90"/>
      <c r="H2408" s="90"/>
      <c r="I2408" s="91"/>
      <c r="J2408" s="91"/>
      <c r="K2408" s="91"/>
      <c r="L2408" s="91"/>
    </row>
    <row r="2409" spans="3:12" ht="14.25" customHeight="1" x14ac:dyDescent="0.15">
      <c r="C2409" s="93">
        <v>33897</v>
      </c>
      <c r="D2409" s="92">
        <v>21.860000610351563</v>
      </c>
      <c r="E2409" s="90"/>
      <c r="F2409" s="90"/>
      <c r="G2409" s="90"/>
      <c r="H2409" s="90"/>
      <c r="I2409" s="91"/>
      <c r="J2409" s="91"/>
      <c r="K2409" s="91"/>
      <c r="L2409" s="91"/>
    </row>
    <row r="2410" spans="3:12" ht="14.25" customHeight="1" x14ac:dyDescent="0.15">
      <c r="C2410" s="93">
        <v>33898</v>
      </c>
      <c r="D2410" s="92">
        <v>21.610000610351562</v>
      </c>
      <c r="E2410" s="90"/>
      <c r="F2410" s="90"/>
      <c r="G2410" s="90"/>
      <c r="H2410" s="90"/>
      <c r="I2410" s="91"/>
      <c r="J2410" s="91"/>
      <c r="K2410" s="91"/>
      <c r="L2410" s="91"/>
    </row>
    <row r="2411" spans="3:12" ht="14.25" customHeight="1" x14ac:dyDescent="0.15">
      <c r="C2411" s="93">
        <v>33899</v>
      </c>
      <c r="D2411" s="92">
        <v>21.350000381469727</v>
      </c>
      <c r="E2411" s="90"/>
      <c r="F2411" s="90"/>
      <c r="G2411" s="90"/>
      <c r="H2411" s="90"/>
      <c r="I2411" s="91"/>
      <c r="J2411" s="91"/>
      <c r="K2411" s="91"/>
      <c r="L2411" s="91"/>
    </row>
    <row r="2412" spans="3:12" ht="14.25" customHeight="1" x14ac:dyDescent="0.15">
      <c r="C2412" s="93">
        <v>33900</v>
      </c>
      <c r="D2412" s="92">
        <v>21.190000534057617</v>
      </c>
      <c r="E2412" s="90"/>
      <c r="F2412" s="90"/>
      <c r="G2412" s="90"/>
      <c r="H2412" s="90"/>
      <c r="I2412" s="91"/>
      <c r="J2412" s="91"/>
      <c r="K2412" s="91"/>
      <c r="L2412" s="91"/>
    </row>
    <row r="2413" spans="3:12" ht="14.25" customHeight="1" x14ac:dyDescent="0.15">
      <c r="C2413" s="93">
        <v>33903</v>
      </c>
      <c r="D2413" s="92">
        <v>21.270000457763672</v>
      </c>
      <c r="E2413" s="90"/>
      <c r="F2413" s="90"/>
      <c r="G2413" s="90"/>
      <c r="H2413" s="90"/>
      <c r="I2413" s="91"/>
      <c r="J2413" s="91"/>
      <c r="K2413" s="91"/>
      <c r="L2413" s="91"/>
    </row>
    <row r="2414" spans="3:12" ht="14.25" customHeight="1" x14ac:dyDescent="0.15">
      <c r="C2414" s="93">
        <v>33904</v>
      </c>
      <c r="D2414" s="92">
        <v>21.020000457763672</v>
      </c>
      <c r="E2414" s="90"/>
      <c r="F2414" s="90"/>
      <c r="G2414" s="90"/>
      <c r="H2414" s="90"/>
      <c r="I2414" s="91"/>
      <c r="J2414" s="91"/>
      <c r="K2414" s="91"/>
      <c r="L2414" s="91"/>
    </row>
    <row r="2415" spans="3:12" ht="14.25" customHeight="1" x14ac:dyDescent="0.15">
      <c r="C2415" s="93">
        <v>33905</v>
      </c>
      <c r="D2415" s="92">
        <v>21.120000839233398</v>
      </c>
      <c r="E2415" s="90"/>
      <c r="F2415" s="90"/>
      <c r="G2415" s="90"/>
      <c r="H2415" s="90"/>
      <c r="I2415" s="91"/>
      <c r="J2415" s="91"/>
      <c r="K2415" s="91"/>
      <c r="L2415" s="91"/>
    </row>
    <row r="2416" spans="3:12" ht="14.25" customHeight="1" x14ac:dyDescent="0.15">
      <c r="C2416" s="93">
        <v>33906</v>
      </c>
      <c r="D2416" s="92">
        <v>20.709999084472656</v>
      </c>
      <c r="E2416" s="90"/>
      <c r="F2416" s="90"/>
      <c r="G2416" s="90"/>
      <c r="H2416" s="90"/>
      <c r="I2416" s="91"/>
      <c r="J2416" s="91"/>
      <c r="K2416" s="91"/>
      <c r="L2416" s="91"/>
    </row>
    <row r="2417" spans="3:12" ht="14.25" customHeight="1" x14ac:dyDescent="0.15">
      <c r="C2417" s="93">
        <v>33907</v>
      </c>
      <c r="D2417" s="92">
        <v>20.620000839233398</v>
      </c>
      <c r="E2417" s="90"/>
      <c r="F2417" s="90"/>
      <c r="G2417" s="90"/>
      <c r="H2417" s="90"/>
      <c r="I2417" s="91"/>
      <c r="J2417" s="91"/>
      <c r="K2417" s="91"/>
      <c r="L2417" s="91"/>
    </row>
    <row r="2418" spans="3:12" ht="14.25" customHeight="1" x14ac:dyDescent="0.15">
      <c r="C2418" s="93">
        <v>33910</v>
      </c>
      <c r="D2418" s="92">
        <v>20.770000457763672</v>
      </c>
      <c r="E2418" s="90"/>
      <c r="F2418" s="90"/>
      <c r="G2418" s="90"/>
      <c r="H2418" s="90"/>
      <c r="I2418" s="91"/>
      <c r="J2418" s="91"/>
      <c r="K2418" s="91"/>
      <c r="L2418" s="91"/>
    </row>
    <row r="2419" spans="3:12" ht="14.25" customHeight="1" x14ac:dyDescent="0.15">
      <c r="C2419" s="93">
        <v>33911</v>
      </c>
      <c r="D2419" s="92">
        <v>20.700000762939453</v>
      </c>
      <c r="E2419" s="90"/>
      <c r="F2419" s="90"/>
      <c r="G2419" s="90"/>
      <c r="H2419" s="90"/>
      <c r="I2419" s="91"/>
      <c r="J2419" s="91"/>
      <c r="K2419" s="91"/>
      <c r="L2419" s="91"/>
    </row>
    <row r="2420" spans="3:12" ht="14.25" customHeight="1" x14ac:dyDescent="0.15">
      <c r="C2420" s="93">
        <v>33912</v>
      </c>
      <c r="D2420" s="92">
        <v>20.329999923706055</v>
      </c>
      <c r="E2420" s="90"/>
      <c r="F2420" s="90"/>
      <c r="G2420" s="90"/>
      <c r="H2420" s="90"/>
      <c r="I2420" s="91"/>
      <c r="J2420" s="91"/>
      <c r="K2420" s="91"/>
      <c r="L2420" s="91"/>
    </row>
    <row r="2421" spans="3:12" ht="14.25" customHeight="1" x14ac:dyDescent="0.15">
      <c r="C2421" s="93">
        <v>33913</v>
      </c>
      <c r="D2421" s="92">
        <v>20.639999389648437</v>
      </c>
      <c r="E2421" s="90"/>
      <c r="F2421" s="90"/>
      <c r="G2421" s="90"/>
      <c r="H2421" s="90"/>
      <c r="I2421" s="91"/>
      <c r="J2421" s="91"/>
      <c r="K2421" s="91"/>
      <c r="L2421" s="91"/>
    </row>
    <row r="2422" spans="3:12" ht="14.25" customHeight="1" x14ac:dyDescent="0.15">
      <c r="C2422" s="93">
        <v>33914</v>
      </c>
      <c r="D2422" s="92">
        <v>20.299999237060547</v>
      </c>
      <c r="E2422" s="90"/>
      <c r="F2422" s="90"/>
      <c r="G2422" s="90"/>
      <c r="H2422" s="90"/>
      <c r="I2422" s="91"/>
      <c r="J2422" s="91"/>
      <c r="K2422" s="91"/>
      <c r="L2422" s="91"/>
    </row>
    <row r="2423" spans="3:12" ht="14.25" customHeight="1" x14ac:dyDescent="0.15">
      <c r="C2423" s="93">
        <v>33917</v>
      </c>
      <c r="D2423" s="92">
        <v>20.620000839233398</v>
      </c>
      <c r="E2423" s="90"/>
      <c r="F2423" s="90"/>
      <c r="G2423" s="90"/>
      <c r="H2423" s="90"/>
      <c r="I2423" s="91"/>
      <c r="J2423" s="91"/>
      <c r="K2423" s="91"/>
      <c r="L2423" s="91"/>
    </row>
    <row r="2424" spans="3:12" ht="14.25" customHeight="1" x14ac:dyDescent="0.15">
      <c r="C2424" s="93">
        <v>33918</v>
      </c>
      <c r="D2424" s="92">
        <v>20.469999313354492</v>
      </c>
      <c r="E2424" s="90"/>
      <c r="F2424" s="90"/>
      <c r="G2424" s="90"/>
      <c r="H2424" s="90"/>
      <c r="I2424" s="91"/>
      <c r="J2424" s="91"/>
      <c r="K2424" s="91"/>
      <c r="L2424" s="91"/>
    </row>
    <row r="2425" spans="3:12" ht="14.25" customHeight="1" x14ac:dyDescent="0.15">
      <c r="C2425" s="93">
        <v>33919</v>
      </c>
      <c r="D2425" s="92">
        <v>20.469999313354492</v>
      </c>
      <c r="E2425" s="90"/>
      <c r="F2425" s="90"/>
      <c r="G2425" s="90"/>
      <c r="H2425" s="90"/>
      <c r="I2425" s="91"/>
      <c r="J2425" s="91"/>
      <c r="K2425" s="91"/>
      <c r="L2425" s="91"/>
    </row>
    <row r="2426" spans="3:12" ht="14.25" customHeight="1" x14ac:dyDescent="0.15">
      <c r="C2426" s="93">
        <v>33920</v>
      </c>
      <c r="D2426" s="92">
        <v>20.209999084472656</v>
      </c>
      <c r="E2426" s="90"/>
      <c r="F2426" s="90"/>
      <c r="G2426" s="90"/>
      <c r="H2426" s="90"/>
      <c r="I2426" s="91"/>
      <c r="J2426" s="91"/>
      <c r="K2426" s="91"/>
      <c r="L2426" s="91"/>
    </row>
    <row r="2427" spans="3:12" ht="14.25" customHeight="1" x14ac:dyDescent="0.15">
      <c r="C2427" s="93">
        <v>33921</v>
      </c>
      <c r="D2427" s="92">
        <v>20.079999923706055</v>
      </c>
      <c r="E2427" s="90"/>
      <c r="F2427" s="90"/>
      <c r="G2427" s="90"/>
      <c r="H2427" s="90"/>
      <c r="I2427" s="91"/>
      <c r="J2427" s="91"/>
      <c r="K2427" s="91"/>
      <c r="L2427" s="91"/>
    </row>
    <row r="2428" spans="3:12" ht="14.25" customHeight="1" x14ac:dyDescent="0.15">
      <c r="C2428" s="93">
        <v>33924</v>
      </c>
      <c r="D2428" s="92">
        <v>20.370000839233398</v>
      </c>
      <c r="E2428" s="90"/>
      <c r="F2428" s="90"/>
      <c r="G2428" s="90"/>
      <c r="H2428" s="90"/>
      <c r="I2428" s="91"/>
      <c r="J2428" s="91"/>
      <c r="K2428" s="91"/>
      <c r="L2428" s="91"/>
    </row>
    <row r="2429" spans="3:12" ht="14.25" customHeight="1" x14ac:dyDescent="0.15">
      <c r="C2429" s="93">
        <v>33925</v>
      </c>
      <c r="D2429" s="92">
        <v>20.260000228881836</v>
      </c>
      <c r="E2429" s="90"/>
      <c r="F2429" s="90"/>
      <c r="G2429" s="90"/>
      <c r="H2429" s="90"/>
      <c r="I2429" s="91"/>
      <c r="J2429" s="91"/>
      <c r="K2429" s="91"/>
      <c r="L2429" s="91"/>
    </row>
    <row r="2430" spans="3:12" ht="14.25" customHeight="1" x14ac:dyDescent="0.15">
      <c r="C2430" s="93">
        <v>33926</v>
      </c>
      <c r="D2430" s="92">
        <v>20.190000534057617</v>
      </c>
      <c r="E2430" s="90"/>
      <c r="F2430" s="90"/>
      <c r="G2430" s="90"/>
      <c r="H2430" s="90"/>
      <c r="I2430" s="91"/>
      <c r="J2430" s="91"/>
      <c r="K2430" s="91"/>
      <c r="L2430" s="91"/>
    </row>
    <row r="2431" spans="3:12" ht="14.25" customHeight="1" x14ac:dyDescent="0.15">
      <c r="C2431" s="93">
        <v>33927</v>
      </c>
      <c r="D2431" s="92">
        <v>20.540000915527344</v>
      </c>
      <c r="E2431" s="90"/>
      <c r="F2431" s="90"/>
      <c r="G2431" s="90"/>
      <c r="H2431" s="90"/>
      <c r="I2431" s="91"/>
      <c r="J2431" s="91"/>
      <c r="K2431" s="91"/>
      <c r="L2431" s="91"/>
    </row>
    <row r="2432" spans="3:12" ht="14.25" customHeight="1" x14ac:dyDescent="0.15">
      <c r="C2432" s="93">
        <v>33928</v>
      </c>
      <c r="D2432" s="92">
        <v>20.399999618530273</v>
      </c>
      <c r="E2432" s="90"/>
      <c r="F2432" s="90"/>
      <c r="G2432" s="90"/>
      <c r="H2432" s="90"/>
      <c r="I2432" s="91"/>
      <c r="J2432" s="91"/>
      <c r="K2432" s="91"/>
      <c r="L2432" s="91"/>
    </row>
    <row r="2433" spans="3:12" ht="14.25" customHeight="1" x14ac:dyDescent="0.15">
      <c r="C2433" s="93">
        <v>33931</v>
      </c>
      <c r="D2433" s="92">
        <v>20.200000762939453</v>
      </c>
      <c r="E2433" s="90"/>
      <c r="F2433" s="90"/>
      <c r="G2433" s="90"/>
      <c r="H2433" s="90"/>
      <c r="I2433" s="91"/>
      <c r="J2433" s="91"/>
      <c r="K2433" s="91"/>
      <c r="L2433" s="91"/>
    </row>
    <row r="2434" spans="3:12" ht="14.25" customHeight="1" x14ac:dyDescent="0.15">
      <c r="C2434" s="93">
        <v>33932</v>
      </c>
      <c r="D2434" s="92">
        <v>20.219999313354492</v>
      </c>
      <c r="E2434" s="90"/>
      <c r="F2434" s="90"/>
      <c r="G2434" s="90"/>
      <c r="H2434" s="90"/>
      <c r="I2434" s="91"/>
      <c r="J2434" s="91"/>
      <c r="K2434" s="91"/>
      <c r="L2434" s="91"/>
    </row>
    <row r="2435" spans="3:12" ht="14.25" customHeight="1" x14ac:dyDescent="0.15">
      <c r="C2435" s="93">
        <v>33933</v>
      </c>
      <c r="D2435" s="92">
        <v>20.270000457763672</v>
      </c>
      <c r="E2435" s="90"/>
      <c r="F2435" s="90"/>
      <c r="G2435" s="90"/>
      <c r="H2435" s="90"/>
      <c r="I2435" s="91"/>
      <c r="J2435" s="91"/>
      <c r="K2435" s="91"/>
      <c r="L2435" s="91"/>
    </row>
    <row r="2436" spans="3:12" ht="14.25" customHeight="1" x14ac:dyDescent="0.15">
      <c r="C2436" s="93">
        <v>33938</v>
      </c>
      <c r="D2436" s="92">
        <v>19.889999389648437</v>
      </c>
      <c r="E2436" s="90"/>
      <c r="F2436" s="90"/>
      <c r="G2436" s="90"/>
      <c r="H2436" s="90"/>
      <c r="I2436" s="91"/>
      <c r="J2436" s="91"/>
      <c r="K2436" s="91"/>
      <c r="L2436" s="91"/>
    </row>
    <row r="2437" spans="3:12" ht="14.25" customHeight="1" x14ac:dyDescent="0.15">
      <c r="C2437" s="93">
        <v>33939</v>
      </c>
      <c r="D2437" s="92">
        <v>19.510000228881836</v>
      </c>
      <c r="E2437" s="90"/>
      <c r="F2437" s="90"/>
      <c r="G2437" s="90"/>
      <c r="H2437" s="90"/>
      <c r="I2437" s="91"/>
      <c r="J2437" s="91"/>
      <c r="K2437" s="91"/>
      <c r="L2437" s="91"/>
    </row>
    <row r="2438" spans="3:12" ht="14.25" customHeight="1" x14ac:dyDescent="0.15">
      <c r="C2438" s="93">
        <v>33940</v>
      </c>
      <c r="D2438" s="92">
        <v>19.450000762939453</v>
      </c>
      <c r="E2438" s="90"/>
      <c r="F2438" s="90"/>
      <c r="G2438" s="90"/>
      <c r="H2438" s="90"/>
      <c r="I2438" s="91"/>
      <c r="J2438" s="91"/>
      <c r="K2438" s="91"/>
      <c r="L2438" s="91"/>
    </row>
    <row r="2439" spans="3:12" ht="14.25" customHeight="1" x14ac:dyDescent="0.15">
      <c r="C2439" s="93">
        <v>33941</v>
      </c>
      <c r="D2439" s="92">
        <v>19.079999923706055</v>
      </c>
      <c r="E2439" s="90"/>
      <c r="F2439" s="90"/>
      <c r="G2439" s="90"/>
      <c r="H2439" s="90"/>
      <c r="I2439" s="91"/>
      <c r="J2439" s="91"/>
      <c r="K2439" s="91"/>
      <c r="L2439" s="91"/>
    </row>
    <row r="2440" spans="3:12" ht="14.25" customHeight="1" x14ac:dyDescent="0.15">
      <c r="C2440" s="93">
        <v>33942</v>
      </c>
      <c r="D2440" s="92">
        <v>18.940000534057617</v>
      </c>
      <c r="E2440" s="90"/>
      <c r="F2440" s="90"/>
      <c r="G2440" s="90"/>
      <c r="H2440" s="90"/>
      <c r="I2440" s="91"/>
      <c r="J2440" s="91"/>
      <c r="K2440" s="91"/>
      <c r="L2440" s="91"/>
    </row>
    <row r="2441" spans="3:12" ht="14.25" customHeight="1" x14ac:dyDescent="0.15">
      <c r="C2441" s="93">
        <v>33945</v>
      </c>
      <c r="D2441" s="92">
        <v>19.180000305175781</v>
      </c>
      <c r="E2441" s="90"/>
      <c r="F2441" s="90"/>
      <c r="G2441" s="90"/>
      <c r="H2441" s="90"/>
      <c r="I2441" s="91"/>
      <c r="J2441" s="91"/>
      <c r="K2441" s="91"/>
      <c r="L2441" s="91"/>
    </row>
    <row r="2442" spans="3:12" ht="14.25" customHeight="1" x14ac:dyDescent="0.15">
      <c r="C2442" s="93">
        <v>33946</v>
      </c>
      <c r="D2442" s="92">
        <v>18.840000152587891</v>
      </c>
      <c r="E2442" s="90"/>
      <c r="F2442" s="90"/>
      <c r="G2442" s="90"/>
      <c r="H2442" s="90"/>
      <c r="I2442" s="91"/>
      <c r="J2442" s="91"/>
      <c r="K2442" s="91"/>
      <c r="L2442" s="91"/>
    </row>
    <row r="2443" spans="3:12" ht="14.25" customHeight="1" x14ac:dyDescent="0.15">
      <c r="C2443" s="93">
        <v>33947</v>
      </c>
      <c r="D2443" s="92">
        <v>18.840000152587891</v>
      </c>
      <c r="E2443" s="90"/>
      <c r="F2443" s="90"/>
      <c r="G2443" s="90"/>
      <c r="H2443" s="90"/>
      <c r="I2443" s="91"/>
      <c r="J2443" s="91"/>
      <c r="K2443" s="91"/>
      <c r="L2443" s="91"/>
    </row>
    <row r="2444" spans="3:12" ht="14.25" customHeight="1" x14ac:dyDescent="0.15">
      <c r="C2444" s="93">
        <v>33948</v>
      </c>
      <c r="D2444" s="92">
        <v>19.280000686645508</v>
      </c>
      <c r="E2444" s="90"/>
      <c r="F2444" s="90"/>
      <c r="G2444" s="90"/>
      <c r="H2444" s="90"/>
      <c r="I2444" s="91"/>
      <c r="J2444" s="91"/>
      <c r="K2444" s="91"/>
      <c r="L2444" s="91"/>
    </row>
    <row r="2445" spans="3:12" ht="14.25" customHeight="1" x14ac:dyDescent="0.15">
      <c r="C2445" s="93">
        <v>33949</v>
      </c>
      <c r="D2445" s="92">
        <v>19.090000152587891</v>
      </c>
      <c r="E2445" s="90"/>
      <c r="F2445" s="90"/>
      <c r="G2445" s="90"/>
      <c r="H2445" s="90"/>
      <c r="I2445" s="91"/>
      <c r="J2445" s="91"/>
      <c r="K2445" s="91"/>
      <c r="L2445" s="91"/>
    </row>
    <row r="2446" spans="3:12" ht="14.25" customHeight="1" x14ac:dyDescent="0.15">
      <c r="C2446" s="93">
        <v>33952</v>
      </c>
      <c r="D2446" s="92">
        <v>19.090000152587891</v>
      </c>
      <c r="E2446" s="90"/>
      <c r="F2446" s="90"/>
      <c r="G2446" s="90"/>
      <c r="H2446" s="90"/>
      <c r="I2446" s="91"/>
      <c r="J2446" s="91"/>
      <c r="K2446" s="91"/>
      <c r="L2446" s="91"/>
    </row>
    <row r="2447" spans="3:12" ht="14.25" customHeight="1" x14ac:dyDescent="0.15">
      <c r="C2447" s="93">
        <v>33953</v>
      </c>
      <c r="D2447" s="92">
        <v>18.950000762939453</v>
      </c>
      <c r="E2447" s="90"/>
      <c r="F2447" s="90"/>
      <c r="G2447" s="90"/>
      <c r="H2447" s="90"/>
      <c r="I2447" s="91"/>
      <c r="J2447" s="91"/>
      <c r="K2447" s="91"/>
      <c r="L2447" s="91"/>
    </row>
    <row r="2448" spans="3:12" ht="14.25" customHeight="1" x14ac:dyDescent="0.15">
      <c r="C2448" s="93">
        <v>33954</v>
      </c>
      <c r="D2448" s="92">
        <v>19.409999847412109</v>
      </c>
      <c r="E2448" s="90"/>
      <c r="F2448" s="90"/>
      <c r="G2448" s="90"/>
      <c r="H2448" s="90"/>
      <c r="I2448" s="91"/>
      <c r="J2448" s="91"/>
      <c r="K2448" s="91"/>
      <c r="L2448" s="91"/>
    </row>
    <row r="2449" spans="3:12" ht="14.25" customHeight="1" x14ac:dyDescent="0.15">
      <c r="C2449" s="93">
        <v>33955</v>
      </c>
      <c r="D2449" s="92">
        <v>19.700000762939453</v>
      </c>
      <c r="E2449" s="90"/>
      <c r="F2449" s="90"/>
      <c r="G2449" s="90"/>
      <c r="H2449" s="90"/>
      <c r="I2449" s="91"/>
      <c r="J2449" s="91"/>
      <c r="K2449" s="91"/>
      <c r="L2449" s="91"/>
    </row>
    <row r="2450" spans="3:12" ht="14.25" customHeight="1" x14ac:dyDescent="0.15">
      <c r="C2450" s="93">
        <v>33956</v>
      </c>
      <c r="D2450" s="92">
        <v>19.829999923706055</v>
      </c>
      <c r="E2450" s="90"/>
      <c r="F2450" s="90"/>
      <c r="G2450" s="90"/>
      <c r="H2450" s="90"/>
      <c r="I2450" s="91"/>
      <c r="J2450" s="91"/>
      <c r="K2450" s="91"/>
      <c r="L2450" s="91"/>
    </row>
    <row r="2451" spans="3:12" ht="14.25" customHeight="1" x14ac:dyDescent="0.15">
      <c r="C2451" s="93">
        <v>33959</v>
      </c>
      <c r="D2451" s="92">
        <v>19.829999923706055</v>
      </c>
      <c r="E2451" s="90"/>
      <c r="F2451" s="90"/>
      <c r="G2451" s="90"/>
      <c r="H2451" s="90"/>
      <c r="I2451" s="91"/>
      <c r="J2451" s="91"/>
      <c r="K2451" s="91"/>
      <c r="L2451" s="91"/>
    </row>
    <row r="2452" spans="3:12" ht="14.25" customHeight="1" x14ac:dyDescent="0.15">
      <c r="C2452" s="93">
        <v>33960</v>
      </c>
      <c r="D2452" s="92">
        <v>19.840000152587891</v>
      </c>
      <c r="E2452" s="90"/>
      <c r="F2452" s="90"/>
      <c r="G2452" s="90"/>
      <c r="H2452" s="90"/>
      <c r="I2452" s="91"/>
      <c r="J2452" s="91"/>
      <c r="K2452" s="91"/>
      <c r="L2452" s="91"/>
    </row>
    <row r="2453" spans="3:12" ht="14.25" customHeight="1" x14ac:dyDescent="0.15">
      <c r="C2453" s="93">
        <v>33961</v>
      </c>
      <c r="D2453" s="92">
        <v>19.950000762939453</v>
      </c>
      <c r="E2453" s="90"/>
      <c r="F2453" s="90"/>
      <c r="G2453" s="90"/>
      <c r="H2453" s="90"/>
      <c r="I2453" s="91"/>
      <c r="J2453" s="91"/>
      <c r="K2453" s="91"/>
      <c r="L2453" s="91"/>
    </row>
    <row r="2454" spans="3:12" ht="14.25" customHeight="1" x14ac:dyDescent="0.15">
      <c r="C2454" s="93">
        <v>33966</v>
      </c>
      <c r="D2454" s="92">
        <v>19.819999694824219</v>
      </c>
      <c r="E2454" s="90"/>
      <c r="F2454" s="90"/>
      <c r="G2454" s="90"/>
      <c r="H2454" s="90"/>
      <c r="I2454" s="91"/>
      <c r="J2454" s="91"/>
      <c r="K2454" s="91"/>
      <c r="L2454" s="91"/>
    </row>
    <row r="2455" spans="3:12" ht="14.25" customHeight="1" x14ac:dyDescent="0.15">
      <c r="C2455" s="93">
        <v>33967</v>
      </c>
      <c r="D2455" s="92">
        <v>19.639999389648437</v>
      </c>
      <c r="E2455" s="90"/>
      <c r="F2455" s="90"/>
      <c r="G2455" s="90"/>
      <c r="H2455" s="90"/>
      <c r="I2455" s="91"/>
      <c r="J2455" s="91"/>
      <c r="K2455" s="91"/>
      <c r="L2455" s="91"/>
    </row>
    <row r="2456" spans="3:12" ht="14.25" customHeight="1" x14ac:dyDescent="0.15">
      <c r="C2456" s="93">
        <v>33968</v>
      </c>
      <c r="D2456" s="92">
        <v>19.590000152587891</v>
      </c>
      <c r="E2456" s="90"/>
      <c r="F2456" s="90"/>
      <c r="G2456" s="90"/>
      <c r="H2456" s="90"/>
      <c r="I2456" s="91"/>
      <c r="J2456" s="91"/>
      <c r="K2456" s="91"/>
      <c r="L2456" s="91"/>
    </row>
    <row r="2457" spans="3:12" ht="14.25" customHeight="1" x14ac:dyDescent="0.15">
      <c r="C2457" s="93">
        <v>33969</v>
      </c>
      <c r="D2457" s="92">
        <v>19.5</v>
      </c>
      <c r="E2457" s="90"/>
      <c r="F2457" s="90"/>
      <c r="G2457" s="90"/>
      <c r="H2457" s="90"/>
      <c r="I2457" s="91"/>
      <c r="J2457" s="91"/>
      <c r="K2457" s="91"/>
      <c r="L2457" s="91"/>
    </row>
    <row r="2458" spans="3:12" ht="14.25" customHeight="1" x14ac:dyDescent="0.15">
      <c r="C2458" s="93">
        <v>33973</v>
      </c>
      <c r="D2458" s="92">
        <v>19.040000915527344</v>
      </c>
      <c r="E2458" s="90"/>
      <c r="F2458" s="90"/>
      <c r="G2458" s="90"/>
      <c r="H2458" s="90"/>
      <c r="I2458" s="91"/>
      <c r="J2458" s="91"/>
      <c r="K2458" s="91"/>
      <c r="L2458" s="91"/>
    </row>
    <row r="2459" spans="3:12" ht="14.25" customHeight="1" x14ac:dyDescent="0.15">
      <c r="C2459" s="93">
        <v>33974</v>
      </c>
      <c r="D2459" s="92">
        <v>19.260000228881836</v>
      </c>
      <c r="E2459" s="90"/>
      <c r="F2459" s="90"/>
      <c r="G2459" s="90"/>
      <c r="H2459" s="90"/>
      <c r="I2459" s="91"/>
      <c r="J2459" s="91"/>
      <c r="K2459" s="91"/>
      <c r="L2459" s="91"/>
    </row>
    <row r="2460" spans="3:12" ht="14.25" customHeight="1" x14ac:dyDescent="0.15">
      <c r="C2460" s="93">
        <v>33975</v>
      </c>
      <c r="D2460" s="92">
        <v>19.040000915527344</v>
      </c>
      <c r="E2460" s="90"/>
      <c r="F2460" s="90"/>
      <c r="G2460" s="90"/>
      <c r="H2460" s="90"/>
      <c r="I2460" s="91"/>
      <c r="J2460" s="91"/>
      <c r="K2460" s="91"/>
      <c r="L2460" s="91"/>
    </row>
    <row r="2461" spans="3:12" ht="14.25" customHeight="1" x14ac:dyDescent="0.15">
      <c r="C2461" s="93">
        <v>33976</v>
      </c>
      <c r="D2461" s="92">
        <v>18.950000762939453</v>
      </c>
      <c r="E2461" s="90"/>
      <c r="F2461" s="90"/>
      <c r="G2461" s="90"/>
      <c r="H2461" s="90"/>
      <c r="I2461" s="91"/>
      <c r="J2461" s="91"/>
      <c r="K2461" s="91"/>
      <c r="L2461" s="91"/>
    </row>
    <row r="2462" spans="3:12" ht="14.25" customHeight="1" x14ac:dyDescent="0.15">
      <c r="C2462" s="93">
        <v>33977</v>
      </c>
      <c r="D2462" s="92">
        <v>18.879999160766602</v>
      </c>
      <c r="E2462" s="90"/>
      <c r="F2462" s="90"/>
      <c r="G2462" s="90"/>
      <c r="H2462" s="90"/>
      <c r="I2462" s="91"/>
      <c r="J2462" s="91"/>
      <c r="K2462" s="91"/>
      <c r="L2462" s="91"/>
    </row>
    <row r="2463" spans="3:12" ht="14.25" customHeight="1" x14ac:dyDescent="0.15">
      <c r="C2463" s="93">
        <v>33980</v>
      </c>
      <c r="D2463" s="92">
        <v>18.780000686645508</v>
      </c>
      <c r="E2463" s="90"/>
      <c r="F2463" s="90"/>
      <c r="G2463" s="90"/>
      <c r="H2463" s="90"/>
      <c r="I2463" s="91"/>
      <c r="J2463" s="91"/>
      <c r="K2463" s="91"/>
      <c r="L2463" s="91"/>
    </row>
    <row r="2464" spans="3:12" ht="14.25" customHeight="1" x14ac:dyDescent="0.15">
      <c r="C2464" s="93">
        <v>33981</v>
      </c>
      <c r="D2464" s="92">
        <v>18.379999160766602</v>
      </c>
      <c r="E2464" s="90"/>
      <c r="F2464" s="90"/>
      <c r="G2464" s="90"/>
      <c r="H2464" s="90"/>
      <c r="I2464" s="91"/>
      <c r="J2464" s="91"/>
      <c r="K2464" s="91"/>
      <c r="L2464" s="91"/>
    </row>
    <row r="2465" spans="3:12" ht="14.25" customHeight="1" x14ac:dyDescent="0.15">
      <c r="C2465" s="93">
        <v>33982</v>
      </c>
      <c r="D2465" s="92">
        <v>18.5</v>
      </c>
      <c r="E2465" s="90"/>
      <c r="F2465" s="90"/>
      <c r="G2465" s="90"/>
      <c r="H2465" s="90"/>
      <c r="I2465" s="91"/>
      <c r="J2465" s="91"/>
      <c r="K2465" s="91"/>
      <c r="L2465" s="91"/>
    </row>
    <row r="2466" spans="3:12" ht="14.25" customHeight="1" x14ac:dyDescent="0.15">
      <c r="C2466" s="93">
        <v>33983</v>
      </c>
      <c r="D2466" s="92">
        <v>18.700000762939453</v>
      </c>
      <c r="E2466" s="90"/>
      <c r="F2466" s="90"/>
      <c r="G2466" s="90"/>
      <c r="H2466" s="90"/>
      <c r="I2466" s="91"/>
      <c r="J2466" s="91"/>
      <c r="K2466" s="91"/>
      <c r="L2466" s="91"/>
    </row>
    <row r="2467" spans="3:12" ht="14.25" customHeight="1" x14ac:dyDescent="0.15">
      <c r="C2467" s="93">
        <v>33984</v>
      </c>
      <c r="D2467" s="92">
        <v>18.870000839233398</v>
      </c>
      <c r="E2467" s="90"/>
      <c r="F2467" s="90"/>
      <c r="G2467" s="90"/>
      <c r="H2467" s="90"/>
      <c r="I2467" s="91"/>
      <c r="J2467" s="91"/>
      <c r="K2467" s="91"/>
      <c r="L2467" s="91"/>
    </row>
    <row r="2468" spans="3:12" ht="14.25" customHeight="1" x14ac:dyDescent="0.15">
      <c r="C2468" s="93">
        <v>33987</v>
      </c>
      <c r="D2468" s="92">
        <v>18.870000839233398</v>
      </c>
      <c r="E2468" s="90"/>
      <c r="F2468" s="90"/>
      <c r="G2468" s="90"/>
      <c r="H2468" s="90"/>
      <c r="I2468" s="91"/>
      <c r="J2468" s="91"/>
      <c r="K2468" s="91"/>
      <c r="L2468" s="91"/>
    </row>
    <row r="2469" spans="3:12" ht="14.25" customHeight="1" x14ac:dyDescent="0.15">
      <c r="C2469" s="93">
        <v>33988</v>
      </c>
      <c r="D2469" s="92">
        <v>18.579999923706055</v>
      </c>
      <c r="E2469" s="90"/>
      <c r="F2469" s="90"/>
      <c r="G2469" s="90"/>
      <c r="H2469" s="90"/>
      <c r="I2469" s="91"/>
      <c r="J2469" s="91"/>
      <c r="K2469" s="91"/>
      <c r="L2469" s="91"/>
    </row>
    <row r="2470" spans="3:12" ht="14.25" customHeight="1" x14ac:dyDescent="0.15">
      <c r="C2470" s="93">
        <v>33989</v>
      </c>
      <c r="D2470" s="92">
        <v>18.329999923706055</v>
      </c>
      <c r="E2470" s="90"/>
      <c r="F2470" s="90"/>
      <c r="G2470" s="90"/>
      <c r="H2470" s="90"/>
      <c r="I2470" s="91"/>
      <c r="J2470" s="91"/>
      <c r="K2470" s="91"/>
      <c r="L2470" s="91"/>
    </row>
    <row r="2471" spans="3:12" ht="14.25" customHeight="1" x14ac:dyDescent="0.15">
      <c r="C2471" s="93">
        <v>33990</v>
      </c>
      <c r="D2471" s="92">
        <v>18.809999465942383</v>
      </c>
      <c r="E2471" s="90"/>
      <c r="F2471" s="90"/>
      <c r="G2471" s="90"/>
      <c r="H2471" s="90"/>
      <c r="I2471" s="91"/>
      <c r="J2471" s="91"/>
      <c r="K2471" s="91"/>
      <c r="L2471" s="91"/>
    </row>
    <row r="2472" spans="3:12" ht="14.25" customHeight="1" x14ac:dyDescent="0.15">
      <c r="C2472" s="93">
        <v>33991</v>
      </c>
      <c r="D2472" s="92">
        <v>18.829999923706055</v>
      </c>
      <c r="E2472" s="90"/>
      <c r="F2472" s="90"/>
      <c r="G2472" s="90"/>
      <c r="H2472" s="90"/>
      <c r="I2472" s="91"/>
      <c r="J2472" s="91"/>
      <c r="K2472" s="91"/>
      <c r="L2472" s="91"/>
    </row>
    <row r="2473" spans="3:12" ht="14.25" customHeight="1" x14ac:dyDescent="0.15">
      <c r="C2473" s="93">
        <v>33994</v>
      </c>
      <c r="D2473" s="92">
        <v>19.659999847412109</v>
      </c>
      <c r="E2473" s="90"/>
      <c r="F2473" s="90"/>
      <c r="G2473" s="90"/>
      <c r="H2473" s="90"/>
      <c r="I2473" s="91"/>
      <c r="J2473" s="91"/>
      <c r="K2473" s="91"/>
      <c r="L2473" s="91"/>
    </row>
    <row r="2474" spans="3:12" ht="14.25" customHeight="1" x14ac:dyDescent="0.15">
      <c r="C2474" s="93">
        <v>33995</v>
      </c>
      <c r="D2474" s="92">
        <v>19.639999389648437</v>
      </c>
      <c r="E2474" s="90"/>
      <c r="F2474" s="90"/>
      <c r="G2474" s="90"/>
      <c r="H2474" s="90"/>
      <c r="I2474" s="91"/>
      <c r="J2474" s="91"/>
      <c r="K2474" s="91"/>
      <c r="L2474" s="91"/>
    </row>
    <row r="2475" spans="3:12" ht="14.25" customHeight="1" x14ac:dyDescent="0.15">
      <c r="C2475" s="93">
        <v>33996</v>
      </c>
      <c r="D2475" s="92">
        <v>19.659999847412109</v>
      </c>
      <c r="E2475" s="90"/>
      <c r="F2475" s="90"/>
      <c r="G2475" s="90"/>
      <c r="H2475" s="90"/>
      <c r="I2475" s="91"/>
      <c r="J2475" s="91"/>
      <c r="K2475" s="91"/>
      <c r="L2475" s="91"/>
    </row>
    <row r="2476" spans="3:12" ht="14.25" customHeight="1" x14ac:dyDescent="0.15">
      <c r="C2476" s="93">
        <v>33997</v>
      </c>
      <c r="D2476" s="92">
        <v>20.409999847412109</v>
      </c>
      <c r="E2476" s="90"/>
      <c r="F2476" s="90"/>
      <c r="G2476" s="90"/>
      <c r="H2476" s="90"/>
      <c r="I2476" s="91"/>
      <c r="J2476" s="91"/>
      <c r="K2476" s="91"/>
      <c r="L2476" s="91"/>
    </row>
    <row r="2477" spans="3:12" ht="14.25" customHeight="1" x14ac:dyDescent="0.15">
      <c r="C2477" s="93">
        <v>33998</v>
      </c>
      <c r="D2477" s="92">
        <v>20.260000228881836</v>
      </c>
      <c r="E2477" s="90"/>
      <c r="F2477" s="90"/>
      <c r="G2477" s="90"/>
      <c r="H2477" s="90"/>
      <c r="I2477" s="91"/>
      <c r="J2477" s="91"/>
      <c r="K2477" s="91"/>
      <c r="L2477" s="91"/>
    </row>
    <row r="2478" spans="3:12" ht="14.25" customHeight="1" x14ac:dyDescent="0.15">
      <c r="C2478" s="93">
        <v>34001</v>
      </c>
      <c r="D2478" s="92">
        <v>20.309999465942383</v>
      </c>
      <c r="E2478" s="90"/>
      <c r="F2478" s="90"/>
      <c r="G2478" s="90"/>
      <c r="H2478" s="90"/>
      <c r="I2478" s="91"/>
      <c r="J2478" s="91"/>
      <c r="K2478" s="91"/>
      <c r="L2478" s="91"/>
    </row>
    <row r="2479" spans="3:12" ht="14.25" customHeight="1" x14ac:dyDescent="0.15">
      <c r="C2479" s="93">
        <v>34002</v>
      </c>
      <c r="D2479" s="92">
        <v>20</v>
      </c>
      <c r="E2479" s="90"/>
      <c r="F2479" s="90"/>
      <c r="G2479" s="90"/>
      <c r="H2479" s="90"/>
      <c r="I2479" s="91"/>
      <c r="J2479" s="91"/>
      <c r="K2479" s="91"/>
      <c r="L2479" s="91"/>
    </row>
    <row r="2480" spans="3:12" ht="14.25" customHeight="1" x14ac:dyDescent="0.15">
      <c r="C2480" s="93">
        <v>34003</v>
      </c>
      <c r="D2480" s="92">
        <v>19.930000305175781</v>
      </c>
      <c r="E2480" s="90"/>
      <c r="F2480" s="90"/>
      <c r="G2480" s="90"/>
      <c r="H2480" s="90"/>
      <c r="I2480" s="91"/>
      <c r="J2480" s="91"/>
      <c r="K2480" s="91"/>
      <c r="L2480" s="91"/>
    </row>
    <row r="2481" spans="3:12" ht="14.25" customHeight="1" x14ac:dyDescent="0.15">
      <c r="C2481" s="93">
        <v>34004</v>
      </c>
      <c r="D2481" s="92">
        <v>20.299999237060547</v>
      </c>
      <c r="E2481" s="90"/>
      <c r="F2481" s="90"/>
      <c r="G2481" s="90"/>
      <c r="H2481" s="90"/>
      <c r="I2481" s="91"/>
      <c r="J2481" s="91"/>
      <c r="K2481" s="91"/>
      <c r="L2481" s="91"/>
    </row>
    <row r="2482" spans="3:12" ht="14.25" customHeight="1" x14ac:dyDescent="0.15">
      <c r="C2482" s="93">
        <v>34005</v>
      </c>
      <c r="D2482" s="92">
        <v>20.209999084472656</v>
      </c>
      <c r="E2482" s="90"/>
      <c r="F2482" s="90"/>
      <c r="G2482" s="90"/>
      <c r="H2482" s="90"/>
      <c r="I2482" s="91"/>
      <c r="J2482" s="91"/>
      <c r="K2482" s="91"/>
      <c r="L2482" s="91"/>
    </row>
    <row r="2483" spans="3:12" ht="14.25" customHeight="1" x14ac:dyDescent="0.15">
      <c r="C2483" s="93">
        <v>34008</v>
      </c>
      <c r="D2483" s="92">
        <v>20.079999923706055</v>
      </c>
      <c r="E2483" s="90"/>
      <c r="F2483" s="90"/>
      <c r="G2483" s="90"/>
      <c r="H2483" s="90"/>
      <c r="I2483" s="91"/>
      <c r="J2483" s="91"/>
      <c r="K2483" s="91"/>
      <c r="L2483" s="91"/>
    </row>
    <row r="2484" spans="3:12" ht="14.25" customHeight="1" x14ac:dyDescent="0.15">
      <c r="C2484" s="93">
        <v>34009</v>
      </c>
      <c r="D2484" s="92">
        <v>20.049999237060547</v>
      </c>
      <c r="E2484" s="90"/>
      <c r="F2484" s="90"/>
      <c r="G2484" s="90"/>
      <c r="H2484" s="90"/>
      <c r="I2484" s="91"/>
      <c r="J2484" s="91"/>
      <c r="K2484" s="91"/>
      <c r="L2484" s="91"/>
    </row>
    <row r="2485" spans="3:12" ht="14.25" customHeight="1" x14ac:dyDescent="0.15">
      <c r="C2485" s="93">
        <v>34010</v>
      </c>
      <c r="D2485" s="92">
        <v>20.180000305175781</v>
      </c>
      <c r="E2485" s="90"/>
      <c r="F2485" s="90"/>
      <c r="G2485" s="90"/>
      <c r="H2485" s="90"/>
      <c r="I2485" s="91"/>
      <c r="J2485" s="91"/>
      <c r="K2485" s="91"/>
      <c r="L2485" s="91"/>
    </row>
    <row r="2486" spans="3:12" ht="14.25" customHeight="1" x14ac:dyDescent="0.15">
      <c r="C2486" s="93">
        <v>34011</v>
      </c>
      <c r="D2486" s="92">
        <v>20.260000228881836</v>
      </c>
      <c r="E2486" s="90"/>
      <c r="F2486" s="90"/>
      <c r="G2486" s="90"/>
      <c r="H2486" s="90"/>
      <c r="I2486" s="91"/>
      <c r="J2486" s="91"/>
      <c r="K2486" s="91"/>
      <c r="L2486" s="91"/>
    </row>
    <row r="2487" spans="3:12" ht="14.25" customHeight="1" x14ac:dyDescent="0.15">
      <c r="C2487" s="93">
        <v>34012</v>
      </c>
      <c r="D2487" s="92">
        <v>19.979999542236328</v>
      </c>
      <c r="E2487" s="90"/>
      <c r="F2487" s="90"/>
      <c r="G2487" s="90"/>
      <c r="H2487" s="90"/>
      <c r="I2487" s="91"/>
      <c r="J2487" s="91"/>
      <c r="K2487" s="91"/>
      <c r="L2487" s="91"/>
    </row>
    <row r="2488" spans="3:12" ht="14.25" customHeight="1" x14ac:dyDescent="0.15">
      <c r="C2488" s="93">
        <v>34016</v>
      </c>
      <c r="D2488" s="92">
        <v>19.530000686645508</v>
      </c>
      <c r="E2488" s="90"/>
      <c r="F2488" s="90"/>
      <c r="G2488" s="90"/>
      <c r="H2488" s="90"/>
      <c r="I2488" s="91"/>
      <c r="J2488" s="91"/>
      <c r="K2488" s="91"/>
      <c r="L2488" s="91"/>
    </row>
    <row r="2489" spans="3:12" ht="14.25" customHeight="1" x14ac:dyDescent="0.15">
      <c r="C2489" s="93">
        <v>34017</v>
      </c>
      <c r="D2489" s="92">
        <v>19.329999923706055</v>
      </c>
      <c r="E2489" s="90"/>
      <c r="F2489" s="90"/>
      <c r="G2489" s="90"/>
      <c r="H2489" s="90"/>
      <c r="I2489" s="91"/>
      <c r="J2489" s="91"/>
      <c r="K2489" s="91"/>
      <c r="L2489" s="91"/>
    </row>
    <row r="2490" spans="3:12" ht="14.25" customHeight="1" x14ac:dyDescent="0.15">
      <c r="C2490" s="93">
        <v>34018</v>
      </c>
      <c r="D2490" s="92">
        <v>19.420000076293945</v>
      </c>
      <c r="E2490" s="90"/>
      <c r="F2490" s="90"/>
      <c r="G2490" s="90"/>
      <c r="H2490" s="90"/>
      <c r="I2490" s="91"/>
      <c r="J2490" s="91"/>
      <c r="K2490" s="91"/>
      <c r="L2490" s="91"/>
    </row>
    <row r="2491" spans="3:12" ht="14.25" customHeight="1" x14ac:dyDescent="0.15">
      <c r="C2491" s="93">
        <v>34019</v>
      </c>
      <c r="D2491" s="92">
        <v>19.620000839233398</v>
      </c>
      <c r="E2491" s="90"/>
      <c r="F2491" s="90"/>
      <c r="G2491" s="90"/>
      <c r="H2491" s="90"/>
      <c r="I2491" s="91"/>
      <c r="J2491" s="91"/>
      <c r="K2491" s="91"/>
      <c r="L2491" s="91"/>
    </row>
    <row r="2492" spans="3:12" ht="14.25" customHeight="1" x14ac:dyDescent="0.15">
      <c r="C2492" s="93">
        <v>34022</v>
      </c>
      <c r="D2492" s="92">
        <v>20.020000457763672</v>
      </c>
      <c r="E2492" s="90"/>
      <c r="F2492" s="90"/>
      <c r="G2492" s="90"/>
      <c r="H2492" s="90"/>
      <c r="I2492" s="91"/>
      <c r="J2492" s="91"/>
      <c r="K2492" s="91"/>
      <c r="L2492" s="91"/>
    </row>
    <row r="2493" spans="3:12" ht="14.25" customHeight="1" x14ac:dyDescent="0.15">
      <c r="C2493" s="93">
        <v>34023</v>
      </c>
      <c r="D2493" s="92">
        <v>20.479999542236328</v>
      </c>
      <c r="E2493" s="90"/>
      <c r="F2493" s="90"/>
      <c r="G2493" s="90"/>
      <c r="H2493" s="90"/>
      <c r="I2493" s="91"/>
      <c r="J2493" s="91"/>
      <c r="K2493" s="91"/>
      <c r="L2493" s="91"/>
    </row>
    <row r="2494" spans="3:12" ht="14.25" customHeight="1" x14ac:dyDescent="0.15">
      <c r="C2494" s="93">
        <v>34024</v>
      </c>
      <c r="D2494" s="92">
        <v>20.530000686645508</v>
      </c>
      <c r="E2494" s="90"/>
      <c r="F2494" s="90"/>
      <c r="G2494" s="90"/>
      <c r="H2494" s="90"/>
      <c r="I2494" s="91"/>
      <c r="J2494" s="91"/>
      <c r="K2494" s="91"/>
      <c r="L2494" s="91"/>
    </row>
    <row r="2495" spans="3:12" ht="14.25" customHeight="1" x14ac:dyDescent="0.15">
      <c r="C2495" s="93">
        <v>34025</v>
      </c>
      <c r="D2495" s="92">
        <v>20.610000610351562</v>
      </c>
      <c r="E2495" s="90"/>
      <c r="F2495" s="90"/>
      <c r="G2495" s="90"/>
      <c r="H2495" s="90"/>
      <c r="I2495" s="91"/>
      <c r="J2495" s="91"/>
      <c r="K2495" s="91"/>
      <c r="L2495" s="91"/>
    </row>
    <row r="2496" spans="3:12" ht="14.25" customHeight="1" x14ac:dyDescent="0.15">
      <c r="C2496" s="93">
        <v>34026</v>
      </c>
      <c r="D2496" s="92">
        <v>20.600000381469727</v>
      </c>
      <c r="E2496" s="90"/>
      <c r="F2496" s="90"/>
      <c r="G2496" s="90"/>
      <c r="H2496" s="90"/>
      <c r="I2496" s="91"/>
      <c r="J2496" s="91"/>
      <c r="K2496" s="91"/>
      <c r="L2496" s="91"/>
    </row>
    <row r="2497" spans="3:12" ht="14.25" customHeight="1" x14ac:dyDescent="0.15">
      <c r="C2497" s="93">
        <v>34030</v>
      </c>
      <c r="D2497" s="92">
        <v>20.469999313354492</v>
      </c>
      <c r="E2497" s="90"/>
      <c r="F2497" s="90"/>
      <c r="G2497" s="90"/>
      <c r="H2497" s="90"/>
      <c r="I2497" s="91"/>
      <c r="J2497" s="91"/>
      <c r="K2497" s="91"/>
      <c r="L2497" s="91"/>
    </row>
    <row r="2498" spans="3:12" ht="14.25" customHeight="1" x14ac:dyDescent="0.15">
      <c r="C2498" s="93">
        <v>34031</v>
      </c>
      <c r="D2498" s="92">
        <v>20.479999542236328</v>
      </c>
      <c r="E2498" s="90"/>
      <c r="F2498" s="90"/>
      <c r="G2498" s="90"/>
      <c r="H2498" s="90"/>
      <c r="I2498" s="91"/>
      <c r="J2498" s="91"/>
      <c r="K2498" s="91"/>
      <c r="L2498" s="91"/>
    </row>
    <row r="2499" spans="3:12" ht="14.25" customHeight="1" x14ac:dyDescent="0.15">
      <c r="C2499" s="93">
        <v>34032</v>
      </c>
      <c r="D2499" s="92">
        <v>21.069999694824219</v>
      </c>
      <c r="E2499" s="90"/>
      <c r="F2499" s="90"/>
      <c r="G2499" s="90"/>
      <c r="H2499" s="90"/>
      <c r="I2499" s="91"/>
      <c r="J2499" s="91"/>
      <c r="K2499" s="91"/>
      <c r="L2499" s="91"/>
    </row>
    <row r="2500" spans="3:12" ht="14.25" customHeight="1" x14ac:dyDescent="0.15">
      <c r="C2500" s="93">
        <v>34033</v>
      </c>
      <c r="D2500" s="92">
        <v>20.930000305175781</v>
      </c>
      <c r="E2500" s="90"/>
      <c r="F2500" s="90"/>
      <c r="G2500" s="90"/>
      <c r="H2500" s="90"/>
      <c r="I2500" s="91"/>
      <c r="J2500" s="91"/>
      <c r="K2500" s="91"/>
      <c r="L2500" s="91"/>
    </row>
    <row r="2501" spans="3:12" ht="14.25" customHeight="1" x14ac:dyDescent="0.15">
      <c r="C2501" s="93">
        <v>34036</v>
      </c>
      <c r="D2501" s="92">
        <v>20.709999084472656</v>
      </c>
      <c r="E2501" s="90"/>
      <c r="F2501" s="90"/>
      <c r="G2501" s="90"/>
      <c r="H2501" s="90"/>
      <c r="I2501" s="91"/>
      <c r="J2501" s="91"/>
      <c r="K2501" s="91"/>
      <c r="L2501" s="91"/>
    </row>
    <row r="2502" spans="3:12" ht="14.25" customHeight="1" x14ac:dyDescent="0.15">
      <c r="C2502" s="93">
        <v>34037</v>
      </c>
      <c r="D2502" s="92">
        <v>20.680000305175781</v>
      </c>
      <c r="E2502" s="90"/>
      <c r="F2502" s="90"/>
      <c r="G2502" s="90"/>
      <c r="H2502" s="90"/>
      <c r="I2502" s="91"/>
      <c r="J2502" s="91"/>
      <c r="K2502" s="91"/>
      <c r="L2502" s="91"/>
    </row>
    <row r="2503" spans="3:12" ht="14.25" customHeight="1" x14ac:dyDescent="0.15">
      <c r="C2503" s="93">
        <v>34038</v>
      </c>
      <c r="D2503" s="92">
        <v>20.389999389648438</v>
      </c>
      <c r="E2503" s="90"/>
      <c r="F2503" s="90"/>
      <c r="G2503" s="90"/>
      <c r="H2503" s="90"/>
      <c r="I2503" s="91"/>
      <c r="J2503" s="91"/>
      <c r="K2503" s="91"/>
      <c r="L2503" s="91"/>
    </row>
    <row r="2504" spans="3:12" ht="14.25" customHeight="1" x14ac:dyDescent="0.15">
      <c r="C2504" s="93">
        <v>34039</v>
      </c>
      <c r="D2504" s="92">
        <v>20.129999160766602</v>
      </c>
      <c r="E2504" s="90"/>
      <c r="F2504" s="90"/>
      <c r="G2504" s="90"/>
      <c r="H2504" s="90"/>
      <c r="I2504" s="91"/>
      <c r="J2504" s="91"/>
      <c r="K2504" s="91"/>
      <c r="L2504" s="91"/>
    </row>
    <row r="2505" spans="3:12" ht="14.25" customHeight="1" x14ac:dyDescent="0.15">
      <c r="C2505" s="93">
        <v>34040</v>
      </c>
      <c r="D2505" s="92">
        <v>20.290000915527344</v>
      </c>
      <c r="E2505" s="90"/>
      <c r="F2505" s="90"/>
      <c r="G2505" s="90"/>
      <c r="H2505" s="90"/>
      <c r="I2505" s="91"/>
      <c r="J2505" s="91"/>
      <c r="K2505" s="91"/>
      <c r="L2505" s="91"/>
    </row>
    <row r="2506" spans="3:12" ht="14.25" customHeight="1" x14ac:dyDescent="0.15">
      <c r="C2506" s="93">
        <v>34043</v>
      </c>
      <c r="D2506" s="92">
        <v>20.159999847412109</v>
      </c>
      <c r="E2506" s="90"/>
      <c r="F2506" s="90"/>
      <c r="G2506" s="90"/>
      <c r="H2506" s="90"/>
      <c r="I2506" s="91"/>
      <c r="J2506" s="91"/>
      <c r="K2506" s="91"/>
      <c r="L2506" s="91"/>
    </row>
    <row r="2507" spans="3:12" ht="14.25" customHeight="1" x14ac:dyDescent="0.15">
      <c r="C2507" s="93">
        <v>34044</v>
      </c>
      <c r="D2507" s="92">
        <v>20.129999160766602</v>
      </c>
      <c r="E2507" s="90"/>
      <c r="F2507" s="90"/>
      <c r="G2507" s="90"/>
      <c r="H2507" s="90"/>
      <c r="I2507" s="91"/>
      <c r="J2507" s="91"/>
      <c r="K2507" s="91"/>
      <c r="L2507" s="91"/>
    </row>
    <row r="2508" spans="3:12" ht="14.25" customHeight="1" x14ac:dyDescent="0.15">
      <c r="C2508" s="93">
        <v>34045</v>
      </c>
      <c r="D2508" s="92">
        <v>20.170000076293945</v>
      </c>
      <c r="E2508" s="90"/>
      <c r="F2508" s="90"/>
      <c r="G2508" s="90"/>
      <c r="H2508" s="90"/>
      <c r="I2508" s="91"/>
      <c r="J2508" s="91"/>
      <c r="K2508" s="91"/>
      <c r="L2508" s="91"/>
    </row>
    <row r="2509" spans="3:12" ht="14.25" customHeight="1" x14ac:dyDescent="0.15">
      <c r="C2509" s="93">
        <v>34046</v>
      </c>
      <c r="D2509" s="92">
        <v>20.290000915527344</v>
      </c>
      <c r="E2509" s="90"/>
      <c r="F2509" s="90"/>
      <c r="G2509" s="90"/>
      <c r="H2509" s="90"/>
      <c r="I2509" s="91"/>
      <c r="J2509" s="91"/>
      <c r="K2509" s="91"/>
      <c r="L2509" s="91"/>
    </row>
    <row r="2510" spans="3:12" ht="14.25" customHeight="1" x14ac:dyDescent="0.15">
      <c r="C2510" s="93">
        <v>34047</v>
      </c>
      <c r="D2510" s="92">
        <v>20.079999923706055</v>
      </c>
      <c r="E2510" s="90"/>
      <c r="F2510" s="90"/>
      <c r="G2510" s="90"/>
      <c r="H2510" s="90"/>
      <c r="I2510" s="91"/>
      <c r="J2510" s="91"/>
      <c r="K2510" s="91"/>
      <c r="L2510" s="91"/>
    </row>
    <row r="2511" spans="3:12" ht="14.25" customHeight="1" x14ac:dyDescent="0.15">
      <c r="C2511" s="93">
        <v>34050</v>
      </c>
      <c r="D2511" s="92">
        <v>19.520000457763672</v>
      </c>
      <c r="E2511" s="90"/>
      <c r="F2511" s="90"/>
      <c r="G2511" s="90"/>
      <c r="H2511" s="90"/>
      <c r="I2511" s="91"/>
      <c r="J2511" s="91"/>
      <c r="K2511" s="91"/>
      <c r="L2511" s="91"/>
    </row>
    <row r="2512" spans="3:12" ht="14.25" customHeight="1" x14ac:dyDescent="0.15">
      <c r="C2512" s="93">
        <v>34051</v>
      </c>
      <c r="D2512" s="92">
        <v>20.030000686645508</v>
      </c>
      <c r="E2512" s="90"/>
      <c r="F2512" s="90"/>
      <c r="G2512" s="90"/>
      <c r="H2512" s="90"/>
      <c r="I2512" s="91"/>
      <c r="J2512" s="91"/>
      <c r="K2512" s="91"/>
      <c r="L2512" s="91"/>
    </row>
    <row r="2513" spans="3:12" ht="14.25" customHeight="1" x14ac:dyDescent="0.15">
      <c r="C2513" s="93">
        <v>34052</v>
      </c>
      <c r="D2513" s="92">
        <v>20.239999771118164</v>
      </c>
      <c r="E2513" s="90"/>
      <c r="F2513" s="90"/>
      <c r="G2513" s="90"/>
      <c r="H2513" s="90"/>
      <c r="I2513" s="91"/>
      <c r="J2513" s="91"/>
      <c r="K2513" s="91"/>
      <c r="L2513" s="91"/>
    </row>
    <row r="2514" spans="3:12" ht="14.25" customHeight="1" x14ac:dyDescent="0.15">
      <c r="C2514" s="93">
        <v>34053</v>
      </c>
      <c r="D2514" s="92">
        <v>20.409999847412109</v>
      </c>
      <c r="E2514" s="90"/>
      <c r="F2514" s="90"/>
      <c r="G2514" s="90"/>
      <c r="H2514" s="90"/>
      <c r="I2514" s="91"/>
      <c r="J2514" s="91"/>
      <c r="K2514" s="91"/>
      <c r="L2514" s="91"/>
    </row>
    <row r="2515" spans="3:12" ht="14.25" customHeight="1" x14ac:dyDescent="0.15">
      <c r="C2515" s="93">
        <v>34054</v>
      </c>
      <c r="D2515" s="92">
        <v>20.409999847412109</v>
      </c>
      <c r="E2515" s="90"/>
      <c r="F2515" s="90"/>
      <c r="G2515" s="90"/>
      <c r="H2515" s="90"/>
      <c r="I2515" s="91"/>
      <c r="J2515" s="91"/>
      <c r="K2515" s="91"/>
      <c r="L2515" s="91"/>
    </row>
    <row r="2516" spans="3:12" ht="14.25" customHeight="1" x14ac:dyDescent="0.15">
      <c r="C2516" s="93">
        <v>34057</v>
      </c>
      <c r="D2516" s="92">
        <v>20.290000915527344</v>
      </c>
      <c r="E2516" s="90"/>
      <c r="F2516" s="90"/>
      <c r="G2516" s="90"/>
      <c r="H2516" s="90"/>
      <c r="I2516" s="91"/>
      <c r="J2516" s="91"/>
      <c r="K2516" s="91"/>
      <c r="L2516" s="91"/>
    </row>
    <row r="2517" spans="3:12" ht="14.25" customHeight="1" x14ac:dyDescent="0.15">
      <c r="C2517" s="93">
        <v>34058</v>
      </c>
      <c r="D2517" s="92">
        <v>20.280000686645508</v>
      </c>
      <c r="E2517" s="90"/>
      <c r="F2517" s="90"/>
      <c r="G2517" s="90"/>
      <c r="H2517" s="90"/>
      <c r="I2517" s="91"/>
      <c r="J2517" s="91"/>
      <c r="K2517" s="91"/>
      <c r="L2517" s="91"/>
    </row>
    <row r="2518" spans="3:12" ht="14.25" customHeight="1" x14ac:dyDescent="0.15">
      <c r="C2518" s="93">
        <v>34059</v>
      </c>
      <c r="D2518" s="92">
        <v>20.440000534057617</v>
      </c>
      <c r="E2518" s="90"/>
      <c r="F2518" s="90"/>
      <c r="G2518" s="90"/>
      <c r="H2518" s="90"/>
      <c r="I2518" s="91"/>
      <c r="J2518" s="91"/>
      <c r="K2518" s="91"/>
      <c r="L2518" s="91"/>
    </row>
    <row r="2519" spans="3:12" ht="14.25" customHeight="1" x14ac:dyDescent="0.15">
      <c r="C2519" s="93">
        <v>34060</v>
      </c>
      <c r="D2519" s="92">
        <v>20.520000457763672</v>
      </c>
      <c r="E2519" s="90"/>
      <c r="F2519" s="90"/>
      <c r="G2519" s="90"/>
      <c r="H2519" s="90"/>
      <c r="I2519" s="91"/>
      <c r="J2519" s="91"/>
      <c r="K2519" s="91"/>
      <c r="L2519" s="91"/>
    </row>
    <row r="2520" spans="3:12" ht="14.25" customHeight="1" x14ac:dyDescent="0.15">
      <c r="C2520" s="93">
        <v>34061</v>
      </c>
      <c r="D2520" s="92">
        <v>20.649999618530273</v>
      </c>
      <c r="E2520" s="90"/>
      <c r="F2520" s="90"/>
      <c r="G2520" s="90"/>
      <c r="H2520" s="90"/>
      <c r="I2520" s="91"/>
      <c r="J2520" s="91"/>
      <c r="K2520" s="91"/>
      <c r="L2520" s="91"/>
    </row>
    <row r="2521" spans="3:12" ht="14.25" customHeight="1" x14ac:dyDescent="0.15">
      <c r="C2521" s="93">
        <v>34064</v>
      </c>
      <c r="D2521" s="92">
        <v>20.620000839233398</v>
      </c>
      <c r="E2521" s="90"/>
      <c r="F2521" s="90"/>
      <c r="G2521" s="90"/>
      <c r="H2521" s="90"/>
      <c r="I2521" s="91"/>
      <c r="J2521" s="91"/>
      <c r="K2521" s="91"/>
      <c r="L2521" s="91"/>
    </row>
    <row r="2522" spans="3:12" ht="14.25" customHeight="1" x14ac:dyDescent="0.15">
      <c r="C2522" s="93">
        <v>34065</v>
      </c>
      <c r="D2522" s="92">
        <v>20.299999237060547</v>
      </c>
      <c r="E2522" s="90"/>
      <c r="F2522" s="90"/>
      <c r="G2522" s="90"/>
      <c r="H2522" s="90"/>
      <c r="I2522" s="91"/>
      <c r="J2522" s="91"/>
      <c r="K2522" s="91"/>
      <c r="L2522" s="91"/>
    </row>
    <row r="2523" spans="3:12" ht="14.25" customHeight="1" x14ac:dyDescent="0.15">
      <c r="C2523" s="93">
        <v>34066</v>
      </c>
      <c r="D2523" s="92">
        <v>20.370000839233398</v>
      </c>
      <c r="E2523" s="90"/>
      <c r="F2523" s="90"/>
      <c r="G2523" s="90"/>
      <c r="H2523" s="90"/>
      <c r="I2523" s="91"/>
      <c r="J2523" s="91"/>
      <c r="K2523" s="91"/>
      <c r="L2523" s="91"/>
    </row>
    <row r="2524" spans="3:12" ht="14.25" customHeight="1" x14ac:dyDescent="0.15">
      <c r="C2524" s="93">
        <v>34067</v>
      </c>
      <c r="D2524" s="92">
        <v>20.219999313354492</v>
      </c>
      <c r="E2524" s="90"/>
      <c r="F2524" s="90"/>
      <c r="G2524" s="90"/>
      <c r="H2524" s="90"/>
      <c r="I2524" s="91"/>
      <c r="J2524" s="91"/>
      <c r="K2524" s="91"/>
      <c r="L2524" s="91"/>
    </row>
    <row r="2525" spans="3:12" ht="14.25" customHeight="1" x14ac:dyDescent="0.15">
      <c r="C2525" s="93">
        <v>34071</v>
      </c>
      <c r="D2525" s="92">
        <v>20.459999084472656</v>
      </c>
      <c r="E2525" s="90"/>
      <c r="F2525" s="90"/>
      <c r="G2525" s="90"/>
      <c r="H2525" s="90"/>
      <c r="I2525" s="91"/>
      <c r="J2525" s="91"/>
      <c r="K2525" s="91"/>
      <c r="L2525" s="91"/>
    </row>
    <row r="2526" spans="3:12" ht="14.25" customHeight="1" x14ac:dyDescent="0.15">
      <c r="C2526" s="93">
        <v>34072</v>
      </c>
      <c r="D2526" s="92">
        <v>20.459999084472656</v>
      </c>
      <c r="E2526" s="90"/>
      <c r="F2526" s="90"/>
      <c r="G2526" s="90"/>
      <c r="H2526" s="90"/>
      <c r="I2526" s="91"/>
      <c r="J2526" s="91"/>
      <c r="K2526" s="91"/>
      <c r="L2526" s="91"/>
    </row>
    <row r="2527" spans="3:12" ht="14.25" customHeight="1" x14ac:dyDescent="0.15">
      <c r="C2527" s="93">
        <v>34073</v>
      </c>
      <c r="D2527" s="92">
        <v>20.399999618530273</v>
      </c>
      <c r="E2527" s="90"/>
      <c r="F2527" s="90"/>
      <c r="G2527" s="90"/>
      <c r="H2527" s="90"/>
      <c r="I2527" s="91"/>
      <c r="J2527" s="91"/>
      <c r="K2527" s="91"/>
      <c r="L2527" s="91"/>
    </row>
    <row r="2528" spans="3:12" ht="14.25" customHeight="1" x14ac:dyDescent="0.15">
      <c r="C2528" s="93">
        <v>34074</v>
      </c>
      <c r="D2528" s="92">
        <v>20.219999313354492</v>
      </c>
      <c r="E2528" s="90"/>
      <c r="F2528" s="90"/>
      <c r="G2528" s="90"/>
      <c r="H2528" s="90"/>
      <c r="I2528" s="91"/>
      <c r="J2528" s="91"/>
      <c r="K2528" s="91"/>
      <c r="L2528" s="91"/>
    </row>
    <row r="2529" spans="3:12" ht="14.25" customHeight="1" x14ac:dyDescent="0.15">
      <c r="C2529" s="93">
        <v>34075</v>
      </c>
      <c r="D2529" s="92">
        <v>20.139999389648438</v>
      </c>
      <c r="E2529" s="90"/>
      <c r="F2529" s="90"/>
      <c r="G2529" s="90"/>
      <c r="H2529" s="90"/>
      <c r="I2529" s="91"/>
      <c r="J2529" s="91"/>
      <c r="K2529" s="91"/>
      <c r="L2529" s="91"/>
    </row>
    <row r="2530" spans="3:12" ht="14.25" customHeight="1" x14ac:dyDescent="0.15">
      <c r="C2530" s="93">
        <v>34078</v>
      </c>
      <c r="D2530" s="92">
        <v>19.989999771118164</v>
      </c>
      <c r="E2530" s="90"/>
      <c r="F2530" s="90"/>
      <c r="G2530" s="90"/>
      <c r="H2530" s="90"/>
      <c r="I2530" s="91"/>
      <c r="J2530" s="91"/>
      <c r="K2530" s="91"/>
      <c r="L2530" s="91"/>
    </row>
    <row r="2531" spans="3:12" ht="14.25" customHeight="1" x14ac:dyDescent="0.15">
      <c r="C2531" s="93">
        <v>34079</v>
      </c>
      <c r="D2531" s="92">
        <v>19.840000152587891</v>
      </c>
      <c r="E2531" s="90"/>
      <c r="F2531" s="90"/>
      <c r="G2531" s="90"/>
      <c r="H2531" s="90"/>
      <c r="I2531" s="91"/>
      <c r="J2531" s="91"/>
      <c r="K2531" s="91"/>
      <c r="L2531" s="91"/>
    </row>
    <row r="2532" spans="3:12" ht="14.25" customHeight="1" x14ac:dyDescent="0.15">
      <c r="C2532" s="93">
        <v>34080</v>
      </c>
      <c r="D2532" s="92">
        <v>20.370000839233398</v>
      </c>
      <c r="E2532" s="90"/>
      <c r="F2532" s="90"/>
      <c r="G2532" s="90"/>
      <c r="H2532" s="90"/>
      <c r="I2532" s="91"/>
      <c r="J2532" s="91"/>
      <c r="K2532" s="91"/>
      <c r="L2532" s="91"/>
    </row>
    <row r="2533" spans="3:12" ht="14.25" customHeight="1" x14ac:dyDescent="0.15">
      <c r="C2533" s="93">
        <v>34081</v>
      </c>
      <c r="D2533" s="92">
        <v>20.149999618530273</v>
      </c>
      <c r="E2533" s="90"/>
      <c r="F2533" s="90"/>
      <c r="G2533" s="90"/>
      <c r="H2533" s="90"/>
      <c r="I2533" s="91"/>
      <c r="J2533" s="91"/>
      <c r="K2533" s="91"/>
      <c r="L2533" s="91"/>
    </row>
    <row r="2534" spans="3:12" ht="14.25" customHeight="1" x14ac:dyDescent="0.15">
      <c r="C2534" s="93">
        <v>34082</v>
      </c>
      <c r="D2534" s="92">
        <v>20.340000152587891</v>
      </c>
      <c r="E2534" s="90"/>
      <c r="F2534" s="90"/>
      <c r="G2534" s="90"/>
      <c r="H2534" s="90"/>
      <c r="I2534" s="91"/>
      <c r="J2534" s="91"/>
      <c r="K2534" s="91"/>
      <c r="L2534" s="91"/>
    </row>
    <row r="2535" spans="3:12" ht="14.25" customHeight="1" x14ac:dyDescent="0.15">
      <c r="C2535" s="93">
        <v>34085</v>
      </c>
      <c r="D2535" s="92">
        <v>20.299999237060547</v>
      </c>
      <c r="E2535" s="90"/>
      <c r="F2535" s="90"/>
      <c r="G2535" s="90"/>
      <c r="H2535" s="90"/>
      <c r="I2535" s="91"/>
      <c r="J2535" s="91"/>
      <c r="K2535" s="91"/>
      <c r="L2535" s="91"/>
    </row>
    <row r="2536" spans="3:12" ht="14.25" customHeight="1" x14ac:dyDescent="0.15">
      <c r="C2536" s="93">
        <v>34086</v>
      </c>
      <c r="D2536" s="92">
        <v>20.180000305175781</v>
      </c>
      <c r="E2536" s="90"/>
      <c r="F2536" s="90"/>
      <c r="G2536" s="90"/>
      <c r="H2536" s="90"/>
      <c r="I2536" s="91"/>
      <c r="J2536" s="91"/>
      <c r="K2536" s="91"/>
      <c r="L2536" s="91"/>
    </row>
    <row r="2537" spans="3:12" ht="14.25" customHeight="1" x14ac:dyDescent="0.15">
      <c r="C2537" s="93">
        <v>34087</v>
      </c>
      <c r="D2537" s="92">
        <v>20.190000534057617</v>
      </c>
      <c r="E2537" s="90"/>
      <c r="F2537" s="90"/>
      <c r="G2537" s="90"/>
      <c r="H2537" s="90"/>
      <c r="I2537" s="91"/>
      <c r="J2537" s="91"/>
      <c r="K2537" s="91"/>
      <c r="L2537" s="91"/>
    </row>
    <row r="2538" spans="3:12" ht="14.25" customHeight="1" x14ac:dyDescent="0.15">
      <c r="C2538" s="93">
        <v>34088</v>
      </c>
      <c r="D2538" s="92">
        <v>20.579999923706055</v>
      </c>
      <c r="E2538" s="90"/>
      <c r="F2538" s="90"/>
      <c r="G2538" s="90"/>
      <c r="H2538" s="90"/>
      <c r="I2538" s="91"/>
      <c r="J2538" s="91"/>
      <c r="K2538" s="91"/>
      <c r="L2538" s="91"/>
    </row>
    <row r="2539" spans="3:12" ht="14.25" customHeight="1" x14ac:dyDescent="0.15">
      <c r="C2539" s="93">
        <v>34089</v>
      </c>
      <c r="D2539" s="92">
        <v>20.530000686645508</v>
      </c>
      <c r="E2539" s="90"/>
      <c r="F2539" s="90"/>
      <c r="G2539" s="90"/>
      <c r="H2539" s="90"/>
      <c r="I2539" s="91"/>
      <c r="J2539" s="91"/>
      <c r="K2539" s="91"/>
      <c r="L2539" s="91"/>
    </row>
    <row r="2540" spans="3:12" ht="14.25" customHeight="1" x14ac:dyDescent="0.15">
      <c r="C2540" s="93">
        <v>34092</v>
      </c>
      <c r="D2540" s="92">
        <v>20.569999694824219</v>
      </c>
      <c r="E2540" s="90"/>
      <c r="F2540" s="90"/>
      <c r="G2540" s="90"/>
      <c r="H2540" s="90"/>
      <c r="I2540" s="91"/>
      <c r="J2540" s="91"/>
      <c r="K2540" s="91"/>
      <c r="L2540" s="91"/>
    </row>
    <row r="2541" spans="3:12" ht="14.25" customHeight="1" x14ac:dyDescent="0.15">
      <c r="C2541" s="93">
        <v>34093</v>
      </c>
      <c r="D2541" s="92">
        <v>20.389999389648438</v>
      </c>
      <c r="E2541" s="90"/>
      <c r="F2541" s="90"/>
      <c r="G2541" s="90"/>
      <c r="H2541" s="90"/>
      <c r="I2541" s="91"/>
      <c r="J2541" s="91"/>
      <c r="K2541" s="91"/>
      <c r="L2541" s="91"/>
    </row>
    <row r="2542" spans="3:12" ht="14.25" customHeight="1" x14ac:dyDescent="0.15">
      <c r="C2542" s="93">
        <v>34094</v>
      </c>
      <c r="D2542" s="92">
        <v>20.459999084472656</v>
      </c>
      <c r="E2542" s="90"/>
      <c r="F2542" s="90"/>
      <c r="G2542" s="90"/>
      <c r="H2542" s="90"/>
      <c r="I2542" s="91"/>
      <c r="J2542" s="91"/>
      <c r="K2542" s="91"/>
      <c r="L2542" s="91"/>
    </row>
    <row r="2543" spans="3:12" ht="14.25" customHeight="1" x14ac:dyDescent="0.15">
      <c r="C2543" s="93">
        <v>34095</v>
      </c>
      <c r="D2543" s="92">
        <v>20.469999313354492</v>
      </c>
      <c r="E2543" s="90"/>
      <c r="F2543" s="90"/>
      <c r="G2543" s="90"/>
      <c r="H2543" s="90"/>
      <c r="I2543" s="91"/>
      <c r="J2543" s="91"/>
      <c r="K2543" s="91"/>
      <c r="L2543" s="91"/>
    </row>
    <row r="2544" spans="3:12" ht="14.25" customHeight="1" x14ac:dyDescent="0.15">
      <c r="C2544" s="93">
        <v>34096</v>
      </c>
      <c r="D2544" s="92">
        <v>20.440000534057617</v>
      </c>
      <c r="E2544" s="90"/>
      <c r="F2544" s="90"/>
      <c r="G2544" s="90"/>
      <c r="H2544" s="90"/>
      <c r="I2544" s="91"/>
      <c r="J2544" s="91"/>
      <c r="K2544" s="91"/>
      <c r="L2544" s="91"/>
    </row>
    <row r="2545" spans="3:12" ht="14.25" customHeight="1" x14ac:dyDescent="0.15">
      <c r="C2545" s="93">
        <v>34099</v>
      </c>
      <c r="D2545" s="92">
        <v>20.440000534057617</v>
      </c>
      <c r="E2545" s="90"/>
      <c r="F2545" s="90"/>
      <c r="G2545" s="90"/>
      <c r="H2545" s="90"/>
      <c r="I2545" s="91"/>
      <c r="J2545" s="91"/>
      <c r="K2545" s="91"/>
      <c r="L2545" s="91"/>
    </row>
    <row r="2546" spans="3:12" ht="14.25" customHeight="1" x14ac:dyDescent="0.15">
      <c r="C2546" s="93">
        <v>34100</v>
      </c>
      <c r="D2546" s="92">
        <v>20.340000152587891</v>
      </c>
      <c r="E2546" s="90"/>
      <c r="F2546" s="90"/>
      <c r="G2546" s="90"/>
      <c r="H2546" s="90"/>
      <c r="I2546" s="91"/>
      <c r="J2546" s="91"/>
      <c r="K2546" s="91"/>
      <c r="L2546" s="91"/>
    </row>
    <row r="2547" spans="3:12" ht="14.25" customHeight="1" x14ac:dyDescent="0.15">
      <c r="C2547" s="93">
        <v>34101</v>
      </c>
      <c r="D2547" s="92">
        <v>20.200000762939453</v>
      </c>
      <c r="E2547" s="90"/>
      <c r="F2547" s="90"/>
      <c r="G2547" s="90"/>
      <c r="H2547" s="90"/>
      <c r="I2547" s="91"/>
      <c r="J2547" s="91"/>
      <c r="K2547" s="91"/>
      <c r="L2547" s="91"/>
    </row>
    <row r="2548" spans="3:12" ht="14.25" customHeight="1" x14ac:dyDescent="0.15">
      <c r="C2548" s="93">
        <v>34102</v>
      </c>
      <c r="D2548" s="92">
        <v>19.780000686645508</v>
      </c>
      <c r="E2548" s="90"/>
      <c r="F2548" s="90"/>
      <c r="G2548" s="90"/>
      <c r="H2548" s="90"/>
      <c r="I2548" s="91"/>
      <c r="J2548" s="91"/>
      <c r="K2548" s="91"/>
      <c r="L2548" s="91"/>
    </row>
    <row r="2549" spans="3:12" ht="14.25" customHeight="1" x14ac:dyDescent="0.15">
      <c r="C2549" s="93">
        <v>34103</v>
      </c>
      <c r="D2549" s="92">
        <v>19.479999542236328</v>
      </c>
      <c r="E2549" s="90"/>
      <c r="F2549" s="90"/>
      <c r="G2549" s="90"/>
      <c r="H2549" s="90"/>
      <c r="I2549" s="91"/>
      <c r="J2549" s="91"/>
      <c r="K2549" s="91"/>
      <c r="L2549" s="91"/>
    </row>
    <row r="2550" spans="3:12" ht="14.25" customHeight="1" x14ac:dyDescent="0.15">
      <c r="C2550" s="93">
        <v>34106</v>
      </c>
      <c r="D2550" s="92">
        <v>19.510000228881836</v>
      </c>
      <c r="E2550" s="90"/>
      <c r="F2550" s="90"/>
      <c r="G2550" s="90"/>
      <c r="H2550" s="90"/>
      <c r="I2550" s="91"/>
      <c r="J2550" s="91"/>
      <c r="K2550" s="91"/>
      <c r="L2550" s="91"/>
    </row>
    <row r="2551" spans="3:12" ht="14.25" customHeight="1" x14ac:dyDescent="0.15">
      <c r="C2551" s="93">
        <v>34107</v>
      </c>
      <c r="D2551" s="92">
        <v>19.340000152587891</v>
      </c>
      <c r="E2551" s="90"/>
      <c r="F2551" s="90"/>
      <c r="G2551" s="90"/>
      <c r="H2551" s="90"/>
      <c r="I2551" s="91"/>
      <c r="J2551" s="91"/>
      <c r="K2551" s="91"/>
      <c r="L2551" s="91"/>
    </row>
    <row r="2552" spans="3:12" ht="14.25" customHeight="1" x14ac:dyDescent="0.15">
      <c r="C2552" s="93">
        <v>34108</v>
      </c>
      <c r="D2552" s="92">
        <v>19.149999618530273</v>
      </c>
      <c r="E2552" s="90"/>
      <c r="F2552" s="90"/>
      <c r="G2552" s="90"/>
      <c r="H2552" s="90"/>
      <c r="I2552" s="91"/>
      <c r="J2552" s="91"/>
      <c r="K2552" s="91"/>
      <c r="L2552" s="91"/>
    </row>
    <row r="2553" spans="3:12" ht="14.25" customHeight="1" x14ac:dyDescent="0.15">
      <c r="C2553" s="93">
        <v>34109</v>
      </c>
      <c r="D2553" s="92">
        <v>19.540000915527344</v>
      </c>
      <c r="E2553" s="90"/>
      <c r="F2553" s="90"/>
      <c r="G2553" s="90"/>
      <c r="H2553" s="90"/>
      <c r="I2553" s="91"/>
      <c r="J2553" s="91"/>
      <c r="K2553" s="91"/>
      <c r="L2553" s="91"/>
    </row>
    <row r="2554" spans="3:12" ht="14.25" customHeight="1" x14ac:dyDescent="0.15">
      <c r="C2554" s="93">
        <v>34110</v>
      </c>
      <c r="D2554" s="92">
        <v>19.879999160766602</v>
      </c>
      <c r="E2554" s="90"/>
      <c r="F2554" s="90"/>
      <c r="G2554" s="90"/>
      <c r="H2554" s="90"/>
      <c r="I2554" s="91"/>
      <c r="J2554" s="91"/>
      <c r="K2554" s="91"/>
      <c r="L2554" s="91"/>
    </row>
    <row r="2555" spans="3:12" ht="14.25" customHeight="1" x14ac:dyDescent="0.15">
      <c r="C2555" s="93">
        <v>34113</v>
      </c>
      <c r="D2555" s="92">
        <v>19.719999313354492</v>
      </c>
      <c r="E2555" s="90"/>
      <c r="F2555" s="90"/>
      <c r="G2555" s="90"/>
      <c r="H2555" s="90"/>
      <c r="I2555" s="91"/>
      <c r="J2555" s="91"/>
      <c r="K2555" s="91"/>
      <c r="L2555" s="91"/>
    </row>
    <row r="2556" spans="3:12" ht="14.25" customHeight="1" x14ac:dyDescent="0.15">
      <c r="C2556" s="93">
        <v>34114</v>
      </c>
      <c r="D2556" s="92">
        <v>19.899999618530273</v>
      </c>
      <c r="E2556" s="90"/>
      <c r="F2556" s="90"/>
      <c r="G2556" s="90"/>
      <c r="H2556" s="90"/>
      <c r="I2556" s="91"/>
      <c r="J2556" s="91"/>
      <c r="K2556" s="91"/>
      <c r="L2556" s="91"/>
    </row>
    <row r="2557" spans="3:12" ht="14.25" customHeight="1" x14ac:dyDescent="0.15">
      <c r="C2557" s="93">
        <v>34115</v>
      </c>
      <c r="D2557" s="92">
        <v>19.889999389648437</v>
      </c>
      <c r="E2557" s="90"/>
      <c r="F2557" s="90"/>
      <c r="G2557" s="90"/>
      <c r="H2557" s="90"/>
      <c r="I2557" s="91"/>
      <c r="J2557" s="91"/>
      <c r="K2557" s="91"/>
      <c r="L2557" s="91"/>
    </row>
    <row r="2558" spans="3:12" ht="14.25" customHeight="1" x14ac:dyDescent="0.15">
      <c r="C2558" s="93">
        <v>34116</v>
      </c>
      <c r="D2558" s="92">
        <v>20.059999465942383</v>
      </c>
      <c r="E2558" s="90"/>
      <c r="F2558" s="90"/>
      <c r="G2558" s="90"/>
      <c r="H2558" s="90"/>
      <c r="I2558" s="91"/>
      <c r="J2558" s="91"/>
      <c r="K2558" s="91"/>
      <c r="L2558" s="91"/>
    </row>
    <row r="2559" spans="3:12" ht="14.25" customHeight="1" x14ac:dyDescent="0.15">
      <c r="C2559" s="93">
        <v>34117</v>
      </c>
      <c r="D2559" s="92">
        <v>20.020000457763672</v>
      </c>
      <c r="E2559" s="90"/>
      <c r="F2559" s="90"/>
      <c r="G2559" s="90"/>
      <c r="H2559" s="90"/>
      <c r="I2559" s="91"/>
      <c r="J2559" s="91"/>
      <c r="K2559" s="91"/>
      <c r="L2559" s="91"/>
    </row>
    <row r="2560" spans="3:12" ht="14.25" customHeight="1" x14ac:dyDescent="0.15">
      <c r="C2560" s="93">
        <v>34121</v>
      </c>
      <c r="D2560" s="92">
        <v>20.239999771118164</v>
      </c>
      <c r="E2560" s="90"/>
      <c r="F2560" s="90"/>
      <c r="G2560" s="90"/>
      <c r="H2560" s="90"/>
      <c r="I2560" s="91"/>
      <c r="J2560" s="91"/>
      <c r="K2560" s="91"/>
      <c r="L2560" s="91"/>
    </row>
    <row r="2561" spans="3:12" ht="14.25" customHeight="1" x14ac:dyDescent="0.15">
      <c r="C2561" s="93">
        <v>34122</v>
      </c>
      <c r="D2561" s="92">
        <v>20.030000686645508</v>
      </c>
      <c r="E2561" s="90"/>
      <c r="F2561" s="90"/>
      <c r="G2561" s="90"/>
      <c r="H2561" s="90"/>
      <c r="I2561" s="91"/>
      <c r="J2561" s="91"/>
      <c r="K2561" s="91"/>
      <c r="L2561" s="91"/>
    </row>
    <row r="2562" spans="3:12" ht="14.25" customHeight="1" x14ac:dyDescent="0.15">
      <c r="C2562" s="93">
        <v>34123</v>
      </c>
      <c r="D2562" s="92">
        <v>19.739999771118164</v>
      </c>
      <c r="E2562" s="90"/>
      <c r="F2562" s="90"/>
      <c r="G2562" s="90"/>
      <c r="H2562" s="90"/>
      <c r="I2562" s="91"/>
      <c r="J2562" s="91"/>
      <c r="K2562" s="91"/>
      <c r="L2562" s="91"/>
    </row>
    <row r="2563" spans="3:12" ht="14.25" customHeight="1" x14ac:dyDescent="0.15">
      <c r="C2563" s="93">
        <v>34124</v>
      </c>
      <c r="D2563" s="92">
        <v>19.770000457763672</v>
      </c>
      <c r="E2563" s="90"/>
      <c r="F2563" s="90"/>
      <c r="G2563" s="90"/>
      <c r="H2563" s="90"/>
      <c r="I2563" s="91"/>
      <c r="J2563" s="91"/>
      <c r="K2563" s="91"/>
      <c r="L2563" s="91"/>
    </row>
    <row r="2564" spans="3:12" ht="14.25" customHeight="1" x14ac:dyDescent="0.15">
      <c r="C2564" s="93">
        <v>34127</v>
      </c>
      <c r="D2564" s="92">
        <v>19.540000915527344</v>
      </c>
      <c r="E2564" s="90"/>
      <c r="F2564" s="90"/>
      <c r="G2564" s="90"/>
      <c r="H2564" s="90"/>
      <c r="I2564" s="91"/>
      <c r="J2564" s="91"/>
      <c r="K2564" s="91"/>
      <c r="L2564" s="91"/>
    </row>
    <row r="2565" spans="3:12" ht="14.25" customHeight="1" x14ac:dyDescent="0.15">
      <c r="C2565" s="93">
        <v>34128</v>
      </c>
      <c r="D2565" s="92">
        <v>19.649999618530273</v>
      </c>
      <c r="E2565" s="90"/>
      <c r="F2565" s="90"/>
      <c r="G2565" s="90"/>
      <c r="H2565" s="90"/>
      <c r="I2565" s="91"/>
      <c r="J2565" s="91"/>
      <c r="K2565" s="91"/>
      <c r="L2565" s="91"/>
    </row>
    <row r="2566" spans="3:12" ht="14.25" customHeight="1" x14ac:dyDescent="0.15">
      <c r="C2566" s="93">
        <v>34129</v>
      </c>
      <c r="D2566" s="92">
        <v>19.639999389648437</v>
      </c>
      <c r="E2566" s="90"/>
      <c r="F2566" s="90"/>
      <c r="G2566" s="90"/>
      <c r="H2566" s="90"/>
      <c r="I2566" s="91"/>
      <c r="J2566" s="91"/>
      <c r="K2566" s="91"/>
      <c r="L2566" s="91"/>
    </row>
    <row r="2567" spans="3:12" ht="14.25" customHeight="1" x14ac:dyDescent="0.15">
      <c r="C2567" s="93">
        <v>34130</v>
      </c>
      <c r="D2567" s="92">
        <v>19.280000686645508</v>
      </c>
      <c r="E2567" s="90"/>
      <c r="F2567" s="90"/>
      <c r="G2567" s="90"/>
      <c r="H2567" s="90"/>
      <c r="I2567" s="91"/>
      <c r="J2567" s="91"/>
      <c r="K2567" s="91"/>
      <c r="L2567" s="91"/>
    </row>
    <row r="2568" spans="3:12" ht="14.25" customHeight="1" x14ac:dyDescent="0.15">
      <c r="C2568" s="93">
        <v>34131</v>
      </c>
      <c r="D2568" s="92">
        <v>18.979999542236328</v>
      </c>
      <c r="E2568" s="90"/>
      <c r="F2568" s="90"/>
      <c r="G2568" s="90"/>
      <c r="H2568" s="90"/>
      <c r="I2568" s="91"/>
      <c r="J2568" s="91"/>
      <c r="K2568" s="91"/>
      <c r="L2568" s="91"/>
    </row>
    <row r="2569" spans="3:12" ht="14.25" customHeight="1" x14ac:dyDescent="0.15">
      <c r="C2569" s="93">
        <v>34134</v>
      </c>
      <c r="D2569" s="92">
        <v>18.889999389648438</v>
      </c>
      <c r="E2569" s="90"/>
      <c r="F2569" s="90"/>
      <c r="G2569" s="90"/>
      <c r="H2569" s="90"/>
      <c r="I2569" s="91"/>
      <c r="J2569" s="91"/>
      <c r="K2569" s="91"/>
      <c r="L2569" s="91"/>
    </row>
    <row r="2570" spans="3:12" ht="14.25" customHeight="1" x14ac:dyDescent="0.15">
      <c r="C2570" s="93">
        <v>34135</v>
      </c>
      <c r="D2570" s="92">
        <v>18.579999923706055</v>
      </c>
      <c r="E2570" s="90"/>
      <c r="F2570" s="90"/>
      <c r="G2570" s="90"/>
      <c r="H2570" s="90"/>
      <c r="I2570" s="91"/>
      <c r="J2570" s="91"/>
      <c r="K2570" s="91"/>
      <c r="L2570" s="91"/>
    </row>
    <row r="2571" spans="3:12" ht="14.25" customHeight="1" x14ac:dyDescent="0.15">
      <c r="C2571" s="93">
        <v>34136</v>
      </c>
      <c r="D2571" s="92">
        <v>18.840000152587891</v>
      </c>
      <c r="E2571" s="90"/>
      <c r="F2571" s="90"/>
      <c r="G2571" s="90"/>
      <c r="H2571" s="90"/>
      <c r="I2571" s="91"/>
      <c r="J2571" s="91"/>
      <c r="K2571" s="91"/>
      <c r="L2571" s="91"/>
    </row>
    <row r="2572" spans="3:12" ht="14.25" customHeight="1" x14ac:dyDescent="0.15">
      <c r="C2572" s="93">
        <v>34137</v>
      </c>
      <c r="D2572" s="92">
        <v>18.700000762939453</v>
      </c>
      <c r="E2572" s="90"/>
      <c r="F2572" s="90"/>
      <c r="G2572" s="90"/>
      <c r="H2572" s="90"/>
      <c r="I2572" s="91"/>
      <c r="J2572" s="91"/>
      <c r="K2572" s="91"/>
      <c r="L2572" s="91"/>
    </row>
    <row r="2573" spans="3:12" ht="14.25" customHeight="1" x14ac:dyDescent="0.15">
      <c r="C2573" s="93">
        <v>34138</v>
      </c>
      <c r="D2573" s="92">
        <v>18.670000076293945</v>
      </c>
      <c r="E2573" s="90"/>
      <c r="F2573" s="90"/>
      <c r="G2573" s="90"/>
      <c r="H2573" s="90"/>
      <c r="I2573" s="91"/>
      <c r="J2573" s="91"/>
      <c r="K2573" s="91"/>
      <c r="L2573" s="91"/>
    </row>
    <row r="2574" spans="3:12" ht="14.25" customHeight="1" x14ac:dyDescent="0.15">
      <c r="C2574" s="93">
        <v>34141</v>
      </c>
      <c r="D2574" s="92">
        <v>18.620000839233398</v>
      </c>
      <c r="E2574" s="90"/>
      <c r="F2574" s="90"/>
      <c r="G2574" s="90"/>
      <c r="H2574" s="90"/>
      <c r="I2574" s="91"/>
      <c r="J2574" s="91"/>
      <c r="K2574" s="91"/>
      <c r="L2574" s="91"/>
    </row>
    <row r="2575" spans="3:12" ht="14.25" customHeight="1" x14ac:dyDescent="0.15">
      <c r="C2575" s="93">
        <v>34142</v>
      </c>
      <c r="D2575" s="92">
        <v>18.420000076293945</v>
      </c>
      <c r="E2575" s="90"/>
      <c r="F2575" s="90"/>
      <c r="G2575" s="90"/>
      <c r="H2575" s="90"/>
      <c r="I2575" s="91"/>
      <c r="J2575" s="91"/>
      <c r="K2575" s="91"/>
      <c r="L2575" s="91"/>
    </row>
    <row r="2576" spans="3:12" ht="14.25" customHeight="1" x14ac:dyDescent="0.15">
      <c r="C2576" s="93">
        <v>34143</v>
      </c>
      <c r="D2576" s="92">
        <v>18.860000610351563</v>
      </c>
      <c r="E2576" s="90"/>
      <c r="F2576" s="90"/>
      <c r="G2576" s="90"/>
      <c r="H2576" s="90"/>
      <c r="I2576" s="91"/>
      <c r="J2576" s="91"/>
      <c r="K2576" s="91"/>
      <c r="L2576" s="91"/>
    </row>
    <row r="2577" spans="3:12" ht="14.25" customHeight="1" x14ac:dyDescent="0.15">
      <c r="C2577" s="93">
        <v>34144</v>
      </c>
      <c r="D2577" s="92">
        <v>18.889999389648438</v>
      </c>
      <c r="E2577" s="90"/>
      <c r="F2577" s="90"/>
      <c r="G2577" s="90"/>
      <c r="H2577" s="90"/>
      <c r="I2577" s="91"/>
      <c r="J2577" s="91"/>
      <c r="K2577" s="91"/>
      <c r="L2577" s="91"/>
    </row>
    <row r="2578" spans="3:12" ht="14.25" customHeight="1" x14ac:dyDescent="0.15">
      <c r="C2578" s="93">
        <v>34145</v>
      </c>
      <c r="D2578" s="92">
        <v>18.840000152587891</v>
      </c>
      <c r="E2578" s="90"/>
      <c r="F2578" s="90"/>
      <c r="G2578" s="90"/>
      <c r="H2578" s="90"/>
      <c r="I2578" s="91"/>
      <c r="J2578" s="91"/>
      <c r="K2578" s="91"/>
      <c r="L2578" s="91"/>
    </row>
    <row r="2579" spans="3:12" ht="14.25" customHeight="1" x14ac:dyDescent="0.15">
      <c r="C2579" s="93">
        <v>34148</v>
      </c>
      <c r="D2579" s="92">
        <v>18.899999618530273</v>
      </c>
      <c r="E2579" s="90"/>
      <c r="F2579" s="90"/>
      <c r="G2579" s="90"/>
      <c r="H2579" s="90"/>
      <c r="I2579" s="91"/>
      <c r="J2579" s="91"/>
      <c r="K2579" s="91"/>
      <c r="L2579" s="91"/>
    </row>
    <row r="2580" spans="3:12" ht="14.25" customHeight="1" x14ac:dyDescent="0.15">
      <c r="C2580" s="93">
        <v>34149</v>
      </c>
      <c r="D2580" s="92">
        <v>19.010000228881836</v>
      </c>
      <c r="E2580" s="90"/>
      <c r="F2580" s="90"/>
      <c r="G2580" s="90"/>
      <c r="H2580" s="90"/>
      <c r="I2580" s="91"/>
      <c r="J2580" s="91"/>
      <c r="K2580" s="91"/>
      <c r="L2580" s="91"/>
    </row>
    <row r="2581" spans="3:12" ht="14.25" customHeight="1" x14ac:dyDescent="0.15">
      <c r="C2581" s="93">
        <v>34150</v>
      </c>
      <c r="D2581" s="92">
        <v>18.850000381469727</v>
      </c>
      <c r="E2581" s="90"/>
      <c r="F2581" s="90"/>
      <c r="G2581" s="90"/>
      <c r="H2581" s="90"/>
      <c r="I2581" s="91"/>
      <c r="J2581" s="91"/>
      <c r="K2581" s="91"/>
      <c r="L2581" s="91"/>
    </row>
    <row r="2582" spans="3:12" ht="14.25" customHeight="1" x14ac:dyDescent="0.15">
      <c r="C2582" s="93">
        <v>34151</v>
      </c>
      <c r="D2582" s="92">
        <v>18.450000762939453</v>
      </c>
      <c r="E2582" s="90"/>
      <c r="F2582" s="90"/>
      <c r="G2582" s="90"/>
      <c r="H2582" s="90"/>
      <c r="I2582" s="91"/>
      <c r="J2582" s="91"/>
      <c r="K2582" s="91"/>
      <c r="L2582" s="91"/>
    </row>
    <row r="2583" spans="3:12" ht="14.25" customHeight="1" x14ac:dyDescent="0.15">
      <c r="C2583" s="93">
        <v>34152</v>
      </c>
      <c r="D2583" s="92">
        <v>17.950000762939453</v>
      </c>
      <c r="E2583" s="90"/>
      <c r="F2583" s="90"/>
      <c r="G2583" s="90"/>
      <c r="H2583" s="90"/>
      <c r="I2583" s="91"/>
      <c r="J2583" s="91"/>
      <c r="K2583" s="91"/>
      <c r="L2583" s="91"/>
    </row>
    <row r="2584" spans="3:12" ht="14.25" customHeight="1" x14ac:dyDescent="0.15">
      <c r="C2584" s="93">
        <v>34156</v>
      </c>
      <c r="D2584" s="92">
        <v>18.290000915527344</v>
      </c>
      <c r="E2584" s="90"/>
      <c r="F2584" s="90"/>
      <c r="G2584" s="90"/>
      <c r="H2584" s="90"/>
      <c r="I2584" s="91"/>
      <c r="J2584" s="91"/>
      <c r="K2584" s="91"/>
      <c r="L2584" s="91"/>
    </row>
    <row r="2585" spans="3:12" ht="14.25" customHeight="1" x14ac:dyDescent="0.15">
      <c r="C2585" s="93">
        <v>34157</v>
      </c>
      <c r="D2585" s="92">
        <v>18.020000457763672</v>
      </c>
      <c r="E2585" s="90"/>
      <c r="F2585" s="90"/>
      <c r="G2585" s="90"/>
      <c r="H2585" s="90"/>
      <c r="I2585" s="91"/>
      <c r="J2585" s="91"/>
      <c r="K2585" s="91"/>
      <c r="L2585" s="91"/>
    </row>
    <row r="2586" spans="3:12" ht="14.25" customHeight="1" x14ac:dyDescent="0.15">
      <c r="C2586" s="93">
        <v>34158</v>
      </c>
      <c r="D2586" s="92">
        <v>17.790000915527344</v>
      </c>
      <c r="E2586" s="90"/>
      <c r="F2586" s="90"/>
      <c r="G2586" s="90"/>
      <c r="H2586" s="90"/>
      <c r="I2586" s="91"/>
      <c r="J2586" s="91"/>
      <c r="K2586" s="91"/>
      <c r="L2586" s="91"/>
    </row>
    <row r="2587" spans="3:12" ht="14.25" customHeight="1" x14ac:dyDescent="0.15">
      <c r="C2587" s="93">
        <v>34159</v>
      </c>
      <c r="D2587" s="92">
        <v>17.889999389648438</v>
      </c>
      <c r="E2587" s="90"/>
      <c r="F2587" s="90"/>
      <c r="G2587" s="90"/>
      <c r="H2587" s="90"/>
      <c r="I2587" s="91"/>
      <c r="J2587" s="91"/>
      <c r="K2587" s="91"/>
      <c r="L2587" s="91"/>
    </row>
    <row r="2588" spans="3:12" ht="14.25" customHeight="1" x14ac:dyDescent="0.15">
      <c r="C2588" s="93">
        <v>34162</v>
      </c>
      <c r="D2588" s="92">
        <v>18.100000381469727</v>
      </c>
      <c r="E2588" s="90"/>
      <c r="F2588" s="90"/>
      <c r="G2588" s="90"/>
      <c r="H2588" s="90"/>
      <c r="I2588" s="91"/>
      <c r="J2588" s="91"/>
      <c r="K2588" s="91"/>
      <c r="L2588" s="91"/>
    </row>
    <row r="2589" spans="3:12" ht="14.25" customHeight="1" x14ac:dyDescent="0.15">
      <c r="C2589" s="93">
        <v>34163</v>
      </c>
      <c r="D2589" s="92">
        <v>18.129999160766602</v>
      </c>
      <c r="E2589" s="90"/>
      <c r="F2589" s="90"/>
      <c r="G2589" s="90"/>
      <c r="H2589" s="90"/>
      <c r="I2589" s="91"/>
      <c r="J2589" s="91"/>
      <c r="K2589" s="91"/>
      <c r="L2589" s="91"/>
    </row>
    <row r="2590" spans="3:12" ht="14.25" customHeight="1" x14ac:dyDescent="0.15">
      <c r="C2590" s="93">
        <v>34164</v>
      </c>
      <c r="D2590" s="92">
        <v>17.489999771118164</v>
      </c>
      <c r="E2590" s="90"/>
      <c r="F2590" s="90"/>
      <c r="G2590" s="90"/>
      <c r="H2590" s="90"/>
      <c r="I2590" s="91"/>
      <c r="J2590" s="91"/>
      <c r="K2590" s="91"/>
      <c r="L2590" s="91"/>
    </row>
    <row r="2591" spans="3:12" ht="14.25" customHeight="1" x14ac:dyDescent="0.15">
      <c r="C2591" s="93">
        <v>34165</v>
      </c>
      <c r="D2591" s="92">
        <v>17.670000076293945</v>
      </c>
      <c r="E2591" s="90"/>
      <c r="F2591" s="90"/>
      <c r="G2591" s="90"/>
      <c r="H2591" s="90"/>
      <c r="I2591" s="91"/>
      <c r="J2591" s="91"/>
      <c r="K2591" s="91"/>
      <c r="L2591" s="91"/>
    </row>
    <row r="2592" spans="3:12" ht="14.25" customHeight="1" x14ac:dyDescent="0.15">
      <c r="C2592" s="93">
        <v>34166</v>
      </c>
      <c r="D2592" s="92">
        <v>17.209999084472656</v>
      </c>
      <c r="E2592" s="90"/>
      <c r="F2592" s="90"/>
      <c r="G2592" s="90"/>
      <c r="H2592" s="90"/>
      <c r="I2592" s="91"/>
      <c r="J2592" s="91"/>
      <c r="K2592" s="91"/>
      <c r="L2592" s="91"/>
    </row>
    <row r="2593" spans="3:12" ht="14.25" customHeight="1" x14ac:dyDescent="0.15">
      <c r="C2593" s="93">
        <v>34169</v>
      </c>
      <c r="D2593" s="92">
        <v>17.700000762939453</v>
      </c>
      <c r="E2593" s="90"/>
      <c r="F2593" s="90"/>
      <c r="G2593" s="90"/>
      <c r="H2593" s="90"/>
      <c r="I2593" s="91"/>
      <c r="J2593" s="91"/>
      <c r="K2593" s="91"/>
      <c r="L2593" s="91"/>
    </row>
    <row r="2594" spans="3:12" ht="14.25" customHeight="1" x14ac:dyDescent="0.15">
      <c r="C2594" s="93">
        <v>34170</v>
      </c>
      <c r="D2594" s="92">
        <v>17.090000152587891</v>
      </c>
      <c r="E2594" s="90"/>
      <c r="F2594" s="90"/>
      <c r="G2594" s="90"/>
      <c r="H2594" s="90"/>
      <c r="I2594" s="91"/>
      <c r="J2594" s="91"/>
      <c r="K2594" s="91"/>
      <c r="L2594" s="91"/>
    </row>
    <row r="2595" spans="3:12" ht="14.25" customHeight="1" x14ac:dyDescent="0.15">
      <c r="C2595" s="93">
        <v>34171</v>
      </c>
      <c r="D2595" s="92">
        <v>17.930000305175781</v>
      </c>
      <c r="E2595" s="90"/>
      <c r="F2595" s="90"/>
      <c r="G2595" s="90"/>
      <c r="H2595" s="90"/>
      <c r="I2595" s="91"/>
      <c r="J2595" s="91"/>
      <c r="K2595" s="91"/>
      <c r="L2595" s="91"/>
    </row>
    <row r="2596" spans="3:12" ht="14.25" customHeight="1" x14ac:dyDescent="0.15">
      <c r="C2596" s="93">
        <v>34172</v>
      </c>
      <c r="D2596" s="92">
        <v>17.629999160766602</v>
      </c>
      <c r="E2596" s="90"/>
      <c r="F2596" s="90"/>
      <c r="G2596" s="90"/>
      <c r="H2596" s="90"/>
      <c r="I2596" s="91"/>
      <c r="J2596" s="91"/>
      <c r="K2596" s="91"/>
      <c r="L2596" s="91"/>
    </row>
    <row r="2597" spans="3:12" ht="14.25" customHeight="1" x14ac:dyDescent="0.15">
      <c r="C2597" s="93">
        <v>34173</v>
      </c>
      <c r="D2597" s="92">
        <v>17.75</v>
      </c>
      <c r="E2597" s="90"/>
      <c r="F2597" s="90"/>
      <c r="G2597" s="90"/>
      <c r="H2597" s="90"/>
      <c r="I2597" s="91"/>
      <c r="J2597" s="91"/>
      <c r="K2597" s="91"/>
      <c r="L2597" s="91"/>
    </row>
    <row r="2598" spans="3:12" ht="14.25" customHeight="1" x14ac:dyDescent="0.15">
      <c r="C2598" s="93">
        <v>34176</v>
      </c>
      <c r="D2598" s="92">
        <v>18.069999694824219</v>
      </c>
      <c r="E2598" s="90"/>
      <c r="F2598" s="90"/>
      <c r="G2598" s="90"/>
      <c r="H2598" s="90"/>
      <c r="I2598" s="91"/>
      <c r="J2598" s="91"/>
      <c r="K2598" s="91"/>
      <c r="L2598" s="91"/>
    </row>
    <row r="2599" spans="3:12" ht="14.25" customHeight="1" x14ac:dyDescent="0.15">
      <c r="C2599" s="93">
        <v>34177</v>
      </c>
      <c r="D2599" s="92">
        <v>18.420000076293945</v>
      </c>
      <c r="E2599" s="90"/>
      <c r="F2599" s="90"/>
      <c r="G2599" s="90"/>
      <c r="H2599" s="90"/>
      <c r="I2599" s="91"/>
      <c r="J2599" s="91"/>
      <c r="K2599" s="91"/>
      <c r="L2599" s="91"/>
    </row>
    <row r="2600" spans="3:12" ht="14.25" customHeight="1" x14ac:dyDescent="0.15">
      <c r="C2600" s="93">
        <v>34178</v>
      </c>
      <c r="D2600" s="92">
        <v>18.229999542236328</v>
      </c>
      <c r="E2600" s="90"/>
      <c r="F2600" s="90"/>
      <c r="G2600" s="90"/>
      <c r="H2600" s="90"/>
      <c r="I2600" s="91"/>
      <c r="J2600" s="91"/>
      <c r="K2600" s="91"/>
      <c r="L2600" s="91"/>
    </row>
    <row r="2601" spans="3:12" ht="14.25" customHeight="1" x14ac:dyDescent="0.15">
      <c r="C2601" s="93">
        <v>34179</v>
      </c>
      <c r="D2601" s="92">
        <v>18.120000839233398</v>
      </c>
      <c r="E2601" s="90"/>
      <c r="F2601" s="90"/>
      <c r="G2601" s="90"/>
      <c r="H2601" s="90"/>
      <c r="I2601" s="91"/>
      <c r="J2601" s="91"/>
      <c r="K2601" s="91"/>
      <c r="L2601" s="91"/>
    </row>
    <row r="2602" spans="3:12" ht="14.25" customHeight="1" x14ac:dyDescent="0.15">
      <c r="C2602" s="93">
        <v>34180</v>
      </c>
      <c r="D2602" s="92">
        <v>17.879999160766602</v>
      </c>
      <c r="E2602" s="90"/>
      <c r="F2602" s="90"/>
      <c r="G2602" s="90"/>
      <c r="H2602" s="90"/>
      <c r="I2602" s="91"/>
      <c r="J2602" s="91"/>
      <c r="K2602" s="91"/>
      <c r="L2602" s="91"/>
    </row>
    <row r="2603" spans="3:12" ht="14.25" customHeight="1" x14ac:dyDescent="0.15">
      <c r="C2603" s="93">
        <v>34183</v>
      </c>
      <c r="D2603" s="92">
        <v>17.969999313354492</v>
      </c>
      <c r="E2603" s="90"/>
      <c r="F2603" s="90"/>
      <c r="G2603" s="90"/>
      <c r="H2603" s="90"/>
      <c r="I2603" s="91"/>
      <c r="J2603" s="91"/>
      <c r="K2603" s="91"/>
      <c r="L2603" s="91"/>
    </row>
    <row r="2604" spans="3:12" ht="14.25" customHeight="1" x14ac:dyDescent="0.15">
      <c r="C2604" s="93">
        <v>34184</v>
      </c>
      <c r="D2604" s="92">
        <v>17.850000381469727</v>
      </c>
      <c r="E2604" s="90"/>
      <c r="F2604" s="90"/>
      <c r="G2604" s="90"/>
      <c r="H2604" s="90"/>
      <c r="I2604" s="91"/>
      <c r="J2604" s="91"/>
      <c r="K2604" s="91"/>
      <c r="L2604" s="91"/>
    </row>
    <row r="2605" spans="3:12" ht="14.25" customHeight="1" x14ac:dyDescent="0.15">
      <c r="C2605" s="93">
        <v>34185</v>
      </c>
      <c r="D2605" s="92">
        <v>17.799999237060547</v>
      </c>
      <c r="E2605" s="90"/>
      <c r="F2605" s="90"/>
      <c r="G2605" s="90"/>
      <c r="H2605" s="90"/>
      <c r="I2605" s="91"/>
      <c r="J2605" s="91"/>
      <c r="K2605" s="91"/>
      <c r="L2605" s="91"/>
    </row>
    <row r="2606" spans="3:12" ht="14.25" customHeight="1" x14ac:dyDescent="0.15">
      <c r="C2606" s="93">
        <v>34186</v>
      </c>
      <c r="D2606" s="92">
        <v>17.569999694824219</v>
      </c>
      <c r="E2606" s="90"/>
      <c r="F2606" s="90"/>
      <c r="G2606" s="90"/>
      <c r="H2606" s="90"/>
      <c r="I2606" s="91"/>
      <c r="J2606" s="91"/>
      <c r="K2606" s="91"/>
      <c r="L2606" s="91"/>
    </row>
    <row r="2607" spans="3:12" ht="14.25" customHeight="1" x14ac:dyDescent="0.15">
      <c r="C2607" s="93">
        <v>34187</v>
      </c>
      <c r="D2607" s="92">
        <v>17.270000457763672</v>
      </c>
      <c r="E2607" s="90"/>
      <c r="F2607" s="90"/>
      <c r="G2607" s="90"/>
      <c r="H2607" s="90"/>
      <c r="I2607" s="91"/>
      <c r="J2607" s="91"/>
      <c r="K2607" s="91"/>
      <c r="L2607" s="91"/>
    </row>
    <row r="2608" spans="3:12" ht="14.25" customHeight="1" x14ac:dyDescent="0.15">
      <c r="C2608" s="93">
        <v>34190</v>
      </c>
      <c r="D2608" s="92">
        <v>17.549999237060547</v>
      </c>
      <c r="E2608" s="90"/>
      <c r="F2608" s="90"/>
      <c r="G2608" s="90"/>
      <c r="H2608" s="90"/>
      <c r="I2608" s="91"/>
      <c r="J2608" s="91"/>
      <c r="K2608" s="91"/>
      <c r="L2608" s="91"/>
    </row>
    <row r="2609" spans="3:12" ht="14.25" customHeight="1" x14ac:dyDescent="0.15">
      <c r="C2609" s="93">
        <v>34191</v>
      </c>
      <c r="D2609" s="92">
        <v>17.520000457763672</v>
      </c>
      <c r="E2609" s="90"/>
      <c r="F2609" s="90"/>
      <c r="G2609" s="90"/>
      <c r="H2609" s="90"/>
      <c r="I2609" s="91"/>
      <c r="J2609" s="91"/>
      <c r="K2609" s="91"/>
      <c r="L2609" s="91"/>
    </row>
    <row r="2610" spans="3:12" ht="14.25" customHeight="1" x14ac:dyDescent="0.15">
      <c r="C2610" s="93">
        <v>34192</v>
      </c>
      <c r="D2610" s="92">
        <v>17.879999160766602</v>
      </c>
      <c r="E2610" s="90"/>
      <c r="F2610" s="90"/>
      <c r="G2610" s="90"/>
      <c r="H2610" s="90"/>
      <c r="I2610" s="91"/>
      <c r="J2610" s="91"/>
      <c r="K2610" s="91"/>
      <c r="L2610" s="91"/>
    </row>
    <row r="2611" spans="3:12" ht="14.25" customHeight="1" x14ac:dyDescent="0.15">
      <c r="C2611" s="93">
        <v>34193</v>
      </c>
      <c r="D2611" s="92">
        <v>18.180000305175781</v>
      </c>
      <c r="E2611" s="90"/>
      <c r="F2611" s="90"/>
      <c r="G2611" s="90"/>
      <c r="H2611" s="90"/>
      <c r="I2611" s="91"/>
      <c r="J2611" s="91"/>
      <c r="K2611" s="91"/>
      <c r="L2611" s="91"/>
    </row>
    <row r="2612" spans="3:12" ht="14.25" customHeight="1" x14ac:dyDescent="0.15">
      <c r="C2612" s="93">
        <v>34194</v>
      </c>
      <c r="D2612" s="92">
        <v>18.139999389648438</v>
      </c>
      <c r="E2612" s="90"/>
      <c r="F2612" s="90"/>
      <c r="G2612" s="90"/>
      <c r="H2612" s="90"/>
      <c r="I2612" s="91"/>
      <c r="J2612" s="91"/>
      <c r="K2612" s="91"/>
      <c r="L2612" s="91"/>
    </row>
    <row r="2613" spans="3:12" ht="14.25" customHeight="1" x14ac:dyDescent="0.15">
      <c r="C2613" s="93">
        <v>34197</v>
      </c>
      <c r="D2613" s="92">
        <v>17.860000610351563</v>
      </c>
      <c r="E2613" s="90"/>
      <c r="F2613" s="90"/>
      <c r="G2613" s="90"/>
      <c r="H2613" s="90"/>
      <c r="I2613" s="91"/>
      <c r="J2613" s="91"/>
      <c r="K2613" s="91"/>
      <c r="L2613" s="91"/>
    </row>
    <row r="2614" spans="3:12" ht="14.25" customHeight="1" x14ac:dyDescent="0.15">
      <c r="C2614" s="93">
        <v>34198</v>
      </c>
      <c r="D2614" s="92">
        <v>17.920000076293945</v>
      </c>
      <c r="E2614" s="90"/>
      <c r="F2614" s="90"/>
      <c r="G2614" s="90"/>
      <c r="H2614" s="90"/>
      <c r="I2614" s="91"/>
      <c r="J2614" s="91"/>
      <c r="K2614" s="91"/>
      <c r="L2614" s="91"/>
    </row>
    <row r="2615" spans="3:12" ht="14.25" customHeight="1" x14ac:dyDescent="0.15">
      <c r="C2615" s="93">
        <v>34199</v>
      </c>
      <c r="D2615" s="92">
        <v>17.659999847412109</v>
      </c>
      <c r="E2615" s="90"/>
      <c r="F2615" s="90"/>
      <c r="G2615" s="90"/>
      <c r="H2615" s="90"/>
      <c r="I2615" s="91"/>
      <c r="J2615" s="91"/>
      <c r="K2615" s="91"/>
      <c r="L2615" s="91"/>
    </row>
    <row r="2616" spans="3:12" ht="14.25" customHeight="1" x14ac:dyDescent="0.15">
      <c r="C2616" s="93">
        <v>34200</v>
      </c>
      <c r="D2616" s="92">
        <v>17.649999618530273</v>
      </c>
      <c r="E2616" s="90"/>
      <c r="F2616" s="90"/>
      <c r="G2616" s="90"/>
      <c r="H2616" s="90"/>
      <c r="I2616" s="91"/>
      <c r="J2616" s="91"/>
      <c r="K2616" s="91"/>
      <c r="L2616" s="91"/>
    </row>
    <row r="2617" spans="3:12" ht="14.25" customHeight="1" x14ac:dyDescent="0.15">
      <c r="C2617" s="93">
        <v>34201</v>
      </c>
      <c r="D2617" s="92">
        <v>18.090000152587891</v>
      </c>
      <c r="E2617" s="90"/>
      <c r="F2617" s="90"/>
      <c r="G2617" s="90"/>
      <c r="H2617" s="90"/>
      <c r="I2617" s="91"/>
      <c r="J2617" s="91"/>
      <c r="K2617" s="91"/>
      <c r="L2617" s="91"/>
    </row>
    <row r="2618" spans="3:12" ht="14.25" customHeight="1" x14ac:dyDescent="0.15">
      <c r="C2618" s="93">
        <v>34204</v>
      </c>
      <c r="D2618" s="92">
        <v>18.530000686645508</v>
      </c>
      <c r="E2618" s="90"/>
      <c r="F2618" s="90"/>
      <c r="G2618" s="90"/>
      <c r="H2618" s="90"/>
      <c r="I2618" s="91"/>
      <c r="J2618" s="91"/>
      <c r="K2618" s="91"/>
      <c r="L2618" s="91"/>
    </row>
    <row r="2619" spans="3:12" ht="14.25" customHeight="1" x14ac:dyDescent="0.15">
      <c r="C2619" s="93">
        <v>34205</v>
      </c>
      <c r="D2619" s="92">
        <v>18.350000381469727</v>
      </c>
      <c r="E2619" s="90"/>
      <c r="F2619" s="90"/>
      <c r="G2619" s="90"/>
      <c r="H2619" s="90"/>
      <c r="I2619" s="91"/>
      <c r="J2619" s="91"/>
      <c r="K2619" s="91"/>
      <c r="L2619" s="91"/>
    </row>
    <row r="2620" spans="3:12" ht="14.25" customHeight="1" x14ac:dyDescent="0.15">
      <c r="C2620" s="93">
        <v>34206</v>
      </c>
      <c r="D2620" s="92">
        <v>18.319999694824219</v>
      </c>
      <c r="E2620" s="90"/>
      <c r="F2620" s="90"/>
      <c r="G2620" s="90"/>
      <c r="H2620" s="90"/>
      <c r="I2620" s="91"/>
      <c r="J2620" s="91"/>
      <c r="K2620" s="91"/>
      <c r="L2620" s="91"/>
    </row>
    <row r="2621" spans="3:12" ht="14.25" customHeight="1" x14ac:dyDescent="0.15">
      <c r="C2621" s="93">
        <v>34207</v>
      </c>
      <c r="D2621" s="92">
        <v>18.360000610351563</v>
      </c>
      <c r="E2621" s="90"/>
      <c r="F2621" s="90"/>
      <c r="G2621" s="90"/>
      <c r="H2621" s="90"/>
      <c r="I2621" s="91"/>
      <c r="J2621" s="91"/>
      <c r="K2621" s="91"/>
      <c r="L2621" s="91"/>
    </row>
    <row r="2622" spans="3:12" ht="14.25" customHeight="1" x14ac:dyDescent="0.15">
      <c r="C2622" s="93">
        <v>34208</v>
      </c>
      <c r="D2622" s="92">
        <v>18.799999237060547</v>
      </c>
      <c r="E2622" s="90"/>
      <c r="F2622" s="90"/>
      <c r="G2622" s="90"/>
      <c r="H2622" s="90"/>
      <c r="I2622" s="91"/>
      <c r="J2622" s="91"/>
      <c r="K2622" s="91"/>
      <c r="L2622" s="91"/>
    </row>
    <row r="2623" spans="3:12" ht="14.25" customHeight="1" x14ac:dyDescent="0.15">
      <c r="C2623" s="93">
        <v>34211</v>
      </c>
      <c r="D2623" s="92">
        <v>18.729999542236328</v>
      </c>
      <c r="E2623" s="90"/>
      <c r="F2623" s="90"/>
      <c r="G2623" s="90"/>
      <c r="H2623" s="90"/>
      <c r="I2623" s="91"/>
      <c r="J2623" s="91"/>
      <c r="K2623" s="91"/>
      <c r="L2623" s="91"/>
    </row>
    <row r="2624" spans="3:12" ht="14.25" customHeight="1" x14ac:dyDescent="0.15">
      <c r="C2624" s="93">
        <v>34212</v>
      </c>
      <c r="D2624" s="92">
        <v>18.290000915527344</v>
      </c>
      <c r="E2624" s="90"/>
      <c r="F2624" s="90"/>
      <c r="G2624" s="90"/>
      <c r="H2624" s="90"/>
      <c r="I2624" s="91"/>
      <c r="J2624" s="91"/>
      <c r="K2624" s="91"/>
      <c r="L2624" s="91"/>
    </row>
    <row r="2625" spans="3:12" ht="14.25" customHeight="1" x14ac:dyDescent="0.15">
      <c r="C2625" s="93">
        <v>34213</v>
      </c>
      <c r="D2625" s="92">
        <v>17.969999313354492</v>
      </c>
      <c r="E2625" s="90"/>
      <c r="F2625" s="90"/>
      <c r="G2625" s="90"/>
      <c r="H2625" s="90"/>
      <c r="I2625" s="91"/>
      <c r="J2625" s="91"/>
      <c r="K2625" s="91"/>
      <c r="L2625" s="91"/>
    </row>
    <row r="2626" spans="3:12" ht="14.25" customHeight="1" x14ac:dyDescent="0.15">
      <c r="C2626" s="93">
        <v>34214</v>
      </c>
      <c r="D2626" s="92">
        <v>17.969999313354492</v>
      </c>
      <c r="E2626" s="90"/>
      <c r="F2626" s="90"/>
      <c r="G2626" s="90"/>
      <c r="H2626" s="90"/>
      <c r="I2626" s="91"/>
      <c r="J2626" s="91"/>
      <c r="K2626" s="91"/>
      <c r="L2626" s="91"/>
    </row>
    <row r="2627" spans="3:12" ht="14.25" customHeight="1" x14ac:dyDescent="0.15">
      <c r="C2627" s="93">
        <v>34215</v>
      </c>
      <c r="D2627" s="92">
        <v>17.729999542236328</v>
      </c>
      <c r="E2627" s="90"/>
      <c r="F2627" s="90"/>
      <c r="G2627" s="90"/>
      <c r="H2627" s="90"/>
      <c r="I2627" s="91"/>
      <c r="J2627" s="91"/>
      <c r="K2627" s="91"/>
      <c r="L2627" s="91"/>
    </row>
    <row r="2628" spans="3:12" ht="14.25" customHeight="1" x14ac:dyDescent="0.15">
      <c r="C2628" s="93">
        <v>34219</v>
      </c>
      <c r="D2628" s="92">
        <v>17.069999694824219</v>
      </c>
      <c r="E2628" s="90"/>
      <c r="F2628" s="90"/>
      <c r="G2628" s="90"/>
      <c r="H2628" s="90"/>
      <c r="I2628" s="91"/>
      <c r="J2628" s="91"/>
      <c r="K2628" s="91"/>
      <c r="L2628" s="91"/>
    </row>
    <row r="2629" spans="3:12" ht="14.25" customHeight="1" x14ac:dyDescent="0.15">
      <c r="C2629" s="93">
        <v>34220</v>
      </c>
      <c r="D2629" s="92">
        <v>17.030000686645508</v>
      </c>
      <c r="E2629" s="90"/>
      <c r="F2629" s="90"/>
      <c r="G2629" s="90"/>
      <c r="H2629" s="90"/>
      <c r="I2629" s="91"/>
      <c r="J2629" s="91"/>
      <c r="K2629" s="91"/>
      <c r="L2629" s="91"/>
    </row>
    <row r="2630" spans="3:12" ht="14.25" customHeight="1" x14ac:dyDescent="0.15">
      <c r="C2630" s="93">
        <v>34221</v>
      </c>
      <c r="D2630" s="92">
        <v>16.969999313354492</v>
      </c>
      <c r="E2630" s="90"/>
      <c r="F2630" s="90"/>
      <c r="G2630" s="90"/>
      <c r="H2630" s="90"/>
      <c r="I2630" s="91"/>
      <c r="J2630" s="91"/>
      <c r="K2630" s="91"/>
      <c r="L2630" s="91"/>
    </row>
    <row r="2631" spans="3:12" ht="14.25" customHeight="1" x14ac:dyDescent="0.15">
      <c r="C2631" s="93">
        <v>34222</v>
      </c>
      <c r="D2631" s="92">
        <v>16.760000228881836</v>
      </c>
      <c r="E2631" s="90"/>
      <c r="F2631" s="90"/>
      <c r="G2631" s="90"/>
      <c r="H2631" s="90"/>
      <c r="I2631" s="91"/>
      <c r="J2631" s="91"/>
      <c r="K2631" s="91"/>
      <c r="L2631" s="91"/>
    </row>
    <row r="2632" spans="3:12" ht="14.25" customHeight="1" x14ac:dyDescent="0.15">
      <c r="C2632" s="93">
        <v>34225</v>
      </c>
      <c r="D2632" s="92">
        <v>16.950000762939453</v>
      </c>
      <c r="E2632" s="90"/>
      <c r="F2632" s="90"/>
      <c r="G2632" s="90"/>
      <c r="H2632" s="90"/>
      <c r="I2632" s="91"/>
      <c r="J2632" s="91"/>
      <c r="K2632" s="91"/>
      <c r="L2632" s="91"/>
    </row>
    <row r="2633" spans="3:12" ht="14.25" customHeight="1" x14ac:dyDescent="0.15">
      <c r="C2633" s="93">
        <v>34226</v>
      </c>
      <c r="D2633" s="92">
        <v>16.959999084472656</v>
      </c>
      <c r="E2633" s="90"/>
      <c r="F2633" s="90"/>
      <c r="G2633" s="90"/>
      <c r="H2633" s="90"/>
      <c r="I2633" s="91"/>
      <c r="J2633" s="91"/>
      <c r="K2633" s="91"/>
      <c r="L2633" s="91"/>
    </row>
    <row r="2634" spans="3:12" ht="14.25" customHeight="1" x14ac:dyDescent="0.15">
      <c r="C2634" s="93">
        <v>34227</v>
      </c>
      <c r="D2634" s="92">
        <v>16.860000610351563</v>
      </c>
      <c r="E2634" s="90"/>
      <c r="F2634" s="90"/>
      <c r="G2634" s="90"/>
      <c r="H2634" s="90"/>
      <c r="I2634" s="91"/>
      <c r="J2634" s="91"/>
      <c r="K2634" s="91"/>
      <c r="L2634" s="91"/>
    </row>
    <row r="2635" spans="3:12" ht="14.25" customHeight="1" x14ac:dyDescent="0.15">
      <c r="C2635" s="93">
        <v>34228</v>
      </c>
      <c r="D2635" s="92">
        <v>16.829999923706055</v>
      </c>
      <c r="E2635" s="90"/>
      <c r="F2635" s="90"/>
      <c r="G2635" s="90"/>
      <c r="H2635" s="90"/>
      <c r="I2635" s="91"/>
      <c r="J2635" s="91"/>
      <c r="K2635" s="91"/>
      <c r="L2635" s="91"/>
    </row>
    <row r="2636" spans="3:12" ht="14.25" customHeight="1" x14ac:dyDescent="0.15">
      <c r="C2636" s="93">
        <v>34229</v>
      </c>
      <c r="D2636" s="92">
        <v>17.069999694824219</v>
      </c>
      <c r="E2636" s="90"/>
      <c r="F2636" s="90"/>
      <c r="G2636" s="90"/>
      <c r="H2636" s="90"/>
      <c r="I2636" s="91"/>
      <c r="J2636" s="91"/>
      <c r="K2636" s="91"/>
      <c r="L2636" s="91"/>
    </row>
    <row r="2637" spans="3:12" ht="14.25" customHeight="1" x14ac:dyDescent="0.15">
      <c r="C2637" s="93">
        <v>34232</v>
      </c>
      <c r="D2637" s="92">
        <v>17.700000762939453</v>
      </c>
      <c r="E2637" s="90"/>
      <c r="F2637" s="90"/>
      <c r="G2637" s="90"/>
      <c r="H2637" s="90"/>
      <c r="I2637" s="91"/>
      <c r="J2637" s="91"/>
      <c r="K2637" s="91"/>
      <c r="L2637" s="91"/>
    </row>
    <row r="2638" spans="3:12" ht="14.25" customHeight="1" x14ac:dyDescent="0.15">
      <c r="C2638" s="93">
        <v>34233</v>
      </c>
      <c r="D2638" s="92">
        <v>18.120000839233398</v>
      </c>
      <c r="E2638" s="90"/>
      <c r="F2638" s="90"/>
      <c r="G2638" s="90"/>
      <c r="H2638" s="90"/>
      <c r="I2638" s="91"/>
      <c r="J2638" s="91"/>
      <c r="K2638" s="91"/>
      <c r="L2638" s="91"/>
    </row>
    <row r="2639" spans="3:12" ht="14.25" customHeight="1" x14ac:dyDescent="0.15">
      <c r="C2639" s="93">
        <v>34234</v>
      </c>
      <c r="D2639" s="92">
        <v>17.590000152587891</v>
      </c>
      <c r="E2639" s="90"/>
      <c r="F2639" s="90"/>
      <c r="G2639" s="90"/>
      <c r="H2639" s="90"/>
      <c r="I2639" s="91"/>
      <c r="J2639" s="91"/>
      <c r="K2639" s="91"/>
      <c r="L2639" s="91"/>
    </row>
    <row r="2640" spans="3:12" ht="14.25" customHeight="1" x14ac:dyDescent="0.15">
      <c r="C2640" s="93">
        <v>34235</v>
      </c>
      <c r="D2640" s="92">
        <v>17.629999160766602</v>
      </c>
      <c r="E2640" s="90"/>
      <c r="F2640" s="90"/>
      <c r="G2640" s="90"/>
      <c r="H2640" s="90"/>
      <c r="I2640" s="91"/>
      <c r="J2640" s="91"/>
      <c r="K2640" s="91"/>
      <c r="L2640" s="91"/>
    </row>
    <row r="2641" spans="3:12" ht="14.25" customHeight="1" x14ac:dyDescent="0.15">
      <c r="C2641" s="93">
        <v>34236</v>
      </c>
      <c r="D2641" s="92">
        <v>17.569999694824219</v>
      </c>
      <c r="E2641" s="90"/>
      <c r="F2641" s="90"/>
      <c r="G2641" s="90"/>
      <c r="H2641" s="90"/>
      <c r="I2641" s="91"/>
      <c r="J2641" s="91"/>
      <c r="K2641" s="91"/>
      <c r="L2641" s="91"/>
    </row>
    <row r="2642" spans="3:12" ht="14.25" customHeight="1" x14ac:dyDescent="0.15">
      <c r="C2642" s="93">
        <v>34239</v>
      </c>
      <c r="D2642" s="92">
        <v>17.729999542236328</v>
      </c>
      <c r="E2642" s="90"/>
      <c r="F2642" s="90"/>
      <c r="G2642" s="90"/>
      <c r="H2642" s="90"/>
      <c r="I2642" s="91"/>
      <c r="J2642" s="91"/>
      <c r="K2642" s="91"/>
      <c r="L2642" s="91"/>
    </row>
    <row r="2643" spans="3:12" ht="14.25" customHeight="1" x14ac:dyDescent="0.15">
      <c r="C2643" s="93">
        <v>34240</v>
      </c>
      <c r="D2643" s="92">
        <v>17.959999084472656</v>
      </c>
      <c r="E2643" s="90"/>
      <c r="F2643" s="90"/>
      <c r="G2643" s="90"/>
      <c r="H2643" s="90"/>
      <c r="I2643" s="91"/>
      <c r="J2643" s="91"/>
      <c r="K2643" s="91"/>
      <c r="L2643" s="91"/>
    </row>
    <row r="2644" spans="3:12" ht="14.25" customHeight="1" x14ac:dyDescent="0.15">
      <c r="C2644" s="93">
        <v>34241</v>
      </c>
      <c r="D2644" s="92">
        <v>18.670000076293945</v>
      </c>
      <c r="E2644" s="90"/>
      <c r="F2644" s="90"/>
      <c r="G2644" s="90"/>
      <c r="H2644" s="90"/>
      <c r="I2644" s="91"/>
      <c r="J2644" s="91"/>
      <c r="K2644" s="91"/>
      <c r="L2644" s="91"/>
    </row>
    <row r="2645" spans="3:12" ht="14.25" customHeight="1" x14ac:dyDescent="0.15">
      <c r="C2645" s="93">
        <v>34242</v>
      </c>
      <c r="D2645" s="92">
        <v>18.790000915527344</v>
      </c>
      <c r="E2645" s="90"/>
      <c r="F2645" s="90"/>
      <c r="G2645" s="90"/>
      <c r="H2645" s="90"/>
      <c r="I2645" s="91"/>
      <c r="J2645" s="91"/>
      <c r="K2645" s="91"/>
      <c r="L2645" s="91"/>
    </row>
    <row r="2646" spans="3:12" ht="14.25" customHeight="1" x14ac:dyDescent="0.15">
      <c r="C2646" s="93">
        <v>34243</v>
      </c>
      <c r="D2646" s="92">
        <v>18.629999160766602</v>
      </c>
      <c r="E2646" s="90"/>
      <c r="F2646" s="90"/>
      <c r="G2646" s="90"/>
      <c r="H2646" s="90"/>
      <c r="I2646" s="91"/>
      <c r="J2646" s="91"/>
      <c r="K2646" s="91"/>
      <c r="L2646" s="91"/>
    </row>
    <row r="2647" spans="3:12" ht="14.25" customHeight="1" x14ac:dyDescent="0.15">
      <c r="C2647" s="93">
        <v>34246</v>
      </c>
      <c r="D2647" s="92">
        <v>18.420000076293945</v>
      </c>
      <c r="E2647" s="90"/>
      <c r="F2647" s="90"/>
      <c r="G2647" s="90"/>
      <c r="H2647" s="90"/>
      <c r="I2647" s="91"/>
      <c r="J2647" s="91"/>
      <c r="K2647" s="91"/>
      <c r="L2647" s="91"/>
    </row>
    <row r="2648" spans="3:12" ht="14.25" customHeight="1" x14ac:dyDescent="0.15">
      <c r="C2648" s="93">
        <v>34247</v>
      </c>
      <c r="D2648" s="92">
        <v>18.389999389648438</v>
      </c>
      <c r="E2648" s="90"/>
      <c r="F2648" s="90"/>
      <c r="G2648" s="90"/>
      <c r="H2648" s="90"/>
      <c r="I2648" s="91"/>
      <c r="J2648" s="91"/>
      <c r="K2648" s="91"/>
      <c r="L2648" s="91"/>
    </row>
    <row r="2649" spans="3:12" ht="14.25" customHeight="1" x14ac:dyDescent="0.15">
      <c r="C2649" s="93">
        <v>34248</v>
      </c>
      <c r="D2649" s="92">
        <v>18.420000076293945</v>
      </c>
      <c r="E2649" s="90"/>
      <c r="F2649" s="90"/>
      <c r="G2649" s="90"/>
      <c r="H2649" s="90"/>
      <c r="I2649" s="91"/>
      <c r="J2649" s="91"/>
      <c r="K2649" s="91"/>
      <c r="L2649" s="91"/>
    </row>
    <row r="2650" spans="3:12" ht="14.25" customHeight="1" x14ac:dyDescent="0.15">
      <c r="C2650" s="93">
        <v>34249</v>
      </c>
      <c r="D2650" s="92">
        <v>18.489999771118164</v>
      </c>
      <c r="E2650" s="90"/>
      <c r="F2650" s="90"/>
      <c r="G2650" s="90"/>
      <c r="H2650" s="90"/>
      <c r="I2650" s="91"/>
      <c r="J2650" s="91"/>
      <c r="K2650" s="91"/>
      <c r="L2650" s="91"/>
    </row>
    <row r="2651" spans="3:12" ht="14.25" customHeight="1" x14ac:dyDescent="0.15">
      <c r="C2651" s="93">
        <v>34250</v>
      </c>
      <c r="D2651" s="92">
        <v>18.549999237060547</v>
      </c>
      <c r="E2651" s="90"/>
      <c r="F2651" s="90"/>
      <c r="G2651" s="90"/>
      <c r="H2651" s="90"/>
      <c r="I2651" s="91"/>
      <c r="J2651" s="91"/>
      <c r="K2651" s="91"/>
      <c r="L2651" s="91"/>
    </row>
    <row r="2652" spans="3:12" ht="14.25" customHeight="1" x14ac:dyDescent="0.15">
      <c r="C2652" s="93">
        <v>34253</v>
      </c>
      <c r="D2652" s="92">
        <v>18.770000457763672</v>
      </c>
      <c r="E2652" s="90"/>
      <c r="F2652" s="90"/>
      <c r="G2652" s="90"/>
      <c r="H2652" s="90"/>
      <c r="I2652" s="91"/>
      <c r="J2652" s="91"/>
      <c r="K2652" s="91"/>
      <c r="L2652" s="91"/>
    </row>
    <row r="2653" spans="3:12" ht="14.25" customHeight="1" x14ac:dyDescent="0.15">
      <c r="C2653" s="93">
        <v>34254</v>
      </c>
      <c r="D2653" s="92">
        <v>18.709999084472656</v>
      </c>
      <c r="E2653" s="90"/>
      <c r="F2653" s="90"/>
      <c r="G2653" s="90"/>
      <c r="H2653" s="90"/>
      <c r="I2653" s="91"/>
      <c r="J2653" s="91"/>
      <c r="K2653" s="91"/>
      <c r="L2653" s="91"/>
    </row>
    <row r="2654" spans="3:12" ht="14.25" customHeight="1" x14ac:dyDescent="0.15">
      <c r="C2654" s="93">
        <v>34255</v>
      </c>
      <c r="D2654" s="92">
        <v>18.639999389648437</v>
      </c>
      <c r="E2654" s="90"/>
      <c r="F2654" s="90"/>
      <c r="G2654" s="90"/>
      <c r="H2654" s="90"/>
      <c r="I2654" s="91"/>
      <c r="J2654" s="91"/>
      <c r="K2654" s="91"/>
      <c r="L2654" s="91"/>
    </row>
    <row r="2655" spans="3:12" ht="14.25" customHeight="1" x14ac:dyDescent="0.15">
      <c r="C2655" s="93">
        <v>34256</v>
      </c>
      <c r="D2655" s="92">
        <v>18.5</v>
      </c>
      <c r="E2655" s="90"/>
      <c r="F2655" s="90"/>
      <c r="G2655" s="90"/>
      <c r="H2655" s="90"/>
      <c r="I2655" s="91"/>
      <c r="J2655" s="91"/>
      <c r="K2655" s="91"/>
      <c r="L2655" s="91"/>
    </row>
    <row r="2656" spans="3:12" ht="14.25" customHeight="1" x14ac:dyDescent="0.15">
      <c r="C2656" s="93">
        <v>34257</v>
      </c>
      <c r="D2656" s="92">
        <v>18.270000457763672</v>
      </c>
      <c r="E2656" s="90"/>
      <c r="F2656" s="90"/>
      <c r="G2656" s="90"/>
      <c r="H2656" s="90"/>
      <c r="I2656" s="91"/>
      <c r="J2656" s="91"/>
      <c r="K2656" s="91"/>
      <c r="L2656" s="91"/>
    </row>
    <row r="2657" spans="3:12" ht="14.25" customHeight="1" x14ac:dyDescent="0.15">
      <c r="C2657" s="93">
        <v>34260</v>
      </c>
      <c r="D2657" s="92">
        <v>18.129999160766602</v>
      </c>
      <c r="E2657" s="90"/>
      <c r="F2657" s="90"/>
      <c r="G2657" s="90"/>
      <c r="H2657" s="90"/>
      <c r="I2657" s="91"/>
      <c r="J2657" s="91"/>
      <c r="K2657" s="91"/>
      <c r="L2657" s="91"/>
    </row>
    <row r="2658" spans="3:12" ht="14.25" customHeight="1" x14ac:dyDescent="0.15">
      <c r="C2658" s="93">
        <v>34261</v>
      </c>
      <c r="D2658" s="92">
        <v>18.059999465942383</v>
      </c>
      <c r="E2658" s="90"/>
      <c r="F2658" s="90"/>
      <c r="G2658" s="90"/>
      <c r="H2658" s="90"/>
      <c r="I2658" s="91"/>
      <c r="J2658" s="91"/>
      <c r="K2658" s="91"/>
      <c r="L2658" s="91"/>
    </row>
    <row r="2659" spans="3:12" ht="14.25" customHeight="1" x14ac:dyDescent="0.15">
      <c r="C2659" s="93">
        <v>34262</v>
      </c>
      <c r="D2659" s="92">
        <v>18.239999771118164</v>
      </c>
      <c r="E2659" s="90"/>
      <c r="F2659" s="90"/>
      <c r="G2659" s="90"/>
      <c r="H2659" s="90"/>
      <c r="I2659" s="91"/>
      <c r="J2659" s="91"/>
      <c r="K2659" s="91"/>
      <c r="L2659" s="91"/>
    </row>
    <row r="2660" spans="3:12" ht="14.25" customHeight="1" x14ac:dyDescent="0.15">
      <c r="C2660" s="93">
        <v>34263</v>
      </c>
      <c r="D2660" s="92">
        <v>18.350000381469727</v>
      </c>
      <c r="E2660" s="90"/>
      <c r="F2660" s="90"/>
      <c r="G2660" s="90"/>
      <c r="H2660" s="90"/>
      <c r="I2660" s="91"/>
      <c r="J2660" s="91"/>
      <c r="K2660" s="91"/>
      <c r="L2660" s="91"/>
    </row>
    <row r="2661" spans="3:12" ht="14.25" customHeight="1" x14ac:dyDescent="0.15">
      <c r="C2661" s="93">
        <v>34264</v>
      </c>
      <c r="D2661" s="92">
        <v>18.069999694824219</v>
      </c>
      <c r="E2661" s="90"/>
      <c r="F2661" s="90"/>
      <c r="G2661" s="90"/>
      <c r="H2661" s="90"/>
      <c r="I2661" s="91"/>
      <c r="J2661" s="91"/>
      <c r="K2661" s="91"/>
      <c r="L2661" s="91"/>
    </row>
    <row r="2662" spans="3:12" ht="14.25" customHeight="1" x14ac:dyDescent="0.15">
      <c r="C2662" s="93">
        <v>34267</v>
      </c>
      <c r="D2662" s="92">
        <v>17.510000228881836</v>
      </c>
      <c r="E2662" s="90"/>
      <c r="F2662" s="90"/>
      <c r="G2662" s="90"/>
      <c r="H2662" s="90"/>
      <c r="I2662" s="91"/>
      <c r="J2662" s="91"/>
      <c r="K2662" s="91"/>
      <c r="L2662" s="91"/>
    </row>
    <row r="2663" spans="3:12" ht="14.25" customHeight="1" x14ac:dyDescent="0.15">
      <c r="C2663" s="93">
        <v>34268</v>
      </c>
      <c r="D2663" s="92">
        <v>17.540000915527344</v>
      </c>
      <c r="E2663" s="90"/>
      <c r="F2663" s="90"/>
      <c r="G2663" s="90"/>
      <c r="H2663" s="90"/>
      <c r="I2663" s="91"/>
      <c r="J2663" s="91"/>
      <c r="K2663" s="91"/>
      <c r="L2663" s="91"/>
    </row>
    <row r="2664" spans="3:12" ht="14.25" customHeight="1" x14ac:dyDescent="0.15">
      <c r="C2664" s="93">
        <v>34269</v>
      </c>
      <c r="D2664" s="92">
        <v>17.649999618530273</v>
      </c>
      <c r="E2664" s="90"/>
      <c r="F2664" s="90"/>
      <c r="G2664" s="90"/>
      <c r="H2664" s="90"/>
      <c r="I2664" s="91"/>
      <c r="J2664" s="91"/>
      <c r="K2664" s="91"/>
      <c r="L2664" s="91"/>
    </row>
    <row r="2665" spans="3:12" ht="14.25" customHeight="1" x14ac:dyDescent="0.15">
      <c r="C2665" s="93">
        <v>34270</v>
      </c>
      <c r="D2665" s="92">
        <v>17.370000839233398</v>
      </c>
      <c r="E2665" s="90"/>
      <c r="F2665" s="90"/>
      <c r="G2665" s="90"/>
      <c r="H2665" s="90"/>
      <c r="I2665" s="91"/>
      <c r="J2665" s="91"/>
      <c r="K2665" s="91"/>
      <c r="L2665" s="91"/>
    </row>
    <row r="2666" spans="3:12" ht="14.25" customHeight="1" x14ac:dyDescent="0.15">
      <c r="C2666" s="93">
        <v>34271</v>
      </c>
      <c r="D2666" s="92">
        <v>16.920000076293945</v>
      </c>
      <c r="E2666" s="90"/>
      <c r="F2666" s="90"/>
      <c r="G2666" s="90"/>
      <c r="H2666" s="90"/>
      <c r="I2666" s="91"/>
      <c r="J2666" s="91"/>
      <c r="K2666" s="91"/>
      <c r="L2666" s="91"/>
    </row>
    <row r="2667" spans="3:12" ht="14.25" customHeight="1" x14ac:dyDescent="0.15">
      <c r="C2667" s="93">
        <v>34274</v>
      </c>
      <c r="D2667" s="92">
        <v>17.430000305175781</v>
      </c>
      <c r="E2667" s="90"/>
      <c r="F2667" s="90"/>
      <c r="G2667" s="90"/>
      <c r="H2667" s="90"/>
      <c r="I2667" s="91"/>
      <c r="J2667" s="91"/>
      <c r="K2667" s="91"/>
      <c r="L2667" s="91"/>
    </row>
    <row r="2668" spans="3:12" ht="14.25" customHeight="1" x14ac:dyDescent="0.15">
      <c r="C2668" s="93">
        <v>34275</v>
      </c>
      <c r="D2668" s="92">
        <v>17.120000839233398</v>
      </c>
      <c r="E2668" s="90"/>
      <c r="F2668" s="90"/>
      <c r="G2668" s="90"/>
      <c r="H2668" s="90"/>
      <c r="I2668" s="91"/>
      <c r="J2668" s="91"/>
      <c r="K2668" s="91"/>
      <c r="L2668" s="91"/>
    </row>
    <row r="2669" spans="3:12" ht="14.25" customHeight="1" x14ac:dyDescent="0.15">
      <c r="C2669" s="93">
        <v>34276</v>
      </c>
      <c r="D2669" s="92">
        <v>17.489999771118164</v>
      </c>
      <c r="E2669" s="90"/>
      <c r="F2669" s="90"/>
      <c r="G2669" s="90"/>
      <c r="H2669" s="90"/>
      <c r="I2669" s="91"/>
      <c r="J2669" s="91"/>
      <c r="K2669" s="91"/>
      <c r="L2669" s="91"/>
    </row>
    <row r="2670" spans="3:12" ht="14.25" customHeight="1" x14ac:dyDescent="0.15">
      <c r="C2670" s="93">
        <v>34277</v>
      </c>
      <c r="D2670" s="92">
        <v>17.399999618530273</v>
      </c>
      <c r="E2670" s="90"/>
      <c r="F2670" s="90"/>
      <c r="G2670" s="90"/>
      <c r="H2670" s="90"/>
      <c r="I2670" s="91"/>
      <c r="J2670" s="91"/>
      <c r="K2670" s="91"/>
      <c r="L2670" s="91"/>
    </row>
    <row r="2671" spans="3:12" ht="14.25" customHeight="1" x14ac:dyDescent="0.15">
      <c r="C2671" s="93">
        <v>34278</v>
      </c>
      <c r="D2671" s="92">
        <v>17.090000152587891</v>
      </c>
      <c r="E2671" s="90"/>
      <c r="F2671" s="90"/>
      <c r="G2671" s="90"/>
      <c r="H2671" s="90"/>
      <c r="I2671" s="91"/>
      <c r="J2671" s="91"/>
      <c r="K2671" s="91"/>
      <c r="L2671" s="91"/>
    </row>
    <row r="2672" spans="3:12" ht="14.25" customHeight="1" x14ac:dyDescent="0.15">
      <c r="C2672" s="93">
        <v>34281</v>
      </c>
      <c r="D2672" s="92">
        <v>16.709999084472656</v>
      </c>
      <c r="E2672" s="90"/>
      <c r="F2672" s="90"/>
      <c r="G2672" s="90"/>
      <c r="H2672" s="90"/>
      <c r="I2672" s="91"/>
      <c r="J2672" s="91"/>
      <c r="K2672" s="91"/>
      <c r="L2672" s="91"/>
    </row>
    <row r="2673" spans="3:12" ht="14.25" customHeight="1" x14ac:dyDescent="0.15">
      <c r="C2673" s="93">
        <v>34282</v>
      </c>
      <c r="D2673" s="92">
        <v>16.659999847412109</v>
      </c>
      <c r="E2673" s="90"/>
      <c r="F2673" s="90"/>
      <c r="G2673" s="90"/>
      <c r="H2673" s="90"/>
      <c r="I2673" s="91"/>
      <c r="J2673" s="91"/>
      <c r="K2673" s="91"/>
      <c r="L2673" s="91"/>
    </row>
    <row r="2674" spans="3:12" ht="14.25" customHeight="1" x14ac:dyDescent="0.15">
      <c r="C2674" s="93">
        <v>34283</v>
      </c>
      <c r="D2674" s="92">
        <v>16.549999237060547</v>
      </c>
      <c r="E2674" s="90"/>
      <c r="F2674" s="90"/>
      <c r="G2674" s="90"/>
      <c r="H2674" s="90"/>
      <c r="I2674" s="91"/>
      <c r="J2674" s="91"/>
      <c r="K2674" s="91"/>
      <c r="L2674" s="91"/>
    </row>
    <row r="2675" spans="3:12" ht="14.25" customHeight="1" x14ac:dyDescent="0.15">
      <c r="C2675" s="93">
        <v>34284</v>
      </c>
      <c r="D2675" s="92">
        <v>16.899999618530273</v>
      </c>
      <c r="E2675" s="90"/>
      <c r="F2675" s="90"/>
      <c r="G2675" s="90"/>
      <c r="H2675" s="90"/>
      <c r="I2675" s="91"/>
      <c r="J2675" s="91"/>
      <c r="K2675" s="91"/>
      <c r="L2675" s="91"/>
    </row>
    <row r="2676" spans="3:12" ht="14.25" customHeight="1" x14ac:dyDescent="0.15">
      <c r="C2676" s="93">
        <v>34285</v>
      </c>
      <c r="D2676" s="92">
        <v>16.719999313354492</v>
      </c>
      <c r="E2676" s="90"/>
      <c r="F2676" s="90"/>
      <c r="G2676" s="90"/>
      <c r="H2676" s="90"/>
      <c r="I2676" s="91"/>
      <c r="J2676" s="91"/>
      <c r="K2676" s="91"/>
      <c r="L2676" s="91"/>
    </row>
    <row r="2677" spans="3:12" ht="14.25" customHeight="1" x14ac:dyDescent="0.15">
      <c r="C2677" s="93">
        <v>34288</v>
      </c>
      <c r="D2677" s="92">
        <v>16.760000228881836</v>
      </c>
      <c r="E2677" s="90"/>
      <c r="F2677" s="90"/>
      <c r="G2677" s="90"/>
      <c r="H2677" s="90"/>
      <c r="I2677" s="91"/>
      <c r="J2677" s="91"/>
      <c r="K2677" s="91"/>
      <c r="L2677" s="91"/>
    </row>
    <row r="2678" spans="3:12" ht="14.25" customHeight="1" x14ac:dyDescent="0.15">
      <c r="C2678" s="93">
        <v>34289</v>
      </c>
      <c r="D2678" s="92">
        <v>16.770000457763672</v>
      </c>
      <c r="E2678" s="90"/>
      <c r="F2678" s="90"/>
      <c r="G2678" s="90"/>
      <c r="H2678" s="90"/>
      <c r="I2678" s="91"/>
      <c r="J2678" s="91"/>
      <c r="K2678" s="91"/>
      <c r="L2678" s="91"/>
    </row>
    <row r="2679" spans="3:12" ht="14.25" customHeight="1" x14ac:dyDescent="0.15">
      <c r="C2679" s="93">
        <v>34290</v>
      </c>
      <c r="D2679" s="92">
        <v>17.040000915527344</v>
      </c>
      <c r="E2679" s="90"/>
      <c r="F2679" s="90"/>
      <c r="G2679" s="90"/>
      <c r="H2679" s="90"/>
      <c r="I2679" s="91"/>
      <c r="J2679" s="91"/>
      <c r="K2679" s="91"/>
      <c r="L2679" s="91"/>
    </row>
    <row r="2680" spans="3:12" ht="14.25" customHeight="1" x14ac:dyDescent="0.15">
      <c r="C2680" s="93">
        <v>34291</v>
      </c>
      <c r="D2680" s="92">
        <v>16.690000534057617</v>
      </c>
      <c r="E2680" s="90"/>
      <c r="F2680" s="90"/>
      <c r="G2680" s="90"/>
      <c r="H2680" s="90"/>
      <c r="I2680" s="91"/>
      <c r="J2680" s="91"/>
      <c r="K2680" s="91"/>
      <c r="L2680" s="91"/>
    </row>
    <row r="2681" spans="3:12" ht="14.25" customHeight="1" x14ac:dyDescent="0.15">
      <c r="C2681" s="93">
        <v>34292</v>
      </c>
      <c r="D2681" s="92">
        <v>16.559999465942383</v>
      </c>
      <c r="E2681" s="90"/>
      <c r="F2681" s="90"/>
      <c r="G2681" s="90"/>
      <c r="H2681" s="90"/>
      <c r="I2681" s="91"/>
      <c r="J2681" s="91"/>
      <c r="K2681" s="91"/>
      <c r="L2681" s="91"/>
    </row>
    <row r="2682" spans="3:12" ht="14.25" customHeight="1" x14ac:dyDescent="0.15">
      <c r="C2682" s="93">
        <v>34295</v>
      </c>
      <c r="D2682" s="92">
        <v>17.100000381469727</v>
      </c>
      <c r="E2682" s="90"/>
      <c r="F2682" s="90"/>
      <c r="G2682" s="90"/>
      <c r="H2682" s="90"/>
      <c r="I2682" s="91"/>
      <c r="J2682" s="91"/>
      <c r="K2682" s="91"/>
      <c r="L2682" s="91"/>
    </row>
    <row r="2683" spans="3:12" ht="14.25" customHeight="1" x14ac:dyDescent="0.15">
      <c r="C2683" s="93">
        <v>34296</v>
      </c>
      <c r="D2683" s="92">
        <v>16.629999160766602</v>
      </c>
      <c r="E2683" s="90"/>
      <c r="F2683" s="90"/>
      <c r="G2683" s="90"/>
      <c r="H2683" s="90"/>
      <c r="I2683" s="91"/>
      <c r="J2683" s="91"/>
      <c r="K2683" s="91"/>
      <c r="L2683" s="91"/>
    </row>
    <row r="2684" spans="3:12" ht="14.25" customHeight="1" x14ac:dyDescent="0.15">
      <c r="C2684" s="93">
        <v>34297</v>
      </c>
      <c r="D2684" s="92">
        <v>16.379999160766602</v>
      </c>
      <c r="E2684" s="90"/>
      <c r="F2684" s="90"/>
      <c r="G2684" s="90"/>
      <c r="H2684" s="90"/>
      <c r="I2684" s="91"/>
      <c r="J2684" s="91"/>
      <c r="K2684" s="91"/>
      <c r="L2684" s="91"/>
    </row>
    <row r="2685" spans="3:12" ht="14.25" customHeight="1" x14ac:dyDescent="0.15">
      <c r="C2685" s="93">
        <v>34302</v>
      </c>
      <c r="D2685" s="92">
        <v>15.310000419616699</v>
      </c>
      <c r="E2685" s="90"/>
      <c r="F2685" s="90"/>
      <c r="G2685" s="90"/>
      <c r="H2685" s="90"/>
      <c r="I2685" s="91"/>
      <c r="J2685" s="91"/>
      <c r="K2685" s="91"/>
      <c r="L2685" s="91"/>
    </row>
    <row r="2686" spans="3:12" ht="14.25" customHeight="1" x14ac:dyDescent="0.15">
      <c r="C2686" s="93">
        <v>34303</v>
      </c>
      <c r="D2686" s="92">
        <v>15.430000305175781</v>
      </c>
      <c r="E2686" s="90"/>
      <c r="F2686" s="90"/>
      <c r="G2686" s="90"/>
      <c r="H2686" s="90"/>
      <c r="I2686" s="91"/>
      <c r="J2686" s="91"/>
      <c r="K2686" s="91"/>
      <c r="L2686" s="91"/>
    </row>
    <row r="2687" spans="3:12" ht="14.25" customHeight="1" x14ac:dyDescent="0.15">
      <c r="C2687" s="93">
        <v>34304</v>
      </c>
      <c r="D2687" s="92">
        <v>15.479999542236328</v>
      </c>
      <c r="E2687" s="90"/>
      <c r="F2687" s="90"/>
      <c r="G2687" s="90"/>
      <c r="H2687" s="90"/>
      <c r="I2687" s="91"/>
      <c r="J2687" s="91"/>
      <c r="K2687" s="91"/>
      <c r="L2687" s="91"/>
    </row>
    <row r="2688" spans="3:12" ht="14.25" customHeight="1" x14ac:dyDescent="0.15">
      <c r="C2688" s="93">
        <v>34305</v>
      </c>
      <c r="D2688" s="92">
        <v>14.949999809265137</v>
      </c>
      <c r="E2688" s="90"/>
      <c r="F2688" s="90"/>
      <c r="G2688" s="90"/>
      <c r="H2688" s="90"/>
      <c r="I2688" s="91"/>
      <c r="J2688" s="91"/>
      <c r="K2688" s="91"/>
      <c r="L2688" s="91"/>
    </row>
    <row r="2689" spans="3:12" ht="14.25" customHeight="1" x14ac:dyDescent="0.15">
      <c r="C2689" s="93">
        <v>34306</v>
      </c>
      <c r="D2689" s="92">
        <v>14.970000267028809</v>
      </c>
      <c r="E2689" s="90"/>
      <c r="F2689" s="90"/>
      <c r="G2689" s="90"/>
      <c r="H2689" s="90"/>
      <c r="I2689" s="91"/>
      <c r="J2689" s="91"/>
      <c r="K2689" s="91"/>
      <c r="L2689" s="91"/>
    </row>
    <row r="2690" spans="3:12" ht="14.25" customHeight="1" x14ac:dyDescent="0.15">
      <c r="C2690" s="93">
        <v>34309</v>
      </c>
      <c r="D2690" s="92">
        <v>14.569999694824219</v>
      </c>
      <c r="E2690" s="90"/>
      <c r="F2690" s="90"/>
      <c r="G2690" s="90"/>
      <c r="H2690" s="90"/>
      <c r="I2690" s="91"/>
      <c r="J2690" s="91"/>
      <c r="K2690" s="91"/>
      <c r="L2690" s="91"/>
    </row>
    <row r="2691" spans="3:12" ht="14.25" customHeight="1" x14ac:dyDescent="0.15">
      <c r="C2691" s="93">
        <v>34310</v>
      </c>
      <c r="D2691" s="92">
        <v>14.699999809265137</v>
      </c>
      <c r="E2691" s="90"/>
      <c r="F2691" s="90"/>
      <c r="G2691" s="90"/>
      <c r="H2691" s="90"/>
      <c r="I2691" s="91"/>
      <c r="J2691" s="91"/>
      <c r="K2691" s="91"/>
      <c r="L2691" s="91"/>
    </row>
    <row r="2692" spans="3:12" ht="14.25" customHeight="1" x14ac:dyDescent="0.15">
      <c r="C2692" s="93">
        <v>34311</v>
      </c>
      <c r="D2692" s="92">
        <v>14.590000152587891</v>
      </c>
      <c r="E2692" s="90"/>
      <c r="F2692" s="90"/>
      <c r="G2692" s="90"/>
      <c r="H2692" s="90"/>
      <c r="I2692" s="91"/>
      <c r="J2692" s="91"/>
      <c r="K2692" s="91"/>
      <c r="L2692" s="91"/>
    </row>
    <row r="2693" spans="3:12" ht="14.25" customHeight="1" x14ac:dyDescent="0.15">
      <c r="C2693" s="93">
        <v>34312</v>
      </c>
      <c r="D2693" s="92">
        <v>14.630000114440918</v>
      </c>
      <c r="E2693" s="90"/>
      <c r="F2693" s="90"/>
      <c r="G2693" s="90"/>
      <c r="H2693" s="90"/>
      <c r="I2693" s="91"/>
      <c r="J2693" s="91"/>
      <c r="K2693" s="91"/>
      <c r="L2693" s="91"/>
    </row>
    <row r="2694" spans="3:12" ht="14.25" customHeight="1" x14ac:dyDescent="0.15">
      <c r="C2694" s="93">
        <v>34313</v>
      </c>
      <c r="D2694" s="92">
        <v>15.069999694824219</v>
      </c>
      <c r="E2694" s="90"/>
      <c r="F2694" s="90"/>
      <c r="G2694" s="90"/>
      <c r="H2694" s="90"/>
      <c r="I2694" s="91"/>
      <c r="J2694" s="91"/>
      <c r="K2694" s="91"/>
      <c r="L2694" s="91"/>
    </row>
    <row r="2695" spans="3:12" ht="14.25" customHeight="1" x14ac:dyDescent="0.15">
      <c r="C2695" s="93">
        <v>34316</v>
      </c>
      <c r="D2695" s="92">
        <v>14.520000457763672</v>
      </c>
      <c r="E2695" s="90"/>
      <c r="F2695" s="90"/>
      <c r="G2695" s="90"/>
      <c r="H2695" s="90"/>
      <c r="I2695" s="91"/>
      <c r="J2695" s="91"/>
      <c r="K2695" s="91"/>
      <c r="L2695" s="91"/>
    </row>
    <row r="2696" spans="3:12" ht="14.25" customHeight="1" x14ac:dyDescent="0.15">
      <c r="C2696" s="93">
        <v>34317</v>
      </c>
      <c r="D2696" s="92">
        <v>14.520000457763672</v>
      </c>
      <c r="E2696" s="90"/>
      <c r="F2696" s="90"/>
      <c r="G2696" s="90"/>
      <c r="H2696" s="90"/>
      <c r="I2696" s="91"/>
      <c r="J2696" s="91"/>
      <c r="K2696" s="91"/>
      <c r="L2696" s="91"/>
    </row>
    <row r="2697" spans="3:12" ht="14.25" customHeight="1" x14ac:dyDescent="0.15">
      <c r="C2697" s="93">
        <v>34318</v>
      </c>
      <c r="D2697" s="92">
        <v>14.409999847412109</v>
      </c>
      <c r="E2697" s="90"/>
      <c r="F2697" s="90"/>
      <c r="G2697" s="90"/>
      <c r="H2697" s="90"/>
      <c r="I2697" s="91"/>
      <c r="J2697" s="91"/>
      <c r="K2697" s="91"/>
      <c r="L2697" s="91"/>
    </row>
    <row r="2698" spans="3:12" ht="14.25" customHeight="1" x14ac:dyDescent="0.15">
      <c r="C2698" s="93">
        <v>34319</v>
      </c>
      <c r="D2698" s="92">
        <v>14.229999542236328</v>
      </c>
      <c r="E2698" s="90"/>
      <c r="F2698" s="90"/>
      <c r="G2698" s="90"/>
      <c r="H2698" s="90"/>
      <c r="I2698" s="91"/>
      <c r="J2698" s="91"/>
      <c r="K2698" s="91"/>
      <c r="L2698" s="91"/>
    </row>
    <row r="2699" spans="3:12" ht="14.25" customHeight="1" x14ac:dyDescent="0.15">
      <c r="C2699" s="93">
        <v>34320</v>
      </c>
      <c r="D2699" s="92">
        <v>13.909999847412109</v>
      </c>
      <c r="E2699" s="90"/>
      <c r="F2699" s="90"/>
      <c r="G2699" s="90"/>
      <c r="H2699" s="90"/>
      <c r="I2699" s="91"/>
      <c r="J2699" s="91"/>
      <c r="K2699" s="91"/>
      <c r="L2699" s="91"/>
    </row>
    <row r="2700" spans="3:12" ht="14.25" customHeight="1" x14ac:dyDescent="0.15">
      <c r="C2700" s="93">
        <v>34323</v>
      </c>
      <c r="D2700" s="92">
        <v>14.180000305175781</v>
      </c>
      <c r="E2700" s="90"/>
      <c r="F2700" s="90"/>
      <c r="G2700" s="90"/>
      <c r="H2700" s="90"/>
      <c r="I2700" s="91"/>
      <c r="J2700" s="91"/>
      <c r="K2700" s="91"/>
      <c r="L2700" s="91"/>
    </row>
    <row r="2701" spans="3:12" ht="14.25" customHeight="1" x14ac:dyDescent="0.15">
      <c r="C2701" s="93">
        <v>34324</v>
      </c>
      <c r="D2701" s="92">
        <v>14.359999656677246</v>
      </c>
      <c r="E2701" s="90"/>
      <c r="F2701" s="90"/>
      <c r="G2701" s="90"/>
      <c r="H2701" s="90"/>
      <c r="I2701" s="91"/>
      <c r="J2701" s="91"/>
      <c r="K2701" s="91"/>
      <c r="L2701" s="91"/>
    </row>
    <row r="2702" spans="3:12" ht="14.25" customHeight="1" x14ac:dyDescent="0.15">
      <c r="C2702" s="93">
        <v>34325</v>
      </c>
      <c r="D2702" s="92">
        <v>14.770000457763672</v>
      </c>
      <c r="E2702" s="90"/>
      <c r="F2702" s="90"/>
      <c r="G2702" s="90"/>
      <c r="H2702" s="90"/>
      <c r="I2702" s="91"/>
      <c r="J2702" s="91"/>
      <c r="K2702" s="91"/>
      <c r="L2702" s="91"/>
    </row>
    <row r="2703" spans="3:12" ht="14.25" customHeight="1" x14ac:dyDescent="0.15">
      <c r="C2703" s="93">
        <v>34326</v>
      </c>
      <c r="D2703" s="92">
        <v>14.479999542236328</v>
      </c>
      <c r="E2703" s="90"/>
      <c r="F2703" s="90"/>
      <c r="G2703" s="90"/>
      <c r="H2703" s="90"/>
      <c r="I2703" s="91"/>
      <c r="J2703" s="91"/>
      <c r="K2703" s="91"/>
      <c r="L2703" s="91"/>
    </row>
    <row r="2704" spans="3:12" ht="14.25" customHeight="1" x14ac:dyDescent="0.15">
      <c r="C2704" s="93">
        <v>34330</v>
      </c>
      <c r="D2704" s="92">
        <v>14.130000114440918</v>
      </c>
      <c r="E2704" s="90"/>
      <c r="F2704" s="90"/>
      <c r="G2704" s="90"/>
      <c r="H2704" s="90"/>
      <c r="I2704" s="91"/>
      <c r="J2704" s="91"/>
      <c r="K2704" s="91"/>
      <c r="L2704" s="91"/>
    </row>
    <row r="2705" spans="3:12" ht="14.25" customHeight="1" x14ac:dyDescent="0.15">
      <c r="C2705" s="93">
        <v>34331</v>
      </c>
      <c r="D2705" s="92">
        <v>14.109999656677246</v>
      </c>
      <c r="E2705" s="90"/>
      <c r="F2705" s="90"/>
      <c r="G2705" s="90"/>
      <c r="H2705" s="90"/>
      <c r="I2705" s="91"/>
      <c r="J2705" s="91"/>
      <c r="K2705" s="91"/>
      <c r="L2705" s="91"/>
    </row>
    <row r="2706" spans="3:12" ht="14.25" customHeight="1" x14ac:dyDescent="0.15">
      <c r="C2706" s="93">
        <v>34332</v>
      </c>
      <c r="D2706" s="92">
        <v>14.439999580383301</v>
      </c>
      <c r="E2706" s="90"/>
      <c r="F2706" s="90"/>
      <c r="G2706" s="90"/>
      <c r="H2706" s="90"/>
      <c r="I2706" s="91"/>
      <c r="J2706" s="91"/>
      <c r="K2706" s="91"/>
      <c r="L2706" s="91"/>
    </row>
    <row r="2707" spans="3:12" ht="14.25" customHeight="1" x14ac:dyDescent="0.15">
      <c r="C2707" s="93">
        <v>34333</v>
      </c>
      <c r="D2707" s="92">
        <v>14.170000076293945</v>
      </c>
      <c r="E2707" s="90"/>
      <c r="F2707" s="90"/>
      <c r="G2707" s="90"/>
      <c r="H2707" s="90"/>
      <c r="I2707" s="91"/>
      <c r="J2707" s="91"/>
      <c r="K2707" s="91"/>
      <c r="L2707" s="91"/>
    </row>
    <row r="2708" spans="3:12" ht="14.25" customHeight="1" x14ac:dyDescent="0.15">
      <c r="C2708" s="93">
        <v>34337</v>
      </c>
      <c r="D2708" s="92">
        <v>14.560000419616699</v>
      </c>
      <c r="E2708" s="90"/>
      <c r="F2708" s="90"/>
      <c r="G2708" s="90"/>
      <c r="H2708" s="90"/>
      <c r="I2708" s="91"/>
      <c r="J2708" s="91"/>
      <c r="K2708" s="91"/>
      <c r="L2708" s="91"/>
    </row>
    <row r="2709" spans="3:12" ht="14.25" customHeight="1" x14ac:dyDescent="0.15">
      <c r="C2709" s="93">
        <v>34338</v>
      </c>
      <c r="D2709" s="92">
        <v>14.670000076293945</v>
      </c>
      <c r="E2709" s="90"/>
      <c r="F2709" s="90"/>
      <c r="G2709" s="90"/>
      <c r="H2709" s="90"/>
      <c r="I2709" s="91"/>
      <c r="J2709" s="91"/>
      <c r="K2709" s="91"/>
      <c r="L2709" s="91"/>
    </row>
    <row r="2710" spans="3:12" ht="14.25" customHeight="1" x14ac:dyDescent="0.15">
      <c r="C2710" s="93">
        <v>34339</v>
      </c>
      <c r="D2710" s="92">
        <v>15.340000152587891</v>
      </c>
      <c r="E2710" s="90"/>
      <c r="F2710" s="90"/>
      <c r="G2710" s="90"/>
      <c r="H2710" s="90"/>
      <c r="I2710" s="91"/>
      <c r="J2710" s="91"/>
      <c r="K2710" s="91"/>
      <c r="L2710" s="91"/>
    </row>
    <row r="2711" spans="3:12" ht="14.25" customHeight="1" x14ac:dyDescent="0.15">
      <c r="C2711" s="93">
        <v>34340</v>
      </c>
      <c r="D2711" s="92">
        <v>15.420000076293945</v>
      </c>
      <c r="E2711" s="90"/>
      <c r="F2711" s="90"/>
      <c r="G2711" s="90"/>
      <c r="H2711" s="90"/>
      <c r="I2711" s="91"/>
      <c r="J2711" s="91"/>
      <c r="K2711" s="91"/>
      <c r="L2711" s="91"/>
    </row>
    <row r="2712" spans="3:12" ht="14.25" customHeight="1" x14ac:dyDescent="0.15">
      <c r="C2712" s="93">
        <v>34341</v>
      </c>
      <c r="D2712" s="92">
        <v>15.319999694824219</v>
      </c>
      <c r="E2712" s="90"/>
      <c r="F2712" s="90"/>
      <c r="G2712" s="90"/>
      <c r="H2712" s="90"/>
      <c r="I2712" s="91"/>
      <c r="J2712" s="91"/>
      <c r="K2712" s="91"/>
      <c r="L2712" s="91"/>
    </row>
    <row r="2713" spans="3:12" ht="14.25" customHeight="1" x14ac:dyDescent="0.15">
      <c r="C2713" s="93">
        <v>34344</v>
      </c>
      <c r="D2713" s="92">
        <v>14.670000076293945</v>
      </c>
      <c r="E2713" s="90"/>
      <c r="F2713" s="90"/>
      <c r="G2713" s="90"/>
      <c r="H2713" s="90"/>
      <c r="I2713" s="91"/>
      <c r="J2713" s="91"/>
      <c r="K2713" s="91"/>
      <c r="L2713" s="91"/>
    </row>
    <row r="2714" spans="3:12" ht="14.25" customHeight="1" x14ac:dyDescent="0.15">
      <c r="C2714" s="93">
        <v>34345</v>
      </c>
      <c r="D2714" s="92">
        <v>14.850000381469727</v>
      </c>
      <c r="E2714" s="90"/>
      <c r="F2714" s="90"/>
      <c r="G2714" s="90"/>
      <c r="H2714" s="90"/>
      <c r="I2714" s="91"/>
      <c r="J2714" s="91"/>
      <c r="K2714" s="91"/>
      <c r="L2714" s="91"/>
    </row>
    <row r="2715" spans="3:12" ht="14.25" customHeight="1" x14ac:dyDescent="0.15">
      <c r="C2715" s="93">
        <v>34346</v>
      </c>
      <c r="D2715" s="92">
        <v>14.329999923706055</v>
      </c>
      <c r="E2715" s="90"/>
      <c r="F2715" s="90"/>
      <c r="G2715" s="90"/>
      <c r="H2715" s="90"/>
      <c r="I2715" s="91"/>
      <c r="J2715" s="91"/>
      <c r="K2715" s="91"/>
      <c r="L2715" s="91"/>
    </row>
    <row r="2716" spans="3:12" ht="14.25" customHeight="1" x14ac:dyDescent="0.15">
      <c r="C2716" s="93">
        <v>34347</v>
      </c>
      <c r="D2716" s="92">
        <v>14.510000228881836</v>
      </c>
      <c r="E2716" s="90"/>
      <c r="F2716" s="90"/>
      <c r="G2716" s="90"/>
      <c r="H2716" s="90"/>
      <c r="I2716" s="91"/>
      <c r="J2716" s="91"/>
      <c r="K2716" s="91"/>
      <c r="L2716" s="91"/>
    </row>
    <row r="2717" spans="3:12" ht="14.25" customHeight="1" x14ac:dyDescent="0.15">
      <c r="C2717" s="93">
        <v>34348</v>
      </c>
      <c r="D2717" s="92">
        <v>14.779999732971191</v>
      </c>
      <c r="E2717" s="90"/>
      <c r="F2717" s="90"/>
      <c r="G2717" s="90"/>
      <c r="H2717" s="90"/>
      <c r="I2717" s="91"/>
      <c r="J2717" s="91"/>
      <c r="K2717" s="91"/>
      <c r="L2717" s="91"/>
    </row>
    <row r="2718" spans="3:12" ht="14.25" customHeight="1" x14ac:dyDescent="0.15">
      <c r="C2718" s="93">
        <v>34351</v>
      </c>
      <c r="D2718" s="92">
        <v>15.100000381469727</v>
      </c>
      <c r="E2718" s="90"/>
      <c r="F2718" s="90"/>
      <c r="G2718" s="90"/>
      <c r="H2718" s="90"/>
      <c r="I2718" s="91"/>
      <c r="J2718" s="91"/>
      <c r="K2718" s="91"/>
      <c r="L2718" s="91"/>
    </row>
    <row r="2719" spans="3:12" ht="14.25" customHeight="1" x14ac:dyDescent="0.15">
      <c r="C2719" s="93">
        <v>34352</v>
      </c>
      <c r="D2719" s="92">
        <v>14.869999885559082</v>
      </c>
      <c r="E2719" s="90"/>
      <c r="F2719" s="90"/>
      <c r="G2719" s="90"/>
      <c r="H2719" s="90"/>
      <c r="I2719" s="91"/>
      <c r="J2719" s="91"/>
      <c r="K2719" s="91"/>
      <c r="L2719" s="91"/>
    </row>
    <row r="2720" spans="3:12" ht="14.25" customHeight="1" x14ac:dyDescent="0.15">
      <c r="C2720" s="93">
        <v>34353</v>
      </c>
      <c r="D2720" s="92">
        <v>15.220000267028809</v>
      </c>
      <c r="E2720" s="90"/>
      <c r="F2720" s="90"/>
      <c r="G2720" s="90"/>
      <c r="H2720" s="90"/>
      <c r="I2720" s="91"/>
      <c r="J2720" s="91"/>
      <c r="K2720" s="91"/>
      <c r="L2720" s="91"/>
    </row>
    <row r="2721" spans="3:12" ht="14.25" customHeight="1" x14ac:dyDescent="0.15">
      <c r="C2721" s="93">
        <v>34354</v>
      </c>
      <c r="D2721" s="92">
        <v>15.100000381469727</v>
      </c>
      <c r="E2721" s="90"/>
      <c r="F2721" s="90"/>
      <c r="G2721" s="90"/>
      <c r="H2721" s="90"/>
      <c r="I2721" s="91"/>
      <c r="J2721" s="91"/>
      <c r="K2721" s="91"/>
      <c r="L2721" s="91"/>
    </row>
    <row r="2722" spans="3:12" ht="14.25" customHeight="1" x14ac:dyDescent="0.15">
      <c r="C2722" s="93">
        <v>34355</v>
      </c>
      <c r="D2722" s="92">
        <v>14.939999580383301</v>
      </c>
      <c r="E2722" s="90"/>
      <c r="F2722" s="90"/>
      <c r="G2722" s="90"/>
      <c r="H2722" s="90"/>
      <c r="I2722" s="91"/>
      <c r="J2722" s="91"/>
      <c r="K2722" s="91"/>
      <c r="L2722" s="91"/>
    </row>
    <row r="2723" spans="3:12" ht="14.25" customHeight="1" x14ac:dyDescent="0.15">
      <c r="C2723" s="93">
        <v>34358</v>
      </c>
      <c r="D2723" s="92">
        <v>15.170000076293945</v>
      </c>
      <c r="E2723" s="90"/>
      <c r="F2723" s="90"/>
      <c r="G2723" s="90"/>
      <c r="H2723" s="90"/>
      <c r="I2723" s="91"/>
      <c r="J2723" s="91"/>
      <c r="K2723" s="91"/>
      <c r="L2723" s="91"/>
    </row>
    <row r="2724" spans="3:12" ht="14.25" customHeight="1" x14ac:dyDescent="0.15">
      <c r="C2724" s="93">
        <v>34359</v>
      </c>
      <c r="D2724" s="92">
        <v>15.170000076293945</v>
      </c>
      <c r="E2724" s="90"/>
      <c r="F2724" s="90"/>
      <c r="G2724" s="90"/>
      <c r="H2724" s="90"/>
      <c r="I2724" s="91"/>
      <c r="J2724" s="91"/>
      <c r="K2724" s="91"/>
      <c r="L2724" s="91"/>
    </row>
    <row r="2725" spans="3:12" ht="14.25" customHeight="1" x14ac:dyDescent="0.15">
      <c r="C2725" s="93">
        <v>34360</v>
      </c>
      <c r="D2725" s="92">
        <v>15.470000267028809</v>
      </c>
      <c r="E2725" s="90"/>
      <c r="F2725" s="90"/>
      <c r="G2725" s="90"/>
      <c r="H2725" s="90"/>
      <c r="I2725" s="91"/>
      <c r="J2725" s="91"/>
      <c r="K2725" s="91"/>
      <c r="L2725" s="91"/>
    </row>
    <row r="2726" spans="3:12" ht="14.25" customHeight="1" x14ac:dyDescent="0.15">
      <c r="C2726" s="93">
        <v>34361</v>
      </c>
      <c r="D2726" s="92">
        <v>15.420000076293945</v>
      </c>
      <c r="E2726" s="90"/>
      <c r="F2726" s="90"/>
      <c r="G2726" s="90"/>
      <c r="H2726" s="90"/>
      <c r="I2726" s="91"/>
      <c r="J2726" s="91"/>
      <c r="K2726" s="91"/>
      <c r="L2726" s="91"/>
    </row>
    <row r="2727" spans="3:12" ht="14.25" customHeight="1" x14ac:dyDescent="0.15">
      <c r="C2727" s="93">
        <v>34362</v>
      </c>
      <c r="D2727" s="92">
        <v>15.340000152587891</v>
      </c>
      <c r="E2727" s="90"/>
      <c r="F2727" s="90"/>
      <c r="G2727" s="90"/>
      <c r="H2727" s="90"/>
      <c r="I2727" s="91"/>
      <c r="J2727" s="91"/>
      <c r="K2727" s="91"/>
      <c r="L2727" s="91"/>
    </row>
    <row r="2728" spans="3:12" ht="14.25" customHeight="1" x14ac:dyDescent="0.15">
      <c r="C2728" s="93">
        <v>34365</v>
      </c>
      <c r="D2728" s="92">
        <v>15.189999580383301</v>
      </c>
      <c r="E2728" s="90"/>
      <c r="F2728" s="90"/>
      <c r="G2728" s="90"/>
      <c r="H2728" s="90"/>
      <c r="I2728" s="91"/>
      <c r="J2728" s="91"/>
      <c r="K2728" s="91"/>
      <c r="L2728" s="91"/>
    </row>
    <row r="2729" spans="3:12" ht="14.25" customHeight="1" x14ac:dyDescent="0.15">
      <c r="C2729" s="93">
        <v>34366</v>
      </c>
      <c r="D2729" s="92">
        <v>15.920000076293945</v>
      </c>
      <c r="E2729" s="90"/>
      <c r="F2729" s="90"/>
      <c r="G2729" s="90"/>
      <c r="H2729" s="90"/>
      <c r="I2729" s="91"/>
      <c r="J2729" s="91"/>
      <c r="K2729" s="91"/>
      <c r="L2729" s="91"/>
    </row>
    <row r="2730" spans="3:12" ht="14.25" customHeight="1" x14ac:dyDescent="0.15">
      <c r="C2730" s="93">
        <v>34367</v>
      </c>
      <c r="D2730" s="92">
        <v>16.040000915527344</v>
      </c>
      <c r="E2730" s="90"/>
      <c r="F2730" s="90"/>
      <c r="G2730" s="90"/>
      <c r="H2730" s="90"/>
      <c r="I2730" s="91"/>
      <c r="J2730" s="91"/>
      <c r="K2730" s="91"/>
      <c r="L2730" s="91"/>
    </row>
    <row r="2731" spans="3:12" ht="14.25" customHeight="1" x14ac:dyDescent="0.15">
      <c r="C2731" s="93">
        <v>34368</v>
      </c>
      <c r="D2731" s="92">
        <v>15.890000343322754</v>
      </c>
      <c r="E2731" s="90"/>
      <c r="F2731" s="90"/>
      <c r="G2731" s="90"/>
      <c r="H2731" s="90"/>
      <c r="I2731" s="91"/>
      <c r="J2731" s="91"/>
      <c r="K2731" s="91"/>
      <c r="L2731" s="91"/>
    </row>
    <row r="2732" spans="3:12" ht="14.25" customHeight="1" x14ac:dyDescent="0.15">
      <c r="C2732" s="93">
        <v>34369</v>
      </c>
      <c r="D2732" s="92">
        <v>15.630000114440918</v>
      </c>
      <c r="E2732" s="90"/>
      <c r="F2732" s="90"/>
      <c r="G2732" s="90"/>
      <c r="H2732" s="90"/>
      <c r="I2732" s="91"/>
      <c r="J2732" s="91"/>
      <c r="K2732" s="91"/>
      <c r="L2732" s="91"/>
    </row>
    <row r="2733" spans="3:12" ht="14.25" customHeight="1" x14ac:dyDescent="0.15">
      <c r="C2733" s="93">
        <v>34372</v>
      </c>
      <c r="D2733" s="92">
        <v>15.25</v>
      </c>
      <c r="E2733" s="90"/>
      <c r="F2733" s="90"/>
      <c r="G2733" s="90"/>
      <c r="H2733" s="90"/>
      <c r="I2733" s="91"/>
      <c r="J2733" s="91"/>
      <c r="K2733" s="91"/>
      <c r="L2733" s="91"/>
    </row>
    <row r="2734" spans="3:12" ht="14.25" customHeight="1" x14ac:dyDescent="0.15">
      <c r="C2734" s="93">
        <v>34373</v>
      </c>
      <c r="D2734" s="92">
        <v>15.210000038146973</v>
      </c>
      <c r="E2734" s="90"/>
      <c r="F2734" s="90"/>
      <c r="G2734" s="90"/>
      <c r="H2734" s="90"/>
      <c r="I2734" s="91"/>
      <c r="J2734" s="91"/>
      <c r="K2734" s="91"/>
      <c r="L2734" s="91"/>
    </row>
    <row r="2735" spans="3:12" ht="14.25" customHeight="1" x14ac:dyDescent="0.15">
      <c r="C2735" s="93">
        <v>34374</v>
      </c>
      <c r="D2735" s="92">
        <v>14.600000381469727</v>
      </c>
      <c r="E2735" s="90"/>
      <c r="F2735" s="90"/>
      <c r="G2735" s="90"/>
      <c r="H2735" s="90"/>
      <c r="I2735" s="91"/>
      <c r="J2735" s="91"/>
      <c r="K2735" s="91"/>
      <c r="L2735" s="91"/>
    </row>
    <row r="2736" spans="3:12" ht="14.25" customHeight="1" x14ac:dyDescent="0.15">
      <c r="C2736" s="93">
        <v>34375</v>
      </c>
      <c r="D2736" s="92">
        <v>14.560000419616699</v>
      </c>
      <c r="E2736" s="90"/>
      <c r="F2736" s="90"/>
      <c r="G2736" s="90"/>
      <c r="H2736" s="90"/>
      <c r="I2736" s="91"/>
      <c r="J2736" s="91"/>
      <c r="K2736" s="91"/>
      <c r="L2736" s="91"/>
    </row>
    <row r="2737" spans="3:12" ht="14.25" customHeight="1" x14ac:dyDescent="0.15">
      <c r="C2737" s="93">
        <v>34376</v>
      </c>
      <c r="D2737" s="92">
        <v>14.720000267028809</v>
      </c>
      <c r="E2737" s="90"/>
      <c r="F2737" s="90"/>
      <c r="G2737" s="90"/>
      <c r="H2737" s="90"/>
      <c r="I2737" s="91"/>
      <c r="J2737" s="91"/>
      <c r="K2737" s="91"/>
      <c r="L2737" s="91"/>
    </row>
    <row r="2738" spans="3:12" ht="14.25" customHeight="1" x14ac:dyDescent="0.15">
      <c r="C2738" s="93">
        <v>34379</v>
      </c>
      <c r="D2738" s="92">
        <v>14.130000114440918</v>
      </c>
      <c r="E2738" s="90"/>
      <c r="F2738" s="90"/>
      <c r="G2738" s="90"/>
      <c r="H2738" s="90"/>
      <c r="I2738" s="91"/>
      <c r="J2738" s="91"/>
      <c r="K2738" s="91"/>
      <c r="L2738" s="91"/>
    </row>
    <row r="2739" spans="3:12" ht="14.25" customHeight="1" x14ac:dyDescent="0.15">
      <c r="C2739" s="93">
        <v>34380</v>
      </c>
      <c r="D2739" s="92">
        <v>14.060000419616699</v>
      </c>
      <c r="E2739" s="90"/>
      <c r="F2739" s="90"/>
      <c r="G2739" s="90"/>
      <c r="H2739" s="90"/>
      <c r="I2739" s="91"/>
      <c r="J2739" s="91"/>
      <c r="K2739" s="91"/>
      <c r="L2739" s="91"/>
    </row>
    <row r="2740" spans="3:12" ht="14.25" customHeight="1" x14ac:dyDescent="0.15">
      <c r="C2740" s="93">
        <v>34381</v>
      </c>
      <c r="D2740" s="92">
        <v>13.930000305175781</v>
      </c>
      <c r="E2740" s="90"/>
      <c r="F2740" s="90"/>
      <c r="G2740" s="90"/>
      <c r="H2740" s="90"/>
      <c r="I2740" s="91"/>
      <c r="J2740" s="91"/>
      <c r="K2740" s="91"/>
      <c r="L2740" s="91"/>
    </row>
    <row r="2741" spans="3:12" ht="14.25" customHeight="1" x14ac:dyDescent="0.15">
      <c r="C2741" s="93">
        <v>34382</v>
      </c>
      <c r="D2741" s="92">
        <v>14.229999542236328</v>
      </c>
      <c r="E2741" s="90"/>
      <c r="F2741" s="90"/>
      <c r="G2741" s="90"/>
      <c r="H2741" s="90"/>
      <c r="I2741" s="91"/>
      <c r="J2741" s="91"/>
      <c r="K2741" s="91"/>
      <c r="L2741" s="91"/>
    </row>
    <row r="2742" spans="3:12" ht="14.25" customHeight="1" x14ac:dyDescent="0.15">
      <c r="C2742" s="93">
        <v>34383</v>
      </c>
      <c r="D2742" s="92">
        <v>14.210000038146973</v>
      </c>
      <c r="E2742" s="90"/>
      <c r="F2742" s="90"/>
      <c r="G2742" s="90"/>
      <c r="H2742" s="90"/>
      <c r="I2742" s="91"/>
      <c r="J2742" s="91"/>
      <c r="K2742" s="91"/>
      <c r="L2742" s="91"/>
    </row>
    <row r="2743" spans="3:12" ht="14.25" customHeight="1" x14ac:dyDescent="0.15">
      <c r="C2743" s="93">
        <v>34387</v>
      </c>
      <c r="D2743" s="92">
        <v>14.239999771118164</v>
      </c>
      <c r="E2743" s="90"/>
      <c r="F2743" s="90"/>
      <c r="G2743" s="90"/>
      <c r="H2743" s="90"/>
      <c r="I2743" s="91"/>
      <c r="J2743" s="91"/>
      <c r="K2743" s="91"/>
      <c r="L2743" s="91"/>
    </row>
    <row r="2744" spans="3:12" ht="14.25" customHeight="1" x14ac:dyDescent="0.15">
      <c r="C2744" s="93">
        <v>34388</v>
      </c>
      <c r="D2744" s="92">
        <v>14.409999847412109</v>
      </c>
      <c r="E2744" s="90"/>
      <c r="F2744" s="90"/>
      <c r="G2744" s="90"/>
      <c r="H2744" s="90"/>
      <c r="I2744" s="91"/>
      <c r="J2744" s="91"/>
      <c r="K2744" s="91"/>
      <c r="L2744" s="91"/>
    </row>
    <row r="2745" spans="3:12" ht="14.25" customHeight="1" x14ac:dyDescent="0.15">
      <c r="C2745" s="93">
        <v>34389</v>
      </c>
      <c r="D2745" s="92">
        <v>14.770000457763672</v>
      </c>
      <c r="E2745" s="90"/>
      <c r="F2745" s="90"/>
      <c r="G2745" s="90"/>
      <c r="H2745" s="90"/>
      <c r="I2745" s="91"/>
      <c r="J2745" s="91"/>
      <c r="K2745" s="91"/>
      <c r="L2745" s="91"/>
    </row>
    <row r="2746" spans="3:12" ht="14.25" customHeight="1" x14ac:dyDescent="0.15">
      <c r="C2746" s="93">
        <v>34390</v>
      </c>
      <c r="D2746" s="92">
        <v>14.569999694824219</v>
      </c>
      <c r="E2746" s="90"/>
      <c r="F2746" s="90"/>
      <c r="G2746" s="90"/>
      <c r="H2746" s="90"/>
      <c r="I2746" s="91"/>
      <c r="J2746" s="91"/>
      <c r="K2746" s="91"/>
      <c r="L2746" s="91"/>
    </row>
    <row r="2747" spans="3:12" ht="14.25" customHeight="1" x14ac:dyDescent="0.15">
      <c r="C2747" s="93">
        <v>34393</v>
      </c>
      <c r="D2747" s="92">
        <v>14.479999542236328</v>
      </c>
      <c r="E2747" s="90"/>
      <c r="F2747" s="90"/>
      <c r="G2747" s="90"/>
      <c r="H2747" s="90"/>
      <c r="I2747" s="91"/>
      <c r="J2747" s="91"/>
      <c r="K2747" s="91"/>
      <c r="L2747" s="91"/>
    </row>
    <row r="2748" spans="3:12" ht="14.25" customHeight="1" x14ac:dyDescent="0.15">
      <c r="C2748" s="93">
        <v>34394</v>
      </c>
      <c r="D2748" s="92">
        <v>14.670000076293945</v>
      </c>
      <c r="E2748" s="90"/>
      <c r="F2748" s="90"/>
      <c r="G2748" s="90"/>
      <c r="H2748" s="90"/>
      <c r="I2748" s="91"/>
      <c r="J2748" s="91"/>
      <c r="K2748" s="91"/>
      <c r="L2748" s="91"/>
    </row>
    <row r="2749" spans="3:12" ht="14.25" customHeight="1" x14ac:dyDescent="0.15">
      <c r="C2749" s="93">
        <v>34395</v>
      </c>
      <c r="D2749" s="92">
        <v>14.760000228881836</v>
      </c>
      <c r="E2749" s="90"/>
      <c r="F2749" s="90"/>
      <c r="G2749" s="90"/>
      <c r="H2749" s="90"/>
      <c r="I2749" s="91"/>
      <c r="J2749" s="91"/>
      <c r="K2749" s="91"/>
      <c r="L2749" s="91"/>
    </row>
    <row r="2750" spans="3:12" ht="14.25" customHeight="1" x14ac:dyDescent="0.15">
      <c r="C2750" s="93">
        <v>34396</v>
      </c>
      <c r="D2750" s="92">
        <v>14.75</v>
      </c>
      <c r="E2750" s="90"/>
      <c r="F2750" s="90"/>
      <c r="G2750" s="90"/>
      <c r="H2750" s="90"/>
      <c r="I2750" s="91"/>
      <c r="J2750" s="91"/>
      <c r="K2750" s="91"/>
      <c r="L2750" s="91"/>
    </row>
    <row r="2751" spans="3:12" ht="14.25" customHeight="1" x14ac:dyDescent="0.15">
      <c r="C2751" s="93">
        <v>34397</v>
      </c>
      <c r="D2751" s="92">
        <v>14.569999694824219</v>
      </c>
      <c r="E2751" s="90"/>
      <c r="F2751" s="90"/>
      <c r="G2751" s="90"/>
      <c r="H2751" s="90"/>
      <c r="I2751" s="91"/>
      <c r="J2751" s="91"/>
      <c r="K2751" s="91"/>
      <c r="L2751" s="91"/>
    </row>
    <row r="2752" spans="3:12" ht="14.25" customHeight="1" x14ac:dyDescent="0.15">
      <c r="C2752" s="93">
        <v>34400</v>
      </c>
      <c r="D2752" s="92">
        <v>14.100000381469727</v>
      </c>
      <c r="E2752" s="90"/>
      <c r="F2752" s="90"/>
      <c r="G2752" s="90"/>
      <c r="H2752" s="90"/>
      <c r="I2752" s="91"/>
      <c r="J2752" s="91"/>
      <c r="K2752" s="91"/>
      <c r="L2752" s="91"/>
    </row>
    <row r="2753" spans="3:12" ht="14.25" customHeight="1" x14ac:dyDescent="0.15">
      <c r="C2753" s="93">
        <v>34401</v>
      </c>
      <c r="D2753" s="92">
        <v>14.100000381469727</v>
      </c>
      <c r="E2753" s="90"/>
      <c r="F2753" s="90"/>
      <c r="G2753" s="90"/>
      <c r="H2753" s="90"/>
      <c r="I2753" s="91"/>
      <c r="J2753" s="91"/>
      <c r="K2753" s="91"/>
      <c r="L2753" s="91"/>
    </row>
    <row r="2754" spans="3:12" ht="14.25" customHeight="1" x14ac:dyDescent="0.15">
      <c r="C2754" s="93">
        <v>34402</v>
      </c>
      <c r="D2754" s="92">
        <v>14.180000305175781</v>
      </c>
      <c r="E2754" s="90"/>
      <c r="F2754" s="90"/>
      <c r="G2754" s="90"/>
      <c r="H2754" s="90"/>
      <c r="I2754" s="91"/>
      <c r="J2754" s="91"/>
      <c r="K2754" s="91"/>
      <c r="L2754" s="91"/>
    </row>
    <row r="2755" spans="3:12" ht="14.25" customHeight="1" x14ac:dyDescent="0.15">
      <c r="C2755" s="93">
        <v>34403</v>
      </c>
      <c r="D2755" s="92">
        <v>14.140000343322754</v>
      </c>
      <c r="E2755" s="90"/>
      <c r="F2755" s="90"/>
      <c r="G2755" s="90"/>
      <c r="H2755" s="90"/>
      <c r="I2755" s="91"/>
      <c r="J2755" s="91"/>
      <c r="K2755" s="91"/>
      <c r="L2755" s="91"/>
    </row>
    <row r="2756" spans="3:12" ht="14.25" customHeight="1" x14ac:dyDescent="0.15">
      <c r="C2756" s="93">
        <v>34404</v>
      </c>
      <c r="D2756" s="92">
        <v>14.439999580383301</v>
      </c>
      <c r="E2756" s="90"/>
      <c r="F2756" s="90"/>
      <c r="G2756" s="90"/>
      <c r="H2756" s="90"/>
      <c r="I2756" s="91"/>
      <c r="J2756" s="91"/>
      <c r="K2756" s="91"/>
      <c r="L2756" s="91"/>
    </row>
    <row r="2757" spans="3:12" ht="14.25" customHeight="1" x14ac:dyDescent="0.15">
      <c r="C2757" s="93">
        <v>34407</v>
      </c>
      <c r="D2757" s="92">
        <v>14.489999771118164</v>
      </c>
      <c r="E2757" s="90"/>
      <c r="F2757" s="90"/>
      <c r="G2757" s="90"/>
      <c r="H2757" s="90"/>
      <c r="I2757" s="91"/>
      <c r="J2757" s="91"/>
      <c r="K2757" s="91"/>
      <c r="L2757" s="91"/>
    </row>
    <row r="2758" spans="3:12" ht="14.25" customHeight="1" x14ac:dyDescent="0.15">
      <c r="C2758" s="93">
        <v>34408</v>
      </c>
      <c r="D2758" s="92">
        <v>14.829999923706055</v>
      </c>
      <c r="E2758" s="90"/>
      <c r="F2758" s="90"/>
      <c r="G2758" s="90"/>
      <c r="H2758" s="90"/>
      <c r="I2758" s="91"/>
      <c r="J2758" s="91"/>
      <c r="K2758" s="91"/>
      <c r="L2758" s="91"/>
    </row>
    <row r="2759" spans="3:12" ht="14.25" customHeight="1" x14ac:dyDescent="0.15">
      <c r="C2759" s="93">
        <v>34409</v>
      </c>
      <c r="D2759" s="92">
        <v>15.060000419616699</v>
      </c>
      <c r="E2759" s="90"/>
      <c r="F2759" s="90"/>
      <c r="G2759" s="90"/>
      <c r="H2759" s="90"/>
      <c r="I2759" s="91"/>
      <c r="J2759" s="91"/>
      <c r="K2759" s="91"/>
      <c r="L2759" s="91"/>
    </row>
    <row r="2760" spans="3:12" ht="14.25" customHeight="1" x14ac:dyDescent="0.15">
      <c r="C2760" s="93">
        <v>34410</v>
      </c>
      <c r="D2760" s="92">
        <v>14.819999694824219</v>
      </c>
      <c r="E2760" s="90"/>
      <c r="F2760" s="90"/>
      <c r="G2760" s="90"/>
      <c r="H2760" s="90"/>
      <c r="I2760" s="91"/>
      <c r="J2760" s="91"/>
      <c r="K2760" s="91"/>
      <c r="L2760" s="91"/>
    </row>
    <row r="2761" spans="3:12" ht="14.25" customHeight="1" x14ac:dyDescent="0.15">
      <c r="C2761" s="93">
        <v>34411</v>
      </c>
      <c r="D2761" s="92">
        <v>14.880000114440918</v>
      </c>
      <c r="E2761" s="90"/>
      <c r="F2761" s="90"/>
      <c r="G2761" s="90"/>
      <c r="H2761" s="90"/>
      <c r="I2761" s="91"/>
      <c r="J2761" s="91"/>
      <c r="K2761" s="91"/>
      <c r="L2761" s="91"/>
    </row>
    <row r="2762" spans="3:12" ht="14.25" customHeight="1" x14ac:dyDescent="0.15">
      <c r="C2762" s="93">
        <v>34414</v>
      </c>
      <c r="D2762" s="92">
        <v>15.369999885559082</v>
      </c>
      <c r="E2762" s="90"/>
      <c r="F2762" s="90"/>
      <c r="G2762" s="90"/>
      <c r="H2762" s="90"/>
      <c r="I2762" s="91"/>
      <c r="J2762" s="91"/>
      <c r="K2762" s="91"/>
      <c r="L2762" s="91"/>
    </row>
    <row r="2763" spans="3:12" ht="14.25" customHeight="1" x14ac:dyDescent="0.15">
      <c r="C2763" s="93">
        <v>34415</v>
      </c>
      <c r="D2763" s="92">
        <v>15.199999809265137</v>
      </c>
      <c r="E2763" s="90"/>
      <c r="F2763" s="90"/>
      <c r="G2763" s="90"/>
      <c r="H2763" s="90"/>
      <c r="I2763" s="91"/>
      <c r="J2763" s="91"/>
      <c r="K2763" s="91"/>
      <c r="L2763" s="91"/>
    </row>
    <row r="2764" spans="3:12" ht="14.25" customHeight="1" x14ac:dyDescent="0.15">
      <c r="C2764" s="93">
        <v>34416</v>
      </c>
      <c r="D2764" s="92">
        <v>14.899999618530273</v>
      </c>
      <c r="E2764" s="90"/>
      <c r="F2764" s="90"/>
      <c r="G2764" s="90"/>
      <c r="H2764" s="90"/>
      <c r="I2764" s="91"/>
      <c r="J2764" s="91"/>
      <c r="K2764" s="91"/>
      <c r="L2764" s="91"/>
    </row>
    <row r="2765" spans="3:12" ht="14.25" customHeight="1" x14ac:dyDescent="0.15">
      <c r="C2765" s="93">
        <v>34417</v>
      </c>
      <c r="D2765" s="92">
        <v>15.079999923706055</v>
      </c>
      <c r="E2765" s="90"/>
      <c r="F2765" s="90"/>
      <c r="G2765" s="90"/>
      <c r="H2765" s="90"/>
      <c r="I2765" s="91"/>
      <c r="J2765" s="91"/>
      <c r="K2765" s="91"/>
      <c r="L2765" s="91"/>
    </row>
    <row r="2766" spans="3:12" ht="14.25" customHeight="1" x14ac:dyDescent="0.15">
      <c r="C2766" s="93">
        <v>34418</v>
      </c>
      <c r="D2766" s="92">
        <v>15.130000114440918</v>
      </c>
      <c r="E2766" s="90"/>
      <c r="F2766" s="90"/>
      <c r="G2766" s="90"/>
      <c r="H2766" s="90"/>
      <c r="I2766" s="91"/>
      <c r="J2766" s="91"/>
      <c r="K2766" s="91"/>
      <c r="L2766" s="91"/>
    </row>
    <row r="2767" spans="3:12" ht="14.25" customHeight="1" x14ac:dyDescent="0.15">
      <c r="C2767" s="93">
        <v>34421</v>
      </c>
      <c r="D2767" s="92">
        <v>14.079999923706055</v>
      </c>
      <c r="E2767" s="90"/>
      <c r="F2767" s="90"/>
      <c r="G2767" s="90"/>
      <c r="H2767" s="90"/>
      <c r="I2767" s="91"/>
      <c r="J2767" s="91"/>
      <c r="K2767" s="91"/>
      <c r="L2767" s="91"/>
    </row>
    <row r="2768" spans="3:12" ht="14.25" customHeight="1" x14ac:dyDescent="0.15">
      <c r="C2768" s="93">
        <v>34422</v>
      </c>
      <c r="D2768" s="92">
        <v>14.319999694824219</v>
      </c>
      <c r="E2768" s="90"/>
      <c r="F2768" s="90"/>
      <c r="G2768" s="90"/>
      <c r="H2768" s="90"/>
      <c r="I2768" s="91"/>
      <c r="J2768" s="91"/>
      <c r="K2768" s="91"/>
      <c r="L2768" s="91"/>
    </row>
    <row r="2769" spans="3:12" ht="14.25" customHeight="1" x14ac:dyDescent="0.15">
      <c r="C2769" s="93">
        <v>34423</v>
      </c>
      <c r="D2769" s="92">
        <v>14.380000114440918</v>
      </c>
      <c r="E2769" s="90"/>
      <c r="F2769" s="90"/>
      <c r="G2769" s="90"/>
      <c r="H2769" s="90"/>
      <c r="I2769" s="91"/>
      <c r="J2769" s="91"/>
      <c r="K2769" s="91"/>
      <c r="L2769" s="91"/>
    </row>
    <row r="2770" spans="3:12" ht="14.25" customHeight="1" x14ac:dyDescent="0.15">
      <c r="C2770" s="93">
        <v>34424</v>
      </c>
      <c r="D2770" s="92">
        <v>14.789999961853027</v>
      </c>
      <c r="E2770" s="90"/>
      <c r="F2770" s="90"/>
      <c r="G2770" s="90"/>
      <c r="H2770" s="90"/>
      <c r="I2770" s="91"/>
      <c r="J2770" s="91"/>
      <c r="K2770" s="91"/>
      <c r="L2770" s="91"/>
    </row>
    <row r="2771" spans="3:12" ht="14.25" customHeight="1" x14ac:dyDescent="0.15">
      <c r="C2771" s="93">
        <v>34428</v>
      </c>
      <c r="D2771" s="92">
        <v>15.789999961853027</v>
      </c>
      <c r="E2771" s="90"/>
      <c r="F2771" s="90"/>
      <c r="G2771" s="90"/>
      <c r="H2771" s="90"/>
      <c r="I2771" s="91"/>
      <c r="J2771" s="91"/>
      <c r="K2771" s="91"/>
      <c r="L2771" s="91"/>
    </row>
    <row r="2772" spans="3:12" ht="14.25" customHeight="1" x14ac:dyDescent="0.15">
      <c r="C2772" s="93">
        <v>34429</v>
      </c>
      <c r="D2772" s="92">
        <v>15.739999771118164</v>
      </c>
      <c r="E2772" s="90"/>
      <c r="F2772" s="90"/>
      <c r="G2772" s="90"/>
      <c r="H2772" s="90"/>
      <c r="I2772" s="91"/>
      <c r="J2772" s="91"/>
      <c r="K2772" s="91"/>
      <c r="L2772" s="91"/>
    </row>
    <row r="2773" spans="3:12" ht="14.25" customHeight="1" x14ac:dyDescent="0.15">
      <c r="C2773" s="93">
        <v>34430</v>
      </c>
      <c r="D2773" s="92">
        <v>15.770000457763672</v>
      </c>
      <c r="E2773" s="90"/>
      <c r="F2773" s="90"/>
      <c r="G2773" s="90"/>
      <c r="H2773" s="90"/>
      <c r="I2773" s="91"/>
      <c r="J2773" s="91"/>
      <c r="K2773" s="91"/>
      <c r="L2773" s="91"/>
    </row>
    <row r="2774" spans="3:12" ht="14.25" customHeight="1" x14ac:dyDescent="0.15">
      <c r="C2774" s="93">
        <v>34431</v>
      </c>
      <c r="D2774" s="92">
        <v>15.579999923706055</v>
      </c>
      <c r="E2774" s="90"/>
      <c r="F2774" s="90"/>
      <c r="G2774" s="90"/>
      <c r="H2774" s="90"/>
      <c r="I2774" s="91"/>
      <c r="J2774" s="91"/>
      <c r="K2774" s="91"/>
      <c r="L2774" s="91"/>
    </row>
    <row r="2775" spans="3:12" ht="14.25" customHeight="1" x14ac:dyDescent="0.15">
      <c r="C2775" s="93">
        <v>34432</v>
      </c>
      <c r="D2775" s="92">
        <v>15.569999694824219</v>
      </c>
      <c r="E2775" s="90"/>
      <c r="F2775" s="90"/>
      <c r="G2775" s="90"/>
      <c r="H2775" s="90"/>
      <c r="I2775" s="91"/>
      <c r="J2775" s="91"/>
      <c r="K2775" s="91"/>
      <c r="L2775" s="91"/>
    </row>
    <row r="2776" spans="3:12" ht="14.25" customHeight="1" x14ac:dyDescent="0.15">
      <c r="C2776" s="93">
        <v>34435</v>
      </c>
      <c r="D2776" s="92">
        <v>15.869999885559082</v>
      </c>
      <c r="E2776" s="90"/>
      <c r="F2776" s="90"/>
      <c r="G2776" s="90"/>
      <c r="H2776" s="90"/>
      <c r="I2776" s="91"/>
      <c r="J2776" s="91"/>
      <c r="K2776" s="91"/>
      <c r="L2776" s="91"/>
    </row>
    <row r="2777" spans="3:12" ht="14.25" customHeight="1" x14ac:dyDescent="0.15">
      <c r="C2777" s="93">
        <v>34436</v>
      </c>
      <c r="D2777" s="92">
        <v>15.75</v>
      </c>
      <c r="E2777" s="90"/>
      <c r="F2777" s="90"/>
      <c r="G2777" s="90"/>
      <c r="H2777" s="90"/>
      <c r="I2777" s="91"/>
      <c r="J2777" s="91"/>
      <c r="K2777" s="91"/>
      <c r="L2777" s="91"/>
    </row>
    <row r="2778" spans="3:12" ht="14.25" customHeight="1" x14ac:dyDescent="0.15">
      <c r="C2778" s="93">
        <v>34437</v>
      </c>
      <c r="D2778" s="92">
        <v>15.970000267028809</v>
      </c>
      <c r="E2778" s="90"/>
      <c r="F2778" s="90"/>
      <c r="G2778" s="90"/>
      <c r="H2778" s="90"/>
      <c r="I2778" s="91"/>
      <c r="J2778" s="91"/>
      <c r="K2778" s="91"/>
      <c r="L2778" s="91"/>
    </row>
    <row r="2779" spans="3:12" ht="14.25" customHeight="1" x14ac:dyDescent="0.15">
      <c r="C2779" s="93">
        <v>34438</v>
      </c>
      <c r="D2779" s="92">
        <v>16.229999542236328</v>
      </c>
      <c r="E2779" s="90"/>
      <c r="F2779" s="90"/>
      <c r="G2779" s="90"/>
      <c r="H2779" s="90"/>
      <c r="I2779" s="91"/>
      <c r="J2779" s="91"/>
      <c r="K2779" s="91"/>
      <c r="L2779" s="91"/>
    </row>
    <row r="2780" spans="3:12" ht="14.25" customHeight="1" x14ac:dyDescent="0.15">
      <c r="C2780" s="93">
        <v>34439</v>
      </c>
      <c r="D2780" s="92">
        <v>16.579999923706055</v>
      </c>
      <c r="E2780" s="90"/>
      <c r="F2780" s="90"/>
      <c r="G2780" s="90"/>
      <c r="H2780" s="90"/>
      <c r="I2780" s="91"/>
      <c r="J2780" s="91"/>
      <c r="K2780" s="91"/>
      <c r="L2780" s="91"/>
    </row>
    <row r="2781" spans="3:12" ht="14.25" customHeight="1" x14ac:dyDescent="0.15">
      <c r="C2781" s="93">
        <v>34442</v>
      </c>
      <c r="D2781" s="92">
        <v>16.649999618530273</v>
      </c>
      <c r="E2781" s="90"/>
      <c r="F2781" s="90"/>
      <c r="G2781" s="90"/>
      <c r="H2781" s="90"/>
      <c r="I2781" s="91"/>
      <c r="J2781" s="91"/>
      <c r="K2781" s="91"/>
      <c r="L2781" s="91"/>
    </row>
    <row r="2782" spans="3:12" ht="14.25" customHeight="1" x14ac:dyDescent="0.15">
      <c r="C2782" s="93">
        <v>34443</v>
      </c>
      <c r="D2782" s="92">
        <v>16.489999771118164</v>
      </c>
      <c r="E2782" s="90"/>
      <c r="F2782" s="90"/>
      <c r="G2782" s="90"/>
      <c r="H2782" s="90"/>
      <c r="I2782" s="91"/>
      <c r="J2782" s="91"/>
      <c r="K2782" s="91"/>
      <c r="L2782" s="91"/>
    </row>
    <row r="2783" spans="3:12" ht="14.25" customHeight="1" x14ac:dyDescent="0.15">
      <c r="C2783" s="93">
        <v>34444</v>
      </c>
      <c r="D2783" s="92">
        <v>16.819999694824219</v>
      </c>
      <c r="E2783" s="90"/>
      <c r="F2783" s="90"/>
      <c r="G2783" s="90"/>
      <c r="H2783" s="90"/>
      <c r="I2783" s="91"/>
      <c r="J2783" s="91"/>
      <c r="K2783" s="91"/>
      <c r="L2783" s="91"/>
    </row>
    <row r="2784" spans="3:12" ht="14.25" customHeight="1" x14ac:dyDescent="0.15">
      <c r="C2784" s="93">
        <v>34445</v>
      </c>
      <c r="D2784" s="92">
        <v>16.629999160766602</v>
      </c>
      <c r="E2784" s="90"/>
      <c r="F2784" s="90"/>
      <c r="G2784" s="90"/>
      <c r="H2784" s="90"/>
      <c r="I2784" s="91"/>
      <c r="J2784" s="91"/>
      <c r="K2784" s="91"/>
      <c r="L2784" s="91"/>
    </row>
    <row r="2785" spans="3:12" ht="14.25" customHeight="1" x14ac:dyDescent="0.15">
      <c r="C2785" s="93">
        <v>34446</v>
      </c>
      <c r="D2785" s="92">
        <v>17.139999389648438</v>
      </c>
      <c r="E2785" s="90"/>
      <c r="F2785" s="90"/>
      <c r="G2785" s="90"/>
      <c r="H2785" s="90"/>
      <c r="I2785" s="91"/>
      <c r="J2785" s="91"/>
      <c r="K2785" s="91"/>
      <c r="L2785" s="91"/>
    </row>
    <row r="2786" spans="3:12" ht="14.25" customHeight="1" x14ac:dyDescent="0.15">
      <c r="C2786" s="93">
        <v>34449</v>
      </c>
      <c r="D2786" s="92">
        <v>17.239999771118164</v>
      </c>
      <c r="E2786" s="90"/>
      <c r="F2786" s="90"/>
      <c r="G2786" s="90"/>
      <c r="H2786" s="90"/>
      <c r="I2786" s="91"/>
      <c r="J2786" s="91"/>
      <c r="K2786" s="91"/>
      <c r="L2786" s="91"/>
    </row>
    <row r="2787" spans="3:12" ht="14.25" customHeight="1" x14ac:dyDescent="0.15">
      <c r="C2787" s="93">
        <v>34450</v>
      </c>
      <c r="D2787" s="92">
        <v>16.909999847412109</v>
      </c>
      <c r="E2787" s="90"/>
      <c r="F2787" s="90"/>
      <c r="G2787" s="90"/>
      <c r="H2787" s="90"/>
      <c r="I2787" s="91"/>
      <c r="J2787" s="91"/>
      <c r="K2787" s="91"/>
      <c r="L2787" s="91"/>
    </row>
    <row r="2788" spans="3:12" ht="14.25" customHeight="1" x14ac:dyDescent="0.15">
      <c r="C2788" s="93">
        <v>34452</v>
      </c>
      <c r="D2788" s="92">
        <v>16.569999694824219</v>
      </c>
      <c r="E2788" s="90"/>
      <c r="F2788" s="90"/>
      <c r="G2788" s="90"/>
      <c r="H2788" s="90"/>
      <c r="I2788" s="91"/>
      <c r="J2788" s="91"/>
      <c r="K2788" s="91"/>
      <c r="L2788" s="91"/>
    </row>
    <row r="2789" spans="3:12" ht="14.25" customHeight="1" x14ac:dyDescent="0.15">
      <c r="C2789" s="93">
        <v>34453</v>
      </c>
      <c r="D2789" s="92">
        <v>16.899999618530273</v>
      </c>
      <c r="E2789" s="90"/>
      <c r="F2789" s="90"/>
      <c r="G2789" s="90"/>
      <c r="H2789" s="90"/>
      <c r="I2789" s="91"/>
      <c r="J2789" s="91"/>
      <c r="K2789" s="91"/>
      <c r="L2789" s="91"/>
    </row>
    <row r="2790" spans="3:12" ht="14.25" customHeight="1" x14ac:dyDescent="0.15">
      <c r="C2790" s="93">
        <v>34456</v>
      </c>
      <c r="D2790" s="92">
        <v>17.159999847412109</v>
      </c>
      <c r="E2790" s="90"/>
      <c r="F2790" s="90"/>
      <c r="G2790" s="90"/>
      <c r="H2790" s="90"/>
      <c r="I2790" s="91"/>
      <c r="J2790" s="91"/>
      <c r="K2790" s="91"/>
      <c r="L2790" s="91"/>
    </row>
    <row r="2791" spans="3:12" ht="14.25" customHeight="1" x14ac:dyDescent="0.15">
      <c r="C2791" s="93">
        <v>34457</v>
      </c>
      <c r="D2791" s="92">
        <v>16.889999389648438</v>
      </c>
      <c r="E2791" s="90"/>
      <c r="F2791" s="90"/>
      <c r="G2791" s="90"/>
      <c r="H2791" s="90"/>
      <c r="I2791" s="91"/>
      <c r="J2791" s="91"/>
      <c r="K2791" s="91"/>
      <c r="L2791" s="91"/>
    </row>
    <row r="2792" spans="3:12" ht="14.25" customHeight="1" x14ac:dyDescent="0.15">
      <c r="C2792" s="93">
        <v>34458</v>
      </c>
      <c r="D2792" s="92">
        <v>16.860000610351563</v>
      </c>
      <c r="E2792" s="90"/>
      <c r="F2792" s="90"/>
      <c r="G2792" s="90"/>
      <c r="H2792" s="90"/>
      <c r="I2792" s="91"/>
      <c r="J2792" s="91"/>
      <c r="K2792" s="91"/>
      <c r="L2792" s="91"/>
    </row>
    <row r="2793" spans="3:12" ht="14.25" customHeight="1" x14ac:dyDescent="0.15">
      <c r="C2793" s="93">
        <v>34459</v>
      </c>
      <c r="D2793" s="92">
        <v>17.290000915527344</v>
      </c>
      <c r="E2793" s="90"/>
      <c r="F2793" s="90"/>
      <c r="G2793" s="90"/>
      <c r="H2793" s="90"/>
      <c r="I2793" s="91"/>
      <c r="J2793" s="91"/>
      <c r="K2793" s="91"/>
      <c r="L2793" s="91"/>
    </row>
    <row r="2794" spans="3:12" ht="14.25" customHeight="1" x14ac:dyDescent="0.15">
      <c r="C2794" s="93">
        <v>34460</v>
      </c>
      <c r="D2794" s="92">
        <v>17.700000762939453</v>
      </c>
      <c r="E2794" s="90"/>
      <c r="F2794" s="90"/>
      <c r="G2794" s="90"/>
      <c r="H2794" s="90"/>
      <c r="I2794" s="91"/>
      <c r="J2794" s="91"/>
      <c r="K2794" s="91"/>
      <c r="L2794" s="91"/>
    </row>
    <row r="2795" spans="3:12" ht="14.25" customHeight="1" x14ac:dyDescent="0.15">
      <c r="C2795" s="93">
        <v>34463</v>
      </c>
      <c r="D2795" s="92">
        <v>17.729999542236328</v>
      </c>
      <c r="E2795" s="90"/>
      <c r="F2795" s="90"/>
      <c r="G2795" s="90"/>
      <c r="H2795" s="90"/>
      <c r="I2795" s="91"/>
      <c r="J2795" s="91"/>
      <c r="K2795" s="91"/>
      <c r="L2795" s="91"/>
    </row>
    <row r="2796" spans="3:12" ht="14.25" customHeight="1" x14ac:dyDescent="0.15">
      <c r="C2796" s="93">
        <v>34464</v>
      </c>
      <c r="D2796" s="92">
        <v>17.610000610351563</v>
      </c>
      <c r="E2796" s="90"/>
      <c r="F2796" s="90"/>
      <c r="G2796" s="90"/>
      <c r="H2796" s="90"/>
      <c r="I2796" s="91"/>
      <c r="J2796" s="91"/>
      <c r="K2796" s="91"/>
      <c r="L2796" s="91"/>
    </row>
    <row r="2797" spans="3:12" ht="14.25" customHeight="1" x14ac:dyDescent="0.15">
      <c r="C2797" s="93">
        <v>34465</v>
      </c>
      <c r="D2797" s="92">
        <v>17.850000381469727</v>
      </c>
      <c r="E2797" s="90"/>
      <c r="F2797" s="90"/>
      <c r="G2797" s="90"/>
      <c r="H2797" s="90"/>
      <c r="I2797" s="91"/>
      <c r="J2797" s="91"/>
      <c r="K2797" s="91"/>
      <c r="L2797" s="91"/>
    </row>
    <row r="2798" spans="3:12" ht="14.25" customHeight="1" x14ac:dyDescent="0.15">
      <c r="C2798" s="93">
        <v>34466</v>
      </c>
      <c r="D2798" s="92">
        <v>18.280000686645508</v>
      </c>
      <c r="E2798" s="90"/>
      <c r="F2798" s="90"/>
      <c r="G2798" s="90"/>
      <c r="H2798" s="90"/>
      <c r="I2798" s="91"/>
      <c r="J2798" s="91"/>
      <c r="K2798" s="91"/>
      <c r="L2798" s="91"/>
    </row>
    <row r="2799" spans="3:12" ht="14.25" customHeight="1" x14ac:dyDescent="0.15">
      <c r="C2799" s="93">
        <v>34467</v>
      </c>
      <c r="D2799" s="92">
        <v>18.209999084472656</v>
      </c>
      <c r="E2799" s="90"/>
      <c r="F2799" s="90"/>
      <c r="G2799" s="90"/>
      <c r="H2799" s="90"/>
      <c r="I2799" s="91"/>
      <c r="J2799" s="91"/>
      <c r="K2799" s="91"/>
      <c r="L2799" s="91"/>
    </row>
    <row r="2800" spans="3:12" ht="14.25" customHeight="1" x14ac:dyDescent="0.15">
      <c r="C2800" s="93">
        <v>34470</v>
      </c>
      <c r="D2800" s="92">
        <v>18.059999465942383</v>
      </c>
      <c r="E2800" s="90"/>
      <c r="F2800" s="90"/>
      <c r="G2800" s="90"/>
      <c r="H2800" s="90"/>
      <c r="I2800" s="91"/>
      <c r="J2800" s="91"/>
      <c r="K2800" s="91"/>
      <c r="L2800" s="91"/>
    </row>
    <row r="2801" spans="3:12" ht="14.25" customHeight="1" x14ac:dyDescent="0.15">
      <c r="C2801" s="93">
        <v>34471</v>
      </c>
      <c r="D2801" s="92">
        <v>17.590000152587891</v>
      </c>
      <c r="E2801" s="90"/>
      <c r="F2801" s="90"/>
      <c r="G2801" s="90"/>
      <c r="H2801" s="90"/>
      <c r="I2801" s="91"/>
      <c r="J2801" s="91"/>
      <c r="K2801" s="91"/>
      <c r="L2801" s="91"/>
    </row>
    <row r="2802" spans="3:12" ht="14.25" customHeight="1" x14ac:dyDescent="0.15">
      <c r="C2802" s="93">
        <v>34472</v>
      </c>
      <c r="D2802" s="92">
        <v>17.989999771118164</v>
      </c>
      <c r="E2802" s="90"/>
      <c r="F2802" s="90"/>
      <c r="G2802" s="90"/>
      <c r="H2802" s="90"/>
      <c r="I2802" s="91"/>
      <c r="J2802" s="91"/>
      <c r="K2802" s="91"/>
      <c r="L2802" s="91"/>
    </row>
    <row r="2803" spans="3:12" ht="14.25" customHeight="1" x14ac:dyDescent="0.15">
      <c r="C2803" s="93">
        <v>34473</v>
      </c>
      <c r="D2803" s="92">
        <v>18.450000762939453</v>
      </c>
      <c r="E2803" s="90"/>
      <c r="F2803" s="90"/>
      <c r="G2803" s="90"/>
      <c r="H2803" s="90"/>
      <c r="I2803" s="91"/>
      <c r="J2803" s="91"/>
      <c r="K2803" s="91"/>
      <c r="L2803" s="91"/>
    </row>
    <row r="2804" spans="3:12" ht="14.25" customHeight="1" x14ac:dyDescent="0.15">
      <c r="C2804" s="93">
        <v>34474</v>
      </c>
      <c r="D2804" s="92">
        <v>18.920000076293945</v>
      </c>
      <c r="E2804" s="90"/>
      <c r="F2804" s="90"/>
      <c r="G2804" s="90"/>
      <c r="H2804" s="90"/>
      <c r="I2804" s="91"/>
      <c r="J2804" s="91"/>
      <c r="K2804" s="91"/>
      <c r="L2804" s="91"/>
    </row>
    <row r="2805" spans="3:12" ht="14.25" customHeight="1" x14ac:dyDescent="0.15">
      <c r="C2805" s="93">
        <v>34477</v>
      </c>
      <c r="D2805" s="92">
        <v>18.059999465942383</v>
      </c>
      <c r="E2805" s="90"/>
      <c r="F2805" s="90"/>
      <c r="G2805" s="90"/>
      <c r="H2805" s="90"/>
      <c r="I2805" s="91"/>
      <c r="J2805" s="91"/>
      <c r="K2805" s="91"/>
      <c r="L2805" s="91"/>
    </row>
    <row r="2806" spans="3:12" ht="14.25" customHeight="1" x14ac:dyDescent="0.15">
      <c r="C2806" s="93">
        <v>34478</v>
      </c>
      <c r="D2806" s="92">
        <v>17.920000076293945</v>
      </c>
      <c r="E2806" s="90"/>
      <c r="F2806" s="90"/>
      <c r="G2806" s="90"/>
      <c r="H2806" s="90"/>
      <c r="I2806" s="91"/>
      <c r="J2806" s="91"/>
      <c r="K2806" s="91"/>
      <c r="L2806" s="91"/>
    </row>
    <row r="2807" spans="3:12" ht="14.25" customHeight="1" x14ac:dyDescent="0.15">
      <c r="C2807" s="93">
        <v>34479</v>
      </c>
      <c r="D2807" s="92">
        <v>17.700000762939453</v>
      </c>
      <c r="E2807" s="90"/>
      <c r="F2807" s="90"/>
      <c r="G2807" s="90"/>
      <c r="H2807" s="90"/>
      <c r="I2807" s="91"/>
      <c r="J2807" s="91"/>
      <c r="K2807" s="91"/>
      <c r="L2807" s="91"/>
    </row>
    <row r="2808" spans="3:12" ht="14.25" customHeight="1" x14ac:dyDescent="0.15">
      <c r="C2808" s="93">
        <v>34480</v>
      </c>
      <c r="D2808" s="92">
        <v>17.739999771118164</v>
      </c>
      <c r="E2808" s="90"/>
      <c r="F2808" s="90"/>
      <c r="G2808" s="90"/>
      <c r="H2808" s="90"/>
      <c r="I2808" s="91"/>
      <c r="J2808" s="91"/>
      <c r="K2808" s="91"/>
      <c r="L2808" s="91"/>
    </row>
    <row r="2809" spans="3:12" ht="14.25" customHeight="1" x14ac:dyDescent="0.15">
      <c r="C2809" s="93">
        <v>34481</v>
      </c>
      <c r="D2809" s="92">
        <v>18.030000686645508</v>
      </c>
      <c r="E2809" s="90"/>
      <c r="F2809" s="90"/>
      <c r="G2809" s="90"/>
      <c r="H2809" s="90"/>
      <c r="I2809" s="91"/>
      <c r="J2809" s="91"/>
      <c r="K2809" s="91"/>
      <c r="L2809" s="91"/>
    </row>
    <row r="2810" spans="3:12" ht="14.25" customHeight="1" x14ac:dyDescent="0.15">
      <c r="C2810" s="93">
        <v>34485</v>
      </c>
      <c r="D2810" s="92">
        <v>18.309999465942383</v>
      </c>
      <c r="E2810" s="90"/>
      <c r="F2810" s="90"/>
      <c r="G2810" s="90"/>
      <c r="H2810" s="90"/>
      <c r="I2810" s="91"/>
      <c r="J2810" s="91"/>
      <c r="K2810" s="91"/>
      <c r="L2810" s="91"/>
    </row>
    <row r="2811" spans="3:12" ht="14.25" customHeight="1" x14ac:dyDescent="0.15">
      <c r="C2811" s="93">
        <v>34486</v>
      </c>
      <c r="D2811" s="92">
        <v>18.209999084472656</v>
      </c>
      <c r="E2811" s="90"/>
      <c r="F2811" s="90"/>
      <c r="G2811" s="90"/>
      <c r="H2811" s="90"/>
      <c r="I2811" s="91"/>
      <c r="J2811" s="91"/>
      <c r="K2811" s="91"/>
      <c r="L2811" s="91"/>
    </row>
    <row r="2812" spans="3:12" ht="14.25" customHeight="1" x14ac:dyDescent="0.15">
      <c r="C2812" s="93">
        <v>34487</v>
      </c>
      <c r="D2812" s="92">
        <v>18.229999542236328</v>
      </c>
      <c r="E2812" s="90"/>
      <c r="F2812" s="90"/>
      <c r="G2812" s="90"/>
      <c r="H2812" s="90"/>
      <c r="I2812" s="91"/>
      <c r="J2812" s="91"/>
      <c r="K2812" s="91"/>
      <c r="L2812" s="91"/>
    </row>
    <row r="2813" spans="3:12" ht="14.25" customHeight="1" x14ac:dyDescent="0.15">
      <c r="C2813" s="93">
        <v>34488</v>
      </c>
      <c r="D2813" s="92">
        <v>18.120000839233398</v>
      </c>
      <c r="E2813" s="90"/>
      <c r="F2813" s="90"/>
      <c r="G2813" s="90"/>
      <c r="H2813" s="90"/>
      <c r="I2813" s="91"/>
      <c r="J2813" s="91"/>
      <c r="K2813" s="91"/>
      <c r="L2813" s="91"/>
    </row>
    <row r="2814" spans="3:12" ht="14.25" customHeight="1" x14ac:dyDescent="0.15">
      <c r="C2814" s="93">
        <v>34491</v>
      </c>
      <c r="D2814" s="92">
        <v>18.110000610351563</v>
      </c>
      <c r="E2814" s="90"/>
      <c r="F2814" s="90"/>
      <c r="G2814" s="90"/>
      <c r="H2814" s="90"/>
      <c r="I2814" s="91"/>
      <c r="J2814" s="91"/>
      <c r="K2814" s="91"/>
      <c r="L2814" s="91"/>
    </row>
    <row r="2815" spans="3:12" ht="14.25" customHeight="1" x14ac:dyDescent="0.15">
      <c r="C2815" s="93">
        <v>34492</v>
      </c>
      <c r="D2815" s="92">
        <v>17.75</v>
      </c>
      <c r="E2815" s="90"/>
      <c r="F2815" s="90"/>
      <c r="G2815" s="90"/>
      <c r="H2815" s="90"/>
      <c r="I2815" s="91"/>
      <c r="J2815" s="91"/>
      <c r="K2815" s="91"/>
      <c r="L2815" s="91"/>
    </row>
    <row r="2816" spans="3:12" ht="14.25" customHeight="1" x14ac:dyDescent="0.15">
      <c r="C2816" s="93">
        <v>34493</v>
      </c>
      <c r="D2816" s="92">
        <v>18.340000152587891</v>
      </c>
      <c r="E2816" s="90"/>
      <c r="F2816" s="90"/>
      <c r="G2816" s="90"/>
      <c r="H2816" s="90"/>
      <c r="I2816" s="91"/>
      <c r="J2816" s="91"/>
      <c r="K2816" s="91"/>
      <c r="L2816" s="91"/>
    </row>
    <row r="2817" spans="3:12" ht="14.25" customHeight="1" x14ac:dyDescent="0.15">
      <c r="C2817" s="93">
        <v>34494</v>
      </c>
      <c r="D2817" s="92">
        <v>18.670000076293945</v>
      </c>
      <c r="E2817" s="90"/>
      <c r="F2817" s="90"/>
      <c r="G2817" s="90"/>
      <c r="H2817" s="90"/>
      <c r="I2817" s="91"/>
      <c r="J2817" s="91"/>
      <c r="K2817" s="91"/>
      <c r="L2817" s="91"/>
    </row>
    <row r="2818" spans="3:12" ht="14.25" customHeight="1" x14ac:dyDescent="0.15">
      <c r="C2818" s="93">
        <v>34495</v>
      </c>
      <c r="D2818" s="92">
        <v>18.479999542236328</v>
      </c>
      <c r="E2818" s="90"/>
      <c r="F2818" s="90"/>
      <c r="G2818" s="90"/>
      <c r="H2818" s="90"/>
      <c r="I2818" s="91"/>
      <c r="J2818" s="91"/>
      <c r="K2818" s="91"/>
      <c r="L2818" s="91"/>
    </row>
    <row r="2819" spans="3:12" ht="14.25" customHeight="1" x14ac:dyDescent="0.15">
      <c r="C2819" s="93">
        <v>34498</v>
      </c>
      <c r="D2819" s="92">
        <v>18.790000915527344</v>
      </c>
      <c r="E2819" s="90"/>
      <c r="F2819" s="90"/>
      <c r="G2819" s="90"/>
      <c r="H2819" s="90"/>
      <c r="I2819" s="91"/>
      <c r="J2819" s="91"/>
      <c r="K2819" s="91"/>
      <c r="L2819" s="91"/>
    </row>
    <row r="2820" spans="3:12" ht="14.25" customHeight="1" x14ac:dyDescent="0.15">
      <c r="C2820" s="93">
        <v>34499</v>
      </c>
      <c r="D2820" s="92">
        <v>18.950000762939453</v>
      </c>
      <c r="E2820" s="90"/>
      <c r="F2820" s="90"/>
      <c r="G2820" s="90"/>
      <c r="H2820" s="90"/>
      <c r="I2820" s="91"/>
      <c r="J2820" s="91"/>
      <c r="K2820" s="91"/>
      <c r="L2820" s="91"/>
    </row>
    <row r="2821" spans="3:12" ht="14.25" customHeight="1" x14ac:dyDescent="0.15">
      <c r="C2821" s="93">
        <v>34500</v>
      </c>
      <c r="D2821" s="92">
        <v>19.860000610351563</v>
      </c>
      <c r="E2821" s="90"/>
      <c r="F2821" s="90"/>
      <c r="G2821" s="90"/>
      <c r="H2821" s="90"/>
      <c r="I2821" s="91"/>
      <c r="J2821" s="91"/>
      <c r="K2821" s="91"/>
      <c r="L2821" s="91"/>
    </row>
    <row r="2822" spans="3:12" ht="14.25" customHeight="1" x14ac:dyDescent="0.15">
      <c r="C2822" s="93">
        <v>34501</v>
      </c>
      <c r="D2822" s="92">
        <v>19.909999847412109</v>
      </c>
      <c r="E2822" s="90"/>
      <c r="F2822" s="90"/>
      <c r="G2822" s="90"/>
      <c r="H2822" s="90"/>
      <c r="I2822" s="91"/>
      <c r="J2822" s="91"/>
      <c r="K2822" s="91"/>
      <c r="L2822" s="91"/>
    </row>
    <row r="2823" spans="3:12" ht="14.25" customHeight="1" x14ac:dyDescent="0.15">
      <c r="C2823" s="93">
        <v>34502</v>
      </c>
      <c r="D2823" s="92">
        <v>20.709999084472656</v>
      </c>
      <c r="E2823" s="90"/>
      <c r="F2823" s="90"/>
      <c r="G2823" s="90"/>
      <c r="H2823" s="90"/>
      <c r="I2823" s="91"/>
      <c r="J2823" s="91"/>
      <c r="K2823" s="91"/>
      <c r="L2823" s="91"/>
    </row>
    <row r="2824" spans="3:12" ht="14.25" customHeight="1" x14ac:dyDescent="0.15">
      <c r="C2824" s="93">
        <v>34505</v>
      </c>
      <c r="D2824" s="92">
        <v>20.75</v>
      </c>
      <c r="E2824" s="90"/>
      <c r="F2824" s="90"/>
      <c r="G2824" s="90"/>
      <c r="H2824" s="90"/>
      <c r="I2824" s="91"/>
      <c r="J2824" s="91"/>
      <c r="K2824" s="91"/>
      <c r="L2824" s="91"/>
    </row>
    <row r="2825" spans="3:12" ht="14.25" customHeight="1" x14ac:dyDescent="0.15">
      <c r="C2825" s="93">
        <v>34506</v>
      </c>
      <c r="D2825" s="92">
        <v>20.040000915527344</v>
      </c>
      <c r="E2825" s="90"/>
      <c r="F2825" s="90"/>
      <c r="G2825" s="90"/>
      <c r="H2825" s="90"/>
      <c r="I2825" s="91"/>
      <c r="J2825" s="91"/>
      <c r="K2825" s="91"/>
      <c r="L2825" s="91"/>
    </row>
    <row r="2826" spans="3:12" ht="14.25" customHeight="1" x14ac:dyDescent="0.15">
      <c r="C2826" s="93">
        <v>34507</v>
      </c>
      <c r="D2826" s="92">
        <v>19.370000839233398</v>
      </c>
      <c r="E2826" s="90"/>
      <c r="F2826" s="90"/>
      <c r="G2826" s="90"/>
      <c r="H2826" s="90"/>
      <c r="I2826" s="91"/>
      <c r="J2826" s="91"/>
      <c r="K2826" s="91"/>
      <c r="L2826" s="91"/>
    </row>
    <row r="2827" spans="3:12" ht="14.25" customHeight="1" x14ac:dyDescent="0.15">
      <c r="C2827" s="93">
        <v>34508</v>
      </c>
      <c r="D2827" s="92">
        <v>19.420000076293945</v>
      </c>
      <c r="E2827" s="90"/>
      <c r="F2827" s="90"/>
      <c r="G2827" s="90"/>
      <c r="H2827" s="90"/>
      <c r="I2827" s="91"/>
      <c r="J2827" s="91"/>
      <c r="K2827" s="91"/>
      <c r="L2827" s="91"/>
    </row>
    <row r="2828" spans="3:12" ht="14.25" customHeight="1" x14ac:dyDescent="0.15">
      <c r="C2828" s="93">
        <v>34509</v>
      </c>
      <c r="D2828" s="92">
        <v>19.319999694824219</v>
      </c>
      <c r="E2828" s="90"/>
      <c r="F2828" s="90"/>
      <c r="G2828" s="90"/>
      <c r="H2828" s="90"/>
      <c r="I2828" s="91"/>
      <c r="J2828" s="91"/>
      <c r="K2828" s="91"/>
      <c r="L2828" s="91"/>
    </row>
    <row r="2829" spans="3:12" ht="14.25" customHeight="1" x14ac:dyDescent="0.15">
      <c r="C2829" s="93">
        <v>34512</v>
      </c>
      <c r="D2829" s="92">
        <v>19.010000228881836</v>
      </c>
      <c r="E2829" s="90"/>
      <c r="F2829" s="90"/>
      <c r="G2829" s="90"/>
      <c r="H2829" s="90"/>
      <c r="I2829" s="91"/>
      <c r="J2829" s="91"/>
      <c r="K2829" s="91"/>
      <c r="L2829" s="91"/>
    </row>
    <row r="2830" spans="3:12" ht="14.25" customHeight="1" x14ac:dyDescent="0.15">
      <c r="C2830" s="93">
        <v>34513</v>
      </c>
      <c r="D2830" s="92">
        <v>19.270000457763672</v>
      </c>
      <c r="E2830" s="90"/>
      <c r="F2830" s="90"/>
      <c r="G2830" s="90"/>
      <c r="H2830" s="90"/>
      <c r="I2830" s="91"/>
      <c r="J2830" s="91"/>
      <c r="K2830" s="91"/>
      <c r="L2830" s="91"/>
    </row>
    <row r="2831" spans="3:12" ht="14.25" customHeight="1" x14ac:dyDescent="0.15">
      <c r="C2831" s="93">
        <v>34514</v>
      </c>
      <c r="D2831" s="92">
        <v>18.829999923706055</v>
      </c>
      <c r="E2831" s="90"/>
      <c r="F2831" s="90"/>
      <c r="G2831" s="90"/>
      <c r="H2831" s="90"/>
      <c r="I2831" s="91"/>
      <c r="J2831" s="91"/>
      <c r="K2831" s="91"/>
      <c r="L2831" s="91"/>
    </row>
    <row r="2832" spans="3:12" ht="14.25" customHeight="1" x14ac:dyDescent="0.15">
      <c r="C2832" s="93">
        <v>34515</v>
      </c>
      <c r="D2832" s="92">
        <v>19.370000839233398</v>
      </c>
      <c r="E2832" s="90"/>
      <c r="F2832" s="90"/>
      <c r="G2832" s="90"/>
      <c r="H2832" s="90"/>
      <c r="I2832" s="91"/>
      <c r="J2832" s="91"/>
      <c r="K2832" s="91"/>
      <c r="L2832" s="91"/>
    </row>
    <row r="2833" spans="3:12" ht="14.25" customHeight="1" x14ac:dyDescent="0.15">
      <c r="C2833" s="93">
        <v>34516</v>
      </c>
      <c r="D2833" s="92">
        <v>19.530000686645508</v>
      </c>
      <c r="E2833" s="90"/>
      <c r="F2833" s="90"/>
      <c r="G2833" s="90"/>
      <c r="H2833" s="90"/>
      <c r="I2833" s="91"/>
      <c r="J2833" s="91"/>
      <c r="K2833" s="91"/>
      <c r="L2833" s="91"/>
    </row>
    <row r="2834" spans="3:12" ht="14.25" customHeight="1" x14ac:dyDescent="0.15">
      <c r="C2834" s="93">
        <v>34520</v>
      </c>
      <c r="D2834" s="92">
        <v>19.620000839233398</v>
      </c>
      <c r="E2834" s="90"/>
      <c r="F2834" s="90"/>
      <c r="G2834" s="90"/>
      <c r="H2834" s="90"/>
      <c r="I2834" s="91"/>
      <c r="J2834" s="91"/>
      <c r="K2834" s="91"/>
      <c r="L2834" s="91"/>
    </row>
    <row r="2835" spans="3:12" ht="14.25" customHeight="1" x14ac:dyDescent="0.15">
      <c r="C2835" s="93">
        <v>34521</v>
      </c>
      <c r="D2835" s="92">
        <v>19.239999771118164</v>
      </c>
      <c r="E2835" s="90"/>
      <c r="F2835" s="90"/>
      <c r="G2835" s="90"/>
      <c r="H2835" s="90"/>
      <c r="I2835" s="91"/>
      <c r="J2835" s="91"/>
      <c r="K2835" s="91"/>
      <c r="L2835" s="91"/>
    </row>
    <row r="2836" spans="3:12" ht="14.25" customHeight="1" x14ac:dyDescent="0.15">
      <c r="C2836" s="93">
        <v>34522</v>
      </c>
      <c r="D2836" s="92">
        <v>19.120000839233398</v>
      </c>
      <c r="E2836" s="90"/>
      <c r="F2836" s="90"/>
      <c r="G2836" s="90"/>
      <c r="H2836" s="90"/>
      <c r="I2836" s="91"/>
      <c r="J2836" s="91"/>
      <c r="K2836" s="91"/>
      <c r="L2836" s="91"/>
    </row>
    <row r="2837" spans="3:12" ht="14.25" customHeight="1" x14ac:dyDescent="0.15">
      <c r="C2837" s="93">
        <v>34523</v>
      </c>
      <c r="D2837" s="92">
        <v>19.479999542236328</v>
      </c>
      <c r="E2837" s="90"/>
      <c r="F2837" s="90"/>
      <c r="G2837" s="90"/>
      <c r="H2837" s="90"/>
      <c r="I2837" s="91"/>
      <c r="J2837" s="91"/>
      <c r="K2837" s="91"/>
      <c r="L2837" s="91"/>
    </row>
    <row r="2838" spans="3:12" ht="14.25" customHeight="1" x14ac:dyDescent="0.15">
      <c r="C2838" s="93">
        <v>34526</v>
      </c>
      <c r="D2838" s="92">
        <v>20.180000305175781</v>
      </c>
      <c r="E2838" s="90"/>
      <c r="F2838" s="90"/>
      <c r="G2838" s="90"/>
      <c r="H2838" s="90"/>
      <c r="I2838" s="91"/>
      <c r="J2838" s="91"/>
      <c r="K2838" s="91"/>
      <c r="L2838" s="91"/>
    </row>
    <row r="2839" spans="3:12" ht="14.25" customHeight="1" x14ac:dyDescent="0.15">
      <c r="C2839" s="93">
        <v>34527</v>
      </c>
      <c r="D2839" s="92">
        <v>20.430000305175781</v>
      </c>
      <c r="E2839" s="90"/>
      <c r="F2839" s="90"/>
      <c r="G2839" s="90"/>
      <c r="H2839" s="90"/>
      <c r="I2839" s="91"/>
      <c r="J2839" s="91"/>
      <c r="K2839" s="91"/>
      <c r="L2839" s="91"/>
    </row>
    <row r="2840" spans="3:12" ht="14.25" customHeight="1" x14ac:dyDescent="0.15">
      <c r="C2840" s="93">
        <v>34528</v>
      </c>
      <c r="D2840" s="92">
        <v>20.149999618530273</v>
      </c>
      <c r="E2840" s="90"/>
      <c r="F2840" s="90"/>
      <c r="G2840" s="90"/>
      <c r="H2840" s="90"/>
      <c r="I2840" s="91"/>
      <c r="J2840" s="91"/>
      <c r="K2840" s="91"/>
      <c r="L2840" s="91"/>
    </row>
    <row r="2841" spans="3:12" ht="14.25" customHeight="1" x14ac:dyDescent="0.15">
      <c r="C2841" s="93">
        <v>34529</v>
      </c>
      <c r="D2841" s="92">
        <v>20.180000305175781</v>
      </c>
      <c r="E2841" s="90"/>
      <c r="F2841" s="90"/>
      <c r="G2841" s="90"/>
      <c r="H2841" s="90"/>
      <c r="I2841" s="91"/>
      <c r="J2841" s="91"/>
      <c r="K2841" s="91"/>
      <c r="L2841" s="91"/>
    </row>
    <row r="2842" spans="3:12" ht="14.25" customHeight="1" x14ac:dyDescent="0.15">
      <c r="C2842" s="93">
        <v>34530</v>
      </c>
      <c r="D2842" s="92">
        <v>19.889999389648437</v>
      </c>
      <c r="E2842" s="90"/>
      <c r="F2842" s="90"/>
      <c r="G2842" s="90"/>
      <c r="H2842" s="90"/>
      <c r="I2842" s="91"/>
      <c r="J2842" s="91"/>
      <c r="K2842" s="91"/>
      <c r="L2842" s="91"/>
    </row>
    <row r="2843" spans="3:12" ht="14.25" customHeight="1" x14ac:dyDescent="0.15">
      <c r="C2843" s="93">
        <v>34533</v>
      </c>
      <c r="D2843" s="92">
        <v>19.510000228881836</v>
      </c>
      <c r="E2843" s="90"/>
      <c r="F2843" s="90"/>
      <c r="G2843" s="90"/>
      <c r="H2843" s="90"/>
      <c r="I2843" s="91"/>
      <c r="J2843" s="91"/>
      <c r="K2843" s="91"/>
      <c r="L2843" s="91"/>
    </row>
    <row r="2844" spans="3:12" ht="14.25" customHeight="1" x14ac:dyDescent="0.15">
      <c r="C2844" s="93">
        <v>34534</v>
      </c>
      <c r="D2844" s="92">
        <v>19.459999084472656</v>
      </c>
      <c r="E2844" s="90"/>
      <c r="F2844" s="90"/>
      <c r="G2844" s="90"/>
      <c r="H2844" s="90"/>
      <c r="I2844" s="91"/>
      <c r="J2844" s="91"/>
      <c r="K2844" s="91"/>
      <c r="L2844" s="91"/>
    </row>
    <row r="2845" spans="3:12" ht="14.25" customHeight="1" x14ac:dyDescent="0.15">
      <c r="C2845" s="93">
        <v>34535</v>
      </c>
      <c r="D2845" s="92">
        <v>19.200000762939453</v>
      </c>
      <c r="E2845" s="90"/>
      <c r="F2845" s="90"/>
      <c r="G2845" s="90"/>
      <c r="H2845" s="90"/>
      <c r="I2845" s="91"/>
      <c r="J2845" s="91"/>
      <c r="K2845" s="91"/>
      <c r="L2845" s="91"/>
    </row>
    <row r="2846" spans="3:12" ht="14.25" customHeight="1" x14ac:dyDescent="0.15">
      <c r="C2846" s="93">
        <v>34536</v>
      </c>
      <c r="D2846" s="92">
        <v>19.389999389648438</v>
      </c>
      <c r="E2846" s="90"/>
      <c r="F2846" s="90"/>
      <c r="G2846" s="90"/>
      <c r="H2846" s="90"/>
      <c r="I2846" s="91"/>
      <c r="J2846" s="91"/>
      <c r="K2846" s="91"/>
      <c r="L2846" s="91"/>
    </row>
    <row r="2847" spans="3:12" ht="14.25" customHeight="1" x14ac:dyDescent="0.15">
      <c r="C2847" s="93">
        <v>34537</v>
      </c>
      <c r="D2847" s="92">
        <v>19.610000610351562</v>
      </c>
      <c r="E2847" s="90"/>
      <c r="F2847" s="90"/>
      <c r="G2847" s="90"/>
      <c r="H2847" s="90"/>
      <c r="I2847" s="91"/>
      <c r="J2847" s="91"/>
      <c r="K2847" s="91"/>
      <c r="L2847" s="91"/>
    </row>
    <row r="2848" spans="3:12" ht="14.25" customHeight="1" x14ac:dyDescent="0.15">
      <c r="C2848" s="93">
        <v>34540</v>
      </c>
      <c r="D2848" s="92">
        <v>19.409999847412109</v>
      </c>
      <c r="E2848" s="90"/>
      <c r="F2848" s="90"/>
      <c r="G2848" s="90"/>
      <c r="H2848" s="90"/>
      <c r="I2848" s="91"/>
      <c r="J2848" s="91"/>
      <c r="K2848" s="91"/>
      <c r="L2848" s="91"/>
    </row>
    <row r="2849" spans="3:12" ht="14.25" customHeight="1" x14ac:dyDescent="0.15">
      <c r="C2849" s="93">
        <v>34541</v>
      </c>
      <c r="D2849" s="92">
        <v>19.209999084472656</v>
      </c>
      <c r="E2849" s="90"/>
      <c r="F2849" s="90"/>
      <c r="G2849" s="90"/>
      <c r="H2849" s="90"/>
      <c r="I2849" s="91"/>
      <c r="J2849" s="91"/>
      <c r="K2849" s="91"/>
      <c r="L2849" s="91"/>
    </row>
    <row r="2850" spans="3:12" ht="14.25" customHeight="1" x14ac:dyDescent="0.15">
      <c r="C2850" s="93">
        <v>34542</v>
      </c>
      <c r="D2850" s="92">
        <v>19.459999084472656</v>
      </c>
      <c r="E2850" s="90"/>
      <c r="F2850" s="90"/>
      <c r="G2850" s="90"/>
      <c r="H2850" s="90"/>
      <c r="I2850" s="91"/>
      <c r="J2850" s="91"/>
      <c r="K2850" s="91"/>
      <c r="L2850" s="91"/>
    </row>
    <row r="2851" spans="3:12" ht="14.25" customHeight="1" x14ac:dyDescent="0.15">
      <c r="C2851" s="93">
        <v>34543</v>
      </c>
      <c r="D2851" s="92">
        <v>19.770000457763672</v>
      </c>
      <c r="E2851" s="90"/>
      <c r="F2851" s="90"/>
      <c r="G2851" s="90"/>
      <c r="H2851" s="90"/>
      <c r="I2851" s="91"/>
      <c r="J2851" s="91"/>
      <c r="K2851" s="91"/>
      <c r="L2851" s="91"/>
    </row>
    <row r="2852" spans="3:12" ht="14.25" customHeight="1" x14ac:dyDescent="0.15">
      <c r="C2852" s="93">
        <v>34544</v>
      </c>
      <c r="D2852" s="92">
        <v>20.299999237060547</v>
      </c>
      <c r="E2852" s="90"/>
      <c r="F2852" s="90"/>
      <c r="G2852" s="90"/>
      <c r="H2852" s="90"/>
      <c r="I2852" s="91"/>
      <c r="J2852" s="91"/>
      <c r="K2852" s="91"/>
      <c r="L2852" s="91"/>
    </row>
    <row r="2853" spans="3:12" ht="14.25" customHeight="1" x14ac:dyDescent="0.15">
      <c r="C2853" s="93">
        <v>34547</v>
      </c>
      <c r="D2853" s="92">
        <v>20.549999237060547</v>
      </c>
      <c r="E2853" s="90"/>
      <c r="F2853" s="90"/>
      <c r="G2853" s="90"/>
      <c r="H2853" s="90"/>
      <c r="I2853" s="91"/>
      <c r="J2853" s="91"/>
      <c r="K2853" s="91"/>
      <c r="L2853" s="91"/>
    </row>
    <row r="2854" spans="3:12" ht="14.25" customHeight="1" x14ac:dyDescent="0.15">
      <c r="C2854" s="93">
        <v>34548</v>
      </c>
      <c r="D2854" s="92">
        <v>20.139999389648438</v>
      </c>
      <c r="E2854" s="90"/>
      <c r="F2854" s="90"/>
      <c r="G2854" s="90"/>
      <c r="H2854" s="90"/>
      <c r="I2854" s="91"/>
      <c r="J2854" s="91"/>
      <c r="K2854" s="91"/>
      <c r="L2854" s="91"/>
    </row>
    <row r="2855" spans="3:12" ht="14.25" customHeight="1" x14ac:dyDescent="0.15">
      <c r="C2855" s="93">
        <v>34549</v>
      </c>
      <c r="D2855" s="92">
        <v>20.100000381469727</v>
      </c>
      <c r="E2855" s="90"/>
      <c r="F2855" s="90"/>
      <c r="G2855" s="90"/>
      <c r="H2855" s="90"/>
      <c r="I2855" s="91"/>
      <c r="J2855" s="91"/>
      <c r="K2855" s="91"/>
      <c r="L2855" s="91"/>
    </row>
    <row r="2856" spans="3:12" ht="14.25" customHeight="1" x14ac:dyDescent="0.15">
      <c r="C2856" s="93">
        <v>34550</v>
      </c>
      <c r="D2856" s="92">
        <v>20.139999389648438</v>
      </c>
      <c r="E2856" s="90"/>
      <c r="F2856" s="90"/>
      <c r="G2856" s="90"/>
      <c r="H2856" s="90"/>
      <c r="I2856" s="91"/>
      <c r="J2856" s="91"/>
      <c r="K2856" s="91"/>
      <c r="L2856" s="91"/>
    </row>
    <row r="2857" spans="3:12" ht="14.25" customHeight="1" x14ac:dyDescent="0.15">
      <c r="C2857" s="93">
        <v>34551</v>
      </c>
      <c r="D2857" s="92">
        <v>19.309999465942383</v>
      </c>
      <c r="E2857" s="90"/>
      <c r="F2857" s="90"/>
      <c r="G2857" s="90"/>
      <c r="H2857" s="90"/>
      <c r="I2857" s="91"/>
      <c r="J2857" s="91"/>
      <c r="K2857" s="91"/>
      <c r="L2857" s="91"/>
    </row>
    <row r="2858" spans="3:12" ht="14.25" customHeight="1" x14ac:dyDescent="0.15">
      <c r="C2858" s="93">
        <v>34554</v>
      </c>
      <c r="D2858" s="92">
        <v>19.420000076293945</v>
      </c>
      <c r="E2858" s="90"/>
      <c r="F2858" s="90"/>
      <c r="G2858" s="90"/>
      <c r="H2858" s="90"/>
      <c r="I2858" s="91"/>
      <c r="J2858" s="91"/>
      <c r="K2858" s="91"/>
      <c r="L2858" s="91"/>
    </row>
    <row r="2859" spans="3:12" ht="14.25" customHeight="1" x14ac:dyDescent="0.15">
      <c r="C2859" s="93">
        <v>34555</v>
      </c>
      <c r="D2859" s="92">
        <v>19.299999237060547</v>
      </c>
      <c r="E2859" s="90"/>
      <c r="F2859" s="90"/>
      <c r="G2859" s="90"/>
      <c r="H2859" s="90"/>
      <c r="I2859" s="91"/>
      <c r="J2859" s="91"/>
      <c r="K2859" s="91"/>
      <c r="L2859" s="91"/>
    </row>
    <row r="2860" spans="3:12" ht="14.25" customHeight="1" x14ac:dyDescent="0.15">
      <c r="C2860" s="93">
        <v>34556</v>
      </c>
      <c r="D2860" s="92">
        <v>18.959999084472656</v>
      </c>
      <c r="E2860" s="90"/>
      <c r="F2860" s="90"/>
      <c r="G2860" s="90"/>
      <c r="H2860" s="90"/>
      <c r="I2860" s="91"/>
      <c r="J2860" s="91"/>
      <c r="K2860" s="91"/>
      <c r="L2860" s="91"/>
    </row>
    <row r="2861" spans="3:12" ht="14.25" customHeight="1" x14ac:dyDescent="0.15">
      <c r="C2861" s="93">
        <v>34557</v>
      </c>
      <c r="D2861" s="92">
        <v>18.659999847412109</v>
      </c>
      <c r="E2861" s="90"/>
      <c r="F2861" s="90"/>
      <c r="G2861" s="90"/>
      <c r="H2861" s="90"/>
      <c r="I2861" s="91"/>
      <c r="J2861" s="91"/>
      <c r="K2861" s="91"/>
      <c r="L2861" s="91"/>
    </row>
    <row r="2862" spans="3:12" ht="14.25" customHeight="1" x14ac:dyDescent="0.15">
      <c r="C2862" s="93">
        <v>34558</v>
      </c>
      <c r="D2862" s="92">
        <v>18.049999237060547</v>
      </c>
      <c r="E2862" s="90"/>
      <c r="F2862" s="90"/>
      <c r="G2862" s="90"/>
      <c r="H2862" s="90"/>
      <c r="I2862" s="91"/>
      <c r="J2862" s="91"/>
      <c r="K2862" s="91"/>
      <c r="L2862" s="91"/>
    </row>
    <row r="2863" spans="3:12" ht="14.25" customHeight="1" x14ac:dyDescent="0.15">
      <c r="C2863" s="93">
        <v>34561</v>
      </c>
      <c r="D2863" s="92">
        <v>18.200000762939453</v>
      </c>
      <c r="E2863" s="90"/>
      <c r="F2863" s="90"/>
      <c r="G2863" s="90"/>
      <c r="H2863" s="90"/>
      <c r="I2863" s="91"/>
      <c r="J2863" s="91"/>
      <c r="K2863" s="91"/>
      <c r="L2863" s="91"/>
    </row>
    <row r="2864" spans="3:12" ht="14.25" customHeight="1" x14ac:dyDescent="0.15">
      <c r="C2864" s="93">
        <v>34562</v>
      </c>
      <c r="D2864" s="92">
        <v>17.729999542236328</v>
      </c>
      <c r="E2864" s="90"/>
      <c r="F2864" s="90"/>
      <c r="G2864" s="90"/>
      <c r="H2864" s="90"/>
      <c r="I2864" s="91"/>
      <c r="J2864" s="91"/>
      <c r="K2864" s="91"/>
      <c r="L2864" s="91"/>
    </row>
    <row r="2865" spans="3:12" ht="14.25" customHeight="1" x14ac:dyDescent="0.15">
      <c r="C2865" s="93">
        <v>34563</v>
      </c>
      <c r="D2865" s="92">
        <v>18.110000610351563</v>
      </c>
      <c r="E2865" s="90"/>
      <c r="F2865" s="90"/>
      <c r="G2865" s="90"/>
      <c r="H2865" s="90"/>
      <c r="I2865" s="91"/>
      <c r="J2865" s="91"/>
      <c r="K2865" s="91"/>
      <c r="L2865" s="91"/>
    </row>
    <row r="2866" spans="3:12" ht="14.25" customHeight="1" x14ac:dyDescent="0.15">
      <c r="C2866" s="93">
        <v>34564</v>
      </c>
      <c r="D2866" s="92">
        <v>17.719999313354492</v>
      </c>
      <c r="E2866" s="90"/>
      <c r="F2866" s="90"/>
      <c r="G2866" s="90"/>
      <c r="H2866" s="90"/>
      <c r="I2866" s="91"/>
      <c r="J2866" s="91"/>
      <c r="K2866" s="91"/>
      <c r="L2866" s="91"/>
    </row>
    <row r="2867" spans="3:12" ht="14.25" customHeight="1" x14ac:dyDescent="0.15">
      <c r="C2867" s="93">
        <v>34565</v>
      </c>
      <c r="D2867" s="92">
        <v>17.579999923706055</v>
      </c>
      <c r="E2867" s="90"/>
      <c r="F2867" s="90"/>
      <c r="G2867" s="90"/>
      <c r="H2867" s="90"/>
      <c r="I2867" s="91"/>
      <c r="J2867" s="91"/>
      <c r="K2867" s="91"/>
      <c r="L2867" s="91"/>
    </row>
    <row r="2868" spans="3:12" ht="14.25" customHeight="1" x14ac:dyDescent="0.15">
      <c r="C2868" s="93">
        <v>34568</v>
      </c>
      <c r="D2868" s="92">
        <v>16.870000839233398</v>
      </c>
      <c r="E2868" s="90"/>
      <c r="F2868" s="90"/>
      <c r="G2868" s="90"/>
      <c r="H2868" s="90"/>
      <c r="I2868" s="91"/>
      <c r="J2868" s="91"/>
      <c r="K2868" s="91"/>
      <c r="L2868" s="91"/>
    </row>
    <row r="2869" spans="3:12" ht="14.25" customHeight="1" x14ac:dyDescent="0.15">
      <c r="C2869" s="93">
        <v>34569</v>
      </c>
      <c r="D2869" s="92">
        <v>17.090000152587891</v>
      </c>
      <c r="E2869" s="90"/>
      <c r="F2869" s="90"/>
      <c r="G2869" s="90"/>
      <c r="H2869" s="90"/>
      <c r="I2869" s="91"/>
      <c r="J2869" s="91"/>
      <c r="K2869" s="91"/>
      <c r="L2869" s="91"/>
    </row>
    <row r="2870" spans="3:12" ht="14.25" customHeight="1" x14ac:dyDescent="0.15">
      <c r="C2870" s="93">
        <v>34570</v>
      </c>
      <c r="D2870" s="92">
        <v>17.489999771118164</v>
      </c>
      <c r="E2870" s="90"/>
      <c r="F2870" s="90"/>
      <c r="G2870" s="90"/>
      <c r="H2870" s="90"/>
      <c r="I2870" s="91"/>
      <c r="J2870" s="91"/>
      <c r="K2870" s="91"/>
      <c r="L2870" s="91"/>
    </row>
    <row r="2871" spans="3:12" ht="14.25" customHeight="1" x14ac:dyDescent="0.15">
      <c r="C2871" s="93">
        <v>34571</v>
      </c>
      <c r="D2871" s="92">
        <v>17.520000457763672</v>
      </c>
      <c r="E2871" s="90"/>
      <c r="F2871" s="90"/>
      <c r="G2871" s="90"/>
      <c r="H2871" s="90"/>
      <c r="I2871" s="91"/>
      <c r="J2871" s="91"/>
      <c r="K2871" s="91"/>
      <c r="L2871" s="91"/>
    </row>
    <row r="2872" spans="3:12" ht="14.25" customHeight="1" x14ac:dyDescent="0.15">
      <c r="C2872" s="93">
        <v>34572</v>
      </c>
      <c r="D2872" s="92">
        <v>17.139999389648438</v>
      </c>
      <c r="E2872" s="90"/>
      <c r="F2872" s="90"/>
      <c r="G2872" s="90"/>
      <c r="H2872" s="90"/>
      <c r="I2872" s="91"/>
      <c r="J2872" s="91"/>
      <c r="K2872" s="91"/>
      <c r="L2872" s="91"/>
    </row>
    <row r="2873" spans="3:12" ht="14.25" customHeight="1" x14ac:dyDescent="0.15">
      <c r="C2873" s="93">
        <v>34575</v>
      </c>
      <c r="D2873" s="92">
        <v>17.629999160766602</v>
      </c>
      <c r="E2873" s="90"/>
      <c r="F2873" s="90"/>
      <c r="G2873" s="90"/>
      <c r="H2873" s="90"/>
      <c r="I2873" s="91"/>
      <c r="J2873" s="91"/>
      <c r="K2873" s="91"/>
      <c r="L2873" s="91"/>
    </row>
    <row r="2874" spans="3:12" ht="14.25" customHeight="1" x14ac:dyDescent="0.15">
      <c r="C2874" s="93">
        <v>34576</v>
      </c>
      <c r="D2874" s="92">
        <v>17.450000762939453</v>
      </c>
      <c r="E2874" s="90"/>
      <c r="F2874" s="90"/>
      <c r="G2874" s="90"/>
      <c r="H2874" s="90"/>
      <c r="I2874" s="91"/>
      <c r="J2874" s="91"/>
      <c r="K2874" s="91"/>
      <c r="L2874" s="91"/>
    </row>
    <row r="2875" spans="3:12" ht="14.25" customHeight="1" x14ac:dyDescent="0.15">
      <c r="C2875" s="93">
        <v>34577</v>
      </c>
      <c r="D2875" s="92">
        <v>17.559999465942383</v>
      </c>
      <c r="E2875" s="90"/>
      <c r="F2875" s="90"/>
      <c r="G2875" s="90"/>
      <c r="H2875" s="90"/>
      <c r="I2875" s="91"/>
      <c r="J2875" s="91"/>
      <c r="K2875" s="91"/>
      <c r="L2875" s="91"/>
    </row>
    <row r="2876" spans="3:12" ht="14.25" customHeight="1" x14ac:dyDescent="0.15">
      <c r="C2876" s="93">
        <v>34578</v>
      </c>
      <c r="D2876" s="92">
        <v>17.469999313354492</v>
      </c>
      <c r="E2876" s="90"/>
      <c r="F2876" s="90"/>
      <c r="G2876" s="90"/>
      <c r="H2876" s="90"/>
      <c r="I2876" s="91"/>
      <c r="J2876" s="91"/>
      <c r="K2876" s="91"/>
      <c r="L2876" s="91"/>
    </row>
    <row r="2877" spans="3:12" ht="14.25" customHeight="1" x14ac:dyDescent="0.15">
      <c r="C2877" s="93">
        <v>34579</v>
      </c>
      <c r="D2877" s="92">
        <v>17.520000457763672</v>
      </c>
      <c r="E2877" s="90"/>
      <c r="F2877" s="90"/>
      <c r="G2877" s="90"/>
      <c r="H2877" s="90"/>
      <c r="I2877" s="91"/>
      <c r="J2877" s="91"/>
      <c r="K2877" s="91"/>
      <c r="L2877" s="91"/>
    </row>
    <row r="2878" spans="3:12" ht="14.25" customHeight="1" x14ac:dyDescent="0.15">
      <c r="C2878" s="93">
        <v>34583</v>
      </c>
      <c r="D2878" s="92">
        <v>17.620000839233398</v>
      </c>
      <c r="E2878" s="90"/>
      <c r="F2878" s="90"/>
      <c r="G2878" s="90"/>
      <c r="H2878" s="90"/>
      <c r="I2878" s="91"/>
      <c r="J2878" s="91"/>
      <c r="K2878" s="91"/>
      <c r="L2878" s="91"/>
    </row>
    <row r="2879" spans="3:12" ht="14.25" customHeight="1" x14ac:dyDescent="0.15">
      <c r="C2879" s="93">
        <v>34584</v>
      </c>
      <c r="D2879" s="92">
        <v>17.809999465942383</v>
      </c>
      <c r="E2879" s="90"/>
      <c r="F2879" s="90"/>
      <c r="G2879" s="90"/>
      <c r="H2879" s="90"/>
      <c r="I2879" s="91"/>
      <c r="J2879" s="91"/>
      <c r="K2879" s="91"/>
      <c r="L2879" s="91"/>
    </row>
    <row r="2880" spans="3:12" ht="14.25" customHeight="1" x14ac:dyDescent="0.15">
      <c r="C2880" s="93">
        <v>34585</v>
      </c>
      <c r="D2880" s="92">
        <v>17.670000076293945</v>
      </c>
      <c r="E2880" s="90"/>
      <c r="F2880" s="90"/>
      <c r="G2880" s="90"/>
      <c r="H2880" s="90"/>
      <c r="I2880" s="91"/>
      <c r="J2880" s="91"/>
      <c r="K2880" s="91"/>
      <c r="L2880" s="91"/>
    </row>
    <row r="2881" spans="3:12" ht="14.25" customHeight="1" x14ac:dyDescent="0.15">
      <c r="C2881" s="93">
        <v>34586</v>
      </c>
      <c r="D2881" s="92">
        <v>17.530000686645508</v>
      </c>
      <c r="E2881" s="90"/>
      <c r="F2881" s="90"/>
      <c r="G2881" s="90"/>
      <c r="H2881" s="90"/>
      <c r="I2881" s="91"/>
      <c r="J2881" s="91"/>
      <c r="K2881" s="91"/>
      <c r="L2881" s="91"/>
    </row>
    <row r="2882" spans="3:12" ht="14.25" customHeight="1" x14ac:dyDescent="0.15">
      <c r="C2882" s="93">
        <v>34589</v>
      </c>
      <c r="D2882" s="92">
        <v>17.389999389648437</v>
      </c>
      <c r="E2882" s="90"/>
      <c r="F2882" s="90"/>
      <c r="G2882" s="90"/>
      <c r="H2882" s="90"/>
      <c r="I2882" s="91"/>
      <c r="J2882" s="91"/>
      <c r="K2882" s="91"/>
      <c r="L2882" s="91"/>
    </row>
    <row r="2883" spans="3:12" ht="14.25" customHeight="1" x14ac:dyDescent="0.15">
      <c r="C2883" s="93">
        <v>34590</v>
      </c>
      <c r="D2883" s="92">
        <v>17.120000839233398</v>
      </c>
      <c r="E2883" s="90"/>
      <c r="F2883" s="90"/>
      <c r="G2883" s="90"/>
      <c r="H2883" s="90"/>
      <c r="I2883" s="91"/>
      <c r="J2883" s="91"/>
      <c r="K2883" s="91"/>
      <c r="L2883" s="91"/>
    </row>
    <row r="2884" spans="3:12" ht="14.25" customHeight="1" x14ac:dyDescent="0.15">
      <c r="C2884" s="93">
        <v>34591</v>
      </c>
      <c r="D2884" s="92">
        <v>16.709999084472656</v>
      </c>
      <c r="E2884" s="90"/>
      <c r="F2884" s="90"/>
      <c r="G2884" s="90"/>
      <c r="H2884" s="90"/>
      <c r="I2884" s="91"/>
      <c r="J2884" s="91"/>
      <c r="K2884" s="91"/>
      <c r="L2884" s="91"/>
    </row>
    <row r="2885" spans="3:12" ht="14.25" customHeight="1" x14ac:dyDescent="0.15">
      <c r="C2885" s="93">
        <v>34592</v>
      </c>
      <c r="D2885" s="92">
        <v>16.700000762939453</v>
      </c>
      <c r="E2885" s="90"/>
      <c r="F2885" s="90"/>
      <c r="G2885" s="90"/>
      <c r="H2885" s="90"/>
      <c r="I2885" s="91"/>
      <c r="J2885" s="91"/>
      <c r="K2885" s="91"/>
      <c r="L2885" s="91"/>
    </row>
    <row r="2886" spans="3:12" ht="14.25" customHeight="1" x14ac:dyDescent="0.15">
      <c r="C2886" s="93">
        <v>34593</v>
      </c>
      <c r="D2886" s="92">
        <v>16.829999923706055</v>
      </c>
      <c r="E2886" s="90"/>
      <c r="F2886" s="90"/>
      <c r="G2886" s="90"/>
      <c r="H2886" s="90"/>
      <c r="I2886" s="91"/>
      <c r="J2886" s="91"/>
      <c r="K2886" s="91"/>
      <c r="L2886" s="91"/>
    </row>
    <row r="2887" spans="3:12" ht="14.25" customHeight="1" x14ac:dyDescent="0.15">
      <c r="C2887" s="93">
        <v>34596</v>
      </c>
      <c r="D2887" s="92">
        <v>17.209999084472656</v>
      </c>
      <c r="E2887" s="90"/>
      <c r="F2887" s="90"/>
      <c r="G2887" s="90"/>
      <c r="H2887" s="90"/>
      <c r="I2887" s="91"/>
      <c r="J2887" s="91"/>
      <c r="K2887" s="91"/>
      <c r="L2887" s="91"/>
    </row>
    <row r="2888" spans="3:12" ht="14.25" customHeight="1" x14ac:dyDescent="0.15">
      <c r="C2888" s="93">
        <v>34597</v>
      </c>
      <c r="D2888" s="92">
        <v>17.239999771118164</v>
      </c>
      <c r="E2888" s="90"/>
      <c r="F2888" s="90"/>
      <c r="G2888" s="90"/>
      <c r="H2888" s="90"/>
      <c r="I2888" s="91"/>
      <c r="J2888" s="91"/>
      <c r="K2888" s="91"/>
      <c r="L2888" s="91"/>
    </row>
    <row r="2889" spans="3:12" ht="14.25" customHeight="1" x14ac:dyDescent="0.15">
      <c r="C2889" s="93">
        <v>34598</v>
      </c>
      <c r="D2889" s="92">
        <v>17.219999313354492</v>
      </c>
      <c r="E2889" s="90"/>
      <c r="F2889" s="90"/>
      <c r="G2889" s="90"/>
      <c r="H2889" s="90"/>
      <c r="I2889" s="91"/>
      <c r="J2889" s="91"/>
      <c r="K2889" s="91"/>
      <c r="L2889" s="91"/>
    </row>
    <row r="2890" spans="3:12" ht="14.25" customHeight="1" x14ac:dyDescent="0.15">
      <c r="C2890" s="93">
        <v>34599</v>
      </c>
      <c r="D2890" s="92">
        <v>17.670000076293945</v>
      </c>
      <c r="E2890" s="90"/>
      <c r="F2890" s="90"/>
      <c r="G2890" s="90"/>
      <c r="H2890" s="90"/>
      <c r="I2890" s="91"/>
      <c r="J2890" s="91"/>
      <c r="K2890" s="91"/>
      <c r="L2890" s="91"/>
    </row>
    <row r="2891" spans="3:12" ht="14.25" customHeight="1" x14ac:dyDescent="0.15">
      <c r="C2891" s="93">
        <v>34600</v>
      </c>
      <c r="D2891" s="92">
        <v>17.829999923706055</v>
      </c>
      <c r="E2891" s="90"/>
      <c r="F2891" s="90"/>
      <c r="G2891" s="90"/>
      <c r="H2891" s="90"/>
      <c r="I2891" s="91"/>
      <c r="J2891" s="91"/>
      <c r="K2891" s="91"/>
      <c r="L2891" s="91"/>
    </row>
    <row r="2892" spans="3:12" ht="14.25" customHeight="1" x14ac:dyDescent="0.15">
      <c r="C2892" s="93">
        <v>34603</v>
      </c>
      <c r="D2892" s="92">
        <v>17.670000076293945</v>
      </c>
      <c r="E2892" s="90"/>
      <c r="F2892" s="90"/>
      <c r="G2892" s="90"/>
      <c r="H2892" s="90"/>
      <c r="I2892" s="91"/>
      <c r="J2892" s="91"/>
      <c r="K2892" s="91"/>
      <c r="L2892" s="91"/>
    </row>
    <row r="2893" spans="3:12" ht="14.25" customHeight="1" x14ac:dyDescent="0.15">
      <c r="C2893" s="93">
        <v>34604</v>
      </c>
      <c r="D2893" s="92">
        <v>17.549999237060547</v>
      </c>
      <c r="E2893" s="90"/>
      <c r="F2893" s="90"/>
      <c r="G2893" s="90"/>
      <c r="H2893" s="90"/>
      <c r="I2893" s="91"/>
      <c r="J2893" s="91"/>
      <c r="K2893" s="91"/>
      <c r="L2893" s="91"/>
    </row>
    <row r="2894" spans="3:12" ht="14.25" customHeight="1" x14ac:dyDescent="0.15">
      <c r="C2894" s="93">
        <v>34605</v>
      </c>
      <c r="D2894" s="92">
        <v>17.680000305175781</v>
      </c>
      <c r="E2894" s="90"/>
      <c r="F2894" s="90"/>
      <c r="G2894" s="90"/>
      <c r="H2894" s="90"/>
      <c r="I2894" s="91"/>
      <c r="J2894" s="91"/>
      <c r="K2894" s="91"/>
      <c r="L2894" s="91"/>
    </row>
    <row r="2895" spans="3:12" ht="14.25" customHeight="1" x14ac:dyDescent="0.15">
      <c r="C2895" s="93">
        <v>34606</v>
      </c>
      <c r="D2895" s="92">
        <v>17.979999542236328</v>
      </c>
      <c r="E2895" s="90"/>
      <c r="F2895" s="90"/>
      <c r="G2895" s="90"/>
      <c r="H2895" s="90"/>
      <c r="I2895" s="91"/>
      <c r="J2895" s="91"/>
      <c r="K2895" s="91"/>
      <c r="L2895" s="91"/>
    </row>
    <row r="2896" spans="3:12" ht="14.25" customHeight="1" x14ac:dyDescent="0.15">
      <c r="C2896" s="93">
        <v>34607</v>
      </c>
      <c r="D2896" s="92">
        <v>18.389999389648438</v>
      </c>
      <c r="E2896" s="90"/>
      <c r="F2896" s="90"/>
      <c r="G2896" s="90"/>
      <c r="H2896" s="90"/>
      <c r="I2896" s="91"/>
      <c r="J2896" s="91"/>
      <c r="K2896" s="91"/>
      <c r="L2896" s="91"/>
    </row>
    <row r="2897" spans="3:12" ht="14.25" customHeight="1" x14ac:dyDescent="0.15">
      <c r="C2897" s="93">
        <v>34610</v>
      </c>
      <c r="D2897" s="92">
        <v>18.190000534057617</v>
      </c>
      <c r="E2897" s="90"/>
      <c r="F2897" s="90"/>
      <c r="G2897" s="90"/>
      <c r="H2897" s="90"/>
      <c r="I2897" s="91"/>
      <c r="J2897" s="91"/>
      <c r="K2897" s="91"/>
      <c r="L2897" s="91"/>
    </row>
    <row r="2898" spans="3:12" ht="14.25" customHeight="1" x14ac:dyDescent="0.15">
      <c r="C2898" s="93">
        <v>34611</v>
      </c>
      <c r="D2898" s="92">
        <v>18.079999923706055</v>
      </c>
      <c r="E2898" s="90"/>
      <c r="F2898" s="90"/>
      <c r="G2898" s="90"/>
      <c r="H2898" s="90"/>
      <c r="I2898" s="91"/>
      <c r="J2898" s="91"/>
      <c r="K2898" s="91"/>
      <c r="L2898" s="91"/>
    </row>
    <row r="2899" spans="3:12" ht="14.25" customHeight="1" x14ac:dyDescent="0.15">
      <c r="C2899" s="93">
        <v>34612</v>
      </c>
      <c r="D2899" s="92">
        <v>18.010000228881836</v>
      </c>
      <c r="E2899" s="90"/>
      <c r="F2899" s="90"/>
      <c r="G2899" s="90"/>
      <c r="H2899" s="90"/>
      <c r="I2899" s="91"/>
      <c r="J2899" s="91"/>
      <c r="K2899" s="91"/>
      <c r="L2899" s="91"/>
    </row>
    <row r="2900" spans="3:12" ht="14.25" customHeight="1" x14ac:dyDescent="0.15">
      <c r="C2900" s="93">
        <v>34613</v>
      </c>
      <c r="D2900" s="92">
        <v>18.25</v>
      </c>
      <c r="E2900" s="90"/>
      <c r="F2900" s="90"/>
      <c r="G2900" s="90"/>
      <c r="H2900" s="90"/>
      <c r="I2900" s="91"/>
      <c r="J2900" s="91"/>
      <c r="K2900" s="91"/>
      <c r="L2900" s="91"/>
    </row>
    <row r="2901" spans="3:12" ht="14.25" customHeight="1" x14ac:dyDescent="0.15">
      <c r="C2901" s="93">
        <v>34614</v>
      </c>
      <c r="D2901" s="92">
        <v>18.260000228881836</v>
      </c>
      <c r="E2901" s="90"/>
      <c r="F2901" s="90"/>
      <c r="G2901" s="90"/>
      <c r="H2901" s="90"/>
      <c r="I2901" s="91"/>
      <c r="J2901" s="91"/>
      <c r="K2901" s="91"/>
      <c r="L2901" s="91"/>
    </row>
    <row r="2902" spans="3:12" ht="14.25" customHeight="1" x14ac:dyDescent="0.15">
      <c r="C2902" s="93">
        <v>34617</v>
      </c>
      <c r="D2902" s="92">
        <v>17.989999771118164</v>
      </c>
      <c r="E2902" s="90"/>
      <c r="F2902" s="90"/>
      <c r="G2902" s="90"/>
      <c r="H2902" s="90"/>
      <c r="I2902" s="91"/>
      <c r="J2902" s="91"/>
      <c r="K2902" s="91"/>
      <c r="L2902" s="91"/>
    </row>
    <row r="2903" spans="3:12" ht="14.25" customHeight="1" x14ac:dyDescent="0.15">
      <c r="C2903" s="93">
        <v>34618</v>
      </c>
      <c r="D2903" s="92">
        <v>17.700000762939453</v>
      </c>
      <c r="E2903" s="90"/>
      <c r="F2903" s="90"/>
      <c r="G2903" s="90"/>
      <c r="H2903" s="90"/>
      <c r="I2903" s="91"/>
      <c r="J2903" s="91"/>
      <c r="K2903" s="91"/>
      <c r="L2903" s="91"/>
    </row>
    <row r="2904" spans="3:12" ht="14.25" customHeight="1" x14ac:dyDescent="0.15">
      <c r="C2904" s="93">
        <v>34619</v>
      </c>
      <c r="D2904" s="92">
        <v>17.190000534057617</v>
      </c>
      <c r="E2904" s="90"/>
      <c r="F2904" s="90"/>
      <c r="G2904" s="90"/>
      <c r="H2904" s="90"/>
      <c r="I2904" s="91"/>
      <c r="J2904" s="91"/>
      <c r="K2904" s="91"/>
      <c r="L2904" s="91"/>
    </row>
    <row r="2905" spans="3:12" ht="14.25" customHeight="1" x14ac:dyDescent="0.15">
      <c r="C2905" s="93">
        <v>34620</v>
      </c>
      <c r="D2905" s="92">
        <v>17.129999160766602</v>
      </c>
      <c r="E2905" s="90"/>
      <c r="F2905" s="90"/>
      <c r="G2905" s="90"/>
      <c r="H2905" s="90"/>
      <c r="I2905" s="91"/>
      <c r="J2905" s="91"/>
      <c r="K2905" s="91"/>
      <c r="L2905" s="91"/>
    </row>
    <row r="2906" spans="3:12" ht="14.25" customHeight="1" x14ac:dyDescent="0.15">
      <c r="C2906" s="93">
        <v>34621</v>
      </c>
      <c r="D2906" s="92">
        <v>16.969999313354492</v>
      </c>
      <c r="E2906" s="90"/>
      <c r="F2906" s="90"/>
      <c r="G2906" s="90"/>
      <c r="H2906" s="90"/>
      <c r="I2906" s="91"/>
      <c r="J2906" s="91"/>
      <c r="K2906" s="91"/>
      <c r="L2906" s="91"/>
    </row>
    <row r="2907" spans="3:12" ht="14.25" customHeight="1" x14ac:dyDescent="0.15">
      <c r="C2907" s="93">
        <v>34624</v>
      </c>
      <c r="D2907" s="92">
        <v>17.059999465942383</v>
      </c>
      <c r="E2907" s="90"/>
      <c r="F2907" s="90"/>
      <c r="G2907" s="90"/>
      <c r="H2907" s="90"/>
      <c r="I2907" s="91"/>
      <c r="J2907" s="91"/>
      <c r="K2907" s="91"/>
      <c r="L2907" s="91"/>
    </row>
    <row r="2908" spans="3:12" ht="14.25" customHeight="1" x14ac:dyDescent="0.15">
      <c r="C2908" s="93">
        <v>34625</v>
      </c>
      <c r="D2908" s="92">
        <v>17.219999313354492</v>
      </c>
      <c r="E2908" s="90"/>
      <c r="F2908" s="90"/>
      <c r="G2908" s="90"/>
      <c r="H2908" s="90"/>
      <c r="I2908" s="91"/>
      <c r="J2908" s="91"/>
      <c r="K2908" s="91"/>
      <c r="L2908" s="91"/>
    </row>
    <row r="2909" spans="3:12" ht="14.25" customHeight="1" x14ac:dyDescent="0.15">
      <c r="C2909" s="93">
        <v>34626</v>
      </c>
      <c r="D2909" s="92">
        <v>17.420000076293945</v>
      </c>
      <c r="E2909" s="90"/>
      <c r="F2909" s="90"/>
      <c r="G2909" s="90"/>
      <c r="H2909" s="90"/>
      <c r="I2909" s="91"/>
      <c r="J2909" s="91"/>
      <c r="K2909" s="91"/>
      <c r="L2909" s="91"/>
    </row>
    <row r="2910" spans="3:12" ht="14.25" customHeight="1" x14ac:dyDescent="0.15">
      <c r="C2910" s="93">
        <v>34627</v>
      </c>
      <c r="D2910" s="92">
        <v>17.540000915527344</v>
      </c>
      <c r="E2910" s="90"/>
      <c r="F2910" s="90"/>
      <c r="G2910" s="90"/>
      <c r="H2910" s="90"/>
      <c r="I2910" s="91"/>
      <c r="J2910" s="91"/>
      <c r="K2910" s="91"/>
      <c r="L2910" s="91"/>
    </row>
    <row r="2911" spans="3:12" ht="14.25" customHeight="1" x14ac:dyDescent="0.15">
      <c r="C2911" s="93">
        <v>34628</v>
      </c>
      <c r="D2911" s="92">
        <v>17.379999160766602</v>
      </c>
      <c r="E2911" s="90"/>
      <c r="F2911" s="90"/>
      <c r="G2911" s="90"/>
      <c r="H2911" s="90"/>
      <c r="I2911" s="91"/>
      <c r="J2911" s="91"/>
      <c r="K2911" s="91"/>
      <c r="L2911" s="91"/>
    </row>
    <row r="2912" spans="3:12" ht="14.25" customHeight="1" x14ac:dyDescent="0.15">
      <c r="C2912" s="93">
        <v>34631</v>
      </c>
      <c r="D2912" s="92">
        <v>17.450000762939453</v>
      </c>
      <c r="E2912" s="90"/>
      <c r="F2912" s="90"/>
      <c r="G2912" s="90"/>
      <c r="H2912" s="90"/>
      <c r="I2912" s="91"/>
      <c r="J2912" s="91"/>
      <c r="K2912" s="91"/>
      <c r="L2912" s="91"/>
    </row>
    <row r="2913" spans="3:12" ht="14.25" customHeight="1" x14ac:dyDescent="0.15">
      <c r="C2913" s="93">
        <v>34632</v>
      </c>
      <c r="D2913" s="92">
        <v>17.579999923706055</v>
      </c>
      <c r="E2913" s="90"/>
      <c r="F2913" s="90"/>
      <c r="G2913" s="90"/>
      <c r="H2913" s="90"/>
      <c r="I2913" s="91"/>
      <c r="J2913" s="91"/>
      <c r="K2913" s="91"/>
      <c r="L2913" s="91"/>
    </row>
    <row r="2914" spans="3:12" ht="14.25" customHeight="1" x14ac:dyDescent="0.15">
      <c r="C2914" s="93">
        <v>34633</v>
      </c>
      <c r="D2914" s="92">
        <v>17.950000762939453</v>
      </c>
      <c r="E2914" s="90"/>
      <c r="F2914" s="90"/>
      <c r="G2914" s="90"/>
      <c r="H2914" s="90"/>
      <c r="I2914" s="91"/>
      <c r="J2914" s="91"/>
      <c r="K2914" s="91"/>
      <c r="L2914" s="91"/>
    </row>
    <row r="2915" spans="3:12" ht="14.25" customHeight="1" x14ac:dyDescent="0.15">
      <c r="C2915" s="93">
        <v>34634</v>
      </c>
      <c r="D2915" s="92">
        <v>18.149999618530273</v>
      </c>
      <c r="E2915" s="90"/>
      <c r="F2915" s="90"/>
      <c r="G2915" s="90"/>
      <c r="H2915" s="90"/>
      <c r="I2915" s="91"/>
      <c r="J2915" s="91"/>
      <c r="K2915" s="91"/>
      <c r="L2915" s="91"/>
    </row>
    <row r="2916" spans="3:12" ht="14.25" customHeight="1" x14ac:dyDescent="0.15">
      <c r="C2916" s="93">
        <v>34635</v>
      </c>
      <c r="D2916" s="92">
        <v>18.229999542236328</v>
      </c>
      <c r="E2916" s="90"/>
      <c r="F2916" s="90"/>
      <c r="G2916" s="90"/>
      <c r="H2916" s="90"/>
      <c r="I2916" s="91"/>
      <c r="J2916" s="91"/>
      <c r="K2916" s="91"/>
      <c r="L2916" s="91"/>
    </row>
    <row r="2917" spans="3:12" ht="14.25" customHeight="1" x14ac:dyDescent="0.15">
      <c r="C2917" s="93">
        <v>34638</v>
      </c>
      <c r="D2917" s="92">
        <v>18.190000534057617</v>
      </c>
      <c r="E2917" s="90"/>
      <c r="F2917" s="90"/>
      <c r="G2917" s="90"/>
      <c r="H2917" s="90"/>
      <c r="I2917" s="91"/>
      <c r="J2917" s="91"/>
      <c r="K2917" s="91"/>
      <c r="L2917" s="91"/>
    </row>
    <row r="2918" spans="3:12" ht="14.25" customHeight="1" x14ac:dyDescent="0.15">
      <c r="C2918" s="93">
        <v>34639</v>
      </c>
      <c r="D2918" s="92">
        <v>18.680000305175781</v>
      </c>
      <c r="E2918" s="90"/>
      <c r="F2918" s="90"/>
      <c r="G2918" s="90"/>
      <c r="H2918" s="90"/>
      <c r="I2918" s="91"/>
      <c r="J2918" s="91"/>
      <c r="K2918" s="91"/>
      <c r="L2918" s="91"/>
    </row>
    <row r="2919" spans="3:12" ht="14.25" customHeight="1" x14ac:dyDescent="0.15">
      <c r="C2919" s="93">
        <v>34640</v>
      </c>
      <c r="D2919" s="92">
        <v>18.930000305175781</v>
      </c>
      <c r="E2919" s="90"/>
      <c r="F2919" s="90"/>
      <c r="G2919" s="90"/>
      <c r="H2919" s="90"/>
      <c r="I2919" s="91"/>
      <c r="J2919" s="91"/>
      <c r="K2919" s="91"/>
      <c r="L2919" s="91"/>
    </row>
    <row r="2920" spans="3:12" ht="14.25" customHeight="1" x14ac:dyDescent="0.15">
      <c r="C2920" s="93">
        <v>34641</v>
      </c>
      <c r="D2920" s="92">
        <v>18.899999618530273</v>
      </c>
      <c r="E2920" s="90"/>
      <c r="F2920" s="90"/>
      <c r="G2920" s="90"/>
      <c r="H2920" s="90"/>
      <c r="I2920" s="91"/>
      <c r="J2920" s="91"/>
      <c r="K2920" s="91"/>
      <c r="L2920" s="91"/>
    </row>
    <row r="2921" spans="3:12" ht="14.25" customHeight="1" x14ac:dyDescent="0.15">
      <c r="C2921" s="93">
        <v>34642</v>
      </c>
      <c r="D2921" s="92">
        <v>18.760000228881836</v>
      </c>
      <c r="E2921" s="90"/>
      <c r="F2921" s="90"/>
      <c r="G2921" s="90"/>
      <c r="H2921" s="90"/>
      <c r="I2921" s="91"/>
      <c r="J2921" s="91"/>
      <c r="K2921" s="91"/>
      <c r="L2921" s="91"/>
    </row>
    <row r="2922" spans="3:12" ht="14.25" customHeight="1" x14ac:dyDescent="0.15">
      <c r="C2922" s="93">
        <v>34645</v>
      </c>
      <c r="D2922" s="92">
        <v>18.389999389648438</v>
      </c>
      <c r="E2922" s="90"/>
      <c r="F2922" s="90"/>
      <c r="G2922" s="90"/>
      <c r="H2922" s="90"/>
      <c r="I2922" s="91"/>
      <c r="J2922" s="91"/>
      <c r="K2922" s="91"/>
      <c r="L2922" s="91"/>
    </row>
    <row r="2923" spans="3:12" ht="14.25" customHeight="1" x14ac:dyDescent="0.15">
      <c r="C2923" s="93">
        <v>34646</v>
      </c>
      <c r="D2923" s="92">
        <v>18.579999923706055</v>
      </c>
      <c r="E2923" s="90"/>
      <c r="F2923" s="90"/>
      <c r="G2923" s="90"/>
      <c r="H2923" s="90"/>
      <c r="I2923" s="91"/>
      <c r="J2923" s="91"/>
      <c r="K2923" s="91"/>
      <c r="L2923" s="91"/>
    </row>
    <row r="2924" spans="3:12" ht="14.25" customHeight="1" x14ac:dyDescent="0.15">
      <c r="C2924" s="93">
        <v>34647</v>
      </c>
      <c r="D2924" s="92">
        <v>18.159999847412109</v>
      </c>
      <c r="E2924" s="90"/>
      <c r="F2924" s="90"/>
      <c r="G2924" s="90"/>
      <c r="H2924" s="90"/>
      <c r="I2924" s="91"/>
      <c r="J2924" s="91"/>
      <c r="K2924" s="91"/>
      <c r="L2924" s="91"/>
    </row>
    <row r="2925" spans="3:12" ht="14.25" customHeight="1" x14ac:dyDescent="0.15">
      <c r="C2925" s="93">
        <v>34648</v>
      </c>
      <c r="D2925" s="92">
        <v>18.190000534057617</v>
      </c>
      <c r="E2925" s="90"/>
      <c r="F2925" s="90"/>
      <c r="G2925" s="90"/>
      <c r="H2925" s="90"/>
      <c r="I2925" s="91"/>
      <c r="J2925" s="91"/>
      <c r="K2925" s="91"/>
      <c r="L2925" s="91"/>
    </row>
    <row r="2926" spans="3:12" ht="14.25" customHeight="1" x14ac:dyDescent="0.15">
      <c r="C2926" s="93">
        <v>34649</v>
      </c>
      <c r="D2926" s="92">
        <v>18.040000915527344</v>
      </c>
      <c r="E2926" s="90"/>
      <c r="F2926" s="90"/>
      <c r="G2926" s="90"/>
      <c r="H2926" s="90"/>
      <c r="I2926" s="91"/>
      <c r="J2926" s="91"/>
      <c r="K2926" s="91"/>
      <c r="L2926" s="91"/>
    </row>
    <row r="2927" spans="3:12" ht="14.25" customHeight="1" x14ac:dyDescent="0.15">
      <c r="C2927" s="93">
        <v>34652</v>
      </c>
      <c r="D2927" s="92">
        <v>17.469999313354492</v>
      </c>
      <c r="E2927" s="90"/>
      <c r="F2927" s="90"/>
      <c r="G2927" s="90"/>
      <c r="H2927" s="90"/>
      <c r="I2927" s="91"/>
      <c r="J2927" s="91"/>
      <c r="K2927" s="91"/>
      <c r="L2927" s="91"/>
    </row>
    <row r="2928" spans="3:12" ht="14.25" customHeight="1" x14ac:dyDescent="0.15">
      <c r="C2928" s="93">
        <v>34653</v>
      </c>
      <c r="D2928" s="92">
        <v>17.579999923706055</v>
      </c>
      <c r="E2928" s="90"/>
      <c r="F2928" s="90"/>
      <c r="G2928" s="90"/>
      <c r="H2928" s="90"/>
      <c r="I2928" s="91"/>
      <c r="J2928" s="91"/>
      <c r="K2928" s="91"/>
      <c r="L2928" s="91"/>
    </row>
    <row r="2929" spans="3:12" ht="14.25" customHeight="1" x14ac:dyDescent="0.15">
      <c r="C2929" s="93">
        <v>34654</v>
      </c>
      <c r="D2929" s="92">
        <v>17.370000839233398</v>
      </c>
      <c r="E2929" s="90"/>
      <c r="F2929" s="90"/>
      <c r="G2929" s="90"/>
      <c r="H2929" s="90"/>
      <c r="I2929" s="91"/>
      <c r="J2929" s="91"/>
      <c r="K2929" s="91"/>
      <c r="L2929" s="91"/>
    </row>
    <row r="2930" spans="3:12" ht="14.25" customHeight="1" x14ac:dyDescent="0.15">
      <c r="C2930" s="93">
        <v>34655</v>
      </c>
      <c r="D2930" s="92">
        <v>17.649999618530273</v>
      </c>
      <c r="E2930" s="90"/>
      <c r="F2930" s="90"/>
      <c r="G2930" s="90"/>
      <c r="H2930" s="90"/>
      <c r="I2930" s="91"/>
      <c r="J2930" s="91"/>
      <c r="K2930" s="91"/>
      <c r="L2930" s="91"/>
    </row>
    <row r="2931" spans="3:12" ht="14.25" customHeight="1" x14ac:dyDescent="0.15">
      <c r="C2931" s="93">
        <v>34656</v>
      </c>
      <c r="D2931" s="92">
        <v>17.469999313354492</v>
      </c>
      <c r="E2931" s="90"/>
      <c r="F2931" s="90"/>
      <c r="G2931" s="90"/>
      <c r="H2931" s="90"/>
      <c r="I2931" s="91"/>
      <c r="J2931" s="91"/>
      <c r="K2931" s="91"/>
      <c r="L2931" s="91"/>
    </row>
    <row r="2932" spans="3:12" ht="14.25" customHeight="1" x14ac:dyDescent="0.15">
      <c r="C2932" s="93">
        <v>34659</v>
      </c>
      <c r="D2932" s="92">
        <v>17.559999465942383</v>
      </c>
      <c r="E2932" s="90"/>
      <c r="F2932" s="90"/>
      <c r="G2932" s="90"/>
      <c r="H2932" s="90"/>
      <c r="I2932" s="91"/>
      <c r="J2932" s="91"/>
      <c r="K2932" s="91"/>
      <c r="L2932" s="91"/>
    </row>
    <row r="2933" spans="3:12" ht="14.25" customHeight="1" x14ac:dyDescent="0.15">
      <c r="C2933" s="93">
        <v>34660</v>
      </c>
      <c r="D2933" s="92">
        <v>17.819999694824219</v>
      </c>
      <c r="E2933" s="90"/>
      <c r="F2933" s="90"/>
      <c r="G2933" s="90"/>
      <c r="H2933" s="90"/>
      <c r="I2933" s="91"/>
      <c r="J2933" s="91"/>
      <c r="K2933" s="91"/>
      <c r="L2933" s="91"/>
    </row>
    <row r="2934" spans="3:12" ht="14.25" customHeight="1" x14ac:dyDescent="0.15">
      <c r="C2934" s="93">
        <v>34661</v>
      </c>
      <c r="D2934" s="92">
        <v>18.149999618530273</v>
      </c>
      <c r="E2934" s="90"/>
      <c r="F2934" s="90"/>
      <c r="G2934" s="90"/>
      <c r="H2934" s="90"/>
      <c r="I2934" s="91"/>
      <c r="J2934" s="91"/>
      <c r="K2934" s="91"/>
      <c r="L2934" s="91"/>
    </row>
    <row r="2935" spans="3:12" ht="14.25" customHeight="1" x14ac:dyDescent="0.15">
      <c r="C2935" s="93">
        <v>34666</v>
      </c>
      <c r="D2935" s="92">
        <v>18.120000839233398</v>
      </c>
      <c r="E2935" s="90"/>
      <c r="F2935" s="90"/>
      <c r="G2935" s="90"/>
      <c r="H2935" s="90"/>
      <c r="I2935" s="91"/>
      <c r="J2935" s="91"/>
      <c r="K2935" s="91"/>
      <c r="L2935" s="91"/>
    </row>
    <row r="2936" spans="3:12" ht="14.25" customHeight="1" x14ac:dyDescent="0.15">
      <c r="C2936" s="93">
        <v>34667</v>
      </c>
      <c r="D2936" s="92">
        <v>18.049999237060547</v>
      </c>
      <c r="E2936" s="90"/>
      <c r="F2936" s="90"/>
      <c r="G2936" s="90"/>
      <c r="H2936" s="90"/>
      <c r="I2936" s="91"/>
      <c r="J2936" s="91"/>
      <c r="K2936" s="91"/>
      <c r="L2936" s="91"/>
    </row>
    <row r="2937" spans="3:12" ht="14.25" customHeight="1" x14ac:dyDescent="0.15">
      <c r="C2937" s="93">
        <v>34668</v>
      </c>
      <c r="D2937" s="92">
        <v>18.049999237060547</v>
      </c>
      <c r="E2937" s="90"/>
      <c r="F2937" s="90"/>
      <c r="G2937" s="90"/>
      <c r="H2937" s="90"/>
      <c r="I2937" s="91"/>
      <c r="J2937" s="91"/>
      <c r="K2937" s="91"/>
      <c r="L2937" s="91"/>
    </row>
    <row r="2938" spans="3:12" ht="14.25" customHeight="1" x14ac:dyDescent="0.15">
      <c r="C2938" s="93">
        <v>34669</v>
      </c>
      <c r="D2938" s="92">
        <v>17.819999694824219</v>
      </c>
      <c r="E2938" s="90"/>
      <c r="F2938" s="90"/>
      <c r="G2938" s="90"/>
      <c r="H2938" s="90"/>
      <c r="I2938" s="91"/>
      <c r="J2938" s="91"/>
      <c r="K2938" s="91"/>
      <c r="L2938" s="91"/>
    </row>
    <row r="2939" spans="3:12" ht="14.25" customHeight="1" x14ac:dyDescent="0.15">
      <c r="C2939" s="93">
        <v>34670</v>
      </c>
      <c r="D2939" s="92">
        <v>16.989999771118164</v>
      </c>
      <c r="E2939" s="90"/>
      <c r="F2939" s="90"/>
      <c r="G2939" s="90"/>
      <c r="H2939" s="90"/>
      <c r="I2939" s="91"/>
      <c r="J2939" s="91"/>
      <c r="K2939" s="91"/>
      <c r="L2939" s="91"/>
    </row>
    <row r="2940" spans="3:12" ht="14.25" customHeight="1" x14ac:dyDescent="0.15">
      <c r="C2940" s="93">
        <v>34673</v>
      </c>
      <c r="D2940" s="92">
        <v>16.850000381469727</v>
      </c>
      <c r="E2940" s="90"/>
      <c r="F2940" s="90"/>
      <c r="G2940" s="90"/>
      <c r="H2940" s="90"/>
      <c r="I2940" s="91"/>
      <c r="J2940" s="91"/>
      <c r="K2940" s="91"/>
      <c r="L2940" s="91"/>
    </row>
    <row r="2941" spans="3:12" ht="14.25" customHeight="1" x14ac:dyDescent="0.15">
      <c r="C2941" s="93">
        <v>34674</v>
      </c>
      <c r="D2941" s="92">
        <v>16.940000534057617</v>
      </c>
      <c r="E2941" s="90"/>
      <c r="F2941" s="90"/>
      <c r="G2941" s="90"/>
      <c r="H2941" s="90"/>
      <c r="I2941" s="91"/>
      <c r="J2941" s="91"/>
      <c r="K2941" s="91"/>
      <c r="L2941" s="91"/>
    </row>
    <row r="2942" spans="3:12" ht="14.25" customHeight="1" x14ac:dyDescent="0.15">
      <c r="C2942" s="93">
        <v>34675</v>
      </c>
      <c r="D2942" s="92">
        <v>16.870000839233398</v>
      </c>
      <c r="E2942" s="90"/>
      <c r="F2942" s="90"/>
      <c r="G2942" s="90"/>
      <c r="H2942" s="90"/>
      <c r="I2942" s="91"/>
      <c r="J2942" s="91"/>
      <c r="K2942" s="91"/>
      <c r="L2942" s="91"/>
    </row>
    <row r="2943" spans="3:12" ht="14.25" customHeight="1" x14ac:dyDescent="0.15">
      <c r="C2943" s="93">
        <v>34676</v>
      </c>
      <c r="D2943" s="92">
        <v>17.120000839233398</v>
      </c>
      <c r="E2943" s="90"/>
      <c r="F2943" s="90"/>
      <c r="G2943" s="90"/>
      <c r="H2943" s="90"/>
      <c r="I2943" s="91"/>
      <c r="J2943" s="91"/>
      <c r="K2943" s="91"/>
      <c r="L2943" s="91"/>
    </row>
    <row r="2944" spans="3:12" ht="14.25" customHeight="1" x14ac:dyDescent="0.15">
      <c r="C2944" s="93">
        <v>34677</v>
      </c>
      <c r="D2944" s="92">
        <v>17.129999160766602</v>
      </c>
      <c r="E2944" s="90"/>
      <c r="F2944" s="90"/>
      <c r="G2944" s="90"/>
      <c r="H2944" s="90"/>
      <c r="I2944" s="91"/>
      <c r="J2944" s="91"/>
      <c r="K2944" s="91"/>
      <c r="L2944" s="91"/>
    </row>
    <row r="2945" spans="3:28" ht="14.25" customHeight="1" x14ac:dyDescent="0.15">
      <c r="C2945" s="93">
        <v>34680</v>
      </c>
      <c r="D2945" s="92">
        <v>16.909999847412109</v>
      </c>
      <c r="E2945" s="90"/>
      <c r="F2945" s="90"/>
      <c r="G2945" s="90"/>
      <c r="H2945" s="90"/>
      <c r="I2945" s="91"/>
      <c r="J2945" s="91"/>
      <c r="K2945" s="91"/>
      <c r="L2945" s="91"/>
    </row>
    <row r="2946" spans="3:28" ht="14.25" customHeight="1" x14ac:dyDescent="0.15">
      <c r="C2946" s="93">
        <v>34681</v>
      </c>
      <c r="D2946" s="92">
        <v>16.909999847412109</v>
      </c>
      <c r="E2946" s="90"/>
      <c r="F2946" s="90"/>
      <c r="G2946" s="90"/>
      <c r="H2946" s="90"/>
      <c r="I2946" s="91"/>
      <c r="J2946" s="91"/>
      <c r="K2946" s="91"/>
      <c r="L2946" s="91"/>
    </row>
    <row r="2947" spans="3:28" ht="14.25" customHeight="1" x14ac:dyDescent="0.15">
      <c r="C2947" s="93">
        <v>34682</v>
      </c>
      <c r="D2947" s="92">
        <v>16.989999771118164</v>
      </c>
      <c r="E2947" s="90"/>
      <c r="F2947" s="90"/>
      <c r="G2947" s="90"/>
      <c r="H2947" s="90"/>
      <c r="I2947" s="91"/>
      <c r="J2947" s="91"/>
      <c r="K2947" s="91"/>
      <c r="L2947" s="91"/>
    </row>
    <row r="2948" spans="3:28" ht="14.25" customHeight="1" x14ac:dyDescent="0.15">
      <c r="C2948" s="93">
        <v>34683</v>
      </c>
      <c r="D2948" s="92">
        <v>16.729999542236328</v>
      </c>
      <c r="E2948" s="90"/>
      <c r="F2948" s="90"/>
      <c r="G2948" s="90"/>
      <c r="H2948" s="90"/>
      <c r="I2948" s="91"/>
      <c r="J2948" s="91"/>
      <c r="K2948" s="91"/>
      <c r="L2948" s="91"/>
    </row>
    <row r="2949" spans="3:28" ht="14.25" customHeight="1" x14ac:dyDescent="0.15">
      <c r="C2949" s="93">
        <v>34684</v>
      </c>
      <c r="D2949" s="92">
        <v>16.760000228881836</v>
      </c>
      <c r="E2949" s="90"/>
      <c r="F2949" s="90"/>
      <c r="G2949" s="90"/>
      <c r="H2949" s="90"/>
      <c r="I2949" s="91"/>
      <c r="J2949" s="91"/>
      <c r="K2949" s="91"/>
      <c r="L2949" s="91"/>
    </row>
    <row r="2950" spans="3:28" ht="14.25" customHeight="1" x14ac:dyDescent="0.15">
      <c r="C2950" s="93">
        <v>34687</v>
      </c>
      <c r="D2950" s="92">
        <v>16.909999847412109</v>
      </c>
      <c r="E2950" s="90"/>
      <c r="F2950" s="90"/>
      <c r="G2950" s="90"/>
      <c r="H2950" s="90"/>
      <c r="I2950" s="91"/>
      <c r="J2950" s="91"/>
      <c r="K2950" s="91"/>
      <c r="L2950" s="91"/>
    </row>
    <row r="2951" spans="3:28" ht="14.25" customHeight="1" x14ac:dyDescent="0.15">
      <c r="C2951" s="93">
        <v>34688</v>
      </c>
      <c r="D2951" s="92">
        <v>16.979999542236328</v>
      </c>
      <c r="E2951" s="90"/>
      <c r="F2951" s="90"/>
      <c r="G2951" s="90"/>
      <c r="H2951" s="90"/>
      <c r="I2951" s="91"/>
      <c r="J2951" s="91"/>
      <c r="K2951" s="91"/>
      <c r="L2951" s="91"/>
    </row>
    <row r="2952" spans="3:28" ht="14.25" customHeight="1" x14ac:dyDescent="0.15">
      <c r="C2952" s="93">
        <v>34689</v>
      </c>
      <c r="D2952" s="92">
        <v>17.020000457763672</v>
      </c>
      <c r="E2952" s="90"/>
      <c r="F2952" s="90"/>
      <c r="G2952" s="90"/>
      <c r="H2952" s="90"/>
      <c r="I2952" s="91"/>
      <c r="J2952" s="91"/>
      <c r="K2952" s="91"/>
      <c r="L2952" s="91"/>
    </row>
    <row r="2953" spans="3:28" ht="14.25" customHeight="1" x14ac:dyDescent="0.15">
      <c r="C2953" s="93">
        <v>34690</v>
      </c>
      <c r="D2953" s="92">
        <v>17.090000152587891</v>
      </c>
      <c r="E2953" s="90"/>
      <c r="F2953" s="90"/>
      <c r="G2953" s="90"/>
      <c r="H2953" s="90"/>
      <c r="I2953" s="91"/>
      <c r="J2953" s="91"/>
      <c r="K2953" s="91"/>
      <c r="L2953" s="91"/>
    </row>
    <row r="2954" spans="3:28" ht="14.25" customHeight="1" x14ac:dyDescent="0.15">
      <c r="C2954" s="93">
        <v>34691</v>
      </c>
      <c r="D2954" s="92">
        <v>17.350000381469727</v>
      </c>
      <c r="E2954" s="90"/>
      <c r="F2954" s="90"/>
      <c r="G2954" s="90"/>
      <c r="H2954" s="90"/>
      <c r="I2954" s="91"/>
      <c r="J2954" s="91"/>
      <c r="K2954" s="91"/>
      <c r="L2954" s="91"/>
    </row>
    <row r="2955" spans="3:28" ht="14.25" customHeight="1" x14ac:dyDescent="0.15">
      <c r="C2955" s="93">
        <v>34695</v>
      </c>
      <c r="D2955" s="92">
        <v>17.639999389648437</v>
      </c>
      <c r="E2955" s="90"/>
      <c r="F2955" s="90"/>
      <c r="G2955" s="90"/>
      <c r="H2955" s="90"/>
      <c r="I2955" s="91"/>
      <c r="J2955" s="91"/>
      <c r="K2955" s="91"/>
      <c r="L2955" s="91"/>
    </row>
    <row r="2956" spans="3:28" ht="14.25" customHeight="1" x14ac:dyDescent="0.15">
      <c r="C2956" s="93">
        <v>34696</v>
      </c>
      <c r="D2956" s="92">
        <v>17.790000915527344</v>
      </c>
      <c r="E2956" s="90"/>
      <c r="F2956" s="90"/>
      <c r="G2956" s="90"/>
      <c r="H2956" s="90"/>
      <c r="I2956" s="91"/>
      <c r="J2956" s="91"/>
      <c r="K2956" s="91"/>
      <c r="L2956" s="91"/>
    </row>
    <row r="2957" spans="3:28" ht="14.25" customHeight="1" x14ac:dyDescent="0.15">
      <c r="C2957" s="93">
        <v>34697</v>
      </c>
      <c r="D2957" s="92">
        <v>17.719999313354492</v>
      </c>
      <c r="E2957" s="90"/>
      <c r="F2957" s="90"/>
      <c r="G2957" s="90"/>
      <c r="H2957" s="90"/>
      <c r="I2957" s="91"/>
      <c r="J2957" s="91"/>
      <c r="K2957" s="91"/>
      <c r="L2957" s="91"/>
    </row>
    <row r="2958" spans="3:28" ht="14.25" customHeight="1" x14ac:dyDescent="0.15">
      <c r="C2958" s="93">
        <v>34698</v>
      </c>
      <c r="D2958" s="92">
        <v>17.760000228881836</v>
      </c>
      <c r="E2958" s="90"/>
      <c r="F2958" s="90"/>
      <c r="G2958" s="90"/>
      <c r="H2958" s="90"/>
      <c r="I2958" s="91"/>
      <c r="J2958" s="91"/>
      <c r="K2958" s="91"/>
      <c r="L2958" s="91"/>
    </row>
    <row r="2959" spans="3:28" x14ac:dyDescent="0.15">
      <c r="C2959" s="58">
        <v>34702</v>
      </c>
      <c r="D2959" s="12">
        <v>17.440000000000001</v>
      </c>
      <c r="E2959" s="12">
        <v>16.09</v>
      </c>
      <c r="F2959" s="12">
        <v>15.67</v>
      </c>
      <c r="G2959" s="12"/>
      <c r="H2959" s="12"/>
      <c r="M2959" s="73"/>
      <c r="N2959"/>
      <c r="O2959"/>
      <c r="P2959"/>
      <c r="Q2959"/>
      <c r="R2959" s="28"/>
      <c r="S2959" s="8"/>
      <c r="T2959" s="8"/>
      <c r="U2959"/>
      <c r="W2959" s="29"/>
      <c r="X2959" s="8">
        <v>16.100000000000001</v>
      </c>
      <c r="AB2959" s="2">
        <f t="shared" ref="AB2959:AB3022" si="0">ROUND((F2959+X2959)/2,2)</f>
        <v>15.89</v>
      </c>
    </row>
    <row r="2960" spans="3:28" x14ac:dyDescent="0.15">
      <c r="C2960" s="58">
        <v>34703</v>
      </c>
      <c r="D2960" s="12">
        <v>17.48</v>
      </c>
      <c r="E2960" s="12">
        <v>16.190000000000001</v>
      </c>
      <c r="F2960" s="12">
        <v>15.82</v>
      </c>
      <c r="G2960" s="12"/>
      <c r="H2960" s="12"/>
      <c r="M2960" s="73"/>
      <c r="N2960"/>
      <c r="O2960"/>
      <c r="P2960"/>
      <c r="Q2960"/>
      <c r="R2960" s="28"/>
      <c r="S2960" s="8"/>
      <c r="T2960" s="8"/>
      <c r="U2960"/>
      <c r="W2960" s="29"/>
      <c r="X2960" s="8">
        <v>16.36</v>
      </c>
      <c r="AB2960" s="2">
        <f t="shared" si="0"/>
        <v>16.09</v>
      </c>
    </row>
    <row r="2961" spans="3:28" x14ac:dyDescent="0.15">
      <c r="C2961" s="58">
        <v>34704</v>
      </c>
      <c r="D2961" s="12">
        <v>17.72</v>
      </c>
      <c r="E2961" s="12">
        <v>16.46</v>
      </c>
      <c r="F2961" s="12">
        <v>16.05</v>
      </c>
      <c r="G2961" s="12"/>
      <c r="H2961" s="12"/>
      <c r="M2961" s="73"/>
      <c r="N2961"/>
      <c r="O2961"/>
      <c r="P2961"/>
      <c r="Q2961"/>
      <c r="R2961" s="28"/>
      <c r="S2961" s="8"/>
      <c r="T2961" s="8"/>
      <c r="U2961"/>
      <c r="W2961" s="29"/>
      <c r="X2961" s="8">
        <v>16.53</v>
      </c>
      <c r="AB2961" s="2">
        <f t="shared" si="0"/>
        <v>16.29</v>
      </c>
    </row>
    <row r="2962" spans="3:28" x14ac:dyDescent="0.15">
      <c r="C2962" s="58">
        <v>34705</v>
      </c>
      <c r="D2962" s="12">
        <v>17.670000000000002</v>
      </c>
      <c r="E2962" s="12">
        <v>16.5</v>
      </c>
      <c r="F2962" s="12">
        <v>16.09</v>
      </c>
      <c r="G2962" s="12"/>
      <c r="H2962" s="12"/>
      <c r="M2962" s="73"/>
      <c r="N2962"/>
      <c r="O2962"/>
      <c r="P2962"/>
      <c r="Q2962"/>
      <c r="R2962" s="28"/>
      <c r="S2962" s="8"/>
      <c r="T2962" s="8"/>
      <c r="U2962"/>
      <c r="W2962" s="29"/>
      <c r="X2962" s="8">
        <v>16.489999999999998</v>
      </c>
      <c r="AB2962" s="2">
        <f t="shared" si="0"/>
        <v>16.29</v>
      </c>
    </row>
    <row r="2963" spans="3:28" x14ac:dyDescent="0.15">
      <c r="C2963" s="58">
        <v>34708</v>
      </c>
      <c r="D2963" s="12">
        <v>17.399999999999999</v>
      </c>
      <c r="E2963" s="12">
        <v>16.28</v>
      </c>
      <c r="F2963" s="12">
        <v>15.77</v>
      </c>
      <c r="G2963" s="12"/>
      <c r="H2963" s="12"/>
      <c r="M2963" s="73"/>
      <c r="N2963"/>
      <c r="O2963"/>
      <c r="P2963"/>
      <c r="Q2963"/>
      <c r="R2963" s="28"/>
      <c r="S2963" s="8"/>
      <c r="T2963" s="8"/>
      <c r="U2963"/>
      <c r="W2963" s="29"/>
      <c r="X2963" s="8">
        <v>16.2</v>
      </c>
      <c r="AB2963" s="2">
        <f t="shared" si="0"/>
        <v>15.99</v>
      </c>
    </row>
    <row r="2964" spans="3:28" x14ac:dyDescent="0.15">
      <c r="C2964" s="58">
        <v>34709</v>
      </c>
      <c r="D2964" s="12">
        <v>17.37</v>
      </c>
      <c r="E2964" s="12">
        <v>16.190000000000001</v>
      </c>
      <c r="F2964" s="12">
        <v>15.76</v>
      </c>
      <c r="G2964" s="12"/>
      <c r="H2964" s="12"/>
      <c r="M2964" s="73"/>
      <c r="N2964"/>
      <c r="O2964"/>
      <c r="P2964"/>
      <c r="Q2964"/>
      <c r="R2964" s="28"/>
      <c r="S2964" s="8"/>
      <c r="T2964" s="8"/>
      <c r="U2964"/>
      <c r="W2964" s="29"/>
      <c r="X2964" s="8">
        <v>16.2</v>
      </c>
      <c r="AB2964" s="2">
        <f t="shared" si="0"/>
        <v>15.98</v>
      </c>
    </row>
    <row r="2965" spans="3:28" x14ac:dyDescent="0.15">
      <c r="C2965" s="58">
        <v>34710</v>
      </c>
      <c r="D2965" s="12">
        <v>17.72</v>
      </c>
      <c r="E2965" s="12">
        <v>16.63</v>
      </c>
      <c r="F2965" s="12">
        <v>16.05</v>
      </c>
      <c r="G2965" s="12"/>
      <c r="H2965" s="12"/>
      <c r="M2965" s="73"/>
      <c r="N2965"/>
      <c r="O2965"/>
      <c r="P2965"/>
      <c r="Q2965"/>
      <c r="R2965" s="28"/>
      <c r="S2965" s="8"/>
      <c r="T2965" s="8"/>
      <c r="U2965"/>
      <c r="W2965" s="29"/>
      <c r="X2965" s="8">
        <v>16.45</v>
      </c>
      <c r="AB2965" s="2">
        <f t="shared" si="0"/>
        <v>16.25</v>
      </c>
    </row>
    <row r="2966" spans="3:28" x14ac:dyDescent="0.15">
      <c r="C2966" s="58">
        <v>34711</v>
      </c>
      <c r="D2966" s="12">
        <v>17.72</v>
      </c>
      <c r="E2966" s="12">
        <v>16.63</v>
      </c>
      <c r="F2966" s="12">
        <v>16.010000000000002</v>
      </c>
      <c r="G2966" s="12"/>
      <c r="H2966" s="12"/>
      <c r="M2966" s="73"/>
      <c r="N2966"/>
      <c r="O2966"/>
      <c r="P2966"/>
      <c r="Q2966"/>
      <c r="R2966" s="28"/>
      <c r="S2966" s="8"/>
      <c r="T2966" s="8"/>
      <c r="U2966"/>
      <c r="W2966" s="29"/>
      <c r="X2966" s="8">
        <v>16.41</v>
      </c>
      <c r="AB2966" s="2">
        <f t="shared" si="0"/>
        <v>16.21</v>
      </c>
    </row>
    <row r="2967" spans="3:28" x14ac:dyDescent="0.15">
      <c r="C2967" s="58">
        <v>34712</v>
      </c>
      <c r="D2967" s="12">
        <v>17.52</v>
      </c>
      <c r="E2967" s="12">
        <v>16.38</v>
      </c>
      <c r="F2967" s="12">
        <v>15.8</v>
      </c>
      <c r="G2967" s="12"/>
      <c r="H2967" s="12"/>
      <c r="M2967" s="73"/>
      <c r="N2967"/>
      <c r="O2967"/>
      <c r="P2967"/>
      <c r="Q2967"/>
      <c r="R2967" s="28"/>
      <c r="S2967" s="8"/>
      <c r="T2967" s="8"/>
      <c r="U2967"/>
      <c r="W2967" s="29"/>
      <c r="X2967" s="8">
        <v>16.2</v>
      </c>
      <c r="AB2967" s="2">
        <f t="shared" si="0"/>
        <v>16</v>
      </c>
    </row>
    <row r="2968" spans="3:28" x14ac:dyDescent="0.15">
      <c r="C2968" s="58">
        <v>34715</v>
      </c>
      <c r="D2968" s="12">
        <v>17.88</v>
      </c>
      <c r="E2968" s="12">
        <v>16.37</v>
      </c>
      <c r="F2968" s="12">
        <v>15.83</v>
      </c>
      <c r="G2968" s="12"/>
      <c r="H2968" s="12"/>
      <c r="M2968" s="73"/>
      <c r="N2968"/>
      <c r="O2968"/>
      <c r="P2968"/>
      <c r="Q2968"/>
      <c r="R2968" s="28"/>
      <c r="S2968" s="8"/>
      <c r="T2968" s="8"/>
      <c r="U2968"/>
      <c r="W2968" s="29"/>
      <c r="X2968" s="8">
        <v>16.39</v>
      </c>
      <c r="AB2968" s="2">
        <f t="shared" si="0"/>
        <v>16.11</v>
      </c>
    </row>
    <row r="2969" spans="3:28" x14ac:dyDescent="0.15">
      <c r="C2969" s="58">
        <v>34716</v>
      </c>
      <c r="D2969" s="12">
        <v>18.32</v>
      </c>
      <c r="E2969" s="12">
        <v>16.82</v>
      </c>
      <c r="F2969" s="12">
        <v>16.059999999999999</v>
      </c>
      <c r="G2969" s="12"/>
      <c r="H2969" s="12"/>
      <c r="M2969" s="73"/>
      <c r="N2969"/>
      <c r="O2969"/>
      <c r="P2969"/>
      <c r="Q2969"/>
      <c r="R2969" s="28"/>
      <c r="S2969" s="8"/>
      <c r="T2969" s="8"/>
      <c r="U2969"/>
      <c r="W2969" s="29"/>
      <c r="X2969" s="8">
        <v>16.62</v>
      </c>
      <c r="AB2969" s="2">
        <f t="shared" si="0"/>
        <v>16.34</v>
      </c>
    </row>
    <row r="2970" spans="3:28" x14ac:dyDescent="0.15">
      <c r="C2970" s="58">
        <v>34717</v>
      </c>
      <c r="D2970" s="12">
        <v>18.73</v>
      </c>
      <c r="E2970" s="12">
        <v>16.93</v>
      </c>
      <c r="F2970" s="12">
        <v>16.16</v>
      </c>
      <c r="G2970" s="12"/>
      <c r="H2970" s="12"/>
      <c r="M2970" s="73"/>
      <c r="N2970"/>
      <c r="O2970"/>
      <c r="P2970"/>
      <c r="Q2970"/>
      <c r="R2970" s="28"/>
      <c r="S2970" s="8"/>
      <c r="T2970" s="8"/>
      <c r="U2970"/>
      <c r="W2970" s="29"/>
      <c r="X2970" s="8">
        <v>16.68</v>
      </c>
      <c r="AB2970" s="2">
        <f t="shared" si="0"/>
        <v>16.420000000000002</v>
      </c>
    </row>
    <row r="2971" spans="3:28" x14ac:dyDescent="0.15">
      <c r="C2971" s="58">
        <v>34718</v>
      </c>
      <c r="D2971" s="12">
        <v>18.690000000000001</v>
      </c>
      <c r="E2971" s="12">
        <v>16.8</v>
      </c>
      <c r="F2971" s="12">
        <v>16.100000000000001</v>
      </c>
      <c r="G2971" s="12"/>
      <c r="H2971" s="12"/>
      <c r="M2971" s="73"/>
      <c r="N2971"/>
      <c r="O2971"/>
      <c r="P2971"/>
      <c r="Q2971"/>
      <c r="R2971" s="28"/>
      <c r="S2971" s="8"/>
      <c r="T2971" s="8"/>
      <c r="U2971"/>
      <c r="W2971" s="29"/>
      <c r="X2971" s="8">
        <v>16.63</v>
      </c>
      <c r="AB2971" s="2">
        <f t="shared" si="0"/>
        <v>16.37</v>
      </c>
    </row>
    <row r="2972" spans="3:28" x14ac:dyDescent="0.15">
      <c r="C2972" s="58">
        <v>34719</v>
      </c>
      <c r="D2972" s="12">
        <v>18.649999999999999</v>
      </c>
      <c r="E2972" s="12">
        <v>16.87</v>
      </c>
      <c r="F2972" s="12">
        <v>16.12</v>
      </c>
      <c r="G2972" s="12"/>
      <c r="H2972" s="12"/>
      <c r="M2972" s="73"/>
      <c r="N2972"/>
      <c r="O2972"/>
      <c r="P2972"/>
      <c r="Q2972"/>
      <c r="R2972" s="28"/>
      <c r="S2972" s="8"/>
      <c r="T2972" s="8"/>
      <c r="U2972" s="34" t="s">
        <v>22</v>
      </c>
      <c r="W2972" s="29"/>
      <c r="X2972" s="8">
        <v>16.64</v>
      </c>
      <c r="AB2972" s="2">
        <f t="shared" si="0"/>
        <v>16.38</v>
      </c>
    </row>
    <row r="2973" spans="3:28" x14ac:dyDescent="0.15">
      <c r="C2973" s="58">
        <v>34722</v>
      </c>
      <c r="D2973" s="12">
        <v>18.100000000000001</v>
      </c>
      <c r="E2973" s="12">
        <v>16.64</v>
      </c>
      <c r="F2973" s="12">
        <v>15.92</v>
      </c>
      <c r="G2973" s="12"/>
      <c r="H2973" s="12"/>
      <c r="M2973" s="73"/>
      <c r="N2973"/>
      <c r="O2973"/>
      <c r="P2973"/>
      <c r="Q2973"/>
      <c r="R2973" s="28"/>
      <c r="S2973" s="8"/>
      <c r="T2973" s="8"/>
      <c r="U2973"/>
      <c r="W2973" s="29"/>
      <c r="X2973" s="8">
        <v>16.420000000000002</v>
      </c>
      <c r="AB2973" s="2">
        <f t="shared" si="0"/>
        <v>16.170000000000002</v>
      </c>
    </row>
    <row r="2974" spans="3:28" x14ac:dyDescent="0.15">
      <c r="C2974" s="58">
        <v>34723</v>
      </c>
      <c r="D2974" s="12">
        <v>18.39</v>
      </c>
      <c r="E2974" s="12">
        <v>16.86</v>
      </c>
      <c r="F2974" s="12">
        <v>16.25</v>
      </c>
      <c r="G2974" s="12"/>
      <c r="H2974" s="12"/>
      <c r="M2974" s="73"/>
      <c r="N2974"/>
      <c r="O2974"/>
      <c r="P2974"/>
      <c r="Q2974"/>
      <c r="R2974" s="28"/>
      <c r="S2974" s="8"/>
      <c r="T2974" s="8"/>
      <c r="U2974"/>
      <c r="W2974" s="29"/>
      <c r="X2974" s="8">
        <v>16.66</v>
      </c>
      <c r="AB2974" s="2">
        <f t="shared" si="0"/>
        <v>16.46</v>
      </c>
    </row>
    <row r="2975" spans="3:28" x14ac:dyDescent="0.15">
      <c r="C2975" s="58">
        <v>34724</v>
      </c>
      <c r="D2975" s="12">
        <v>18.39</v>
      </c>
      <c r="E2975" s="12">
        <v>16.79</v>
      </c>
      <c r="F2975" s="12">
        <v>16.39</v>
      </c>
      <c r="G2975" s="12"/>
      <c r="H2975" s="12"/>
      <c r="M2975" s="73"/>
      <c r="N2975"/>
      <c r="O2975"/>
      <c r="P2975"/>
      <c r="Q2975"/>
      <c r="R2975" s="28"/>
      <c r="S2975" s="8"/>
      <c r="T2975" s="8"/>
      <c r="U2975"/>
      <c r="W2975" s="29"/>
      <c r="X2975" s="8">
        <v>16.79</v>
      </c>
      <c r="AB2975" s="2">
        <f t="shared" si="0"/>
        <v>16.59</v>
      </c>
    </row>
    <row r="2976" spans="3:28" x14ac:dyDescent="0.15">
      <c r="C2976" s="58">
        <v>34725</v>
      </c>
      <c r="D2976" s="12">
        <v>18.239999999999998</v>
      </c>
      <c r="E2976" s="12">
        <v>16.670000000000002</v>
      </c>
      <c r="F2976" s="12">
        <v>16.149999999999999</v>
      </c>
      <c r="G2976" s="12"/>
      <c r="H2976" s="12"/>
      <c r="M2976" s="73"/>
      <c r="N2976"/>
      <c r="O2976"/>
      <c r="P2976"/>
      <c r="Q2976"/>
      <c r="R2976" s="28"/>
      <c r="S2976" s="8"/>
      <c r="T2976" s="8"/>
      <c r="U2976"/>
      <c r="W2976" s="29"/>
      <c r="X2976" s="8">
        <v>16.559999999999999</v>
      </c>
      <c r="AB2976" s="2">
        <f t="shared" si="0"/>
        <v>16.36</v>
      </c>
    </row>
    <row r="2977" spans="3:28" x14ac:dyDescent="0.15">
      <c r="C2977" s="58">
        <v>34726</v>
      </c>
      <c r="D2977" s="12">
        <v>17.95</v>
      </c>
      <c r="E2977" s="12">
        <v>16.39</v>
      </c>
      <c r="F2977" s="12">
        <v>15.92</v>
      </c>
      <c r="G2977" s="12"/>
      <c r="H2977" s="12"/>
      <c r="M2977" s="73"/>
      <c r="N2977"/>
      <c r="O2977"/>
      <c r="P2977"/>
      <c r="Q2977"/>
      <c r="R2977" s="28"/>
      <c r="S2977" s="8"/>
      <c r="T2977" s="8"/>
      <c r="U2977"/>
      <c r="W2977" s="29"/>
      <c r="X2977" s="8">
        <v>16.350000000000001</v>
      </c>
      <c r="AB2977" s="2">
        <f t="shared" si="0"/>
        <v>16.14</v>
      </c>
    </row>
    <row r="2978" spans="3:28" x14ac:dyDescent="0.15">
      <c r="C2978" s="58">
        <v>34729</v>
      </c>
      <c r="D2978" s="12">
        <v>18.09</v>
      </c>
      <c r="E2978" s="12">
        <v>16.57</v>
      </c>
      <c r="F2978" s="12">
        <v>16.09</v>
      </c>
      <c r="G2978" s="12"/>
      <c r="H2978" s="12"/>
      <c r="M2978" s="73"/>
      <c r="N2978"/>
      <c r="O2978"/>
      <c r="P2978"/>
      <c r="Q2978"/>
      <c r="R2978" s="28"/>
      <c r="S2978" s="8"/>
      <c r="T2978" s="8"/>
      <c r="U2978"/>
      <c r="W2978" s="29"/>
      <c r="X2978" s="8">
        <v>16.53</v>
      </c>
      <c r="AB2978" s="2">
        <f t="shared" si="0"/>
        <v>16.309999999999999</v>
      </c>
    </row>
    <row r="2979" spans="3:28" x14ac:dyDescent="0.15">
      <c r="C2979" s="58">
        <v>34730</v>
      </c>
      <c r="D2979" s="12">
        <v>18.39</v>
      </c>
      <c r="E2979" s="12">
        <v>16.8</v>
      </c>
      <c r="F2979" s="12">
        <v>16.25</v>
      </c>
      <c r="G2979" s="12"/>
      <c r="H2979" s="12"/>
      <c r="M2979" s="73"/>
      <c r="N2979"/>
      <c r="O2979"/>
      <c r="P2979"/>
      <c r="Q2979"/>
      <c r="R2979" s="28"/>
      <c r="S2979" s="8"/>
      <c r="T2979" s="8"/>
      <c r="U2979"/>
      <c r="W2979" s="29"/>
      <c r="X2979" s="8">
        <v>16.670000000000002</v>
      </c>
      <c r="AB2979" s="2">
        <f t="shared" si="0"/>
        <v>16.46</v>
      </c>
    </row>
    <row r="2980" spans="3:28" x14ac:dyDescent="0.15">
      <c r="C2980" s="58">
        <v>34731</v>
      </c>
      <c r="D2980" s="12">
        <v>18.52</v>
      </c>
      <c r="E2980" s="12">
        <v>16.88</v>
      </c>
      <c r="F2980" s="12">
        <v>16.309999999999999</v>
      </c>
      <c r="G2980" s="12"/>
      <c r="H2980" s="12"/>
      <c r="M2980" s="73"/>
      <c r="N2980"/>
      <c r="O2980"/>
      <c r="P2980"/>
      <c r="Q2980"/>
      <c r="R2980" s="28"/>
      <c r="S2980" s="8"/>
      <c r="T2980" s="8"/>
      <c r="U2980"/>
      <c r="W2980" s="29"/>
      <c r="X2980" s="8">
        <v>16.760000000000002</v>
      </c>
      <c r="AB2980" s="2">
        <f t="shared" si="0"/>
        <v>16.54</v>
      </c>
    </row>
    <row r="2981" spans="3:28" x14ac:dyDescent="0.15">
      <c r="C2981" s="58">
        <v>34732</v>
      </c>
      <c r="D2981" s="12">
        <v>18.54</v>
      </c>
      <c r="E2981" s="12">
        <v>16.89</v>
      </c>
      <c r="F2981" s="12">
        <v>16.29</v>
      </c>
      <c r="G2981" s="12"/>
      <c r="H2981" s="12"/>
      <c r="M2981" s="73"/>
      <c r="N2981"/>
      <c r="O2981"/>
      <c r="P2981"/>
      <c r="Q2981"/>
      <c r="R2981" s="28"/>
      <c r="S2981" s="8"/>
      <c r="T2981" s="8"/>
      <c r="U2981"/>
      <c r="W2981" s="29"/>
      <c r="X2981" s="8">
        <v>16.71</v>
      </c>
      <c r="AB2981" s="2">
        <f t="shared" si="0"/>
        <v>16.5</v>
      </c>
    </row>
    <row r="2982" spans="3:28" x14ac:dyDescent="0.15">
      <c r="C2982" s="58">
        <v>34733</v>
      </c>
      <c r="D2982" s="12">
        <v>18.78</v>
      </c>
      <c r="E2982" s="12">
        <v>17.2</v>
      </c>
      <c r="F2982" s="12">
        <v>16.559999999999999</v>
      </c>
      <c r="G2982" s="12"/>
      <c r="H2982" s="12"/>
      <c r="M2982" s="73"/>
      <c r="N2982"/>
      <c r="O2982"/>
      <c r="P2982"/>
      <c r="Q2982"/>
      <c r="R2982" s="28"/>
      <c r="S2982" s="8"/>
      <c r="T2982" s="8"/>
      <c r="U2982"/>
      <c r="W2982" s="29"/>
      <c r="X2982" s="8">
        <v>16.86</v>
      </c>
      <c r="AB2982" s="2">
        <f t="shared" si="0"/>
        <v>16.71</v>
      </c>
    </row>
    <row r="2983" spans="3:28" x14ac:dyDescent="0.15">
      <c r="C2983" s="58">
        <v>34736</v>
      </c>
      <c r="D2983" s="12">
        <v>18.59</v>
      </c>
      <c r="E2983" s="12">
        <v>17.22</v>
      </c>
      <c r="F2983" s="12">
        <v>16.59</v>
      </c>
      <c r="G2983" s="12"/>
      <c r="H2983" s="12"/>
      <c r="M2983" s="73"/>
      <c r="N2983"/>
      <c r="O2983"/>
      <c r="P2983"/>
      <c r="Q2983"/>
      <c r="R2983" s="28"/>
      <c r="S2983" s="8"/>
      <c r="T2983" s="8"/>
      <c r="U2983"/>
      <c r="W2983" s="29"/>
      <c r="X2983" s="8">
        <v>16.86</v>
      </c>
      <c r="AB2983" s="2">
        <f t="shared" si="0"/>
        <v>16.73</v>
      </c>
    </row>
    <row r="2984" spans="3:28" x14ac:dyDescent="0.15">
      <c r="C2984" s="58">
        <v>34737</v>
      </c>
      <c r="D2984" s="12">
        <v>18.46</v>
      </c>
      <c r="E2984" s="12">
        <v>17.07</v>
      </c>
      <c r="F2984" s="12">
        <v>16.62</v>
      </c>
      <c r="G2984" s="12"/>
      <c r="H2984" s="12"/>
      <c r="M2984" s="73"/>
      <c r="N2984"/>
      <c r="O2984"/>
      <c r="P2984"/>
      <c r="Q2984"/>
      <c r="R2984" s="28"/>
      <c r="S2984" s="8"/>
      <c r="T2984" s="8"/>
      <c r="U2984"/>
      <c r="W2984" s="29"/>
      <c r="X2984" s="8">
        <v>16.75</v>
      </c>
      <c r="AB2984" s="2">
        <f t="shared" si="0"/>
        <v>16.690000000000001</v>
      </c>
    </row>
    <row r="2985" spans="3:28" x14ac:dyDescent="0.15">
      <c r="C2985" s="58">
        <v>34738</v>
      </c>
      <c r="D2985" s="12">
        <v>18.3</v>
      </c>
      <c r="E2985" s="12">
        <v>17.07</v>
      </c>
      <c r="F2985" s="12">
        <v>16.63</v>
      </c>
      <c r="G2985" s="12"/>
      <c r="H2985" s="12"/>
      <c r="M2985" s="73"/>
      <c r="N2985"/>
      <c r="O2985"/>
      <c r="P2985"/>
      <c r="Q2985"/>
      <c r="R2985" s="28"/>
      <c r="S2985" s="8"/>
      <c r="T2985" s="8"/>
      <c r="U2985"/>
      <c r="W2985" s="29"/>
      <c r="X2985" s="8">
        <v>16.739999999999998</v>
      </c>
      <c r="AB2985" s="2">
        <f t="shared" si="0"/>
        <v>16.690000000000001</v>
      </c>
    </row>
    <row r="2986" spans="3:28" x14ac:dyDescent="0.15">
      <c r="C2986" s="58">
        <v>34739</v>
      </c>
      <c r="D2986" s="12">
        <v>18.239999999999998</v>
      </c>
      <c r="E2986" s="12">
        <v>17.11</v>
      </c>
      <c r="F2986" s="12">
        <v>16.73</v>
      </c>
      <c r="G2986" s="12"/>
      <c r="H2986" s="12"/>
      <c r="M2986" s="73"/>
      <c r="N2986"/>
      <c r="O2986"/>
      <c r="P2986"/>
      <c r="Q2986"/>
      <c r="R2986" s="28"/>
      <c r="S2986" s="8"/>
      <c r="T2986" s="8"/>
      <c r="U2986"/>
      <c r="W2986" s="29"/>
      <c r="X2986" s="8">
        <v>16.87</v>
      </c>
      <c r="AB2986" s="2">
        <f t="shared" si="0"/>
        <v>16.8</v>
      </c>
    </row>
    <row r="2987" spans="3:28" x14ac:dyDescent="0.15">
      <c r="C2987" s="58">
        <v>34740</v>
      </c>
      <c r="D2987" s="12">
        <v>18.46</v>
      </c>
      <c r="E2987" s="12">
        <v>17.329999999999998</v>
      </c>
      <c r="F2987" s="12">
        <v>16.850000000000001</v>
      </c>
      <c r="G2987" s="12"/>
      <c r="H2987" s="12"/>
      <c r="M2987" s="73"/>
      <c r="N2987"/>
      <c r="O2987"/>
      <c r="P2987"/>
      <c r="Q2987"/>
      <c r="R2987" s="28"/>
      <c r="S2987" s="8"/>
      <c r="T2987" s="8"/>
      <c r="U2987"/>
      <c r="W2987" s="29"/>
      <c r="X2987" s="8">
        <v>17.010000000000002</v>
      </c>
      <c r="AB2987" s="2">
        <f t="shared" si="0"/>
        <v>16.93</v>
      </c>
    </row>
    <row r="2988" spans="3:28" x14ac:dyDescent="0.15">
      <c r="C2988" s="58">
        <v>34743</v>
      </c>
      <c r="D2988" s="12">
        <v>18.27</v>
      </c>
      <c r="E2988" s="12">
        <v>17.420000000000002</v>
      </c>
      <c r="F2988" s="12">
        <v>16.87</v>
      </c>
      <c r="G2988" s="12"/>
      <c r="H2988" s="12"/>
      <c r="M2988" s="73"/>
      <c r="N2988"/>
      <c r="O2988"/>
      <c r="P2988"/>
      <c r="Q2988"/>
      <c r="R2988" s="28"/>
      <c r="S2988" s="8"/>
      <c r="T2988" s="8"/>
      <c r="U2988"/>
      <c r="W2988" s="29"/>
      <c r="X2988" s="8">
        <v>17.03</v>
      </c>
      <c r="AB2988" s="2">
        <f t="shared" si="0"/>
        <v>16.95</v>
      </c>
    </row>
    <row r="2989" spans="3:28" x14ac:dyDescent="0.15">
      <c r="C2989" s="58">
        <v>34744</v>
      </c>
      <c r="D2989" s="12">
        <v>18.32</v>
      </c>
      <c r="E2989" s="12">
        <v>16.75</v>
      </c>
      <c r="F2989" s="12">
        <v>16.93</v>
      </c>
      <c r="G2989" s="12"/>
      <c r="H2989" s="12"/>
      <c r="M2989" s="73"/>
      <c r="N2989"/>
      <c r="O2989"/>
      <c r="P2989"/>
      <c r="Q2989"/>
      <c r="R2989" s="28"/>
      <c r="S2989" s="8"/>
      <c r="T2989" s="8"/>
      <c r="U2989"/>
      <c r="W2989" s="29"/>
      <c r="X2989" s="8">
        <v>17.09</v>
      </c>
      <c r="AB2989" s="2">
        <f t="shared" si="0"/>
        <v>17.010000000000002</v>
      </c>
    </row>
    <row r="2990" spans="3:28" x14ac:dyDescent="0.15">
      <c r="C2990" s="58">
        <v>34745</v>
      </c>
      <c r="D2990" s="12">
        <v>18.420000000000002</v>
      </c>
      <c r="E2990" s="12">
        <v>16.760000000000002</v>
      </c>
      <c r="F2990" s="12">
        <v>16.91</v>
      </c>
      <c r="G2990" s="12"/>
      <c r="H2990" s="12"/>
      <c r="M2990" s="73"/>
      <c r="N2990"/>
      <c r="O2990"/>
      <c r="P2990"/>
      <c r="Q2990"/>
      <c r="R2990" s="28"/>
      <c r="S2990" s="8"/>
      <c r="T2990" s="8"/>
      <c r="U2990"/>
      <c r="W2990" s="29"/>
      <c r="X2990" s="8">
        <v>17.079999999999998</v>
      </c>
      <c r="AB2990" s="2">
        <f t="shared" si="0"/>
        <v>17</v>
      </c>
    </row>
    <row r="2991" spans="3:28" x14ac:dyDescent="0.15">
      <c r="C2991" s="58">
        <v>34746</v>
      </c>
      <c r="D2991" s="12">
        <v>18.59</v>
      </c>
      <c r="E2991" s="12">
        <v>16.920000000000002</v>
      </c>
      <c r="F2991" s="12">
        <v>16.53</v>
      </c>
      <c r="G2991" s="12"/>
      <c r="H2991" s="12"/>
      <c r="M2991" s="73"/>
      <c r="N2991"/>
      <c r="O2991"/>
      <c r="P2991"/>
      <c r="Q2991"/>
      <c r="R2991" s="28"/>
      <c r="S2991" s="8"/>
      <c r="T2991" s="8"/>
      <c r="U2991"/>
      <c r="W2991" s="29"/>
      <c r="X2991" s="8">
        <v>16.989999999999998</v>
      </c>
      <c r="AB2991" s="2">
        <f t="shared" si="0"/>
        <v>16.760000000000002</v>
      </c>
    </row>
    <row r="2992" spans="3:28" x14ac:dyDescent="0.15">
      <c r="C2992" s="58">
        <v>34747</v>
      </c>
      <c r="D2992" s="12">
        <v>18.91</v>
      </c>
      <c r="E2992" s="12">
        <v>17.14</v>
      </c>
      <c r="F2992" s="12">
        <v>16.809999999999999</v>
      </c>
      <c r="G2992" s="12"/>
      <c r="H2992" s="12"/>
      <c r="M2992" s="73"/>
      <c r="N2992"/>
      <c r="O2992"/>
      <c r="P2992"/>
      <c r="Q2992"/>
      <c r="R2992" s="28"/>
      <c r="S2992" s="8"/>
      <c r="T2992" s="8"/>
      <c r="U2992"/>
      <c r="W2992" s="29"/>
      <c r="X2992" s="8">
        <v>17.23</v>
      </c>
      <c r="AB2992" s="2">
        <f t="shared" si="0"/>
        <v>17.02</v>
      </c>
    </row>
    <row r="2993" spans="3:28" x14ac:dyDescent="0.15">
      <c r="C2993" s="58">
        <v>34750</v>
      </c>
      <c r="D2993" s="12"/>
      <c r="E2993" s="12">
        <v>16.97</v>
      </c>
      <c r="F2993" s="12">
        <v>16.649999999999999</v>
      </c>
      <c r="G2993" s="12"/>
      <c r="H2993" s="12"/>
      <c r="M2993" s="73"/>
      <c r="N2993"/>
      <c r="O2993"/>
      <c r="P2993"/>
      <c r="Q2993"/>
      <c r="R2993" s="28"/>
      <c r="S2993" s="8"/>
      <c r="T2993" s="8"/>
      <c r="U2993"/>
      <c r="W2993" s="29"/>
      <c r="X2993" s="8">
        <v>17.07</v>
      </c>
      <c r="AB2993" s="2">
        <f t="shared" si="0"/>
        <v>16.86</v>
      </c>
    </row>
    <row r="2994" spans="3:28" x14ac:dyDescent="0.15">
      <c r="C2994" s="58">
        <v>34751</v>
      </c>
      <c r="D2994" s="12">
        <v>18.86</v>
      </c>
      <c r="E2994" s="12">
        <v>16.95</v>
      </c>
      <c r="F2994" s="12">
        <v>16.63</v>
      </c>
      <c r="G2994" s="12"/>
      <c r="H2994" s="12"/>
      <c r="M2994" s="73"/>
      <c r="N2994"/>
      <c r="O2994"/>
      <c r="P2994"/>
      <c r="Q2994"/>
      <c r="R2994" s="28"/>
      <c r="S2994" s="8"/>
      <c r="T2994" s="8"/>
      <c r="U2994"/>
      <c r="W2994" s="29"/>
      <c r="X2994" s="8">
        <v>17.07</v>
      </c>
      <c r="AB2994" s="2">
        <f t="shared" si="0"/>
        <v>16.850000000000001</v>
      </c>
    </row>
    <row r="2995" spans="3:28" x14ac:dyDescent="0.15">
      <c r="C2995" s="58">
        <v>34752</v>
      </c>
      <c r="D2995" s="12">
        <v>18.63</v>
      </c>
      <c r="E2995" s="12">
        <v>16.97</v>
      </c>
      <c r="F2995" s="12">
        <v>16.649999999999999</v>
      </c>
      <c r="G2995" s="12"/>
      <c r="H2995" s="12"/>
      <c r="M2995" s="73"/>
      <c r="N2995"/>
      <c r="O2995"/>
      <c r="P2995"/>
      <c r="Q2995"/>
      <c r="R2995" s="28"/>
      <c r="S2995" s="8"/>
      <c r="T2995" s="8"/>
      <c r="U2995"/>
      <c r="W2995" s="29"/>
      <c r="X2995" s="8">
        <v>17.079999999999998</v>
      </c>
      <c r="AB2995" s="2">
        <f t="shared" si="0"/>
        <v>16.87</v>
      </c>
    </row>
    <row r="2996" spans="3:28" x14ac:dyDescent="0.15">
      <c r="C2996" s="58">
        <v>34753</v>
      </c>
      <c r="D2996" s="12">
        <v>18.43</v>
      </c>
      <c r="E2996" s="12">
        <v>16.84</v>
      </c>
      <c r="F2996" s="12">
        <v>16.440000000000001</v>
      </c>
      <c r="G2996" s="12"/>
      <c r="H2996" s="12"/>
      <c r="M2996" s="73"/>
      <c r="N2996"/>
      <c r="O2996"/>
      <c r="P2996"/>
      <c r="Q2996"/>
      <c r="R2996" s="28"/>
      <c r="S2996" s="8"/>
      <c r="T2996" s="8"/>
      <c r="U2996"/>
      <c r="W2996" s="29"/>
      <c r="X2996" s="8">
        <v>16.899999999999999</v>
      </c>
      <c r="AB2996" s="2">
        <f t="shared" si="0"/>
        <v>16.670000000000002</v>
      </c>
    </row>
    <row r="2997" spans="3:28" x14ac:dyDescent="0.15">
      <c r="C2997" s="58">
        <v>34754</v>
      </c>
      <c r="D2997" s="12">
        <v>18.690000000000001</v>
      </c>
      <c r="E2997" s="12">
        <v>17.079999999999998</v>
      </c>
      <c r="F2997" s="12">
        <v>16.649999999999999</v>
      </c>
      <c r="G2997" s="12"/>
      <c r="H2997" s="12"/>
      <c r="M2997" s="73"/>
      <c r="N2997"/>
      <c r="O2997"/>
      <c r="P2997"/>
      <c r="Q2997"/>
      <c r="R2997" s="28"/>
      <c r="S2997" s="8"/>
      <c r="T2997" s="8"/>
      <c r="U2997"/>
      <c r="W2997" s="29"/>
      <c r="X2997" s="8">
        <v>17.07</v>
      </c>
      <c r="AB2997" s="2">
        <f t="shared" si="0"/>
        <v>16.86</v>
      </c>
    </row>
    <row r="2998" spans="3:28" x14ac:dyDescent="0.15">
      <c r="C2998" s="58">
        <v>34757</v>
      </c>
      <c r="D2998" s="12">
        <v>18.66</v>
      </c>
      <c r="E2998" s="12">
        <v>17.059999999999999</v>
      </c>
      <c r="F2998" s="12">
        <v>16.57</v>
      </c>
      <c r="G2998" s="12"/>
      <c r="H2998" s="12"/>
      <c r="M2998" s="73"/>
      <c r="N2998"/>
      <c r="O2998"/>
      <c r="P2998"/>
      <c r="Q2998"/>
      <c r="R2998" s="28"/>
      <c r="S2998" s="8"/>
      <c r="T2998" s="8"/>
      <c r="U2998"/>
      <c r="W2998" s="29"/>
      <c r="X2998" s="8">
        <v>16.97</v>
      </c>
      <c r="AB2998" s="2">
        <f t="shared" si="0"/>
        <v>16.77</v>
      </c>
    </row>
    <row r="2999" spans="3:28" x14ac:dyDescent="0.15">
      <c r="C2999" s="58">
        <v>34758</v>
      </c>
      <c r="D2999" s="12">
        <v>18.489999999999998</v>
      </c>
      <c r="E2999" s="12">
        <v>16.87</v>
      </c>
      <c r="F2999" s="12">
        <v>16.420000000000002</v>
      </c>
      <c r="G2999" s="12"/>
      <c r="H2999" s="12"/>
      <c r="M2999" s="73"/>
      <c r="N2999"/>
      <c r="O2999"/>
      <c r="P2999"/>
      <c r="Q2999"/>
      <c r="R2999" s="28"/>
      <c r="S2999" s="8"/>
      <c r="T2999" s="8"/>
      <c r="U2999"/>
      <c r="W2999" s="29"/>
      <c r="X2999" s="8">
        <v>16.809999999999999</v>
      </c>
      <c r="AB2999" s="2">
        <f t="shared" si="0"/>
        <v>16.62</v>
      </c>
    </row>
    <row r="3000" spans="3:28" x14ac:dyDescent="0.15">
      <c r="C3000" s="58">
        <v>34759</v>
      </c>
      <c r="D3000" s="12">
        <v>18.32</v>
      </c>
      <c r="E3000" s="12">
        <v>16.61</v>
      </c>
      <c r="F3000" s="12">
        <v>16.170000000000002</v>
      </c>
      <c r="G3000" s="12"/>
      <c r="H3000" s="12"/>
      <c r="M3000" s="73"/>
      <c r="N3000"/>
      <c r="O3000"/>
      <c r="P3000"/>
      <c r="Q3000"/>
      <c r="R3000" s="28"/>
      <c r="S3000" s="8"/>
      <c r="T3000" s="8"/>
      <c r="U3000"/>
      <c r="W3000" s="29"/>
      <c r="X3000" s="8">
        <v>16.579999999999998</v>
      </c>
      <c r="AB3000" s="2">
        <f t="shared" si="0"/>
        <v>16.38</v>
      </c>
    </row>
    <row r="3001" spans="3:28" x14ac:dyDescent="0.15">
      <c r="C3001" s="58">
        <v>34760</v>
      </c>
      <c r="D3001" s="12">
        <v>18.350000000000001</v>
      </c>
      <c r="E3001" s="12">
        <v>16.63</v>
      </c>
      <c r="F3001" s="12">
        <v>16.2</v>
      </c>
      <c r="G3001" s="12"/>
      <c r="H3001" s="12"/>
      <c r="M3001" s="73"/>
      <c r="N3001"/>
      <c r="O3001"/>
      <c r="P3001"/>
      <c r="Q3001"/>
      <c r="R3001" s="28"/>
      <c r="S3001" s="8"/>
      <c r="T3001" s="8"/>
      <c r="U3001"/>
      <c r="W3001" s="29"/>
      <c r="X3001" s="8">
        <v>16.61</v>
      </c>
      <c r="AB3001" s="2">
        <f t="shared" si="0"/>
        <v>16.41</v>
      </c>
    </row>
    <row r="3002" spans="3:28" x14ac:dyDescent="0.15">
      <c r="C3002" s="58">
        <v>34761</v>
      </c>
      <c r="D3002" s="12">
        <v>18.63</v>
      </c>
      <c r="E3002" s="12">
        <v>16.87</v>
      </c>
      <c r="F3002" s="12">
        <v>16.45</v>
      </c>
      <c r="G3002" s="12"/>
      <c r="H3002" s="12"/>
      <c r="M3002" s="73"/>
      <c r="N3002"/>
      <c r="O3002"/>
      <c r="P3002"/>
      <c r="Q3002"/>
      <c r="R3002" s="28"/>
      <c r="S3002" s="8"/>
      <c r="T3002" s="8"/>
      <c r="U3002"/>
      <c r="W3002" s="29"/>
      <c r="X3002" s="8">
        <v>16.850000000000001</v>
      </c>
      <c r="AB3002" s="2">
        <f t="shared" si="0"/>
        <v>16.649999999999999</v>
      </c>
    </row>
    <row r="3003" spans="3:28" x14ac:dyDescent="0.15">
      <c r="C3003" s="58">
        <v>34764</v>
      </c>
      <c r="D3003" s="12">
        <v>18.59</v>
      </c>
      <c r="E3003" s="12">
        <v>16.86</v>
      </c>
      <c r="F3003" s="12">
        <v>16.46</v>
      </c>
      <c r="G3003" s="12"/>
      <c r="H3003" s="12"/>
      <c r="M3003" s="73"/>
      <c r="N3003"/>
      <c r="O3003"/>
      <c r="P3003"/>
      <c r="Q3003"/>
      <c r="R3003" s="28"/>
      <c r="S3003" s="8"/>
      <c r="T3003" s="8"/>
      <c r="U3003"/>
      <c r="W3003" s="29"/>
      <c r="X3003" s="8">
        <v>16.82</v>
      </c>
      <c r="AB3003" s="2">
        <f t="shared" si="0"/>
        <v>16.64</v>
      </c>
    </row>
    <row r="3004" spans="3:28" x14ac:dyDescent="0.15">
      <c r="C3004" s="58">
        <v>34765</v>
      </c>
      <c r="D3004" s="12">
        <v>18.63</v>
      </c>
      <c r="E3004" s="12">
        <v>16.940000000000001</v>
      </c>
      <c r="F3004" s="12">
        <v>16.62</v>
      </c>
      <c r="G3004" s="12"/>
      <c r="H3004" s="12"/>
      <c r="M3004" s="73"/>
      <c r="N3004"/>
      <c r="O3004"/>
      <c r="P3004"/>
      <c r="Q3004"/>
      <c r="R3004" s="28"/>
      <c r="S3004" s="8"/>
      <c r="T3004" s="8"/>
      <c r="U3004"/>
      <c r="W3004" s="29"/>
      <c r="X3004" s="8">
        <v>16.97</v>
      </c>
      <c r="AB3004" s="2">
        <f t="shared" si="0"/>
        <v>16.8</v>
      </c>
    </row>
    <row r="3005" spans="3:28" x14ac:dyDescent="0.15">
      <c r="C3005" s="58">
        <v>34766</v>
      </c>
      <c r="D3005" s="12">
        <v>18.329999999999998</v>
      </c>
      <c r="E3005" s="12">
        <v>16.78</v>
      </c>
      <c r="F3005" s="12">
        <v>16.43</v>
      </c>
      <c r="G3005" s="12"/>
      <c r="H3005" s="12"/>
      <c r="M3005" s="73"/>
      <c r="N3005"/>
      <c r="O3005"/>
      <c r="P3005"/>
      <c r="Q3005"/>
      <c r="R3005" s="28"/>
      <c r="S3005" s="8"/>
      <c r="T3005" s="8"/>
      <c r="U3005"/>
      <c r="W3005" s="29"/>
      <c r="X3005" s="8">
        <v>16.72</v>
      </c>
      <c r="AB3005" s="2">
        <f t="shared" si="0"/>
        <v>16.579999999999998</v>
      </c>
    </row>
    <row r="3006" spans="3:28" x14ac:dyDescent="0.15">
      <c r="C3006" s="58">
        <v>34767</v>
      </c>
      <c r="D3006" s="12">
        <v>18.02</v>
      </c>
      <c r="E3006" s="12">
        <v>16.579999999999998</v>
      </c>
      <c r="F3006" s="12">
        <v>16.239999999999998</v>
      </c>
      <c r="G3006" s="12"/>
      <c r="H3006" s="12"/>
      <c r="M3006" s="73"/>
      <c r="N3006"/>
      <c r="O3006"/>
      <c r="P3006"/>
      <c r="Q3006"/>
      <c r="R3006" s="28"/>
      <c r="S3006" s="8"/>
      <c r="T3006" s="8"/>
      <c r="U3006"/>
      <c r="W3006" s="29"/>
      <c r="X3006" s="8">
        <v>16.5</v>
      </c>
      <c r="AB3006" s="2">
        <f t="shared" si="0"/>
        <v>16.37</v>
      </c>
    </row>
    <row r="3007" spans="3:28" x14ac:dyDescent="0.15">
      <c r="C3007" s="58">
        <v>34768</v>
      </c>
      <c r="D3007" s="12">
        <v>17.91</v>
      </c>
      <c r="E3007" s="12">
        <v>16.46</v>
      </c>
      <c r="F3007" s="12">
        <v>16.25</v>
      </c>
      <c r="G3007" s="12"/>
      <c r="H3007" s="12"/>
      <c r="M3007" s="73"/>
      <c r="N3007"/>
      <c r="O3007"/>
      <c r="P3007"/>
      <c r="Q3007"/>
      <c r="R3007" s="28"/>
      <c r="S3007" s="8"/>
      <c r="T3007" s="8"/>
      <c r="U3007"/>
      <c r="W3007" s="29"/>
      <c r="X3007" s="8">
        <v>16.559999999999999</v>
      </c>
      <c r="AB3007" s="2">
        <f t="shared" si="0"/>
        <v>16.41</v>
      </c>
    </row>
    <row r="3008" spans="3:28" x14ac:dyDescent="0.15">
      <c r="C3008" s="58">
        <v>34771</v>
      </c>
      <c r="D3008" s="12">
        <v>18.190000000000001</v>
      </c>
      <c r="E3008" s="12">
        <v>16.600000000000001</v>
      </c>
      <c r="F3008" s="12">
        <v>16.32</v>
      </c>
      <c r="G3008" s="12"/>
      <c r="H3008" s="12"/>
      <c r="M3008" s="73"/>
      <c r="N3008"/>
      <c r="O3008"/>
      <c r="P3008"/>
      <c r="Q3008"/>
      <c r="R3008" s="28"/>
      <c r="S3008" s="8"/>
      <c r="T3008" s="8"/>
      <c r="U3008"/>
      <c r="W3008" s="29"/>
      <c r="X3008" s="8">
        <v>16.649999999999999</v>
      </c>
      <c r="AB3008" s="2">
        <f t="shared" si="0"/>
        <v>16.489999999999998</v>
      </c>
    </row>
    <row r="3009" spans="3:28" x14ac:dyDescent="0.15">
      <c r="C3009" s="58">
        <v>34772</v>
      </c>
      <c r="D3009" s="12">
        <v>17.940000000000001</v>
      </c>
      <c r="E3009" s="12">
        <v>16.46</v>
      </c>
      <c r="F3009" s="12">
        <v>16.13</v>
      </c>
      <c r="G3009" s="12"/>
      <c r="H3009" s="12"/>
      <c r="M3009" s="73"/>
      <c r="N3009"/>
      <c r="O3009"/>
      <c r="P3009"/>
      <c r="Q3009"/>
      <c r="R3009" s="28"/>
      <c r="S3009" s="8"/>
      <c r="T3009" s="8"/>
      <c r="U3009"/>
      <c r="W3009" s="29"/>
      <c r="X3009" s="8">
        <v>16.46</v>
      </c>
      <c r="AB3009" s="2">
        <f t="shared" si="0"/>
        <v>16.3</v>
      </c>
    </row>
    <row r="3010" spans="3:28" x14ac:dyDescent="0.15">
      <c r="C3010" s="58">
        <v>34773</v>
      </c>
      <c r="D3010" s="12">
        <v>18.11</v>
      </c>
      <c r="E3010" s="12">
        <v>16.57</v>
      </c>
      <c r="F3010" s="12">
        <v>16.22</v>
      </c>
      <c r="G3010" s="12"/>
      <c r="H3010" s="12"/>
      <c r="M3010" s="73"/>
      <c r="N3010"/>
      <c r="O3010"/>
      <c r="P3010"/>
      <c r="Q3010"/>
      <c r="R3010" s="28"/>
      <c r="S3010" s="8"/>
      <c r="T3010" s="8"/>
      <c r="U3010"/>
      <c r="W3010" s="29"/>
      <c r="X3010" s="8">
        <v>16.579999999999998</v>
      </c>
      <c r="AB3010" s="2">
        <f t="shared" si="0"/>
        <v>16.399999999999999</v>
      </c>
    </row>
    <row r="3011" spans="3:28" x14ac:dyDescent="0.15">
      <c r="C3011" s="58">
        <v>34774</v>
      </c>
      <c r="D3011" s="12">
        <v>18.16</v>
      </c>
      <c r="E3011" s="12">
        <v>16.649999999999999</v>
      </c>
      <c r="F3011" s="12">
        <v>16.14</v>
      </c>
      <c r="G3011" s="12"/>
      <c r="H3011" s="12"/>
      <c r="M3011" s="73"/>
      <c r="N3011"/>
      <c r="O3011"/>
      <c r="P3011"/>
      <c r="Q3011"/>
      <c r="R3011" s="28"/>
      <c r="S3011" s="8"/>
      <c r="T3011" s="8"/>
      <c r="U3011"/>
      <c r="W3011" s="29"/>
      <c r="X3011" s="8">
        <v>16.47</v>
      </c>
      <c r="AB3011" s="2">
        <f t="shared" si="0"/>
        <v>16.309999999999999</v>
      </c>
    </row>
    <row r="3012" spans="3:28" x14ac:dyDescent="0.15">
      <c r="C3012" s="58">
        <v>34775</v>
      </c>
      <c r="D3012" s="12">
        <v>18.260000000000002</v>
      </c>
      <c r="E3012" s="12">
        <v>16.63</v>
      </c>
      <c r="F3012" s="12">
        <v>16.16</v>
      </c>
      <c r="G3012" s="12"/>
      <c r="H3012" s="12"/>
      <c r="M3012" s="73"/>
      <c r="N3012"/>
      <c r="O3012"/>
      <c r="P3012"/>
      <c r="Q3012"/>
      <c r="R3012" s="28"/>
      <c r="S3012" s="8"/>
      <c r="T3012" s="8"/>
      <c r="U3012"/>
      <c r="W3012" s="29"/>
      <c r="X3012" s="8">
        <v>16.489999999999998</v>
      </c>
      <c r="AB3012" s="2">
        <f t="shared" si="0"/>
        <v>16.329999999999998</v>
      </c>
    </row>
    <row r="3013" spans="3:28" x14ac:dyDescent="0.15">
      <c r="C3013" s="58">
        <v>34778</v>
      </c>
      <c r="D3013" s="12">
        <v>18.559999999999999</v>
      </c>
      <c r="E3013" s="12">
        <v>16.84</v>
      </c>
      <c r="F3013" s="12">
        <v>16.32</v>
      </c>
      <c r="G3013" s="12"/>
      <c r="H3013" s="12"/>
      <c r="M3013" s="73"/>
      <c r="N3013"/>
      <c r="O3013"/>
      <c r="P3013"/>
      <c r="Q3013"/>
      <c r="R3013" s="28"/>
      <c r="S3013" s="8"/>
      <c r="T3013" s="8"/>
      <c r="U3013"/>
      <c r="W3013" s="29"/>
      <c r="X3013" s="8">
        <v>16.690000000000001</v>
      </c>
      <c r="AB3013" s="2">
        <f t="shared" si="0"/>
        <v>16.510000000000002</v>
      </c>
    </row>
    <row r="3014" spans="3:28" x14ac:dyDescent="0.15">
      <c r="C3014" s="58">
        <v>34779</v>
      </c>
      <c r="D3014" s="12">
        <v>18.43</v>
      </c>
      <c r="E3014" s="12">
        <v>16.760000000000002</v>
      </c>
      <c r="F3014" s="12">
        <v>16.239999999999998</v>
      </c>
      <c r="G3014" s="12"/>
      <c r="H3014" s="12"/>
      <c r="M3014" s="73"/>
      <c r="N3014"/>
      <c r="O3014"/>
      <c r="P3014"/>
      <c r="Q3014"/>
      <c r="R3014" s="28"/>
      <c r="S3014" s="8"/>
      <c r="T3014" s="8"/>
      <c r="U3014"/>
      <c r="W3014" s="29"/>
      <c r="X3014" s="8">
        <v>16.63</v>
      </c>
      <c r="AB3014" s="2">
        <f t="shared" si="0"/>
        <v>16.440000000000001</v>
      </c>
    </row>
    <row r="3015" spans="3:28" x14ac:dyDescent="0.15">
      <c r="C3015" s="58">
        <v>34780</v>
      </c>
      <c r="D3015" s="12">
        <v>18.96</v>
      </c>
      <c r="E3015" s="12">
        <v>17.22</v>
      </c>
      <c r="F3015" s="12">
        <v>16.61</v>
      </c>
      <c r="G3015" s="12"/>
      <c r="H3015" s="12"/>
      <c r="M3015" s="73"/>
      <c r="N3015"/>
      <c r="O3015"/>
      <c r="P3015"/>
      <c r="Q3015"/>
      <c r="R3015" s="28"/>
      <c r="S3015" s="8"/>
      <c r="T3015" s="8"/>
      <c r="U3015"/>
      <c r="W3015" s="29"/>
      <c r="X3015" s="8">
        <v>17.010000000000002</v>
      </c>
      <c r="AB3015" s="2">
        <f t="shared" si="0"/>
        <v>16.809999999999999</v>
      </c>
    </row>
    <row r="3016" spans="3:28" x14ac:dyDescent="0.15">
      <c r="C3016" s="58">
        <v>34781</v>
      </c>
      <c r="D3016" s="12">
        <v>18.920000000000002</v>
      </c>
      <c r="E3016" s="12">
        <v>17.260000000000002</v>
      </c>
      <c r="F3016" s="12">
        <v>16.18</v>
      </c>
      <c r="G3016" s="12"/>
      <c r="H3016" s="12"/>
      <c r="M3016" s="73"/>
      <c r="N3016"/>
      <c r="O3016"/>
      <c r="P3016"/>
      <c r="Q3016"/>
      <c r="R3016" s="28"/>
      <c r="S3016" s="8"/>
      <c r="T3016" s="8"/>
      <c r="U3016"/>
      <c r="W3016" s="29"/>
      <c r="X3016" s="8">
        <v>16.760000000000002</v>
      </c>
      <c r="AB3016" s="2">
        <f t="shared" si="0"/>
        <v>16.47</v>
      </c>
    </row>
    <row r="3017" spans="3:28" x14ac:dyDescent="0.15">
      <c r="C3017" s="58">
        <v>34782</v>
      </c>
      <c r="D3017" s="12">
        <v>18.78</v>
      </c>
      <c r="E3017" s="12">
        <v>17.12</v>
      </c>
      <c r="F3017" s="12">
        <v>16.07</v>
      </c>
      <c r="G3017" s="12"/>
      <c r="H3017" s="12"/>
      <c r="M3017" s="73"/>
      <c r="N3017"/>
      <c r="O3017"/>
      <c r="P3017"/>
      <c r="Q3017"/>
      <c r="R3017" s="28"/>
      <c r="S3017" s="8"/>
      <c r="T3017" s="8"/>
      <c r="U3017"/>
      <c r="W3017" s="29"/>
      <c r="X3017" s="8">
        <v>16.690000000000001</v>
      </c>
      <c r="AB3017" s="2">
        <f t="shared" si="0"/>
        <v>16.38</v>
      </c>
    </row>
    <row r="3018" spans="3:28" x14ac:dyDescent="0.15">
      <c r="C3018" s="58">
        <v>34785</v>
      </c>
      <c r="D3018" s="12">
        <v>19.07</v>
      </c>
      <c r="E3018" s="12">
        <v>17.309999999999999</v>
      </c>
      <c r="F3018" s="12">
        <v>16.18</v>
      </c>
      <c r="G3018" s="12"/>
      <c r="H3018" s="12"/>
      <c r="M3018" s="73"/>
      <c r="N3018"/>
      <c r="O3018"/>
      <c r="P3018"/>
      <c r="Q3018"/>
      <c r="R3018" s="28"/>
      <c r="S3018" s="8"/>
      <c r="T3018" s="8"/>
      <c r="U3018"/>
      <c r="W3018" s="29"/>
      <c r="X3018" s="8">
        <v>16.8</v>
      </c>
      <c r="AB3018" s="2">
        <f t="shared" si="0"/>
        <v>16.489999999999998</v>
      </c>
    </row>
    <row r="3019" spans="3:28" x14ac:dyDescent="0.15">
      <c r="C3019" s="58">
        <v>34786</v>
      </c>
      <c r="D3019" s="12">
        <v>19.05</v>
      </c>
      <c r="E3019" s="12">
        <v>17.239999999999998</v>
      </c>
      <c r="F3019" s="12">
        <v>16.25</v>
      </c>
      <c r="G3019" s="12"/>
      <c r="H3019" s="12"/>
      <c r="M3019" s="73"/>
      <c r="N3019"/>
      <c r="O3019"/>
      <c r="P3019"/>
      <c r="Q3019"/>
      <c r="R3019" s="28"/>
      <c r="S3019" s="8"/>
      <c r="T3019" s="8"/>
      <c r="U3019"/>
      <c r="W3019" s="29"/>
      <c r="X3019" s="8">
        <v>16.82</v>
      </c>
      <c r="AB3019" s="2">
        <f t="shared" si="0"/>
        <v>16.54</v>
      </c>
    </row>
    <row r="3020" spans="3:28" x14ac:dyDescent="0.15">
      <c r="C3020" s="58">
        <v>34787</v>
      </c>
      <c r="D3020" s="12">
        <v>19.22</v>
      </c>
      <c r="E3020" s="12">
        <v>17.46</v>
      </c>
      <c r="F3020" s="12">
        <v>16.41</v>
      </c>
      <c r="G3020" s="12"/>
      <c r="H3020" s="12"/>
      <c r="M3020" s="73"/>
      <c r="N3020"/>
      <c r="O3020"/>
      <c r="P3020"/>
      <c r="Q3020"/>
      <c r="R3020" s="28"/>
      <c r="S3020" s="8"/>
      <c r="T3020" s="8"/>
      <c r="U3020"/>
      <c r="W3020" s="29"/>
      <c r="X3020" s="8">
        <v>16.940000000000001</v>
      </c>
      <c r="AB3020" s="2">
        <f t="shared" si="0"/>
        <v>16.68</v>
      </c>
    </row>
    <row r="3021" spans="3:28" x14ac:dyDescent="0.15">
      <c r="C3021" s="58">
        <v>34788</v>
      </c>
      <c r="D3021" s="12">
        <v>19.149999999999999</v>
      </c>
      <c r="E3021" s="12">
        <v>17.39</v>
      </c>
      <c r="F3021" s="12">
        <v>16.43</v>
      </c>
      <c r="G3021" s="12"/>
      <c r="H3021" s="12"/>
      <c r="M3021" s="73"/>
      <c r="N3021"/>
      <c r="O3021"/>
      <c r="P3021"/>
      <c r="Q3021"/>
      <c r="R3021" s="28"/>
      <c r="S3021" s="8"/>
      <c r="T3021" s="8"/>
      <c r="U3021"/>
      <c r="W3021" s="29"/>
      <c r="X3021" s="8">
        <v>16.940000000000001</v>
      </c>
      <c r="AB3021" s="2">
        <f t="shared" si="0"/>
        <v>16.690000000000001</v>
      </c>
    </row>
    <row r="3022" spans="3:28" x14ac:dyDescent="0.15">
      <c r="C3022" s="58">
        <v>34789</v>
      </c>
      <c r="D3022" s="12">
        <v>19.170000000000002</v>
      </c>
      <c r="E3022" s="12">
        <v>17.5</v>
      </c>
      <c r="F3022" s="12">
        <v>16.63</v>
      </c>
      <c r="G3022" s="12"/>
      <c r="H3022" s="12"/>
      <c r="M3022" s="73"/>
      <c r="N3022"/>
      <c r="O3022"/>
      <c r="P3022"/>
      <c r="Q3022"/>
      <c r="R3022" s="28"/>
      <c r="S3022" s="8"/>
      <c r="T3022" s="8"/>
      <c r="U3022"/>
      <c r="W3022" s="29"/>
      <c r="X3022" s="8">
        <v>17.12</v>
      </c>
      <c r="AB3022" s="2">
        <f t="shared" si="0"/>
        <v>16.88</v>
      </c>
    </row>
    <row r="3023" spans="3:28" x14ac:dyDescent="0.15">
      <c r="C3023" s="58">
        <v>34792</v>
      </c>
      <c r="D3023" s="12">
        <v>19.03</v>
      </c>
      <c r="E3023" s="12">
        <v>17.39</v>
      </c>
      <c r="F3023" s="12">
        <v>16.53</v>
      </c>
      <c r="G3023" s="12"/>
      <c r="H3023" s="12"/>
      <c r="M3023" s="73"/>
      <c r="N3023"/>
      <c r="O3023"/>
      <c r="P3023"/>
      <c r="Q3023"/>
      <c r="R3023" s="28"/>
      <c r="S3023" s="8"/>
      <c r="T3023" s="8"/>
      <c r="U3023"/>
      <c r="W3023" s="29"/>
      <c r="X3023" s="8">
        <v>16.850000000000001</v>
      </c>
      <c r="AB3023" s="2">
        <f t="shared" ref="AB3023:AB3086" si="1">ROUND((F3023+X3023)/2,2)</f>
        <v>16.690000000000001</v>
      </c>
    </row>
    <row r="3024" spans="3:28" x14ac:dyDescent="0.15">
      <c r="C3024" s="58">
        <v>34793</v>
      </c>
      <c r="D3024" s="12">
        <v>19.18</v>
      </c>
      <c r="E3024" s="12">
        <v>17.559999999999999</v>
      </c>
      <c r="F3024" s="12">
        <v>16.68</v>
      </c>
      <c r="G3024" s="12"/>
      <c r="H3024" s="12"/>
      <c r="M3024" s="73"/>
      <c r="N3024"/>
      <c r="O3024"/>
      <c r="P3024"/>
      <c r="Q3024"/>
      <c r="R3024" s="28"/>
      <c r="S3024" s="8"/>
      <c r="T3024" s="8"/>
      <c r="U3024"/>
      <c r="W3024" s="29"/>
      <c r="X3024" s="8">
        <v>17.05</v>
      </c>
      <c r="AB3024" s="2">
        <f t="shared" si="1"/>
        <v>16.87</v>
      </c>
    </row>
    <row r="3025" spans="3:28" x14ac:dyDescent="0.15">
      <c r="C3025" s="58">
        <v>34794</v>
      </c>
      <c r="D3025" s="12">
        <v>19.559999999999999</v>
      </c>
      <c r="E3025" s="12">
        <v>17.97</v>
      </c>
      <c r="F3025" s="12">
        <v>17.03</v>
      </c>
      <c r="G3025" s="12"/>
      <c r="H3025" s="12"/>
      <c r="M3025" s="73"/>
      <c r="N3025"/>
      <c r="O3025"/>
      <c r="P3025"/>
      <c r="Q3025"/>
      <c r="R3025" s="28"/>
      <c r="S3025" s="8"/>
      <c r="T3025" s="8"/>
      <c r="U3025"/>
      <c r="W3025" s="29"/>
      <c r="X3025" s="8">
        <v>17.420000000000002</v>
      </c>
      <c r="AB3025" s="2">
        <f t="shared" si="1"/>
        <v>17.23</v>
      </c>
    </row>
    <row r="3026" spans="3:28" x14ac:dyDescent="0.15">
      <c r="C3026" s="58">
        <v>34795</v>
      </c>
      <c r="D3026" s="12">
        <v>19.77</v>
      </c>
      <c r="E3026" s="12">
        <v>18.25</v>
      </c>
      <c r="F3026" s="12">
        <v>17.329999999999998</v>
      </c>
      <c r="G3026" s="12"/>
      <c r="H3026" s="12"/>
      <c r="M3026" s="73"/>
      <c r="N3026"/>
      <c r="O3026"/>
      <c r="P3026"/>
      <c r="Q3026"/>
      <c r="R3026" s="28"/>
      <c r="S3026" s="8"/>
      <c r="T3026" s="8"/>
      <c r="U3026"/>
      <c r="W3026" s="29"/>
      <c r="X3026" s="8">
        <v>17.77</v>
      </c>
      <c r="AB3026" s="2">
        <f t="shared" si="1"/>
        <v>17.55</v>
      </c>
    </row>
    <row r="3027" spans="3:28" x14ac:dyDescent="0.15">
      <c r="C3027" s="58">
        <v>34796</v>
      </c>
      <c r="D3027" s="12">
        <v>19.670000000000002</v>
      </c>
      <c r="E3027" s="12">
        <v>18.23</v>
      </c>
      <c r="F3027" s="12">
        <v>17.329999999999998</v>
      </c>
      <c r="G3027" s="12"/>
      <c r="H3027" s="12"/>
      <c r="M3027" s="73"/>
      <c r="N3027"/>
      <c r="O3027"/>
      <c r="P3027"/>
      <c r="Q3027"/>
      <c r="R3027" s="28"/>
      <c r="S3027" s="8"/>
      <c r="T3027" s="8"/>
      <c r="U3027"/>
      <c r="W3027" s="29"/>
      <c r="X3027" s="8">
        <v>17.77</v>
      </c>
      <c r="AB3027" s="2">
        <f t="shared" si="1"/>
        <v>17.55</v>
      </c>
    </row>
    <row r="3028" spans="3:28" x14ac:dyDescent="0.15">
      <c r="C3028" s="58">
        <v>34799</v>
      </c>
      <c r="D3028" s="12">
        <v>19.59</v>
      </c>
      <c r="E3028" s="12">
        <v>18.260000000000002</v>
      </c>
      <c r="F3028" s="12">
        <v>17.39</v>
      </c>
      <c r="G3028" s="12"/>
      <c r="H3028" s="12"/>
      <c r="M3028" s="73"/>
      <c r="N3028"/>
      <c r="O3028"/>
      <c r="P3028"/>
      <c r="Q3028"/>
      <c r="R3028" s="28"/>
      <c r="S3028" s="8"/>
      <c r="T3028" s="8"/>
      <c r="U3028"/>
      <c r="W3028" s="29"/>
      <c r="X3028" s="8">
        <v>17.829999999999998</v>
      </c>
      <c r="AB3028" s="2">
        <f t="shared" si="1"/>
        <v>17.61</v>
      </c>
    </row>
    <row r="3029" spans="3:28" x14ac:dyDescent="0.15">
      <c r="C3029" s="58">
        <v>34800</v>
      </c>
      <c r="D3029" s="12">
        <v>19.88</v>
      </c>
      <c r="E3029" s="12">
        <v>18.63</v>
      </c>
      <c r="F3029" s="12">
        <v>17.72</v>
      </c>
      <c r="G3029" s="12"/>
      <c r="H3029" s="12"/>
      <c r="M3029" s="73"/>
      <c r="N3029"/>
      <c r="O3029"/>
      <c r="P3029"/>
      <c r="Q3029"/>
      <c r="R3029" s="28"/>
      <c r="S3029" s="8"/>
      <c r="T3029" s="8"/>
      <c r="U3029"/>
      <c r="W3029" s="29"/>
      <c r="X3029" s="8">
        <v>18.11</v>
      </c>
      <c r="AB3029" s="2">
        <f t="shared" si="1"/>
        <v>17.920000000000002</v>
      </c>
    </row>
    <row r="3030" spans="3:28" x14ac:dyDescent="0.15">
      <c r="C3030" s="58">
        <v>34801</v>
      </c>
      <c r="D3030" s="12">
        <v>19.55</v>
      </c>
      <c r="E3030" s="12">
        <v>18.899999999999999</v>
      </c>
      <c r="F3030" s="12">
        <v>17.350000000000001</v>
      </c>
      <c r="G3030" s="12"/>
      <c r="H3030" s="12"/>
      <c r="M3030" s="73"/>
      <c r="N3030"/>
      <c r="O3030"/>
      <c r="P3030"/>
      <c r="Q3030"/>
      <c r="R3030" s="28"/>
      <c r="S3030" s="8"/>
      <c r="T3030" s="8"/>
      <c r="U3030"/>
      <c r="W3030" s="29"/>
      <c r="X3030" s="8">
        <v>17.739999999999998</v>
      </c>
      <c r="AB3030" s="2">
        <f t="shared" si="1"/>
        <v>17.55</v>
      </c>
    </row>
    <row r="3031" spans="3:28" x14ac:dyDescent="0.15">
      <c r="C3031" s="58">
        <v>34802</v>
      </c>
      <c r="D3031" s="12">
        <v>19.149999999999999</v>
      </c>
      <c r="E3031" s="12">
        <v>17.62</v>
      </c>
      <c r="F3031" s="12">
        <v>16.87</v>
      </c>
      <c r="G3031" s="12"/>
      <c r="H3031" s="12"/>
      <c r="M3031" s="73"/>
      <c r="N3031"/>
      <c r="O3031"/>
      <c r="P3031"/>
      <c r="Q3031"/>
      <c r="R3031" s="28"/>
      <c r="S3031" s="8"/>
      <c r="T3031" s="8"/>
      <c r="U3031"/>
      <c r="W3031" s="29"/>
      <c r="X3031" s="8">
        <v>17.27</v>
      </c>
      <c r="AB3031" s="2">
        <f t="shared" si="1"/>
        <v>17.07</v>
      </c>
    </row>
    <row r="3032" spans="3:28" x14ac:dyDescent="0.15">
      <c r="C3032" s="58">
        <v>34803</v>
      </c>
      <c r="D3032" s="12"/>
      <c r="E3032" s="12"/>
      <c r="F3032" s="12"/>
      <c r="G3032" s="12"/>
      <c r="H3032" s="12"/>
      <c r="M3032" s="73"/>
      <c r="N3032"/>
      <c r="O3032"/>
      <c r="P3032"/>
      <c r="Q3032"/>
      <c r="R3032" s="28"/>
      <c r="S3032" s="8"/>
      <c r="T3032" s="8"/>
      <c r="U3032"/>
      <c r="W3032" s="29"/>
      <c r="X3032" s="8"/>
      <c r="AB3032" s="2"/>
    </row>
    <row r="3033" spans="3:28" x14ac:dyDescent="0.15">
      <c r="C3033" s="58">
        <v>34806</v>
      </c>
      <c r="D3033" s="12">
        <v>19.73</v>
      </c>
      <c r="E3033" s="12"/>
      <c r="F3033" s="12">
        <v>17.510000000000002</v>
      </c>
      <c r="G3033" s="12"/>
      <c r="H3033" s="12"/>
      <c r="M3033" s="73"/>
      <c r="N3033"/>
      <c r="O3033"/>
      <c r="P3033"/>
      <c r="Q3033"/>
      <c r="R3033" s="28"/>
      <c r="S3033" s="8"/>
      <c r="T3033" s="8"/>
      <c r="U3033"/>
      <c r="W3033" s="29"/>
      <c r="X3033" s="8">
        <v>17.62</v>
      </c>
      <c r="AB3033" s="2">
        <f t="shared" si="1"/>
        <v>17.57</v>
      </c>
    </row>
    <row r="3034" spans="3:28" x14ac:dyDescent="0.15">
      <c r="C3034" s="58">
        <v>34807</v>
      </c>
      <c r="D3034" s="12">
        <v>20.05</v>
      </c>
      <c r="E3034" s="12">
        <v>18.36</v>
      </c>
      <c r="F3034" s="12">
        <v>17.649999999999999</v>
      </c>
      <c r="G3034" s="12"/>
      <c r="H3034" s="12"/>
      <c r="M3034" s="73"/>
      <c r="N3034"/>
      <c r="O3034"/>
      <c r="P3034"/>
      <c r="Q3034"/>
      <c r="R3034" s="28"/>
      <c r="S3034" s="8"/>
      <c r="T3034" s="8"/>
      <c r="U3034"/>
      <c r="W3034" s="29"/>
      <c r="X3034" s="8">
        <v>17.8</v>
      </c>
      <c r="AB3034" s="2">
        <f t="shared" si="1"/>
        <v>17.73</v>
      </c>
    </row>
    <row r="3035" spans="3:28" x14ac:dyDescent="0.15">
      <c r="C3035" s="58">
        <v>34808</v>
      </c>
      <c r="D3035" s="12">
        <v>20.41</v>
      </c>
      <c r="E3035" s="12">
        <v>18.5</v>
      </c>
      <c r="F3035" s="12">
        <v>17.809999999999999</v>
      </c>
      <c r="G3035" s="12"/>
      <c r="H3035" s="12"/>
      <c r="M3035" s="73"/>
      <c r="N3035"/>
      <c r="O3035"/>
      <c r="P3035"/>
      <c r="Q3035"/>
      <c r="R3035" s="28"/>
      <c r="S3035" s="8"/>
      <c r="T3035" s="8"/>
      <c r="U3035"/>
      <c r="W3035" s="29"/>
      <c r="X3035" s="8">
        <v>17.98</v>
      </c>
      <c r="AB3035" s="2">
        <f t="shared" si="1"/>
        <v>17.899999999999999</v>
      </c>
    </row>
    <row r="3036" spans="3:28" x14ac:dyDescent="0.15">
      <c r="C3036" s="58">
        <v>34809</v>
      </c>
      <c r="D3036" s="12">
        <v>20.52</v>
      </c>
      <c r="E3036" s="12">
        <v>18.53</v>
      </c>
      <c r="F3036" s="12">
        <v>17.59</v>
      </c>
      <c r="G3036" s="12"/>
      <c r="H3036" s="12"/>
      <c r="M3036" s="73"/>
      <c r="N3036"/>
      <c r="O3036"/>
      <c r="P3036"/>
      <c r="Q3036"/>
      <c r="R3036" s="28"/>
      <c r="S3036" s="8"/>
      <c r="T3036" s="8"/>
      <c r="U3036"/>
      <c r="W3036" s="29"/>
      <c r="X3036" s="8">
        <v>17.77</v>
      </c>
      <c r="AB3036" s="2">
        <f t="shared" si="1"/>
        <v>17.68</v>
      </c>
    </row>
    <row r="3037" spans="3:28" x14ac:dyDescent="0.15">
      <c r="C3037" s="58">
        <v>34810</v>
      </c>
      <c r="D3037" s="12">
        <v>20.41</v>
      </c>
      <c r="E3037" s="12">
        <v>18.79</v>
      </c>
      <c r="F3037" s="12">
        <v>17.82</v>
      </c>
      <c r="G3037" s="12"/>
      <c r="H3037" s="12"/>
      <c r="M3037" s="73"/>
      <c r="N3037"/>
      <c r="O3037"/>
      <c r="P3037"/>
      <c r="Q3037"/>
      <c r="R3037" s="28"/>
      <c r="S3037" s="8"/>
      <c r="T3037" s="8"/>
      <c r="U3037"/>
      <c r="W3037" s="29"/>
      <c r="X3037" s="8">
        <v>18.02</v>
      </c>
      <c r="AB3037" s="2">
        <f t="shared" si="1"/>
        <v>17.920000000000002</v>
      </c>
    </row>
    <row r="3038" spans="3:28" x14ac:dyDescent="0.15">
      <c r="C3038" s="58">
        <v>34813</v>
      </c>
      <c r="D3038" s="12">
        <v>20.12</v>
      </c>
      <c r="E3038" s="12">
        <v>18.55</v>
      </c>
      <c r="F3038" s="12">
        <v>17.579999999999998</v>
      </c>
      <c r="G3038" s="12"/>
      <c r="H3038" s="12"/>
      <c r="M3038" s="73"/>
      <c r="N3038"/>
      <c r="O3038"/>
      <c r="P3038"/>
      <c r="Q3038"/>
      <c r="R3038" s="28"/>
      <c r="S3038" s="8"/>
      <c r="T3038" s="8"/>
      <c r="U3038"/>
      <c r="W3038" s="29"/>
      <c r="X3038" s="8">
        <v>17.78</v>
      </c>
      <c r="AB3038" s="2">
        <f t="shared" si="1"/>
        <v>17.68</v>
      </c>
    </row>
    <row r="3039" spans="3:28" x14ac:dyDescent="0.15">
      <c r="C3039" s="58">
        <v>34814</v>
      </c>
      <c r="D3039" s="12">
        <v>20.29</v>
      </c>
      <c r="E3039" s="12">
        <v>18.739999999999998</v>
      </c>
      <c r="F3039" s="12">
        <v>17.75</v>
      </c>
      <c r="G3039" s="12"/>
      <c r="H3039" s="12"/>
      <c r="M3039" s="73"/>
      <c r="N3039"/>
      <c r="O3039"/>
      <c r="P3039"/>
      <c r="Q3039"/>
      <c r="R3039" s="28"/>
      <c r="S3039" s="8"/>
      <c r="T3039" s="8"/>
      <c r="U3039"/>
      <c r="W3039" s="29"/>
      <c r="X3039" s="8">
        <v>17.95</v>
      </c>
      <c r="AB3039" s="2">
        <f t="shared" si="1"/>
        <v>17.850000000000001</v>
      </c>
    </row>
    <row r="3040" spans="3:28" x14ac:dyDescent="0.15">
      <c r="C3040" s="58">
        <v>34815</v>
      </c>
      <c r="D3040" s="12">
        <v>20.149999999999999</v>
      </c>
      <c r="E3040" s="12">
        <v>18.71</v>
      </c>
      <c r="F3040" s="12">
        <v>17.690000000000001</v>
      </c>
      <c r="G3040" s="12"/>
      <c r="H3040" s="12"/>
      <c r="M3040" s="73"/>
      <c r="N3040"/>
      <c r="O3040"/>
      <c r="P3040"/>
      <c r="Q3040"/>
      <c r="R3040" s="28"/>
      <c r="S3040" s="8"/>
      <c r="T3040" s="8"/>
      <c r="U3040"/>
      <c r="W3040" s="29"/>
      <c r="X3040" s="8">
        <v>17.87</v>
      </c>
      <c r="AB3040" s="2">
        <f t="shared" si="1"/>
        <v>17.78</v>
      </c>
    </row>
    <row r="3041" spans="3:28" x14ac:dyDescent="0.15">
      <c r="C3041" s="58">
        <v>34816</v>
      </c>
      <c r="D3041" s="12">
        <v>20.43</v>
      </c>
      <c r="E3041" s="12">
        <v>19.07</v>
      </c>
      <c r="F3041" s="12">
        <v>17.920000000000002</v>
      </c>
      <c r="G3041" s="12"/>
      <c r="H3041" s="12"/>
      <c r="M3041" s="73"/>
      <c r="N3041"/>
      <c r="O3041"/>
      <c r="P3041"/>
      <c r="Q3041"/>
      <c r="R3041" s="28"/>
      <c r="S3041" s="8"/>
      <c r="T3041" s="8"/>
      <c r="U3041"/>
      <c r="W3041" s="29"/>
      <c r="X3041" s="8">
        <v>18.059999999999999</v>
      </c>
      <c r="AB3041" s="2">
        <f t="shared" si="1"/>
        <v>17.989999999999998</v>
      </c>
    </row>
    <row r="3042" spans="3:28" x14ac:dyDescent="0.15">
      <c r="C3042" s="58">
        <v>34817</v>
      </c>
      <c r="D3042" s="12">
        <v>20.38</v>
      </c>
      <c r="E3042" s="12">
        <v>19.059999999999999</v>
      </c>
      <c r="F3042" s="12">
        <v>17.8</v>
      </c>
      <c r="G3042" s="12"/>
      <c r="H3042" s="12"/>
      <c r="M3042" s="73"/>
      <c r="N3042"/>
      <c r="O3042"/>
      <c r="P3042"/>
      <c r="Q3042"/>
      <c r="R3042" s="28"/>
      <c r="S3042" s="8"/>
      <c r="T3042" s="8"/>
      <c r="U3042"/>
      <c r="W3042" s="29"/>
      <c r="X3042" s="8">
        <v>17.940000000000001</v>
      </c>
      <c r="AB3042" s="2">
        <f t="shared" si="1"/>
        <v>17.87</v>
      </c>
    </row>
    <row r="3043" spans="3:28" x14ac:dyDescent="0.15">
      <c r="C3043" s="58">
        <v>34820</v>
      </c>
      <c r="D3043" s="12">
        <v>20.5</v>
      </c>
      <c r="E3043" s="12">
        <v>19.170000000000002</v>
      </c>
      <c r="F3043" s="12">
        <v>17.93</v>
      </c>
      <c r="G3043" s="12"/>
      <c r="H3043" s="12"/>
      <c r="M3043" s="73"/>
      <c r="N3043"/>
      <c r="O3043"/>
      <c r="P3043"/>
      <c r="Q3043"/>
      <c r="R3043" s="28"/>
      <c r="S3043" s="8"/>
      <c r="T3043" s="8"/>
      <c r="U3043"/>
      <c r="W3043" s="29"/>
      <c r="X3043" s="8">
        <v>18.04</v>
      </c>
      <c r="AB3043" s="2">
        <f t="shared" si="1"/>
        <v>17.989999999999998</v>
      </c>
    </row>
    <row r="3044" spans="3:28" x14ac:dyDescent="0.15">
      <c r="C3044" s="58">
        <v>34821</v>
      </c>
      <c r="D3044" s="12">
        <v>20.09</v>
      </c>
      <c r="E3044" s="12">
        <v>18.670000000000002</v>
      </c>
      <c r="F3044" s="12">
        <v>17.61</v>
      </c>
      <c r="G3044" s="12"/>
      <c r="H3044" s="12"/>
      <c r="M3044" s="73"/>
      <c r="N3044"/>
      <c r="O3044"/>
      <c r="P3044"/>
      <c r="Q3044"/>
      <c r="R3044" s="28"/>
      <c r="S3044" s="8"/>
      <c r="T3044" s="8"/>
      <c r="U3044"/>
      <c r="W3044" s="29"/>
      <c r="X3044" s="8">
        <v>17.7</v>
      </c>
      <c r="AB3044" s="2">
        <f t="shared" si="1"/>
        <v>17.66</v>
      </c>
    </row>
    <row r="3045" spans="3:28" x14ac:dyDescent="0.15">
      <c r="C3045" s="58">
        <v>34822</v>
      </c>
      <c r="D3045" s="12">
        <v>19.89</v>
      </c>
      <c r="E3045" s="12">
        <v>18.57</v>
      </c>
      <c r="F3045" s="12">
        <v>17.510000000000002</v>
      </c>
      <c r="G3045" s="12"/>
      <c r="H3045" s="12"/>
      <c r="M3045" s="73"/>
      <c r="N3045"/>
      <c r="O3045"/>
      <c r="P3045"/>
      <c r="Q3045"/>
      <c r="R3045" s="28"/>
      <c r="S3045" s="8"/>
      <c r="T3045" s="8"/>
      <c r="U3045"/>
      <c r="W3045" s="29"/>
      <c r="X3045" s="8">
        <v>17.66</v>
      </c>
      <c r="AB3045" s="2">
        <f t="shared" si="1"/>
        <v>17.59</v>
      </c>
    </row>
    <row r="3046" spans="3:28" x14ac:dyDescent="0.15">
      <c r="C3046" s="58">
        <v>34823</v>
      </c>
      <c r="D3046" s="12">
        <v>20.29</v>
      </c>
      <c r="E3046" s="12">
        <v>18.920000000000002</v>
      </c>
      <c r="F3046" s="12">
        <v>17.649999999999999</v>
      </c>
      <c r="G3046" s="12"/>
      <c r="H3046" s="12"/>
      <c r="M3046" s="73"/>
      <c r="N3046"/>
      <c r="O3046"/>
      <c r="P3046"/>
      <c r="Q3046"/>
      <c r="R3046" s="28"/>
      <c r="S3046" s="8"/>
      <c r="T3046" s="8"/>
      <c r="U3046"/>
      <c r="W3046" s="29"/>
      <c r="X3046" s="8">
        <v>17.899999999999999</v>
      </c>
      <c r="AB3046" s="2">
        <f t="shared" si="1"/>
        <v>17.78</v>
      </c>
    </row>
    <row r="3047" spans="3:28" x14ac:dyDescent="0.15">
      <c r="C3047" s="58">
        <v>34824</v>
      </c>
      <c r="D3047" s="12">
        <v>20.329999999999998</v>
      </c>
      <c r="E3047" s="12">
        <v>19</v>
      </c>
      <c r="F3047" s="12">
        <v>17.75</v>
      </c>
      <c r="G3047" s="12"/>
      <c r="H3047" s="12"/>
      <c r="M3047" s="73"/>
      <c r="N3047"/>
      <c r="O3047"/>
      <c r="P3047"/>
      <c r="Q3047"/>
      <c r="R3047" s="28"/>
      <c r="S3047" s="8"/>
      <c r="T3047" s="8"/>
      <c r="U3047"/>
      <c r="W3047" s="29"/>
      <c r="X3047" s="8">
        <v>17.95</v>
      </c>
      <c r="AB3047" s="2">
        <f t="shared" si="1"/>
        <v>17.850000000000001</v>
      </c>
    </row>
    <row r="3048" spans="3:28" x14ac:dyDescent="0.15">
      <c r="C3048" s="58">
        <v>34827</v>
      </c>
      <c r="D3048" s="12">
        <v>20.29</v>
      </c>
      <c r="E3048" s="12"/>
      <c r="F3048" s="12">
        <v>17.68</v>
      </c>
      <c r="G3048" s="12"/>
      <c r="H3048" s="12"/>
      <c r="M3048" s="73"/>
      <c r="N3048"/>
      <c r="O3048"/>
      <c r="P3048"/>
      <c r="Q3048"/>
      <c r="R3048" s="28"/>
      <c r="S3048" s="8"/>
      <c r="T3048" s="8"/>
      <c r="U3048"/>
      <c r="W3048" s="29"/>
      <c r="X3048" s="8">
        <v>17.88</v>
      </c>
      <c r="AB3048" s="2">
        <f t="shared" si="1"/>
        <v>17.78</v>
      </c>
    </row>
    <row r="3049" spans="3:28" x14ac:dyDescent="0.15">
      <c r="C3049" s="58">
        <v>34828</v>
      </c>
      <c r="D3049" s="12">
        <v>19.61</v>
      </c>
      <c r="E3049" s="12">
        <v>18.329999999999998</v>
      </c>
      <c r="F3049" s="12">
        <v>17.21</v>
      </c>
      <c r="G3049" s="12"/>
      <c r="H3049" s="12"/>
      <c r="M3049" s="73"/>
      <c r="N3049"/>
      <c r="O3049"/>
      <c r="P3049"/>
      <c r="Q3049"/>
      <c r="R3049" s="28"/>
      <c r="S3049" s="8"/>
      <c r="T3049" s="8"/>
      <c r="U3049"/>
      <c r="W3049" s="29"/>
      <c r="X3049" s="8">
        <v>17.399999999999999</v>
      </c>
      <c r="AB3049" s="2">
        <f t="shared" si="1"/>
        <v>17.309999999999999</v>
      </c>
    </row>
    <row r="3050" spans="3:28" x14ac:dyDescent="0.15">
      <c r="C3050" s="58">
        <v>34829</v>
      </c>
      <c r="D3050" s="12">
        <v>19.75</v>
      </c>
      <c r="E3050" s="12">
        <v>18.440000000000001</v>
      </c>
      <c r="F3050" s="12">
        <v>17.27</v>
      </c>
      <c r="G3050" s="12"/>
      <c r="H3050" s="12"/>
      <c r="M3050" s="73"/>
      <c r="N3050"/>
      <c r="O3050"/>
      <c r="P3050"/>
      <c r="Q3050"/>
      <c r="R3050" s="28"/>
      <c r="S3050" s="8"/>
      <c r="T3050" s="8"/>
      <c r="U3050"/>
      <c r="W3050" s="29"/>
      <c r="X3050" s="8">
        <v>17.46</v>
      </c>
      <c r="AB3050" s="2">
        <f t="shared" si="1"/>
        <v>17.37</v>
      </c>
    </row>
    <row r="3051" spans="3:28" x14ac:dyDescent="0.15">
      <c r="C3051" s="58">
        <v>34830</v>
      </c>
      <c r="D3051" s="12">
        <v>19.41</v>
      </c>
      <c r="E3051" s="12">
        <v>18.309999999999999</v>
      </c>
      <c r="F3051" s="12">
        <v>17.12</v>
      </c>
      <c r="G3051" s="12"/>
      <c r="H3051" s="12"/>
      <c r="M3051" s="73"/>
      <c r="N3051"/>
      <c r="O3051"/>
      <c r="P3051"/>
      <c r="Q3051"/>
      <c r="R3051" s="28"/>
      <c r="S3051" s="8"/>
      <c r="T3051" s="8"/>
      <c r="U3051"/>
      <c r="W3051" s="29"/>
      <c r="X3051" s="8">
        <v>17.329999999999998</v>
      </c>
      <c r="AB3051" s="2">
        <f t="shared" si="1"/>
        <v>17.23</v>
      </c>
    </row>
    <row r="3052" spans="3:28" x14ac:dyDescent="0.15">
      <c r="C3052" s="58">
        <v>34831</v>
      </c>
      <c r="D3052" s="12">
        <v>19.52</v>
      </c>
      <c r="E3052" s="12">
        <v>18.52</v>
      </c>
      <c r="F3052" s="12">
        <v>17.25</v>
      </c>
      <c r="G3052" s="12"/>
      <c r="H3052" s="12"/>
      <c r="M3052" s="73"/>
      <c r="N3052"/>
      <c r="O3052"/>
      <c r="P3052"/>
      <c r="Q3052"/>
      <c r="R3052" s="28"/>
      <c r="S3052" s="8"/>
      <c r="T3052" s="8"/>
      <c r="U3052"/>
      <c r="W3052" s="29"/>
      <c r="X3052" s="8">
        <v>17.46</v>
      </c>
      <c r="AB3052" s="2">
        <f t="shared" si="1"/>
        <v>17.36</v>
      </c>
    </row>
    <row r="3053" spans="3:28" x14ac:dyDescent="0.15">
      <c r="C3053" s="58">
        <v>34834</v>
      </c>
      <c r="D3053" s="12">
        <v>19.899999999999999</v>
      </c>
      <c r="E3053" s="12">
        <v>18.75</v>
      </c>
      <c r="F3053" s="12">
        <v>17.38</v>
      </c>
      <c r="G3053" s="12"/>
      <c r="H3053" s="12"/>
      <c r="M3053" s="73"/>
      <c r="N3053"/>
      <c r="O3053"/>
      <c r="P3053"/>
      <c r="Q3053"/>
      <c r="R3053" s="28"/>
      <c r="S3053" s="8"/>
      <c r="T3053" s="8"/>
      <c r="U3053"/>
      <c r="W3053" s="29"/>
      <c r="X3053" s="8">
        <v>17.59</v>
      </c>
      <c r="AB3053" s="2">
        <f t="shared" si="1"/>
        <v>17.489999999999998</v>
      </c>
    </row>
    <row r="3054" spans="3:28" x14ac:dyDescent="0.15">
      <c r="C3054" s="58">
        <v>34835</v>
      </c>
      <c r="D3054" s="12">
        <v>20.079999999999998</v>
      </c>
      <c r="E3054" s="12">
        <v>18.77</v>
      </c>
      <c r="F3054" s="12">
        <v>17.46</v>
      </c>
      <c r="G3054" s="12"/>
      <c r="H3054" s="12"/>
      <c r="M3054" s="73"/>
      <c r="N3054"/>
      <c r="O3054"/>
      <c r="P3054"/>
      <c r="Q3054"/>
      <c r="R3054" s="28"/>
      <c r="S3054" s="8"/>
      <c r="T3054" s="8"/>
      <c r="U3054"/>
      <c r="W3054" s="29"/>
      <c r="X3054" s="8">
        <v>17.66</v>
      </c>
      <c r="AB3054" s="2">
        <f t="shared" si="1"/>
        <v>17.559999999999999</v>
      </c>
    </row>
    <row r="3055" spans="3:28" x14ac:dyDescent="0.15">
      <c r="C3055" s="58">
        <v>34836</v>
      </c>
      <c r="D3055" s="12">
        <v>19.96</v>
      </c>
      <c r="E3055" s="12">
        <v>18.37</v>
      </c>
      <c r="F3055" s="12">
        <v>17.3</v>
      </c>
      <c r="G3055" s="12"/>
      <c r="H3055" s="12"/>
      <c r="M3055" s="73"/>
      <c r="N3055"/>
      <c r="O3055"/>
      <c r="P3055"/>
      <c r="Q3055"/>
      <c r="R3055" s="28"/>
      <c r="S3055" s="8"/>
      <c r="T3055" s="8"/>
      <c r="U3055"/>
      <c r="W3055" s="29"/>
      <c r="X3055" s="8">
        <v>17.52</v>
      </c>
      <c r="AB3055" s="2">
        <f t="shared" si="1"/>
        <v>17.41</v>
      </c>
    </row>
    <row r="3056" spans="3:28" x14ac:dyDescent="0.15">
      <c r="C3056" s="58">
        <v>34837</v>
      </c>
      <c r="D3056" s="12">
        <v>20</v>
      </c>
      <c r="E3056" s="12">
        <v>18.29</v>
      </c>
      <c r="F3056" s="12">
        <v>17.239999999999998</v>
      </c>
      <c r="G3056" s="12"/>
      <c r="H3056" s="12"/>
      <c r="M3056" s="73"/>
      <c r="N3056"/>
      <c r="O3056"/>
      <c r="P3056"/>
      <c r="Q3056"/>
      <c r="R3056" s="28"/>
      <c r="S3056" s="8"/>
      <c r="T3056" s="8"/>
      <c r="U3056"/>
      <c r="W3056" s="29"/>
      <c r="X3056" s="8">
        <v>17.420000000000002</v>
      </c>
      <c r="AB3056" s="2">
        <f t="shared" si="1"/>
        <v>17.329999999999998</v>
      </c>
    </row>
    <row r="3057" spans="3:28" x14ac:dyDescent="0.15">
      <c r="C3057" s="58">
        <v>34838</v>
      </c>
      <c r="D3057" s="12">
        <v>20.059999999999999</v>
      </c>
      <c r="E3057" s="12">
        <v>18.39</v>
      </c>
      <c r="F3057" s="12">
        <v>17.36</v>
      </c>
      <c r="G3057" s="12"/>
      <c r="H3057" s="12"/>
      <c r="M3057" s="73"/>
      <c r="N3057"/>
      <c r="O3057"/>
      <c r="P3057"/>
      <c r="Q3057"/>
      <c r="R3057" s="28"/>
      <c r="S3057" s="8"/>
      <c r="T3057" s="8"/>
      <c r="U3057"/>
      <c r="W3057" s="29"/>
      <c r="X3057" s="8">
        <v>17.54</v>
      </c>
      <c r="AB3057" s="2">
        <f t="shared" si="1"/>
        <v>17.45</v>
      </c>
    </row>
    <row r="3058" spans="3:28" x14ac:dyDescent="0.15">
      <c r="C3058" s="58">
        <v>34841</v>
      </c>
      <c r="D3058" s="12">
        <v>19.809999999999999</v>
      </c>
      <c r="E3058" s="12">
        <v>18.48</v>
      </c>
      <c r="F3058" s="12">
        <v>17.399999999999999</v>
      </c>
      <c r="G3058" s="12"/>
      <c r="H3058" s="12"/>
      <c r="M3058" s="73"/>
      <c r="N3058"/>
      <c r="O3058"/>
      <c r="P3058"/>
      <c r="Q3058"/>
      <c r="R3058" s="28"/>
      <c r="S3058" s="8"/>
      <c r="T3058" s="8"/>
      <c r="U3058"/>
      <c r="W3058" s="29"/>
      <c r="X3058" s="8">
        <v>17.54</v>
      </c>
      <c r="AB3058" s="2">
        <f t="shared" si="1"/>
        <v>17.47</v>
      </c>
    </row>
    <row r="3059" spans="3:28" x14ac:dyDescent="0.15">
      <c r="C3059" s="58">
        <v>34842</v>
      </c>
      <c r="D3059" s="12">
        <v>19.77</v>
      </c>
      <c r="E3059" s="12">
        <v>18.39</v>
      </c>
      <c r="F3059" s="12">
        <v>17.329999999999998</v>
      </c>
      <c r="G3059" s="12"/>
      <c r="H3059" s="12"/>
      <c r="M3059" s="73"/>
      <c r="N3059"/>
      <c r="O3059"/>
      <c r="P3059"/>
      <c r="Q3059"/>
      <c r="R3059" s="28"/>
      <c r="S3059" s="8"/>
      <c r="T3059" s="8"/>
      <c r="U3059"/>
      <c r="W3059" s="29"/>
      <c r="X3059" s="8">
        <v>17.48</v>
      </c>
      <c r="AB3059" s="2">
        <f t="shared" si="1"/>
        <v>17.41</v>
      </c>
    </row>
    <row r="3060" spans="3:28" x14ac:dyDescent="0.15">
      <c r="C3060" s="58">
        <v>34843</v>
      </c>
      <c r="D3060" s="12">
        <v>19.41</v>
      </c>
      <c r="E3060" s="12">
        <v>18.13</v>
      </c>
      <c r="F3060" s="12">
        <v>17.079999999999998</v>
      </c>
      <c r="G3060" s="12"/>
      <c r="H3060" s="12"/>
      <c r="M3060" s="73"/>
      <c r="N3060"/>
      <c r="O3060"/>
      <c r="P3060"/>
      <c r="Q3060"/>
      <c r="R3060" s="28"/>
      <c r="S3060" s="8"/>
      <c r="T3060" s="8"/>
      <c r="U3060"/>
      <c r="W3060" s="29"/>
      <c r="X3060" s="8">
        <v>17.23</v>
      </c>
      <c r="AB3060" s="2">
        <f t="shared" si="1"/>
        <v>17.16</v>
      </c>
    </row>
    <row r="3061" spans="3:28" x14ac:dyDescent="0.15">
      <c r="C3061" s="58">
        <v>34844</v>
      </c>
      <c r="D3061" s="12">
        <v>19.260000000000002</v>
      </c>
      <c r="E3061" s="12">
        <v>18</v>
      </c>
      <c r="F3061" s="12">
        <v>16.95</v>
      </c>
      <c r="G3061" s="12"/>
      <c r="H3061" s="12"/>
      <c r="M3061" s="73"/>
      <c r="N3061"/>
      <c r="O3061"/>
      <c r="P3061"/>
      <c r="Q3061"/>
      <c r="R3061" s="28"/>
      <c r="S3061" s="8"/>
      <c r="T3061" s="8"/>
      <c r="U3061"/>
      <c r="W3061" s="29"/>
      <c r="X3061" s="8">
        <v>17.12</v>
      </c>
      <c r="AB3061" s="2">
        <f t="shared" si="1"/>
        <v>17.04</v>
      </c>
    </row>
    <row r="3062" spans="3:28" x14ac:dyDescent="0.15">
      <c r="C3062" s="58">
        <v>34845</v>
      </c>
      <c r="D3062" s="12">
        <v>18.690000000000001</v>
      </c>
      <c r="E3062" s="12">
        <v>17.36</v>
      </c>
      <c r="F3062" s="12">
        <v>16.350000000000001</v>
      </c>
      <c r="G3062" s="12"/>
      <c r="H3062" s="12"/>
      <c r="M3062" s="73"/>
      <c r="N3062"/>
      <c r="O3062"/>
      <c r="P3062"/>
      <c r="Q3062"/>
      <c r="R3062" s="28"/>
      <c r="S3062" s="8"/>
      <c r="T3062" s="8"/>
      <c r="U3062"/>
      <c r="W3062" s="29"/>
      <c r="X3062" s="8">
        <v>16.600000000000001</v>
      </c>
      <c r="AB3062" s="2">
        <f t="shared" si="1"/>
        <v>16.48</v>
      </c>
    </row>
    <row r="3063" spans="3:28" x14ac:dyDescent="0.15">
      <c r="C3063" s="58">
        <v>34848</v>
      </c>
      <c r="D3063" s="12"/>
      <c r="E3063" s="12"/>
      <c r="F3063" s="12"/>
      <c r="G3063" s="12"/>
      <c r="H3063" s="12"/>
      <c r="M3063" s="73"/>
      <c r="N3063"/>
      <c r="O3063"/>
      <c r="P3063"/>
      <c r="Q3063"/>
      <c r="R3063" s="28"/>
      <c r="S3063" s="8"/>
      <c r="T3063" s="8"/>
      <c r="U3063"/>
      <c r="W3063" s="29"/>
      <c r="X3063" s="8"/>
      <c r="AB3063" s="2"/>
    </row>
    <row r="3064" spans="3:28" x14ac:dyDescent="0.15">
      <c r="C3064" s="58">
        <v>34849</v>
      </c>
      <c r="D3064" s="12">
        <v>18.78</v>
      </c>
      <c r="E3064" s="12">
        <v>17.600000000000001</v>
      </c>
      <c r="F3064" s="12">
        <v>16.75</v>
      </c>
      <c r="G3064" s="12"/>
      <c r="H3064" s="12"/>
      <c r="M3064" s="73"/>
      <c r="N3064"/>
      <c r="O3064"/>
      <c r="P3064"/>
      <c r="Q3064"/>
      <c r="R3064" s="28"/>
      <c r="S3064" s="8"/>
      <c r="T3064" s="8"/>
      <c r="U3064"/>
      <c r="W3064" s="29"/>
      <c r="X3064" s="8">
        <v>16.940000000000001</v>
      </c>
      <c r="AB3064" s="2">
        <f t="shared" si="1"/>
        <v>16.850000000000001</v>
      </c>
    </row>
    <row r="3065" spans="3:28" x14ac:dyDescent="0.15">
      <c r="C3065" s="58">
        <v>34850</v>
      </c>
      <c r="D3065" s="12">
        <v>18.89</v>
      </c>
      <c r="E3065" s="12">
        <v>17.7</v>
      </c>
      <c r="F3065" s="12">
        <v>17.05</v>
      </c>
      <c r="G3065" s="12"/>
      <c r="H3065" s="12"/>
      <c r="M3065" s="73"/>
      <c r="N3065"/>
      <c r="O3065"/>
      <c r="P3065"/>
      <c r="Q3065"/>
      <c r="R3065" s="28"/>
      <c r="S3065" s="8"/>
      <c r="T3065" s="8"/>
      <c r="U3065"/>
      <c r="W3065" s="29"/>
      <c r="X3065" s="8">
        <v>17.22</v>
      </c>
      <c r="AB3065" s="2">
        <f t="shared" si="1"/>
        <v>17.14</v>
      </c>
    </row>
    <row r="3066" spans="3:28" x14ac:dyDescent="0.15">
      <c r="C3066" s="58">
        <v>34851</v>
      </c>
      <c r="D3066" s="12">
        <v>18.899999999999999</v>
      </c>
      <c r="E3066" s="12">
        <v>17.690000000000001</v>
      </c>
      <c r="F3066" s="12">
        <v>16.88</v>
      </c>
      <c r="G3066" s="12"/>
      <c r="H3066" s="12"/>
      <c r="M3066" s="73"/>
      <c r="N3066"/>
      <c r="O3066"/>
      <c r="P3066"/>
      <c r="Q3066"/>
      <c r="R3066" s="28"/>
      <c r="S3066" s="8"/>
      <c r="T3066" s="8"/>
      <c r="U3066"/>
      <c r="W3066" s="29"/>
      <c r="X3066" s="8">
        <v>17.059999999999999</v>
      </c>
      <c r="AB3066" s="2">
        <f t="shared" si="1"/>
        <v>16.97</v>
      </c>
    </row>
    <row r="3067" spans="3:28" x14ac:dyDescent="0.15">
      <c r="C3067" s="58">
        <v>34852</v>
      </c>
      <c r="D3067" s="12">
        <v>19.14</v>
      </c>
      <c r="E3067" s="12">
        <v>17.940000000000001</v>
      </c>
      <c r="F3067" s="12">
        <v>16.91</v>
      </c>
      <c r="G3067" s="12"/>
      <c r="H3067" s="12"/>
      <c r="M3067" s="73"/>
      <c r="N3067"/>
      <c r="O3067"/>
      <c r="P3067"/>
      <c r="Q3067"/>
      <c r="R3067" s="28"/>
      <c r="S3067" s="8"/>
      <c r="T3067" s="8"/>
      <c r="U3067"/>
      <c r="W3067" s="29"/>
      <c r="X3067" s="8">
        <v>17.059999999999999</v>
      </c>
      <c r="AB3067" s="2">
        <f t="shared" si="1"/>
        <v>16.989999999999998</v>
      </c>
    </row>
    <row r="3068" spans="3:28" x14ac:dyDescent="0.15">
      <c r="C3068" s="58">
        <v>34855</v>
      </c>
      <c r="D3068" s="12">
        <v>19.25</v>
      </c>
      <c r="E3068" s="12">
        <v>18.100000000000001</v>
      </c>
      <c r="F3068" s="12">
        <v>16.940000000000001</v>
      </c>
      <c r="G3068" s="12"/>
      <c r="H3068" s="12"/>
      <c r="M3068" s="73"/>
      <c r="N3068"/>
      <c r="O3068"/>
      <c r="P3068"/>
      <c r="Q3068"/>
      <c r="R3068" s="28"/>
      <c r="S3068" s="8"/>
      <c r="T3068" s="8"/>
      <c r="U3068"/>
      <c r="W3068" s="29"/>
      <c r="X3068" s="8">
        <v>17.13</v>
      </c>
      <c r="AB3068" s="2">
        <f t="shared" si="1"/>
        <v>17.04</v>
      </c>
    </row>
    <row r="3069" spans="3:28" x14ac:dyDescent="0.15">
      <c r="C3069" s="58">
        <v>34856</v>
      </c>
      <c r="D3069" s="12">
        <v>19.059999999999999</v>
      </c>
      <c r="E3069" s="12">
        <v>17.89</v>
      </c>
      <c r="F3069" s="12">
        <v>16.77</v>
      </c>
      <c r="G3069" s="12"/>
      <c r="H3069" s="12"/>
      <c r="M3069" s="73"/>
      <c r="N3069"/>
      <c r="O3069"/>
      <c r="P3069"/>
      <c r="Q3069"/>
      <c r="R3069" s="28"/>
      <c r="S3069" s="8"/>
      <c r="T3069" s="8"/>
      <c r="U3069"/>
      <c r="W3069" s="29"/>
      <c r="X3069" s="8">
        <v>16.98</v>
      </c>
      <c r="AB3069" s="2">
        <f t="shared" si="1"/>
        <v>16.88</v>
      </c>
    </row>
    <row r="3070" spans="3:28" x14ac:dyDescent="0.15">
      <c r="C3070" s="58">
        <v>34857</v>
      </c>
      <c r="D3070" s="12">
        <v>19.13</v>
      </c>
      <c r="E3070" s="12">
        <v>17.98</v>
      </c>
      <c r="F3070" s="12">
        <v>16.84</v>
      </c>
      <c r="G3070" s="12"/>
      <c r="H3070" s="12"/>
      <c r="M3070" s="73"/>
      <c r="N3070"/>
      <c r="O3070"/>
      <c r="P3070"/>
      <c r="Q3070"/>
      <c r="R3070" s="28"/>
      <c r="S3070" s="8"/>
      <c r="T3070" s="8"/>
      <c r="U3070"/>
      <c r="W3070" s="29"/>
      <c r="X3070" s="8">
        <v>17.059999999999999</v>
      </c>
      <c r="AB3070" s="2">
        <f t="shared" si="1"/>
        <v>16.95</v>
      </c>
    </row>
    <row r="3071" spans="3:28" x14ac:dyDescent="0.15">
      <c r="C3071" s="58">
        <v>34858</v>
      </c>
      <c r="D3071" s="12">
        <v>18.91</v>
      </c>
      <c r="E3071" s="12">
        <v>17.760000000000002</v>
      </c>
      <c r="F3071" s="12">
        <v>16.739999999999998</v>
      </c>
      <c r="G3071" s="12"/>
      <c r="H3071" s="12"/>
      <c r="M3071" s="73"/>
      <c r="N3071"/>
      <c r="O3071"/>
      <c r="P3071"/>
      <c r="Q3071"/>
      <c r="R3071" s="28"/>
      <c r="S3071" s="8"/>
      <c r="T3071" s="8"/>
      <c r="U3071"/>
      <c r="W3071" s="29"/>
      <c r="X3071" s="8">
        <v>16.920000000000002</v>
      </c>
      <c r="AB3071" s="2">
        <f t="shared" si="1"/>
        <v>16.829999999999998</v>
      </c>
    </row>
    <row r="3072" spans="3:28" x14ac:dyDescent="0.15">
      <c r="C3072" s="58">
        <v>34859</v>
      </c>
      <c r="D3072" s="12">
        <v>18.8</v>
      </c>
      <c r="E3072" s="12">
        <v>17.690000000000001</v>
      </c>
      <c r="F3072" s="12">
        <v>16.72</v>
      </c>
      <c r="G3072" s="12"/>
      <c r="H3072" s="12"/>
      <c r="M3072" s="73"/>
      <c r="N3072"/>
      <c r="O3072"/>
      <c r="P3072"/>
      <c r="Q3072"/>
      <c r="R3072" s="28"/>
      <c r="S3072" s="8"/>
      <c r="T3072" s="8"/>
      <c r="U3072"/>
      <c r="W3072" s="29"/>
      <c r="X3072" s="8">
        <v>16.86</v>
      </c>
      <c r="AB3072" s="2">
        <f t="shared" si="1"/>
        <v>16.79</v>
      </c>
    </row>
    <row r="3073" spans="3:28" x14ac:dyDescent="0.15">
      <c r="C3073" s="58">
        <v>34862</v>
      </c>
      <c r="D3073" s="12">
        <v>18.86</v>
      </c>
      <c r="E3073" s="12">
        <v>17.66</v>
      </c>
      <c r="F3073" s="12">
        <v>16.7</v>
      </c>
      <c r="G3073" s="12"/>
      <c r="H3073" s="12"/>
      <c r="M3073" s="73"/>
      <c r="N3073"/>
      <c r="O3073"/>
      <c r="P3073"/>
      <c r="Q3073"/>
      <c r="R3073" s="28"/>
      <c r="S3073" s="8"/>
      <c r="T3073" s="8"/>
      <c r="U3073"/>
      <c r="W3073" s="29"/>
      <c r="X3073" s="8">
        <v>16.86</v>
      </c>
      <c r="AB3073" s="2">
        <f t="shared" si="1"/>
        <v>16.78</v>
      </c>
    </row>
    <row r="3074" spans="3:28" x14ac:dyDescent="0.15">
      <c r="C3074" s="58">
        <v>34863</v>
      </c>
      <c r="D3074" s="12">
        <v>18.91</v>
      </c>
      <c r="E3074" s="12">
        <v>17.7</v>
      </c>
      <c r="F3074" s="12">
        <v>16.79</v>
      </c>
      <c r="G3074" s="12"/>
      <c r="H3074" s="12"/>
      <c r="M3074" s="73"/>
      <c r="N3074"/>
      <c r="O3074"/>
      <c r="P3074"/>
      <c r="Q3074"/>
      <c r="R3074" s="28"/>
      <c r="S3074" s="8"/>
      <c r="T3074" s="8"/>
      <c r="U3074"/>
      <c r="W3074" s="29"/>
      <c r="X3074" s="8">
        <v>16.920000000000002</v>
      </c>
      <c r="AB3074" s="2">
        <f t="shared" si="1"/>
        <v>16.86</v>
      </c>
    </row>
    <row r="3075" spans="3:28" x14ac:dyDescent="0.15">
      <c r="C3075" s="58">
        <v>34864</v>
      </c>
      <c r="D3075" s="12">
        <v>19.05</v>
      </c>
      <c r="E3075" s="12">
        <v>17.87</v>
      </c>
      <c r="F3075" s="12">
        <v>16.82</v>
      </c>
      <c r="G3075" s="12"/>
      <c r="H3075" s="12"/>
      <c r="M3075" s="73"/>
      <c r="N3075"/>
      <c r="O3075"/>
      <c r="P3075"/>
      <c r="Q3075"/>
      <c r="R3075" s="28"/>
      <c r="S3075" s="8"/>
      <c r="T3075" s="8"/>
      <c r="U3075"/>
      <c r="W3075" s="29"/>
      <c r="X3075" s="8">
        <v>16.95</v>
      </c>
      <c r="AB3075" s="2">
        <f t="shared" si="1"/>
        <v>16.89</v>
      </c>
    </row>
    <row r="3076" spans="3:28" x14ac:dyDescent="0.15">
      <c r="C3076" s="58">
        <v>34865</v>
      </c>
      <c r="D3076" s="12">
        <v>18.940000000000001</v>
      </c>
      <c r="E3076" s="12">
        <v>17.899999999999999</v>
      </c>
      <c r="F3076" s="12">
        <v>16.63</v>
      </c>
      <c r="G3076" s="12"/>
      <c r="H3076" s="12"/>
      <c r="M3076" s="73"/>
      <c r="N3076"/>
      <c r="O3076"/>
      <c r="P3076"/>
      <c r="Q3076"/>
      <c r="R3076" s="28"/>
      <c r="S3076" s="8"/>
      <c r="T3076" s="8"/>
      <c r="U3076"/>
      <c r="W3076" s="29"/>
      <c r="X3076" s="8">
        <v>16.760000000000002</v>
      </c>
      <c r="AB3076" s="2">
        <f t="shared" si="1"/>
        <v>16.7</v>
      </c>
    </row>
    <row r="3077" spans="3:28" x14ac:dyDescent="0.15">
      <c r="C3077" s="58">
        <v>34866</v>
      </c>
      <c r="D3077" s="12">
        <v>18.84</v>
      </c>
      <c r="E3077" s="12">
        <v>17.34</v>
      </c>
      <c r="F3077" s="12">
        <v>16.329999999999998</v>
      </c>
      <c r="G3077" s="12"/>
      <c r="H3077" s="12"/>
      <c r="M3077" s="73"/>
      <c r="N3077"/>
      <c r="O3077"/>
      <c r="P3077"/>
      <c r="Q3077"/>
      <c r="R3077" s="28"/>
      <c r="S3077" s="8"/>
      <c r="T3077" s="8"/>
      <c r="U3077"/>
      <c r="W3077" s="29"/>
      <c r="X3077" s="8">
        <v>16.510000000000002</v>
      </c>
      <c r="AB3077" s="2">
        <f t="shared" si="1"/>
        <v>16.420000000000002</v>
      </c>
    </row>
    <row r="3078" spans="3:28" x14ac:dyDescent="0.15">
      <c r="C3078" s="58">
        <v>34869</v>
      </c>
      <c r="D3078" s="12">
        <v>18.22</v>
      </c>
      <c r="E3078" s="12">
        <v>16.71</v>
      </c>
      <c r="F3078" s="12">
        <v>15.75</v>
      </c>
      <c r="G3078" s="12"/>
      <c r="H3078" s="12"/>
      <c r="M3078" s="73"/>
      <c r="N3078"/>
      <c r="O3078"/>
      <c r="P3078"/>
      <c r="Q3078"/>
      <c r="R3078" s="28"/>
      <c r="S3078" s="8"/>
      <c r="T3078" s="8"/>
      <c r="U3078"/>
      <c r="W3078" s="29"/>
      <c r="X3078" s="8">
        <v>15.94</v>
      </c>
      <c r="AB3078" s="2">
        <f t="shared" si="1"/>
        <v>15.85</v>
      </c>
    </row>
    <row r="3079" spans="3:28" x14ac:dyDescent="0.15">
      <c r="C3079" s="58">
        <v>34870</v>
      </c>
      <c r="D3079" s="12">
        <v>18.010000000000002</v>
      </c>
      <c r="E3079" s="12">
        <v>16.690000000000001</v>
      </c>
      <c r="F3079" s="12">
        <v>15.77</v>
      </c>
      <c r="G3079" s="12"/>
      <c r="H3079" s="12"/>
      <c r="M3079" s="73"/>
      <c r="N3079"/>
      <c r="O3079"/>
      <c r="P3079"/>
      <c r="Q3079"/>
      <c r="R3079" s="28"/>
      <c r="S3079" s="8"/>
      <c r="T3079" s="8"/>
      <c r="U3079"/>
      <c r="W3079" s="29"/>
      <c r="X3079" s="8">
        <v>15.93</v>
      </c>
      <c r="AB3079" s="2">
        <f t="shared" si="1"/>
        <v>15.85</v>
      </c>
    </row>
    <row r="3080" spans="3:28" x14ac:dyDescent="0.15">
      <c r="C3080" s="58">
        <v>34871</v>
      </c>
      <c r="D3080" s="12">
        <v>17.46</v>
      </c>
      <c r="E3080" s="12">
        <v>16.21</v>
      </c>
      <c r="F3080" s="12">
        <v>15.36</v>
      </c>
      <c r="G3080" s="12"/>
      <c r="H3080" s="12"/>
      <c r="M3080" s="73"/>
      <c r="N3080"/>
      <c r="O3080"/>
      <c r="P3080"/>
      <c r="Q3080"/>
      <c r="R3080" s="28"/>
      <c r="S3080" s="8"/>
      <c r="T3080" s="8"/>
      <c r="U3080"/>
      <c r="W3080" s="29"/>
      <c r="X3080" s="8">
        <v>15.61</v>
      </c>
      <c r="AB3080" s="2">
        <f t="shared" si="1"/>
        <v>15.49</v>
      </c>
    </row>
    <row r="3081" spans="3:28" x14ac:dyDescent="0.15">
      <c r="C3081" s="58">
        <v>34872</v>
      </c>
      <c r="D3081" s="12">
        <v>17.5</v>
      </c>
      <c r="E3081" s="12">
        <v>16.39</v>
      </c>
      <c r="F3081" s="12">
        <v>15.33</v>
      </c>
      <c r="G3081" s="12"/>
      <c r="H3081" s="12"/>
      <c r="M3081" s="73"/>
      <c r="N3081"/>
      <c r="O3081"/>
      <c r="P3081"/>
      <c r="Q3081"/>
      <c r="R3081" s="28"/>
      <c r="S3081" s="8"/>
      <c r="T3081" s="8"/>
      <c r="U3081"/>
      <c r="W3081" s="29"/>
      <c r="X3081" s="8">
        <v>15.66</v>
      </c>
      <c r="AB3081" s="2">
        <f t="shared" si="1"/>
        <v>15.5</v>
      </c>
    </row>
    <row r="3082" spans="3:28" x14ac:dyDescent="0.15">
      <c r="C3082" s="58">
        <v>34873</v>
      </c>
      <c r="D3082" s="12">
        <v>17.489999999999998</v>
      </c>
      <c r="E3082" s="12">
        <v>16.45</v>
      </c>
      <c r="F3082" s="12">
        <v>15.38</v>
      </c>
      <c r="G3082" s="12"/>
      <c r="H3082" s="12"/>
      <c r="M3082" s="73"/>
      <c r="N3082"/>
      <c r="O3082"/>
      <c r="P3082"/>
      <c r="Q3082"/>
      <c r="R3082" s="28"/>
      <c r="S3082" s="8"/>
      <c r="T3082" s="8"/>
      <c r="U3082"/>
      <c r="W3082" s="29"/>
      <c r="X3082" s="8">
        <v>15.65</v>
      </c>
      <c r="AB3082" s="2">
        <f t="shared" si="1"/>
        <v>15.52</v>
      </c>
    </row>
    <row r="3083" spans="3:28" x14ac:dyDescent="0.15">
      <c r="C3083" s="58">
        <v>34876</v>
      </c>
      <c r="D3083" s="12">
        <v>17.64</v>
      </c>
      <c r="E3083" s="12">
        <v>16.43</v>
      </c>
      <c r="F3083" s="12">
        <v>15.43</v>
      </c>
      <c r="G3083" s="12"/>
      <c r="H3083" s="12"/>
      <c r="M3083" s="73"/>
      <c r="N3083"/>
      <c r="O3083"/>
      <c r="P3083"/>
      <c r="Q3083"/>
      <c r="R3083" s="28"/>
      <c r="S3083" s="8"/>
      <c r="T3083" s="8"/>
      <c r="U3083"/>
      <c r="W3083" s="29"/>
      <c r="X3083" s="8">
        <v>15.72</v>
      </c>
      <c r="AB3083" s="2">
        <f t="shared" si="1"/>
        <v>15.58</v>
      </c>
    </row>
    <row r="3084" spans="3:28" x14ac:dyDescent="0.15">
      <c r="C3084" s="58">
        <v>34877</v>
      </c>
      <c r="D3084" s="12">
        <v>17.77</v>
      </c>
      <c r="E3084" s="12">
        <v>16.63</v>
      </c>
      <c r="F3084" s="12">
        <v>15.53</v>
      </c>
      <c r="G3084" s="12"/>
      <c r="H3084" s="12"/>
      <c r="M3084" s="73"/>
      <c r="N3084"/>
      <c r="O3084"/>
      <c r="P3084"/>
      <c r="Q3084"/>
      <c r="R3084" s="28"/>
      <c r="S3084" s="8"/>
      <c r="T3084" s="8"/>
      <c r="U3084"/>
      <c r="W3084" s="29"/>
      <c r="X3084" s="8">
        <v>15.82</v>
      </c>
      <c r="AB3084" s="2">
        <f t="shared" si="1"/>
        <v>15.68</v>
      </c>
    </row>
    <row r="3085" spans="3:28" x14ac:dyDescent="0.15">
      <c r="C3085" s="58">
        <v>34878</v>
      </c>
      <c r="D3085" s="12">
        <v>17.97</v>
      </c>
      <c r="E3085" s="12">
        <v>16.829999999999998</v>
      </c>
      <c r="F3085" s="12">
        <v>15.69</v>
      </c>
      <c r="G3085" s="12"/>
      <c r="H3085" s="12"/>
      <c r="M3085" s="73"/>
      <c r="N3085"/>
      <c r="O3085"/>
      <c r="P3085"/>
      <c r="Q3085"/>
      <c r="R3085" s="28"/>
      <c r="S3085" s="8"/>
      <c r="T3085" s="8"/>
      <c r="U3085"/>
      <c r="W3085" s="29"/>
      <c r="X3085" s="8">
        <v>15.95</v>
      </c>
      <c r="AB3085" s="2">
        <f t="shared" si="1"/>
        <v>15.82</v>
      </c>
    </row>
    <row r="3086" spans="3:28" x14ac:dyDescent="0.15">
      <c r="C3086" s="58">
        <v>34879</v>
      </c>
      <c r="D3086" s="12">
        <v>17.559999999999999</v>
      </c>
      <c r="E3086" s="12">
        <v>16.43</v>
      </c>
      <c r="F3086" s="12">
        <v>15.41</v>
      </c>
      <c r="G3086" s="12"/>
      <c r="H3086" s="12"/>
      <c r="M3086" s="73"/>
      <c r="N3086"/>
      <c r="O3086"/>
      <c r="P3086"/>
      <c r="Q3086"/>
      <c r="R3086" s="28"/>
      <c r="S3086" s="8"/>
      <c r="T3086" s="8"/>
      <c r="U3086"/>
      <c r="W3086" s="29"/>
      <c r="X3086" s="8">
        <v>15.64</v>
      </c>
      <c r="AB3086" s="2">
        <f t="shared" si="1"/>
        <v>15.53</v>
      </c>
    </row>
    <row r="3087" spans="3:28" x14ac:dyDescent="0.15">
      <c r="C3087" s="58">
        <v>34880</v>
      </c>
      <c r="D3087" s="12">
        <v>17.399999999999999</v>
      </c>
      <c r="E3087" s="12">
        <v>16.38</v>
      </c>
      <c r="F3087" s="12">
        <v>15.3</v>
      </c>
      <c r="G3087" s="12"/>
      <c r="H3087" s="12"/>
      <c r="M3087" s="73"/>
      <c r="N3087"/>
      <c r="O3087"/>
      <c r="P3087"/>
      <c r="Q3087"/>
      <c r="R3087" s="28"/>
      <c r="S3087" s="8"/>
      <c r="T3087" s="8"/>
      <c r="U3087"/>
      <c r="W3087" s="29"/>
      <c r="X3087" s="8">
        <v>15.54</v>
      </c>
      <c r="AB3087" s="2">
        <f t="shared" ref="AB3087:AB3150" si="2">ROUND((F3087+X3087)/2,2)</f>
        <v>15.42</v>
      </c>
    </row>
    <row r="3088" spans="3:28" x14ac:dyDescent="0.15">
      <c r="C3088" s="58">
        <v>34883</v>
      </c>
      <c r="D3088" s="12"/>
      <c r="E3088" s="12">
        <v>16.27</v>
      </c>
      <c r="F3088" s="12">
        <v>15.29</v>
      </c>
      <c r="G3088" s="12"/>
      <c r="H3088" s="12"/>
      <c r="M3088" s="73"/>
      <c r="N3088"/>
      <c r="O3088"/>
      <c r="P3088"/>
      <c r="Q3088"/>
      <c r="R3088" s="28"/>
      <c r="S3088" s="8"/>
      <c r="T3088" s="8"/>
      <c r="U3088"/>
      <c r="W3088" s="29"/>
      <c r="X3088" s="8">
        <v>15.54</v>
      </c>
      <c r="AB3088" s="2">
        <f t="shared" si="2"/>
        <v>15.42</v>
      </c>
    </row>
    <row r="3089" spans="3:28" x14ac:dyDescent="0.15">
      <c r="C3089" s="58">
        <v>34884</v>
      </c>
      <c r="D3089" s="12"/>
      <c r="E3089" s="12">
        <v>16.02</v>
      </c>
      <c r="F3089" s="12">
        <v>15.11</v>
      </c>
      <c r="G3089" s="12"/>
      <c r="H3089" s="12"/>
      <c r="M3089" s="73"/>
      <c r="N3089"/>
      <c r="O3089"/>
      <c r="P3089"/>
      <c r="Q3089"/>
      <c r="R3089" s="28"/>
      <c r="S3089" s="8"/>
      <c r="T3089" s="8"/>
      <c r="U3089"/>
      <c r="W3089" s="29"/>
      <c r="X3089" s="8">
        <v>15.35</v>
      </c>
      <c r="AB3089" s="2">
        <f t="shared" si="2"/>
        <v>15.23</v>
      </c>
    </row>
    <row r="3090" spans="3:28" x14ac:dyDescent="0.15">
      <c r="C3090" s="58">
        <v>34885</v>
      </c>
      <c r="D3090" s="12">
        <v>17.18</v>
      </c>
      <c r="E3090" s="12">
        <v>16.09</v>
      </c>
      <c r="F3090" s="12">
        <v>15.2</v>
      </c>
      <c r="G3090" s="12"/>
      <c r="H3090" s="12"/>
      <c r="M3090" s="73"/>
      <c r="N3090"/>
      <c r="O3090"/>
      <c r="P3090"/>
      <c r="Q3090"/>
      <c r="R3090" s="28"/>
      <c r="S3090" s="8"/>
      <c r="T3090" s="8"/>
      <c r="U3090"/>
      <c r="W3090" s="29"/>
      <c r="X3090" s="8">
        <v>15.42</v>
      </c>
      <c r="AB3090" s="2">
        <f t="shared" si="2"/>
        <v>15.31</v>
      </c>
    </row>
    <row r="3091" spans="3:28" x14ac:dyDescent="0.15">
      <c r="C3091" s="58">
        <v>34886</v>
      </c>
      <c r="D3091" s="12">
        <v>17.37</v>
      </c>
      <c r="E3091" s="12">
        <v>16.2</v>
      </c>
      <c r="F3091" s="12">
        <v>15.34</v>
      </c>
      <c r="G3091" s="12"/>
      <c r="H3091" s="12"/>
      <c r="M3091" s="73"/>
      <c r="N3091"/>
      <c r="O3091"/>
      <c r="P3091"/>
      <c r="Q3091"/>
      <c r="R3091" s="28"/>
      <c r="S3091" s="8"/>
      <c r="T3091" s="8"/>
      <c r="U3091"/>
      <c r="W3091" s="29"/>
      <c r="X3091" s="8">
        <v>15.61</v>
      </c>
      <c r="AB3091" s="2">
        <f t="shared" si="2"/>
        <v>15.48</v>
      </c>
    </row>
    <row r="3092" spans="3:28" x14ac:dyDescent="0.15">
      <c r="C3092" s="58">
        <v>34887</v>
      </c>
      <c r="D3092" s="12">
        <v>17.14</v>
      </c>
      <c r="E3092" s="12">
        <v>16.05</v>
      </c>
      <c r="F3092" s="12">
        <v>15.04</v>
      </c>
      <c r="G3092" s="12"/>
      <c r="H3092" s="12"/>
      <c r="M3092" s="73"/>
      <c r="N3092"/>
      <c r="O3092"/>
      <c r="P3092"/>
      <c r="Q3092"/>
      <c r="R3092" s="28"/>
      <c r="S3092" s="8"/>
      <c r="T3092" s="8"/>
      <c r="U3092"/>
      <c r="W3092" s="29"/>
      <c r="X3092" s="8">
        <v>15.31</v>
      </c>
      <c r="AB3092" s="2">
        <f t="shared" si="2"/>
        <v>15.18</v>
      </c>
    </row>
    <row r="3093" spans="3:28" x14ac:dyDescent="0.15">
      <c r="C3093" s="58">
        <v>34890</v>
      </c>
      <c r="D3093" s="12">
        <v>17.34</v>
      </c>
      <c r="E3093" s="12">
        <v>16.11</v>
      </c>
      <c r="F3093" s="12">
        <v>15.18</v>
      </c>
      <c r="G3093" s="12"/>
      <c r="H3093" s="12"/>
      <c r="M3093" s="73"/>
      <c r="N3093"/>
      <c r="O3093"/>
      <c r="P3093"/>
      <c r="Q3093"/>
      <c r="R3093" s="28"/>
      <c r="S3093" s="8"/>
      <c r="T3093" s="8"/>
      <c r="U3093"/>
      <c r="W3093" s="29"/>
      <c r="X3093" s="8">
        <v>15.45</v>
      </c>
      <c r="AB3093" s="2">
        <f t="shared" si="2"/>
        <v>15.32</v>
      </c>
    </row>
    <row r="3094" spans="3:28" x14ac:dyDescent="0.15">
      <c r="C3094" s="58">
        <v>34891</v>
      </c>
      <c r="D3094" s="12">
        <v>17.32</v>
      </c>
      <c r="E3094" s="12">
        <v>16.059999999999999</v>
      </c>
      <c r="F3094" s="12">
        <v>15.09</v>
      </c>
      <c r="G3094" s="12"/>
      <c r="H3094" s="12"/>
      <c r="M3094" s="73"/>
      <c r="N3094"/>
      <c r="O3094"/>
      <c r="P3094"/>
      <c r="Q3094"/>
      <c r="R3094" s="28"/>
      <c r="S3094" s="8"/>
      <c r="T3094" s="8"/>
      <c r="U3094"/>
      <c r="W3094" s="29"/>
      <c r="X3094" s="8">
        <v>15.37</v>
      </c>
      <c r="AB3094" s="2">
        <f t="shared" si="2"/>
        <v>15.23</v>
      </c>
    </row>
    <row r="3095" spans="3:28" x14ac:dyDescent="0.15">
      <c r="C3095" s="58">
        <v>34892</v>
      </c>
      <c r="D3095" s="12">
        <v>17.489999999999998</v>
      </c>
      <c r="E3095" s="12">
        <v>16.23</v>
      </c>
      <c r="F3095" s="12">
        <v>15.08</v>
      </c>
      <c r="G3095" s="12"/>
      <c r="H3095" s="12"/>
      <c r="M3095" s="73"/>
      <c r="N3095"/>
      <c r="O3095"/>
      <c r="P3095"/>
      <c r="Q3095"/>
      <c r="R3095" s="28"/>
      <c r="S3095" s="8"/>
      <c r="T3095" s="8"/>
      <c r="U3095"/>
      <c r="W3095" s="29"/>
      <c r="X3095" s="8">
        <v>15.36</v>
      </c>
      <c r="AB3095" s="2">
        <f t="shared" si="2"/>
        <v>15.22</v>
      </c>
    </row>
    <row r="3096" spans="3:28" x14ac:dyDescent="0.15">
      <c r="C3096" s="58">
        <v>34893</v>
      </c>
      <c r="D3096" s="12">
        <v>17.25</v>
      </c>
      <c r="E3096" s="12">
        <v>16.05</v>
      </c>
      <c r="F3096" s="12">
        <v>14.9</v>
      </c>
      <c r="G3096" s="12"/>
      <c r="H3096" s="12"/>
      <c r="M3096" s="73"/>
      <c r="N3096"/>
      <c r="O3096"/>
      <c r="P3096"/>
      <c r="Q3096"/>
      <c r="R3096" s="28"/>
      <c r="S3096" s="8"/>
      <c r="T3096" s="8"/>
      <c r="U3096"/>
      <c r="W3096" s="29"/>
      <c r="X3096" s="8">
        <v>15.18</v>
      </c>
      <c r="AB3096" s="2">
        <f t="shared" si="2"/>
        <v>15.04</v>
      </c>
    </row>
    <row r="3097" spans="3:28" x14ac:dyDescent="0.15">
      <c r="C3097" s="58">
        <v>34894</v>
      </c>
      <c r="D3097" s="12">
        <v>17.32</v>
      </c>
      <c r="E3097" s="12">
        <v>16.059999999999999</v>
      </c>
      <c r="F3097" s="12">
        <v>14.91</v>
      </c>
      <c r="G3097" s="12"/>
      <c r="H3097" s="12"/>
      <c r="M3097" s="73"/>
      <c r="N3097"/>
      <c r="O3097"/>
      <c r="P3097"/>
      <c r="Q3097"/>
      <c r="R3097" s="28"/>
      <c r="S3097" s="8"/>
      <c r="T3097" s="8"/>
      <c r="U3097"/>
      <c r="W3097" s="29"/>
      <c r="X3097" s="8">
        <v>15.17</v>
      </c>
      <c r="AB3097" s="2">
        <f t="shared" si="2"/>
        <v>15.04</v>
      </c>
    </row>
    <row r="3098" spans="3:28" x14ac:dyDescent="0.15">
      <c r="C3098" s="58">
        <v>34897</v>
      </c>
      <c r="D3098" s="12">
        <v>17.2</v>
      </c>
      <c r="E3098" s="12">
        <v>15.83</v>
      </c>
      <c r="F3098" s="12">
        <v>14.88</v>
      </c>
      <c r="G3098" s="12"/>
      <c r="H3098" s="12"/>
      <c r="M3098" s="73"/>
      <c r="N3098"/>
      <c r="O3098"/>
      <c r="P3098"/>
      <c r="Q3098"/>
      <c r="R3098" s="28"/>
      <c r="S3098" s="8"/>
      <c r="T3098" s="8"/>
      <c r="U3098"/>
      <c r="W3098" s="29"/>
      <c r="X3098" s="8">
        <v>15.24</v>
      </c>
      <c r="AB3098" s="2">
        <f t="shared" si="2"/>
        <v>15.06</v>
      </c>
    </row>
    <row r="3099" spans="3:28" x14ac:dyDescent="0.15">
      <c r="C3099" s="58">
        <v>34898</v>
      </c>
      <c r="D3099" s="12">
        <v>17.350000000000001</v>
      </c>
      <c r="E3099" s="12">
        <v>15.91</v>
      </c>
      <c r="F3099" s="12">
        <v>14.93</v>
      </c>
      <c r="G3099" s="12"/>
      <c r="H3099" s="12"/>
      <c r="M3099" s="73"/>
      <c r="N3099"/>
      <c r="O3099"/>
      <c r="P3099"/>
      <c r="Q3099"/>
      <c r="R3099" s="28"/>
      <c r="S3099" s="8"/>
      <c r="T3099" s="8"/>
      <c r="U3099"/>
      <c r="W3099" s="29"/>
      <c r="X3099" s="8">
        <v>15.3</v>
      </c>
      <c r="AB3099" s="2">
        <f t="shared" si="2"/>
        <v>15.12</v>
      </c>
    </row>
    <row r="3100" spans="3:28" x14ac:dyDescent="0.15">
      <c r="C3100" s="58">
        <v>34899</v>
      </c>
      <c r="D3100" s="12">
        <v>17.329999999999998</v>
      </c>
      <c r="E3100" s="12">
        <v>15.83</v>
      </c>
      <c r="F3100" s="12">
        <v>14.83</v>
      </c>
      <c r="G3100" s="12"/>
      <c r="H3100" s="12"/>
      <c r="M3100" s="73"/>
      <c r="N3100"/>
      <c r="O3100"/>
      <c r="P3100"/>
      <c r="Q3100"/>
      <c r="R3100" s="28"/>
      <c r="S3100" s="8"/>
      <c r="T3100" s="8"/>
      <c r="U3100"/>
      <c r="W3100" s="29"/>
      <c r="X3100" s="8">
        <v>15.19</v>
      </c>
      <c r="AB3100" s="2">
        <f t="shared" si="2"/>
        <v>15.01</v>
      </c>
    </row>
    <row r="3101" spans="3:28" x14ac:dyDescent="0.15">
      <c r="C3101" s="58">
        <v>34900</v>
      </c>
      <c r="D3101" s="12">
        <v>17.010000000000002</v>
      </c>
      <c r="E3101" s="12">
        <v>15.6</v>
      </c>
      <c r="F3101" s="12">
        <v>14.69</v>
      </c>
      <c r="G3101" s="12"/>
      <c r="H3101" s="12"/>
      <c r="M3101" s="73"/>
      <c r="N3101"/>
      <c r="O3101"/>
      <c r="P3101"/>
      <c r="Q3101"/>
      <c r="R3101" s="28"/>
      <c r="S3101" s="8"/>
      <c r="T3101" s="8"/>
      <c r="U3101"/>
      <c r="W3101" s="29"/>
      <c r="X3101" s="8">
        <v>14.96</v>
      </c>
      <c r="AB3101" s="2">
        <f t="shared" si="2"/>
        <v>14.83</v>
      </c>
    </row>
    <row r="3102" spans="3:28" x14ac:dyDescent="0.15">
      <c r="C3102" s="58">
        <v>34901</v>
      </c>
      <c r="D3102" s="12">
        <v>16.79</v>
      </c>
      <c r="E3102" s="12">
        <v>15.59</v>
      </c>
      <c r="F3102" s="12">
        <v>14.73</v>
      </c>
      <c r="G3102" s="12"/>
      <c r="H3102" s="12"/>
      <c r="M3102" s="73"/>
      <c r="N3102"/>
      <c r="O3102"/>
      <c r="P3102"/>
      <c r="Q3102"/>
      <c r="R3102" s="28"/>
      <c r="S3102" s="8"/>
      <c r="T3102" s="8"/>
      <c r="U3102"/>
      <c r="W3102" s="29"/>
      <c r="X3102" s="8">
        <v>15.01</v>
      </c>
      <c r="AB3102" s="2">
        <f t="shared" si="2"/>
        <v>14.87</v>
      </c>
    </row>
    <row r="3103" spans="3:28" x14ac:dyDescent="0.15">
      <c r="C3103" s="58">
        <v>34904</v>
      </c>
      <c r="D3103" s="12">
        <v>16.88</v>
      </c>
      <c r="E3103" s="12">
        <v>15.65</v>
      </c>
      <c r="F3103" s="12">
        <v>14.82</v>
      </c>
      <c r="G3103" s="12"/>
      <c r="H3103" s="12"/>
      <c r="M3103" s="73"/>
      <c r="N3103"/>
      <c r="O3103"/>
      <c r="P3103"/>
      <c r="Q3103"/>
      <c r="R3103" s="28"/>
      <c r="S3103" s="8"/>
      <c r="T3103" s="8"/>
      <c r="U3103"/>
      <c r="W3103" s="29"/>
      <c r="X3103" s="8">
        <v>15.1</v>
      </c>
      <c r="AB3103" s="2">
        <f t="shared" si="2"/>
        <v>14.96</v>
      </c>
    </row>
    <row r="3104" spans="3:28" x14ac:dyDescent="0.15">
      <c r="C3104" s="58">
        <v>34905</v>
      </c>
      <c r="D3104" s="12">
        <v>16.93</v>
      </c>
      <c r="E3104" s="12">
        <v>15.73</v>
      </c>
      <c r="F3104" s="12">
        <v>14.84</v>
      </c>
      <c r="G3104" s="12"/>
      <c r="H3104" s="12"/>
      <c r="M3104" s="73"/>
      <c r="N3104"/>
      <c r="O3104"/>
      <c r="P3104"/>
      <c r="Q3104"/>
      <c r="R3104" s="28"/>
      <c r="S3104" s="8"/>
      <c r="T3104" s="8"/>
      <c r="U3104"/>
      <c r="W3104" s="29"/>
      <c r="X3104" s="8">
        <v>15.11</v>
      </c>
      <c r="AB3104" s="2">
        <f t="shared" si="2"/>
        <v>14.98</v>
      </c>
    </row>
    <row r="3105" spans="3:28" x14ac:dyDescent="0.15">
      <c r="C3105" s="58">
        <v>34906</v>
      </c>
      <c r="D3105" s="12">
        <v>17.5</v>
      </c>
      <c r="E3105" s="12">
        <v>16.11</v>
      </c>
      <c r="F3105" s="12">
        <v>15.15</v>
      </c>
      <c r="G3105" s="12"/>
      <c r="H3105" s="12"/>
      <c r="M3105" s="73"/>
      <c r="N3105"/>
      <c r="O3105"/>
      <c r="P3105"/>
      <c r="Q3105"/>
      <c r="R3105" s="28"/>
      <c r="S3105" s="8"/>
      <c r="T3105" s="8"/>
      <c r="U3105"/>
      <c r="W3105" s="29"/>
      <c r="X3105" s="8">
        <v>15.37</v>
      </c>
      <c r="AB3105" s="2">
        <f t="shared" si="2"/>
        <v>15.26</v>
      </c>
    </row>
    <row r="3106" spans="3:28" x14ac:dyDescent="0.15">
      <c r="C3106" s="58">
        <v>34907</v>
      </c>
      <c r="D3106" s="12">
        <v>17.489999999999998</v>
      </c>
      <c r="E3106" s="12">
        <v>16.11</v>
      </c>
      <c r="F3106" s="12">
        <v>15.14</v>
      </c>
      <c r="G3106" s="12"/>
      <c r="H3106" s="12"/>
      <c r="M3106" s="73"/>
      <c r="N3106"/>
      <c r="O3106"/>
      <c r="P3106"/>
      <c r="Q3106"/>
      <c r="R3106" s="28"/>
      <c r="S3106" s="8"/>
      <c r="T3106" s="8"/>
      <c r="U3106"/>
      <c r="W3106" s="29"/>
      <c r="X3106" s="8">
        <v>15.35</v>
      </c>
      <c r="AB3106" s="2">
        <f t="shared" si="2"/>
        <v>15.25</v>
      </c>
    </row>
    <row r="3107" spans="3:28" x14ac:dyDescent="0.15">
      <c r="C3107" s="58">
        <v>34908</v>
      </c>
      <c r="D3107" s="12">
        <v>17.43</v>
      </c>
      <c r="E3107" s="12">
        <v>16.010000000000002</v>
      </c>
      <c r="F3107" s="12">
        <v>14.99</v>
      </c>
      <c r="G3107" s="12"/>
      <c r="H3107" s="12"/>
      <c r="M3107" s="73"/>
      <c r="N3107"/>
      <c r="O3107"/>
      <c r="P3107"/>
      <c r="Q3107"/>
      <c r="R3107" s="28"/>
      <c r="S3107" s="8"/>
      <c r="T3107" s="8"/>
      <c r="U3107"/>
      <c r="W3107" s="29"/>
      <c r="X3107" s="8">
        <v>15.19</v>
      </c>
      <c r="AB3107" s="2">
        <f t="shared" si="2"/>
        <v>15.09</v>
      </c>
    </row>
    <row r="3108" spans="3:28" x14ac:dyDescent="0.15">
      <c r="C3108" s="58">
        <v>34911</v>
      </c>
      <c r="D3108" s="12">
        <v>17.559999999999999</v>
      </c>
      <c r="E3108" s="12">
        <v>16.010000000000002</v>
      </c>
      <c r="F3108" s="12">
        <v>15.1</v>
      </c>
      <c r="G3108" s="12"/>
      <c r="H3108" s="12"/>
      <c r="M3108" s="73"/>
      <c r="N3108"/>
      <c r="O3108"/>
      <c r="P3108"/>
      <c r="Q3108"/>
      <c r="R3108" s="28"/>
      <c r="S3108" s="8"/>
      <c r="T3108" s="8"/>
      <c r="U3108"/>
      <c r="W3108" s="29"/>
      <c r="X3108" s="8">
        <v>15.3</v>
      </c>
      <c r="AB3108" s="2">
        <f t="shared" si="2"/>
        <v>15.2</v>
      </c>
    </row>
    <row r="3109" spans="3:28" x14ac:dyDescent="0.15">
      <c r="C3109" s="58">
        <v>34912</v>
      </c>
      <c r="D3109" s="12">
        <v>17.7</v>
      </c>
      <c r="E3109" s="12">
        <v>16.149999999999999</v>
      </c>
      <c r="F3109" s="12">
        <v>15.24</v>
      </c>
      <c r="G3109" s="12"/>
      <c r="H3109" s="12"/>
      <c r="M3109" s="73"/>
      <c r="N3109"/>
      <c r="O3109"/>
      <c r="P3109"/>
      <c r="Q3109"/>
      <c r="R3109" s="28"/>
      <c r="S3109" s="8"/>
      <c r="T3109" s="8"/>
      <c r="U3109"/>
      <c r="W3109" s="29"/>
      <c r="X3109" s="8">
        <v>15.39</v>
      </c>
      <c r="AB3109" s="2">
        <f t="shared" si="2"/>
        <v>15.32</v>
      </c>
    </row>
    <row r="3110" spans="3:28" x14ac:dyDescent="0.15">
      <c r="C3110" s="58">
        <v>34913</v>
      </c>
      <c r="D3110" s="12">
        <v>17.78</v>
      </c>
      <c r="E3110" s="12">
        <v>16.21</v>
      </c>
      <c r="F3110" s="12">
        <v>15.49</v>
      </c>
      <c r="G3110" s="12"/>
      <c r="H3110" s="12"/>
      <c r="M3110" s="73"/>
      <c r="N3110"/>
      <c r="O3110"/>
      <c r="P3110"/>
      <c r="Q3110"/>
      <c r="R3110" s="28"/>
      <c r="S3110" s="8"/>
      <c r="T3110" s="8"/>
      <c r="U3110"/>
      <c r="W3110" s="29"/>
      <c r="X3110" s="8">
        <v>15.51</v>
      </c>
      <c r="AB3110" s="2">
        <f t="shared" si="2"/>
        <v>15.5</v>
      </c>
    </row>
    <row r="3111" spans="3:28" x14ac:dyDescent="0.15">
      <c r="C3111" s="58">
        <v>34914</v>
      </c>
      <c r="D3111" s="12">
        <v>17.72</v>
      </c>
      <c r="E3111" s="12">
        <v>16.23</v>
      </c>
      <c r="F3111" s="12">
        <v>15.44</v>
      </c>
      <c r="G3111" s="12"/>
      <c r="H3111" s="12"/>
      <c r="M3111" s="73"/>
      <c r="N3111"/>
      <c r="O3111"/>
      <c r="P3111"/>
      <c r="Q3111"/>
      <c r="R3111" s="28"/>
      <c r="S3111" s="8"/>
      <c r="T3111" s="8"/>
      <c r="U3111"/>
      <c r="W3111" s="29"/>
      <c r="X3111" s="8">
        <v>15.5</v>
      </c>
      <c r="AB3111" s="2">
        <f t="shared" si="2"/>
        <v>15.47</v>
      </c>
    </row>
    <row r="3112" spans="3:28" x14ac:dyDescent="0.15">
      <c r="C3112" s="58">
        <v>34915</v>
      </c>
      <c r="D3112" s="12">
        <v>17.71</v>
      </c>
      <c r="E3112" s="12">
        <v>16.23</v>
      </c>
      <c r="F3112" s="12">
        <v>15.56</v>
      </c>
      <c r="G3112" s="12"/>
      <c r="H3112" s="12"/>
      <c r="M3112" s="73"/>
      <c r="N3112"/>
      <c r="O3112"/>
      <c r="P3112"/>
      <c r="Q3112"/>
      <c r="R3112" s="28"/>
      <c r="S3112" s="8"/>
      <c r="T3112" s="8"/>
      <c r="U3112"/>
      <c r="W3112" s="29"/>
      <c r="X3112" s="8">
        <v>15.57</v>
      </c>
      <c r="AB3112" s="2">
        <f t="shared" si="2"/>
        <v>15.57</v>
      </c>
    </row>
    <row r="3113" spans="3:28" x14ac:dyDescent="0.15">
      <c r="C3113" s="58">
        <v>34918</v>
      </c>
      <c r="D3113" s="12">
        <v>17.649999999999999</v>
      </c>
      <c r="E3113" s="12">
        <v>16.170000000000002</v>
      </c>
      <c r="F3113" s="12">
        <v>15.47</v>
      </c>
      <c r="G3113" s="12"/>
      <c r="H3113" s="12"/>
      <c r="M3113" s="73"/>
      <c r="N3113"/>
      <c r="O3113"/>
      <c r="P3113"/>
      <c r="Q3113"/>
      <c r="R3113" s="28"/>
      <c r="S3113" s="8"/>
      <c r="T3113" s="8"/>
      <c r="U3113"/>
      <c r="W3113" s="29"/>
      <c r="X3113" s="8">
        <v>15.45</v>
      </c>
      <c r="AB3113" s="2">
        <f t="shared" si="2"/>
        <v>15.46</v>
      </c>
    </row>
    <row r="3114" spans="3:28" x14ac:dyDescent="0.15">
      <c r="C3114" s="58">
        <v>34919</v>
      </c>
      <c r="D3114" s="12">
        <v>17.79</v>
      </c>
      <c r="E3114" s="12">
        <v>16.190000000000001</v>
      </c>
      <c r="F3114" s="12">
        <v>15.63</v>
      </c>
      <c r="G3114" s="12"/>
      <c r="H3114" s="12"/>
      <c r="M3114" s="73"/>
      <c r="N3114"/>
      <c r="O3114"/>
      <c r="P3114"/>
      <c r="Q3114"/>
      <c r="R3114" s="28"/>
      <c r="S3114" s="8"/>
      <c r="T3114" s="8"/>
      <c r="U3114"/>
      <c r="W3114" s="29"/>
      <c r="X3114" s="8">
        <v>15.52</v>
      </c>
      <c r="AB3114" s="2">
        <f t="shared" si="2"/>
        <v>15.58</v>
      </c>
    </row>
    <row r="3115" spans="3:28" x14ac:dyDescent="0.15">
      <c r="C3115" s="58">
        <v>34920</v>
      </c>
      <c r="D3115" s="12">
        <v>17.78</v>
      </c>
      <c r="E3115" s="12">
        <v>16.29</v>
      </c>
      <c r="F3115" s="12">
        <v>15.65</v>
      </c>
      <c r="G3115" s="12"/>
      <c r="H3115" s="12"/>
      <c r="M3115" s="73"/>
      <c r="N3115"/>
      <c r="O3115"/>
      <c r="P3115"/>
      <c r="Q3115"/>
      <c r="R3115" s="28"/>
      <c r="S3115" s="8"/>
      <c r="T3115" s="8"/>
      <c r="U3115"/>
      <c r="W3115" s="29"/>
      <c r="X3115" s="8">
        <v>15.54</v>
      </c>
      <c r="AB3115" s="2">
        <f t="shared" si="2"/>
        <v>15.6</v>
      </c>
    </row>
    <row r="3116" spans="3:28" x14ac:dyDescent="0.15">
      <c r="C3116" s="58">
        <v>34921</v>
      </c>
      <c r="D3116" s="12">
        <v>17.89</v>
      </c>
      <c r="E3116" s="12">
        <v>16.309999999999999</v>
      </c>
      <c r="F3116" s="12">
        <v>15.71</v>
      </c>
      <c r="G3116" s="12"/>
      <c r="H3116" s="12"/>
      <c r="M3116" s="73"/>
      <c r="N3116"/>
      <c r="O3116"/>
      <c r="P3116"/>
      <c r="Q3116"/>
      <c r="R3116" s="28"/>
      <c r="S3116" s="8"/>
      <c r="T3116" s="8"/>
      <c r="U3116"/>
      <c r="W3116" s="29"/>
      <c r="X3116" s="8">
        <v>15.6</v>
      </c>
      <c r="AB3116" s="2">
        <f t="shared" si="2"/>
        <v>15.66</v>
      </c>
    </row>
    <row r="3117" spans="3:28" x14ac:dyDescent="0.15">
      <c r="C3117" s="58">
        <v>34922</v>
      </c>
      <c r="D3117" s="12">
        <v>17.86</v>
      </c>
      <c r="E3117" s="12">
        <v>16.260000000000002</v>
      </c>
      <c r="F3117" s="12">
        <v>15.62</v>
      </c>
      <c r="G3117" s="12"/>
      <c r="H3117" s="12"/>
      <c r="M3117" s="73"/>
      <c r="N3117"/>
      <c r="O3117"/>
      <c r="P3117"/>
      <c r="Q3117"/>
      <c r="R3117" s="28"/>
      <c r="S3117" s="8"/>
      <c r="T3117" s="8"/>
      <c r="U3117"/>
      <c r="W3117" s="29"/>
      <c r="X3117" s="8">
        <v>15.51</v>
      </c>
      <c r="AB3117" s="2">
        <f t="shared" si="2"/>
        <v>15.57</v>
      </c>
    </row>
    <row r="3118" spans="3:28" x14ac:dyDescent="0.15">
      <c r="C3118" s="58">
        <v>34925</v>
      </c>
      <c r="D3118" s="12">
        <v>17.48</v>
      </c>
      <c r="E3118" s="12">
        <v>15.96</v>
      </c>
      <c r="F3118" s="12">
        <v>15.36</v>
      </c>
      <c r="G3118" s="12"/>
      <c r="H3118" s="12"/>
      <c r="M3118" s="73"/>
      <c r="N3118"/>
      <c r="O3118"/>
      <c r="P3118"/>
      <c r="Q3118"/>
      <c r="R3118" s="28"/>
      <c r="S3118" s="8"/>
      <c r="T3118" s="8"/>
      <c r="U3118"/>
      <c r="W3118" s="29"/>
      <c r="X3118" s="8">
        <v>15.25</v>
      </c>
      <c r="AB3118" s="2">
        <f t="shared" si="2"/>
        <v>15.31</v>
      </c>
    </row>
    <row r="3119" spans="3:28" x14ac:dyDescent="0.15">
      <c r="C3119" s="58">
        <v>34926</v>
      </c>
      <c r="D3119" s="12">
        <v>17.47</v>
      </c>
      <c r="E3119" s="12">
        <v>15.85</v>
      </c>
      <c r="F3119" s="12">
        <v>15.32</v>
      </c>
      <c r="G3119" s="12"/>
      <c r="H3119" s="12"/>
      <c r="M3119" s="73"/>
      <c r="N3119"/>
      <c r="O3119"/>
      <c r="P3119"/>
      <c r="Q3119"/>
      <c r="R3119" s="28"/>
      <c r="S3119" s="8"/>
      <c r="T3119" s="8"/>
      <c r="U3119"/>
      <c r="W3119" s="29"/>
      <c r="X3119" s="8">
        <v>15.21</v>
      </c>
      <c r="AB3119" s="2">
        <f t="shared" si="2"/>
        <v>15.27</v>
      </c>
    </row>
    <row r="3120" spans="3:28" x14ac:dyDescent="0.15">
      <c r="C3120" s="58">
        <v>34927</v>
      </c>
      <c r="D3120" s="12">
        <v>17.55</v>
      </c>
      <c r="E3120" s="12">
        <v>15.84</v>
      </c>
      <c r="F3120" s="12">
        <v>15.17</v>
      </c>
      <c r="G3120" s="12"/>
      <c r="H3120" s="12"/>
      <c r="M3120" s="73"/>
      <c r="N3120"/>
      <c r="O3120"/>
      <c r="P3120"/>
      <c r="Q3120"/>
      <c r="R3120" s="28"/>
      <c r="S3120" s="8"/>
      <c r="T3120" s="8"/>
      <c r="U3120"/>
      <c r="W3120" s="29"/>
      <c r="X3120" s="8">
        <v>15.33</v>
      </c>
      <c r="AB3120" s="2">
        <f t="shared" si="2"/>
        <v>15.25</v>
      </c>
    </row>
    <row r="3121" spans="3:28" x14ac:dyDescent="0.15">
      <c r="C3121" s="58">
        <v>34928</v>
      </c>
      <c r="D3121" s="12">
        <v>17.66</v>
      </c>
      <c r="E3121" s="12">
        <v>15.96</v>
      </c>
      <c r="F3121" s="12">
        <v>15.3</v>
      </c>
      <c r="G3121" s="12"/>
      <c r="H3121" s="12"/>
      <c r="M3121" s="73"/>
      <c r="N3121"/>
      <c r="O3121"/>
      <c r="P3121"/>
      <c r="Q3121"/>
      <c r="R3121" s="28"/>
      <c r="S3121" s="8"/>
      <c r="T3121" s="8"/>
      <c r="U3121"/>
      <c r="W3121" s="29"/>
      <c r="X3121" s="8">
        <v>15.46</v>
      </c>
      <c r="AB3121" s="2">
        <f t="shared" si="2"/>
        <v>15.38</v>
      </c>
    </row>
    <row r="3122" spans="3:28" x14ac:dyDescent="0.15">
      <c r="C3122" s="58">
        <v>34929</v>
      </c>
      <c r="D3122" s="12">
        <v>17.87</v>
      </c>
      <c r="E3122" s="12">
        <v>16.04</v>
      </c>
      <c r="F3122" s="12">
        <v>15.34</v>
      </c>
      <c r="G3122" s="12"/>
      <c r="H3122" s="12"/>
      <c r="M3122" s="73"/>
      <c r="N3122"/>
      <c r="O3122"/>
      <c r="P3122"/>
      <c r="Q3122"/>
      <c r="R3122" s="28"/>
      <c r="S3122" s="8"/>
      <c r="T3122" s="8"/>
      <c r="U3122"/>
      <c r="W3122" s="29"/>
      <c r="X3122" s="8">
        <v>15.51</v>
      </c>
      <c r="AB3122" s="2">
        <f t="shared" si="2"/>
        <v>15.43</v>
      </c>
    </row>
    <row r="3123" spans="3:28" x14ac:dyDescent="0.15">
      <c r="C3123" s="58">
        <v>34932</v>
      </c>
      <c r="D3123" s="12">
        <v>18.25</v>
      </c>
      <c r="E3123" s="12">
        <v>16.260000000000002</v>
      </c>
      <c r="F3123" s="12">
        <v>15.5</v>
      </c>
      <c r="G3123" s="12"/>
      <c r="H3123" s="12"/>
      <c r="M3123" s="73"/>
      <c r="N3123"/>
      <c r="O3123"/>
      <c r="P3123"/>
      <c r="Q3123"/>
      <c r="R3123" s="28"/>
      <c r="S3123" s="8"/>
      <c r="T3123" s="8"/>
      <c r="U3123"/>
      <c r="W3123" s="29"/>
      <c r="X3123" s="8">
        <v>15.68</v>
      </c>
      <c r="AB3123" s="2">
        <f t="shared" si="2"/>
        <v>15.59</v>
      </c>
    </row>
    <row r="3124" spans="3:28" x14ac:dyDescent="0.15">
      <c r="C3124" s="58">
        <v>34933</v>
      </c>
      <c r="D3124" s="12">
        <v>18.54</v>
      </c>
      <c r="E3124" s="12">
        <v>16.29</v>
      </c>
      <c r="F3124" s="12">
        <v>15.51</v>
      </c>
      <c r="G3124" s="12"/>
      <c r="H3124" s="12"/>
      <c r="M3124" s="73"/>
      <c r="N3124"/>
      <c r="O3124"/>
      <c r="P3124"/>
      <c r="Q3124"/>
      <c r="R3124" s="28"/>
      <c r="S3124" s="8"/>
      <c r="T3124" s="8"/>
      <c r="U3124"/>
      <c r="W3124" s="29"/>
      <c r="X3124" s="8">
        <v>15.67</v>
      </c>
      <c r="AB3124" s="2">
        <f t="shared" si="2"/>
        <v>15.59</v>
      </c>
    </row>
    <row r="3125" spans="3:28" x14ac:dyDescent="0.15">
      <c r="C3125" s="58">
        <v>34934</v>
      </c>
      <c r="D3125" s="12">
        <v>18</v>
      </c>
      <c r="E3125" s="12">
        <v>16.260000000000002</v>
      </c>
      <c r="F3125" s="12">
        <v>15.44</v>
      </c>
      <c r="G3125" s="12"/>
      <c r="H3125" s="12"/>
      <c r="M3125" s="73"/>
      <c r="N3125"/>
      <c r="O3125"/>
      <c r="P3125"/>
      <c r="Q3125"/>
      <c r="R3125" s="28"/>
      <c r="S3125" s="8"/>
      <c r="T3125" s="8"/>
      <c r="U3125"/>
      <c r="W3125" s="29"/>
      <c r="X3125" s="8">
        <v>15.61</v>
      </c>
      <c r="AB3125" s="2">
        <f t="shared" si="2"/>
        <v>15.53</v>
      </c>
    </row>
    <row r="3126" spans="3:28" x14ac:dyDescent="0.15">
      <c r="C3126" s="58">
        <v>34935</v>
      </c>
      <c r="D3126" s="12">
        <v>17.86</v>
      </c>
      <c r="E3126" s="12">
        <v>16.2</v>
      </c>
      <c r="F3126" s="12">
        <v>15.4</v>
      </c>
      <c r="G3126" s="12"/>
      <c r="H3126" s="12"/>
      <c r="M3126" s="73"/>
      <c r="N3126"/>
      <c r="O3126"/>
      <c r="P3126"/>
      <c r="Q3126"/>
      <c r="R3126" s="28"/>
      <c r="S3126" s="8"/>
      <c r="T3126" s="8"/>
      <c r="U3126"/>
      <c r="W3126" s="29"/>
      <c r="X3126" s="8">
        <v>15.59</v>
      </c>
      <c r="AB3126" s="2">
        <f t="shared" si="2"/>
        <v>15.5</v>
      </c>
    </row>
    <row r="3127" spans="3:28" x14ac:dyDescent="0.15">
      <c r="C3127" s="58">
        <v>34936</v>
      </c>
      <c r="D3127" s="12">
        <v>17.86</v>
      </c>
      <c r="E3127" s="12">
        <v>16.170000000000002</v>
      </c>
      <c r="F3127" s="12">
        <v>15.3</v>
      </c>
      <c r="G3127" s="12"/>
      <c r="H3127" s="12"/>
      <c r="M3127" s="73"/>
      <c r="N3127"/>
      <c r="O3127"/>
      <c r="P3127"/>
      <c r="Q3127"/>
      <c r="R3127" s="28"/>
      <c r="S3127" s="8"/>
      <c r="T3127" s="8"/>
      <c r="U3127"/>
      <c r="W3127" s="29"/>
      <c r="X3127" s="8">
        <v>15.49</v>
      </c>
      <c r="AB3127" s="2">
        <f t="shared" si="2"/>
        <v>15.4</v>
      </c>
    </row>
    <row r="3128" spans="3:28" x14ac:dyDescent="0.15">
      <c r="C3128" s="58">
        <v>34939</v>
      </c>
      <c r="D3128" s="12">
        <v>17.82</v>
      </c>
      <c r="E3128" s="12"/>
      <c r="F3128" s="12">
        <v>15.28</v>
      </c>
      <c r="G3128" s="12"/>
      <c r="H3128" s="12"/>
      <c r="M3128" s="73"/>
      <c r="N3128"/>
      <c r="O3128"/>
      <c r="P3128"/>
      <c r="Q3128"/>
      <c r="R3128" s="28"/>
      <c r="S3128" s="8"/>
      <c r="T3128" s="8"/>
      <c r="U3128"/>
      <c r="W3128" s="29"/>
      <c r="X3128" s="8">
        <v>15.46</v>
      </c>
      <c r="AB3128" s="2">
        <f t="shared" si="2"/>
        <v>15.37</v>
      </c>
    </row>
    <row r="3129" spans="3:28" x14ac:dyDescent="0.15">
      <c r="C3129" s="58">
        <v>34940</v>
      </c>
      <c r="D3129" s="12">
        <v>17.82</v>
      </c>
      <c r="E3129" s="12">
        <v>16.190000000000001</v>
      </c>
      <c r="F3129" s="12">
        <v>15.39</v>
      </c>
      <c r="G3129" s="12"/>
      <c r="H3129" s="12"/>
      <c r="M3129" s="73"/>
      <c r="N3129"/>
      <c r="O3129"/>
      <c r="P3129"/>
      <c r="Q3129"/>
      <c r="R3129" s="28"/>
      <c r="S3129" s="8"/>
      <c r="T3129" s="8"/>
      <c r="U3129"/>
      <c r="W3129" s="29"/>
      <c r="X3129" s="8">
        <v>15.59</v>
      </c>
      <c r="AB3129" s="2">
        <f t="shared" si="2"/>
        <v>15.49</v>
      </c>
    </row>
    <row r="3130" spans="3:28" x14ac:dyDescent="0.15">
      <c r="C3130" s="58">
        <v>34941</v>
      </c>
      <c r="D3130" s="12">
        <v>17.79</v>
      </c>
      <c r="E3130" s="12">
        <v>16.2</v>
      </c>
      <c r="F3130" s="12">
        <v>15.33</v>
      </c>
      <c r="G3130" s="12"/>
      <c r="H3130" s="12"/>
      <c r="M3130" s="73"/>
      <c r="N3130"/>
      <c r="O3130"/>
      <c r="P3130"/>
      <c r="Q3130"/>
      <c r="R3130" s="28"/>
      <c r="S3130" s="8"/>
      <c r="T3130" s="8"/>
      <c r="U3130"/>
      <c r="W3130" s="29"/>
      <c r="X3130" s="8">
        <v>15.54</v>
      </c>
      <c r="AB3130" s="2">
        <f t="shared" si="2"/>
        <v>15.44</v>
      </c>
    </row>
    <row r="3131" spans="3:28" x14ac:dyDescent="0.15">
      <c r="C3131" s="58">
        <v>34942</v>
      </c>
      <c r="D3131" s="12">
        <v>17.84</v>
      </c>
      <c r="E3131" s="12">
        <v>16.25</v>
      </c>
      <c r="F3131" s="12">
        <v>15.46</v>
      </c>
      <c r="G3131" s="12"/>
      <c r="H3131" s="12"/>
      <c r="M3131" s="73"/>
      <c r="N3131"/>
      <c r="O3131"/>
      <c r="P3131"/>
      <c r="Q3131"/>
      <c r="R3131" s="28"/>
      <c r="S3131" s="8"/>
      <c r="T3131" s="8"/>
      <c r="U3131"/>
      <c r="W3131" s="29"/>
      <c r="X3131" s="8">
        <v>15.65</v>
      </c>
      <c r="AB3131" s="2">
        <f t="shared" si="2"/>
        <v>15.56</v>
      </c>
    </row>
    <row r="3132" spans="3:28" x14ac:dyDescent="0.15">
      <c r="C3132" s="58">
        <v>34943</v>
      </c>
      <c r="D3132" s="12">
        <v>18.04</v>
      </c>
      <c r="E3132" s="12">
        <v>16.43</v>
      </c>
      <c r="F3132" s="12">
        <v>15.56</v>
      </c>
      <c r="G3132" s="12"/>
      <c r="H3132" s="12"/>
      <c r="M3132" s="73"/>
      <c r="N3132"/>
      <c r="O3132"/>
      <c r="P3132"/>
      <c r="Q3132"/>
      <c r="R3132" s="28"/>
      <c r="S3132" s="8"/>
      <c r="T3132" s="8"/>
      <c r="U3132"/>
      <c r="W3132" s="29"/>
      <c r="X3132" s="8">
        <v>15.78</v>
      </c>
      <c r="AB3132" s="2">
        <f t="shared" si="2"/>
        <v>15.67</v>
      </c>
    </row>
    <row r="3133" spans="3:28" x14ac:dyDescent="0.15">
      <c r="C3133" s="58">
        <v>34946</v>
      </c>
      <c r="D3133" s="12"/>
      <c r="E3133" s="12">
        <v>16.61</v>
      </c>
      <c r="F3133" s="12">
        <v>15.65</v>
      </c>
      <c r="G3133" s="12"/>
      <c r="H3133" s="12"/>
      <c r="M3133" s="73"/>
      <c r="N3133"/>
      <c r="O3133"/>
      <c r="P3133"/>
      <c r="Q3133"/>
      <c r="R3133" s="28"/>
      <c r="S3133" s="8"/>
      <c r="T3133" s="8"/>
      <c r="U3133"/>
      <c r="W3133" s="29"/>
      <c r="X3133" s="8">
        <v>15.92</v>
      </c>
      <c r="AB3133" s="2">
        <f t="shared" si="2"/>
        <v>15.79</v>
      </c>
    </row>
    <row r="3134" spans="3:28" x14ac:dyDescent="0.15">
      <c r="C3134" s="58">
        <v>34947</v>
      </c>
      <c r="D3134" s="12">
        <v>18.579999999999998</v>
      </c>
      <c r="E3134" s="12">
        <v>16.850000000000001</v>
      </c>
      <c r="F3134" s="12">
        <v>15.79</v>
      </c>
      <c r="G3134" s="12"/>
      <c r="H3134" s="12"/>
      <c r="M3134" s="73"/>
      <c r="N3134"/>
      <c r="O3134"/>
      <c r="P3134"/>
      <c r="Q3134"/>
      <c r="R3134" s="28"/>
      <c r="S3134" s="8"/>
      <c r="T3134" s="8"/>
      <c r="U3134"/>
      <c r="W3134" s="29"/>
      <c r="X3134" s="8">
        <v>15.96</v>
      </c>
      <c r="AB3134" s="2">
        <f t="shared" si="2"/>
        <v>15.88</v>
      </c>
    </row>
    <row r="3135" spans="3:28" x14ac:dyDescent="0.15">
      <c r="C3135" s="58">
        <v>34948</v>
      </c>
      <c r="D3135" s="12">
        <v>18.36</v>
      </c>
      <c r="E3135" s="12">
        <v>16.66</v>
      </c>
      <c r="F3135" s="12">
        <v>15.62</v>
      </c>
      <c r="G3135" s="12"/>
      <c r="H3135" s="12"/>
      <c r="M3135" s="73"/>
      <c r="N3135"/>
      <c r="O3135"/>
      <c r="P3135"/>
      <c r="Q3135"/>
      <c r="R3135" s="28"/>
      <c r="S3135" s="8"/>
      <c r="T3135" s="8"/>
      <c r="U3135"/>
      <c r="W3135" s="29"/>
      <c r="X3135" s="8">
        <v>15.83</v>
      </c>
      <c r="AB3135" s="2">
        <f t="shared" si="2"/>
        <v>15.73</v>
      </c>
    </row>
    <row r="3136" spans="3:28" x14ac:dyDescent="0.15">
      <c r="C3136" s="58">
        <v>34949</v>
      </c>
      <c r="D3136" s="12">
        <v>18.27</v>
      </c>
      <c r="E3136" s="12">
        <v>16.62</v>
      </c>
      <c r="F3136" s="12">
        <v>15.58</v>
      </c>
      <c r="G3136" s="12"/>
      <c r="H3136" s="12"/>
      <c r="M3136" s="73"/>
      <c r="N3136"/>
      <c r="O3136"/>
      <c r="P3136"/>
      <c r="Q3136"/>
      <c r="R3136" s="28"/>
      <c r="S3136" s="8"/>
      <c r="T3136" s="8"/>
      <c r="U3136"/>
      <c r="W3136" s="29"/>
      <c r="X3136" s="8">
        <v>15.81</v>
      </c>
      <c r="AB3136" s="2">
        <f t="shared" si="2"/>
        <v>15.7</v>
      </c>
    </row>
    <row r="3137" spans="3:28" x14ac:dyDescent="0.15">
      <c r="C3137" s="58">
        <v>34950</v>
      </c>
      <c r="D3137" s="12">
        <v>18.440000000000001</v>
      </c>
      <c r="E3137" s="12">
        <v>16.670000000000002</v>
      </c>
      <c r="F3137" s="12">
        <v>15.66</v>
      </c>
      <c r="G3137" s="12"/>
      <c r="H3137" s="12"/>
      <c r="M3137" s="73"/>
      <c r="N3137"/>
      <c r="O3137"/>
      <c r="P3137"/>
      <c r="Q3137"/>
      <c r="R3137" s="28"/>
      <c r="S3137" s="8"/>
      <c r="T3137" s="8"/>
      <c r="U3137"/>
      <c r="W3137" s="29"/>
      <c r="X3137" s="8">
        <v>15.86</v>
      </c>
      <c r="AB3137" s="2">
        <f t="shared" si="2"/>
        <v>15.76</v>
      </c>
    </row>
    <row r="3138" spans="3:28" x14ac:dyDescent="0.15">
      <c r="C3138" s="58">
        <v>34953</v>
      </c>
      <c r="D3138" s="12">
        <v>18.47</v>
      </c>
      <c r="E3138" s="12">
        <v>16.739999999999998</v>
      </c>
      <c r="F3138" s="12">
        <v>15.71</v>
      </c>
      <c r="G3138" s="12"/>
      <c r="H3138" s="12"/>
      <c r="M3138" s="73"/>
      <c r="N3138"/>
      <c r="O3138"/>
      <c r="P3138"/>
      <c r="Q3138"/>
      <c r="R3138" s="28"/>
      <c r="S3138" s="8"/>
      <c r="T3138" s="8"/>
      <c r="U3138"/>
      <c r="W3138" s="29"/>
      <c r="X3138" s="8">
        <v>15.9</v>
      </c>
      <c r="AB3138" s="2">
        <f t="shared" si="2"/>
        <v>15.81</v>
      </c>
    </row>
    <row r="3139" spans="3:28" x14ac:dyDescent="0.15">
      <c r="C3139" s="58">
        <v>34954</v>
      </c>
      <c r="D3139" s="12">
        <v>18.64</v>
      </c>
      <c r="E3139" s="12">
        <v>16.87</v>
      </c>
      <c r="F3139" s="12">
        <v>15.82</v>
      </c>
      <c r="G3139" s="12"/>
      <c r="H3139" s="12"/>
      <c r="M3139" s="73"/>
      <c r="N3139"/>
      <c r="O3139"/>
      <c r="P3139"/>
      <c r="Q3139"/>
      <c r="R3139" s="28"/>
      <c r="S3139" s="8"/>
      <c r="T3139" s="8"/>
      <c r="U3139"/>
      <c r="W3139" s="29"/>
      <c r="X3139" s="8">
        <v>16.010000000000002</v>
      </c>
      <c r="AB3139" s="2">
        <f t="shared" si="2"/>
        <v>15.92</v>
      </c>
    </row>
    <row r="3140" spans="3:28" x14ac:dyDescent="0.15">
      <c r="C3140" s="58">
        <v>34955</v>
      </c>
      <c r="D3140" s="12">
        <v>18.54</v>
      </c>
      <c r="E3140" s="12">
        <v>16.78</v>
      </c>
      <c r="F3140" s="12">
        <v>15.77</v>
      </c>
      <c r="G3140" s="12"/>
      <c r="H3140" s="12"/>
      <c r="M3140" s="73"/>
      <c r="N3140"/>
      <c r="O3140"/>
      <c r="P3140"/>
      <c r="Q3140"/>
      <c r="R3140" s="28"/>
      <c r="S3140" s="8"/>
      <c r="T3140" s="8"/>
      <c r="U3140"/>
      <c r="W3140" s="29"/>
      <c r="X3140" s="8">
        <v>15.98</v>
      </c>
      <c r="AB3140" s="2">
        <f t="shared" si="2"/>
        <v>15.88</v>
      </c>
    </row>
    <row r="3141" spans="3:28" x14ac:dyDescent="0.15">
      <c r="C3141" s="58">
        <v>34956</v>
      </c>
      <c r="D3141" s="12">
        <v>18.850000000000001</v>
      </c>
      <c r="E3141" s="12">
        <v>16.91</v>
      </c>
      <c r="F3141" s="12">
        <v>15.98</v>
      </c>
      <c r="G3141" s="12"/>
      <c r="H3141" s="12"/>
      <c r="M3141" s="73"/>
      <c r="N3141"/>
      <c r="O3141"/>
      <c r="P3141"/>
      <c r="Q3141"/>
      <c r="R3141" s="28"/>
      <c r="S3141" s="8"/>
      <c r="T3141" s="8"/>
      <c r="U3141"/>
      <c r="W3141" s="29"/>
      <c r="X3141" s="8">
        <v>16.190000000000001</v>
      </c>
      <c r="AB3141" s="2">
        <f t="shared" si="2"/>
        <v>16.09</v>
      </c>
    </row>
    <row r="3142" spans="3:28" x14ac:dyDescent="0.15">
      <c r="C3142" s="58">
        <v>34957</v>
      </c>
      <c r="D3142" s="12">
        <v>18.920000000000002</v>
      </c>
      <c r="E3142" s="12">
        <v>16.8</v>
      </c>
      <c r="F3142" s="12">
        <v>15.84</v>
      </c>
      <c r="G3142" s="12"/>
      <c r="H3142" s="12"/>
      <c r="M3142" s="73"/>
      <c r="N3142"/>
      <c r="O3142"/>
      <c r="P3142"/>
      <c r="Q3142"/>
      <c r="R3142" s="28"/>
      <c r="S3142" s="8"/>
      <c r="T3142" s="8"/>
      <c r="U3142"/>
      <c r="W3142" s="29"/>
      <c r="X3142" s="8">
        <v>16.05</v>
      </c>
      <c r="AB3142" s="2">
        <f t="shared" si="2"/>
        <v>15.95</v>
      </c>
    </row>
    <row r="3143" spans="3:28" x14ac:dyDescent="0.15">
      <c r="C3143" s="58">
        <v>34960</v>
      </c>
      <c r="D3143" s="12">
        <v>18.93</v>
      </c>
      <c r="E3143" s="12">
        <v>16.84</v>
      </c>
      <c r="F3143" s="12">
        <v>15.83</v>
      </c>
      <c r="G3143" s="12"/>
      <c r="H3143" s="12"/>
      <c r="M3143" s="73"/>
      <c r="N3143"/>
      <c r="O3143"/>
      <c r="P3143"/>
      <c r="Q3143"/>
      <c r="R3143" s="28"/>
      <c r="S3143" s="8"/>
      <c r="T3143" s="8"/>
      <c r="U3143"/>
      <c r="W3143" s="29"/>
      <c r="X3143" s="8">
        <v>15.94</v>
      </c>
      <c r="AB3143" s="2">
        <f t="shared" si="2"/>
        <v>15.89</v>
      </c>
    </row>
    <row r="3144" spans="3:28" x14ac:dyDescent="0.15">
      <c r="C3144" s="58">
        <v>34961</v>
      </c>
      <c r="D3144" s="12">
        <v>18.95</v>
      </c>
      <c r="E3144" s="12">
        <v>16.79</v>
      </c>
      <c r="F3144" s="12">
        <v>15.77</v>
      </c>
      <c r="G3144" s="12"/>
      <c r="H3144" s="12"/>
      <c r="M3144" s="73"/>
      <c r="N3144"/>
      <c r="O3144"/>
      <c r="P3144"/>
      <c r="Q3144"/>
      <c r="R3144" s="28"/>
      <c r="S3144" s="8"/>
      <c r="T3144" s="8"/>
      <c r="U3144"/>
      <c r="W3144" s="29"/>
      <c r="X3144" s="8">
        <v>15.88</v>
      </c>
      <c r="AB3144" s="2">
        <f t="shared" si="2"/>
        <v>15.83</v>
      </c>
    </row>
    <row r="3145" spans="3:28" x14ac:dyDescent="0.15">
      <c r="C3145" s="58">
        <v>34962</v>
      </c>
      <c r="D3145" s="12">
        <v>18.690000000000001</v>
      </c>
      <c r="E3145" s="12">
        <v>16.39</v>
      </c>
      <c r="F3145" s="12">
        <v>15.41</v>
      </c>
      <c r="G3145" s="12"/>
      <c r="H3145" s="12"/>
      <c r="M3145" s="73"/>
      <c r="N3145"/>
      <c r="O3145"/>
      <c r="P3145"/>
      <c r="Q3145"/>
      <c r="R3145" s="28"/>
      <c r="S3145" s="8"/>
      <c r="T3145" s="8"/>
      <c r="U3145"/>
      <c r="W3145" s="29"/>
      <c r="X3145" s="8">
        <v>15.51</v>
      </c>
      <c r="AB3145" s="2">
        <f t="shared" si="2"/>
        <v>15.46</v>
      </c>
    </row>
    <row r="3146" spans="3:28" x14ac:dyDescent="0.15">
      <c r="C3146" s="58">
        <v>34963</v>
      </c>
      <c r="D3146" s="12">
        <v>17.559999999999999</v>
      </c>
      <c r="E3146" s="12">
        <v>16.12</v>
      </c>
      <c r="F3146" s="12">
        <v>15.14</v>
      </c>
      <c r="G3146" s="12"/>
      <c r="H3146" s="12"/>
      <c r="M3146" s="73"/>
      <c r="N3146"/>
      <c r="O3146"/>
      <c r="P3146"/>
      <c r="Q3146"/>
      <c r="R3146" s="28"/>
      <c r="S3146" s="8"/>
      <c r="T3146" s="8"/>
      <c r="U3146"/>
      <c r="W3146" s="29"/>
      <c r="X3146" s="8">
        <v>15.25</v>
      </c>
      <c r="AB3146" s="2">
        <f t="shared" si="2"/>
        <v>15.2</v>
      </c>
    </row>
    <row r="3147" spans="3:28" x14ac:dyDescent="0.15">
      <c r="C3147" s="58">
        <v>34964</v>
      </c>
      <c r="D3147" s="12">
        <v>17.25</v>
      </c>
      <c r="E3147" s="12">
        <v>15.96</v>
      </c>
      <c r="F3147" s="12">
        <v>15.06</v>
      </c>
      <c r="G3147" s="12"/>
      <c r="H3147" s="12"/>
      <c r="M3147" s="73"/>
      <c r="N3147"/>
      <c r="O3147"/>
      <c r="P3147"/>
      <c r="Q3147"/>
      <c r="R3147" s="28"/>
      <c r="S3147" s="8"/>
      <c r="T3147" s="8"/>
      <c r="U3147"/>
      <c r="W3147" s="29"/>
      <c r="X3147" s="8">
        <v>15.17</v>
      </c>
      <c r="AB3147" s="2">
        <f t="shared" si="2"/>
        <v>15.12</v>
      </c>
    </row>
    <row r="3148" spans="3:28" x14ac:dyDescent="0.15">
      <c r="C3148" s="58">
        <v>34967</v>
      </c>
      <c r="D3148" s="12">
        <v>17.47</v>
      </c>
      <c r="E3148" s="12">
        <v>16.079999999999998</v>
      </c>
      <c r="F3148" s="12">
        <v>15.21</v>
      </c>
      <c r="G3148" s="12"/>
      <c r="H3148" s="12"/>
      <c r="M3148" s="73"/>
      <c r="N3148"/>
      <c r="O3148"/>
      <c r="P3148"/>
      <c r="Q3148"/>
      <c r="R3148" s="28"/>
      <c r="S3148" s="8"/>
      <c r="T3148" s="8"/>
      <c r="U3148"/>
      <c r="W3148" s="29"/>
      <c r="X3148" s="8">
        <v>15.32</v>
      </c>
      <c r="AB3148" s="2">
        <f t="shared" si="2"/>
        <v>15.27</v>
      </c>
    </row>
    <row r="3149" spans="3:28" x14ac:dyDescent="0.15">
      <c r="C3149" s="58">
        <v>34968</v>
      </c>
      <c r="D3149" s="12">
        <v>17.329999999999998</v>
      </c>
      <c r="E3149" s="12">
        <v>16</v>
      </c>
      <c r="F3149" s="12">
        <v>15.13</v>
      </c>
      <c r="G3149" s="12"/>
      <c r="H3149" s="12"/>
      <c r="M3149" s="73"/>
      <c r="N3149"/>
      <c r="O3149"/>
      <c r="P3149"/>
      <c r="Q3149"/>
      <c r="R3149" s="28"/>
      <c r="S3149" s="8"/>
      <c r="T3149" s="8"/>
      <c r="U3149"/>
      <c r="W3149" s="29"/>
      <c r="X3149" s="8">
        <v>15.25</v>
      </c>
      <c r="AB3149" s="2">
        <f t="shared" si="2"/>
        <v>15.19</v>
      </c>
    </row>
    <row r="3150" spans="3:28" x14ac:dyDescent="0.15">
      <c r="C3150" s="58">
        <v>34969</v>
      </c>
      <c r="D3150" s="12">
        <v>17.57</v>
      </c>
      <c r="E3150" s="12">
        <v>16.170000000000002</v>
      </c>
      <c r="F3150" s="12">
        <v>15.12</v>
      </c>
      <c r="G3150" s="12"/>
      <c r="H3150" s="12"/>
      <c r="M3150" s="73"/>
      <c r="N3150"/>
      <c r="O3150"/>
      <c r="P3150"/>
      <c r="Q3150"/>
      <c r="R3150" s="28"/>
      <c r="S3150" s="8"/>
      <c r="T3150" s="8"/>
      <c r="U3150"/>
      <c r="W3150" s="29"/>
      <c r="X3150" s="8">
        <v>15.28</v>
      </c>
      <c r="AB3150" s="2">
        <f t="shared" si="2"/>
        <v>15.2</v>
      </c>
    </row>
    <row r="3151" spans="3:28" x14ac:dyDescent="0.15">
      <c r="C3151" s="58">
        <v>34970</v>
      </c>
      <c r="D3151" s="12">
        <v>17.760000000000002</v>
      </c>
      <c r="E3151" s="12">
        <v>16.329999999999998</v>
      </c>
      <c r="F3151" s="12">
        <v>15.16</v>
      </c>
      <c r="G3151" s="12"/>
      <c r="H3151" s="12"/>
      <c r="M3151" s="73"/>
      <c r="N3151"/>
      <c r="O3151"/>
      <c r="P3151"/>
      <c r="Q3151"/>
      <c r="R3151" s="28"/>
      <c r="S3151" s="8"/>
      <c r="T3151" s="8"/>
      <c r="U3151"/>
      <c r="W3151" s="29"/>
      <c r="X3151" s="8">
        <v>15.36</v>
      </c>
      <c r="AB3151" s="2">
        <f t="shared" ref="AB3151:AB3214" si="3">ROUND((F3151+X3151)/2,2)</f>
        <v>15.26</v>
      </c>
    </row>
    <row r="3152" spans="3:28" x14ac:dyDescent="0.15">
      <c r="C3152" s="58">
        <v>34971</v>
      </c>
      <c r="D3152" s="12">
        <v>17.54</v>
      </c>
      <c r="E3152" s="12">
        <v>16.12</v>
      </c>
      <c r="F3152" s="12">
        <v>14.98</v>
      </c>
      <c r="G3152" s="12"/>
      <c r="H3152" s="12"/>
      <c r="M3152" s="73"/>
      <c r="N3152"/>
      <c r="O3152"/>
      <c r="P3152"/>
      <c r="Q3152"/>
      <c r="R3152" s="28"/>
      <c r="S3152" s="8"/>
      <c r="T3152" s="8"/>
      <c r="U3152"/>
      <c r="W3152" s="29"/>
      <c r="X3152" s="8">
        <v>15.22</v>
      </c>
      <c r="AB3152" s="2">
        <f t="shared" si="3"/>
        <v>15.1</v>
      </c>
    </row>
    <row r="3153" spans="3:28" x14ac:dyDescent="0.15">
      <c r="C3153" s="58">
        <v>34974</v>
      </c>
      <c r="D3153" s="12">
        <v>17.64</v>
      </c>
      <c r="E3153" s="12">
        <v>16.23</v>
      </c>
      <c r="F3153" s="12">
        <v>15.07</v>
      </c>
      <c r="G3153" s="12"/>
      <c r="H3153" s="12"/>
      <c r="M3153" s="73"/>
      <c r="N3153"/>
      <c r="O3153"/>
      <c r="P3153"/>
      <c r="Q3153"/>
      <c r="R3153" s="28"/>
      <c r="S3153" s="8"/>
      <c r="T3153" s="8"/>
      <c r="U3153"/>
      <c r="W3153" s="29"/>
      <c r="X3153" s="8">
        <v>15.25</v>
      </c>
      <c r="AB3153" s="2">
        <f t="shared" si="3"/>
        <v>15.16</v>
      </c>
    </row>
    <row r="3154" spans="3:28" x14ac:dyDescent="0.15">
      <c r="C3154" s="58">
        <v>34975</v>
      </c>
      <c r="D3154" s="12">
        <v>17.559999999999999</v>
      </c>
      <c r="E3154" s="12">
        <v>16.16</v>
      </c>
      <c r="F3154" s="12">
        <v>14.97</v>
      </c>
      <c r="G3154" s="12"/>
      <c r="H3154" s="12"/>
      <c r="M3154" s="73"/>
      <c r="N3154"/>
      <c r="O3154"/>
      <c r="P3154"/>
      <c r="Q3154"/>
      <c r="R3154" s="28"/>
      <c r="S3154" s="8"/>
      <c r="T3154" s="8"/>
      <c r="U3154"/>
      <c r="W3154" s="29"/>
      <c r="X3154" s="8">
        <v>15.2</v>
      </c>
      <c r="AB3154" s="2">
        <f t="shared" si="3"/>
        <v>15.09</v>
      </c>
    </row>
    <row r="3155" spans="3:28" x14ac:dyDescent="0.15">
      <c r="C3155" s="58">
        <v>34976</v>
      </c>
      <c r="D3155" s="12">
        <v>17.3</v>
      </c>
      <c r="E3155" s="12">
        <v>15.98</v>
      </c>
      <c r="F3155" s="12">
        <v>14.66</v>
      </c>
      <c r="G3155" s="12"/>
      <c r="H3155" s="12"/>
      <c r="M3155" s="73"/>
      <c r="N3155"/>
      <c r="O3155"/>
      <c r="P3155"/>
      <c r="Q3155"/>
      <c r="R3155" s="28"/>
      <c r="S3155" s="8"/>
      <c r="T3155" s="8"/>
      <c r="U3155"/>
      <c r="W3155" s="29"/>
      <c r="X3155" s="8">
        <v>15</v>
      </c>
      <c r="AB3155" s="2">
        <f t="shared" si="3"/>
        <v>14.83</v>
      </c>
    </row>
    <row r="3156" spans="3:28" x14ac:dyDescent="0.15">
      <c r="C3156" s="58">
        <v>34977</v>
      </c>
      <c r="D3156" s="12">
        <v>16.87</v>
      </c>
      <c r="E3156" s="12">
        <v>15.61</v>
      </c>
      <c r="F3156" s="12">
        <v>14.26</v>
      </c>
      <c r="G3156" s="12"/>
      <c r="H3156" s="12"/>
      <c r="M3156" s="73"/>
      <c r="N3156"/>
      <c r="O3156"/>
      <c r="P3156"/>
      <c r="Q3156"/>
      <c r="R3156" s="28"/>
      <c r="S3156" s="8"/>
      <c r="T3156" s="8"/>
      <c r="U3156"/>
      <c r="W3156" s="29"/>
      <c r="X3156" s="8">
        <v>14.65</v>
      </c>
      <c r="AB3156" s="2">
        <f t="shared" si="3"/>
        <v>14.46</v>
      </c>
    </row>
    <row r="3157" spans="3:28" x14ac:dyDescent="0.15">
      <c r="C3157" s="58">
        <v>34978</v>
      </c>
      <c r="D3157" s="12">
        <v>17.03</v>
      </c>
      <c r="E3157" s="12">
        <v>15.76</v>
      </c>
      <c r="F3157" s="12">
        <v>14.4</v>
      </c>
      <c r="G3157" s="12"/>
      <c r="H3157" s="12"/>
      <c r="M3157" s="73"/>
      <c r="N3157"/>
      <c r="O3157"/>
      <c r="P3157"/>
      <c r="Q3157"/>
      <c r="R3157" s="28"/>
      <c r="S3157" s="8"/>
      <c r="T3157" s="8"/>
      <c r="U3157"/>
      <c r="W3157" s="29"/>
      <c r="X3157" s="8">
        <v>14.8</v>
      </c>
      <c r="AB3157" s="2">
        <f t="shared" si="3"/>
        <v>14.6</v>
      </c>
    </row>
    <row r="3158" spans="3:28" x14ac:dyDescent="0.15">
      <c r="C3158" s="58">
        <v>34981</v>
      </c>
      <c r="D3158" s="12">
        <v>17.309999999999999</v>
      </c>
      <c r="E3158" s="12">
        <v>15.96</v>
      </c>
      <c r="F3158" s="12">
        <v>14.66</v>
      </c>
      <c r="G3158" s="12"/>
      <c r="H3158" s="12"/>
      <c r="M3158" s="73"/>
      <c r="N3158"/>
      <c r="O3158"/>
      <c r="P3158"/>
      <c r="Q3158"/>
      <c r="R3158" s="28"/>
      <c r="S3158" s="8"/>
      <c r="T3158" s="8"/>
      <c r="U3158"/>
      <c r="W3158" s="29"/>
      <c r="X3158" s="8">
        <v>15.03</v>
      </c>
      <c r="AB3158" s="2">
        <f t="shared" si="3"/>
        <v>14.85</v>
      </c>
    </row>
    <row r="3159" spans="3:28" x14ac:dyDescent="0.15">
      <c r="C3159" s="58">
        <v>34982</v>
      </c>
      <c r="D3159" s="12">
        <v>17.420000000000002</v>
      </c>
      <c r="E3159" s="12">
        <v>16.03</v>
      </c>
      <c r="F3159" s="12">
        <v>14.58</v>
      </c>
      <c r="G3159" s="12"/>
      <c r="H3159" s="12"/>
      <c r="M3159" s="73"/>
      <c r="N3159"/>
      <c r="O3159"/>
      <c r="P3159"/>
      <c r="Q3159"/>
      <c r="R3159" s="28"/>
      <c r="S3159" s="8"/>
      <c r="T3159" s="8"/>
      <c r="U3159"/>
      <c r="W3159" s="29"/>
      <c r="X3159" s="8">
        <v>14.99</v>
      </c>
      <c r="AB3159" s="2">
        <f t="shared" si="3"/>
        <v>14.79</v>
      </c>
    </row>
    <row r="3160" spans="3:28" x14ac:dyDescent="0.15">
      <c r="C3160" s="58">
        <v>34983</v>
      </c>
      <c r="D3160" s="12">
        <v>17.29</v>
      </c>
      <c r="E3160" s="12">
        <v>15.94</v>
      </c>
      <c r="F3160" s="12">
        <v>14.54</v>
      </c>
      <c r="G3160" s="12"/>
      <c r="H3160" s="12"/>
      <c r="M3160" s="73"/>
      <c r="N3160"/>
      <c r="O3160"/>
      <c r="P3160"/>
      <c r="Q3160"/>
      <c r="R3160" s="28"/>
      <c r="S3160" s="8"/>
      <c r="T3160" s="8"/>
      <c r="U3160"/>
      <c r="W3160" s="29"/>
      <c r="X3160" s="8">
        <v>14.98</v>
      </c>
      <c r="AB3160" s="2">
        <f t="shared" si="3"/>
        <v>14.76</v>
      </c>
    </row>
    <row r="3161" spans="3:28" x14ac:dyDescent="0.15">
      <c r="C3161" s="58">
        <v>34984</v>
      </c>
      <c r="D3161" s="12">
        <v>17.12</v>
      </c>
      <c r="E3161" s="12">
        <v>15.83</v>
      </c>
      <c r="F3161" s="12">
        <v>14.3</v>
      </c>
      <c r="G3161" s="12"/>
      <c r="H3161" s="12"/>
      <c r="M3161" s="73"/>
      <c r="N3161"/>
      <c r="O3161"/>
      <c r="P3161"/>
      <c r="Q3161"/>
      <c r="R3161" s="28"/>
      <c r="S3161" s="8"/>
      <c r="T3161" s="8"/>
      <c r="U3161"/>
      <c r="W3161" s="29"/>
      <c r="X3161" s="8">
        <v>14.91</v>
      </c>
      <c r="AB3161" s="2">
        <f t="shared" si="3"/>
        <v>14.61</v>
      </c>
    </row>
    <row r="3162" spans="3:28" x14ac:dyDescent="0.15">
      <c r="C3162" s="58">
        <v>34985</v>
      </c>
      <c r="D3162" s="12">
        <v>17.41</v>
      </c>
      <c r="E3162" s="12">
        <v>16.23</v>
      </c>
      <c r="F3162" s="12">
        <v>14.56</v>
      </c>
      <c r="G3162" s="12"/>
      <c r="H3162" s="12"/>
      <c r="M3162" s="73"/>
      <c r="N3162"/>
      <c r="O3162"/>
      <c r="P3162"/>
      <c r="Q3162"/>
      <c r="R3162" s="28"/>
      <c r="S3162" s="8"/>
      <c r="T3162" s="8"/>
      <c r="U3162"/>
      <c r="W3162" s="29"/>
      <c r="X3162" s="8">
        <v>15.18</v>
      </c>
      <c r="AB3162" s="2">
        <f t="shared" si="3"/>
        <v>14.87</v>
      </c>
    </row>
    <row r="3163" spans="3:28" x14ac:dyDescent="0.15">
      <c r="C3163" s="58">
        <v>34988</v>
      </c>
      <c r="D3163" s="12">
        <v>17.59</v>
      </c>
      <c r="E3163" s="12">
        <v>16.309999999999999</v>
      </c>
      <c r="F3163" s="12">
        <v>15.11</v>
      </c>
      <c r="G3163" s="12"/>
      <c r="H3163" s="12"/>
      <c r="M3163" s="73"/>
      <c r="N3163"/>
      <c r="O3163"/>
      <c r="P3163"/>
      <c r="Q3163"/>
      <c r="R3163" s="28"/>
      <c r="S3163" s="8"/>
      <c r="T3163" s="8"/>
      <c r="U3163"/>
      <c r="W3163" s="29"/>
      <c r="X3163" s="8">
        <v>15.25</v>
      </c>
      <c r="AB3163" s="2">
        <f t="shared" si="3"/>
        <v>15.18</v>
      </c>
    </row>
    <row r="3164" spans="3:28" x14ac:dyDescent="0.15">
      <c r="C3164" s="58">
        <v>34989</v>
      </c>
      <c r="D3164" s="12">
        <v>17.68</v>
      </c>
      <c r="E3164" s="12">
        <v>16.11</v>
      </c>
      <c r="F3164" s="12">
        <v>14.98</v>
      </c>
      <c r="G3164" s="12"/>
      <c r="H3164" s="12"/>
      <c r="M3164" s="73"/>
      <c r="N3164"/>
      <c r="O3164"/>
      <c r="P3164"/>
      <c r="Q3164"/>
      <c r="R3164" s="28"/>
      <c r="S3164" s="8"/>
      <c r="T3164" s="8"/>
      <c r="U3164"/>
      <c r="W3164" s="29"/>
      <c r="X3164" s="8">
        <v>15.16</v>
      </c>
      <c r="AB3164" s="2">
        <f t="shared" si="3"/>
        <v>15.07</v>
      </c>
    </row>
    <row r="3165" spans="3:28" x14ac:dyDescent="0.15">
      <c r="C3165" s="58">
        <v>34990</v>
      </c>
      <c r="D3165" s="12">
        <v>17.61</v>
      </c>
      <c r="E3165" s="12">
        <v>16.05</v>
      </c>
      <c r="F3165" s="12">
        <v>14.88</v>
      </c>
      <c r="G3165" s="12"/>
      <c r="H3165" s="12"/>
      <c r="M3165" s="73"/>
      <c r="N3165"/>
      <c r="O3165"/>
      <c r="P3165"/>
      <c r="Q3165"/>
      <c r="R3165" s="28"/>
      <c r="S3165" s="8"/>
      <c r="T3165" s="8"/>
      <c r="U3165"/>
      <c r="W3165" s="29"/>
      <c r="X3165" s="8">
        <v>15.09</v>
      </c>
      <c r="AB3165" s="2">
        <f t="shared" si="3"/>
        <v>14.99</v>
      </c>
    </row>
    <row r="3166" spans="3:28" x14ac:dyDescent="0.15">
      <c r="C3166" s="58">
        <v>34991</v>
      </c>
      <c r="D3166" s="12">
        <v>17.32</v>
      </c>
      <c r="E3166" s="12">
        <v>15.84</v>
      </c>
      <c r="F3166" s="12">
        <v>14.7</v>
      </c>
      <c r="G3166" s="12"/>
      <c r="H3166" s="12"/>
      <c r="M3166" s="73"/>
      <c r="N3166"/>
      <c r="O3166"/>
      <c r="P3166"/>
      <c r="Q3166"/>
      <c r="R3166" s="28"/>
      <c r="S3166" s="8"/>
      <c r="T3166" s="8"/>
      <c r="U3166"/>
      <c r="W3166" s="29"/>
      <c r="X3166" s="8">
        <v>14.89</v>
      </c>
      <c r="AB3166" s="2">
        <f t="shared" si="3"/>
        <v>14.8</v>
      </c>
    </row>
    <row r="3167" spans="3:28" x14ac:dyDescent="0.15">
      <c r="C3167" s="58">
        <v>34992</v>
      </c>
      <c r="D3167" s="12">
        <v>17.37</v>
      </c>
      <c r="E3167" s="12">
        <v>15.88</v>
      </c>
      <c r="F3167" s="12">
        <v>14.72</v>
      </c>
      <c r="G3167" s="12"/>
      <c r="H3167" s="12"/>
      <c r="M3167" s="73"/>
      <c r="N3167"/>
      <c r="O3167"/>
      <c r="P3167"/>
      <c r="Q3167"/>
      <c r="R3167" s="28"/>
      <c r="S3167" s="8"/>
      <c r="T3167" s="8"/>
      <c r="U3167"/>
      <c r="W3167" s="29"/>
      <c r="X3167" s="8">
        <v>14.92</v>
      </c>
      <c r="AB3167" s="2">
        <f t="shared" si="3"/>
        <v>14.82</v>
      </c>
    </row>
    <row r="3168" spans="3:28" x14ac:dyDescent="0.15">
      <c r="C3168" s="58">
        <v>34995</v>
      </c>
      <c r="D3168" s="12">
        <v>17.21</v>
      </c>
      <c r="E3168" s="12">
        <v>15.94</v>
      </c>
      <c r="F3168" s="12">
        <v>14.78</v>
      </c>
      <c r="G3168" s="12"/>
      <c r="H3168" s="12"/>
      <c r="M3168" s="73"/>
      <c r="N3168"/>
      <c r="O3168"/>
      <c r="P3168"/>
      <c r="Q3168"/>
      <c r="R3168" s="28"/>
      <c r="S3168" s="8"/>
      <c r="T3168" s="8"/>
      <c r="U3168"/>
      <c r="W3168" s="29"/>
      <c r="X3168" s="8">
        <v>15</v>
      </c>
      <c r="AB3168" s="2">
        <f t="shared" si="3"/>
        <v>14.89</v>
      </c>
    </row>
    <row r="3169" spans="3:28" x14ac:dyDescent="0.15">
      <c r="C3169" s="58">
        <v>34996</v>
      </c>
      <c r="D3169" s="12">
        <v>17.32</v>
      </c>
      <c r="E3169" s="12">
        <v>16.05</v>
      </c>
      <c r="F3169" s="12">
        <v>14.85</v>
      </c>
      <c r="G3169" s="12"/>
      <c r="H3169" s="12"/>
      <c r="M3169" s="73"/>
      <c r="N3169"/>
      <c r="O3169"/>
      <c r="P3169"/>
      <c r="Q3169"/>
      <c r="R3169" s="28"/>
      <c r="S3169" s="8"/>
      <c r="T3169" s="8"/>
      <c r="U3169"/>
      <c r="W3169" s="29"/>
      <c r="X3169" s="8">
        <v>15.06</v>
      </c>
      <c r="AB3169" s="2">
        <f t="shared" si="3"/>
        <v>14.96</v>
      </c>
    </row>
    <row r="3170" spans="3:28" x14ac:dyDescent="0.15">
      <c r="C3170" s="58">
        <v>34997</v>
      </c>
      <c r="D3170" s="12">
        <v>17.32</v>
      </c>
      <c r="E3170" s="12">
        <v>16.03</v>
      </c>
      <c r="F3170" s="12">
        <v>15.02</v>
      </c>
      <c r="G3170" s="12"/>
      <c r="H3170" s="12"/>
      <c r="M3170" s="73"/>
      <c r="N3170"/>
      <c r="O3170"/>
      <c r="P3170"/>
      <c r="Q3170"/>
      <c r="R3170" s="28"/>
      <c r="S3170" s="8"/>
      <c r="T3170" s="8"/>
      <c r="U3170"/>
      <c r="W3170" s="29"/>
      <c r="X3170" s="8">
        <v>15.17</v>
      </c>
      <c r="AB3170" s="2">
        <f t="shared" si="3"/>
        <v>15.1</v>
      </c>
    </row>
    <row r="3171" spans="3:28" x14ac:dyDescent="0.15">
      <c r="C3171" s="58">
        <v>34998</v>
      </c>
      <c r="D3171" s="12">
        <v>17.579999999999998</v>
      </c>
      <c r="E3171" s="12">
        <v>16.25</v>
      </c>
      <c r="F3171" s="12">
        <v>15.2</v>
      </c>
      <c r="G3171" s="12"/>
      <c r="H3171" s="12"/>
      <c r="M3171" s="73"/>
      <c r="N3171"/>
      <c r="O3171"/>
      <c r="P3171"/>
      <c r="Q3171"/>
      <c r="R3171" s="28"/>
      <c r="S3171" s="8"/>
      <c r="T3171" s="8"/>
      <c r="U3171"/>
      <c r="W3171" s="29"/>
      <c r="X3171" s="8">
        <v>15.32</v>
      </c>
      <c r="AB3171" s="2">
        <f t="shared" si="3"/>
        <v>15.26</v>
      </c>
    </row>
    <row r="3172" spans="3:28" x14ac:dyDescent="0.15">
      <c r="C3172" s="58">
        <v>34999</v>
      </c>
      <c r="D3172" s="12">
        <v>17.54</v>
      </c>
      <c r="E3172" s="12">
        <v>16.28</v>
      </c>
      <c r="F3172" s="12">
        <v>15.45</v>
      </c>
      <c r="G3172" s="12"/>
      <c r="H3172" s="12"/>
      <c r="M3172" s="73"/>
      <c r="N3172"/>
      <c r="O3172"/>
      <c r="P3172"/>
      <c r="Q3172"/>
      <c r="R3172" s="28"/>
      <c r="S3172" s="8"/>
      <c r="T3172" s="8"/>
      <c r="U3172"/>
      <c r="W3172" s="29"/>
      <c r="X3172" s="8">
        <v>15.42</v>
      </c>
      <c r="AB3172" s="2">
        <f t="shared" si="3"/>
        <v>15.44</v>
      </c>
    </row>
    <row r="3173" spans="3:28" x14ac:dyDescent="0.15">
      <c r="C3173" s="58">
        <v>35002</v>
      </c>
      <c r="D3173" s="12">
        <v>17.62</v>
      </c>
      <c r="E3173" s="12">
        <v>16.27</v>
      </c>
      <c r="F3173" s="12">
        <v>15.57</v>
      </c>
      <c r="G3173" s="12"/>
      <c r="H3173" s="12"/>
      <c r="M3173" s="73"/>
      <c r="N3173"/>
      <c r="O3173"/>
      <c r="P3173"/>
      <c r="Q3173"/>
      <c r="R3173" s="28"/>
      <c r="S3173" s="8"/>
      <c r="T3173" s="8"/>
      <c r="U3173"/>
      <c r="W3173" s="29"/>
      <c r="X3173" s="8">
        <v>15.36</v>
      </c>
      <c r="AB3173" s="2">
        <f t="shared" si="3"/>
        <v>15.47</v>
      </c>
    </row>
    <row r="3174" spans="3:28" x14ac:dyDescent="0.15">
      <c r="C3174" s="58">
        <v>35003</v>
      </c>
      <c r="D3174" s="12">
        <v>17.64</v>
      </c>
      <c r="E3174" s="12">
        <v>16.329999999999998</v>
      </c>
      <c r="F3174" s="12">
        <v>15.55</v>
      </c>
      <c r="G3174" s="12"/>
      <c r="H3174" s="12"/>
      <c r="M3174" s="73"/>
      <c r="N3174"/>
      <c r="O3174"/>
      <c r="P3174"/>
      <c r="Q3174"/>
      <c r="R3174" s="28"/>
      <c r="S3174" s="8"/>
      <c r="T3174" s="8"/>
      <c r="U3174"/>
      <c r="W3174" s="29"/>
      <c r="X3174" s="8">
        <v>15.44</v>
      </c>
      <c r="AB3174" s="2">
        <f t="shared" si="3"/>
        <v>15.5</v>
      </c>
    </row>
    <row r="3175" spans="3:28" x14ac:dyDescent="0.15">
      <c r="C3175" s="58">
        <v>35004</v>
      </c>
      <c r="D3175" s="12">
        <v>17.739999999999998</v>
      </c>
      <c r="E3175" s="12">
        <v>16.39</v>
      </c>
      <c r="F3175" s="12">
        <v>15.65</v>
      </c>
      <c r="G3175" s="12"/>
      <c r="H3175" s="12"/>
      <c r="M3175" s="73"/>
      <c r="N3175"/>
      <c r="O3175"/>
      <c r="P3175"/>
      <c r="Q3175"/>
      <c r="R3175" s="28"/>
      <c r="S3175" s="8"/>
      <c r="T3175" s="8"/>
      <c r="U3175"/>
      <c r="W3175" s="29"/>
      <c r="X3175" s="8">
        <v>15.57</v>
      </c>
      <c r="AB3175" s="2">
        <f t="shared" si="3"/>
        <v>15.61</v>
      </c>
    </row>
    <row r="3176" spans="3:28" x14ac:dyDescent="0.15">
      <c r="C3176" s="58">
        <v>35005</v>
      </c>
      <c r="D3176" s="12">
        <v>17.98</v>
      </c>
      <c r="E3176" s="12">
        <v>16.64</v>
      </c>
      <c r="F3176" s="12">
        <v>15.71</v>
      </c>
      <c r="G3176" s="12"/>
      <c r="H3176" s="12"/>
      <c r="M3176" s="73"/>
      <c r="N3176"/>
      <c r="O3176"/>
      <c r="P3176"/>
      <c r="Q3176"/>
      <c r="R3176" s="28"/>
      <c r="S3176" s="8"/>
      <c r="T3176" s="8"/>
      <c r="U3176"/>
      <c r="W3176" s="29"/>
      <c r="X3176" s="8">
        <v>15.72</v>
      </c>
      <c r="AB3176" s="2">
        <f t="shared" si="3"/>
        <v>15.72</v>
      </c>
    </row>
    <row r="3177" spans="3:28" x14ac:dyDescent="0.15">
      <c r="C3177" s="58">
        <v>35006</v>
      </c>
      <c r="D3177" s="12">
        <v>17.940000000000001</v>
      </c>
      <c r="E3177" s="12">
        <v>16.63</v>
      </c>
      <c r="F3177" s="12">
        <v>15.53</v>
      </c>
      <c r="G3177" s="12"/>
      <c r="H3177" s="12"/>
      <c r="M3177" s="73"/>
      <c r="N3177"/>
      <c r="O3177"/>
      <c r="P3177"/>
      <c r="Q3177"/>
      <c r="R3177" s="28"/>
      <c r="S3177" s="8"/>
      <c r="T3177" s="8"/>
      <c r="U3177"/>
      <c r="W3177" s="29"/>
      <c r="X3177" s="8">
        <v>15.68</v>
      </c>
      <c r="AB3177" s="2">
        <f t="shared" si="3"/>
        <v>15.61</v>
      </c>
    </row>
    <row r="3178" spans="3:28" x14ac:dyDescent="0.15">
      <c r="C3178" s="58">
        <v>35009</v>
      </c>
      <c r="D3178" s="12">
        <v>17.71</v>
      </c>
      <c r="E3178" s="12">
        <v>16.47</v>
      </c>
      <c r="F3178" s="12">
        <v>15.39</v>
      </c>
      <c r="G3178" s="12"/>
      <c r="H3178" s="12"/>
      <c r="M3178" s="73"/>
      <c r="N3178"/>
      <c r="O3178"/>
      <c r="P3178"/>
      <c r="Q3178"/>
      <c r="R3178" s="28"/>
      <c r="S3178" s="8"/>
      <c r="T3178" s="8"/>
      <c r="U3178"/>
      <c r="W3178" s="29"/>
      <c r="X3178" s="8">
        <v>15.49</v>
      </c>
      <c r="AB3178" s="2">
        <f t="shared" si="3"/>
        <v>15.44</v>
      </c>
    </row>
    <row r="3179" spans="3:28" x14ac:dyDescent="0.15">
      <c r="C3179" s="58">
        <v>35010</v>
      </c>
      <c r="D3179" s="12">
        <v>17.649999999999999</v>
      </c>
      <c r="E3179" s="12">
        <v>16.399999999999999</v>
      </c>
      <c r="F3179" s="12">
        <v>15.34</v>
      </c>
      <c r="G3179" s="12"/>
      <c r="H3179" s="12"/>
      <c r="M3179" s="73"/>
      <c r="N3179"/>
      <c r="O3179"/>
      <c r="P3179"/>
      <c r="Q3179"/>
      <c r="R3179" s="28"/>
      <c r="S3179" s="8"/>
      <c r="T3179" s="8"/>
      <c r="U3179"/>
      <c r="W3179" s="29"/>
      <c r="X3179" s="8">
        <v>15.44</v>
      </c>
      <c r="AB3179" s="2">
        <f t="shared" si="3"/>
        <v>15.39</v>
      </c>
    </row>
    <row r="3180" spans="3:28" x14ac:dyDescent="0.15">
      <c r="C3180" s="58">
        <v>35011</v>
      </c>
      <c r="D3180" s="12">
        <v>17.82</v>
      </c>
      <c r="E3180" s="12">
        <v>16.62</v>
      </c>
      <c r="F3180" s="12">
        <v>15.47</v>
      </c>
      <c r="G3180" s="12"/>
      <c r="H3180" s="12"/>
      <c r="M3180" s="73"/>
      <c r="N3180"/>
      <c r="O3180"/>
      <c r="P3180"/>
      <c r="Q3180"/>
      <c r="R3180" s="28"/>
      <c r="S3180" s="8"/>
      <c r="T3180" s="8"/>
      <c r="U3180"/>
      <c r="W3180" s="29"/>
      <c r="X3180" s="8">
        <v>15.57</v>
      </c>
      <c r="AB3180" s="2">
        <f t="shared" si="3"/>
        <v>15.52</v>
      </c>
    </row>
    <row r="3181" spans="3:28" x14ac:dyDescent="0.15">
      <c r="C3181" s="58">
        <v>35012</v>
      </c>
      <c r="D3181" s="12">
        <v>17.84</v>
      </c>
      <c r="E3181" s="12">
        <v>16.649999999999999</v>
      </c>
      <c r="F3181" s="12">
        <v>15.46</v>
      </c>
      <c r="G3181" s="12"/>
      <c r="H3181" s="12"/>
      <c r="M3181" s="73"/>
      <c r="N3181"/>
      <c r="O3181"/>
      <c r="P3181"/>
      <c r="Q3181"/>
      <c r="R3181" s="28"/>
      <c r="S3181" s="8"/>
      <c r="T3181" s="8"/>
      <c r="U3181"/>
      <c r="W3181" s="29"/>
      <c r="X3181" s="8">
        <v>15.59</v>
      </c>
      <c r="AB3181" s="2">
        <f t="shared" si="3"/>
        <v>15.53</v>
      </c>
    </row>
    <row r="3182" spans="3:28" x14ac:dyDescent="0.15">
      <c r="C3182" s="58">
        <v>35013</v>
      </c>
      <c r="D3182" s="12">
        <v>17.829999999999998</v>
      </c>
      <c r="E3182" s="12">
        <v>16.579999999999998</v>
      </c>
      <c r="F3182" s="12">
        <v>15.53</v>
      </c>
      <c r="G3182" s="12"/>
      <c r="H3182" s="12"/>
      <c r="M3182" s="73"/>
      <c r="N3182"/>
      <c r="O3182"/>
      <c r="P3182"/>
      <c r="Q3182"/>
      <c r="R3182" s="28"/>
      <c r="S3182" s="8"/>
      <c r="T3182" s="8"/>
      <c r="U3182"/>
      <c r="W3182" s="29"/>
      <c r="X3182" s="8">
        <v>15.65</v>
      </c>
      <c r="AB3182" s="2">
        <f t="shared" si="3"/>
        <v>15.59</v>
      </c>
    </row>
    <row r="3183" spans="3:28" x14ac:dyDescent="0.15">
      <c r="C3183" s="58">
        <v>35016</v>
      </c>
      <c r="D3183" s="12">
        <v>17.8</v>
      </c>
      <c r="E3183" s="12">
        <v>16.600000000000001</v>
      </c>
      <c r="F3183" s="12">
        <v>15.54</v>
      </c>
      <c r="G3183" s="12"/>
      <c r="H3183" s="12"/>
      <c r="M3183" s="73"/>
      <c r="N3183"/>
      <c r="O3183"/>
      <c r="P3183"/>
      <c r="Q3183"/>
      <c r="R3183" s="28"/>
      <c r="S3183" s="8"/>
      <c r="T3183" s="8"/>
      <c r="U3183"/>
      <c r="W3183" s="29"/>
      <c r="X3183" s="8">
        <v>15.7</v>
      </c>
      <c r="AB3183" s="2">
        <f t="shared" si="3"/>
        <v>15.62</v>
      </c>
    </row>
    <row r="3184" spans="3:28" x14ac:dyDescent="0.15">
      <c r="C3184" s="58">
        <v>35017</v>
      </c>
      <c r="D3184" s="12">
        <v>17.82</v>
      </c>
      <c r="E3184" s="12">
        <v>16.62</v>
      </c>
      <c r="F3184" s="12">
        <v>15.62</v>
      </c>
      <c r="G3184" s="12"/>
      <c r="H3184" s="12"/>
      <c r="M3184" s="73"/>
      <c r="N3184"/>
      <c r="O3184"/>
      <c r="P3184"/>
      <c r="Q3184"/>
      <c r="R3184" s="28"/>
      <c r="S3184" s="8"/>
      <c r="T3184" s="8"/>
      <c r="U3184"/>
      <c r="W3184" s="29"/>
      <c r="X3184" s="8">
        <v>15.78</v>
      </c>
      <c r="AB3184" s="2">
        <f t="shared" si="3"/>
        <v>15.7</v>
      </c>
    </row>
    <row r="3185" spans="3:28" x14ac:dyDescent="0.15">
      <c r="C3185" s="58">
        <v>35018</v>
      </c>
      <c r="D3185" s="12">
        <v>17.93</v>
      </c>
      <c r="E3185" s="12">
        <v>16.73</v>
      </c>
      <c r="F3185" s="12">
        <v>15.66</v>
      </c>
      <c r="G3185" s="12"/>
      <c r="H3185" s="12"/>
      <c r="M3185" s="73"/>
      <c r="N3185"/>
      <c r="O3185"/>
      <c r="P3185"/>
      <c r="Q3185"/>
      <c r="R3185" s="28"/>
      <c r="S3185" s="8"/>
      <c r="T3185" s="8"/>
      <c r="U3185"/>
      <c r="W3185" s="29"/>
      <c r="X3185" s="8">
        <v>15.82</v>
      </c>
      <c r="AB3185" s="2">
        <f t="shared" si="3"/>
        <v>15.74</v>
      </c>
    </row>
    <row r="3186" spans="3:28" x14ac:dyDescent="0.15">
      <c r="C3186" s="58">
        <v>35019</v>
      </c>
      <c r="D3186" s="12">
        <v>18.190000000000001</v>
      </c>
      <c r="E3186" s="12">
        <v>16.68</v>
      </c>
      <c r="F3186" s="12">
        <v>15.69</v>
      </c>
      <c r="G3186" s="12"/>
      <c r="H3186" s="12"/>
      <c r="M3186" s="73"/>
      <c r="N3186"/>
      <c r="O3186"/>
      <c r="P3186"/>
      <c r="Q3186"/>
      <c r="R3186" s="28"/>
      <c r="S3186" s="8"/>
      <c r="T3186" s="8"/>
      <c r="U3186"/>
      <c r="W3186" s="29"/>
      <c r="X3186" s="8">
        <v>15.86</v>
      </c>
      <c r="AB3186" s="2">
        <f t="shared" si="3"/>
        <v>15.78</v>
      </c>
    </row>
    <row r="3187" spans="3:28" x14ac:dyDescent="0.15">
      <c r="C3187" s="58">
        <v>35020</v>
      </c>
      <c r="D3187" s="12">
        <v>18.57</v>
      </c>
      <c r="E3187" s="12">
        <v>16.93</v>
      </c>
      <c r="F3187" s="12">
        <v>15.9</v>
      </c>
      <c r="G3187" s="12"/>
      <c r="H3187" s="12"/>
      <c r="M3187" s="73"/>
      <c r="N3187"/>
      <c r="O3187"/>
      <c r="P3187"/>
      <c r="Q3187"/>
      <c r="R3187" s="28"/>
      <c r="S3187" s="8"/>
      <c r="T3187" s="8"/>
      <c r="U3187"/>
      <c r="W3187" s="29"/>
      <c r="X3187" s="8">
        <v>16.079999999999998</v>
      </c>
      <c r="AB3187" s="2">
        <f t="shared" si="3"/>
        <v>15.99</v>
      </c>
    </row>
    <row r="3188" spans="3:28" x14ac:dyDescent="0.15">
      <c r="C3188" s="58">
        <v>35023</v>
      </c>
      <c r="D3188" s="12">
        <v>18.059999999999999</v>
      </c>
      <c r="E3188" s="12">
        <v>16.809999999999999</v>
      </c>
      <c r="F3188" s="12">
        <v>15.72</v>
      </c>
      <c r="G3188" s="12"/>
      <c r="H3188" s="12"/>
      <c r="M3188" s="73"/>
      <c r="N3188"/>
      <c r="O3188"/>
      <c r="P3188"/>
      <c r="Q3188"/>
      <c r="R3188" s="28"/>
      <c r="S3188" s="8"/>
      <c r="T3188" s="8"/>
      <c r="U3188"/>
      <c r="W3188" s="29"/>
      <c r="X3188" s="8">
        <v>15.92</v>
      </c>
      <c r="AB3188" s="2">
        <f t="shared" si="3"/>
        <v>15.82</v>
      </c>
    </row>
    <row r="3189" spans="3:28" x14ac:dyDescent="0.15">
      <c r="C3189" s="58">
        <v>35024</v>
      </c>
      <c r="D3189" s="12">
        <v>17.97</v>
      </c>
      <c r="E3189" s="12">
        <v>16.75</v>
      </c>
      <c r="F3189" s="12">
        <v>15.6</v>
      </c>
      <c r="G3189" s="12"/>
      <c r="H3189" s="12"/>
      <c r="M3189" s="73"/>
      <c r="N3189"/>
      <c r="O3189"/>
      <c r="P3189"/>
      <c r="Q3189"/>
      <c r="R3189" s="28"/>
      <c r="S3189" s="8"/>
      <c r="T3189" s="8"/>
      <c r="U3189"/>
      <c r="W3189" s="29"/>
      <c r="X3189" s="8">
        <v>15.85</v>
      </c>
      <c r="AB3189" s="2">
        <f t="shared" si="3"/>
        <v>15.73</v>
      </c>
    </row>
    <row r="3190" spans="3:28" x14ac:dyDescent="0.15">
      <c r="C3190" s="58">
        <v>35025</v>
      </c>
      <c r="D3190" s="12">
        <v>17.96</v>
      </c>
      <c r="E3190" s="12">
        <v>16.75</v>
      </c>
      <c r="F3190" s="12">
        <v>15.52</v>
      </c>
      <c r="G3190" s="12"/>
      <c r="H3190" s="12"/>
      <c r="M3190" s="73"/>
      <c r="N3190"/>
      <c r="O3190"/>
      <c r="P3190"/>
      <c r="Q3190"/>
      <c r="R3190" s="28"/>
      <c r="S3190" s="8"/>
      <c r="T3190" s="8"/>
      <c r="U3190"/>
      <c r="W3190" s="29"/>
      <c r="X3190" s="8">
        <v>15.82</v>
      </c>
      <c r="AB3190" s="2">
        <f t="shared" si="3"/>
        <v>15.67</v>
      </c>
    </row>
    <row r="3191" spans="3:28" x14ac:dyDescent="0.15">
      <c r="C3191" s="58">
        <v>35026</v>
      </c>
      <c r="D3191" s="12"/>
      <c r="E3191" s="12">
        <v>16.739999999999998</v>
      </c>
      <c r="F3191" s="12">
        <v>15.48</v>
      </c>
      <c r="G3191" s="12"/>
      <c r="H3191" s="12"/>
      <c r="M3191" s="73"/>
      <c r="N3191"/>
      <c r="O3191"/>
      <c r="P3191"/>
      <c r="Q3191"/>
      <c r="R3191" s="28"/>
      <c r="S3191" s="8"/>
      <c r="T3191" s="8"/>
      <c r="U3191"/>
      <c r="W3191" s="29"/>
      <c r="X3191" s="8">
        <v>15.76</v>
      </c>
      <c r="AB3191" s="2">
        <f t="shared" si="3"/>
        <v>15.62</v>
      </c>
    </row>
    <row r="3192" spans="3:28" x14ac:dyDescent="0.15">
      <c r="C3192" s="58">
        <v>35027</v>
      </c>
      <c r="D3192" s="12"/>
      <c r="E3192" s="12">
        <v>16.79</v>
      </c>
      <c r="F3192" s="12">
        <v>15.68</v>
      </c>
      <c r="G3192" s="12"/>
      <c r="H3192" s="12"/>
      <c r="M3192" s="73"/>
      <c r="N3192"/>
      <c r="O3192"/>
      <c r="P3192"/>
      <c r="Q3192"/>
      <c r="R3192" s="28"/>
      <c r="S3192" s="8"/>
      <c r="T3192" s="8"/>
      <c r="U3192"/>
      <c r="W3192" s="29"/>
      <c r="X3192" s="8">
        <v>15.9</v>
      </c>
      <c r="AB3192" s="2">
        <f t="shared" si="3"/>
        <v>15.79</v>
      </c>
    </row>
    <row r="3193" spans="3:28" x14ac:dyDescent="0.15">
      <c r="C3193" s="58">
        <v>35030</v>
      </c>
      <c r="D3193" s="12">
        <v>18.38</v>
      </c>
      <c r="E3193" s="12">
        <v>17.18</v>
      </c>
      <c r="F3193" s="12">
        <v>16.04</v>
      </c>
      <c r="G3193" s="12"/>
      <c r="H3193" s="12"/>
      <c r="M3193" s="73"/>
      <c r="N3193"/>
      <c r="O3193"/>
      <c r="P3193"/>
      <c r="Q3193"/>
      <c r="R3193" s="28"/>
      <c r="S3193" s="8"/>
      <c r="T3193" s="8"/>
      <c r="U3193"/>
      <c r="W3193" s="29"/>
      <c r="X3193" s="8">
        <v>16.190000000000001</v>
      </c>
      <c r="AB3193" s="2">
        <f t="shared" si="3"/>
        <v>16.12</v>
      </c>
    </row>
    <row r="3194" spans="3:28" x14ac:dyDescent="0.15">
      <c r="C3194" s="58">
        <v>35031</v>
      </c>
      <c r="D3194" s="12">
        <v>18.329999999999998</v>
      </c>
      <c r="E3194" s="12">
        <v>17.14</v>
      </c>
      <c r="F3194" s="12">
        <v>16.09</v>
      </c>
      <c r="G3194" s="12"/>
      <c r="H3194" s="12"/>
      <c r="M3194" s="73"/>
      <c r="N3194"/>
      <c r="O3194"/>
      <c r="P3194"/>
      <c r="Q3194"/>
      <c r="R3194" s="28"/>
      <c r="S3194" s="8"/>
      <c r="T3194" s="8"/>
      <c r="U3194"/>
      <c r="W3194" s="29"/>
      <c r="X3194" s="8">
        <v>16.09</v>
      </c>
      <c r="AB3194" s="2">
        <f t="shared" si="3"/>
        <v>16.09</v>
      </c>
    </row>
    <row r="3195" spans="3:28" x14ac:dyDescent="0.15">
      <c r="C3195" s="58">
        <v>35032</v>
      </c>
      <c r="D3195" s="12">
        <v>18.260000000000002</v>
      </c>
      <c r="E3195" s="12">
        <v>17.079999999999998</v>
      </c>
      <c r="F3195" s="12">
        <v>16.07</v>
      </c>
      <c r="G3195" s="12"/>
      <c r="H3195" s="12"/>
      <c r="M3195" s="73"/>
      <c r="N3195"/>
      <c r="O3195"/>
      <c r="P3195"/>
      <c r="Q3195"/>
      <c r="R3195" s="28"/>
      <c r="S3195" s="8"/>
      <c r="T3195" s="8"/>
      <c r="U3195"/>
      <c r="W3195" s="29"/>
      <c r="X3195" s="8">
        <v>16.100000000000001</v>
      </c>
      <c r="AB3195" s="2">
        <f t="shared" si="3"/>
        <v>16.09</v>
      </c>
    </row>
    <row r="3196" spans="3:28" x14ac:dyDescent="0.15">
      <c r="C3196" s="58">
        <v>35033</v>
      </c>
      <c r="D3196" s="12">
        <v>18.18</v>
      </c>
      <c r="E3196" s="12">
        <v>17.04</v>
      </c>
      <c r="F3196" s="12">
        <v>16.23</v>
      </c>
      <c r="G3196" s="12"/>
      <c r="H3196" s="12"/>
      <c r="M3196" s="73"/>
      <c r="N3196"/>
      <c r="O3196"/>
      <c r="P3196"/>
      <c r="Q3196"/>
      <c r="R3196" s="28"/>
      <c r="S3196" s="8"/>
      <c r="T3196" s="8"/>
      <c r="U3196"/>
      <c r="W3196" s="29"/>
      <c r="X3196" s="8">
        <v>16.09</v>
      </c>
      <c r="AB3196" s="2">
        <f t="shared" si="3"/>
        <v>16.16</v>
      </c>
    </row>
    <row r="3197" spans="3:28" x14ac:dyDescent="0.15">
      <c r="C3197" s="58">
        <v>35034</v>
      </c>
      <c r="D3197" s="12">
        <v>18.43</v>
      </c>
      <c r="E3197" s="12">
        <v>17.25</v>
      </c>
      <c r="F3197" s="12">
        <v>16.45</v>
      </c>
      <c r="G3197" s="12"/>
      <c r="H3197" s="12"/>
      <c r="M3197" s="73"/>
      <c r="N3197"/>
      <c r="O3197"/>
      <c r="P3197"/>
      <c r="Q3197"/>
      <c r="R3197" s="28"/>
      <c r="S3197" s="8"/>
      <c r="T3197" s="8"/>
      <c r="U3197"/>
      <c r="W3197" s="29"/>
      <c r="X3197" s="8">
        <v>16.29</v>
      </c>
      <c r="AB3197" s="2">
        <f t="shared" si="3"/>
        <v>16.37</v>
      </c>
    </row>
    <row r="3198" spans="3:28" x14ac:dyDescent="0.15">
      <c r="C3198" s="58">
        <v>35037</v>
      </c>
      <c r="D3198" s="12">
        <v>18.63</v>
      </c>
      <c r="E3198" s="12">
        <v>17.45</v>
      </c>
      <c r="F3198" s="12">
        <v>16.670000000000002</v>
      </c>
      <c r="G3198" s="12"/>
      <c r="H3198" s="12"/>
      <c r="M3198" s="73"/>
      <c r="N3198"/>
      <c r="O3198"/>
      <c r="P3198"/>
      <c r="Q3198"/>
      <c r="R3198" s="28"/>
      <c r="S3198" s="8"/>
      <c r="T3198" s="8"/>
      <c r="U3198"/>
      <c r="W3198" s="29"/>
      <c r="X3198" s="8">
        <v>16.63</v>
      </c>
      <c r="AB3198" s="2">
        <f t="shared" si="3"/>
        <v>16.649999999999999</v>
      </c>
    </row>
    <row r="3199" spans="3:28" x14ac:dyDescent="0.15">
      <c r="C3199" s="58">
        <v>35038</v>
      </c>
      <c r="D3199" s="12">
        <v>18.670000000000002</v>
      </c>
      <c r="E3199" s="12">
        <v>17.52</v>
      </c>
      <c r="F3199" s="12">
        <v>16.68</v>
      </c>
      <c r="G3199" s="12"/>
      <c r="H3199" s="12"/>
      <c r="M3199" s="73"/>
      <c r="N3199"/>
      <c r="O3199"/>
      <c r="P3199"/>
      <c r="Q3199"/>
      <c r="R3199" s="28"/>
      <c r="S3199" s="8"/>
      <c r="T3199" s="8"/>
      <c r="U3199"/>
      <c r="W3199" s="29"/>
      <c r="X3199" s="8">
        <v>16.68</v>
      </c>
      <c r="AB3199" s="2">
        <f t="shared" si="3"/>
        <v>16.68</v>
      </c>
    </row>
    <row r="3200" spans="3:28" x14ac:dyDescent="0.15">
      <c r="C3200" s="58">
        <v>35039</v>
      </c>
      <c r="D3200" s="12">
        <v>18.77</v>
      </c>
      <c r="E3200" s="12">
        <v>17.59</v>
      </c>
      <c r="F3200" s="12">
        <v>16.75</v>
      </c>
      <c r="G3200" s="12"/>
      <c r="H3200" s="12"/>
      <c r="M3200" s="73"/>
      <c r="N3200"/>
      <c r="O3200"/>
      <c r="P3200"/>
      <c r="Q3200"/>
      <c r="R3200" s="28"/>
      <c r="S3200" s="8"/>
      <c r="T3200" s="8"/>
      <c r="U3200"/>
      <c r="W3200" s="29"/>
      <c r="X3200" s="8">
        <v>16.760000000000002</v>
      </c>
      <c r="AB3200" s="2">
        <f t="shared" si="3"/>
        <v>16.760000000000002</v>
      </c>
    </row>
    <row r="3201" spans="3:28" x14ac:dyDescent="0.15">
      <c r="C3201" s="58">
        <v>35040</v>
      </c>
      <c r="D3201" s="12">
        <v>18.73</v>
      </c>
      <c r="E3201" s="12">
        <v>17.57</v>
      </c>
      <c r="F3201" s="12">
        <v>16.82</v>
      </c>
      <c r="G3201" s="12"/>
      <c r="H3201" s="12"/>
      <c r="M3201" s="73"/>
      <c r="N3201"/>
      <c r="O3201"/>
      <c r="P3201"/>
      <c r="Q3201"/>
      <c r="R3201" s="28"/>
      <c r="S3201" s="8"/>
      <c r="T3201" s="8"/>
      <c r="U3201"/>
      <c r="W3201" s="29"/>
      <c r="X3201" s="8">
        <v>16.809999999999999</v>
      </c>
      <c r="AB3201" s="2">
        <f t="shared" si="3"/>
        <v>16.82</v>
      </c>
    </row>
    <row r="3202" spans="3:28" x14ac:dyDescent="0.15">
      <c r="C3202" s="58">
        <v>35041</v>
      </c>
      <c r="D3202" s="12">
        <v>18.97</v>
      </c>
      <c r="E3202" s="12">
        <v>17.760000000000002</v>
      </c>
      <c r="F3202" s="12">
        <v>17.079999999999998</v>
      </c>
      <c r="G3202" s="12"/>
      <c r="H3202" s="12"/>
      <c r="M3202" s="73"/>
      <c r="N3202"/>
      <c r="O3202"/>
      <c r="P3202"/>
      <c r="Q3202"/>
      <c r="R3202" s="28"/>
      <c r="S3202" s="8"/>
      <c r="T3202" s="8"/>
      <c r="U3202"/>
      <c r="W3202" s="29"/>
      <c r="X3202" s="8">
        <v>17.05</v>
      </c>
      <c r="AB3202" s="2">
        <f t="shared" si="3"/>
        <v>17.07</v>
      </c>
    </row>
    <row r="3203" spans="3:28" x14ac:dyDescent="0.15">
      <c r="C3203" s="58">
        <v>35044</v>
      </c>
      <c r="D3203" s="12">
        <v>18.66</v>
      </c>
      <c r="E3203" s="12">
        <v>17.52</v>
      </c>
      <c r="F3203" s="12">
        <v>16.97</v>
      </c>
      <c r="G3203" s="12"/>
      <c r="H3203" s="12"/>
      <c r="M3203" s="73"/>
      <c r="N3203"/>
      <c r="O3203"/>
      <c r="P3203"/>
      <c r="Q3203"/>
      <c r="R3203" s="28"/>
      <c r="S3203" s="8"/>
      <c r="T3203" s="8"/>
      <c r="U3203"/>
      <c r="W3203" s="29"/>
      <c r="X3203" s="8">
        <v>16.809999999999999</v>
      </c>
      <c r="AB3203" s="2">
        <f t="shared" si="3"/>
        <v>16.89</v>
      </c>
    </row>
    <row r="3204" spans="3:28" x14ac:dyDescent="0.15">
      <c r="C3204" s="58">
        <v>35045</v>
      </c>
      <c r="D3204" s="12">
        <v>18.73</v>
      </c>
      <c r="E3204" s="12">
        <v>17.63</v>
      </c>
      <c r="F3204" s="12">
        <v>17.07</v>
      </c>
      <c r="G3204" s="12"/>
      <c r="H3204" s="12"/>
      <c r="M3204" s="73"/>
      <c r="N3204"/>
      <c r="O3204"/>
      <c r="P3204"/>
      <c r="Q3204"/>
      <c r="R3204" s="28"/>
      <c r="S3204" s="8"/>
      <c r="T3204" s="8"/>
      <c r="U3204"/>
      <c r="W3204" s="29"/>
      <c r="X3204" s="8">
        <v>16.920000000000002</v>
      </c>
      <c r="AB3204" s="2">
        <f t="shared" si="3"/>
        <v>17</v>
      </c>
    </row>
    <row r="3205" spans="3:28" x14ac:dyDescent="0.15">
      <c r="C3205" s="58">
        <v>35046</v>
      </c>
      <c r="D3205" s="12">
        <v>19</v>
      </c>
      <c r="E3205" s="12">
        <v>17.940000000000001</v>
      </c>
      <c r="F3205" s="12">
        <v>17.329999999999998</v>
      </c>
      <c r="G3205" s="12"/>
      <c r="H3205" s="12"/>
      <c r="M3205" s="73"/>
      <c r="N3205"/>
      <c r="O3205"/>
      <c r="P3205"/>
      <c r="Q3205"/>
      <c r="R3205" s="28"/>
      <c r="S3205" s="8"/>
      <c r="T3205" s="8"/>
      <c r="U3205"/>
      <c r="W3205" s="29"/>
      <c r="X3205" s="8">
        <v>17.2</v>
      </c>
      <c r="AB3205" s="2">
        <f t="shared" si="3"/>
        <v>17.27</v>
      </c>
    </row>
    <row r="3206" spans="3:28" x14ac:dyDescent="0.15">
      <c r="C3206" s="58">
        <v>35047</v>
      </c>
      <c r="D3206" s="12">
        <v>19.11</v>
      </c>
      <c r="E3206" s="12">
        <v>18.059999999999999</v>
      </c>
      <c r="F3206" s="12">
        <v>17.3</v>
      </c>
      <c r="G3206" s="12"/>
      <c r="H3206" s="12"/>
      <c r="M3206" s="73"/>
      <c r="N3206"/>
      <c r="O3206"/>
      <c r="P3206"/>
      <c r="Q3206"/>
      <c r="R3206" s="28"/>
      <c r="S3206" s="8"/>
      <c r="T3206" s="8"/>
      <c r="U3206"/>
      <c r="W3206" s="29"/>
      <c r="X3206" s="8">
        <v>17.170000000000002</v>
      </c>
      <c r="AB3206" s="2">
        <f t="shared" si="3"/>
        <v>17.239999999999998</v>
      </c>
    </row>
    <row r="3207" spans="3:28" x14ac:dyDescent="0.15">
      <c r="C3207" s="58">
        <v>35048</v>
      </c>
      <c r="D3207" s="12">
        <v>19.510000000000002</v>
      </c>
      <c r="E3207" s="12">
        <v>17.829999999999998</v>
      </c>
      <c r="F3207" s="12">
        <v>17.55</v>
      </c>
      <c r="G3207" s="12"/>
      <c r="H3207" s="12"/>
      <c r="M3207" s="73"/>
      <c r="N3207"/>
      <c r="O3207"/>
      <c r="P3207"/>
      <c r="Q3207"/>
      <c r="R3207" s="28"/>
      <c r="S3207" s="8"/>
      <c r="T3207" s="8"/>
      <c r="U3207"/>
      <c r="W3207" s="29"/>
      <c r="X3207" s="8">
        <v>17.420000000000002</v>
      </c>
      <c r="AB3207" s="2">
        <f t="shared" si="3"/>
        <v>17.489999999999998</v>
      </c>
    </row>
    <row r="3208" spans="3:28" x14ac:dyDescent="0.15">
      <c r="C3208" s="58">
        <v>35051</v>
      </c>
      <c r="D3208" s="12">
        <v>19.670000000000002</v>
      </c>
      <c r="E3208" s="12">
        <v>17.88</v>
      </c>
      <c r="F3208" s="12">
        <v>16.989999999999998</v>
      </c>
      <c r="G3208" s="12"/>
      <c r="H3208" s="12"/>
      <c r="M3208" s="73"/>
      <c r="N3208"/>
      <c r="O3208"/>
      <c r="P3208"/>
      <c r="Q3208"/>
      <c r="R3208" s="28"/>
      <c r="S3208" s="8"/>
      <c r="T3208" s="8"/>
      <c r="U3208"/>
      <c r="W3208" s="29"/>
      <c r="X3208" s="8">
        <v>17.16</v>
      </c>
      <c r="AB3208" s="2">
        <f t="shared" si="3"/>
        <v>17.079999999999998</v>
      </c>
    </row>
    <row r="3209" spans="3:28" x14ac:dyDescent="0.15">
      <c r="C3209" s="58">
        <v>35052</v>
      </c>
      <c r="D3209" s="12">
        <v>19.12</v>
      </c>
      <c r="E3209" s="12">
        <v>17.739999999999998</v>
      </c>
      <c r="F3209" s="12">
        <v>16.850000000000001</v>
      </c>
      <c r="G3209" s="12"/>
      <c r="H3209" s="12"/>
      <c r="M3209" s="73"/>
      <c r="N3209"/>
      <c r="O3209"/>
      <c r="P3209"/>
      <c r="Q3209"/>
      <c r="R3209" s="28"/>
      <c r="S3209" s="8"/>
      <c r="T3209" s="8"/>
      <c r="U3209"/>
      <c r="W3209" s="29"/>
      <c r="X3209" s="8">
        <v>17.02</v>
      </c>
      <c r="AB3209" s="2">
        <f t="shared" si="3"/>
        <v>16.940000000000001</v>
      </c>
    </row>
    <row r="3210" spans="3:28" x14ac:dyDescent="0.15">
      <c r="C3210" s="58">
        <v>35053</v>
      </c>
      <c r="D3210" s="12">
        <v>18.97</v>
      </c>
      <c r="E3210" s="12">
        <v>17.850000000000001</v>
      </c>
      <c r="F3210" s="12">
        <v>16.920000000000002</v>
      </c>
      <c r="G3210" s="12"/>
      <c r="H3210" s="12"/>
      <c r="M3210" s="73"/>
      <c r="N3210"/>
      <c r="O3210"/>
      <c r="P3210"/>
      <c r="Q3210"/>
      <c r="R3210" s="28"/>
      <c r="S3210" s="8"/>
      <c r="T3210" s="8"/>
      <c r="U3210"/>
      <c r="W3210" s="29"/>
      <c r="X3210" s="8">
        <v>17.100000000000001</v>
      </c>
      <c r="AB3210" s="2">
        <f t="shared" si="3"/>
        <v>17.010000000000002</v>
      </c>
    </row>
    <row r="3211" spans="3:28" x14ac:dyDescent="0.15">
      <c r="C3211" s="58">
        <v>35054</v>
      </c>
      <c r="D3211" s="12">
        <v>18.96</v>
      </c>
      <c r="E3211" s="12">
        <v>17.8</v>
      </c>
      <c r="F3211" s="12">
        <v>16.850000000000001</v>
      </c>
      <c r="G3211" s="12"/>
      <c r="H3211" s="12"/>
      <c r="M3211" s="73"/>
      <c r="N3211"/>
      <c r="O3211"/>
      <c r="P3211"/>
      <c r="Q3211"/>
      <c r="R3211" s="28"/>
      <c r="S3211" s="8"/>
      <c r="T3211" s="8"/>
      <c r="U3211"/>
      <c r="W3211" s="29"/>
      <c r="X3211" s="8">
        <v>17.03</v>
      </c>
      <c r="AB3211" s="2">
        <f t="shared" si="3"/>
        <v>16.940000000000001</v>
      </c>
    </row>
    <row r="3212" spans="3:28" x14ac:dyDescent="0.15">
      <c r="C3212" s="58">
        <v>35055</v>
      </c>
      <c r="D3212" s="12">
        <v>19.14</v>
      </c>
      <c r="E3212" s="12">
        <v>17.82</v>
      </c>
      <c r="F3212" s="12">
        <v>17.03</v>
      </c>
      <c r="G3212" s="12"/>
      <c r="H3212" s="12"/>
      <c r="M3212" s="73"/>
      <c r="N3212"/>
      <c r="O3212"/>
      <c r="P3212"/>
      <c r="Q3212"/>
      <c r="R3212" s="28"/>
      <c r="S3212" s="8"/>
      <c r="T3212" s="8"/>
      <c r="U3212"/>
      <c r="W3212" s="29"/>
      <c r="X3212" s="8">
        <v>17.21</v>
      </c>
      <c r="AB3212" s="2">
        <f t="shared" si="3"/>
        <v>17.12</v>
      </c>
    </row>
    <row r="3213" spans="3:28" x14ac:dyDescent="0.15">
      <c r="C3213" s="58">
        <v>35059</v>
      </c>
      <c r="D3213" s="12">
        <v>19.27</v>
      </c>
      <c r="E3213" s="12"/>
      <c r="F3213" s="12">
        <v>16.98</v>
      </c>
      <c r="G3213" s="12"/>
      <c r="H3213" s="12"/>
      <c r="M3213" s="73"/>
      <c r="N3213"/>
      <c r="O3213"/>
      <c r="P3213"/>
      <c r="Q3213"/>
      <c r="R3213" s="28"/>
      <c r="S3213" s="8"/>
      <c r="T3213" s="8"/>
      <c r="U3213"/>
      <c r="W3213" s="29"/>
      <c r="X3213" s="8">
        <v>17.21</v>
      </c>
      <c r="AB3213" s="2">
        <f t="shared" si="3"/>
        <v>17.100000000000001</v>
      </c>
    </row>
    <row r="3214" spans="3:28" x14ac:dyDescent="0.15">
      <c r="C3214" s="58">
        <v>35060</v>
      </c>
      <c r="D3214" s="12">
        <v>19.5</v>
      </c>
      <c r="E3214" s="12">
        <v>18.350000000000001</v>
      </c>
      <c r="F3214" s="12">
        <v>17.23</v>
      </c>
      <c r="G3214" s="12"/>
      <c r="H3214" s="12"/>
      <c r="M3214" s="73"/>
      <c r="N3214"/>
      <c r="O3214"/>
      <c r="P3214"/>
      <c r="Q3214"/>
      <c r="R3214" s="28"/>
      <c r="S3214" s="8"/>
      <c r="T3214" s="8"/>
      <c r="U3214"/>
      <c r="W3214" s="29"/>
      <c r="X3214" s="8">
        <v>17.45</v>
      </c>
      <c r="AB3214" s="2">
        <f t="shared" si="3"/>
        <v>17.34</v>
      </c>
    </row>
    <row r="3215" spans="3:28" x14ac:dyDescent="0.15">
      <c r="C3215" s="58">
        <v>35061</v>
      </c>
      <c r="D3215" s="12">
        <v>19.36</v>
      </c>
      <c r="E3215" s="12">
        <v>18.260000000000002</v>
      </c>
      <c r="F3215" s="12">
        <v>17.04</v>
      </c>
      <c r="G3215" s="12"/>
      <c r="H3215" s="12"/>
      <c r="M3215" s="73"/>
      <c r="N3215"/>
      <c r="O3215"/>
      <c r="P3215"/>
      <c r="Q3215"/>
      <c r="R3215" s="28"/>
      <c r="S3215" s="8"/>
      <c r="T3215" s="8"/>
      <c r="U3215"/>
      <c r="W3215" s="29"/>
      <c r="X3215" s="8">
        <v>17.32</v>
      </c>
      <c r="AB3215" s="2">
        <f t="shared" ref="AB3215:AB3278" si="4">ROUND((F3215+X3215)/2,2)</f>
        <v>17.18</v>
      </c>
    </row>
    <row r="3216" spans="3:28" x14ac:dyDescent="0.15">
      <c r="C3216" s="58">
        <v>35062</v>
      </c>
      <c r="D3216" s="12">
        <v>19.55</v>
      </c>
      <c r="E3216" s="12">
        <v>18.329999999999998</v>
      </c>
      <c r="F3216" s="12">
        <v>17.309999999999999</v>
      </c>
      <c r="G3216" s="12"/>
      <c r="H3216" s="12"/>
      <c r="M3216" s="73"/>
      <c r="N3216"/>
      <c r="O3216"/>
      <c r="P3216"/>
      <c r="Q3216"/>
      <c r="R3216" s="28"/>
      <c r="S3216" s="8"/>
      <c r="T3216" s="8"/>
      <c r="U3216"/>
      <c r="W3216" s="29"/>
      <c r="X3216" s="8">
        <v>17.54</v>
      </c>
      <c r="AB3216" s="2">
        <f t="shared" si="4"/>
        <v>17.43</v>
      </c>
    </row>
    <row r="3217" spans="3:28" x14ac:dyDescent="0.15">
      <c r="C3217" s="58">
        <v>35066</v>
      </c>
      <c r="D3217" s="12">
        <v>19.809999999999999</v>
      </c>
      <c r="E3217" s="12">
        <v>18.62</v>
      </c>
      <c r="F3217" s="12">
        <v>17.37</v>
      </c>
      <c r="G3217" s="12"/>
      <c r="H3217" s="12"/>
      <c r="M3217" s="73"/>
      <c r="N3217"/>
      <c r="O3217"/>
      <c r="P3217"/>
      <c r="Q3217"/>
      <c r="R3217" s="28"/>
      <c r="S3217" s="8"/>
      <c r="T3217" s="8"/>
      <c r="U3217"/>
      <c r="W3217" s="29"/>
      <c r="X3217" s="8">
        <v>17.809999999999999</v>
      </c>
      <c r="AB3217" s="2">
        <f t="shared" si="4"/>
        <v>17.59</v>
      </c>
    </row>
    <row r="3218" spans="3:28" x14ac:dyDescent="0.15">
      <c r="C3218" s="58">
        <v>35067</v>
      </c>
      <c r="D3218" s="12">
        <v>19.89</v>
      </c>
      <c r="E3218" s="12">
        <v>18.63</v>
      </c>
      <c r="F3218" s="12">
        <v>17.39</v>
      </c>
      <c r="G3218" s="12"/>
      <c r="H3218" s="12"/>
      <c r="M3218" s="73"/>
      <c r="N3218"/>
      <c r="O3218"/>
      <c r="P3218"/>
      <c r="Q3218"/>
      <c r="R3218" s="28"/>
      <c r="S3218" s="8"/>
      <c r="T3218" s="8"/>
      <c r="U3218"/>
      <c r="W3218" s="29"/>
      <c r="X3218" s="8">
        <v>17.829999999999998</v>
      </c>
      <c r="AB3218" s="2">
        <f t="shared" si="4"/>
        <v>17.61</v>
      </c>
    </row>
    <row r="3219" spans="3:28" x14ac:dyDescent="0.15">
      <c r="C3219" s="58">
        <v>35068</v>
      </c>
      <c r="D3219" s="12">
        <v>19.91</v>
      </c>
      <c r="E3219" s="12">
        <v>18.68</v>
      </c>
      <c r="F3219" s="12">
        <v>17.510000000000002</v>
      </c>
      <c r="G3219" s="12"/>
      <c r="H3219" s="12"/>
      <c r="M3219" s="73"/>
      <c r="N3219"/>
      <c r="O3219"/>
      <c r="P3219"/>
      <c r="Q3219"/>
      <c r="R3219" s="28"/>
      <c r="S3219" s="8"/>
      <c r="T3219" s="8"/>
      <c r="U3219"/>
      <c r="W3219" s="29"/>
      <c r="X3219" s="8">
        <v>17.96</v>
      </c>
      <c r="AB3219" s="2">
        <f t="shared" si="4"/>
        <v>17.739999999999998</v>
      </c>
    </row>
    <row r="3220" spans="3:28" x14ac:dyDescent="0.15">
      <c r="C3220" s="58">
        <v>35069</v>
      </c>
      <c r="D3220" s="12">
        <v>20.260000000000002</v>
      </c>
      <c r="E3220" s="12">
        <v>19.05</v>
      </c>
      <c r="F3220" s="12">
        <v>17.850000000000001</v>
      </c>
      <c r="G3220" s="12"/>
      <c r="H3220" s="12"/>
      <c r="M3220" s="73"/>
      <c r="N3220"/>
      <c r="O3220"/>
      <c r="P3220"/>
      <c r="Q3220"/>
      <c r="R3220" s="28"/>
      <c r="S3220" s="8"/>
      <c r="T3220" s="8"/>
      <c r="U3220"/>
      <c r="W3220" s="29"/>
      <c r="X3220" s="8">
        <v>18.239999999999998</v>
      </c>
      <c r="AB3220" s="2">
        <f t="shared" si="4"/>
        <v>18.05</v>
      </c>
    </row>
    <row r="3221" spans="3:28" x14ac:dyDescent="0.15">
      <c r="C3221" s="58">
        <v>35072</v>
      </c>
      <c r="D3221" s="12"/>
      <c r="E3221" s="12">
        <v>19.22</v>
      </c>
      <c r="F3221" s="12">
        <v>17.97</v>
      </c>
      <c r="G3221" s="12"/>
      <c r="H3221" s="12"/>
      <c r="M3221" s="73"/>
      <c r="N3221"/>
      <c r="O3221"/>
      <c r="P3221"/>
      <c r="Q3221"/>
      <c r="R3221" s="28"/>
      <c r="S3221" s="8"/>
      <c r="T3221" s="8"/>
      <c r="U3221"/>
      <c r="W3221" s="29"/>
      <c r="X3221" s="8">
        <v>18.36</v>
      </c>
      <c r="AB3221" s="2">
        <f t="shared" si="4"/>
        <v>18.170000000000002</v>
      </c>
    </row>
    <row r="3222" spans="3:28" x14ac:dyDescent="0.15">
      <c r="C3222" s="58">
        <v>35073</v>
      </c>
      <c r="D3222" s="12">
        <v>19.95</v>
      </c>
      <c r="E3222" s="12">
        <v>18.66</v>
      </c>
      <c r="F3222" s="12">
        <v>17.57</v>
      </c>
      <c r="G3222" s="12"/>
      <c r="H3222" s="12"/>
      <c r="M3222" s="73"/>
      <c r="N3222"/>
      <c r="O3222"/>
      <c r="P3222"/>
      <c r="Q3222"/>
      <c r="R3222" s="28"/>
      <c r="S3222" s="8"/>
      <c r="T3222" s="8"/>
      <c r="U3222"/>
      <c r="W3222" s="29"/>
      <c r="X3222" s="8">
        <v>17.96</v>
      </c>
      <c r="AB3222" s="2">
        <f t="shared" si="4"/>
        <v>17.77</v>
      </c>
    </row>
    <row r="3223" spans="3:28" x14ac:dyDescent="0.15">
      <c r="C3223" s="58">
        <v>35074</v>
      </c>
      <c r="D3223" s="12">
        <v>19.670000000000002</v>
      </c>
      <c r="E3223" s="12">
        <v>18.5</v>
      </c>
      <c r="F3223" s="12">
        <v>17.37</v>
      </c>
      <c r="G3223" s="12"/>
      <c r="H3223" s="12"/>
      <c r="M3223" s="73"/>
      <c r="N3223"/>
      <c r="O3223"/>
      <c r="P3223"/>
      <c r="Q3223"/>
      <c r="R3223" s="28"/>
      <c r="S3223" s="8"/>
      <c r="T3223" s="8"/>
      <c r="U3223"/>
      <c r="W3223" s="29"/>
      <c r="X3223" s="8">
        <v>17.78</v>
      </c>
      <c r="AB3223" s="2">
        <f t="shared" si="4"/>
        <v>17.579999999999998</v>
      </c>
    </row>
    <row r="3224" spans="3:28" x14ac:dyDescent="0.15">
      <c r="C3224" s="58">
        <v>35075</v>
      </c>
      <c r="D3224" s="12">
        <v>18.79</v>
      </c>
      <c r="E3224" s="12">
        <v>17.89</v>
      </c>
      <c r="F3224" s="12">
        <v>16.72</v>
      </c>
      <c r="G3224" s="12"/>
      <c r="H3224" s="12"/>
      <c r="M3224" s="73"/>
      <c r="N3224"/>
      <c r="O3224"/>
      <c r="P3224"/>
      <c r="Q3224"/>
      <c r="R3224" s="28"/>
      <c r="S3224" s="8"/>
      <c r="T3224" s="8"/>
      <c r="U3224"/>
      <c r="W3224" s="29"/>
      <c r="X3224" s="8">
        <v>17.260000000000002</v>
      </c>
      <c r="AB3224" s="2">
        <f t="shared" si="4"/>
        <v>16.989999999999998</v>
      </c>
    </row>
    <row r="3225" spans="3:28" x14ac:dyDescent="0.15">
      <c r="C3225" s="58">
        <v>35076</v>
      </c>
      <c r="D3225" s="12">
        <v>18.25</v>
      </c>
      <c r="E3225" s="12">
        <v>17.41</v>
      </c>
      <c r="F3225" s="12">
        <v>16.350000000000001</v>
      </c>
      <c r="G3225" s="12"/>
      <c r="H3225" s="12"/>
      <c r="M3225" s="73"/>
      <c r="N3225"/>
      <c r="O3225"/>
      <c r="P3225"/>
      <c r="Q3225"/>
      <c r="R3225" s="28"/>
      <c r="S3225" s="8"/>
      <c r="T3225" s="8"/>
      <c r="U3225"/>
      <c r="W3225" s="29"/>
      <c r="X3225" s="8">
        <v>16.920000000000002</v>
      </c>
      <c r="AB3225" s="2">
        <f t="shared" si="4"/>
        <v>16.64</v>
      </c>
    </row>
    <row r="3226" spans="3:28" x14ac:dyDescent="0.15">
      <c r="C3226" s="58">
        <v>35079</v>
      </c>
      <c r="D3226" s="12">
        <v>18.38</v>
      </c>
      <c r="E3226" s="12">
        <v>17.559999999999999</v>
      </c>
      <c r="F3226" s="12">
        <v>16.45</v>
      </c>
      <c r="G3226" s="12"/>
      <c r="H3226" s="12"/>
      <c r="M3226" s="73"/>
      <c r="N3226"/>
      <c r="O3226"/>
      <c r="P3226"/>
      <c r="Q3226"/>
      <c r="R3226" s="28"/>
      <c r="S3226" s="8"/>
      <c r="T3226" s="8"/>
      <c r="U3226"/>
      <c r="W3226" s="29"/>
      <c r="X3226" s="8">
        <v>17.02</v>
      </c>
      <c r="AB3226" s="2">
        <f t="shared" si="4"/>
        <v>16.739999999999998</v>
      </c>
    </row>
    <row r="3227" spans="3:28" x14ac:dyDescent="0.15">
      <c r="C3227" s="58">
        <v>35080</v>
      </c>
      <c r="D3227" s="12">
        <v>18.05</v>
      </c>
      <c r="E3227" s="12">
        <v>17.760000000000002</v>
      </c>
      <c r="F3227" s="12">
        <v>16.16</v>
      </c>
      <c r="G3227" s="12"/>
      <c r="H3227" s="12"/>
      <c r="M3227" s="73"/>
      <c r="N3227"/>
      <c r="O3227"/>
      <c r="P3227"/>
      <c r="Q3227"/>
      <c r="R3227" s="28"/>
      <c r="S3227" s="8"/>
      <c r="T3227" s="8"/>
      <c r="U3227"/>
      <c r="W3227" s="29"/>
      <c r="X3227" s="8">
        <v>16.489999999999998</v>
      </c>
      <c r="AB3227" s="2">
        <f t="shared" si="4"/>
        <v>16.329999999999998</v>
      </c>
    </row>
    <row r="3228" spans="3:28" x14ac:dyDescent="0.15">
      <c r="C3228" s="58">
        <v>35081</v>
      </c>
      <c r="D3228" s="12">
        <v>18.52</v>
      </c>
      <c r="E3228" s="12">
        <v>17.09</v>
      </c>
      <c r="F3228" s="12">
        <v>16.260000000000002</v>
      </c>
      <c r="G3228" s="12"/>
      <c r="H3228" s="12"/>
      <c r="M3228" s="73"/>
      <c r="N3228"/>
      <c r="O3228"/>
      <c r="P3228"/>
      <c r="Q3228"/>
      <c r="R3228" s="28"/>
      <c r="S3228" s="8"/>
      <c r="T3228" s="8"/>
      <c r="U3228"/>
      <c r="W3228" s="29"/>
      <c r="X3228" s="8">
        <v>16.59</v>
      </c>
      <c r="AB3228" s="2">
        <f t="shared" si="4"/>
        <v>16.43</v>
      </c>
    </row>
    <row r="3229" spans="3:28" x14ac:dyDescent="0.15">
      <c r="C3229" s="58">
        <v>35082</v>
      </c>
      <c r="D3229" s="12">
        <v>19.18</v>
      </c>
      <c r="E3229" s="12">
        <v>17.32</v>
      </c>
      <c r="F3229" s="12">
        <v>16.489999999999998</v>
      </c>
      <c r="G3229" s="12"/>
      <c r="H3229" s="12"/>
      <c r="M3229" s="73"/>
      <c r="N3229"/>
      <c r="O3229"/>
      <c r="P3229"/>
      <c r="Q3229"/>
      <c r="R3229" s="28"/>
      <c r="S3229" s="8"/>
      <c r="T3229" s="8"/>
      <c r="U3229"/>
      <c r="W3229" s="29"/>
      <c r="X3229" s="8">
        <v>16.809999999999999</v>
      </c>
      <c r="AB3229" s="2">
        <f t="shared" si="4"/>
        <v>16.649999999999999</v>
      </c>
    </row>
    <row r="3230" spans="3:28" x14ac:dyDescent="0.15">
      <c r="C3230" s="58">
        <v>35083</v>
      </c>
      <c r="D3230" s="12">
        <v>18.940000000000001</v>
      </c>
      <c r="E3230" s="12">
        <v>17.12</v>
      </c>
      <c r="F3230" s="12">
        <v>16.45</v>
      </c>
      <c r="G3230" s="12"/>
      <c r="H3230" s="12"/>
      <c r="M3230" s="73"/>
      <c r="N3230"/>
      <c r="O3230"/>
      <c r="P3230"/>
      <c r="Q3230"/>
      <c r="R3230" s="28"/>
      <c r="S3230" s="8"/>
      <c r="T3230" s="8"/>
      <c r="U3230"/>
      <c r="W3230" s="29"/>
      <c r="X3230" s="8">
        <v>16.760000000000002</v>
      </c>
      <c r="AB3230" s="2">
        <f t="shared" si="4"/>
        <v>16.61</v>
      </c>
    </row>
    <row r="3231" spans="3:28" x14ac:dyDescent="0.15">
      <c r="C3231" s="58">
        <v>35086</v>
      </c>
      <c r="D3231" s="12">
        <v>18.62</v>
      </c>
      <c r="E3231" s="12">
        <v>16.989999999999998</v>
      </c>
      <c r="F3231" s="12">
        <v>16.28</v>
      </c>
      <c r="G3231" s="12"/>
      <c r="H3231" s="12"/>
      <c r="M3231" s="73"/>
      <c r="N3231"/>
      <c r="O3231"/>
      <c r="P3231"/>
      <c r="Q3231"/>
      <c r="R3231" s="28"/>
      <c r="S3231" s="8"/>
      <c r="T3231" s="8"/>
      <c r="U3231"/>
      <c r="W3231" s="29"/>
      <c r="X3231" s="8">
        <v>16.600000000000001</v>
      </c>
      <c r="AB3231" s="2">
        <f t="shared" si="4"/>
        <v>16.440000000000001</v>
      </c>
    </row>
    <row r="3232" spans="3:28" x14ac:dyDescent="0.15">
      <c r="C3232" s="58">
        <v>35087</v>
      </c>
      <c r="D3232" s="12">
        <v>18.059999999999999</v>
      </c>
      <c r="E3232" s="12">
        <v>16.87</v>
      </c>
      <c r="F3232" s="12">
        <v>16.190000000000001</v>
      </c>
      <c r="G3232" s="12"/>
      <c r="H3232" s="12"/>
      <c r="M3232" s="73"/>
      <c r="N3232"/>
      <c r="O3232"/>
      <c r="P3232"/>
      <c r="Q3232"/>
      <c r="R3232" s="28"/>
      <c r="S3232" s="8"/>
      <c r="T3232" s="8"/>
      <c r="U3232"/>
      <c r="W3232" s="29"/>
      <c r="X3232" s="8">
        <v>16.440000000000001</v>
      </c>
      <c r="AB3232" s="2">
        <f t="shared" si="4"/>
        <v>16.32</v>
      </c>
    </row>
    <row r="3233" spans="3:28" x14ac:dyDescent="0.15">
      <c r="C3233" s="58">
        <v>35088</v>
      </c>
      <c r="D3233" s="12">
        <v>18.28</v>
      </c>
      <c r="E3233" s="12">
        <v>16.989999999999998</v>
      </c>
      <c r="F3233" s="12">
        <v>16.36</v>
      </c>
      <c r="G3233" s="12"/>
      <c r="H3233" s="12"/>
      <c r="M3233" s="73"/>
      <c r="N3233"/>
      <c r="O3233"/>
      <c r="P3233"/>
      <c r="Q3233"/>
      <c r="R3233" s="28"/>
      <c r="S3233" s="8"/>
      <c r="T3233" s="8"/>
      <c r="U3233"/>
      <c r="W3233" s="29"/>
      <c r="X3233" s="8">
        <v>16.53</v>
      </c>
      <c r="AB3233" s="2">
        <f t="shared" si="4"/>
        <v>16.45</v>
      </c>
    </row>
    <row r="3234" spans="3:28" x14ac:dyDescent="0.15">
      <c r="C3234" s="58">
        <v>35089</v>
      </c>
      <c r="D3234" s="12">
        <v>17.670000000000002</v>
      </c>
      <c r="E3234" s="12">
        <v>16.48</v>
      </c>
      <c r="F3234" s="12">
        <v>15.61</v>
      </c>
      <c r="G3234" s="12"/>
      <c r="H3234" s="12"/>
      <c r="M3234" s="73"/>
      <c r="N3234"/>
      <c r="O3234"/>
      <c r="P3234"/>
      <c r="Q3234"/>
      <c r="R3234" s="28"/>
      <c r="S3234" s="8"/>
      <c r="T3234" s="8"/>
      <c r="U3234"/>
      <c r="W3234" s="29"/>
      <c r="X3234" s="8">
        <v>16.100000000000001</v>
      </c>
      <c r="AB3234" s="2">
        <f t="shared" si="4"/>
        <v>15.86</v>
      </c>
    </row>
    <row r="3235" spans="3:28" x14ac:dyDescent="0.15">
      <c r="C3235" s="58">
        <v>35090</v>
      </c>
      <c r="D3235" s="12">
        <v>17.73</v>
      </c>
      <c r="E3235" s="12">
        <v>16.489999999999998</v>
      </c>
      <c r="F3235" s="12">
        <v>15.63</v>
      </c>
      <c r="G3235" s="12"/>
      <c r="H3235" s="12"/>
      <c r="M3235" s="73"/>
      <c r="N3235"/>
      <c r="O3235"/>
      <c r="P3235"/>
      <c r="Q3235"/>
      <c r="R3235" s="28"/>
      <c r="S3235" s="8"/>
      <c r="T3235" s="8"/>
      <c r="U3235"/>
      <c r="W3235" s="29"/>
      <c r="X3235" s="8">
        <v>16.149999999999999</v>
      </c>
      <c r="AB3235" s="2">
        <f t="shared" si="4"/>
        <v>15.89</v>
      </c>
    </row>
    <row r="3236" spans="3:28" x14ac:dyDescent="0.15">
      <c r="C3236" s="58">
        <v>35093</v>
      </c>
      <c r="D3236" s="12">
        <v>17.45</v>
      </c>
      <c r="E3236" s="12">
        <v>16.22</v>
      </c>
      <c r="F3236" s="12">
        <v>15.26</v>
      </c>
      <c r="G3236" s="12"/>
      <c r="H3236" s="12"/>
      <c r="M3236" s="73"/>
      <c r="N3236"/>
      <c r="O3236"/>
      <c r="P3236"/>
      <c r="Q3236"/>
      <c r="R3236" s="28"/>
      <c r="S3236" s="8"/>
      <c r="T3236" s="8"/>
      <c r="U3236"/>
      <c r="W3236" s="29"/>
      <c r="X3236" s="8">
        <v>15.79</v>
      </c>
      <c r="AB3236" s="2">
        <f t="shared" si="4"/>
        <v>15.53</v>
      </c>
    </row>
    <row r="3237" spans="3:28" x14ac:dyDescent="0.15">
      <c r="C3237" s="58">
        <v>35094</v>
      </c>
      <c r="D3237" s="12">
        <v>17.559999999999999</v>
      </c>
      <c r="E3237" s="12">
        <v>16.37</v>
      </c>
      <c r="F3237" s="12">
        <v>15.46</v>
      </c>
      <c r="G3237" s="12"/>
      <c r="H3237" s="12"/>
      <c r="M3237" s="73"/>
      <c r="N3237"/>
      <c r="O3237"/>
      <c r="P3237"/>
      <c r="Q3237"/>
      <c r="R3237" s="28"/>
      <c r="S3237" s="8"/>
      <c r="T3237" s="8"/>
      <c r="U3237"/>
      <c r="W3237" s="29"/>
      <c r="X3237" s="8">
        <v>15.98</v>
      </c>
      <c r="AB3237" s="2">
        <f t="shared" si="4"/>
        <v>15.72</v>
      </c>
    </row>
    <row r="3238" spans="3:28" x14ac:dyDescent="0.15">
      <c r="C3238" s="58">
        <v>35095</v>
      </c>
      <c r="D3238" s="12">
        <v>17.739999999999998</v>
      </c>
      <c r="E3238" s="12">
        <v>16.52</v>
      </c>
      <c r="F3238" s="12">
        <v>15.63</v>
      </c>
      <c r="G3238" s="12"/>
      <c r="H3238" s="12"/>
      <c r="M3238" s="73"/>
      <c r="N3238"/>
      <c r="O3238"/>
      <c r="P3238"/>
      <c r="Q3238"/>
      <c r="R3238" s="28"/>
      <c r="S3238" s="8"/>
      <c r="T3238" s="8"/>
      <c r="U3238"/>
      <c r="W3238" s="29"/>
      <c r="X3238" s="8">
        <v>16.149999999999999</v>
      </c>
      <c r="AB3238" s="2">
        <f t="shared" si="4"/>
        <v>15.89</v>
      </c>
    </row>
    <row r="3239" spans="3:28" x14ac:dyDescent="0.15">
      <c r="C3239" s="58">
        <v>35096</v>
      </c>
      <c r="D3239" s="12">
        <v>17.71</v>
      </c>
      <c r="E3239" s="12">
        <v>16.52</v>
      </c>
      <c r="F3239" s="12">
        <v>15.49</v>
      </c>
      <c r="G3239" s="12"/>
      <c r="H3239" s="12"/>
      <c r="M3239" s="73"/>
      <c r="N3239"/>
      <c r="O3239"/>
      <c r="P3239"/>
      <c r="Q3239"/>
      <c r="R3239" s="28"/>
      <c r="S3239" s="8"/>
      <c r="T3239" s="8"/>
      <c r="U3239"/>
      <c r="W3239" s="29"/>
      <c r="X3239" s="8">
        <v>16.02</v>
      </c>
      <c r="AB3239" s="2">
        <f t="shared" si="4"/>
        <v>15.76</v>
      </c>
    </row>
    <row r="3240" spans="3:28" x14ac:dyDescent="0.15">
      <c r="C3240" s="58">
        <v>35097</v>
      </c>
      <c r="D3240" s="12">
        <v>17.8</v>
      </c>
      <c r="E3240" s="12">
        <v>16.71</v>
      </c>
      <c r="F3240" s="12">
        <v>15.63</v>
      </c>
      <c r="G3240" s="12"/>
      <c r="H3240" s="12"/>
      <c r="M3240" s="73"/>
      <c r="N3240"/>
      <c r="O3240"/>
      <c r="P3240"/>
      <c r="Q3240"/>
      <c r="R3240" s="28"/>
      <c r="S3240" s="8"/>
      <c r="T3240" s="8"/>
      <c r="U3240"/>
      <c r="W3240" s="29"/>
      <c r="X3240" s="8">
        <v>16.170000000000002</v>
      </c>
      <c r="AB3240" s="2">
        <f t="shared" si="4"/>
        <v>15.9</v>
      </c>
    </row>
    <row r="3241" spans="3:28" x14ac:dyDescent="0.15">
      <c r="C3241" s="58">
        <v>35100</v>
      </c>
      <c r="D3241" s="12">
        <v>17.54</v>
      </c>
      <c r="E3241" s="12">
        <v>16.54</v>
      </c>
      <c r="F3241" s="12">
        <v>15.49</v>
      </c>
      <c r="G3241" s="12"/>
      <c r="H3241" s="12"/>
      <c r="M3241" s="73"/>
      <c r="N3241"/>
      <c r="O3241"/>
      <c r="P3241"/>
      <c r="Q3241"/>
      <c r="R3241" s="28"/>
      <c r="S3241" s="8"/>
      <c r="T3241" s="8"/>
      <c r="U3241"/>
      <c r="W3241" s="29"/>
      <c r="X3241" s="8">
        <v>16.05</v>
      </c>
      <c r="AB3241" s="2">
        <f t="shared" si="4"/>
        <v>15.77</v>
      </c>
    </row>
    <row r="3242" spans="3:28" x14ac:dyDescent="0.15">
      <c r="C3242" s="58">
        <v>35101</v>
      </c>
      <c r="D3242" s="12">
        <v>17.690000000000001</v>
      </c>
      <c r="E3242" s="12">
        <v>16.61</v>
      </c>
      <c r="F3242" s="12">
        <v>15.47</v>
      </c>
      <c r="G3242" s="12"/>
      <c r="H3242" s="12"/>
      <c r="M3242" s="73"/>
      <c r="N3242"/>
      <c r="O3242"/>
      <c r="P3242"/>
      <c r="Q3242"/>
      <c r="R3242" s="28"/>
      <c r="S3242" s="8"/>
      <c r="T3242" s="8"/>
      <c r="U3242"/>
      <c r="W3242" s="29"/>
      <c r="X3242" s="8">
        <v>16.23</v>
      </c>
      <c r="AB3242" s="2">
        <f t="shared" si="4"/>
        <v>15.85</v>
      </c>
    </row>
    <row r="3243" spans="3:28" x14ac:dyDescent="0.15">
      <c r="C3243" s="58">
        <v>35102</v>
      </c>
      <c r="D3243" s="12">
        <v>17.739999999999998</v>
      </c>
      <c r="E3243" s="12">
        <v>16.59</v>
      </c>
      <c r="F3243" s="12">
        <v>15.34</v>
      </c>
      <c r="G3243" s="12"/>
      <c r="H3243" s="12"/>
      <c r="M3243" s="73"/>
      <c r="N3243"/>
      <c r="O3243"/>
      <c r="P3243"/>
      <c r="Q3243"/>
      <c r="R3243" s="28"/>
      <c r="S3243" s="8"/>
      <c r="T3243" s="8"/>
      <c r="U3243"/>
      <c r="W3243" s="29"/>
      <c r="X3243" s="8">
        <v>16.23</v>
      </c>
      <c r="AB3243" s="2">
        <f t="shared" si="4"/>
        <v>15.79</v>
      </c>
    </row>
    <row r="3244" spans="3:28" x14ac:dyDescent="0.15">
      <c r="C3244" s="58">
        <v>35103</v>
      </c>
      <c r="D3244" s="12">
        <v>17.760000000000002</v>
      </c>
      <c r="E3244" s="12">
        <v>16.739999999999998</v>
      </c>
      <c r="F3244" s="12">
        <v>15.28</v>
      </c>
      <c r="G3244" s="12"/>
      <c r="H3244" s="12"/>
      <c r="M3244" s="73"/>
      <c r="N3244"/>
      <c r="O3244"/>
      <c r="P3244"/>
      <c r="Q3244"/>
      <c r="R3244" s="28"/>
      <c r="S3244" s="8"/>
      <c r="T3244" s="8"/>
      <c r="U3244"/>
      <c r="W3244" s="29"/>
      <c r="X3244" s="8">
        <v>16.22</v>
      </c>
      <c r="AB3244" s="2">
        <f t="shared" si="4"/>
        <v>15.75</v>
      </c>
    </row>
    <row r="3245" spans="3:28" x14ac:dyDescent="0.15">
      <c r="C3245" s="58">
        <v>35104</v>
      </c>
      <c r="D3245" s="12">
        <v>17.78</v>
      </c>
      <c r="E3245" s="12">
        <v>16.78</v>
      </c>
      <c r="F3245" s="12">
        <v>15.31</v>
      </c>
      <c r="G3245" s="12"/>
      <c r="H3245" s="12"/>
      <c r="M3245" s="73"/>
      <c r="N3245"/>
      <c r="O3245"/>
      <c r="P3245"/>
      <c r="Q3245"/>
      <c r="R3245" s="28"/>
      <c r="S3245" s="8"/>
      <c r="T3245" s="8"/>
      <c r="U3245"/>
      <c r="W3245" s="29"/>
      <c r="X3245" s="8">
        <v>16.3</v>
      </c>
      <c r="AB3245" s="2">
        <f t="shared" si="4"/>
        <v>15.81</v>
      </c>
    </row>
    <row r="3246" spans="3:28" x14ac:dyDescent="0.15">
      <c r="C3246" s="58">
        <v>35107</v>
      </c>
      <c r="D3246" s="12">
        <v>17.97</v>
      </c>
      <c r="E3246" s="12">
        <v>16.93</v>
      </c>
      <c r="F3246" s="12">
        <v>15.32</v>
      </c>
      <c r="G3246" s="12"/>
      <c r="H3246" s="12"/>
      <c r="M3246" s="73"/>
      <c r="N3246"/>
      <c r="O3246"/>
      <c r="P3246"/>
      <c r="Q3246"/>
      <c r="R3246" s="28"/>
      <c r="S3246" s="8"/>
      <c r="T3246" s="8"/>
      <c r="U3246"/>
      <c r="W3246" s="29"/>
      <c r="X3246" s="8">
        <v>16.36</v>
      </c>
      <c r="AB3246" s="2">
        <f t="shared" si="4"/>
        <v>15.84</v>
      </c>
    </row>
    <row r="3247" spans="3:28" x14ac:dyDescent="0.15">
      <c r="C3247" s="58">
        <v>35108</v>
      </c>
      <c r="D3247" s="12">
        <v>18.91</v>
      </c>
      <c r="E3247" s="12">
        <v>17.79</v>
      </c>
      <c r="F3247" s="12">
        <v>16.09</v>
      </c>
      <c r="G3247" s="12"/>
      <c r="H3247" s="12"/>
      <c r="M3247" s="73"/>
      <c r="N3247"/>
      <c r="O3247"/>
      <c r="P3247"/>
      <c r="Q3247"/>
      <c r="R3247" s="28"/>
      <c r="S3247" s="8"/>
      <c r="T3247" s="8"/>
      <c r="U3247"/>
      <c r="W3247" s="29"/>
      <c r="X3247" s="8">
        <v>17.13</v>
      </c>
      <c r="AB3247" s="2">
        <f t="shared" si="4"/>
        <v>16.61</v>
      </c>
    </row>
    <row r="3248" spans="3:28" x14ac:dyDescent="0.15">
      <c r="C3248" s="58">
        <v>35109</v>
      </c>
      <c r="D3248" s="12">
        <v>18.96</v>
      </c>
      <c r="E3248" s="12">
        <v>17.93</v>
      </c>
      <c r="F3248" s="12">
        <v>15.93</v>
      </c>
      <c r="G3248" s="12"/>
      <c r="H3248" s="12"/>
      <c r="M3248" s="73"/>
      <c r="N3248"/>
      <c r="O3248"/>
      <c r="P3248"/>
      <c r="Q3248"/>
      <c r="R3248" s="28"/>
      <c r="S3248" s="8"/>
      <c r="T3248" s="8"/>
      <c r="U3248"/>
      <c r="W3248" s="29"/>
      <c r="X3248" s="8">
        <v>16.97</v>
      </c>
      <c r="AB3248" s="2">
        <f t="shared" si="4"/>
        <v>16.45</v>
      </c>
    </row>
    <row r="3249" spans="3:28" x14ac:dyDescent="0.15">
      <c r="C3249" s="58">
        <v>35110</v>
      </c>
      <c r="D3249" s="12">
        <v>19.04</v>
      </c>
      <c r="E3249" s="12">
        <v>17.149999999999999</v>
      </c>
      <c r="F3249" s="12">
        <v>15.87</v>
      </c>
      <c r="G3249" s="12"/>
      <c r="H3249" s="12"/>
      <c r="M3249" s="73"/>
      <c r="N3249"/>
      <c r="O3249"/>
      <c r="P3249"/>
      <c r="Q3249"/>
      <c r="R3249" s="28"/>
      <c r="S3249" s="8"/>
      <c r="T3249" s="8"/>
      <c r="U3249"/>
      <c r="W3249" s="29"/>
      <c r="X3249" s="8">
        <v>16.91</v>
      </c>
      <c r="AB3249" s="2">
        <f t="shared" si="4"/>
        <v>16.39</v>
      </c>
    </row>
    <row r="3250" spans="3:28" x14ac:dyDescent="0.15">
      <c r="C3250" s="58">
        <v>35111</v>
      </c>
      <c r="D3250" s="12">
        <v>19.16</v>
      </c>
      <c r="E3250" s="12">
        <v>17.100000000000001</v>
      </c>
      <c r="F3250" s="12">
        <v>15.65</v>
      </c>
      <c r="G3250" s="12"/>
      <c r="H3250" s="12"/>
      <c r="M3250" s="73"/>
      <c r="N3250"/>
      <c r="O3250"/>
      <c r="P3250"/>
      <c r="Q3250"/>
      <c r="R3250" s="28"/>
      <c r="S3250" s="8"/>
      <c r="T3250" s="8"/>
      <c r="U3250"/>
      <c r="W3250" s="29"/>
      <c r="X3250" s="8">
        <v>16.16</v>
      </c>
      <c r="AB3250" s="2">
        <f t="shared" si="4"/>
        <v>15.91</v>
      </c>
    </row>
    <row r="3251" spans="3:28" x14ac:dyDescent="0.15">
      <c r="C3251" s="58">
        <v>35114</v>
      </c>
      <c r="D3251" s="12"/>
      <c r="E3251" s="12">
        <v>17.22</v>
      </c>
      <c r="F3251" s="12">
        <v>15.82</v>
      </c>
      <c r="G3251" s="12"/>
      <c r="H3251" s="12"/>
      <c r="M3251" s="73"/>
      <c r="N3251"/>
      <c r="O3251"/>
      <c r="P3251"/>
      <c r="Q3251"/>
      <c r="R3251" s="28"/>
      <c r="S3251" s="8"/>
      <c r="T3251" s="8"/>
      <c r="U3251"/>
      <c r="W3251" s="29"/>
      <c r="X3251" s="8">
        <v>16.329999999999998</v>
      </c>
      <c r="AB3251" s="2">
        <f t="shared" si="4"/>
        <v>16.079999999999998</v>
      </c>
    </row>
    <row r="3252" spans="3:28" x14ac:dyDescent="0.15">
      <c r="C3252" s="58">
        <v>35115</v>
      </c>
      <c r="D3252" s="12">
        <v>21.05</v>
      </c>
      <c r="E3252" s="12">
        <v>17.55</v>
      </c>
      <c r="F3252" s="12">
        <v>16.29</v>
      </c>
      <c r="G3252" s="12"/>
      <c r="H3252" s="12"/>
      <c r="M3252" s="73"/>
      <c r="N3252"/>
      <c r="O3252"/>
      <c r="P3252"/>
      <c r="Q3252"/>
      <c r="R3252" s="28"/>
      <c r="S3252" s="8"/>
      <c r="T3252" s="8"/>
      <c r="U3252"/>
      <c r="W3252" s="29"/>
      <c r="X3252" s="8">
        <v>16.8</v>
      </c>
      <c r="AB3252" s="2">
        <f t="shared" si="4"/>
        <v>16.55</v>
      </c>
    </row>
    <row r="3253" spans="3:28" x14ac:dyDescent="0.15">
      <c r="C3253" s="58">
        <v>35116</v>
      </c>
      <c r="D3253" s="12">
        <v>19.71</v>
      </c>
      <c r="E3253" s="12">
        <v>18.22</v>
      </c>
      <c r="F3253" s="12">
        <v>16.72</v>
      </c>
      <c r="G3253" s="12"/>
      <c r="H3253" s="12"/>
      <c r="M3253" s="73"/>
      <c r="N3253"/>
      <c r="O3253"/>
      <c r="P3253"/>
      <c r="Q3253"/>
      <c r="R3253" s="28"/>
      <c r="S3253" s="8"/>
      <c r="T3253" s="8"/>
      <c r="U3253"/>
      <c r="W3253" s="29"/>
      <c r="X3253" s="8">
        <v>17.18</v>
      </c>
      <c r="AB3253" s="2">
        <f t="shared" si="4"/>
        <v>16.95</v>
      </c>
    </row>
    <row r="3254" spans="3:28" x14ac:dyDescent="0.15">
      <c r="C3254" s="58">
        <v>35117</v>
      </c>
      <c r="D3254" s="12">
        <v>19.850000000000001</v>
      </c>
      <c r="E3254" s="12">
        <v>18.28</v>
      </c>
      <c r="F3254" s="12">
        <v>16.71</v>
      </c>
      <c r="G3254" s="12"/>
      <c r="H3254" s="12"/>
      <c r="M3254" s="73"/>
      <c r="N3254"/>
      <c r="O3254"/>
      <c r="P3254"/>
      <c r="Q3254"/>
      <c r="R3254" s="28"/>
      <c r="S3254" s="8"/>
      <c r="T3254" s="8"/>
      <c r="U3254"/>
      <c r="W3254" s="29"/>
      <c r="X3254" s="8">
        <v>17.170000000000002</v>
      </c>
      <c r="AB3254" s="2">
        <f t="shared" si="4"/>
        <v>16.940000000000001</v>
      </c>
    </row>
    <row r="3255" spans="3:28" x14ac:dyDescent="0.15">
      <c r="C3255" s="58">
        <v>35118</v>
      </c>
      <c r="D3255" s="12">
        <v>19.059999999999999</v>
      </c>
      <c r="E3255" s="12">
        <v>17.55</v>
      </c>
      <c r="F3255" s="12">
        <v>16.07</v>
      </c>
      <c r="G3255" s="12"/>
      <c r="H3255" s="12"/>
      <c r="M3255" s="73"/>
      <c r="N3255"/>
      <c r="O3255"/>
      <c r="P3255"/>
      <c r="Q3255"/>
      <c r="R3255" s="28"/>
      <c r="S3255" s="8"/>
      <c r="T3255" s="8"/>
      <c r="U3255"/>
      <c r="W3255" s="29"/>
      <c r="X3255" s="8">
        <v>16.52</v>
      </c>
      <c r="AB3255" s="2">
        <f t="shared" si="4"/>
        <v>16.3</v>
      </c>
    </row>
    <row r="3256" spans="3:28" x14ac:dyDescent="0.15">
      <c r="C3256" s="58">
        <v>35121</v>
      </c>
      <c r="D3256" s="12">
        <v>19.39</v>
      </c>
      <c r="E3256" s="12">
        <v>17.8</v>
      </c>
      <c r="F3256" s="12">
        <v>16.37</v>
      </c>
      <c r="G3256" s="12"/>
      <c r="H3256" s="12"/>
      <c r="M3256" s="73"/>
      <c r="N3256"/>
      <c r="O3256"/>
      <c r="P3256"/>
      <c r="Q3256"/>
      <c r="R3256" s="28"/>
      <c r="S3256" s="8"/>
      <c r="T3256" s="8"/>
      <c r="U3256"/>
      <c r="W3256" s="29"/>
      <c r="X3256" s="8">
        <v>16.739999999999998</v>
      </c>
      <c r="AB3256" s="2">
        <f t="shared" si="4"/>
        <v>16.559999999999999</v>
      </c>
    </row>
    <row r="3257" spans="3:28" x14ac:dyDescent="0.15">
      <c r="C3257" s="58">
        <v>35122</v>
      </c>
      <c r="D3257" s="12">
        <v>19.7</v>
      </c>
      <c r="E3257" s="12">
        <v>17.97</v>
      </c>
      <c r="F3257" s="12">
        <v>16.54</v>
      </c>
      <c r="G3257" s="12"/>
      <c r="H3257" s="12"/>
      <c r="M3257" s="73"/>
      <c r="N3257"/>
      <c r="O3257"/>
      <c r="P3257"/>
      <c r="Q3257"/>
      <c r="R3257" s="28"/>
      <c r="S3257" s="8"/>
      <c r="T3257" s="8"/>
      <c r="U3257"/>
      <c r="W3257" s="29"/>
      <c r="X3257" s="8">
        <v>16.809999999999999</v>
      </c>
      <c r="AB3257" s="2">
        <f t="shared" si="4"/>
        <v>16.68</v>
      </c>
    </row>
    <row r="3258" spans="3:28" x14ac:dyDescent="0.15">
      <c r="C3258" s="58">
        <v>35123</v>
      </c>
      <c r="D3258" s="12">
        <v>19.29</v>
      </c>
      <c r="E3258" s="12">
        <v>17.71</v>
      </c>
      <c r="F3258" s="12">
        <v>16.2</v>
      </c>
      <c r="G3258" s="12"/>
      <c r="H3258" s="12"/>
      <c r="M3258" s="73"/>
      <c r="N3258"/>
      <c r="O3258"/>
      <c r="P3258"/>
      <c r="Q3258"/>
      <c r="R3258" s="28"/>
      <c r="S3258" s="8"/>
      <c r="T3258" s="8"/>
      <c r="U3258"/>
      <c r="W3258" s="29"/>
      <c r="X3258" s="8">
        <v>16.62</v>
      </c>
      <c r="AB3258" s="2">
        <f t="shared" si="4"/>
        <v>16.41</v>
      </c>
    </row>
    <row r="3259" spans="3:28" x14ac:dyDescent="0.15">
      <c r="C3259" s="58">
        <v>35124</v>
      </c>
      <c r="D3259" s="12">
        <v>19.54</v>
      </c>
      <c r="E3259" s="12">
        <v>17.760000000000002</v>
      </c>
      <c r="F3259" s="12">
        <v>16.3</v>
      </c>
      <c r="G3259" s="12"/>
      <c r="H3259" s="12"/>
      <c r="M3259" s="73"/>
      <c r="N3259"/>
      <c r="O3259"/>
      <c r="P3259"/>
      <c r="Q3259"/>
      <c r="R3259" s="28"/>
      <c r="S3259" s="8"/>
      <c r="T3259" s="8"/>
      <c r="U3259"/>
      <c r="W3259" s="29"/>
      <c r="X3259" s="8">
        <v>16.62</v>
      </c>
      <c r="AB3259" s="2">
        <f t="shared" si="4"/>
        <v>16.46</v>
      </c>
    </row>
    <row r="3260" spans="3:28" x14ac:dyDescent="0.15">
      <c r="C3260" s="58">
        <v>35125</v>
      </c>
      <c r="D3260" s="12">
        <v>19.440000000000001</v>
      </c>
      <c r="E3260" s="12">
        <v>17.760000000000002</v>
      </c>
      <c r="F3260" s="12">
        <v>16.27</v>
      </c>
      <c r="G3260" s="12"/>
      <c r="H3260" s="12"/>
      <c r="M3260" s="73"/>
      <c r="N3260"/>
      <c r="O3260"/>
      <c r="P3260"/>
      <c r="Q3260"/>
      <c r="R3260" s="28"/>
      <c r="S3260" s="8"/>
      <c r="T3260" s="8"/>
      <c r="U3260"/>
      <c r="W3260" s="29"/>
      <c r="X3260" s="8">
        <v>16.579999999999998</v>
      </c>
      <c r="AB3260" s="2">
        <f t="shared" si="4"/>
        <v>16.43</v>
      </c>
    </row>
    <row r="3261" spans="3:28" x14ac:dyDescent="0.15">
      <c r="C3261" s="58">
        <v>35128</v>
      </c>
      <c r="D3261" s="12">
        <v>19.2</v>
      </c>
      <c r="E3261" s="12">
        <v>17.5</v>
      </c>
      <c r="F3261" s="12">
        <v>16.13</v>
      </c>
      <c r="G3261" s="12"/>
      <c r="H3261" s="12"/>
      <c r="M3261" s="73"/>
      <c r="N3261"/>
      <c r="O3261"/>
      <c r="P3261"/>
      <c r="Q3261"/>
      <c r="R3261" s="28"/>
      <c r="S3261" s="8"/>
      <c r="T3261" s="8"/>
      <c r="U3261"/>
      <c r="W3261" s="29"/>
      <c r="X3261" s="8">
        <v>16.37</v>
      </c>
      <c r="AB3261" s="2">
        <f t="shared" si="4"/>
        <v>16.25</v>
      </c>
    </row>
    <row r="3262" spans="3:28" x14ac:dyDescent="0.15">
      <c r="C3262" s="58">
        <v>35129</v>
      </c>
      <c r="D3262" s="12">
        <v>19.54</v>
      </c>
      <c r="E3262" s="12">
        <v>17.920000000000002</v>
      </c>
      <c r="F3262" s="12">
        <v>16.579999999999998</v>
      </c>
      <c r="G3262" s="12"/>
      <c r="H3262" s="12"/>
      <c r="M3262" s="73"/>
      <c r="N3262"/>
      <c r="O3262"/>
      <c r="P3262"/>
      <c r="Q3262"/>
      <c r="R3262" s="28"/>
      <c r="S3262" s="8"/>
      <c r="T3262" s="8"/>
      <c r="U3262"/>
      <c r="W3262" s="29"/>
      <c r="X3262" s="8">
        <v>16.739999999999998</v>
      </c>
      <c r="AB3262" s="2">
        <f t="shared" si="4"/>
        <v>16.66</v>
      </c>
    </row>
    <row r="3263" spans="3:28" x14ac:dyDescent="0.15">
      <c r="C3263" s="58">
        <v>35130</v>
      </c>
      <c r="D3263" s="12">
        <v>20.190000000000001</v>
      </c>
      <c r="E3263" s="12">
        <v>18.38</v>
      </c>
      <c r="F3263" s="12">
        <v>16.93</v>
      </c>
      <c r="G3263" s="12"/>
      <c r="H3263" s="12"/>
      <c r="M3263" s="73"/>
      <c r="N3263"/>
      <c r="O3263"/>
      <c r="P3263"/>
      <c r="Q3263"/>
      <c r="R3263" s="28"/>
      <c r="S3263" s="8"/>
      <c r="T3263" s="8"/>
      <c r="U3263"/>
      <c r="W3263" s="29"/>
      <c r="X3263" s="8">
        <v>17.09</v>
      </c>
      <c r="AB3263" s="2">
        <f t="shared" si="4"/>
        <v>17.010000000000002</v>
      </c>
    </row>
    <row r="3264" spans="3:28" x14ac:dyDescent="0.15">
      <c r="C3264" s="58">
        <v>35131</v>
      </c>
      <c r="D3264" s="12">
        <v>19.809999999999999</v>
      </c>
      <c r="E3264" s="12">
        <v>18.39</v>
      </c>
      <c r="F3264" s="12">
        <v>16.59</v>
      </c>
      <c r="G3264" s="12"/>
      <c r="H3264" s="12"/>
      <c r="M3264" s="73"/>
      <c r="N3264"/>
      <c r="O3264"/>
      <c r="P3264"/>
      <c r="Q3264"/>
      <c r="R3264" s="28"/>
      <c r="S3264" s="8"/>
      <c r="T3264" s="8"/>
      <c r="U3264"/>
      <c r="W3264" s="29"/>
      <c r="X3264" s="8">
        <v>17.100000000000001</v>
      </c>
      <c r="AB3264" s="2">
        <f t="shared" si="4"/>
        <v>16.850000000000001</v>
      </c>
    </row>
    <row r="3265" spans="3:28" x14ac:dyDescent="0.15">
      <c r="C3265" s="58">
        <v>35132</v>
      </c>
      <c r="D3265" s="12">
        <v>19.61</v>
      </c>
      <c r="E3265" s="12">
        <v>18.190000000000001</v>
      </c>
      <c r="F3265" s="12">
        <v>16.5</v>
      </c>
      <c r="G3265" s="12"/>
      <c r="H3265" s="12"/>
      <c r="M3265" s="73"/>
      <c r="N3265"/>
      <c r="O3265"/>
      <c r="P3265"/>
      <c r="Q3265"/>
      <c r="R3265" s="28"/>
      <c r="S3265" s="8"/>
      <c r="T3265" s="8"/>
      <c r="U3265"/>
      <c r="W3265" s="29"/>
      <c r="X3265" s="8">
        <v>16.989999999999998</v>
      </c>
      <c r="AB3265" s="2">
        <f t="shared" si="4"/>
        <v>16.75</v>
      </c>
    </row>
    <row r="3266" spans="3:28" x14ac:dyDescent="0.15">
      <c r="C3266" s="58">
        <v>35135</v>
      </c>
      <c r="D3266" s="12">
        <v>19.91</v>
      </c>
      <c r="E3266" s="12">
        <v>18.399999999999999</v>
      </c>
      <c r="F3266" s="12">
        <v>16.63</v>
      </c>
      <c r="G3266" s="12"/>
      <c r="H3266" s="12"/>
      <c r="M3266" s="73"/>
      <c r="N3266"/>
      <c r="O3266"/>
      <c r="P3266"/>
      <c r="Q3266"/>
      <c r="R3266" s="28"/>
      <c r="S3266" s="8"/>
      <c r="T3266" s="8"/>
      <c r="U3266"/>
      <c r="W3266" s="29"/>
      <c r="X3266" s="8">
        <v>17.149999999999999</v>
      </c>
      <c r="AB3266" s="2">
        <f t="shared" si="4"/>
        <v>16.89</v>
      </c>
    </row>
    <row r="3267" spans="3:28" x14ac:dyDescent="0.15">
      <c r="C3267" s="58">
        <v>35136</v>
      </c>
      <c r="D3267" s="12">
        <v>20.46</v>
      </c>
      <c r="E3267" s="12">
        <v>18.86</v>
      </c>
      <c r="F3267" s="12">
        <v>16.89</v>
      </c>
      <c r="G3267" s="12"/>
      <c r="H3267" s="12"/>
      <c r="M3267" s="73"/>
      <c r="N3267"/>
      <c r="O3267"/>
      <c r="P3267"/>
      <c r="Q3267"/>
      <c r="R3267" s="28"/>
      <c r="S3267" s="8"/>
      <c r="T3267" s="8"/>
      <c r="U3267"/>
      <c r="W3267" s="29"/>
      <c r="X3267" s="8">
        <v>17.399999999999999</v>
      </c>
      <c r="AB3267" s="2">
        <f t="shared" si="4"/>
        <v>17.149999999999999</v>
      </c>
    </row>
    <row r="3268" spans="3:28" x14ac:dyDescent="0.15">
      <c r="C3268" s="58">
        <v>35137</v>
      </c>
      <c r="D3268" s="12">
        <v>20.58</v>
      </c>
      <c r="E3268" s="12">
        <v>18.920000000000002</v>
      </c>
      <c r="F3268" s="12">
        <v>16.8</v>
      </c>
      <c r="G3268" s="12"/>
      <c r="H3268" s="12"/>
      <c r="M3268" s="73"/>
      <c r="N3268"/>
      <c r="O3268"/>
      <c r="P3268"/>
      <c r="Q3268"/>
      <c r="R3268" s="28"/>
      <c r="S3268" s="8"/>
      <c r="T3268" s="8"/>
      <c r="U3268"/>
      <c r="W3268" s="29"/>
      <c r="X3268" s="8">
        <v>17.32</v>
      </c>
      <c r="AB3268" s="2">
        <f t="shared" si="4"/>
        <v>17.059999999999999</v>
      </c>
    </row>
    <row r="3269" spans="3:28" x14ac:dyDescent="0.15">
      <c r="C3269" s="58">
        <v>35138</v>
      </c>
      <c r="D3269" s="12">
        <v>21.16</v>
      </c>
      <c r="E3269" s="12">
        <v>19.05</v>
      </c>
      <c r="F3269" s="12">
        <v>16.899999999999999</v>
      </c>
      <c r="G3269" s="12"/>
      <c r="H3269" s="12"/>
      <c r="M3269" s="73"/>
      <c r="N3269"/>
      <c r="O3269"/>
      <c r="P3269"/>
      <c r="Q3269"/>
      <c r="R3269" s="28"/>
      <c r="S3269" s="8"/>
      <c r="T3269" s="8"/>
      <c r="U3269"/>
      <c r="W3269" s="29"/>
      <c r="X3269" s="8">
        <v>17.440000000000001</v>
      </c>
      <c r="AB3269" s="2">
        <f t="shared" si="4"/>
        <v>17.170000000000002</v>
      </c>
    </row>
    <row r="3270" spans="3:28" x14ac:dyDescent="0.15">
      <c r="C3270" s="58">
        <v>35139</v>
      </c>
      <c r="D3270" s="12">
        <v>21.99</v>
      </c>
      <c r="E3270" s="12">
        <v>18.18</v>
      </c>
      <c r="F3270" s="12">
        <v>16.87</v>
      </c>
      <c r="G3270" s="12"/>
      <c r="H3270" s="12"/>
      <c r="M3270" s="73"/>
      <c r="N3270"/>
      <c r="O3270"/>
      <c r="P3270"/>
      <c r="Q3270"/>
      <c r="R3270" s="28"/>
      <c r="S3270" s="8"/>
      <c r="T3270" s="8"/>
      <c r="U3270"/>
      <c r="W3270" s="29"/>
      <c r="X3270" s="8">
        <v>17.41</v>
      </c>
      <c r="AB3270" s="2">
        <f t="shared" si="4"/>
        <v>17.14</v>
      </c>
    </row>
    <row r="3271" spans="3:28" x14ac:dyDescent="0.15">
      <c r="C3271" s="58">
        <v>35142</v>
      </c>
      <c r="D3271" s="12">
        <v>23.27</v>
      </c>
      <c r="E3271" s="12">
        <v>18.850000000000001</v>
      </c>
      <c r="F3271" s="12">
        <v>17.12</v>
      </c>
      <c r="G3271" s="12"/>
      <c r="H3271" s="12"/>
      <c r="M3271" s="73"/>
      <c r="N3271"/>
      <c r="O3271"/>
      <c r="P3271"/>
      <c r="Q3271"/>
      <c r="R3271" s="28"/>
      <c r="S3271" s="8"/>
      <c r="T3271" s="8"/>
      <c r="U3271"/>
      <c r="W3271" s="29"/>
      <c r="X3271" s="8">
        <v>17.39</v>
      </c>
      <c r="AB3271" s="2">
        <f t="shared" si="4"/>
        <v>17.260000000000002</v>
      </c>
    </row>
    <row r="3272" spans="3:28" x14ac:dyDescent="0.15">
      <c r="C3272" s="58">
        <v>35143</v>
      </c>
      <c r="D3272" s="12">
        <v>24.34</v>
      </c>
      <c r="E3272" s="12">
        <v>18.61</v>
      </c>
      <c r="F3272" s="12">
        <v>16.690000000000001</v>
      </c>
      <c r="G3272" s="12"/>
      <c r="H3272" s="12"/>
      <c r="M3272" s="73"/>
      <c r="N3272"/>
      <c r="O3272"/>
      <c r="P3272"/>
      <c r="Q3272"/>
      <c r="R3272" s="28"/>
      <c r="S3272" s="8"/>
      <c r="T3272" s="8"/>
      <c r="U3272"/>
      <c r="W3272" s="29"/>
      <c r="X3272" s="8">
        <v>17.079999999999998</v>
      </c>
      <c r="AB3272" s="2">
        <f t="shared" si="4"/>
        <v>16.89</v>
      </c>
    </row>
    <row r="3273" spans="3:28" x14ac:dyDescent="0.15">
      <c r="C3273" s="58">
        <v>35144</v>
      </c>
      <c r="D3273" s="12">
        <v>23.06</v>
      </c>
      <c r="E3273" s="12">
        <v>18.68</v>
      </c>
      <c r="F3273" s="12">
        <v>16.899999999999999</v>
      </c>
      <c r="G3273" s="12"/>
      <c r="H3273" s="12"/>
      <c r="M3273" s="73"/>
      <c r="N3273"/>
      <c r="O3273"/>
      <c r="P3273"/>
      <c r="Q3273"/>
      <c r="R3273" s="28"/>
      <c r="S3273" s="8"/>
      <c r="T3273" s="8"/>
      <c r="U3273"/>
      <c r="W3273" s="29"/>
      <c r="X3273" s="8">
        <v>17.21</v>
      </c>
      <c r="AB3273" s="2">
        <f t="shared" si="4"/>
        <v>17.059999999999999</v>
      </c>
    </row>
    <row r="3274" spans="3:28" x14ac:dyDescent="0.15">
      <c r="C3274" s="58">
        <v>35145</v>
      </c>
      <c r="D3274" s="12">
        <v>21.05</v>
      </c>
      <c r="E3274" s="12">
        <v>18.87</v>
      </c>
      <c r="F3274" s="12">
        <v>17.12</v>
      </c>
      <c r="G3274" s="12"/>
      <c r="H3274" s="12"/>
      <c r="M3274" s="73"/>
      <c r="N3274"/>
      <c r="O3274"/>
      <c r="P3274"/>
      <c r="Q3274"/>
      <c r="R3274" s="28"/>
      <c r="S3274" s="8"/>
      <c r="T3274" s="8"/>
      <c r="U3274"/>
      <c r="W3274" s="29"/>
      <c r="X3274" s="8">
        <v>17.489999999999998</v>
      </c>
      <c r="AB3274" s="2">
        <f t="shared" si="4"/>
        <v>17.309999999999999</v>
      </c>
    </row>
    <row r="3275" spans="3:28" x14ac:dyDescent="0.15">
      <c r="C3275" s="58">
        <v>35146</v>
      </c>
      <c r="D3275" s="12">
        <v>21.95</v>
      </c>
      <c r="E3275" s="12">
        <v>19.62</v>
      </c>
      <c r="F3275" s="12">
        <v>17.61</v>
      </c>
      <c r="G3275" s="12"/>
      <c r="H3275" s="12"/>
      <c r="M3275" s="73"/>
      <c r="N3275"/>
      <c r="O3275"/>
      <c r="P3275"/>
      <c r="Q3275"/>
      <c r="R3275" s="28"/>
      <c r="S3275" s="8"/>
      <c r="T3275" s="8"/>
      <c r="U3275"/>
      <c r="W3275" s="29"/>
      <c r="X3275" s="8">
        <v>17.97</v>
      </c>
      <c r="AB3275" s="2">
        <f t="shared" si="4"/>
        <v>17.79</v>
      </c>
    </row>
    <row r="3276" spans="3:28" x14ac:dyDescent="0.15">
      <c r="C3276" s="58">
        <v>35149</v>
      </c>
      <c r="D3276" s="12">
        <v>22.4</v>
      </c>
      <c r="E3276" s="12">
        <v>20.18</v>
      </c>
      <c r="F3276" s="12">
        <v>17.73</v>
      </c>
      <c r="G3276" s="12"/>
      <c r="H3276" s="12"/>
      <c r="M3276" s="73"/>
      <c r="N3276"/>
      <c r="O3276"/>
      <c r="P3276"/>
      <c r="Q3276"/>
      <c r="R3276" s="28"/>
      <c r="S3276" s="8"/>
      <c r="T3276" s="8"/>
      <c r="U3276"/>
      <c r="W3276" s="29"/>
      <c r="X3276" s="8">
        <v>18.14</v>
      </c>
      <c r="AB3276" s="2">
        <f t="shared" si="4"/>
        <v>17.940000000000001</v>
      </c>
    </row>
    <row r="3277" spans="3:28" x14ac:dyDescent="0.15">
      <c r="C3277" s="58">
        <v>35150</v>
      </c>
      <c r="D3277" s="12">
        <v>22.19</v>
      </c>
      <c r="E3277" s="12">
        <v>19.940000000000001</v>
      </c>
      <c r="F3277" s="12">
        <v>17.600000000000001</v>
      </c>
      <c r="G3277" s="12"/>
      <c r="H3277" s="12"/>
      <c r="M3277" s="73"/>
      <c r="N3277"/>
      <c r="O3277"/>
      <c r="P3277"/>
      <c r="Q3277"/>
      <c r="R3277" s="28"/>
      <c r="S3277" s="8"/>
      <c r="T3277" s="8"/>
      <c r="U3277"/>
      <c r="W3277" s="29"/>
      <c r="X3277" s="8">
        <v>18</v>
      </c>
      <c r="AB3277" s="2">
        <f t="shared" si="4"/>
        <v>17.8</v>
      </c>
    </row>
    <row r="3278" spans="3:28" x14ac:dyDescent="0.15">
      <c r="C3278" s="58">
        <v>35151</v>
      </c>
      <c r="D3278" s="12">
        <v>21.79</v>
      </c>
      <c r="E3278" s="12">
        <v>19.690000000000001</v>
      </c>
      <c r="F3278" s="12">
        <v>17.55</v>
      </c>
      <c r="G3278" s="12"/>
      <c r="H3278" s="12"/>
      <c r="M3278" s="73"/>
      <c r="N3278"/>
      <c r="O3278"/>
      <c r="P3278"/>
      <c r="Q3278"/>
      <c r="R3278" s="28"/>
      <c r="S3278" s="8"/>
      <c r="T3278" s="8"/>
      <c r="U3278"/>
      <c r="W3278" s="29"/>
      <c r="X3278" s="8">
        <v>17.86</v>
      </c>
      <c r="AB3278" s="2">
        <f t="shared" si="4"/>
        <v>17.71</v>
      </c>
    </row>
    <row r="3279" spans="3:28" x14ac:dyDescent="0.15">
      <c r="C3279" s="58">
        <v>35152</v>
      </c>
      <c r="D3279" s="12">
        <v>21.41</v>
      </c>
      <c r="E3279" s="12">
        <v>19.21</v>
      </c>
      <c r="F3279" s="12">
        <v>17.440000000000001</v>
      </c>
      <c r="G3279" s="12"/>
      <c r="H3279" s="12"/>
      <c r="M3279" s="73"/>
      <c r="N3279"/>
      <c r="O3279"/>
      <c r="P3279"/>
      <c r="Q3279"/>
      <c r="R3279" s="28"/>
      <c r="S3279" s="8"/>
      <c r="T3279" s="8"/>
      <c r="U3279"/>
      <c r="W3279" s="29"/>
      <c r="X3279" s="8">
        <v>17.760000000000002</v>
      </c>
      <c r="AB3279" s="2">
        <f t="shared" ref="AB3279:AB3284" si="5">ROUND((F3279+X3279)/2,2)</f>
        <v>17.600000000000001</v>
      </c>
    </row>
    <row r="3280" spans="3:28" x14ac:dyDescent="0.15">
      <c r="C3280" s="58">
        <v>35153</v>
      </c>
      <c r="D3280" s="12">
        <v>21.47</v>
      </c>
      <c r="E3280" s="12">
        <v>19.41</v>
      </c>
      <c r="F3280" s="12">
        <v>17.45</v>
      </c>
      <c r="G3280" s="12"/>
      <c r="H3280" s="12"/>
      <c r="M3280" s="73"/>
      <c r="N3280"/>
      <c r="O3280"/>
      <c r="P3280"/>
      <c r="Q3280"/>
      <c r="R3280" s="28"/>
      <c r="S3280" s="8"/>
      <c r="T3280" s="8"/>
      <c r="U3280"/>
      <c r="W3280" s="29"/>
      <c r="X3280" s="8">
        <v>17.98</v>
      </c>
      <c r="AB3280" s="2">
        <f t="shared" si="5"/>
        <v>17.72</v>
      </c>
    </row>
    <row r="3281" spans="3:28" x14ac:dyDescent="0.15">
      <c r="C3281" s="58">
        <v>35156</v>
      </c>
      <c r="D3281" s="12">
        <v>22.26</v>
      </c>
      <c r="E3281" s="12">
        <v>19.739999999999998</v>
      </c>
      <c r="F3281" s="12">
        <v>17.739999999999998</v>
      </c>
      <c r="G3281" s="12"/>
      <c r="H3281" s="12"/>
      <c r="M3281" s="73"/>
      <c r="N3281"/>
      <c r="O3281"/>
      <c r="P3281"/>
      <c r="Q3281"/>
      <c r="R3281" s="28"/>
      <c r="S3281" s="8"/>
      <c r="T3281" s="8"/>
      <c r="U3281"/>
      <c r="W3281" s="29"/>
      <c r="X3281" s="8">
        <v>18.25</v>
      </c>
      <c r="AB3281" s="2">
        <f t="shared" si="5"/>
        <v>18</v>
      </c>
    </row>
    <row r="3282" spans="3:28" x14ac:dyDescent="0.15">
      <c r="C3282" s="58">
        <v>35157</v>
      </c>
      <c r="D3282" s="12">
        <v>22.7</v>
      </c>
      <c r="E3282" s="12">
        <v>20.190000000000001</v>
      </c>
      <c r="F3282" s="12">
        <v>17.940000000000001</v>
      </c>
      <c r="G3282" s="12"/>
      <c r="H3282" s="12"/>
      <c r="M3282" s="73"/>
      <c r="N3282"/>
      <c r="O3282"/>
      <c r="P3282"/>
      <c r="Q3282"/>
      <c r="R3282" s="28"/>
      <c r="S3282" s="8"/>
      <c r="T3282" s="8"/>
      <c r="U3282"/>
      <c r="W3282" s="29"/>
      <c r="X3282" s="8">
        <v>18.64</v>
      </c>
      <c r="AB3282" s="2">
        <f t="shared" si="5"/>
        <v>18.29</v>
      </c>
    </row>
    <row r="3283" spans="3:28" x14ac:dyDescent="0.15">
      <c r="C3283" s="58">
        <v>35158</v>
      </c>
      <c r="D3283" s="12">
        <v>22.27</v>
      </c>
      <c r="E3283" s="12">
        <v>19.98</v>
      </c>
      <c r="F3283" s="12">
        <v>17.510000000000002</v>
      </c>
      <c r="G3283" s="12"/>
      <c r="H3283" s="12"/>
      <c r="M3283" s="73"/>
      <c r="N3283"/>
      <c r="O3283"/>
      <c r="P3283"/>
      <c r="Q3283"/>
      <c r="R3283" s="28"/>
      <c r="S3283" s="8"/>
      <c r="T3283" s="8"/>
      <c r="U3283"/>
      <c r="W3283" s="29"/>
      <c r="X3283" s="8">
        <v>18.22</v>
      </c>
      <c r="AB3283" s="2">
        <f t="shared" si="5"/>
        <v>17.87</v>
      </c>
    </row>
    <row r="3284" spans="3:28" x14ac:dyDescent="0.15">
      <c r="C3284" s="58">
        <v>35159</v>
      </c>
      <c r="D3284" s="12">
        <v>22.75</v>
      </c>
      <c r="E3284" s="12">
        <v>20.25</v>
      </c>
      <c r="F3284" s="12">
        <v>17.850000000000001</v>
      </c>
      <c r="G3284" s="12"/>
      <c r="H3284" s="12"/>
      <c r="M3284" s="73"/>
      <c r="N3284"/>
      <c r="O3284"/>
      <c r="P3284"/>
      <c r="Q3284"/>
      <c r="R3284" s="28"/>
      <c r="S3284" s="8"/>
      <c r="T3284" s="8"/>
      <c r="U3284"/>
      <c r="W3284" s="29"/>
      <c r="X3284" s="8">
        <v>18.57</v>
      </c>
      <c r="AB3284" s="2">
        <f t="shared" si="5"/>
        <v>18.21</v>
      </c>
    </row>
    <row r="3285" spans="3:28" x14ac:dyDescent="0.15">
      <c r="C3285" s="58">
        <v>35160</v>
      </c>
      <c r="D3285" s="12"/>
      <c r="E3285" s="12"/>
      <c r="F3285" s="12"/>
      <c r="G3285" s="12"/>
      <c r="H3285" s="12"/>
      <c r="M3285" s="73"/>
      <c r="N3285"/>
      <c r="O3285"/>
      <c r="P3285"/>
      <c r="Q3285"/>
      <c r="R3285" s="28"/>
      <c r="S3285" s="8"/>
      <c r="T3285" s="8"/>
      <c r="U3285"/>
      <c r="W3285" s="29"/>
      <c r="X3285" s="8"/>
      <c r="AB3285" s="2"/>
    </row>
    <row r="3286" spans="3:28" x14ac:dyDescent="0.15">
      <c r="C3286" s="58">
        <v>35163</v>
      </c>
      <c r="D3286" s="12">
        <v>23.03</v>
      </c>
      <c r="E3286" s="12"/>
      <c r="F3286" s="12">
        <v>17.37</v>
      </c>
      <c r="G3286" s="12"/>
      <c r="H3286" s="12"/>
      <c r="M3286" s="73"/>
      <c r="N3286"/>
      <c r="O3286"/>
      <c r="P3286"/>
      <c r="Q3286"/>
      <c r="R3286" s="28"/>
      <c r="S3286" s="8"/>
      <c r="T3286" s="8"/>
      <c r="U3286"/>
      <c r="W3286" s="29"/>
      <c r="X3286" s="8">
        <v>18.09</v>
      </c>
      <c r="AB3286" s="2">
        <f t="shared" ref="AB3286:AB3349" si="6">ROUND((F3286+X3286)/2,2)</f>
        <v>17.73</v>
      </c>
    </row>
    <row r="3287" spans="3:28" x14ac:dyDescent="0.15">
      <c r="C3287" s="58">
        <v>35164</v>
      </c>
      <c r="D3287" s="12">
        <v>23.06</v>
      </c>
      <c r="E3287" s="12">
        <v>20.7</v>
      </c>
      <c r="F3287" s="12">
        <v>17.579999999999998</v>
      </c>
      <c r="G3287" s="12"/>
      <c r="H3287" s="12"/>
      <c r="M3287" s="73"/>
      <c r="N3287"/>
      <c r="O3287"/>
      <c r="P3287"/>
      <c r="Q3287"/>
      <c r="R3287" s="28"/>
      <c r="S3287" s="8"/>
      <c r="T3287" s="8"/>
      <c r="U3287"/>
      <c r="W3287" s="29"/>
      <c r="X3287" s="8">
        <v>18.37</v>
      </c>
      <c r="AB3287" s="2">
        <f t="shared" si="6"/>
        <v>17.98</v>
      </c>
    </row>
    <row r="3288" spans="3:28" x14ac:dyDescent="0.15">
      <c r="C3288" s="58">
        <v>35165</v>
      </c>
      <c r="D3288" s="12">
        <v>24.21</v>
      </c>
      <c r="E3288" s="12">
        <v>22.03</v>
      </c>
      <c r="F3288" s="12">
        <v>18.329999999999998</v>
      </c>
      <c r="G3288" s="12"/>
      <c r="H3288" s="12"/>
      <c r="M3288" s="73"/>
      <c r="N3288"/>
      <c r="O3288"/>
      <c r="P3288"/>
      <c r="Q3288"/>
      <c r="R3288" s="28"/>
      <c r="S3288" s="8"/>
      <c r="T3288" s="8"/>
      <c r="U3288"/>
      <c r="W3288" s="29"/>
      <c r="X3288" s="8">
        <v>19.04</v>
      </c>
      <c r="AB3288" s="2">
        <f t="shared" si="6"/>
        <v>18.690000000000001</v>
      </c>
    </row>
    <row r="3289" spans="3:28" x14ac:dyDescent="0.15">
      <c r="C3289" s="58">
        <v>35166</v>
      </c>
      <c r="D3289" s="12">
        <v>25.34</v>
      </c>
      <c r="E3289" s="12">
        <v>23.06</v>
      </c>
      <c r="F3289" s="12">
        <v>18.600000000000001</v>
      </c>
      <c r="G3289" s="12"/>
      <c r="H3289" s="12"/>
      <c r="M3289" s="73"/>
      <c r="N3289"/>
      <c r="O3289"/>
      <c r="P3289"/>
      <c r="Q3289"/>
      <c r="R3289" s="28"/>
      <c r="S3289" s="8"/>
      <c r="T3289" s="8"/>
      <c r="U3289"/>
      <c r="W3289" s="29"/>
      <c r="X3289" s="8">
        <v>19.3</v>
      </c>
      <c r="AB3289" s="2">
        <f t="shared" si="6"/>
        <v>18.95</v>
      </c>
    </row>
    <row r="3290" spans="3:28" x14ac:dyDescent="0.15">
      <c r="C3290" s="58">
        <v>35167</v>
      </c>
      <c r="D3290" s="12">
        <v>24.29</v>
      </c>
      <c r="E3290" s="12">
        <v>21.75</v>
      </c>
      <c r="F3290" s="12">
        <v>17.88</v>
      </c>
      <c r="G3290" s="12"/>
      <c r="H3290" s="12"/>
      <c r="M3290" s="73"/>
      <c r="N3290"/>
      <c r="O3290"/>
      <c r="P3290"/>
      <c r="Q3290"/>
      <c r="R3290" s="28"/>
      <c r="S3290" s="8"/>
      <c r="T3290" s="8"/>
      <c r="U3290"/>
      <c r="W3290" s="29"/>
      <c r="X3290" s="8">
        <v>18.579999999999998</v>
      </c>
      <c r="AB3290" s="2">
        <f t="shared" si="6"/>
        <v>18.23</v>
      </c>
    </row>
    <row r="3291" spans="3:28" x14ac:dyDescent="0.15">
      <c r="C3291" s="58">
        <v>35170</v>
      </c>
      <c r="D3291" s="12">
        <v>25.06</v>
      </c>
      <c r="E3291" s="12">
        <v>21.83</v>
      </c>
      <c r="F3291" s="12">
        <v>18.18</v>
      </c>
      <c r="G3291" s="12"/>
      <c r="H3291" s="12"/>
      <c r="M3291" s="73"/>
      <c r="N3291"/>
      <c r="O3291"/>
      <c r="P3291"/>
      <c r="Q3291"/>
      <c r="R3291" s="28"/>
      <c r="S3291" s="8"/>
      <c r="T3291" s="8"/>
      <c r="U3291"/>
      <c r="W3291" s="29"/>
      <c r="X3291" s="8">
        <v>19.13</v>
      </c>
      <c r="AB3291" s="2">
        <f t="shared" si="6"/>
        <v>18.66</v>
      </c>
    </row>
    <row r="3292" spans="3:28" x14ac:dyDescent="0.15">
      <c r="C3292" s="58">
        <v>35171</v>
      </c>
      <c r="D3292" s="12">
        <v>24.47</v>
      </c>
      <c r="E3292" s="12">
        <v>19.510000000000002</v>
      </c>
      <c r="F3292" s="12">
        <v>17.36</v>
      </c>
      <c r="G3292" s="12"/>
      <c r="H3292" s="12"/>
      <c r="M3292" s="73"/>
      <c r="N3292"/>
      <c r="O3292"/>
      <c r="P3292"/>
      <c r="Q3292"/>
      <c r="R3292" s="28"/>
      <c r="S3292" s="8"/>
      <c r="T3292" s="8"/>
      <c r="U3292"/>
      <c r="W3292" s="29"/>
      <c r="X3292" s="8">
        <v>17.72</v>
      </c>
      <c r="AB3292" s="2">
        <f t="shared" si="6"/>
        <v>17.54</v>
      </c>
    </row>
    <row r="3293" spans="3:28" x14ac:dyDescent="0.15">
      <c r="C3293" s="58">
        <v>35172</v>
      </c>
      <c r="D3293" s="12">
        <v>24.67</v>
      </c>
      <c r="E3293" s="12">
        <v>19.12</v>
      </c>
      <c r="F3293" s="12">
        <v>17.25</v>
      </c>
      <c r="G3293" s="12"/>
      <c r="H3293" s="12"/>
      <c r="M3293" s="73"/>
      <c r="N3293"/>
      <c r="O3293"/>
      <c r="P3293"/>
      <c r="Q3293"/>
      <c r="R3293" s="28"/>
      <c r="S3293" s="8"/>
      <c r="T3293" s="8"/>
      <c r="U3293"/>
      <c r="W3293" s="29"/>
      <c r="X3293" s="8">
        <v>17.63</v>
      </c>
      <c r="AB3293" s="2">
        <f t="shared" si="6"/>
        <v>17.440000000000001</v>
      </c>
    </row>
    <row r="3294" spans="3:28" x14ac:dyDescent="0.15">
      <c r="C3294" s="58">
        <v>35173</v>
      </c>
      <c r="D3294" s="12">
        <v>23.82</v>
      </c>
      <c r="E3294" s="12">
        <v>18.399999999999999</v>
      </c>
      <c r="F3294" s="12">
        <v>16.66</v>
      </c>
      <c r="G3294" s="12"/>
      <c r="H3294" s="12"/>
      <c r="M3294" s="73"/>
      <c r="N3294"/>
      <c r="O3294"/>
      <c r="P3294"/>
      <c r="Q3294"/>
      <c r="R3294" s="28"/>
      <c r="S3294" s="8"/>
      <c r="T3294" s="8"/>
      <c r="U3294"/>
      <c r="W3294" s="29"/>
      <c r="X3294" s="8">
        <v>17.21</v>
      </c>
      <c r="AB3294" s="2">
        <f t="shared" si="6"/>
        <v>16.940000000000001</v>
      </c>
    </row>
    <row r="3295" spans="3:28" x14ac:dyDescent="0.15">
      <c r="C3295" s="58">
        <v>35174</v>
      </c>
      <c r="D3295" s="12">
        <v>23.95</v>
      </c>
      <c r="E3295" s="12">
        <v>18.53</v>
      </c>
      <c r="F3295" s="12">
        <v>17.04</v>
      </c>
      <c r="G3295" s="12"/>
      <c r="H3295" s="12"/>
      <c r="M3295" s="73"/>
      <c r="N3295"/>
      <c r="O3295"/>
      <c r="P3295"/>
      <c r="Q3295"/>
      <c r="R3295" s="28"/>
      <c r="S3295" s="8"/>
      <c r="T3295" s="8"/>
      <c r="U3295"/>
      <c r="W3295" s="29"/>
      <c r="X3295" s="8">
        <v>17.690000000000001</v>
      </c>
      <c r="AB3295" s="2">
        <f t="shared" si="6"/>
        <v>17.37</v>
      </c>
    </row>
    <row r="3296" spans="3:28" x14ac:dyDescent="0.15">
      <c r="C3296" s="58">
        <v>35177</v>
      </c>
      <c r="D3296" s="12">
        <v>24.07</v>
      </c>
      <c r="E3296" s="12">
        <v>19.03</v>
      </c>
      <c r="F3296" s="12">
        <v>17.399999999999999</v>
      </c>
      <c r="G3296" s="12"/>
      <c r="H3296" s="12"/>
      <c r="M3296" s="73"/>
      <c r="N3296"/>
      <c r="O3296"/>
      <c r="P3296"/>
      <c r="Q3296"/>
      <c r="R3296" s="28"/>
      <c r="S3296" s="8"/>
      <c r="T3296" s="8"/>
      <c r="U3296"/>
      <c r="W3296" s="29"/>
      <c r="X3296" s="8">
        <v>18.13</v>
      </c>
      <c r="AB3296" s="2">
        <f t="shared" si="6"/>
        <v>17.77</v>
      </c>
    </row>
    <row r="3297" spans="3:28" x14ac:dyDescent="0.15">
      <c r="C3297" s="58">
        <v>35178</v>
      </c>
      <c r="D3297" s="12">
        <v>22.7</v>
      </c>
      <c r="E3297" s="12">
        <v>20.23</v>
      </c>
      <c r="F3297" s="12">
        <v>17.98</v>
      </c>
      <c r="G3297" s="12"/>
      <c r="H3297" s="12"/>
      <c r="M3297" s="73"/>
      <c r="N3297"/>
      <c r="O3297"/>
      <c r="P3297"/>
      <c r="Q3297"/>
      <c r="R3297" s="28"/>
      <c r="S3297" s="8"/>
      <c r="T3297" s="8"/>
      <c r="U3297"/>
      <c r="W3297" s="29"/>
      <c r="X3297" s="8">
        <v>18.670000000000002</v>
      </c>
      <c r="AB3297" s="2">
        <f t="shared" si="6"/>
        <v>18.329999999999998</v>
      </c>
    </row>
    <row r="3298" spans="3:28" x14ac:dyDescent="0.15">
      <c r="C3298" s="58">
        <v>35179</v>
      </c>
      <c r="D3298" s="12">
        <v>22.4</v>
      </c>
      <c r="E3298" s="12">
        <v>19.88</v>
      </c>
      <c r="F3298" s="12">
        <v>17.77</v>
      </c>
      <c r="G3298" s="12"/>
      <c r="H3298" s="12"/>
      <c r="M3298" s="73"/>
      <c r="N3298"/>
      <c r="O3298"/>
      <c r="P3298"/>
      <c r="Q3298"/>
      <c r="R3298" s="28"/>
      <c r="S3298" s="8"/>
      <c r="T3298" s="8"/>
      <c r="U3298"/>
      <c r="W3298" s="29"/>
      <c r="X3298" s="8">
        <v>18.38</v>
      </c>
      <c r="AB3298" s="2">
        <f t="shared" si="6"/>
        <v>18.079999999999998</v>
      </c>
    </row>
    <row r="3299" spans="3:28" x14ac:dyDescent="0.15">
      <c r="C3299" s="58">
        <v>35180</v>
      </c>
      <c r="D3299" s="12">
        <v>22.2</v>
      </c>
      <c r="E3299" s="12">
        <v>19.84</v>
      </c>
      <c r="F3299" s="12">
        <v>17.600000000000001</v>
      </c>
      <c r="G3299" s="12"/>
      <c r="H3299" s="12"/>
      <c r="M3299" s="73"/>
      <c r="N3299"/>
      <c r="O3299"/>
      <c r="P3299"/>
      <c r="Q3299"/>
      <c r="R3299" s="28"/>
      <c r="S3299" s="8"/>
      <c r="T3299" s="8"/>
      <c r="U3299"/>
      <c r="W3299" s="29"/>
      <c r="X3299" s="8">
        <v>18.28</v>
      </c>
      <c r="AB3299" s="2">
        <f t="shared" si="6"/>
        <v>17.940000000000001</v>
      </c>
    </row>
    <row r="3300" spans="3:28" x14ac:dyDescent="0.15">
      <c r="C3300" s="58">
        <v>35181</v>
      </c>
      <c r="D3300" s="12">
        <v>22.32</v>
      </c>
      <c r="E3300" s="12">
        <v>19.8</v>
      </c>
      <c r="F3300" s="12">
        <v>17.68</v>
      </c>
      <c r="G3300" s="12"/>
      <c r="H3300" s="12"/>
      <c r="M3300" s="73"/>
      <c r="N3300"/>
      <c r="O3300"/>
      <c r="P3300"/>
      <c r="Q3300"/>
      <c r="R3300" s="28"/>
      <c r="S3300" s="8"/>
      <c r="T3300" s="8"/>
      <c r="U3300"/>
      <c r="W3300" s="29"/>
      <c r="X3300" s="8">
        <v>18.350000000000001</v>
      </c>
      <c r="AB3300" s="2">
        <f t="shared" si="6"/>
        <v>18.02</v>
      </c>
    </row>
    <row r="3301" spans="3:28" x14ac:dyDescent="0.15">
      <c r="C3301" s="58">
        <v>35184</v>
      </c>
      <c r="D3301" s="12">
        <v>22.43</v>
      </c>
      <c r="E3301" s="12">
        <v>19.850000000000001</v>
      </c>
      <c r="F3301" s="12">
        <v>17.63</v>
      </c>
      <c r="G3301" s="12"/>
      <c r="H3301" s="12"/>
      <c r="M3301" s="73"/>
      <c r="N3301"/>
      <c r="O3301"/>
      <c r="P3301"/>
      <c r="Q3301"/>
      <c r="R3301" s="28"/>
      <c r="S3301" s="8"/>
      <c r="T3301" s="8"/>
      <c r="U3301"/>
      <c r="W3301" s="29"/>
      <c r="X3301" s="8">
        <v>18.27</v>
      </c>
      <c r="AB3301" s="2">
        <f t="shared" si="6"/>
        <v>17.95</v>
      </c>
    </row>
    <row r="3302" spans="3:28" x14ac:dyDescent="0.15">
      <c r="C3302" s="58">
        <v>35185</v>
      </c>
      <c r="D3302" s="12">
        <v>21.2</v>
      </c>
      <c r="E3302" s="12">
        <v>19.02</v>
      </c>
      <c r="F3302" s="12">
        <v>17.16</v>
      </c>
      <c r="G3302" s="12"/>
      <c r="H3302" s="12"/>
      <c r="M3302" s="73"/>
      <c r="N3302"/>
      <c r="O3302"/>
      <c r="P3302"/>
      <c r="Q3302"/>
      <c r="R3302" s="28"/>
      <c r="S3302" s="8"/>
      <c r="T3302" s="8"/>
      <c r="U3302"/>
      <c r="W3302" s="29"/>
      <c r="X3302" s="8">
        <v>17.72</v>
      </c>
      <c r="AB3302" s="2">
        <f t="shared" si="6"/>
        <v>17.440000000000001</v>
      </c>
    </row>
    <row r="3303" spans="3:28" x14ac:dyDescent="0.15">
      <c r="C3303" s="58">
        <v>35186</v>
      </c>
      <c r="D3303" s="12">
        <v>20.81</v>
      </c>
      <c r="E3303" s="12">
        <v>18.8</v>
      </c>
      <c r="F3303" s="12">
        <v>16.940000000000001</v>
      </c>
      <c r="G3303" s="12"/>
      <c r="H3303" s="12"/>
      <c r="M3303" s="73"/>
      <c r="N3303"/>
      <c r="O3303"/>
      <c r="P3303"/>
      <c r="Q3303"/>
      <c r="R3303" s="28"/>
      <c r="S3303" s="8"/>
      <c r="T3303" s="8"/>
      <c r="U3303"/>
      <c r="W3303" s="29"/>
      <c r="X3303" s="8">
        <v>17.559999999999999</v>
      </c>
      <c r="AB3303" s="2">
        <f t="shared" si="6"/>
        <v>17.25</v>
      </c>
    </row>
    <row r="3304" spans="3:28" x14ac:dyDescent="0.15">
      <c r="C3304" s="58">
        <v>35187</v>
      </c>
      <c r="D3304" s="12">
        <v>20.86</v>
      </c>
      <c r="E3304" s="12">
        <v>18.79</v>
      </c>
      <c r="F3304" s="12">
        <v>16.93</v>
      </c>
      <c r="G3304" s="12"/>
      <c r="H3304" s="12"/>
      <c r="M3304" s="73"/>
      <c r="N3304"/>
      <c r="O3304"/>
      <c r="P3304"/>
      <c r="Q3304"/>
      <c r="R3304" s="28"/>
      <c r="S3304" s="8"/>
      <c r="T3304" s="8"/>
      <c r="U3304"/>
      <c r="W3304" s="29"/>
      <c r="X3304" s="8">
        <v>17.52</v>
      </c>
      <c r="AB3304" s="2">
        <f t="shared" si="6"/>
        <v>17.23</v>
      </c>
    </row>
    <row r="3305" spans="3:28" x14ac:dyDescent="0.15">
      <c r="C3305" s="58">
        <v>35188</v>
      </c>
      <c r="D3305" s="12">
        <v>21.18</v>
      </c>
      <c r="E3305" s="12">
        <v>19.170000000000002</v>
      </c>
      <c r="F3305" s="12">
        <v>17.329999999999998</v>
      </c>
      <c r="G3305" s="12"/>
      <c r="H3305" s="12"/>
      <c r="M3305" s="73"/>
      <c r="N3305"/>
      <c r="O3305"/>
      <c r="P3305"/>
      <c r="Q3305"/>
      <c r="R3305" s="28"/>
      <c r="S3305" s="8"/>
      <c r="T3305" s="8"/>
      <c r="U3305"/>
      <c r="W3305" s="29"/>
      <c r="X3305" s="8">
        <v>17.920000000000002</v>
      </c>
      <c r="AB3305" s="2">
        <f t="shared" si="6"/>
        <v>17.63</v>
      </c>
    </row>
    <row r="3306" spans="3:28" x14ac:dyDescent="0.15">
      <c r="C3306" s="58">
        <v>35191</v>
      </c>
      <c r="D3306" s="12">
        <v>21.04</v>
      </c>
      <c r="E3306" s="12"/>
      <c r="F3306" s="12">
        <v>17.239999999999998</v>
      </c>
      <c r="G3306" s="12"/>
      <c r="H3306" s="12"/>
      <c r="M3306" s="73"/>
      <c r="N3306"/>
      <c r="O3306"/>
      <c r="P3306"/>
      <c r="Q3306"/>
      <c r="R3306" s="28"/>
      <c r="S3306" s="8"/>
      <c r="T3306" s="8"/>
      <c r="U3306"/>
      <c r="W3306" s="29"/>
      <c r="X3306" s="8">
        <v>18.02</v>
      </c>
      <c r="AB3306" s="2">
        <f t="shared" si="6"/>
        <v>17.63</v>
      </c>
    </row>
    <row r="3307" spans="3:28" x14ac:dyDescent="0.15">
      <c r="C3307" s="58">
        <v>35192</v>
      </c>
      <c r="D3307" s="12">
        <v>21.11</v>
      </c>
      <c r="E3307" s="12">
        <v>19.36</v>
      </c>
      <c r="F3307" s="12">
        <v>17.12</v>
      </c>
      <c r="G3307" s="12"/>
      <c r="H3307" s="12"/>
      <c r="M3307" s="73"/>
      <c r="N3307"/>
      <c r="O3307"/>
      <c r="P3307"/>
      <c r="Q3307"/>
      <c r="R3307" s="28"/>
      <c r="S3307" s="8"/>
      <c r="T3307" s="8"/>
      <c r="U3307"/>
      <c r="W3307" s="29"/>
      <c r="X3307" s="8">
        <v>17.899999999999999</v>
      </c>
      <c r="AB3307" s="2">
        <f t="shared" si="6"/>
        <v>17.510000000000002</v>
      </c>
    </row>
    <row r="3308" spans="3:28" x14ac:dyDescent="0.15">
      <c r="C3308" s="58">
        <v>35193</v>
      </c>
      <c r="D3308" s="12">
        <v>21</v>
      </c>
      <c r="E3308" s="12">
        <v>19.3</v>
      </c>
      <c r="F3308" s="12">
        <v>16.97</v>
      </c>
      <c r="G3308" s="12"/>
      <c r="H3308" s="12"/>
      <c r="M3308" s="73"/>
      <c r="N3308"/>
      <c r="O3308"/>
      <c r="P3308"/>
      <c r="Q3308"/>
      <c r="R3308" s="28"/>
      <c r="S3308" s="8"/>
      <c r="T3308" s="8"/>
      <c r="U3308"/>
      <c r="W3308" s="29"/>
      <c r="X3308" s="8">
        <v>17.95</v>
      </c>
      <c r="AB3308" s="2">
        <f t="shared" si="6"/>
        <v>17.46</v>
      </c>
    </row>
    <row r="3309" spans="3:28" x14ac:dyDescent="0.15">
      <c r="C3309" s="58">
        <v>35194</v>
      </c>
      <c r="D3309" s="12">
        <v>20.68</v>
      </c>
      <c r="E3309" s="12">
        <v>18.8</v>
      </c>
      <c r="F3309" s="12">
        <v>16.32</v>
      </c>
      <c r="G3309" s="12"/>
      <c r="H3309" s="12"/>
      <c r="M3309" s="73"/>
      <c r="N3309"/>
      <c r="O3309"/>
      <c r="P3309"/>
      <c r="Q3309"/>
      <c r="R3309" s="28"/>
      <c r="S3309" s="8"/>
      <c r="T3309" s="8"/>
      <c r="U3309"/>
      <c r="W3309" s="29"/>
      <c r="X3309" s="8">
        <v>17.5</v>
      </c>
      <c r="AB3309" s="2">
        <f t="shared" si="6"/>
        <v>16.91</v>
      </c>
    </row>
    <row r="3310" spans="3:28" x14ac:dyDescent="0.15">
      <c r="C3310" s="58">
        <v>35195</v>
      </c>
      <c r="D3310" s="12">
        <v>21.01</v>
      </c>
      <c r="E3310" s="12">
        <v>19.05</v>
      </c>
      <c r="F3310" s="12">
        <v>16.690000000000001</v>
      </c>
      <c r="G3310" s="12"/>
      <c r="H3310" s="12"/>
      <c r="M3310" s="73"/>
      <c r="N3310"/>
      <c r="O3310"/>
      <c r="P3310"/>
      <c r="Q3310"/>
      <c r="R3310" s="28"/>
      <c r="S3310" s="8"/>
      <c r="T3310" s="8"/>
      <c r="U3310"/>
      <c r="W3310" s="29"/>
      <c r="X3310" s="8">
        <v>17.87</v>
      </c>
      <c r="AB3310" s="2">
        <f t="shared" si="6"/>
        <v>17.28</v>
      </c>
    </row>
    <row r="3311" spans="3:28" x14ac:dyDescent="0.15">
      <c r="C3311" s="58">
        <v>35198</v>
      </c>
      <c r="D3311" s="12">
        <v>21.36</v>
      </c>
      <c r="E3311" s="12">
        <v>19.329999999999998</v>
      </c>
      <c r="F3311" s="12">
        <v>16.64</v>
      </c>
      <c r="G3311" s="12"/>
      <c r="H3311" s="12"/>
      <c r="M3311" s="73"/>
      <c r="N3311"/>
      <c r="O3311"/>
      <c r="P3311"/>
      <c r="Q3311"/>
      <c r="R3311" s="28"/>
      <c r="S3311" s="8"/>
      <c r="T3311" s="8"/>
      <c r="U3311"/>
      <c r="W3311" s="29"/>
      <c r="X3311" s="8">
        <v>17.82</v>
      </c>
      <c r="AB3311" s="2">
        <f t="shared" si="6"/>
        <v>17.23</v>
      </c>
    </row>
    <row r="3312" spans="3:28" x14ac:dyDescent="0.15">
      <c r="C3312" s="58">
        <v>35199</v>
      </c>
      <c r="D3312" s="12">
        <v>21.42</v>
      </c>
      <c r="E3312" s="12">
        <v>19.350000000000001</v>
      </c>
      <c r="F3312" s="12">
        <v>16.760000000000002</v>
      </c>
      <c r="G3312" s="12"/>
      <c r="H3312" s="12"/>
      <c r="M3312" s="73"/>
      <c r="N3312"/>
      <c r="O3312"/>
      <c r="P3312"/>
      <c r="Q3312"/>
      <c r="R3312" s="28"/>
      <c r="S3312" s="8"/>
      <c r="T3312" s="8"/>
      <c r="U3312"/>
      <c r="W3312" s="29"/>
      <c r="X3312" s="8">
        <v>17.940000000000001</v>
      </c>
      <c r="AB3312" s="2">
        <f t="shared" si="6"/>
        <v>17.350000000000001</v>
      </c>
    </row>
    <row r="3313" spans="3:28" x14ac:dyDescent="0.15">
      <c r="C3313" s="58">
        <v>35200</v>
      </c>
      <c r="D3313" s="12">
        <v>21.48</v>
      </c>
      <c r="E3313" s="12">
        <v>19.3</v>
      </c>
      <c r="F3313" s="12">
        <v>16.7</v>
      </c>
      <c r="G3313" s="12"/>
      <c r="H3313" s="12"/>
      <c r="M3313" s="73"/>
      <c r="N3313"/>
      <c r="O3313"/>
      <c r="P3313"/>
      <c r="Q3313"/>
      <c r="R3313" s="28"/>
      <c r="S3313" s="8"/>
      <c r="T3313" s="8"/>
      <c r="U3313"/>
      <c r="W3313" s="29"/>
      <c r="X3313" s="8">
        <v>17.88</v>
      </c>
      <c r="AB3313" s="2">
        <f t="shared" si="6"/>
        <v>17.29</v>
      </c>
    </row>
    <row r="3314" spans="3:28" x14ac:dyDescent="0.15">
      <c r="C3314" s="58">
        <v>35201</v>
      </c>
      <c r="D3314" s="12">
        <v>20.78</v>
      </c>
      <c r="E3314" s="12">
        <v>18.690000000000001</v>
      </c>
      <c r="F3314" s="12">
        <v>16.23</v>
      </c>
      <c r="G3314" s="12"/>
      <c r="H3314" s="12"/>
      <c r="M3314" s="73"/>
      <c r="N3314"/>
      <c r="O3314"/>
      <c r="P3314"/>
      <c r="Q3314"/>
      <c r="R3314" s="28"/>
      <c r="S3314" s="8"/>
      <c r="T3314" s="8"/>
      <c r="U3314"/>
      <c r="W3314" s="29"/>
      <c r="X3314" s="8">
        <v>16.98</v>
      </c>
      <c r="AB3314" s="2">
        <f t="shared" si="6"/>
        <v>16.61</v>
      </c>
    </row>
    <row r="3315" spans="3:28" x14ac:dyDescent="0.15">
      <c r="C3315" s="58">
        <v>35202</v>
      </c>
      <c r="D3315" s="12">
        <v>20.64</v>
      </c>
      <c r="E3315" s="12">
        <v>17.54</v>
      </c>
      <c r="F3315" s="12">
        <v>16.09</v>
      </c>
      <c r="G3315" s="12"/>
      <c r="H3315" s="12"/>
      <c r="M3315" s="73"/>
      <c r="N3315"/>
      <c r="O3315"/>
      <c r="P3315"/>
      <c r="Q3315"/>
      <c r="R3315" s="28"/>
      <c r="S3315" s="8"/>
      <c r="T3315" s="8"/>
      <c r="U3315"/>
      <c r="W3315" s="29"/>
      <c r="X3315" s="8">
        <v>16.84</v>
      </c>
      <c r="AB3315" s="2">
        <f t="shared" si="6"/>
        <v>16.47</v>
      </c>
    </row>
    <row r="3316" spans="3:28" x14ac:dyDescent="0.15">
      <c r="C3316" s="58">
        <v>35205</v>
      </c>
      <c r="D3316" s="12">
        <v>22.48</v>
      </c>
      <c r="E3316" s="12">
        <v>18.61</v>
      </c>
      <c r="F3316" s="12">
        <v>17.02</v>
      </c>
      <c r="G3316" s="12"/>
      <c r="H3316" s="12"/>
      <c r="M3316" s="73"/>
      <c r="N3316"/>
      <c r="O3316"/>
      <c r="P3316"/>
      <c r="Q3316"/>
      <c r="R3316" s="28"/>
      <c r="S3316" s="8"/>
      <c r="T3316" s="8"/>
      <c r="U3316"/>
      <c r="W3316" s="29"/>
      <c r="X3316" s="8">
        <v>17.760000000000002</v>
      </c>
      <c r="AB3316" s="2">
        <f t="shared" si="6"/>
        <v>17.39</v>
      </c>
    </row>
    <row r="3317" spans="3:28" x14ac:dyDescent="0.15">
      <c r="C3317" s="58">
        <v>35206</v>
      </c>
      <c r="D3317" s="12">
        <v>22.65</v>
      </c>
      <c r="E3317" s="12">
        <v>18.420000000000002</v>
      </c>
      <c r="F3317" s="12">
        <v>16.899999999999999</v>
      </c>
      <c r="G3317" s="12"/>
      <c r="H3317" s="12"/>
      <c r="M3317" s="73"/>
      <c r="N3317"/>
      <c r="O3317"/>
      <c r="P3317"/>
      <c r="Q3317"/>
      <c r="R3317" s="28"/>
      <c r="S3317" s="8"/>
      <c r="T3317" s="8"/>
      <c r="U3317"/>
      <c r="W3317" s="29"/>
      <c r="X3317" s="8">
        <v>17.64</v>
      </c>
      <c r="AB3317" s="2">
        <f t="shared" si="6"/>
        <v>17.27</v>
      </c>
    </row>
    <row r="3318" spans="3:28" x14ac:dyDescent="0.15">
      <c r="C3318" s="58">
        <v>35207</v>
      </c>
      <c r="D3318" s="12">
        <v>21.4</v>
      </c>
      <c r="E3318" s="12">
        <v>19.059999999999999</v>
      </c>
      <c r="F3318" s="12">
        <v>17.22</v>
      </c>
      <c r="G3318" s="12"/>
      <c r="H3318" s="12"/>
      <c r="M3318" s="73"/>
      <c r="N3318"/>
      <c r="O3318"/>
      <c r="P3318"/>
      <c r="Q3318"/>
      <c r="R3318" s="28"/>
      <c r="S3318" s="8"/>
      <c r="T3318" s="8"/>
      <c r="U3318"/>
      <c r="W3318" s="29"/>
      <c r="X3318" s="8">
        <v>17.940000000000001</v>
      </c>
      <c r="AB3318" s="2">
        <f t="shared" si="6"/>
        <v>17.579999999999998</v>
      </c>
    </row>
    <row r="3319" spans="3:28" x14ac:dyDescent="0.15">
      <c r="C3319" s="58">
        <v>35208</v>
      </c>
      <c r="D3319" s="12">
        <v>21.23</v>
      </c>
      <c r="E3319" s="12">
        <v>18.89</v>
      </c>
      <c r="F3319" s="12">
        <v>17.16</v>
      </c>
      <c r="G3319" s="12"/>
      <c r="H3319" s="12"/>
      <c r="M3319" s="73"/>
      <c r="N3319"/>
      <c r="O3319"/>
      <c r="P3319"/>
      <c r="Q3319"/>
      <c r="R3319" s="28"/>
      <c r="S3319" s="8"/>
      <c r="T3319" s="8"/>
      <c r="U3319"/>
      <c r="W3319" s="29"/>
      <c r="X3319" s="8">
        <v>17.86</v>
      </c>
      <c r="AB3319" s="2">
        <f t="shared" si="6"/>
        <v>17.510000000000002</v>
      </c>
    </row>
    <row r="3320" spans="3:28" x14ac:dyDescent="0.15">
      <c r="C3320" s="58">
        <v>35209</v>
      </c>
      <c r="D3320" s="12">
        <v>21.32</v>
      </c>
      <c r="E3320" s="12">
        <v>19.100000000000001</v>
      </c>
      <c r="F3320" s="12">
        <v>17.399999999999999</v>
      </c>
      <c r="G3320" s="12"/>
      <c r="H3320" s="12"/>
      <c r="M3320" s="73"/>
      <c r="N3320"/>
      <c r="O3320"/>
      <c r="P3320"/>
      <c r="Q3320"/>
      <c r="R3320" s="28"/>
      <c r="S3320" s="8"/>
      <c r="T3320" s="8"/>
      <c r="U3320"/>
      <c r="W3320" s="29"/>
      <c r="X3320" s="8">
        <v>18.02</v>
      </c>
      <c r="AB3320" s="2">
        <f t="shared" si="6"/>
        <v>17.71</v>
      </c>
    </row>
    <row r="3321" spans="3:28" x14ac:dyDescent="0.15">
      <c r="C3321" s="58">
        <v>35212</v>
      </c>
      <c r="D3321" s="12"/>
      <c r="E3321" s="12"/>
      <c r="F3321" s="12"/>
      <c r="G3321" s="12"/>
      <c r="H3321" s="12"/>
      <c r="M3321" s="73"/>
      <c r="N3321"/>
      <c r="O3321"/>
      <c r="P3321"/>
      <c r="Q3321"/>
      <c r="R3321" s="28"/>
      <c r="S3321" s="8"/>
      <c r="T3321" s="8"/>
      <c r="U3321"/>
      <c r="W3321" s="29"/>
      <c r="X3321" s="8"/>
      <c r="AB3321" s="2"/>
    </row>
    <row r="3322" spans="3:28" x14ac:dyDescent="0.15">
      <c r="C3322" s="58">
        <v>35213</v>
      </c>
      <c r="D3322" s="12">
        <v>21.11</v>
      </c>
      <c r="E3322" s="12">
        <v>18.940000000000001</v>
      </c>
      <c r="F3322" s="12">
        <v>17.3</v>
      </c>
      <c r="G3322" s="12"/>
      <c r="H3322" s="12"/>
      <c r="M3322" s="73"/>
      <c r="N3322"/>
      <c r="O3322"/>
      <c r="P3322"/>
      <c r="Q3322"/>
      <c r="R3322" s="28"/>
      <c r="S3322" s="8"/>
      <c r="T3322" s="8"/>
      <c r="U3322"/>
      <c r="W3322" s="29"/>
      <c r="X3322" s="8">
        <v>17.88</v>
      </c>
      <c r="AB3322" s="2">
        <f t="shared" si="6"/>
        <v>17.59</v>
      </c>
    </row>
    <row r="3323" spans="3:28" x14ac:dyDescent="0.15">
      <c r="C3323" s="58">
        <v>35214</v>
      </c>
      <c r="D3323" s="12">
        <v>20.76</v>
      </c>
      <c r="E3323" s="12">
        <v>18.63</v>
      </c>
      <c r="F3323" s="12">
        <v>17.07</v>
      </c>
      <c r="G3323" s="12"/>
      <c r="H3323" s="12"/>
      <c r="M3323" s="73"/>
      <c r="N3323"/>
      <c r="O3323"/>
      <c r="P3323"/>
      <c r="Q3323"/>
      <c r="R3323" s="28"/>
      <c r="S3323" s="8"/>
      <c r="T3323" s="8"/>
      <c r="U3323"/>
      <c r="W3323" s="29"/>
      <c r="X3323" s="8">
        <v>17.579999999999998</v>
      </c>
      <c r="AB3323" s="2">
        <f t="shared" si="6"/>
        <v>17.329999999999998</v>
      </c>
    </row>
    <row r="3324" spans="3:28" x14ac:dyDescent="0.15">
      <c r="C3324" s="58">
        <v>35215</v>
      </c>
      <c r="D3324" s="12">
        <v>19.940000000000001</v>
      </c>
      <c r="E3324" s="12">
        <v>17.89</v>
      </c>
      <c r="F3324" s="12">
        <v>16.829999999999998</v>
      </c>
      <c r="G3324" s="12"/>
      <c r="H3324" s="12"/>
      <c r="M3324" s="73"/>
      <c r="N3324"/>
      <c r="O3324"/>
      <c r="P3324"/>
      <c r="Q3324"/>
      <c r="R3324" s="28"/>
      <c r="S3324" s="8"/>
      <c r="T3324" s="8"/>
      <c r="U3324"/>
      <c r="W3324" s="29"/>
      <c r="X3324" s="8">
        <v>17.13</v>
      </c>
      <c r="AB3324" s="2">
        <f t="shared" si="6"/>
        <v>16.98</v>
      </c>
    </row>
    <row r="3325" spans="3:28" x14ac:dyDescent="0.15">
      <c r="C3325" s="58">
        <v>35216</v>
      </c>
      <c r="D3325" s="12">
        <v>19.760000000000002</v>
      </c>
      <c r="E3325" s="12">
        <v>17.8</v>
      </c>
      <c r="F3325" s="12">
        <v>16.86</v>
      </c>
      <c r="G3325" s="12"/>
      <c r="H3325" s="12"/>
      <c r="M3325" s="73"/>
      <c r="N3325"/>
      <c r="O3325"/>
      <c r="P3325"/>
      <c r="Q3325"/>
      <c r="R3325" s="28"/>
      <c r="S3325" s="8"/>
      <c r="T3325" s="8"/>
      <c r="U3325"/>
      <c r="W3325" s="29"/>
      <c r="X3325" s="8">
        <v>17.16</v>
      </c>
      <c r="AB3325" s="2">
        <f t="shared" si="6"/>
        <v>17.010000000000002</v>
      </c>
    </row>
    <row r="3326" spans="3:28" x14ac:dyDescent="0.15">
      <c r="C3326" s="58">
        <v>35219</v>
      </c>
      <c r="D3326" s="12">
        <v>19.850000000000001</v>
      </c>
      <c r="E3326" s="12">
        <v>17.920000000000002</v>
      </c>
      <c r="F3326" s="12">
        <v>16.850000000000001</v>
      </c>
      <c r="G3326" s="12"/>
      <c r="H3326" s="12"/>
      <c r="M3326" s="73"/>
      <c r="N3326"/>
      <c r="O3326"/>
      <c r="P3326"/>
      <c r="Q3326"/>
      <c r="R3326" s="28"/>
      <c r="S3326" s="8"/>
      <c r="T3326" s="8"/>
      <c r="U3326"/>
      <c r="W3326" s="29"/>
      <c r="X3326" s="8">
        <v>17.149999999999999</v>
      </c>
      <c r="AB3326" s="2">
        <f t="shared" si="6"/>
        <v>17</v>
      </c>
    </row>
    <row r="3327" spans="3:28" x14ac:dyDescent="0.15">
      <c r="C3327" s="58">
        <v>35220</v>
      </c>
      <c r="D3327" s="12">
        <v>20.440000000000001</v>
      </c>
      <c r="E3327" s="12">
        <v>18.55</v>
      </c>
      <c r="F3327" s="12">
        <v>17.41</v>
      </c>
      <c r="G3327" s="12"/>
      <c r="H3327" s="12"/>
      <c r="M3327" s="73"/>
      <c r="N3327"/>
      <c r="O3327"/>
      <c r="P3327"/>
      <c r="Q3327"/>
      <c r="R3327" s="28"/>
      <c r="S3327" s="8"/>
      <c r="T3327" s="8"/>
      <c r="U3327"/>
      <c r="W3327" s="29"/>
      <c r="X3327" s="8">
        <v>17.72</v>
      </c>
      <c r="AB3327" s="2">
        <f t="shared" si="6"/>
        <v>17.57</v>
      </c>
    </row>
    <row r="3328" spans="3:28" x14ac:dyDescent="0.15">
      <c r="C3328" s="58">
        <v>35221</v>
      </c>
      <c r="D3328" s="12">
        <v>19.72</v>
      </c>
      <c r="E3328" s="12">
        <v>17.86</v>
      </c>
      <c r="F3328" s="12">
        <v>16.97</v>
      </c>
      <c r="G3328" s="12"/>
      <c r="H3328" s="12"/>
      <c r="M3328" s="73"/>
      <c r="N3328"/>
      <c r="O3328"/>
      <c r="P3328"/>
      <c r="Q3328"/>
      <c r="R3328" s="28"/>
      <c r="S3328" s="8"/>
      <c r="T3328" s="8"/>
      <c r="U3328"/>
      <c r="W3328" s="29"/>
      <c r="X3328" s="8">
        <v>17.21</v>
      </c>
      <c r="AB3328" s="2">
        <f t="shared" si="6"/>
        <v>17.09</v>
      </c>
    </row>
    <row r="3329" spans="3:28" x14ac:dyDescent="0.15">
      <c r="C3329" s="58">
        <v>35222</v>
      </c>
      <c r="D3329" s="12">
        <v>20.05</v>
      </c>
      <c r="E3329" s="12">
        <v>18.04</v>
      </c>
      <c r="F3329" s="12">
        <v>17.170000000000002</v>
      </c>
      <c r="G3329" s="12"/>
      <c r="H3329" s="12"/>
      <c r="M3329" s="73"/>
      <c r="N3329"/>
      <c r="O3329"/>
      <c r="P3329"/>
      <c r="Q3329"/>
      <c r="R3329" s="28"/>
      <c r="S3329" s="8"/>
      <c r="T3329" s="8"/>
      <c r="U3329"/>
      <c r="W3329" s="29"/>
      <c r="X3329" s="8">
        <v>17.41</v>
      </c>
      <c r="AB3329" s="2">
        <f t="shared" si="6"/>
        <v>17.29</v>
      </c>
    </row>
    <row r="3330" spans="3:28" x14ac:dyDescent="0.15">
      <c r="C3330" s="58">
        <v>35223</v>
      </c>
      <c r="D3330" s="12">
        <v>20.28</v>
      </c>
      <c r="E3330" s="12">
        <v>18.28</v>
      </c>
      <c r="F3330" s="12">
        <v>17.559999999999999</v>
      </c>
      <c r="G3330" s="12"/>
      <c r="H3330" s="12"/>
      <c r="M3330" s="73"/>
      <c r="N3330"/>
      <c r="O3330"/>
      <c r="P3330"/>
      <c r="Q3330"/>
      <c r="R3330" s="28"/>
      <c r="S3330" s="8"/>
      <c r="T3330" s="8"/>
      <c r="U3330"/>
      <c r="W3330" s="29"/>
      <c r="X3330" s="8">
        <v>17.8</v>
      </c>
      <c r="AB3330" s="2">
        <f t="shared" si="6"/>
        <v>17.68</v>
      </c>
    </row>
    <row r="3331" spans="3:28" x14ac:dyDescent="0.15">
      <c r="C3331" s="58">
        <v>35226</v>
      </c>
      <c r="D3331" s="12">
        <v>20.25</v>
      </c>
      <c r="E3331" s="12">
        <v>18.28</v>
      </c>
      <c r="F3331" s="12">
        <v>17.57</v>
      </c>
      <c r="G3331" s="12"/>
      <c r="H3331" s="12"/>
      <c r="M3331" s="73"/>
      <c r="N3331"/>
      <c r="O3331"/>
      <c r="P3331"/>
      <c r="Q3331"/>
      <c r="R3331" s="28"/>
      <c r="S3331" s="8"/>
      <c r="T3331" s="8"/>
      <c r="U3331"/>
      <c r="W3331" s="29"/>
      <c r="X3331" s="8">
        <v>17.79</v>
      </c>
      <c r="AB3331" s="2">
        <f t="shared" si="6"/>
        <v>17.68</v>
      </c>
    </row>
    <row r="3332" spans="3:28" x14ac:dyDescent="0.15">
      <c r="C3332" s="58">
        <v>35227</v>
      </c>
      <c r="D3332" s="12">
        <v>20.100000000000001</v>
      </c>
      <c r="E3332" s="12">
        <v>18.03</v>
      </c>
      <c r="F3332" s="12">
        <v>17.420000000000002</v>
      </c>
      <c r="G3332" s="12"/>
      <c r="H3332" s="12"/>
      <c r="M3332" s="73"/>
      <c r="N3332"/>
      <c r="O3332"/>
      <c r="P3332"/>
      <c r="Q3332"/>
      <c r="R3332" s="28"/>
      <c r="S3332" s="8"/>
      <c r="T3332" s="8"/>
      <c r="U3332"/>
      <c r="W3332" s="29"/>
      <c r="X3332" s="8">
        <v>17.64</v>
      </c>
      <c r="AB3332" s="2">
        <f t="shared" si="6"/>
        <v>17.53</v>
      </c>
    </row>
    <row r="3333" spans="3:28" x14ac:dyDescent="0.15">
      <c r="C3333" s="58">
        <v>35228</v>
      </c>
      <c r="D3333" s="12">
        <v>20.09</v>
      </c>
      <c r="E3333" s="12">
        <v>18.059999999999999</v>
      </c>
      <c r="F3333" s="12">
        <v>17.37</v>
      </c>
      <c r="G3333" s="12"/>
      <c r="H3333" s="12"/>
      <c r="M3333" s="73"/>
      <c r="N3333"/>
      <c r="O3333"/>
      <c r="P3333"/>
      <c r="Q3333"/>
      <c r="R3333" s="28"/>
      <c r="S3333" s="8"/>
      <c r="T3333" s="8"/>
      <c r="U3333"/>
      <c r="W3333" s="29"/>
      <c r="X3333" s="8">
        <v>17.59</v>
      </c>
      <c r="AB3333" s="2">
        <f t="shared" si="6"/>
        <v>17.48</v>
      </c>
    </row>
    <row r="3334" spans="3:28" x14ac:dyDescent="0.15">
      <c r="C3334" s="58">
        <v>35229</v>
      </c>
      <c r="D3334" s="12">
        <v>20.010000000000002</v>
      </c>
      <c r="E3334" s="12">
        <v>18.010000000000002</v>
      </c>
      <c r="F3334" s="12">
        <v>17.3</v>
      </c>
      <c r="G3334" s="12"/>
      <c r="H3334" s="12"/>
      <c r="M3334" s="73"/>
      <c r="N3334"/>
      <c r="O3334"/>
      <c r="P3334"/>
      <c r="Q3334"/>
      <c r="R3334" s="28"/>
      <c r="S3334" s="8"/>
      <c r="T3334" s="8"/>
      <c r="U3334"/>
      <c r="W3334" s="29"/>
      <c r="X3334" s="8">
        <v>17.52</v>
      </c>
      <c r="AB3334" s="2">
        <f t="shared" si="6"/>
        <v>17.41</v>
      </c>
    </row>
    <row r="3335" spans="3:28" x14ac:dyDescent="0.15">
      <c r="C3335" s="58">
        <v>35230</v>
      </c>
      <c r="D3335" s="12">
        <v>20.34</v>
      </c>
      <c r="E3335" s="12">
        <v>17.850000000000001</v>
      </c>
      <c r="F3335" s="12">
        <v>17.61</v>
      </c>
      <c r="G3335" s="12"/>
      <c r="H3335" s="12"/>
      <c r="M3335" s="73"/>
      <c r="N3335"/>
      <c r="O3335"/>
      <c r="P3335"/>
      <c r="Q3335"/>
      <c r="R3335" s="28"/>
      <c r="S3335" s="8"/>
      <c r="T3335" s="8"/>
      <c r="U3335"/>
      <c r="W3335" s="29"/>
      <c r="X3335" s="8">
        <v>17.829999999999998</v>
      </c>
      <c r="AB3335" s="2">
        <f t="shared" si="6"/>
        <v>17.72</v>
      </c>
    </row>
    <row r="3336" spans="3:28" x14ac:dyDescent="0.15">
      <c r="C3336" s="58">
        <v>35233</v>
      </c>
      <c r="D3336" s="12">
        <v>22.14</v>
      </c>
      <c r="E3336" s="12">
        <v>18.649999999999999</v>
      </c>
      <c r="F3336" s="12">
        <v>17.41</v>
      </c>
      <c r="G3336" s="12"/>
      <c r="H3336" s="12"/>
      <c r="M3336" s="73"/>
      <c r="N3336"/>
      <c r="O3336"/>
      <c r="P3336"/>
      <c r="Q3336"/>
      <c r="R3336" s="28"/>
      <c r="S3336" s="8"/>
      <c r="T3336" s="8"/>
      <c r="U3336"/>
      <c r="W3336" s="29"/>
      <c r="X3336" s="8">
        <v>18</v>
      </c>
      <c r="AB3336" s="2">
        <f t="shared" si="6"/>
        <v>17.71</v>
      </c>
    </row>
    <row r="3337" spans="3:28" x14ac:dyDescent="0.15">
      <c r="C3337" s="58">
        <v>35234</v>
      </c>
      <c r="D3337" s="12">
        <v>21.46</v>
      </c>
      <c r="E3337" s="12">
        <v>18.2</v>
      </c>
      <c r="F3337" s="12">
        <v>17.149999999999999</v>
      </c>
      <c r="G3337" s="12"/>
      <c r="H3337" s="12"/>
      <c r="M3337" s="73"/>
      <c r="N3337"/>
      <c r="O3337"/>
      <c r="P3337"/>
      <c r="Q3337"/>
      <c r="R3337" s="28"/>
      <c r="S3337" s="8"/>
      <c r="T3337" s="8"/>
      <c r="U3337"/>
      <c r="W3337" s="29"/>
      <c r="X3337" s="8">
        <v>17.73</v>
      </c>
      <c r="AB3337" s="2">
        <f t="shared" si="6"/>
        <v>17.440000000000001</v>
      </c>
    </row>
    <row r="3338" spans="3:28" x14ac:dyDescent="0.15">
      <c r="C3338" s="58">
        <v>35235</v>
      </c>
      <c r="D3338" s="12">
        <v>20.76</v>
      </c>
      <c r="E3338" s="12">
        <v>18</v>
      </c>
      <c r="F3338" s="12">
        <v>16.82</v>
      </c>
      <c r="G3338" s="12"/>
      <c r="H3338" s="12"/>
      <c r="M3338" s="73"/>
      <c r="N3338"/>
      <c r="O3338"/>
      <c r="P3338"/>
      <c r="Q3338"/>
      <c r="R3338" s="28"/>
      <c r="S3338" s="8"/>
      <c r="T3338" s="8"/>
      <c r="U3338"/>
      <c r="W3338" s="29"/>
      <c r="X3338" s="8">
        <v>17.41</v>
      </c>
      <c r="AB3338" s="2">
        <f t="shared" si="6"/>
        <v>17.12</v>
      </c>
    </row>
    <row r="3339" spans="3:28" x14ac:dyDescent="0.15">
      <c r="C3339" s="58">
        <v>35236</v>
      </c>
      <c r="D3339" s="12">
        <v>20.65</v>
      </c>
      <c r="E3339" s="12">
        <v>18.079999999999998</v>
      </c>
      <c r="F3339" s="12">
        <v>16.899999999999999</v>
      </c>
      <c r="G3339" s="12"/>
      <c r="H3339" s="12"/>
      <c r="M3339" s="73"/>
      <c r="N3339"/>
      <c r="O3339"/>
      <c r="P3339"/>
      <c r="Q3339"/>
      <c r="R3339" s="28"/>
      <c r="S3339" s="8"/>
      <c r="T3339" s="8"/>
      <c r="U3339"/>
      <c r="W3339" s="29"/>
      <c r="X3339" s="8">
        <v>17.489999999999998</v>
      </c>
      <c r="AB3339" s="2">
        <f t="shared" si="6"/>
        <v>17.2</v>
      </c>
    </row>
    <row r="3340" spans="3:28" x14ac:dyDescent="0.15">
      <c r="C3340" s="58">
        <v>35237</v>
      </c>
      <c r="D3340" s="12">
        <v>19.920000000000002</v>
      </c>
      <c r="E3340" s="12">
        <v>18.059999999999999</v>
      </c>
      <c r="F3340" s="12">
        <v>16.96</v>
      </c>
      <c r="G3340" s="12"/>
      <c r="H3340" s="12"/>
      <c r="M3340" s="73"/>
      <c r="N3340"/>
      <c r="O3340"/>
      <c r="P3340"/>
      <c r="Q3340"/>
      <c r="R3340" s="28"/>
      <c r="S3340" s="8"/>
      <c r="T3340" s="8"/>
      <c r="U3340"/>
      <c r="W3340" s="29"/>
      <c r="X3340" s="8">
        <v>17.55</v>
      </c>
      <c r="AB3340" s="2">
        <f t="shared" si="6"/>
        <v>17.260000000000002</v>
      </c>
    </row>
    <row r="3341" spans="3:28" x14ac:dyDescent="0.15">
      <c r="C3341" s="58">
        <v>35240</v>
      </c>
      <c r="D3341" s="12">
        <v>19.98</v>
      </c>
      <c r="E3341" s="12">
        <v>18.100000000000001</v>
      </c>
      <c r="F3341" s="12">
        <v>16.96</v>
      </c>
      <c r="G3341" s="12"/>
      <c r="H3341" s="12"/>
      <c r="M3341" s="73"/>
      <c r="N3341"/>
      <c r="O3341"/>
      <c r="P3341"/>
      <c r="Q3341"/>
      <c r="R3341" s="28"/>
      <c r="S3341" s="8"/>
      <c r="T3341" s="8"/>
      <c r="U3341"/>
      <c r="W3341" s="29"/>
      <c r="X3341" s="8">
        <v>17.45</v>
      </c>
      <c r="AB3341" s="2">
        <f t="shared" si="6"/>
        <v>17.21</v>
      </c>
    </row>
    <row r="3342" spans="3:28" x14ac:dyDescent="0.15">
      <c r="C3342" s="58">
        <v>35241</v>
      </c>
      <c r="D3342" s="12">
        <v>19.96</v>
      </c>
      <c r="E3342" s="12">
        <v>18.09</v>
      </c>
      <c r="F3342" s="12">
        <v>17.02</v>
      </c>
      <c r="G3342" s="12"/>
      <c r="H3342" s="12"/>
      <c r="M3342" s="73"/>
      <c r="N3342"/>
      <c r="O3342"/>
      <c r="P3342"/>
      <c r="Q3342"/>
      <c r="R3342" s="28"/>
      <c r="S3342" s="8"/>
      <c r="T3342" s="8"/>
      <c r="U3342"/>
      <c r="W3342" s="29"/>
      <c r="X3342" s="8">
        <v>17.489999999999998</v>
      </c>
      <c r="AB3342" s="2">
        <f t="shared" si="6"/>
        <v>17.260000000000002</v>
      </c>
    </row>
    <row r="3343" spans="3:28" x14ac:dyDescent="0.15">
      <c r="C3343" s="58">
        <v>35242</v>
      </c>
      <c r="D3343" s="12">
        <v>20.65</v>
      </c>
      <c r="E3343" s="12">
        <v>18.71</v>
      </c>
      <c r="F3343" s="12">
        <v>17.52</v>
      </c>
      <c r="G3343" s="12"/>
      <c r="H3343" s="12"/>
      <c r="M3343" s="73"/>
      <c r="N3343"/>
      <c r="O3343"/>
      <c r="P3343"/>
      <c r="Q3343"/>
      <c r="R3343" s="28"/>
      <c r="S3343" s="8"/>
      <c r="T3343" s="8"/>
      <c r="U3343"/>
      <c r="W3343" s="29"/>
      <c r="X3343" s="8">
        <v>18</v>
      </c>
      <c r="AB3343" s="2">
        <f t="shared" si="6"/>
        <v>17.760000000000002</v>
      </c>
    </row>
    <row r="3344" spans="3:28" x14ac:dyDescent="0.15">
      <c r="C3344" s="58">
        <v>35243</v>
      </c>
      <c r="D3344" s="12">
        <v>21.02</v>
      </c>
      <c r="E3344" s="12">
        <v>18.87</v>
      </c>
      <c r="F3344" s="12">
        <v>17.77</v>
      </c>
      <c r="G3344" s="12"/>
      <c r="H3344" s="12"/>
      <c r="M3344" s="73"/>
      <c r="N3344"/>
      <c r="O3344"/>
      <c r="P3344"/>
      <c r="Q3344"/>
      <c r="R3344" s="28"/>
      <c r="S3344" s="8"/>
      <c r="T3344" s="8"/>
      <c r="U3344"/>
      <c r="W3344" s="29"/>
      <c r="X3344" s="8">
        <v>18.28</v>
      </c>
      <c r="AB3344" s="2">
        <f t="shared" si="6"/>
        <v>18.03</v>
      </c>
    </row>
    <row r="3345" spans="3:28" x14ac:dyDescent="0.15">
      <c r="C3345" s="58">
        <v>35244</v>
      </c>
      <c r="D3345" s="12">
        <v>20.92</v>
      </c>
      <c r="E3345" s="12">
        <v>18.91</v>
      </c>
      <c r="F3345" s="12">
        <v>17.36</v>
      </c>
      <c r="G3345" s="12"/>
      <c r="H3345" s="12"/>
      <c r="M3345" s="73"/>
      <c r="N3345"/>
      <c r="O3345"/>
      <c r="P3345"/>
      <c r="Q3345"/>
      <c r="R3345" s="28"/>
      <c r="S3345" s="8"/>
      <c r="T3345" s="8"/>
      <c r="U3345"/>
      <c r="W3345" s="29"/>
      <c r="X3345" s="8">
        <v>17.98</v>
      </c>
      <c r="AB3345" s="2">
        <f t="shared" si="6"/>
        <v>17.670000000000002</v>
      </c>
    </row>
    <row r="3346" spans="3:28" x14ac:dyDescent="0.15">
      <c r="C3346" s="58">
        <v>35247</v>
      </c>
      <c r="D3346" s="12">
        <v>21.53</v>
      </c>
      <c r="E3346" s="12">
        <v>19.47</v>
      </c>
      <c r="F3346" s="12">
        <v>17.690000000000001</v>
      </c>
      <c r="G3346" s="12"/>
      <c r="H3346" s="12"/>
      <c r="M3346" s="73"/>
      <c r="N3346"/>
      <c r="O3346"/>
      <c r="P3346"/>
      <c r="Q3346"/>
      <c r="R3346" s="28"/>
      <c r="S3346" s="8"/>
      <c r="T3346" s="8"/>
      <c r="U3346"/>
      <c r="W3346" s="29"/>
      <c r="X3346" s="8">
        <v>18.3</v>
      </c>
      <c r="AB3346" s="2">
        <f t="shared" si="6"/>
        <v>18</v>
      </c>
    </row>
    <row r="3347" spans="3:28" x14ac:dyDescent="0.15">
      <c r="C3347" s="58">
        <v>35248</v>
      </c>
      <c r="D3347" s="12">
        <v>21.13</v>
      </c>
      <c r="E3347" s="12">
        <v>19.05</v>
      </c>
      <c r="F3347" s="12">
        <v>17.59</v>
      </c>
      <c r="G3347" s="12"/>
      <c r="H3347" s="12"/>
      <c r="M3347" s="73"/>
      <c r="N3347"/>
      <c r="O3347"/>
      <c r="P3347"/>
      <c r="Q3347"/>
      <c r="R3347" s="28"/>
      <c r="S3347" s="8"/>
      <c r="T3347" s="8"/>
      <c r="U3347"/>
      <c r="W3347" s="29"/>
      <c r="X3347" s="8">
        <v>18.190000000000001</v>
      </c>
      <c r="AB3347" s="2">
        <f t="shared" si="6"/>
        <v>17.89</v>
      </c>
    </row>
    <row r="3348" spans="3:28" x14ac:dyDescent="0.15">
      <c r="C3348" s="58">
        <v>35249</v>
      </c>
      <c r="D3348" s="12">
        <v>21.21</v>
      </c>
      <c r="E3348" s="12">
        <v>19.309999999999999</v>
      </c>
      <c r="F3348" s="12">
        <v>17.920000000000002</v>
      </c>
      <c r="G3348" s="12"/>
      <c r="H3348" s="12"/>
      <c r="M3348" s="73"/>
      <c r="N3348"/>
      <c r="O3348"/>
      <c r="P3348"/>
      <c r="Q3348"/>
      <c r="R3348" s="28"/>
      <c r="S3348" s="8"/>
      <c r="T3348" s="8"/>
      <c r="U3348"/>
      <c r="W3348" s="29"/>
      <c r="X3348" s="8">
        <v>18.55</v>
      </c>
      <c r="AB3348" s="2">
        <f t="shared" si="6"/>
        <v>18.239999999999998</v>
      </c>
    </row>
    <row r="3349" spans="3:28" x14ac:dyDescent="0.15">
      <c r="C3349" s="58">
        <v>35250</v>
      </c>
      <c r="D3349" s="12"/>
      <c r="E3349" s="12">
        <v>19.52</v>
      </c>
      <c r="F3349" s="12">
        <v>18.03</v>
      </c>
      <c r="G3349" s="12"/>
      <c r="H3349" s="12"/>
      <c r="M3349" s="73"/>
      <c r="N3349"/>
      <c r="O3349"/>
      <c r="P3349"/>
      <c r="Q3349"/>
      <c r="R3349" s="28"/>
      <c r="S3349" s="8"/>
      <c r="T3349" s="8"/>
      <c r="U3349"/>
      <c r="W3349" s="29"/>
      <c r="X3349" s="8">
        <v>18.670000000000002</v>
      </c>
      <c r="AB3349" s="2">
        <f t="shared" si="6"/>
        <v>18.350000000000001</v>
      </c>
    </row>
    <row r="3350" spans="3:28" x14ac:dyDescent="0.15">
      <c r="C3350" s="58">
        <v>35251</v>
      </c>
      <c r="D3350" s="12"/>
      <c r="E3350" s="12">
        <v>19.739999999999998</v>
      </c>
      <c r="F3350" s="12">
        <v>18.32</v>
      </c>
      <c r="G3350" s="12"/>
      <c r="H3350" s="12"/>
      <c r="M3350" s="73"/>
      <c r="N3350"/>
      <c r="O3350"/>
      <c r="P3350"/>
      <c r="Q3350"/>
      <c r="R3350" s="28"/>
      <c r="S3350" s="8"/>
      <c r="T3350" s="8"/>
      <c r="U3350"/>
      <c r="W3350" s="29"/>
      <c r="X3350" s="8">
        <v>18.899999999999999</v>
      </c>
      <c r="AB3350" s="2">
        <f t="shared" ref="AB3350:AB3413" si="7">ROUND((F3350+X3350)/2,2)</f>
        <v>18.61</v>
      </c>
    </row>
    <row r="3351" spans="3:28" x14ac:dyDescent="0.15">
      <c r="C3351" s="58">
        <v>35254</v>
      </c>
      <c r="D3351" s="12">
        <v>21.27</v>
      </c>
      <c r="E3351" s="12">
        <v>19.350000000000001</v>
      </c>
      <c r="F3351" s="12">
        <v>17.8</v>
      </c>
      <c r="G3351" s="12"/>
      <c r="H3351" s="12"/>
      <c r="M3351" s="73"/>
      <c r="N3351"/>
      <c r="O3351"/>
      <c r="P3351"/>
      <c r="Q3351"/>
      <c r="R3351" s="28"/>
      <c r="S3351" s="8"/>
      <c r="T3351" s="8"/>
      <c r="U3351"/>
      <c r="W3351" s="29"/>
      <c r="X3351" s="8">
        <v>18.41</v>
      </c>
      <c r="AB3351" s="2">
        <f t="shared" si="7"/>
        <v>18.11</v>
      </c>
    </row>
    <row r="3352" spans="3:28" x14ac:dyDescent="0.15">
      <c r="C3352" s="58">
        <v>35255</v>
      </c>
      <c r="D3352" s="12">
        <v>21.41</v>
      </c>
      <c r="E3352" s="12">
        <v>19.53</v>
      </c>
      <c r="F3352" s="12">
        <v>18.09</v>
      </c>
      <c r="G3352" s="12"/>
      <c r="H3352" s="12"/>
      <c r="M3352" s="73"/>
      <c r="N3352"/>
      <c r="O3352"/>
      <c r="P3352"/>
      <c r="Q3352"/>
      <c r="R3352" s="28"/>
      <c r="S3352" s="8"/>
      <c r="T3352" s="8"/>
      <c r="U3352"/>
      <c r="W3352" s="29"/>
      <c r="X3352" s="8">
        <v>18.760000000000002</v>
      </c>
      <c r="AB3352" s="2">
        <f t="shared" si="7"/>
        <v>18.43</v>
      </c>
    </row>
    <row r="3353" spans="3:28" x14ac:dyDescent="0.15">
      <c r="C3353" s="58">
        <v>35256</v>
      </c>
      <c r="D3353" s="12">
        <v>21.55</v>
      </c>
      <c r="E3353" s="12">
        <v>19.64</v>
      </c>
      <c r="F3353" s="12">
        <v>18.04</v>
      </c>
      <c r="G3353" s="12"/>
      <c r="H3353" s="12"/>
      <c r="M3353" s="73"/>
      <c r="N3353"/>
      <c r="O3353"/>
      <c r="P3353"/>
      <c r="Q3353"/>
      <c r="R3353" s="28"/>
      <c r="S3353" s="8"/>
      <c r="T3353" s="8"/>
      <c r="U3353"/>
      <c r="W3353" s="29"/>
      <c r="X3353" s="8">
        <v>18.7</v>
      </c>
      <c r="AB3353" s="2">
        <f t="shared" si="7"/>
        <v>18.37</v>
      </c>
    </row>
    <row r="3354" spans="3:28" x14ac:dyDescent="0.15">
      <c r="C3354" s="58">
        <v>35257</v>
      </c>
      <c r="D3354" s="12">
        <v>21.95</v>
      </c>
      <c r="E3354" s="12">
        <v>20.04</v>
      </c>
      <c r="F3354" s="12">
        <v>18.38</v>
      </c>
      <c r="G3354" s="12"/>
      <c r="H3354" s="12"/>
      <c r="M3354" s="73"/>
      <c r="N3354"/>
      <c r="O3354"/>
      <c r="P3354"/>
      <c r="Q3354"/>
      <c r="R3354" s="28"/>
      <c r="S3354" s="8"/>
      <c r="T3354" s="8"/>
      <c r="U3354"/>
      <c r="W3354" s="29"/>
      <c r="X3354" s="8">
        <v>19.05</v>
      </c>
      <c r="AB3354" s="2">
        <f t="shared" si="7"/>
        <v>18.72</v>
      </c>
    </row>
    <row r="3355" spans="3:28" x14ac:dyDescent="0.15">
      <c r="C3355" s="58">
        <v>35258</v>
      </c>
      <c r="D3355" s="12">
        <v>21.9</v>
      </c>
      <c r="E3355" s="12">
        <v>20.010000000000002</v>
      </c>
      <c r="F3355" s="12">
        <v>18.21</v>
      </c>
      <c r="G3355" s="12"/>
      <c r="H3355" s="12"/>
      <c r="M3355" s="73"/>
      <c r="N3355"/>
      <c r="O3355"/>
      <c r="P3355"/>
      <c r="Q3355"/>
      <c r="R3355" s="28"/>
      <c r="S3355" s="8"/>
      <c r="T3355" s="8"/>
      <c r="U3355"/>
      <c r="W3355" s="29"/>
      <c r="X3355" s="8">
        <v>18.97</v>
      </c>
      <c r="AB3355" s="2">
        <f t="shared" si="7"/>
        <v>18.59</v>
      </c>
    </row>
    <row r="3356" spans="3:28" x14ac:dyDescent="0.15">
      <c r="C3356" s="58">
        <v>35261</v>
      </c>
      <c r="D3356" s="12">
        <v>22.48</v>
      </c>
      <c r="E3356" s="12">
        <v>20.45</v>
      </c>
      <c r="F3356" s="12">
        <v>18.53</v>
      </c>
      <c r="G3356" s="12"/>
      <c r="H3356" s="12"/>
      <c r="M3356" s="73"/>
      <c r="N3356"/>
      <c r="O3356"/>
      <c r="P3356"/>
      <c r="Q3356"/>
      <c r="R3356" s="28"/>
      <c r="S3356" s="8"/>
      <c r="T3356" s="8"/>
      <c r="U3356"/>
      <c r="W3356" s="29"/>
      <c r="X3356" s="8">
        <v>19.29</v>
      </c>
      <c r="AB3356" s="2">
        <f t="shared" si="7"/>
        <v>18.91</v>
      </c>
    </row>
    <row r="3357" spans="3:28" x14ac:dyDescent="0.15">
      <c r="C3357" s="58">
        <v>35262</v>
      </c>
      <c r="D3357" s="12">
        <v>22.38</v>
      </c>
      <c r="E3357" s="12">
        <v>20.46</v>
      </c>
      <c r="F3357" s="12">
        <v>18.23</v>
      </c>
      <c r="G3357" s="12"/>
      <c r="H3357" s="12"/>
      <c r="M3357" s="73"/>
      <c r="N3357"/>
      <c r="O3357"/>
      <c r="P3357"/>
      <c r="Q3357"/>
      <c r="R3357" s="28"/>
      <c r="S3357" s="8"/>
      <c r="T3357" s="8"/>
      <c r="U3357"/>
      <c r="W3357" s="29"/>
      <c r="X3357" s="8">
        <v>19</v>
      </c>
      <c r="AB3357" s="2">
        <f t="shared" si="7"/>
        <v>18.62</v>
      </c>
    </row>
    <row r="3358" spans="3:28" x14ac:dyDescent="0.15">
      <c r="C3358" s="58">
        <v>35263</v>
      </c>
      <c r="D3358" s="12">
        <v>21.8</v>
      </c>
      <c r="E3358" s="12">
        <v>19.399999999999999</v>
      </c>
      <c r="F3358" s="12">
        <v>17.63</v>
      </c>
      <c r="G3358" s="12"/>
      <c r="H3358" s="12"/>
      <c r="M3358" s="73"/>
      <c r="N3358"/>
      <c r="O3358"/>
      <c r="P3358"/>
      <c r="Q3358"/>
      <c r="R3358" s="28"/>
      <c r="S3358" s="8"/>
      <c r="T3358" s="8"/>
      <c r="U3358"/>
      <c r="W3358" s="29"/>
      <c r="X3358" s="8">
        <v>18.34</v>
      </c>
      <c r="AB3358" s="2">
        <f t="shared" si="7"/>
        <v>17.989999999999998</v>
      </c>
    </row>
    <row r="3359" spans="3:28" x14ac:dyDescent="0.15">
      <c r="C3359" s="58">
        <v>35264</v>
      </c>
      <c r="D3359" s="12">
        <v>21.68</v>
      </c>
      <c r="E3359" s="12">
        <v>19.43</v>
      </c>
      <c r="F3359" s="12">
        <v>17.68</v>
      </c>
      <c r="G3359" s="12"/>
      <c r="H3359" s="12"/>
      <c r="M3359" s="73"/>
      <c r="N3359"/>
      <c r="O3359"/>
      <c r="P3359"/>
      <c r="Q3359"/>
      <c r="R3359" s="28"/>
      <c r="S3359" s="8"/>
      <c r="T3359" s="8"/>
      <c r="U3359"/>
      <c r="W3359" s="29"/>
      <c r="X3359" s="8">
        <v>18.399999999999999</v>
      </c>
      <c r="AB3359" s="2">
        <f t="shared" si="7"/>
        <v>18.04</v>
      </c>
    </row>
    <row r="3360" spans="3:28" x14ac:dyDescent="0.15">
      <c r="C3360" s="58">
        <v>35265</v>
      </c>
      <c r="D3360" s="12">
        <v>21</v>
      </c>
      <c r="E3360" s="12">
        <v>19.22</v>
      </c>
      <c r="F3360" s="12">
        <v>17.670000000000002</v>
      </c>
      <c r="G3360" s="12"/>
      <c r="H3360" s="12"/>
      <c r="M3360" s="73"/>
      <c r="N3360"/>
      <c r="O3360"/>
      <c r="P3360"/>
      <c r="Q3360"/>
      <c r="R3360" s="28"/>
      <c r="S3360" s="8"/>
      <c r="T3360" s="8"/>
      <c r="U3360"/>
      <c r="W3360" s="29"/>
      <c r="X3360" s="8">
        <v>18.38</v>
      </c>
      <c r="AB3360" s="2">
        <f t="shared" si="7"/>
        <v>18.03</v>
      </c>
    </row>
    <row r="3361" spans="3:28" x14ac:dyDescent="0.15">
      <c r="C3361" s="58">
        <v>35268</v>
      </c>
      <c r="D3361" s="12">
        <v>21.4</v>
      </c>
      <c r="E3361" s="12">
        <v>19.170000000000002</v>
      </c>
      <c r="F3361" s="12">
        <v>17.579999999999998</v>
      </c>
      <c r="G3361" s="12"/>
      <c r="H3361" s="12"/>
      <c r="M3361" s="73"/>
      <c r="N3361"/>
      <c r="O3361"/>
      <c r="P3361"/>
      <c r="Q3361"/>
      <c r="R3361" s="28"/>
      <c r="S3361" s="8"/>
      <c r="T3361" s="8"/>
      <c r="U3361"/>
      <c r="W3361" s="29"/>
      <c r="X3361" s="8">
        <v>18.3</v>
      </c>
      <c r="AB3361" s="2">
        <f t="shared" si="7"/>
        <v>17.940000000000001</v>
      </c>
    </row>
    <row r="3362" spans="3:28" x14ac:dyDescent="0.15">
      <c r="C3362" s="58">
        <v>35269</v>
      </c>
      <c r="D3362" s="12">
        <v>21.01</v>
      </c>
      <c r="E3362" s="12">
        <v>19.41</v>
      </c>
      <c r="F3362" s="12">
        <v>17.73</v>
      </c>
      <c r="G3362" s="12"/>
      <c r="H3362" s="12"/>
      <c r="M3362" s="73"/>
      <c r="N3362"/>
      <c r="O3362"/>
      <c r="P3362"/>
      <c r="Q3362"/>
      <c r="R3362" s="28"/>
      <c r="S3362" s="8"/>
      <c r="T3362" s="8"/>
      <c r="U3362"/>
      <c r="W3362" s="29"/>
      <c r="X3362" s="8">
        <v>18.48</v>
      </c>
      <c r="AB3362" s="2">
        <f t="shared" si="7"/>
        <v>18.11</v>
      </c>
    </row>
    <row r="3363" spans="3:28" x14ac:dyDescent="0.15">
      <c r="C3363" s="58">
        <v>35270</v>
      </c>
      <c r="D3363" s="12">
        <v>20.68</v>
      </c>
      <c r="E3363" s="12">
        <v>19.07</v>
      </c>
      <c r="F3363" s="12">
        <v>17.46</v>
      </c>
      <c r="G3363" s="12"/>
      <c r="H3363" s="12"/>
      <c r="M3363" s="73"/>
      <c r="N3363"/>
      <c r="O3363"/>
      <c r="P3363"/>
      <c r="Q3363"/>
      <c r="R3363" s="28"/>
      <c r="S3363" s="8"/>
      <c r="T3363" s="8"/>
      <c r="U3363"/>
      <c r="W3363" s="29"/>
      <c r="X3363" s="8">
        <v>18.21</v>
      </c>
      <c r="AB3363" s="2">
        <f t="shared" si="7"/>
        <v>17.84</v>
      </c>
    </row>
    <row r="3364" spans="3:28" x14ac:dyDescent="0.15">
      <c r="C3364" s="58">
        <v>35271</v>
      </c>
      <c r="D3364" s="12">
        <v>20.74</v>
      </c>
      <c r="E3364" s="12">
        <v>19.22</v>
      </c>
      <c r="F3364" s="12">
        <v>17.600000000000001</v>
      </c>
      <c r="G3364" s="12"/>
      <c r="H3364" s="12"/>
      <c r="M3364" s="73"/>
      <c r="N3364"/>
      <c r="O3364"/>
      <c r="P3364"/>
      <c r="Q3364"/>
      <c r="R3364" s="28"/>
      <c r="S3364" s="8"/>
      <c r="T3364" s="8"/>
      <c r="U3364"/>
      <c r="W3364" s="29"/>
      <c r="X3364" s="8">
        <v>18.32</v>
      </c>
      <c r="AB3364" s="2">
        <f t="shared" si="7"/>
        <v>17.96</v>
      </c>
    </row>
    <row r="3365" spans="3:28" x14ac:dyDescent="0.15">
      <c r="C3365" s="58">
        <v>35272</v>
      </c>
      <c r="D3365" s="12">
        <v>20.11</v>
      </c>
      <c r="E3365" s="12">
        <v>18.72</v>
      </c>
      <c r="F3365" s="12">
        <v>17.03</v>
      </c>
      <c r="G3365" s="12"/>
      <c r="H3365" s="12"/>
      <c r="M3365" s="73"/>
      <c r="N3365"/>
      <c r="O3365"/>
      <c r="P3365"/>
      <c r="Q3365"/>
      <c r="R3365" s="28"/>
      <c r="S3365" s="8"/>
      <c r="T3365" s="8"/>
      <c r="U3365"/>
      <c r="W3365" s="29"/>
      <c r="X3365" s="8">
        <v>17.82</v>
      </c>
      <c r="AB3365" s="2">
        <f t="shared" si="7"/>
        <v>17.43</v>
      </c>
    </row>
    <row r="3366" spans="3:28" x14ac:dyDescent="0.15">
      <c r="C3366" s="58">
        <v>35275</v>
      </c>
      <c r="D3366" s="12">
        <v>20.28</v>
      </c>
      <c r="E3366" s="12">
        <v>18.89</v>
      </c>
      <c r="F3366" s="12">
        <v>17.25</v>
      </c>
      <c r="G3366" s="12"/>
      <c r="H3366" s="12"/>
      <c r="M3366" s="73"/>
      <c r="N3366"/>
      <c r="O3366"/>
      <c r="P3366"/>
      <c r="Q3366"/>
      <c r="R3366" s="28"/>
      <c r="S3366" s="8"/>
      <c r="T3366" s="8"/>
      <c r="U3366"/>
      <c r="W3366" s="29"/>
      <c r="X3366" s="8">
        <v>18</v>
      </c>
      <c r="AB3366" s="2">
        <f t="shared" si="7"/>
        <v>17.63</v>
      </c>
    </row>
    <row r="3367" spans="3:28" x14ac:dyDescent="0.15">
      <c r="C3367" s="58">
        <v>35276</v>
      </c>
      <c r="D3367" s="12">
        <v>20.329999999999998</v>
      </c>
      <c r="E3367" s="12">
        <v>18.77</v>
      </c>
      <c r="F3367" s="12">
        <v>17.34</v>
      </c>
      <c r="G3367" s="12"/>
      <c r="H3367" s="12"/>
      <c r="M3367" s="73"/>
      <c r="N3367"/>
      <c r="O3367"/>
      <c r="P3367"/>
      <c r="Q3367"/>
      <c r="R3367" s="28"/>
      <c r="S3367" s="8"/>
      <c r="T3367" s="8"/>
      <c r="U3367"/>
      <c r="W3367" s="29"/>
      <c r="X3367" s="8">
        <v>18.02</v>
      </c>
      <c r="AB3367" s="2">
        <f t="shared" si="7"/>
        <v>17.68</v>
      </c>
    </row>
    <row r="3368" spans="3:28" x14ac:dyDescent="0.15">
      <c r="C3368" s="58">
        <v>35277</v>
      </c>
      <c r="D3368" s="12">
        <v>20.420000000000002</v>
      </c>
      <c r="E3368" s="12">
        <v>18.899999999999999</v>
      </c>
      <c r="F3368" s="12">
        <v>17.510000000000002</v>
      </c>
      <c r="G3368" s="12"/>
      <c r="H3368" s="12"/>
      <c r="M3368" s="73"/>
      <c r="N3368"/>
      <c r="O3368"/>
      <c r="P3368"/>
      <c r="Q3368"/>
      <c r="R3368" s="28"/>
      <c r="S3368" s="8"/>
      <c r="T3368" s="8"/>
      <c r="U3368"/>
      <c r="W3368" s="29"/>
      <c r="X3368" s="8">
        <v>18.18</v>
      </c>
      <c r="AB3368" s="2">
        <f t="shared" si="7"/>
        <v>17.850000000000001</v>
      </c>
    </row>
    <row r="3369" spans="3:28" x14ac:dyDescent="0.15">
      <c r="C3369" s="58">
        <v>35278</v>
      </c>
      <c r="D3369" s="12">
        <v>21.04</v>
      </c>
      <c r="E3369" s="12">
        <v>19.399999999999999</v>
      </c>
      <c r="F3369" s="12">
        <v>18.07</v>
      </c>
      <c r="G3369" s="12"/>
      <c r="H3369" s="12"/>
      <c r="M3369" s="73"/>
      <c r="N3369"/>
      <c r="O3369"/>
      <c r="P3369"/>
      <c r="Q3369"/>
      <c r="R3369" s="28"/>
      <c r="S3369" s="8"/>
      <c r="T3369" s="8"/>
      <c r="U3369"/>
      <c r="W3369" s="29"/>
      <c r="X3369" s="8">
        <v>18.739999999999998</v>
      </c>
      <c r="AB3369" s="2">
        <f t="shared" si="7"/>
        <v>18.41</v>
      </c>
    </row>
    <row r="3370" spans="3:28" x14ac:dyDescent="0.15">
      <c r="C3370" s="58">
        <v>35279</v>
      </c>
      <c r="D3370" s="12">
        <v>21.34</v>
      </c>
      <c r="E3370" s="12">
        <v>19.59</v>
      </c>
      <c r="F3370" s="12">
        <v>18.22</v>
      </c>
      <c r="G3370" s="12"/>
      <c r="H3370" s="12"/>
      <c r="M3370" s="73"/>
      <c r="N3370"/>
      <c r="O3370"/>
      <c r="P3370"/>
      <c r="Q3370"/>
      <c r="R3370" s="28"/>
      <c r="S3370" s="8"/>
      <c r="T3370" s="8"/>
      <c r="U3370"/>
      <c r="W3370" s="29"/>
      <c r="X3370" s="8">
        <v>18.89</v>
      </c>
      <c r="AB3370" s="2">
        <f t="shared" si="7"/>
        <v>18.559999999999999</v>
      </c>
    </row>
    <row r="3371" spans="3:28" x14ac:dyDescent="0.15">
      <c r="C3371" s="58">
        <v>35282</v>
      </c>
      <c r="D3371" s="12">
        <v>21.23</v>
      </c>
      <c r="E3371" s="12">
        <v>19.63</v>
      </c>
      <c r="F3371" s="12">
        <v>18.34</v>
      </c>
      <c r="G3371" s="12"/>
      <c r="H3371" s="12"/>
      <c r="M3371" s="73"/>
      <c r="N3371"/>
      <c r="O3371"/>
      <c r="P3371"/>
      <c r="Q3371"/>
      <c r="R3371" s="28"/>
      <c r="S3371" s="8"/>
      <c r="T3371" s="8"/>
      <c r="U3371"/>
      <c r="W3371" s="29"/>
      <c r="X3371" s="8">
        <v>19</v>
      </c>
      <c r="AB3371" s="2">
        <f t="shared" si="7"/>
        <v>18.670000000000002</v>
      </c>
    </row>
    <row r="3372" spans="3:28" x14ac:dyDescent="0.15">
      <c r="C3372" s="58">
        <v>35283</v>
      </c>
      <c r="D3372" s="12">
        <v>21.13</v>
      </c>
      <c r="E3372" s="12">
        <v>19.62</v>
      </c>
      <c r="F3372" s="12">
        <v>18.27</v>
      </c>
      <c r="G3372" s="12"/>
      <c r="H3372" s="12"/>
      <c r="M3372" s="73"/>
      <c r="N3372"/>
      <c r="O3372"/>
      <c r="P3372"/>
      <c r="Q3372"/>
      <c r="R3372" s="28"/>
      <c r="S3372" s="8"/>
      <c r="T3372" s="8"/>
      <c r="U3372"/>
      <c r="W3372" s="29"/>
      <c r="X3372" s="8">
        <v>18.920000000000002</v>
      </c>
      <c r="AB3372" s="2">
        <f t="shared" si="7"/>
        <v>18.600000000000001</v>
      </c>
    </row>
    <row r="3373" spans="3:28" x14ac:dyDescent="0.15">
      <c r="C3373" s="58">
        <v>35284</v>
      </c>
      <c r="D3373" s="12">
        <v>21.42</v>
      </c>
      <c r="E3373" s="12">
        <v>19.760000000000002</v>
      </c>
      <c r="F3373" s="12">
        <v>18.37</v>
      </c>
      <c r="G3373" s="12"/>
      <c r="H3373" s="12"/>
      <c r="M3373" s="73"/>
      <c r="N3373"/>
      <c r="O3373"/>
      <c r="P3373"/>
      <c r="Q3373"/>
      <c r="R3373" s="28"/>
      <c r="S3373" s="8"/>
      <c r="T3373" s="8"/>
      <c r="U3373"/>
      <c r="W3373" s="29"/>
      <c r="X3373" s="8">
        <v>19.02</v>
      </c>
      <c r="AB3373" s="2">
        <f t="shared" si="7"/>
        <v>18.7</v>
      </c>
    </row>
    <row r="3374" spans="3:28" x14ac:dyDescent="0.15">
      <c r="C3374" s="58">
        <v>35285</v>
      </c>
      <c r="D3374" s="12">
        <v>21.55</v>
      </c>
      <c r="E3374" s="12">
        <v>19.97</v>
      </c>
      <c r="F3374" s="12">
        <v>18.559999999999999</v>
      </c>
      <c r="G3374" s="12"/>
      <c r="H3374" s="12"/>
      <c r="M3374" s="73"/>
      <c r="N3374"/>
      <c r="O3374"/>
      <c r="P3374"/>
      <c r="Q3374"/>
      <c r="R3374" s="28"/>
      <c r="S3374" s="8"/>
      <c r="T3374" s="8"/>
      <c r="U3374"/>
      <c r="W3374" s="29"/>
      <c r="X3374" s="8">
        <v>19.21</v>
      </c>
      <c r="AB3374" s="2">
        <f t="shared" si="7"/>
        <v>18.89</v>
      </c>
    </row>
    <row r="3375" spans="3:28" x14ac:dyDescent="0.15">
      <c r="C3375" s="58">
        <v>35286</v>
      </c>
      <c r="D3375" s="12">
        <v>21.57</v>
      </c>
      <c r="E3375" s="12">
        <v>19.93</v>
      </c>
      <c r="F3375" s="12">
        <v>18.63</v>
      </c>
      <c r="G3375" s="12"/>
      <c r="H3375" s="12"/>
      <c r="M3375" s="73"/>
      <c r="N3375"/>
      <c r="O3375"/>
      <c r="P3375"/>
      <c r="Q3375"/>
      <c r="R3375" s="28"/>
      <c r="S3375" s="8"/>
      <c r="T3375" s="8"/>
      <c r="U3375"/>
      <c r="W3375" s="29"/>
      <c r="X3375" s="8">
        <v>19.28</v>
      </c>
      <c r="AB3375" s="2">
        <f t="shared" si="7"/>
        <v>18.96</v>
      </c>
    </row>
    <row r="3376" spans="3:28" x14ac:dyDescent="0.15">
      <c r="C3376" s="58">
        <v>35289</v>
      </c>
      <c r="D3376" s="12">
        <v>22.22</v>
      </c>
      <c r="E3376" s="12">
        <v>20.66</v>
      </c>
      <c r="F3376" s="12">
        <v>19.059999999999999</v>
      </c>
      <c r="G3376" s="12"/>
      <c r="H3376" s="12"/>
      <c r="M3376" s="73"/>
      <c r="N3376"/>
      <c r="O3376"/>
      <c r="P3376"/>
      <c r="Q3376"/>
      <c r="R3376" s="28"/>
      <c r="S3376" s="8"/>
      <c r="T3376" s="8"/>
      <c r="U3376"/>
      <c r="W3376" s="29"/>
      <c r="X3376" s="8">
        <v>19.71</v>
      </c>
      <c r="AB3376" s="2">
        <f t="shared" si="7"/>
        <v>19.39</v>
      </c>
    </row>
    <row r="3377" spans="3:28" x14ac:dyDescent="0.15">
      <c r="C3377" s="58">
        <v>35290</v>
      </c>
      <c r="D3377" s="12">
        <v>22.37</v>
      </c>
      <c r="E3377" s="12">
        <v>20.73</v>
      </c>
      <c r="F3377" s="12">
        <v>19</v>
      </c>
      <c r="G3377" s="12"/>
      <c r="H3377" s="12"/>
      <c r="M3377" s="73"/>
      <c r="N3377"/>
      <c r="O3377"/>
      <c r="P3377"/>
      <c r="Q3377"/>
      <c r="R3377" s="28"/>
      <c r="S3377" s="8"/>
      <c r="T3377" s="8"/>
      <c r="U3377"/>
      <c r="W3377" s="29"/>
      <c r="X3377" s="8">
        <v>19.649999999999999</v>
      </c>
      <c r="AB3377" s="2">
        <f t="shared" si="7"/>
        <v>19.329999999999998</v>
      </c>
    </row>
    <row r="3378" spans="3:28" x14ac:dyDescent="0.15">
      <c r="C3378" s="58">
        <v>35291</v>
      </c>
      <c r="D3378" s="12">
        <v>22.12</v>
      </c>
      <c r="E3378" s="12">
        <v>20.68</v>
      </c>
      <c r="F3378" s="12">
        <v>18.8</v>
      </c>
      <c r="G3378" s="12"/>
      <c r="H3378" s="12"/>
      <c r="M3378" s="73"/>
      <c r="N3378"/>
      <c r="O3378"/>
      <c r="P3378"/>
      <c r="Q3378"/>
      <c r="R3378" s="28"/>
      <c r="S3378" s="8"/>
      <c r="T3378" s="8"/>
      <c r="U3378"/>
      <c r="W3378" s="29"/>
      <c r="X3378" s="8">
        <v>19.440000000000001</v>
      </c>
      <c r="AB3378" s="2">
        <f t="shared" si="7"/>
        <v>19.12</v>
      </c>
    </row>
    <row r="3379" spans="3:28" x14ac:dyDescent="0.15">
      <c r="C3379" s="58">
        <v>35292</v>
      </c>
      <c r="D3379" s="12">
        <v>21.9</v>
      </c>
      <c r="E3379" s="12">
        <v>20.57</v>
      </c>
      <c r="F3379" s="12">
        <v>18.760000000000002</v>
      </c>
      <c r="G3379" s="12"/>
      <c r="H3379" s="12"/>
      <c r="M3379" s="73"/>
      <c r="N3379"/>
      <c r="O3379"/>
      <c r="P3379"/>
      <c r="Q3379"/>
      <c r="R3379" s="28"/>
      <c r="S3379" s="8"/>
      <c r="T3379" s="8"/>
      <c r="U3379"/>
      <c r="W3379" s="29"/>
      <c r="X3379" s="8">
        <v>19.41</v>
      </c>
      <c r="AB3379" s="2">
        <f t="shared" si="7"/>
        <v>19.09</v>
      </c>
    </row>
    <row r="3380" spans="3:28" x14ac:dyDescent="0.15">
      <c r="C3380" s="58">
        <v>35293</v>
      </c>
      <c r="D3380" s="12">
        <v>22.66</v>
      </c>
      <c r="E3380" s="12">
        <v>20.53</v>
      </c>
      <c r="F3380" s="12">
        <v>18.88</v>
      </c>
      <c r="G3380" s="12"/>
      <c r="H3380" s="12"/>
      <c r="M3380" s="73"/>
      <c r="N3380"/>
      <c r="O3380"/>
      <c r="P3380"/>
      <c r="Q3380"/>
      <c r="R3380" s="28"/>
      <c r="S3380" s="8"/>
      <c r="T3380" s="8"/>
      <c r="U3380"/>
      <c r="W3380" s="29"/>
      <c r="X3380" s="8">
        <v>19.579999999999998</v>
      </c>
      <c r="AB3380" s="2">
        <f t="shared" si="7"/>
        <v>19.23</v>
      </c>
    </row>
    <row r="3381" spans="3:28" x14ac:dyDescent="0.15">
      <c r="C3381" s="58">
        <v>35296</v>
      </c>
      <c r="D3381" s="12">
        <v>23.26</v>
      </c>
      <c r="E3381" s="12">
        <v>20.85</v>
      </c>
      <c r="F3381" s="12">
        <v>18.87</v>
      </c>
      <c r="G3381" s="12"/>
      <c r="H3381" s="12"/>
      <c r="M3381" s="73"/>
      <c r="N3381"/>
      <c r="O3381"/>
      <c r="P3381"/>
      <c r="Q3381"/>
      <c r="R3381" s="28"/>
      <c r="S3381" s="8"/>
      <c r="T3381" s="8"/>
      <c r="U3381"/>
      <c r="W3381" s="29"/>
      <c r="X3381" s="8">
        <v>19.579999999999998</v>
      </c>
      <c r="AB3381" s="2">
        <f t="shared" si="7"/>
        <v>19.23</v>
      </c>
    </row>
    <row r="3382" spans="3:28" x14ac:dyDescent="0.15">
      <c r="C3382" s="58">
        <v>35297</v>
      </c>
      <c r="D3382" s="12">
        <v>22.86</v>
      </c>
      <c r="E3382" s="12">
        <v>20.47</v>
      </c>
      <c r="F3382" s="12">
        <v>18.41</v>
      </c>
      <c r="G3382" s="12"/>
      <c r="H3382" s="12"/>
      <c r="M3382" s="73"/>
      <c r="N3382"/>
      <c r="O3382"/>
      <c r="P3382"/>
      <c r="Q3382"/>
      <c r="R3382" s="28"/>
      <c r="S3382" s="8"/>
      <c r="T3382" s="8"/>
      <c r="U3382"/>
      <c r="W3382" s="29"/>
      <c r="X3382" s="8">
        <v>19.12</v>
      </c>
      <c r="AB3382" s="2">
        <f t="shared" si="7"/>
        <v>18.77</v>
      </c>
    </row>
    <row r="3383" spans="3:28" x14ac:dyDescent="0.15">
      <c r="C3383" s="58">
        <v>35298</v>
      </c>
      <c r="D3383" s="12">
        <v>21.72</v>
      </c>
      <c r="E3383" s="12">
        <v>20.2</v>
      </c>
      <c r="F3383" s="12">
        <v>18.43</v>
      </c>
      <c r="G3383" s="12"/>
      <c r="H3383" s="12"/>
      <c r="M3383" s="73"/>
      <c r="N3383"/>
      <c r="O3383"/>
      <c r="P3383"/>
      <c r="Q3383"/>
      <c r="R3383" s="28"/>
      <c r="S3383" s="8"/>
      <c r="T3383" s="8"/>
      <c r="U3383"/>
      <c r="W3383" s="29"/>
      <c r="X3383" s="8">
        <v>19.12</v>
      </c>
      <c r="AB3383" s="2">
        <f t="shared" si="7"/>
        <v>18.78</v>
      </c>
    </row>
    <row r="3384" spans="3:28" x14ac:dyDescent="0.15">
      <c r="C3384" s="58">
        <v>35299</v>
      </c>
      <c r="D3384" s="12">
        <v>22.3</v>
      </c>
      <c r="E3384" s="12">
        <v>20.72</v>
      </c>
      <c r="F3384" s="12">
        <v>18.940000000000001</v>
      </c>
      <c r="G3384" s="12"/>
      <c r="H3384" s="12"/>
      <c r="M3384" s="73"/>
      <c r="N3384"/>
      <c r="O3384"/>
      <c r="P3384"/>
      <c r="Q3384"/>
      <c r="R3384" s="28"/>
      <c r="S3384" s="8"/>
      <c r="T3384" s="8"/>
      <c r="U3384"/>
      <c r="W3384" s="29"/>
      <c r="X3384" s="8">
        <v>19.579999999999998</v>
      </c>
      <c r="AB3384" s="2">
        <f t="shared" si="7"/>
        <v>19.260000000000002</v>
      </c>
    </row>
    <row r="3385" spans="3:28" x14ac:dyDescent="0.15">
      <c r="C3385" s="58">
        <v>35300</v>
      </c>
      <c r="D3385" s="12">
        <v>21.96</v>
      </c>
      <c r="E3385" s="12">
        <v>20.41</v>
      </c>
      <c r="F3385" s="12">
        <v>18.739999999999998</v>
      </c>
      <c r="G3385" s="12"/>
      <c r="H3385" s="12"/>
      <c r="M3385" s="73"/>
      <c r="N3385"/>
      <c r="O3385"/>
      <c r="P3385"/>
      <c r="Q3385"/>
      <c r="R3385" s="28"/>
      <c r="S3385" s="8"/>
      <c r="T3385" s="8"/>
      <c r="U3385"/>
      <c r="W3385" s="29"/>
      <c r="X3385" s="8">
        <v>19.38</v>
      </c>
      <c r="AB3385" s="2">
        <f t="shared" si="7"/>
        <v>19.059999999999999</v>
      </c>
    </row>
    <row r="3386" spans="3:28" x14ac:dyDescent="0.15">
      <c r="C3386" s="58">
        <v>35303</v>
      </c>
      <c r="D3386" s="12">
        <v>21.62</v>
      </c>
      <c r="E3386" s="12"/>
      <c r="F3386" s="12">
        <v>18.25</v>
      </c>
      <c r="G3386" s="12"/>
      <c r="H3386" s="12"/>
      <c r="M3386" s="73"/>
      <c r="N3386"/>
      <c r="O3386"/>
      <c r="P3386"/>
      <c r="Q3386"/>
      <c r="R3386" s="28"/>
      <c r="S3386" s="8"/>
      <c r="T3386" s="8"/>
      <c r="U3386"/>
      <c r="W3386" s="29"/>
      <c r="X3386" s="8">
        <v>18.89</v>
      </c>
      <c r="AB3386" s="2">
        <f t="shared" si="7"/>
        <v>18.57</v>
      </c>
    </row>
    <row r="3387" spans="3:28" x14ac:dyDescent="0.15">
      <c r="C3387" s="58">
        <v>35304</v>
      </c>
      <c r="D3387" s="12">
        <v>21.56</v>
      </c>
      <c r="E3387" s="12">
        <v>20.03</v>
      </c>
      <c r="F3387" s="12">
        <v>18.37</v>
      </c>
      <c r="G3387" s="12"/>
      <c r="H3387" s="12"/>
      <c r="M3387" s="73"/>
      <c r="N3387"/>
      <c r="O3387"/>
      <c r="P3387"/>
      <c r="Q3387"/>
      <c r="R3387" s="28"/>
      <c r="S3387" s="8"/>
      <c r="T3387" s="8"/>
      <c r="U3387"/>
      <c r="W3387" s="29"/>
      <c r="X3387" s="8">
        <v>19.010000000000002</v>
      </c>
      <c r="AB3387" s="2">
        <f t="shared" si="7"/>
        <v>18.690000000000001</v>
      </c>
    </row>
    <row r="3388" spans="3:28" x14ac:dyDescent="0.15">
      <c r="C3388" s="58">
        <v>35305</v>
      </c>
      <c r="D3388" s="12">
        <v>21.71</v>
      </c>
      <c r="E3388" s="12">
        <v>20.27</v>
      </c>
      <c r="F3388" s="12">
        <v>18.829999999999998</v>
      </c>
      <c r="G3388" s="12"/>
      <c r="H3388" s="12"/>
      <c r="M3388" s="73"/>
      <c r="N3388"/>
      <c r="O3388"/>
      <c r="P3388"/>
      <c r="Q3388"/>
      <c r="R3388" s="28"/>
      <c r="S3388" s="8"/>
      <c r="T3388" s="8"/>
      <c r="U3388"/>
      <c r="W3388" s="29"/>
      <c r="X3388" s="8">
        <v>19.3</v>
      </c>
      <c r="AB3388" s="2">
        <f t="shared" si="7"/>
        <v>19.07</v>
      </c>
    </row>
    <row r="3389" spans="3:28" x14ac:dyDescent="0.15">
      <c r="C3389" s="58">
        <v>35306</v>
      </c>
      <c r="D3389" s="12">
        <v>22.15</v>
      </c>
      <c r="E3389" s="12">
        <v>20.27</v>
      </c>
      <c r="F3389" s="12">
        <v>19.27</v>
      </c>
      <c r="G3389" s="12"/>
      <c r="H3389" s="12"/>
      <c r="M3389" s="73"/>
      <c r="N3389"/>
      <c r="O3389"/>
      <c r="P3389"/>
      <c r="Q3389"/>
      <c r="R3389" s="28"/>
      <c r="S3389" s="8"/>
      <c r="T3389" s="8"/>
      <c r="U3389"/>
      <c r="W3389" s="29"/>
      <c r="X3389" s="8">
        <v>19.7</v>
      </c>
      <c r="AB3389" s="2">
        <f t="shared" si="7"/>
        <v>19.489999999999998</v>
      </c>
    </row>
    <row r="3390" spans="3:28" x14ac:dyDescent="0.15">
      <c r="C3390" s="58">
        <v>35307</v>
      </c>
      <c r="D3390" s="12">
        <v>22.25</v>
      </c>
      <c r="E3390" s="12">
        <v>20.78</v>
      </c>
      <c r="F3390" s="12">
        <v>19.16</v>
      </c>
      <c r="G3390" s="12"/>
      <c r="H3390" s="12"/>
      <c r="M3390" s="73"/>
      <c r="N3390"/>
      <c r="O3390"/>
      <c r="P3390"/>
      <c r="Q3390"/>
      <c r="R3390" s="28"/>
      <c r="S3390" s="8"/>
      <c r="T3390" s="8"/>
      <c r="U3390"/>
      <c r="W3390" s="29"/>
      <c r="X3390" s="8">
        <v>19.66</v>
      </c>
      <c r="AB3390" s="2">
        <f t="shared" si="7"/>
        <v>19.41</v>
      </c>
    </row>
    <row r="3391" spans="3:28" x14ac:dyDescent="0.15">
      <c r="C3391" s="58">
        <v>35310</v>
      </c>
      <c r="D3391" s="12"/>
      <c r="E3391" s="12">
        <v>21.99</v>
      </c>
      <c r="F3391" s="12">
        <v>20.03</v>
      </c>
      <c r="G3391" s="12"/>
      <c r="H3391" s="12"/>
      <c r="M3391" s="73"/>
      <c r="N3391"/>
      <c r="O3391"/>
      <c r="P3391"/>
      <c r="Q3391"/>
      <c r="R3391" s="28"/>
      <c r="S3391" s="8"/>
      <c r="T3391" s="8"/>
      <c r="U3391"/>
      <c r="W3391" s="29"/>
      <c r="X3391" s="8">
        <v>20.61</v>
      </c>
      <c r="AB3391" s="2">
        <f t="shared" si="7"/>
        <v>20.32</v>
      </c>
    </row>
    <row r="3392" spans="3:28" x14ac:dyDescent="0.15">
      <c r="C3392" s="58">
        <v>35311</v>
      </c>
      <c r="D3392" s="12">
        <v>23.4</v>
      </c>
      <c r="E3392" s="12">
        <v>22.21</v>
      </c>
      <c r="F3392" s="12">
        <v>20.03</v>
      </c>
      <c r="G3392" s="12"/>
      <c r="H3392" s="12"/>
      <c r="M3392" s="73"/>
      <c r="N3392"/>
      <c r="O3392"/>
      <c r="P3392"/>
      <c r="Q3392"/>
      <c r="R3392" s="28"/>
      <c r="S3392" s="8"/>
      <c r="T3392" s="8"/>
      <c r="U3392"/>
      <c r="W3392" s="29"/>
      <c r="X3392" s="8">
        <v>20.54</v>
      </c>
      <c r="AB3392" s="2">
        <f t="shared" si="7"/>
        <v>20.29</v>
      </c>
    </row>
    <row r="3393" spans="3:28" x14ac:dyDescent="0.15">
      <c r="C3393" s="58">
        <v>35312</v>
      </c>
      <c r="D3393" s="12">
        <v>23.24</v>
      </c>
      <c r="E3393" s="12">
        <v>22.11</v>
      </c>
      <c r="F3393" s="12">
        <v>19.809999999999999</v>
      </c>
      <c r="G3393" s="12"/>
      <c r="H3393" s="12"/>
      <c r="M3393" s="73"/>
      <c r="N3393"/>
      <c r="O3393"/>
      <c r="P3393"/>
      <c r="Q3393"/>
      <c r="R3393" s="28"/>
      <c r="S3393" s="8"/>
      <c r="T3393" s="8"/>
      <c r="U3393"/>
      <c r="W3393" s="29"/>
      <c r="X3393" s="8">
        <v>20.49</v>
      </c>
      <c r="AB3393" s="2">
        <f t="shared" si="7"/>
        <v>20.149999999999999</v>
      </c>
    </row>
    <row r="3394" spans="3:28" x14ac:dyDescent="0.15">
      <c r="C3394" s="58">
        <v>35313</v>
      </c>
      <c r="D3394" s="12">
        <v>23.44</v>
      </c>
      <c r="E3394" s="12">
        <v>22.16</v>
      </c>
      <c r="F3394" s="12">
        <v>20.04</v>
      </c>
      <c r="G3394" s="12"/>
      <c r="H3394" s="12"/>
      <c r="M3394" s="73"/>
      <c r="N3394"/>
      <c r="O3394"/>
      <c r="P3394"/>
      <c r="Q3394"/>
      <c r="R3394" s="28"/>
      <c r="S3394" s="8"/>
      <c r="T3394" s="8"/>
      <c r="U3394"/>
      <c r="W3394" s="29"/>
      <c r="X3394" s="8">
        <v>20.65</v>
      </c>
      <c r="AB3394" s="2">
        <f t="shared" si="7"/>
        <v>20.350000000000001</v>
      </c>
    </row>
    <row r="3395" spans="3:28" x14ac:dyDescent="0.15">
      <c r="C3395" s="58">
        <v>35314</v>
      </c>
      <c r="D3395" s="12">
        <v>23.85</v>
      </c>
      <c r="E3395" s="12">
        <v>22.54</v>
      </c>
      <c r="F3395" s="12">
        <v>20.43</v>
      </c>
      <c r="G3395" s="12"/>
      <c r="H3395" s="12"/>
      <c r="M3395" s="73"/>
      <c r="N3395"/>
      <c r="O3395"/>
      <c r="P3395"/>
      <c r="Q3395"/>
      <c r="R3395" s="28"/>
      <c r="S3395" s="8"/>
      <c r="T3395" s="8"/>
      <c r="U3395"/>
      <c r="W3395" s="29"/>
      <c r="X3395" s="8">
        <v>21.03</v>
      </c>
      <c r="AB3395" s="2">
        <f t="shared" si="7"/>
        <v>20.73</v>
      </c>
    </row>
    <row r="3396" spans="3:28" x14ac:dyDescent="0.15">
      <c r="C3396" s="58">
        <v>35317</v>
      </c>
      <c r="D3396" s="12">
        <v>23.73</v>
      </c>
      <c r="E3396" s="12">
        <v>22.61</v>
      </c>
      <c r="F3396" s="12">
        <v>20.329999999999998</v>
      </c>
      <c r="G3396" s="12"/>
      <c r="H3396" s="12"/>
      <c r="M3396" s="73"/>
      <c r="N3396"/>
      <c r="O3396"/>
      <c r="P3396"/>
      <c r="Q3396"/>
      <c r="R3396" s="28"/>
      <c r="S3396" s="8"/>
      <c r="T3396" s="8"/>
      <c r="U3396"/>
      <c r="W3396" s="29"/>
      <c r="X3396" s="8">
        <v>20.93</v>
      </c>
      <c r="AB3396" s="2">
        <f t="shared" si="7"/>
        <v>20.63</v>
      </c>
    </row>
    <row r="3397" spans="3:28" x14ac:dyDescent="0.15">
      <c r="C3397" s="58">
        <v>35318</v>
      </c>
      <c r="D3397" s="12">
        <v>24.12</v>
      </c>
      <c r="E3397" s="12">
        <v>22.88</v>
      </c>
      <c r="F3397" s="12">
        <v>20.71</v>
      </c>
      <c r="G3397" s="12"/>
      <c r="H3397" s="12"/>
      <c r="M3397" s="73"/>
      <c r="N3397"/>
      <c r="O3397"/>
      <c r="P3397"/>
      <c r="Q3397"/>
      <c r="R3397" s="28"/>
      <c r="S3397" s="8"/>
      <c r="T3397" s="8"/>
      <c r="U3397"/>
      <c r="W3397" s="29"/>
      <c r="X3397" s="8">
        <v>21.31</v>
      </c>
      <c r="AB3397" s="2">
        <f t="shared" si="7"/>
        <v>21.01</v>
      </c>
    </row>
    <row r="3398" spans="3:28" x14ac:dyDescent="0.15">
      <c r="C3398" s="58">
        <v>35319</v>
      </c>
      <c r="D3398" s="12">
        <v>24.75</v>
      </c>
      <c r="E3398" s="12">
        <v>23.58</v>
      </c>
      <c r="F3398" s="12">
        <v>21.12</v>
      </c>
      <c r="G3398" s="12"/>
      <c r="H3398" s="12"/>
      <c r="M3398" s="73"/>
      <c r="N3398"/>
      <c r="O3398"/>
      <c r="P3398"/>
      <c r="Q3398"/>
      <c r="R3398" s="28"/>
      <c r="S3398" s="8"/>
      <c r="T3398" s="8"/>
      <c r="U3398"/>
      <c r="W3398" s="29"/>
      <c r="X3398" s="8">
        <v>21.72</v>
      </c>
      <c r="AB3398" s="2">
        <f t="shared" si="7"/>
        <v>21.42</v>
      </c>
    </row>
    <row r="3399" spans="3:28" x14ac:dyDescent="0.15">
      <c r="C3399" s="58">
        <v>35320</v>
      </c>
      <c r="D3399" s="12">
        <v>25</v>
      </c>
      <c r="E3399" s="12">
        <v>23.87</v>
      </c>
      <c r="F3399" s="12">
        <v>21.67</v>
      </c>
      <c r="G3399" s="12"/>
      <c r="H3399" s="12"/>
      <c r="M3399" s="73"/>
      <c r="N3399"/>
      <c r="O3399"/>
      <c r="P3399"/>
      <c r="Q3399"/>
      <c r="R3399" s="28"/>
      <c r="S3399" s="8"/>
      <c r="T3399" s="8"/>
      <c r="U3399"/>
      <c r="W3399" s="29"/>
      <c r="X3399" s="8">
        <v>22.27</v>
      </c>
      <c r="AB3399" s="2">
        <f t="shared" si="7"/>
        <v>21.97</v>
      </c>
    </row>
    <row r="3400" spans="3:28" x14ac:dyDescent="0.15">
      <c r="C3400" s="58">
        <v>35321</v>
      </c>
      <c r="D3400" s="12">
        <v>24.51</v>
      </c>
      <c r="E3400" s="12">
        <v>24.12</v>
      </c>
      <c r="F3400" s="12">
        <v>21.15</v>
      </c>
      <c r="G3400" s="12"/>
      <c r="H3400" s="12"/>
      <c r="M3400" s="73"/>
      <c r="N3400"/>
      <c r="O3400"/>
      <c r="P3400"/>
      <c r="Q3400"/>
      <c r="R3400" s="28"/>
      <c r="S3400" s="8"/>
      <c r="T3400" s="8"/>
      <c r="U3400"/>
      <c r="W3400" s="29"/>
      <c r="X3400" s="8">
        <v>21.63</v>
      </c>
      <c r="AB3400" s="2">
        <f t="shared" si="7"/>
        <v>21.39</v>
      </c>
    </row>
    <row r="3401" spans="3:28" x14ac:dyDescent="0.15">
      <c r="C3401" s="58">
        <v>35324</v>
      </c>
      <c r="D3401" s="12">
        <v>23.19</v>
      </c>
      <c r="E3401" s="12">
        <v>21.6</v>
      </c>
      <c r="F3401" s="12">
        <v>19.28</v>
      </c>
      <c r="G3401" s="12"/>
      <c r="H3401" s="12"/>
      <c r="M3401" s="73"/>
      <c r="N3401"/>
      <c r="O3401"/>
      <c r="P3401"/>
      <c r="Q3401"/>
      <c r="R3401" s="28"/>
      <c r="S3401" s="8"/>
      <c r="T3401" s="8"/>
      <c r="U3401"/>
      <c r="W3401" s="29"/>
      <c r="X3401" s="8">
        <v>19.75</v>
      </c>
      <c r="AB3401" s="2">
        <f t="shared" si="7"/>
        <v>19.52</v>
      </c>
    </row>
    <row r="3402" spans="3:28" x14ac:dyDescent="0.15">
      <c r="C3402" s="58">
        <v>35325</v>
      </c>
      <c r="D3402" s="12">
        <v>23.31</v>
      </c>
      <c r="E3402" s="12">
        <v>21.71</v>
      </c>
      <c r="F3402" s="12">
        <v>19.690000000000001</v>
      </c>
      <c r="G3402" s="12"/>
      <c r="H3402" s="12"/>
      <c r="M3402" s="73"/>
      <c r="N3402"/>
      <c r="O3402"/>
      <c r="P3402"/>
      <c r="Q3402"/>
      <c r="R3402" s="28"/>
      <c r="S3402" s="8"/>
      <c r="T3402" s="8"/>
      <c r="U3402"/>
      <c r="W3402" s="29"/>
      <c r="X3402" s="8">
        <v>20.21</v>
      </c>
      <c r="AB3402" s="2">
        <f t="shared" si="7"/>
        <v>19.95</v>
      </c>
    </row>
    <row r="3403" spans="3:28" x14ac:dyDescent="0.15">
      <c r="C3403" s="58">
        <v>35326</v>
      </c>
      <c r="D3403" s="12">
        <v>23.89</v>
      </c>
      <c r="E3403" s="12">
        <v>22.31</v>
      </c>
      <c r="F3403" s="12">
        <v>20.13</v>
      </c>
      <c r="G3403" s="12"/>
      <c r="H3403" s="12"/>
      <c r="M3403" s="73"/>
      <c r="N3403"/>
      <c r="O3403"/>
      <c r="P3403"/>
      <c r="Q3403"/>
      <c r="R3403" s="28"/>
      <c r="S3403" s="8"/>
      <c r="T3403" s="8"/>
      <c r="U3403"/>
      <c r="W3403" s="29"/>
      <c r="X3403" s="8">
        <v>20.6</v>
      </c>
      <c r="AB3403" s="2">
        <f t="shared" si="7"/>
        <v>20.37</v>
      </c>
    </row>
    <row r="3404" spans="3:28" x14ac:dyDescent="0.15">
      <c r="C3404" s="58">
        <v>35327</v>
      </c>
      <c r="D3404" s="12">
        <v>23.54</v>
      </c>
      <c r="E3404" s="12">
        <v>21.91</v>
      </c>
      <c r="F3404" s="12">
        <v>19.670000000000002</v>
      </c>
      <c r="G3404" s="12"/>
      <c r="H3404" s="12"/>
      <c r="M3404" s="73"/>
      <c r="N3404"/>
      <c r="O3404"/>
      <c r="P3404"/>
      <c r="Q3404"/>
      <c r="R3404" s="28"/>
      <c r="S3404" s="8"/>
      <c r="T3404" s="8"/>
      <c r="U3404"/>
      <c r="W3404" s="29"/>
      <c r="X3404" s="8">
        <v>20.149999999999999</v>
      </c>
      <c r="AB3404" s="2">
        <f t="shared" si="7"/>
        <v>19.91</v>
      </c>
    </row>
    <row r="3405" spans="3:28" x14ac:dyDescent="0.15">
      <c r="C3405" s="58">
        <v>35328</v>
      </c>
      <c r="D3405" s="12">
        <v>23.63</v>
      </c>
      <c r="E3405" s="12">
        <v>21.99</v>
      </c>
      <c r="F3405" s="12">
        <v>19.920000000000002</v>
      </c>
      <c r="G3405" s="12"/>
      <c r="H3405" s="12"/>
      <c r="M3405" s="73"/>
      <c r="N3405"/>
      <c r="O3405"/>
      <c r="P3405"/>
      <c r="Q3405"/>
      <c r="R3405" s="28"/>
      <c r="S3405" s="8"/>
      <c r="T3405" s="8"/>
      <c r="U3405"/>
      <c r="W3405" s="29"/>
      <c r="X3405" s="8">
        <v>20.41</v>
      </c>
      <c r="AB3405" s="2">
        <f t="shared" si="7"/>
        <v>20.170000000000002</v>
      </c>
    </row>
    <row r="3406" spans="3:28" x14ac:dyDescent="0.15">
      <c r="C3406" s="58">
        <v>35331</v>
      </c>
      <c r="D3406" s="12">
        <v>23.37</v>
      </c>
      <c r="E3406" s="12">
        <v>22.26</v>
      </c>
      <c r="F3406" s="12">
        <v>20.34</v>
      </c>
      <c r="G3406" s="12"/>
      <c r="H3406" s="12"/>
      <c r="M3406" s="73"/>
      <c r="N3406"/>
      <c r="O3406"/>
      <c r="P3406"/>
      <c r="Q3406"/>
      <c r="R3406" s="28"/>
      <c r="S3406" s="8"/>
      <c r="T3406" s="8"/>
      <c r="U3406"/>
      <c r="W3406" s="29"/>
      <c r="X3406" s="8">
        <v>20.82</v>
      </c>
      <c r="AB3406" s="2">
        <f t="shared" si="7"/>
        <v>20.58</v>
      </c>
    </row>
    <row r="3407" spans="3:28" x14ac:dyDescent="0.15">
      <c r="C3407" s="58">
        <v>35332</v>
      </c>
      <c r="D3407" s="12">
        <v>24.07</v>
      </c>
      <c r="E3407" s="12">
        <v>22.96</v>
      </c>
      <c r="F3407" s="12">
        <v>20.85</v>
      </c>
      <c r="G3407" s="12"/>
      <c r="H3407" s="12"/>
      <c r="M3407" s="73"/>
      <c r="N3407"/>
      <c r="O3407"/>
      <c r="P3407"/>
      <c r="Q3407"/>
      <c r="R3407" s="28"/>
      <c r="S3407" s="8"/>
      <c r="T3407" s="8"/>
      <c r="U3407"/>
      <c r="W3407" s="29"/>
      <c r="X3407" s="8">
        <v>21.32</v>
      </c>
      <c r="AB3407" s="2">
        <f t="shared" si="7"/>
        <v>21.09</v>
      </c>
    </row>
    <row r="3408" spans="3:28" x14ac:dyDescent="0.15">
      <c r="C3408" s="58">
        <v>35333</v>
      </c>
      <c r="D3408" s="12">
        <v>24.46</v>
      </c>
      <c r="E3408" s="12">
        <v>23.2</v>
      </c>
      <c r="F3408" s="12">
        <v>20.97</v>
      </c>
      <c r="G3408" s="12"/>
      <c r="H3408" s="12"/>
      <c r="M3408" s="73"/>
      <c r="N3408"/>
      <c r="O3408"/>
      <c r="P3408"/>
      <c r="Q3408"/>
      <c r="R3408" s="28"/>
      <c r="S3408" s="8"/>
      <c r="T3408" s="8"/>
      <c r="U3408"/>
      <c r="W3408" s="29"/>
      <c r="X3408" s="8">
        <v>21.42</v>
      </c>
      <c r="AB3408" s="2">
        <f t="shared" si="7"/>
        <v>21.2</v>
      </c>
    </row>
    <row r="3409" spans="3:28" x14ac:dyDescent="0.15">
      <c r="C3409" s="58">
        <v>35334</v>
      </c>
      <c r="D3409" s="12">
        <v>24.16</v>
      </c>
      <c r="E3409" s="12">
        <v>22.93</v>
      </c>
      <c r="F3409" s="12">
        <v>20.64</v>
      </c>
      <c r="G3409" s="12"/>
      <c r="H3409" s="12"/>
      <c r="M3409" s="73"/>
      <c r="N3409"/>
      <c r="O3409"/>
      <c r="P3409"/>
      <c r="Q3409"/>
      <c r="R3409" s="28"/>
      <c r="S3409" s="8"/>
      <c r="T3409" s="8"/>
      <c r="U3409"/>
      <c r="W3409" s="29"/>
      <c r="X3409" s="8">
        <v>21.11</v>
      </c>
      <c r="AB3409" s="2">
        <f t="shared" si="7"/>
        <v>20.88</v>
      </c>
    </row>
    <row r="3410" spans="3:28" x14ac:dyDescent="0.15">
      <c r="C3410" s="58">
        <v>35335</v>
      </c>
      <c r="D3410" s="12">
        <v>24.6</v>
      </c>
      <c r="E3410" s="12">
        <v>23.47</v>
      </c>
      <c r="F3410" s="12">
        <v>21.28</v>
      </c>
      <c r="G3410" s="12"/>
      <c r="H3410" s="12"/>
      <c r="M3410" s="73"/>
      <c r="N3410"/>
      <c r="O3410"/>
      <c r="P3410"/>
      <c r="Q3410"/>
      <c r="R3410" s="28"/>
      <c r="S3410" s="8"/>
      <c r="T3410" s="8"/>
      <c r="U3410"/>
      <c r="W3410" s="29"/>
      <c r="X3410" s="8">
        <v>21.73</v>
      </c>
      <c r="AB3410" s="2">
        <f t="shared" si="7"/>
        <v>21.51</v>
      </c>
    </row>
    <row r="3411" spans="3:28" x14ac:dyDescent="0.15">
      <c r="C3411" s="58">
        <v>35338</v>
      </c>
      <c r="D3411" s="12">
        <v>24.38</v>
      </c>
      <c r="E3411" s="12">
        <v>23.21</v>
      </c>
      <c r="F3411" s="12">
        <v>20.79</v>
      </c>
      <c r="G3411" s="12"/>
      <c r="H3411" s="12"/>
      <c r="M3411" s="73"/>
      <c r="N3411"/>
      <c r="O3411"/>
      <c r="P3411"/>
      <c r="Q3411"/>
      <c r="R3411" s="28"/>
      <c r="S3411" s="8"/>
      <c r="T3411" s="8"/>
      <c r="U3411"/>
      <c r="W3411" s="29"/>
      <c r="X3411" s="8">
        <v>21.24</v>
      </c>
      <c r="AB3411" s="2">
        <f t="shared" si="7"/>
        <v>21.02</v>
      </c>
    </row>
    <row r="3412" spans="3:28" x14ac:dyDescent="0.15">
      <c r="C3412" s="58">
        <v>35339</v>
      </c>
      <c r="D3412" s="12">
        <v>24.14</v>
      </c>
      <c r="E3412" s="12">
        <v>23.07</v>
      </c>
      <c r="F3412" s="12">
        <v>21.04</v>
      </c>
      <c r="G3412" s="12"/>
      <c r="H3412" s="12"/>
      <c r="M3412" s="73"/>
      <c r="N3412"/>
      <c r="O3412"/>
      <c r="P3412"/>
      <c r="Q3412"/>
      <c r="R3412" s="28"/>
      <c r="S3412" s="8"/>
      <c r="T3412" s="8"/>
      <c r="U3412"/>
      <c r="W3412" s="29"/>
      <c r="X3412" s="8">
        <v>21.5</v>
      </c>
      <c r="AB3412" s="2">
        <f t="shared" si="7"/>
        <v>21.27</v>
      </c>
    </row>
    <row r="3413" spans="3:28" x14ac:dyDescent="0.15">
      <c r="C3413" s="58">
        <v>35340</v>
      </c>
      <c r="D3413" s="12">
        <v>24.05</v>
      </c>
      <c r="E3413" s="12">
        <v>23.1</v>
      </c>
      <c r="F3413" s="12">
        <v>20.89</v>
      </c>
      <c r="G3413" s="12"/>
      <c r="H3413" s="12"/>
      <c r="M3413" s="73"/>
      <c r="N3413"/>
      <c r="O3413"/>
      <c r="P3413"/>
      <c r="Q3413"/>
      <c r="R3413" s="28"/>
      <c r="S3413" s="8"/>
      <c r="T3413" s="8"/>
      <c r="U3413"/>
      <c r="W3413" s="29"/>
      <c r="X3413" s="8">
        <v>21.35</v>
      </c>
      <c r="AB3413" s="2">
        <f t="shared" si="7"/>
        <v>21.12</v>
      </c>
    </row>
    <row r="3414" spans="3:28" x14ac:dyDescent="0.15">
      <c r="C3414" s="58">
        <v>35341</v>
      </c>
      <c r="D3414" s="12">
        <v>24.81</v>
      </c>
      <c r="E3414" s="12">
        <v>23.74</v>
      </c>
      <c r="F3414" s="12">
        <v>21.42</v>
      </c>
      <c r="G3414" s="12"/>
      <c r="H3414" s="12"/>
      <c r="M3414" s="73"/>
      <c r="N3414"/>
      <c r="O3414"/>
      <c r="P3414"/>
      <c r="Q3414"/>
      <c r="R3414" s="28"/>
      <c r="S3414" s="8"/>
      <c r="T3414" s="8"/>
      <c r="U3414"/>
      <c r="W3414" s="29"/>
      <c r="X3414" s="8">
        <v>21.91</v>
      </c>
      <c r="AB3414" s="2">
        <f t="shared" ref="AB3414:AB3477" si="8">ROUND((F3414+X3414)/2,2)</f>
        <v>21.67</v>
      </c>
    </row>
    <row r="3415" spans="3:28" x14ac:dyDescent="0.15">
      <c r="C3415" s="58">
        <v>35342</v>
      </c>
      <c r="D3415" s="12">
        <v>24.73</v>
      </c>
      <c r="E3415" s="12">
        <v>23.85</v>
      </c>
      <c r="F3415" s="12">
        <v>21.64</v>
      </c>
      <c r="G3415" s="12"/>
      <c r="H3415" s="12"/>
      <c r="M3415" s="73"/>
      <c r="N3415"/>
      <c r="O3415"/>
      <c r="P3415"/>
      <c r="Q3415"/>
      <c r="R3415" s="28"/>
      <c r="S3415" s="8"/>
      <c r="T3415" s="8"/>
      <c r="U3415"/>
      <c r="W3415" s="29"/>
      <c r="X3415" s="8">
        <v>22.06</v>
      </c>
      <c r="AB3415" s="2">
        <f t="shared" si="8"/>
        <v>21.85</v>
      </c>
    </row>
    <row r="3416" spans="3:28" x14ac:dyDescent="0.15">
      <c r="C3416" s="58">
        <v>35345</v>
      </c>
      <c r="D3416" s="12">
        <v>25.24</v>
      </c>
      <c r="E3416" s="12">
        <v>24.49</v>
      </c>
      <c r="F3416" s="12">
        <v>22.12</v>
      </c>
      <c r="G3416" s="12"/>
      <c r="H3416" s="12"/>
      <c r="M3416" s="73"/>
      <c r="N3416"/>
      <c r="O3416"/>
      <c r="P3416"/>
      <c r="Q3416"/>
      <c r="R3416" s="28"/>
      <c r="S3416" s="8"/>
      <c r="T3416" s="8"/>
      <c r="U3416"/>
      <c r="W3416" s="29"/>
      <c r="X3416" s="8">
        <v>22.37</v>
      </c>
      <c r="AB3416" s="2">
        <f t="shared" si="8"/>
        <v>22.25</v>
      </c>
    </row>
    <row r="3417" spans="3:28" x14ac:dyDescent="0.15">
      <c r="C3417" s="58">
        <v>35346</v>
      </c>
      <c r="D3417" s="12">
        <v>25.54</v>
      </c>
      <c r="E3417" s="12">
        <v>24.58</v>
      </c>
      <c r="F3417" s="12">
        <v>22.21</v>
      </c>
      <c r="G3417" s="12"/>
      <c r="H3417" s="12"/>
      <c r="M3417" s="73"/>
      <c r="N3417"/>
      <c r="O3417"/>
      <c r="P3417"/>
      <c r="Q3417"/>
      <c r="R3417" s="28"/>
      <c r="S3417" s="8"/>
      <c r="T3417" s="8"/>
      <c r="U3417"/>
      <c r="W3417" s="29"/>
      <c r="X3417" s="8">
        <v>22.48</v>
      </c>
      <c r="AB3417" s="2">
        <f t="shared" si="8"/>
        <v>22.35</v>
      </c>
    </row>
    <row r="3418" spans="3:28" x14ac:dyDescent="0.15">
      <c r="C3418" s="58">
        <v>35347</v>
      </c>
      <c r="D3418" s="12">
        <v>25.07</v>
      </c>
      <c r="E3418" s="12">
        <v>24.27</v>
      </c>
      <c r="F3418" s="12">
        <v>21.97</v>
      </c>
      <c r="G3418" s="12"/>
      <c r="H3418" s="12"/>
      <c r="M3418" s="73"/>
      <c r="N3418"/>
      <c r="O3418"/>
      <c r="P3418"/>
      <c r="Q3418"/>
      <c r="R3418" s="28"/>
      <c r="S3418" s="8"/>
      <c r="T3418" s="8"/>
      <c r="U3418"/>
      <c r="W3418" s="29"/>
      <c r="X3418" s="8">
        <v>22.19</v>
      </c>
      <c r="AB3418" s="2">
        <f t="shared" si="8"/>
        <v>22.08</v>
      </c>
    </row>
    <row r="3419" spans="3:28" x14ac:dyDescent="0.15">
      <c r="C3419" s="58">
        <v>35348</v>
      </c>
      <c r="D3419" s="12">
        <v>24.26</v>
      </c>
      <c r="E3419" s="12">
        <v>23.59</v>
      </c>
      <c r="F3419" s="12">
        <v>21.59</v>
      </c>
      <c r="G3419" s="12"/>
      <c r="H3419" s="12"/>
      <c r="M3419" s="73"/>
      <c r="N3419"/>
      <c r="O3419"/>
      <c r="P3419"/>
      <c r="Q3419"/>
      <c r="R3419" s="28"/>
      <c r="S3419" s="8"/>
      <c r="T3419" s="8"/>
      <c r="U3419"/>
      <c r="W3419" s="29"/>
      <c r="X3419" s="8">
        <v>21.8</v>
      </c>
      <c r="AB3419" s="2">
        <f t="shared" si="8"/>
        <v>21.7</v>
      </c>
    </row>
    <row r="3420" spans="3:28" x14ac:dyDescent="0.15">
      <c r="C3420" s="58">
        <v>35349</v>
      </c>
      <c r="D3420" s="12">
        <v>24.66</v>
      </c>
      <c r="E3420" s="12">
        <v>23.98</v>
      </c>
      <c r="F3420" s="12">
        <v>21.99</v>
      </c>
      <c r="G3420" s="12"/>
      <c r="H3420" s="12"/>
      <c r="M3420" s="73"/>
      <c r="N3420"/>
      <c r="O3420"/>
      <c r="P3420"/>
      <c r="Q3420"/>
      <c r="R3420" s="28"/>
      <c r="S3420" s="8"/>
      <c r="T3420" s="8"/>
      <c r="U3420"/>
      <c r="W3420" s="29"/>
      <c r="X3420" s="8">
        <v>22.21</v>
      </c>
      <c r="AB3420" s="2">
        <f t="shared" si="8"/>
        <v>22.1</v>
      </c>
    </row>
    <row r="3421" spans="3:28" x14ac:dyDescent="0.15">
      <c r="C3421" s="58">
        <v>35352</v>
      </c>
      <c r="D3421" s="12">
        <v>25.62</v>
      </c>
      <c r="E3421" s="12">
        <v>24.86</v>
      </c>
      <c r="F3421" s="12">
        <v>22.49</v>
      </c>
      <c r="G3421" s="12"/>
      <c r="H3421" s="12"/>
      <c r="M3421" s="73"/>
      <c r="N3421"/>
      <c r="O3421"/>
      <c r="P3421"/>
      <c r="Q3421"/>
      <c r="R3421" s="28"/>
      <c r="S3421" s="8"/>
      <c r="T3421" s="8"/>
      <c r="U3421"/>
      <c r="W3421" s="29"/>
      <c r="X3421" s="8">
        <v>22.71</v>
      </c>
      <c r="AB3421" s="2">
        <f t="shared" si="8"/>
        <v>22.6</v>
      </c>
    </row>
    <row r="3422" spans="3:28" x14ac:dyDescent="0.15">
      <c r="C3422" s="58">
        <v>35353</v>
      </c>
      <c r="D3422" s="12">
        <v>25.42</v>
      </c>
      <c r="E3422" s="12">
        <v>24.73</v>
      </c>
      <c r="F3422" s="12">
        <v>22.4</v>
      </c>
      <c r="G3422" s="12"/>
      <c r="H3422" s="12"/>
      <c r="M3422" s="73"/>
      <c r="N3422"/>
      <c r="O3422"/>
      <c r="P3422"/>
      <c r="Q3422"/>
      <c r="R3422" s="28"/>
      <c r="S3422" s="8"/>
      <c r="T3422" s="8"/>
      <c r="U3422"/>
      <c r="W3422" s="29"/>
      <c r="X3422" s="8">
        <v>22.58</v>
      </c>
      <c r="AB3422" s="2">
        <f t="shared" si="8"/>
        <v>22.49</v>
      </c>
    </row>
    <row r="3423" spans="3:28" x14ac:dyDescent="0.15">
      <c r="C3423" s="58">
        <v>35354</v>
      </c>
      <c r="D3423" s="12">
        <v>25.17</v>
      </c>
      <c r="E3423" s="12">
        <v>24.83</v>
      </c>
      <c r="F3423" s="12">
        <v>21.44</v>
      </c>
      <c r="G3423" s="12"/>
      <c r="H3423" s="12"/>
      <c r="M3423" s="73"/>
      <c r="N3423"/>
      <c r="O3423"/>
      <c r="P3423"/>
      <c r="Q3423"/>
      <c r="R3423" s="28"/>
      <c r="S3423" s="8"/>
      <c r="T3423" s="8"/>
      <c r="U3423"/>
      <c r="W3423" s="29"/>
      <c r="X3423" s="8">
        <v>21.74</v>
      </c>
      <c r="AB3423" s="2">
        <f t="shared" si="8"/>
        <v>21.59</v>
      </c>
    </row>
    <row r="3424" spans="3:28" x14ac:dyDescent="0.15">
      <c r="C3424" s="58">
        <v>35355</v>
      </c>
      <c r="D3424" s="12">
        <v>25.42</v>
      </c>
      <c r="E3424" s="12">
        <v>24.19</v>
      </c>
      <c r="F3424" s="12">
        <v>21.78</v>
      </c>
      <c r="G3424" s="12"/>
      <c r="H3424" s="12"/>
      <c r="M3424" s="73"/>
      <c r="N3424"/>
      <c r="O3424"/>
      <c r="P3424"/>
      <c r="Q3424"/>
      <c r="R3424" s="28"/>
      <c r="S3424" s="8"/>
      <c r="T3424" s="8"/>
      <c r="U3424"/>
      <c r="W3424" s="29"/>
      <c r="X3424" s="8">
        <v>22.11</v>
      </c>
      <c r="AB3424" s="2">
        <f t="shared" si="8"/>
        <v>21.95</v>
      </c>
    </row>
    <row r="3425" spans="3:28" x14ac:dyDescent="0.15">
      <c r="C3425" s="58">
        <v>35356</v>
      </c>
      <c r="D3425" s="12">
        <v>25.79</v>
      </c>
      <c r="E3425" s="12">
        <v>24.53</v>
      </c>
      <c r="F3425" s="12">
        <v>22.21</v>
      </c>
      <c r="G3425" s="12"/>
      <c r="H3425" s="12"/>
      <c r="M3425" s="73"/>
      <c r="N3425"/>
      <c r="O3425"/>
      <c r="P3425"/>
      <c r="Q3425"/>
      <c r="R3425" s="28"/>
      <c r="S3425" s="8"/>
      <c r="T3425" s="8"/>
      <c r="U3425"/>
      <c r="W3425" s="29"/>
      <c r="X3425" s="8">
        <v>22.52</v>
      </c>
      <c r="AB3425" s="2">
        <f t="shared" si="8"/>
        <v>22.37</v>
      </c>
    </row>
    <row r="3426" spans="3:28" x14ac:dyDescent="0.15">
      <c r="C3426" s="58">
        <v>35359</v>
      </c>
      <c r="D3426" s="12">
        <v>25.92</v>
      </c>
      <c r="E3426" s="12">
        <v>24.64</v>
      </c>
      <c r="F3426" s="12">
        <v>22.36</v>
      </c>
      <c r="G3426" s="12"/>
      <c r="H3426" s="12"/>
      <c r="M3426" s="73"/>
      <c r="N3426"/>
      <c r="O3426"/>
      <c r="P3426"/>
      <c r="Q3426"/>
      <c r="R3426" s="28"/>
      <c r="S3426" s="8"/>
      <c r="T3426" s="8"/>
      <c r="U3426"/>
      <c r="W3426" s="29"/>
      <c r="X3426" s="8">
        <v>22.68</v>
      </c>
      <c r="AB3426" s="2">
        <f t="shared" si="8"/>
        <v>22.52</v>
      </c>
    </row>
    <row r="3427" spans="3:28" x14ac:dyDescent="0.15">
      <c r="C3427" s="58">
        <v>35360</v>
      </c>
      <c r="D3427" s="12">
        <v>25.75</v>
      </c>
      <c r="E3427" s="12">
        <v>24.66</v>
      </c>
      <c r="F3427" s="12">
        <v>22.29</v>
      </c>
      <c r="G3427" s="12"/>
      <c r="H3427" s="12"/>
      <c r="M3427" s="73"/>
      <c r="N3427"/>
      <c r="O3427"/>
      <c r="P3427"/>
      <c r="Q3427"/>
      <c r="R3427" s="28"/>
      <c r="S3427" s="8"/>
      <c r="T3427" s="8"/>
      <c r="U3427"/>
      <c r="W3427" s="29"/>
      <c r="X3427" s="8">
        <v>22.63</v>
      </c>
      <c r="AB3427" s="2">
        <f t="shared" si="8"/>
        <v>22.46</v>
      </c>
    </row>
    <row r="3428" spans="3:28" x14ac:dyDescent="0.15">
      <c r="C3428" s="58">
        <v>35361</v>
      </c>
      <c r="D3428" s="12">
        <v>24.86</v>
      </c>
      <c r="E3428" s="12">
        <v>24.07</v>
      </c>
      <c r="F3428" s="12">
        <v>21.78</v>
      </c>
      <c r="G3428" s="12"/>
      <c r="H3428" s="12"/>
      <c r="M3428" s="73"/>
      <c r="N3428"/>
      <c r="O3428"/>
      <c r="P3428"/>
      <c r="Q3428"/>
      <c r="R3428" s="28"/>
      <c r="S3428" s="8"/>
      <c r="T3428" s="8"/>
      <c r="U3428"/>
      <c r="W3428" s="29"/>
      <c r="X3428" s="8">
        <v>22.2</v>
      </c>
      <c r="AB3428" s="2">
        <f t="shared" si="8"/>
        <v>21.99</v>
      </c>
    </row>
    <row r="3429" spans="3:28" x14ac:dyDescent="0.15">
      <c r="C3429" s="58">
        <v>35362</v>
      </c>
      <c r="D3429" s="12">
        <v>24.51</v>
      </c>
      <c r="E3429" s="12">
        <v>23.75</v>
      </c>
      <c r="F3429" s="12">
        <v>21.61</v>
      </c>
      <c r="G3429" s="12"/>
      <c r="H3429" s="12"/>
      <c r="M3429" s="73"/>
      <c r="N3429"/>
      <c r="O3429"/>
      <c r="P3429"/>
      <c r="Q3429"/>
      <c r="R3429" s="28"/>
      <c r="S3429" s="8"/>
      <c r="T3429" s="8"/>
      <c r="U3429"/>
      <c r="W3429" s="29"/>
      <c r="X3429" s="8">
        <v>22.06</v>
      </c>
      <c r="AB3429" s="2">
        <f t="shared" si="8"/>
        <v>21.84</v>
      </c>
    </row>
    <row r="3430" spans="3:28" x14ac:dyDescent="0.15">
      <c r="C3430" s="58">
        <v>35363</v>
      </c>
      <c r="D3430" s="12">
        <v>24.86</v>
      </c>
      <c r="E3430" s="12">
        <v>24.22</v>
      </c>
      <c r="F3430" s="12">
        <v>21.92</v>
      </c>
      <c r="G3430" s="12"/>
      <c r="H3430" s="12"/>
      <c r="M3430" s="73"/>
      <c r="N3430"/>
      <c r="O3430"/>
      <c r="P3430"/>
      <c r="Q3430"/>
      <c r="R3430" s="28"/>
      <c r="S3430" s="8"/>
      <c r="T3430" s="8"/>
      <c r="U3430"/>
      <c r="W3430" s="29"/>
      <c r="X3430" s="8">
        <v>22.37</v>
      </c>
      <c r="AB3430" s="2">
        <f t="shared" si="8"/>
        <v>22.15</v>
      </c>
    </row>
    <row r="3431" spans="3:28" x14ac:dyDescent="0.15">
      <c r="C3431" s="58">
        <v>35366</v>
      </c>
      <c r="D3431" s="12">
        <v>24.85</v>
      </c>
      <c r="E3431" s="12">
        <v>24.18</v>
      </c>
      <c r="F3431" s="12">
        <v>21.88</v>
      </c>
      <c r="G3431" s="12"/>
      <c r="H3431" s="12"/>
      <c r="M3431" s="73"/>
      <c r="N3431"/>
      <c r="O3431"/>
      <c r="P3431"/>
      <c r="Q3431"/>
      <c r="R3431" s="28"/>
      <c r="S3431" s="8"/>
      <c r="T3431" s="8"/>
      <c r="U3431"/>
      <c r="W3431" s="29"/>
      <c r="X3431" s="8">
        <v>22.33</v>
      </c>
      <c r="AB3431" s="2">
        <f t="shared" si="8"/>
        <v>22.11</v>
      </c>
    </row>
    <row r="3432" spans="3:28" x14ac:dyDescent="0.15">
      <c r="C3432" s="58">
        <v>35367</v>
      </c>
      <c r="D3432" s="12">
        <v>24.34</v>
      </c>
      <c r="E3432" s="12">
        <v>23.74</v>
      </c>
      <c r="F3432" s="12">
        <v>21.6</v>
      </c>
      <c r="G3432" s="12"/>
      <c r="H3432" s="12"/>
      <c r="M3432" s="73"/>
      <c r="N3432"/>
      <c r="O3432"/>
      <c r="P3432"/>
      <c r="Q3432"/>
      <c r="R3432" s="28"/>
      <c r="S3432" s="8"/>
      <c r="T3432" s="8"/>
      <c r="U3432"/>
      <c r="W3432" s="29"/>
      <c r="X3432" s="8">
        <v>22.05</v>
      </c>
      <c r="AB3432" s="2">
        <f t="shared" si="8"/>
        <v>21.83</v>
      </c>
    </row>
    <row r="3433" spans="3:28" x14ac:dyDescent="0.15">
      <c r="C3433" s="58">
        <v>35368</v>
      </c>
      <c r="D3433" s="12">
        <v>24.28</v>
      </c>
      <c r="E3433" s="12">
        <v>23.57</v>
      </c>
      <c r="F3433" s="12">
        <v>21.47</v>
      </c>
      <c r="G3433" s="12"/>
      <c r="H3433" s="12"/>
      <c r="M3433" s="73"/>
      <c r="N3433"/>
      <c r="O3433"/>
      <c r="P3433"/>
      <c r="Q3433"/>
      <c r="R3433" s="28"/>
      <c r="S3433" s="8"/>
      <c r="T3433" s="8"/>
      <c r="U3433"/>
      <c r="W3433" s="29"/>
      <c r="X3433" s="8">
        <v>21.93</v>
      </c>
      <c r="AB3433" s="2">
        <f t="shared" si="8"/>
        <v>21.7</v>
      </c>
    </row>
    <row r="3434" spans="3:28" x14ac:dyDescent="0.15">
      <c r="C3434" s="58">
        <v>35369</v>
      </c>
      <c r="D3434" s="12">
        <v>23.35</v>
      </c>
      <c r="E3434" s="12">
        <v>22.67</v>
      </c>
      <c r="F3434" s="12">
        <v>20.440000000000001</v>
      </c>
      <c r="G3434" s="12"/>
      <c r="H3434" s="12"/>
      <c r="M3434" s="73"/>
      <c r="N3434"/>
      <c r="O3434"/>
      <c r="P3434"/>
      <c r="Q3434"/>
      <c r="R3434" s="28"/>
      <c r="S3434" s="8"/>
      <c r="T3434" s="8"/>
      <c r="U3434"/>
      <c r="W3434" s="29"/>
      <c r="X3434" s="8">
        <v>20.97</v>
      </c>
      <c r="AB3434" s="2">
        <f t="shared" si="8"/>
        <v>20.71</v>
      </c>
    </row>
    <row r="3435" spans="3:28" x14ac:dyDescent="0.15">
      <c r="C3435" s="58">
        <v>35370</v>
      </c>
      <c r="D3435" s="12">
        <v>23.03</v>
      </c>
      <c r="E3435" s="12">
        <v>22.5</v>
      </c>
      <c r="F3435" s="12">
        <v>20.48</v>
      </c>
      <c r="G3435" s="12"/>
      <c r="H3435" s="12"/>
      <c r="M3435" s="73"/>
      <c r="N3435"/>
      <c r="O3435"/>
      <c r="P3435"/>
      <c r="Q3435"/>
      <c r="R3435" s="28"/>
      <c r="S3435" s="8"/>
      <c r="T3435" s="8"/>
      <c r="U3435"/>
      <c r="W3435" s="29"/>
      <c r="X3435" s="8">
        <v>20.99</v>
      </c>
      <c r="AB3435" s="2">
        <f t="shared" si="8"/>
        <v>20.74</v>
      </c>
    </row>
    <row r="3436" spans="3:28" x14ac:dyDescent="0.15">
      <c r="C3436" s="58">
        <v>35373</v>
      </c>
      <c r="D3436" s="12">
        <v>22.79</v>
      </c>
      <c r="E3436" s="12">
        <v>22.28</v>
      </c>
      <c r="F3436" s="12">
        <v>20.52</v>
      </c>
      <c r="G3436" s="12"/>
      <c r="H3436" s="12"/>
      <c r="M3436" s="73"/>
      <c r="N3436"/>
      <c r="O3436"/>
      <c r="P3436"/>
      <c r="Q3436"/>
      <c r="R3436" s="28"/>
      <c r="S3436" s="8"/>
      <c r="T3436" s="8"/>
      <c r="U3436"/>
      <c r="W3436" s="29"/>
      <c r="X3436" s="8">
        <v>21</v>
      </c>
      <c r="AB3436" s="2">
        <f t="shared" si="8"/>
        <v>20.76</v>
      </c>
    </row>
    <row r="3437" spans="3:28" x14ac:dyDescent="0.15">
      <c r="C3437" s="58">
        <v>35374</v>
      </c>
      <c r="D3437" s="12">
        <v>22.64</v>
      </c>
      <c r="E3437" s="12">
        <v>22.19</v>
      </c>
      <c r="F3437" s="12">
        <v>20.32</v>
      </c>
      <c r="G3437" s="12"/>
      <c r="H3437" s="12"/>
      <c r="M3437" s="73"/>
      <c r="N3437"/>
      <c r="O3437"/>
      <c r="P3437"/>
      <c r="Q3437"/>
      <c r="R3437" s="28"/>
      <c r="S3437" s="8"/>
      <c r="T3437" s="8"/>
      <c r="U3437"/>
      <c r="W3437" s="29"/>
      <c r="X3437" s="8">
        <v>20.86</v>
      </c>
      <c r="AB3437" s="2">
        <f t="shared" si="8"/>
        <v>20.59</v>
      </c>
    </row>
    <row r="3438" spans="3:28" x14ac:dyDescent="0.15">
      <c r="C3438" s="58">
        <v>35375</v>
      </c>
      <c r="D3438" s="12">
        <v>22.69</v>
      </c>
      <c r="E3438" s="12">
        <v>22.15</v>
      </c>
      <c r="F3438" s="12">
        <v>20.27</v>
      </c>
      <c r="G3438" s="12"/>
      <c r="H3438" s="12"/>
      <c r="M3438" s="73"/>
      <c r="N3438"/>
      <c r="O3438"/>
      <c r="P3438"/>
      <c r="Q3438"/>
      <c r="R3438" s="28"/>
      <c r="S3438" s="8"/>
      <c r="T3438" s="8"/>
      <c r="U3438"/>
      <c r="W3438" s="29"/>
      <c r="X3438" s="8">
        <v>20.85</v>
      </c>
      <c r="AB3438" s="2">
        <f t="shared" si="8"/>
        <v>20.56</v>
      </c>
    </row>
    <row r="3439" spans="3:28" x14ac:dyDescent="0.15">
      <c r="C3439" s="58">
        <v>35376</v>
      </c>
      <c r="D3439" s="12">
        <v>22.74</v>
      </c>
      <c r="E3439" s="12">
        <v>22.21</v>
      </c>
      <c r="F3439" s="12">
        <v>20.43</v>
      </c>
      <c r="G3439" s="12"/>
      <c r="H3439" s="12"/>
      <c r="M3439" s="73"/>
      <c r="N3439"/>
      <c r="O3439"/>
      <c r="P3439"/>
      <c r="Q3439"/>
      <c r="R3439" s="28"/>
      <c r="S3439" s="8"/>
      <c r="T3439" s="8"/>
      <c r="U3439"/>
      <c r="W3439" s="29"/>
      <c r="X3439" s="8">
        <v>21.01</v>
      </c>
      <c r="AB3439" s="2">
        <f t="shared" si="8"/>
        <v>20.72</v>
      </c>
    </row>
    <row r="3440" spans="3:28" x14ac:dyDescent="0.15">
      <c r="C3440" s="58">
        <v>35377</v>
      </c>
      <c r="D3440" s="12">
        <v>23.59</v>
      </c>
      <c r="E3440" s="12">
        <v>22.98</v>
      </c>
      <c r="F3440" s="12">
        <v>21.2</v>
      </c>
      <c r="G3440" s="12"/>
      <c r="H3440" s="12"/>
      <c r="M3440" s="73"/>
      <c r="N3440"/>
      <c r="O3440"/>
      <c r="P3440"/>
      <c r="Q3440"/>
      <c r="R3440" s="28"/>
      <c r="S3440" s="8"/>
      <c r="T3440" s="8"/>
      <c r="U3440"/>
      <c r="W3440" s="29"/>
      <c r="X3440" s="8">
        <v>21.78</v>
      </c>
      <c r="AB3440" s="2">
        <f t="shared" si="8"/>
        <v>21.49</v>
      </c>
    </row>
    <row r="3441" spans="3:28" x14ac:dyDescent="0.15">
      <c r="C3441" s="58">
        <v>35380</v>
      </c>
      <c r="D3441" s="12">
        <v>23.37</v>
      </c>
      <c r="E3441" s="12">
        <v>23.01</v>
      </c>
      <c r="F3441" s="12">
        <v>20.83</v>
      </c>
      <c r="G3441" s="12"/>
      <c r="H3441" s="12"/>
      <c r="M3441" s="73"/>
      <c r="N3441"/>
      <c r="O3441"/>
      <c r="P3441"/>
      <c r="Q3441"/>
      <c r="R3441" s="28"/>
      <c r="S3441" s="8"/>
      <c r="T3441" s="8"/>
      <c r="U3441"/>
      <c r="W3441" s="29"/>
      <c r="X3441" s="8">
        <v>21.43</v>
      </c>
      <c r="AB3441" s="2">
        <f t="shared" si="8"/>
        <v>21.13</v>
      </c>
    </row>
    <row r="3442" spans="3:28" x14ac:dyDescent="0.15">
      <c r="C3442" s="58">
        <v>35381</v>
      </c>
      <c r="D3442" s="12">
        <v>23.35</v>
      </c>
      <c r="E3442" s="12">
        <v>22.83</v>
      </c>
      <c r="F3442" s="12">
        <v>20.89</v>
      </c>
      <c r="G3442" s="12"/>
      <c r="H3442" s="12"/>
      <c r="M3442" s="73"/>
      <c r="N3442"/>
      <c r="O3442"/>
      <c r="P3442"/>
      <c r="Q3442"/>
      <c r="R3442" s="28"/>
      <c r="S3442" s="8"/>
      <c r="T3442" s="8"/>
      <c r="U3442"/>
      <c r="W3442" s="29"/>
      <c r="X3442" s="8">
        <v>21.48</v>
      </c>
      <c r="AB3442" s="2">
        <f t="shared" si="8"/>
        <v>21.19</v>
      </c>
    </row>
    <row r="3443" spans="3:28" x14ac:dyDescent="0.15">
      <c r="C3443" s="58">
        <v>35382</v>
      </c>
      <c r="D3443" s="12">
        <v>24.12</v>
      </c>
      <c r="E3443" s="12">
        <v>23.89</v>
      </c>
      <c r="F3443" s="12">
        <v>21.48</v>
      </c>
      <c r="G3443" s="12"/>
      <c r="H3443" s="12"/>
      <c r="M3443" s="73"/>
      <c r="N3443"/>
      <c r="O3443"/>
      <c r="P3443"/>
      <c r="Q3443"/>
      <c r="R3443" s="28"/>
      <c r="S3443" s="8"/>
      <c r="T3443" s="8"/>
      <c r="U3443"/>
      <c r="W3443" s="29"/>
      <c r="X3443" s="8">
        <v>22.08</v>
      </c>
      <c r="AB3443" s="2">
        <f t="shared" si="8"/>
        <v>21.78</v>
      </c>
    </row>
    <row r="3444" spans="3:28" x14ac:dyDescent="0.15">
      <c r="C3444" s="58">
        <v>35383</v>
      </c>
      <c r="D3444" s="12">
        <v>24.41</v>
      </c>
      <c r="E3444" s="12">
        <v>23.81</v>
      </c>
      <c r="F3444" s="12">
        <v>21.86</v>
      </c>
      <c r="G3444" s="12"/>
      <c r="H3444" s="12"/>
      <c r="M3444" s="73"/>
      <c r="N3444"/>
      <c r="O3444"/>
      <c r="P3444"/>
      <c r="Q3444"/>
      <c r="R3444" s="28"/>
      <c r="S3444" s="8"/>
      <c r="T3444" s="8"/>
      <c r="U3444"/>
      <c r="W3444" s="29"/>
      <c r="X3444" s="8">
        <v>22.46</v>
      </c>
      <c r="AB3444" s="2">
        <f t="shared" si="8"/>
        <v>22.16</v>
      </c>
    </row>
    <row r="3445" spans="3:28" x14ac:dyDescent="0.15">
      <c r="C3445" s="58">
        <v>35384</v>
      </c>
      <c r="D3445" s="12">
        <v>24.17</v>
      </c>
      <c r="E3445" s="12">
        <v>23.3</v>
      </c>
      <c r="F3445" s="12">
        <v>21.46</v>
      </c>
      <c r="G3445" s="12"/>
      <c r="H3445" s="12"/>
      <c r="M3445" s="73"/>
      <c r="N3445"/>
      <c r="O3445"/>
      <c r="P3445"/>
      <c r="Q3445"/>
      <c r="R3445" s="28"/>
      <c r="S3445" s="8"/>
      <c r="T3445" s="8"/>
      <c r="U3445"/>
      <c r="W3445" s="29"/>
      <c r="X3445" s="8">
        <v>22.06</v>
      </c>
      <c r="AB3445" s="2">
        <f t="shared" si="8"/>
        <v>21.76</v>
      </c>
    </row>
    <row r="3446" spans="3:28" x14ac:dyDescent="0.15">
      <c r="C3446" s="58">
        <v>35387</v>
      </c>
      <c r="D3446" s="12">
        <v>23.88</v>
      </c>
      <c r="E3446" s="12">
        <v>22.87</v>
      </c>
      <c r="F3446" s="12">
        <v>21.07</v>
      </c>
      <c r="G3446" s="12"/>
      <c r="H3446" s="12"/>
      <c r="M3446" s="73"/>
      <c r="N3446"/>
      <c r="O3446"/>
      <c r="P3446"/>
      <c r="Q3446"/>
      <c r="R3446" s="28"/>
      <c r="S3446" s="8"/>
      <c r="T3446" s="8"/>
      <c r="U3446"/>
      <c r="W3446" s="29"/>
      <c r="X3446" s="8">
        <v>21.43</v>
      </c>
      <c r="AB3446" s="2">
        <f t="shared" si="8"/>
        <v>21.25</v>
      </c>
    </row>
    <row r="3447" spans="3:28" x14ac:dyDescent="0.15">
      <c r="C3447" s="58">
        <v>35388</v>
      </c>
      <c r="D3447" s="12">
        <v>24.49</v>
      </c>
      <c r="E3447" s="12">
        <v>23.38</v>
      </c>
      <c r="F3447" s="12">
        <v>21.36</v>
      </c>
      <c r="G3447" s="12"/>
      <c r="H3447" s="12"/>
      <c r="M3447" s="73"/>
      <c r="N3447"/>
      <c r="O3447"/>
      <c r="P3447"/>
      <c r="Q3447"/>
      <c r="R3447" s="28"/>
      <c r="S3447" s="8"/>
      <c r="T3447" s="8"/>
      <c r="U3447"/>
      <c r="W3447" s="29"/>
      <c r="X3447" s="8">
        <v>21.72</v>
      </c>
      <c r="AB3447" s="2">
        <f t="shared" si="8"/>
        <v>21.54</v>
      </c>
    </row>
    <row r="3448" spans="3:28" x14ac:dyDescent="0.15">
      <c r="C3448" s="58">
        <v>35389</v>
      </c>
      <c r="D3448" s="12">
        <v>23.76</v>
      </c>
      <c r="E3448" s="12">
        <v>22.54</v>
      </c>
      <c r="F3448" s="12">
        <v>20.46</v>
      </c>
      <c r="G3448" s="12"/>
      <c r="H3448" s="12"/>
      <c r="M3448" s="73"/>
      <c r="N3448"/>
      <c r="O3448"/>
      <c r="P3448"/>
      <c r="Q3448"/>
      <c r="R3448" s="28"/>
      <c r="S3448" s="8"/>
      <c r="T3448" s="8"/>
      <c r="U3448"/>
      <c r="W3448" s="29"/>
      <c r="X3448" s="8">
        <v>20.83</v>
      </c>
      <c r="AB3448" s="2">
        <f t="shared" si="8"/>
        <v>20.65</v>
      </c>
    </row>
    <row r="3449" spans="3:28" x14ac:dyDescent="0.15">
      <c r="C3449" s="58">
        <v>35390</v>
      </c>
      <c r="D3449" s="12">
        <v>23.84</v>
      </c>
      <c r="E3449" s="12">
        <v>23.13</v>
      </c>
      <c r="F3449" s="12">
        <v>21.26</v>
      </c>
      <c r="G3449" s="12"/>
      <c r="H3449" s="12"/>
      <c r="M3449" s="73"/>
      <c r="N3449"/>
      <c r="O3449"/>
      <c r="P3449"/>
      <c r="Q3449"/>
      <c r="R3449" s="28"/>
      <c r="S3449" s="8"/>
      <c r="T3449" s="8"/>
      <c r="U3449"/>
      <c r="W3449" s="29"/>
      <c r="X3449" s="8">
        <v>21.64</v>
      </c>
      <c r="AB3449" s="2">
        <f t="shared" si="8"/>
        <v>21.45</v>
      </c>
    </row>
    <row r="3450" spans="3:28" x14ac:dyDescent="0.15">
      <c r="C3450" s="58">
        <v>35391</v>
      </c>
      <c r="D3450" s="12">
        <v>23.75</v>
      </c>
      <c r="E3450" s="12">
        <v>23.03</v>
      </c>
      <c r="F3450" s="12">
        <v>21.01</v>
      </c>
      <c r="G3450" s="12"/>
      <c r="H3450" s="12"/>
      <c r="M3450" s="73"/>
      <c r="N3450"/>
      <c r="O3450"/>
      <c r="P3450"/>
      <c r="Q3450"/>
      <c r="R3450" s="28"/>
      <c r="S3450" s="8"/>
      <c r="T3450" s="8"/>
      <c r="U3450"/>
      <c r="W3450" s="29"/>
      <c r="X3450" s="8">
        <v>21.36</v>
      </c>
      <c r="AB3450" s="2">
        <f t="shared" si="8"/>
        <v>21.19</v>
      </c>
    </row>
    <row r="3451" spans="3:28" x14ac:dyDescent="0.15">
      <c r="C3451" s="58">
        <v>35394</v>
      </c>
      <c r="D3451" s="12">
        <v>23.49</v>
      </c>
      <c r="E3451" s="12">
        <v>22.62</v>
      </c>
      <c r="F3451" s="12">
        <v>20.8</v>
      </c>
      <c r="G3451" s="12"/>
      <c r="H3451" s="12"/>
      <c r="M3451" s="73"/>
      <c r="N3451"/>
      <c r="O3451"/>
      <c r="P3451"/>
      <c r="Q3451"/>
      <c r="R3451" s="28"/>
      <c r="S3451" s="8"/>
      <c r="T3451" s="8"/>
      <c r="U3451"/>
      <c r="W3451" s="29"/>
      <c r="X3451" s="8">
        <v>21.12</v>
      </c>
      <c r="AB3451" s="2">
        <f t="shared" si="8"/>
        <v>20.96</v>
      </c>
    </row>
    <row r="3452" spans="3:28" x14ac:dyDescent="0.15">
      <c r="C3452" s="58">
        <v>35395</v>
      </c>
      <c r="D3452" s="12">
        <v>23.62</v>
      </c>
      <c r="E3452" s="12">
        <v>22.74</v>
      </c>
      <c r="F3452" s="12">
        <v>20.9</v>
      </c>
      <c r="G3452" s="12"/>
      <c r="H3452" s="12"/>
      <c r="M3452" s="73"/>
      <c r="N3452"/>
      <c r="O3452"/>
      <c r="P3452"/>
      <c r="Q3452"/>
      <c r="R3452" s="28"/>
      <c r="S3452" s="8"/>
      <c r="T3452" s="8"/>
      <c r="U3452"/>
      <c r="W3452" s="29"/>
      <c r="X3452" s="8">
        <v>21.21</v>
      </c>
      <c r="AB3452" s="2">
        <f t="shared" si="8"/>
        <v>21.06</v>
      </c>
    </row>
    <row r="3453" spans="3:28" x14ac:dyDescent="0.15">
      <c r="C3453" s="58">
        <v>35396</v>
      </c>
      <c r="D3453" s="12">
        <v>23.75</v>
      </c>
      <c r="E3453" s="12">
        <v>22.72</v>
      </c>
      <c r="F3453" s="12">
        <v>20.99</v>
      </c>
      <c r="G3453" s="12"/>
      <c r="H3453" s="12"/>
      <c r="M3453" s="73"/>
      <c r="N3453"/>
      <c r="O3453"/>
      <c r="P3453"/>
      <c r="Q3453"/>
      <c r="R3453" s="28"/>
      <c r="S3453" s="8"/>
      <c r="T3453" s="8"/>
      <c r="U3453"/>
      <c r="W3453" s="29"/>
      <c r="X3453" s="8">
        <v>21.26</v>
      </c>
      <c r="AB3453" s="2">
        <f t="shared" si="8"/>
        <v>21.13</v>
      </c>
    </row>
    <row r="3454" spans="3:28" x14ac:dyDescent="0.15">
      <c r="C3454" s="58">
        <v>35397</v>
      </c>
      <c r="D3454" s="12"/>
      <c r="E3454" s="12">
        <v>22.6</v>
      </c>
      <c r="F3454" s="12">
        <v>20.98</v>
      </c>
      <c r="G3454" s="12"/>
      <c r="H3454" s="12"/>
      <c r="M3454" s="73"/>
      <c r="N3454"/>
      <c r="O3454"/>
      <c r="P3454"/>
      <c r="Q3454"/>
      <c r="R3454" s="28"/>
      <c r="S3454" s="8"/>
      <c r="T3454" s="8"/>
      <c r="U3454"/>
      <c r="W3454" s="29"/>
      <c r="X3454" s="8">
        <v>21.24</v>
      </c>
      <c r="AB3454" s="2">
        <f t="shared" si="8"/>
        <v>21.11</v>
      </c>
    </row>
    <row r="3455" spans="3:28" x14ac:dyDescent="0.15">
      <c r="C3455" s="58">
        <v>35398</v>
      </c>
      <c r="D3455" s="12"/>
      <c r="E3455" s="12">
        <v>22.77</v>
      </c>
      <c r="F3455" s="12">
        <v>21.26</v>
      </c>
      <c r="G3455" s="12"/>
      <c r="H3455" s="12"/>
      <c r="M3455" s="73"/>
      <c r="N3455"/>
      <c r="O3455"/>
      <c r="P3455"/>
      <c r="Q3455"/>
      <c r="R3455" s="28"/>
      <c r="S3455" s="8"/>
      <c r="T3455" s="8"/>
      <c r="U3455"/>
      <c r="W3455" s="29"/>
      <c r="X3455" s="8">
        <v>21.44</v>
      </c>
      <c r="AB3455" s="2">
        <f t="shared" si="8"/>
        <v>21.35</v>
      </c>
    </row>
    <row r="3456" spans="3:28" x14ac:dyDescent="0.15">
      <c r="C3456" s="58">
        <v>35401</v>
      </c>
      <c r="D3456" s="12">
        <v>24.8</v>
      </c>
      <c r="E3456" s="12">
        <v>23.62</v>
      </c>
      <c r="F3456" s="12">
        <v>21.94</v>
      </c>
      <c r="G3456" s="12"/>
      <c r="H3456" s="12"/>
      <c r="M3456" s="73"/>
      <c r="N3456"/>
      <c r="O3456"/>
      <c r="P3456"/>
      <c r="Q3456"/>
      <c r="R3456" s="28"/>
      <c r="S3456" s="8"/>
      <c r="T3456" s="8"/>
      <c r="U3456"/>
      <c r="W3456" s="29"/>
      <c r="X3456" s="8">
        <v>22.24</v>
      </c>
      <c r="AB3456" s="2">
        <f t="shared" si="8"/>
        <v>22.09</v>
      </c>
    </row>
    <row r="3457" spans="3:28" x14ac:dyDescent="0.15">
      <c r="C3457" s="58">
        <v>35402</v>
      </c>
      <c r="D3457" s="12">
        <v>24.93</v>
      </c>
      <c r="E3457" s="12">
        <v>23.77</v>
      </c>
      <c r="F3457" s="12">
        <v>22.09</v>
      </c>
      <c r="G3457" s="12"/>
      <c r="H3457" s="12"/>
      <c r="M3457" s="73"/>
      <c r="N3457"/>
      <c r="O3457"/>
      <c r="P3457"/>
      <c r="Q3457"/>
      <c r="R3457" s="28"/>
      <c r="S3457" s="8"/>
      <c r="T3457" s="8"/>
      <c r="U3457"/>
      <c r="W3457" s="29"/>
      <c r="X3457" s="8">
        <v>22.48</v>
      </c>
      <c r="AB3457" s="2">
        <f t="shared" si="8"/>
        <v>22.29</v>
      </c>
    </row>
    <row r="3458" spans="3:28" x14ac:dyDescent="0.15">
      <c r="C3458" s="58">
        <v>35403</v>
      </c>
      <c r="D3458" s="12">
        <v>24.8</v>
      </c>
      <c r="E3458" s="12">
        <v>23.78</v>
      </c>
      <c r="F3458" s="12">
        <v>22.03</v>
      </c>
      <c r="G3458" s="12"/>
      <c r="H3458" s="12"/>
      <c r="M3458" s="73"/>
      <c r="N3458"/>
      <c r="O3458"/>
      <c r="P3458"/>
      <c r="Q3458"/>
      <c r="R3458" s="28"/>
      <c r="S3458" s="8"/>
      <c r="T3458" s="8"/>
      <c r="U3458"/>
      <c r="W3458" s="29"/>
      <c r="X3458" s="8">
        <v>22.37</v>
      </c>
      <c r="AB3458" s="2">
        <f t="shared" si="8"/>
        <v>22.2</v>
      </c>
    </row>
    <row r="3459" spans="3:28" x14ac:dyDescent="0.15">
      <c r="C3459" s="58">
        <v>35404</v>
      </c>
      <c r="D3459" s="12">
        <v>25.58</v>
      </c>
      <c r="E3459" s="12">
        <v>24.63</v>
      </c>
      <c r="F3459" s="12">
        <v>22.8</v>
      </c>
      <c r="G3459" s="12"/>
      <c r="H3459" s="12"/>
      <c r="M3459" s="73"/>
      <c r="N3459"/>
      <c r="O3459"/>
      <c r="P3459"/>
      <c r="Q3459"/>
      <c r="R3459" s="28"/>
      <c r="S3459" s="8"/>
      <c r="T3459" s="8"/>
      <c r="U3459"/>
      <c r="W3459" s="29"/>
      <c r="X3459" s="8">
        <v>23.11</v>
      </c>
      <c r="AB3459" s="2">
        <f t="shared" si="8"/>
        <v>22.96</v>
      </c>
    </row>
    <row r="3460" spans="3:28" x14ac:dyDescent="0.15">
      <c r="C3460" s="58">
        <v>35405</v>
      </c>
      <c r="D3460" s="12">
        <v>25.62</v>
      </c>
      <c r="E3460" s="12">
        <v>24.54</v>
      </c>
      <c r="F3460" s="12">
        <v>22.58</v>
      </c>
      <c r="G3460" s="12"/>
      <c r="H3460" s="12"/>
      <c r="M3460" s="73"/>
      <c r="N3460"/>
      <c r="O3460"/>
      <c r="P3460"/>
      <c r="Q3460"/>
      <c r="R3460" s="28"/>
      <c r="S3460" s="8"/>
      <c r="T3460" s="8"/>
      <c r="U3460"/>
      <c r="W3460" s="29"/>
      <c r="X3460" s="8">
        <v>23.05</v>
      </c>
      <c r="AB3460" s="2">
        <f t="shared" si="8"/>
        <v>22.82</v>
      </c>
    </row>
    <row r="3461" spans="3:28" x14ac:dyDescent="0.15">
      <c r="C3461" s="58">
        <v>35408</v>
      </c>
      <c r="D3461" s="12">
        <v>25.3</v>
      </c>
      <c r="E3461" s="12">
        <v>24.1</v>
      </c>
      <c r="F3461" s="12">
        <v>22.29</v>
      </c>
      <c r="G3461" s="12"/>
      <c r="H3461" s="12"/>
      <c r="M3461" s="73"/>
      <c r="N3461"/>
      <c r="O3461"/>
      <c r="P3461"/>
      <c r="Q3461"/>
      <c r="R3461" s="28"/>
      <c r="S3461" s="8"/>
      <c r="T3461" s="8"/>
      <c r="U3461"/>
      <c r="W3461" s="29"/>
      <c r="X3461" s="8">
        <v>22.68</v>
      </c>
      <c r="AB3461" s="2">
        <f t="shared" si="8"/>
        <v>22.49</v>
      </c>
    </row>
    <row r="3462" spans="3:28" x14ac:dyDescent="0.15">
      <c r="C3462" s="58">
        <v>35409</v>
      </c>
      <c r="D3462" s="12">
        <v>24.42</v>
      </c>
      <c r="E3462" s="12">
        <v>23.29</v>
      </c>
      <c r="F3462" s="12">
        <v>21.63</v>
      </c>
      <c r="G3462" s="12"/>
      <c r="H3462" s="12"/>
      <c r="M3462" s="73"/>
      <c r="N3462"/>
      <c r="O3462"/>
      <c r="P3462"/>
      <c r="Q3462"/>
      <c r="R3462" s="28"/>
      <c r="S3462" s="8"/>
      <c r="T3462" s="8"/>
      <c r="U3462"/>
      <c r="W3462" s="29"/>
      <c r="X3462" s="8">
        <v>22.1</v>
      </c>
      <c r="AB3462" s="2">
        <f t="shared" si="8"/>
        <v>21.87</v>
      </c>
    </row>
    <row r="3463" spans="3:28" x14ac:dyDescent="0.15">
      <c r="C3463" s="58">
        <v>35410</v>
      </c>
      <c r="D3463" s="12">
        <v>23.38</v>
      </c>
      <c r="E3463" s="12">
        <v>22.15</v>
      </c>
      <c r="F3463" s="12">
        <v>20.69</v>
      </c>
      <c r="G3463" s="12"/>
      <c r="H3463" s="12"/>
      <c r="M3463" s="73"/>
      <c r="N3463"/>
      <c r="O3463"/>
      <c r="P3463"/>
      <c r="Q3463"/>
      <c r="R3463" s="28"/>
      <c r="S3463" s="8"/>
      <c r="T3463" s="8"/>
      <c r="U3463"/>
      <c r="W3463" s="29"/>
      <c r="X3463" s="8">
        <v>21.16</v>
      </c>
      <c r="AB3463" s="2">
        <f t="shared" si="8"/>
        <v>20.93</v>
      </c>
    </row>
    <row r="3464" spans="3:28" x14ac:dyDescent="0.15">
      <c r="C3464" s="58">
        <v>35411</v>
      </c>
      <c r="D3464" s="12">
        <v>23.72</v>
      </c>
      <c r="E3464" s="12">
        <v>22.52</v>
      </c>
      <c r="F3464" s="12">
        <v>21.02</v>
      </c>
      <c r="G3464" s="12"/>
      <c r="H3464" s="12"/>
      <c r="M3464" s="73"/>
      <c r="N3464"/>
      <c r="O3464"/>
      <c r="P3464"/>
      <c r="Q3464"/>
      <c r="R3464" s="28"/>
      <c r="S3464" s="8"/>
      <c r="T3464" s="8"/>
      <c r="U3464"/>
      <c r="W3464" s="29"/>
      <c r="X3464" s="8">
        <v>21.49</v>
      </c>
      <c r="AB3464" s="2">
        <f t="shared" si="8"/>
        <v>21.26</v>
      </c>
    </row>
    <row r="3465" spans="3:28" x14ac:dyDescent="0.15">
      <c r="C3465" s="58">
        <v>35412</v>
      </c>
      <c r="D3465" s="12">
        <v>24.47</v>
      </c>
      <c r="E3465" s="12">
        <v>23.53</v>
      </c>
      <c r="F3465" s="12">
        <v>21.79</v>
      </c>
      <c r="G3465" s="12"/>
      <c r="H3465" s="12"/>
      <c r="M3465" s="73"/>
      <c r="N3465"/>
      <c r="O3465"/>
      <c r="P3465"/>
      <c r="Q3465"/>
      <c r="R3465" s="28"/>
      <c r="S3465" s="8"/>
      <c r="T3465" s="8"/>
      <c r="U3465"/>
      <c r="W3465" s="29"/>
      <c r="X3465" s="8">
        <v>22.26</v>
      </c>
      <c r="AB3465" s="2">
        <f t="shared" si="8"/>
        <v>22.03</v>
      </c>
    </row>
    <row r="3466" spans="3:28" x14ac:dyDescent="0.15">
      <c r="C3466" s="58">
        <v>35415</v>
      </c>
      <c r="D3466" s="12">
        <v>25.74</v>
      </c>
      <c r="E3466" s="12">
        <v>24.1</v>
      </c>
      <c r="F3466" s="12">
        <v>21.81</v>
      </c>
      <c r="G3466" s="12"/>
      <c r="H3466" s="12"/>
      <c r="M3466" s="73"/>
      <c r="N3466"/>
      <c r="O3466"/>
      <c r="P3466"/>
      <c r="Q3466"/>
      <c r="R3466" s="28"/>
      <c r="S3466" s="8"/>
      <c r="T3466" s="8"/>
      <c r="U3466"/>
      <c r="W3466" s="29"/>
      <c r="X3466" s="8">
        <v>22.3</v>
      </c>
      <c r="AB3466" s="2">
        <f t="shared" si="8"/>
        <v>22.06</v>
      </c>
    </row>
    <row r="3467" spans="3:28" x14ac:dyDescent="0.15">
      <c r="C3467" s="58">
        <v>35416</v>
      </c>
      <c r="D3467" s="12">
        <v>25.71</v>
      </c>
      <c r="E3467" s="12">
        <v>23.7</v>
      </c>
      <c r="F3467" s="12">
        <v>21.82</v>
      </c>
      <c r="G3467" s="12"/>
      <c r="H3467" s="12"/>
      <c r="M3467" s="73"/>
      <c r="N3467"/>
      <c r="O3467"/>
      <c r="P3467"/>
      <c r="Q3467"/>
      <c r="R3467" s="28"/>
      <c r="S3467" s="8"/>
      <c r="T3467" s="8"/>
      <c r="U3467"/>
      <c r="W3467" s="29"/>
      <c r="X3467" s="8">
        <v>22.3</v>
      </c>
      <c r="AB3467" s="2">
        <f t="shared" si="8"/>
        <v>22.06</v>
      </c>
    </row>
    <row r="3468" spans="3:28" x14ac:dyDescent="0.15">
      <c r="C3468" s="58">
        <v>35417</v>
      </c>
      <c r="D3468" s="12">
        <v>26.16</v>
      </c>
      <c r="E3468" s="12">
        <v>23.92</v>
      </c>
      <c r="F3468" s="12">
        <v>22.02</v>
      </c>
      <c r="G3468" s="12"/>
      <c r="H3468" s="12"/>
      <c r="M3468" s="73"/>
      <c r="N3468"/>
      <c r="O3468"/>
      <c r="P3468"/>
      <c r="Q3468"/>
      <c r="R3468" s="28"/>
      <c r="S3468" s="8"/>
      <c r="T3468" s="8"/>
      <c r="U3468"/>
      <c r="W3468" s="29"/>
      <c r="X3468" s="8">
        <v>22.49</v>
      </c>
      <c r="AB3468" s="2">
        <f t="shared" si="8"/>
        <v>22.26</v>
      </c>
    </row>
    <row r="3469" spans="3:28" x14ac:dyDescent="0.15">
      <c r="C3469" s="58">
        <v>35418</v>
      </c>
      <c r="D3469" s="12">
        <v>26.57</v>
      </c>
      <c r="E3469" s="12">
        <v>23.98</v>
      </c>
      <c r="F3469" s="12">
        <v>22.1</v>
      </c>
      <c r="G3469" s="12"/>
      <c r="H3469" s="12"/>
      <c r="M3469" s="73"/>
      <c r="N3469"/>
      <c r="O3469"/>
      <c r="P3469"/>
      <c r="Q3469"/>
      <c r="R3469" s="28"/>
      <c r="S3469" s="8"/>
      <c r="T3469" s="8"/>
      <c r="U3469"/>
      <c r="W3469" s="29"/>
      <c r="X3469" s="8">
        <v>22.61</v>
      </c>
      <c r="AB3469" s="2">
        <f t="shared" si="8"/>
        <v>22.36</v>
      </c>
    </row>
    <row r="3470" spans="3:28" x14ac:dyDescent="0.15">
      <c r="C3470" s="58">
        <v>35419</v>
      </c>
      <c r="D3470" s="12">
        <v>25.08</v>
      </c>
      <c r="E3470" s="12">
        <v>23.46</v>
      </c>
      <c r="F3470" s="12">
        <v>21.53</v>
      </c>
      <c r="G3470" s="12"/>
      <c r="H3470" s="12"/>
      <c r="M3470" s="73"/>
      <c r="N3470"/>
      <c r="O3470"/>
      <c r="P3470"/>
      <c r="Q3470"/>
      <c r="R3470" s="28"/>
      <c r="S3470" s="8"/>
      <c r="T3470" s="8"/>
      <c r="U3470"/>
      <c r="W3470" s="29"/>
      <c r="X3470" s="8">
        <v>22.24</v>
      </c>
      <c r="AB3470" s="2">
        <f t="shared" si="8"/>
        <v>21.89</v>
      </c>
    </row>
    <row r="3471" spans="3:28" x14ac:dyDescent="0.15">
      <c r="C3471" s="58">
        <v>35422</v>
      </c>
      <c r="D3471" s="12">
        <v>24.79</v>
      </c>
      <c r="E3471" s="12">
        <v>23.19</v>
      </c>
      <c r="F3471" s="12">
        <v>21.29</v>
      </c>
      <c r="G3471" s="12"/>
      <c r="H3471" s="12"/>
      <c r="M3471" s="73"/>
      <c r="N3471"/>
      <c r="O3471"/>
      <c r="P3471"/>
      <c r="Q3471"/>
      <c r="R3471" s="28"/>
      <c r="S3471" s="8"/>
      <c r="T3471" s="8"/>
      <c r="U3471"/>
      <c r="W3471" s="29"/>
      <c r="X3471" s="8">
        <v>22.08</v>
      </c>
      <c r="AB3471" s="2">
        <f t="shared" si="8"/>
        <v>21.69</v>
      </c>
    </row>
    <row r="3472" spans="3:28" x14ac:dyDescent="0.15">
      <c r="C3472" s="58">
        <v>35423</v>
      </c>
      <c r="D3472" s="12">
        <v>25.1</v>
      </c>
      <c r="E3472" s="12">
        <v>23.39</v>
      </c>
      <c r="F3472" s="12">
        <v>21.63</v>
      </c>
      <c r="G3472" s="12"/>
      <c r="H3472" s="12"/>
      <c r="M3472" s="73"/>
      <c r="N3472"/>
      <c r="O3472"/>
      <c r="P3472"/>
      <c r="Q3472"/>
      <c r="R3472" s="28"/>
      <c r="S3472" s="8"/>
      <c r="T3472" s="8"/>
      <c r="U3472"/>
      <c r="W3472" s="29"/>
      <c r="X3472" s="8">
        <v>22.44</v>
      </c>
      <c r="AB3472" s="2">
        <f t="shared" si="8"/>
        <v>22.04</v>
      </c>
    </row>
    <row r="3473" spans="3:28" x14ac:dyDescent="0.15">
      <c r="C3473" s="58">
        <v>35425</v>
      </c>
      <c r="D3473" s="12">
        <v>24.92</v>
      </c>
      <c r="E3473" s="12"/>
      <c r="F3473" s="12">
        <v>21.1</v>
      </c>
      <c r="G3473" s="12"/>
      <c r="H3473" s="12"/>
      <c r="M3473" s="73"/>
      <c r="N3473"/>
      <c r="O3473"/>
      <c r="P3473"/>
      <c r="Q3473"/>
      <c r="R3473" s="28"/>
      <c r="S3473" s="8"/>
      <c r="T3473" s="8"/>
      <c r="U3473"/>
      <c r="W3473" s="29"/>
      <c r="X3473" s="8">
        <v>21.86</v>
      </c>
      <c r="AB3473" s="2">
        <f t="shared" si="8"/>
        <v>21.48</v>
      </c>
    </row>
    <row r="3474" spans="3:28" x14ac:dyDescent="0.15">
      <c r="C3474" s="58">
        <v>35426</v>
      </c>
      <c r="D3474" s="12">
        <v>25.22</v>
      </c>
      <c r="E3474" s="12">
        <v>23.42</v>
      </c>
      <c r="F3474" s="12">
        <v>21.42</v>
      </c>
      <c r="G3474" s="12"/>
      <c r="H3474" s="12"/>
      <c r="M3474" s="73"/>
      <c r="N3474"/>
      <c r="O3474"/>
      <c r="P3474"/>
      <c r="Q3474"/>
      <c r="R3474" s="28"/>
      <c r="S3474" s="8"/>
      <c r="T3474" s="8"/>
      <c r="U3474"/>
      <c r="W3474" s="29"/>
      <c r="X3474" s="8">
        <v>22.1</v>
      </c>
      <c r="AB3474" s="2">
        <f t="shared" si="8"/>
        <v>21.76</v>
      </c>
    </row>
    <row r="3475" spans="3:28" x14ac:dyDescent="0.15">
      <c r="C3475" s="58">
        <v>35429</v>
      </c>
      <c r="D3475" s="12">
        <v>25.37</v>
      </c>
      <c r="E3475" s="12">
        <v>23.69</v>
      </c>
      <c r="F3475" s="12">
        <v>21.65</v>
      </c>
      <c r="G3475" s="12"/>
      <c r="H3475" s="12"/>
      <c r="M3475" s="73"/>
      <c r="N3475"/>
      <c r="O3475"/>
      <c r="P3475"/>
      <c r="Q3475"/>
      <c r="R3475" s="28"/>
      <c r="S3475" s="8"/>
      <c r="T3475" s="8"/>
      <c r="U3475"/>
      <c r="W3475" s="29"/>
      <c r="X3475" s="8">
        <v>22.31</v>
      </c>
      <c r="AB3475" s="2">
        <f t="shared" si="8"/>
        <v>21.98</v>
      </c>
    </row>
    <row r="3476" spans="3:28" x14ac:dyDescent="0.15">
      <c r="C3476" s="58">
        <v>35430</v>
      </c>
      <c r="D3476" s="12">
        <v>25.92</v>
      </c>
      <c r="E3476" s="12">
        <v>23.81</v>
      </c>
      <c r="F3476" s="12">
        <v>22.18</v>
      </c>
      <c r="G3476" s="12"/>
      <c r="H3476" s="12"/>
      <c r="M3476" s="73"/>
      <c r="N3476"/>
      <c r="O3476"/>
      <c r="P3476"/>
      <c r="Q3476"/>
      <c r="R3476" s="28"/>
      <c r="S3476" s="8"/>
      <c r="T3476" s="8"/>
      <c r="U3476"/>
      <c r="W3476" s="29"/>
      <c r="X3476" s="8">
        <v>22.84</v>
      </c>
      <c r="AB3476" s="2">
        <f t="shared" si="8"/>
        <v>22.51</v>
      </c>
    </row>
    <row r="3477" spans="3:28" x14ac:dyDescent="0.15">
      <c r="C3477" s="58">
        <v>35432</v>
      </c>
      <c r="D3477" s="12">
        <v>25.69</v>
      </c>
      <c r="E3477" s="12">
        <v>24.22</v>
      </c>
      <c r="F3477" s="12">
        <v>22.39</v>
      </c>
      <c r="G3477" s="12"/>
      <c r="H3477" s="12"/>
      <c r="M3477" s="73"/>
      <c r="N3477"/>
      <c r="O3477"/>
      <c r="P3477"/>
      <c r="Q3477"/>
      <c r="R3477" s="28"/>
      <c r="S3477" s="8"/>
      <c r="T3477" s="8"/>
      <c r="U3477"/>
      <c r="W3477" s="29"/>
      <c r="X3477" s="8">
        <v>22.96</v>
      </c>
      <c r="AB3477" s="2">
        <f t="shared" si="8"/>
        <v>22.68</v>
      </c>
    </row>
    <row r="3478" spans="3:28" x14ac:dyDescent="0.15">
      <c r="C3478" s="58">
        <v>35433</v>
      </c>
      <c r="D3478" s="12">
        <v>25.59</v>
      </c>
      <c r="E3478" s="12">
        <v>24.12</v>
      </c>
      <c r="F3478" s="12">
        <v>22.36</v>
      </c>
      <c r="G3478" s="12"/>
      <c r="H3478" s="12"/>
      <c r="M3478" s="73"/>
      <c r="N3478"/>
      <c r="O3478"/>
      <c r="P3478"/>
      <c r="Q3478"/>
      <c r="R3478" s="28"/>
      <c r="S3478" s="8"/>
      <c r="T3478" s="8"/>
      <c r="U3478"/>
      <c r="W3478" s="29"/>
      <c r="X3478" s="8">
        <v>22.95</v>
      </c>
      <c r="AB3478" s="2">
        <f t="shared" ref="AB3478:AB3541" si="9">ROUND((F3478+X3478)/2,2)</f>
        <v>22.66</v>
      </c>
    </row>
    <row r="3479" spans="3:28" x14ac:dyDescent="0.15">
      <c r="C3479" s="58">
        <v>35436</v>
      </c>
      <c r="D3479" s="12">
        <v>26.37</v>
      </c>
      <c r="E3479" s="12">
        <v>24.56</v>
      </c>
      <c r="F3479" s="12">
        <v>22.92</v>
      </c>
      <c r="G3479" s="12"/>
      <c r="H3479" s="12"/>
      <c r="M3479" s="73"/>
      <c r="N3479"/>
      <c r="O3479"/>
      <c r="P3479"/>
      <c r="Q3479"/>
      <c r="R3479" s="28"/>
      <c r="S3479" s="8"/>
      <c r="T3479" s="8"/>
      <c r="U3479"/>
      <c r="W3479" s="29"/>
      <c r="X3479" s="8">
        <v>23.61</v>
      </c>
      <c r="AB3479" s="2">
        <f t="shared" si="9"/>
        <v>23.27</v>
      </c>
    </row>
    <row r="3480" spans="3:28" x14ac:dyDescent="0.15">
      <c r="C3480" s="58">
        <v>35437</v>
      </c>
      <c r="D3480" s="12">
        <v>26.23</v>
      </c>
      <c r="E3480" s="12">
        <v>24.59</v>
      </c>
      <c r="F3480" s="12">
        <v>22.71</v>
      </c>
      <c r="G3480" s="12"/>
      <c r="H3480" s="12"/>
      <c r="M3480" s="73"/>
      <c r="N3480"/>
      <c r="O3480"/>
      <c r="P3480"/>
      <c r="Q3480"/>
      <c r="R3480" s="28"/>
      <c r="S3480" s="8"/>
      <c r="T3480" s="8"/>
      <c r="U3480"/>
      <c r="W3480" s="29"/>
      <c r="X3480" s="8">
        <v>23.49</v>
      </c>
      <c r="AB3480" s="2">
        <f t="shared" si="9"/>
        <v>23.1</v>
      </c>
    </row>
    <row r="3481" spans="3:28" x14ac:dyDescent="0.15">
      <c r="C3481" s="58">
        <v>35438</v>
      </c>
      <c r="D3481" s="12">
        <v>26.62</v>
      </c>
      <c r="E3481" s="12">
        <v>24.8</v>
      </c>
      <c r="F3481" s="12">
        <v>22.8</v>
      </c>
      <c r="G3481" s="12"/>
      <c r="H3481" s="12"/>
      <c r="M3481" s="73"/>
      <c r="N3481"/>
      <c r="O3481"/>
      <c r="P3481"/>
      <c r="Q3481"/>
      <c r="R3481" s="28"/>
      <c r="S3481" s="8"/>
      <c r="T3481" s="8"/>
      <c r="U3481"/>
      <c r="W3481" s="29"/>
      <c r="X3481" s="8">
        <v>23.59</v>
      </c>
      <c r="AB3481" s="2">
        <f t="shared" si="9"/>
        <v>23.2</v>
      </c>
    </row>
    <row r="3482" spans="3:28" x14ac:dyDescent="0.15">
      <c r="C3482" s="58">
        <v>35439</v>
      </c>
      <c r="D3482" s="12">
        <v>26.37</v>
      </c>
      <c r="E3482" s="12">
        <v>24.57</v>
      </c>
      <c r="F3482" s="12">
        <v>22.53</v>
      </c>
      <c r="G3482" s="12"/>
      <c r="H3482" s="12"/>
      <c r="M3482" s="73"/>
      <c r="N3482"/>
      <c r="O3482"/>
      <c r="P3482"/>
      <c r="Q3482"/>
      <c r="R3482" s="28"/>
      <c r="S3482" s="8"/>
      <c r="T3482" s="8"/>
      <c r="U3482"/>
      <c r="W3482" s="29"/>
      <c r="X3482" s="8">
        <v>23.32</v>
      </c>
      <c r="AB3482" s="2">
        <f t="shared" si="9"/>
        <v>22.93</v>
      </c>
    </row>
    <row r="3483" spans="3:28" x14ac:dyDescent="0.15">
      <c r="C3483" s="58">
        <v>35440</v>
      </c>
      <c r="D3483" s="12">
        <v>26.09</v>
      </c>
      <c r="E3483" s="12">
        <v>24.34</v>
      </c>
      <c r="F3483" s="12">
        <v>22.61</v>
      </c>
      <c r="G3483" s="12"/>
      <c r="H3483" s="12"/>
      <c r="M3483" s="73"/>
      <c r="N3483"/>
      <c r="O3483"/>
      <c r="P3483"/>
      <c r="Q3483"/>
      <c r="R3483" s="28"/>
      <c r="S3483" s="8"/>
      <c r="T3483" s="8"/>
      <c r="U3483"/>
      <c r="W3483" s="29"/>
      <c r="X3483" s="8">
        <v>23.39</v>
      </c>
      <c r="AB3483" s="2">
        <f t="shared" si="9"/>
        <v>23</v>
      </c>
    </row>
    <row r="3484" spans="3:28" x14ac:dyDescent="0.15">
      <c r="C3484" s="58">
        <v>35443</v>
      </c>
      <c r="D3484" s="12">
        <v>25.19</v>
      </c>
      <c r="E3484" s="12">
        <v>23.48</v>
      </c>
      <c r="F3484" s="12">
        <v>21.65</v>
      </c>
      <c r="G3484" s="12"/>
      <c r="H3484" s="12"/>
      <c r="M3484" s="73"/>
      <c r="N3484"/>
      <c r="O3484"/>
      <c r="P3484"/>
      <c r="Q3484"/>
      <c r="R3484" s="28"/>
      <c r="S3484" s="8"/>
      <c r="T3484" s="8"/>
      <c r="U3484"/>
      <c r="W3484" s="29"/>
      <c r="X3484" s="8">
        <v>22.44</v>
      </c>
      <c r="AB3484" s="2">
        <f t="shared" si="9"/>
        <v>22.05</v>
      </c>
    </row>
    <row r="3485" spans="3:28" x14ac:dyDescent="0.15">
      <c r="C3485" s="58">
        <v>35444</v>
      </c>
      <c r="D3485" s="12">
        <v>25.11</v>
      </c>
      <c r="E3485" s="12">
        <v>23.36</v>
      </c>
      <c r="F3485" s="12">
        <v>21.67</v>
      </c>
      <c r="G3485" s="12"/>
      <c r="H3485" s="12"/>
      <c r="M3485" s="73"/>
      <c r="N3485"/>
      <c r="O3485"/>
      <c r="P3485"/>
      <c r="Q3485"/>
      <c r="R3485" s="28"/>
      <c r="S3485" s="8"/>
      <c r="T3485" s="8"/>
      <c r="U3485"/>
      <c r="W3485" s="29"/>
      <c r="X3485" s="8">
        <v>22.46</v>
      </c>
      <c r="AB3485" s="2">
        <f t="shared" si="9"/>
        <v>22.07</v>
      </c>
    </row>
    <row r="3486" spans="3:28" x14ac:dyDescent="0.15">
      <c r="C3486" s="58">
        <v>35445</v>
      </c>
      <c r="D3486" s="12">
        <v>25.95</v>
      </c>
      <c r="E3486" s="12">
        <v>23.84</v>
      </c>
      <c r="F3486" s="12">
        <v>22.04</v>
      </c>
      <c r="G3486" s="12"/>
      <c r="H3486" s="12"/>
      <c r="M3486" s="73"/>
      <c r="N3486"/>
      <c r="O3486"/>
      <c r="P3486"/>
      <c r="Q3486"/>
      <c r="R3486" s="28"/>
      <c r="S3486" s="8"/>
      <c r="T3486" s="8"/>
      <c r="U3486"/>
      <c r="W3486" s="29"/>
      <c r="X3486" s="8">
        <v>22.83</v>
      </c>
      <c r="AB3486" s="2">
        <f t="shared" si="9"/>
        <v>22.44</v>
      </c>
    </row>
    <row r="3487" spans="3:28" x14ac:dyDescent="0.15">
      <c r="C3487" s="58">
        <v>35446</v>
      </c>
      <c r="D3487" s="12">
        <v>25.52</v>
      </c>
      <c r="E3487" s="12">
        <v>23.59</v>
      </c>
      <c r="F3487" s="12">
        <v>21.01</v>
      </c>
      <c r="G3487" s="12"/>
      <c r="H3487" s="12"/>
      <c r="M3487" s="73"/>
      <c r="N3487"/>
      <c r="O3487"/>
      <c r="P3487"/>
      <c r="Q3487"/>
      <c r="R3487" s="28"/>
      <c r="S3487" s="8"/>
      <c r="T3487" s="8"/>
      <c r="U3487"/>
      <c r="W3487" s="29"/>
      <c r="X3487" s="8">
        <v>21.91</v>
      </c>
      <c r="AB3487" s="2">
        <f t="shared" si="9"/>
        <v>21.46</v>
      </c>
    </row>
    <row r="3488" spans="3:28" x14ac:dyDescent="0.15">
      <c r="C3488" s="58">
        <v>35447</v>
      </c>
      <c r="D3488" s="12">
        <v>25.41</v>
      </c>
      <c r="E3488" s="12">
        <v>22.54</v>
      </c>
      <c r="F3488" s="12">
        <v>20.46</v>
      </c>
      <c r="G3488" s="12"/>
      <c r="H3488" s="12"/>
      <c r="M3488" s="73"/>
      <c r="N3488"/>
      <c r="O3488"/>
      <c r="P3488"/>
      <c r="Q3488"/>
      <c r="R3488" s="28"/>
      <c r="S3488" s="8"/>
      <c r="T3488" s="8"/>
      <c r="U3488"/>
      <c r="W3488" s="29"/>
      <c r="X3488" s="8">
        <v>21.43</v>
      </c>
      <c r="AB3488" s="2">
        <f t="shared" si="9"/>
        <v>20.95</v>
      </c>
    </row>
    <row r="3489" spans="3:28" x14ac:dyDescent="0.15">
      <c r="C3489" s="58">
        <v>35450</v>
      </c>
      <c r="D3489" s="12">
        <v>25.23</v>
      </c>
      <c r="E3489" s="12">
        <v>22.58</v>
      </c>
      <c r="F3489" s="12">
        <v>20.41</v>
      </c>
      <c r="G3489" s="12"/>
      <c r="H3489" s="12"/>
      <c r="M3489" s="73"/>
      <c r="N3489"/>
      <c r="O3489"/>
      <c r="P3489"/>
      <c r="Q3489"/>
      <c r="R3489" s="28"/>
      <c r="S3489" s="8"/>
      <c r="T3489" s="8"/>
      <c r="U3489"/>
      <c r="W3489" s="29"/>
      <c r="X3489" s="8">
        <v>21.27</v>
      </c>
      <c r="AB3489" s="2">
        <f t="shared" si="9"/>
        <v>20.84</v>
      </c>
    </row>
    <row r="3490" spans="3:28" x14ac:dyDescent="0.15">
      <c r="C3490" s="58">
        <v>35451</v>
      </c>
      <c r="D3490" s="12">
        <v>24.8</v>
      </c>
      <c r="E3490" s="12">
        <v>22.36</v>
      </c>
      <c r="F3490" s="12">
        <v>20.37</v>
      </c>
      <c r="G3490" s="12"/>
      <c r="H3490" s="12"/>
      <c r="M3490" s="73"/>
      <c r="N3490"/>
      <c r="O3490"/>
      <c r="P3490"/>
      <c r="Q3490"/>
      <c r="R3490" s="28"/>
      <c r="S3490" s="8"/>
      <c r="T3490" s="8"/>
      <c r="U3490"/>
      <c r="W3490" s="29"/>
      <c r="X3490" s="8">
        <v>21.17</v>
      </c>
      <c r="AB3490" s="2">
        <f t="shared" si="9"/>
        <v>20.77</v>
      </c>
    </row>
    <row r="3491" spans="3:28" x14ac:dyDescent="0.15">
      <c r="C3491" s="58">
        <v>35452</v>
      </c>
      <c r="D3491" s="12">
        <v>24.24</v>
      </c>
      <c r="E3491" s="12">
        <v>22.48</v>
      </c>
      <c r="F3491" s="12">
        <v>20.36</v>
      </c>
      <c r="G3491" s="12"/>
      <c r="H3491" s="12"/>
      <c r="M3491" s="73"/>
      <c r="N3491"/>
      <c r="O3491"/>
      <c r="P3491"/>
      <c r="Q3491"/>
      <c r="R3491" s="28"/>
      <c r="S3491" s="8"/>
      <c r="T3491" s="8"/>
      <c r="U3491"/>
      <c r="W3491" s="29"/>
      <c r="X3491" s="8">
        <v>21.15</v>
      </c>
      <c r="AB3491" s="2">
        <f t="shared" si="9"/>
        <v>20.76</v>
      </c>
    </row>
    <row r="3492" spans="3:28" x14ac:dyDescent="0.15">
      <c r="C3492" s="58">
        <v>35453</v>
      </c>
      <c r="D3492" s="12">
        <v>24.18</v>
      </c>
      <c r="E3492" s="12">
        <v>22.42</v>
      </c>
      <c r="F3492" s="12">
        <v>20.38</v>
      </c>
      <c r="G3492" s="12"/>
      <c r="H3492" s="12"/>
      <c r="M3492" s="73"/>
      <c r="N3492"/>
      <c r="O3492"/>
      <c r="P3492"/>
      <c r="Q3492"/>
      <c r="R3492" s="28"/>
      <c r="S3492" s="8"/>
      <c r="T3492" s="8"/>
      <c r="U3492"/>
      <c r="W3492" s="29"/>
      <c r="X3492" s="8">
        <v>21.09</v>
      </c>
      <c r="AB3492" s="2">
        <f t="shared" si="9"/>
        <v>20.74</v>
      </c>
    </row>
    <row r="3493" spans="3:28" x14ac:dyDescent="0.15">
      <c r="C3493" s="58">
        <v>35454</v>
      </c>
      <c r="D3493" s="12">
        <v>24.05</v>
      </c>
      <c r="E3493" s="12">
        <v>22.26</v>
      </c>
      <c r="F3493" s="12">
        <v>20.32</v>
      </c>
      <c r="G3493" s="12"/>
      <c r="H3493" s="12"/>
      <c r="M3493" s="73"/>
      <c r="N3493"/>
      <c r="O3493"/>
      <c r="P3493"/>
      <c r="Q3493"/>
      <c r="R3493" s="28"/>
      <c r="S3493" s="8"/>
      <c r="T3493" s="8"/>
      <c r="U3493"/>
      <c r="W3493" s="29"/>
      <c r="X3493" s="8">
        <v>21.03</v>
      </c>
      <c r="AB3493" s="2">
        <f t="shared" si="9"/>
        <v>20.68</v>
      </c>
    </row>
    <row r="3494" spans="3:28" x14ac:dyDescent="0.15">
      <c r="C3494" s="58">
        <v>35457</v>
      </c>
      <c r="D3494" s="12">
        <v>23.94</v>
      </c>
      <c r="E3494" s="12">
        <v>22.05</v>
      </c>
      <c r="F3494" s="12">
        <v>20.12</v>
      </c>
      <c r="G3494" s="12"/>
      <c r="H3494" s="12"/>
      <c r="M3494" s="73"/>
      <c r="N3494"/>
      <c r="O3494"/>
      <c r="P3494"/>
      <c r="Q3494"/>
      <c r="R3494" s="28"/>
      <c r="S3494" s="8"/>
      <c r="T3494" s="8"/>
      <c r="U3494"/>
      <c r="W3494" s="29"/>
      <c r="X3494" s="8">
        <v>20.83</v>
      </c>
      <c r="AB3494" s="2">
        <f t="shared" si="9"/>
        <v>20.48</v>
      </c>
    </row>
    <row r="3495" spans="3:28" x14ac:dyDescent="0.15">
      <c r="C3495" s="58">
        <v>35458</v>
      </c>
      <c r="D3495" s="12">
        <v>23.9</v>
      </c>
      <c r="E3495" s="12">
        <v>22.25</v>
      </c>
      <c r="F3495" s="12">
        <v>20.350000000000001</v>
      </c>
      <c r="G3495" s="12"/>
      <c r="H3495" s="12"/>
      <c r="M3495" s="73"/>
      <c r="N3495"/>
      <c r="O3495"/>
      <c r="P3495"/>
      <c r="Q3495"/>
      <c r="R3495" s="28"/>
      <c r="S3495" s="8"/>
      <c r="T3495" s="8"/>
      <c r="U3495"/>
      <c r="W3495" s="29"/>
      <c r="X3495" s="8">
        <v>21.06</v>
      </c>
      <c r="AB3495" s="2">
        <f t="shared" si="9"/>
        <v>20.71</v>
      </c>
    </row>
    <row r="3496" spans="3:28" x14ac:dyDescent="0.15">
      <c r="C3496" s="58">
        <v>35459</v>
      </c>
      <c r="D3496" s="12">
        <v>24.47</v>
      </c>
      <c r="E3496" s="12">
        <v>22.77</v>
      </c>
      <c r="F3496" s="12">
        <v>20.74</v>
      </c>
      <c r="G3496" s="12"/>
      <c r="H3496" s="12"/>
      <c r="M3496" s="73"/>
      <c r="N3496"/>
      <c r="O3496"/>
      <c r="P3496"/>
      <c r="Q3496"/>
      <c r="R3496" s="28"/>
      <c r="S3496" s="8"/>
      <c r="T3496" s="8"/>
      <c r="U3496"/>
      <c r="W3496" s="29"/>
      <c r="X3496" s="8">
        <v>21.51</v>
      </c>
      <c r="AB3496" s="2">
        <f t="shared" si="9"/>
        <v>21.13</v>
      </c>
    </row>
    <row r="3497" spans="3:28" x14ac:dyDescent="0.15">
      <c r="C3497" s="58">
        <v>35460</v>
      </c>
      <c r="D3497" s="12">
        <v>24.87</v>
      </c>
      <c r="E3497" s="12">
        <v>23.18</v>
      </c>
      <c r="F3497" s="12">
        <v>21.11</v>
      </c>
      <c r="G3497" s="12"/>
      <c r="H3497" s="12"/>
      <c r="M3497" s="73"/>
      <c r="N3497"/>
      <c r="O3497"/>
      <c r="P3497"/>
      <c r="Q3497"/>
      <c r="R3497" s="28"/>
      <c r="S3497" s="8"/>
      <c r="T3497" s="8"/>
      <c r="U3497"/>
      <c r="W3497" s="29"/>
      <c r="X3497" s="8">
        <v>21.87</v>
      </c>
      <c r="AB3497" s="2">
        <f t="shared" si="9"/>
        <v>21.49</v>
      </c>
    </row>
    <row r="3498" spans="3:28" x14ac:dyDescent="0.15">
      <c r="C3498" s="58">
        <v>35461</v>
      </c>
      <c r="D3498" s="12">
        <v>24.15</v>
      </c>
      <c r="E3498" s="12">
        <v>22.52</v>
      </c>
      <c r="F3498" s="12">
        <v>20.58</v>
      </c>
      <c r="G3498" s="12"/>
      <c r="H3498" s="12"/>
      <c r="M3498" s="73"/>
      <c r="N3498"/>
      <c r="O3498"/>
      <c r="P3498"/>
      <c r="Q3498"/>
      <c r="R3498" s="28"/>
      <c r="S3498" s="8"/>
      <c r="T3498" s="8"/>
      <c r="U3498"/>
      <c r="W3498" s="29"/>
      <c r="X3498" s="8">
        <v>21.24</v>
      </c>
      <c r="AB3498" s="2">
        <f t="shared" si="9"/>
        <v>20.91</v>
      </c>
    </row>
    <row r="3499" spans="3:28" x14ac:dyDescent="0.15">
      <c r="C3499" s="58">
        <v>35464</v>
      </c>
      <c r="D3499" s="12">
        <v>24.15</v>
      </c>
      <c r="E3499" s="12">
        <v>22.54</v>
      </c>
      <c r="F3499" s="12">
        <v>20.71</v>
      </c>
      <c r="G3499" s="12"/>
      <c r="H3499" s="12"/>
      <c r="M3499" s="73"/>
      <c r="N3499"/>
      <c r="O3499"/>
      <c r="P3499"/>
      <c r="Q3499"/>
      <c r="R3499" s="28"/>
      <c r="S3499" s="8"/>
      <c r="T3499" s="8"/>
      <c r="U3499"/>
      <c r="W3499" s="29"/>
      <c r="X3499" s="8">
        <v>21.37</v>
      </c>
      <c r="AB3499" s="2">
        <f t="shared" si="9"/>
        <v>21.04</v>
      </c>
    </row>
    <row r="3500" spans="3:28" x14ac:dyDescent="0.15">
      <c r="C3500" s="58">
        <v>35465</v>
      </c>
      <c r="D3500" s="12">
        <v>24.02</v>
      </c>
      <c r="E3500" s="12">
        <v>22.43</v>
      </c>
      <c r="F3500" s="12">
        <v>20.61</v>
      </c>
      <c r="G3500" s="12"/>
      <c r="H3500" s="12"/>
      <c r="M3500" s="73"/>
      <c r="N3500"/>
      <c r="O3500"/>
      <c r="P3500"/>
      <c r="Q3500"/>
      <c r="R3500" s="28"/>
      <c r="S3500" s="8"/>
      <c r="T3500" s="8"/>
      <c r="U3500"/>
      <c r="W3500" s="29"/>
      <c r="X3500" s="8">
        <v>21.39</v>
      </c>
      <c r="AB3500" s="2">
        <f t="shared" si="9"/>
        <v>21</v>
      </c>
    </row>
    <row r="3501" spans="3:28" x14ac:dyDescent="0.15">
      <c r="C3501" s="58">
        <v>35466</v>
      </c>
      <c r="D3501" s="12">
        <v>23.91</v>
      </c>
      <c r="E3501" s="12">
        <v>22.47</v>
      </c>
      <c r="F3501" s="12">
        <v>20.54</v>
      </c>
      <c r="G3501" s="12"/>
      <c r="H3501" s="12"/>
      <c r="M3501" s="73"/>
      <c r="N3501"/>
      <c r="O3501"/>
      <c r="P3501"/>
      <c r="Q3501"/>
      <c r="R3501" s="28"/>
      <c r="S3501" s="8"/>
      <c r="T3501" s="8"/>
      <c r="U3501"/>
      <c r="W3501" s="29"/>
      <c r="X3501" s="8">
        <v>21.32</v>
      </c>
      <c r="AB3501" s="2">
        <f t="shared" si="9"/>
        <v>20.93</v>
      </c>
    </row>
    <row r="3502" spans="3:28" x14ac:dyDescent="0.15">
      <c r="C3502" s="58">
        <v>35467</v>
      </c>
      <c r="D3502" s="12">
        <v>23.1</v>
      </c>
      <c r="E3502" s="12">
        <v>21.69</v>
      </c>
      <c r="F3502" s="12">
        <v>19.64</v>
      </c>
      <c r="G3502" s="12"/>
      <c r="H3502" s="12"/>
      <c r="M3502" s="73"/>
      <c r="N3502"/>
      <c r="O3502"/>
      <c r="P3502"/>
      <c r="Q3502"/>
      <c r="R3502" s="28"/>
      <c r="S3502" s="8"/>
      <c r="T3502" s="8"/>
      <c r="U3502"/>
      <c r="W3502" s="29"/>
      <c r="X3502" s="8">
        <v>20.67</v>
      </c>
      <c r="AB3502" s="2">
        <f t="shared" si="9"/>
        <v>20.16</v>
      </c>
    </row>
    <row r="3503" spans="3:28" x14ac:dyDescent="0.15">
      <c r="C3503" s="58">
        <v>35468</v>
      </c>
      <c r="D3503" s="12">
        <v>22.23</v>
      </c>
      <c r="E3503" s="12">
        <v>20.95</v>
      </c>
      <c r="F3503" s="12">
        <v>19.02</v>
      </c>
      <c r="G3503" s="12"/>
      <c r="H3503" s="12"/>
      <c r="M3503" s="73"/>
      <c r="N3503"/>
      <c r="O3503"/>
      <c r="P3503"/>
      <c r="Q3503"/>
      <c r="R3503" s="28"/>
      <c r="S3503" s="8"/>
      <c r="T3503" s="8"/>
      <c r="U3503"/>
      <c r="W3503" s="29"/>
      <c r="X3503" s="8">
        <v>20.079999999999998</v>
      </c>
      <c r="AB3503" s="2">
        <f t="shared" si="9"/>
        <v>19.55</v>
      </c>
    </row>
    <row r="3504" spans="3:28" x14ac:dyDescent="0.15">
      <c r="C3504" s="58">
        <v>35471</v>
      </c>
      <c r="D3504" s="12">
        <v>22.46</v>
      </c>
      <c r="E3504" s="12">
        <v>21.13</v>
      </c>
      <c r="F3504" s="12">
        <v>19.09</v>
      </c>
      <c r="G3504" s="12"/>
      <c r="H3504" s="12"/>
      <c r="M3504" s="73"/>
      <c r="N3504"/>
      <c r="O3504"/>
      <c r="P3504"/>
      <c r="Q3504"/>
      <c r="R3504" s="28"/>
      <c r="S3504" s="8"/>
      <c r="T3504" s="8"/>
      <c r="U3504"/>
      <c r="W3504" s="29"/>
      <c r="X3504" s="8">
        <v>20.149999999999999</v>
      </c>
      <c r="AB3504" s="2">
        <f t="shared" si="9"/>
        <v>19.62</v>
      </c>
    </row>
    <row r="3505" spans="3:28" x14ac:dyDescent="0.15">
      <c r="C3505" s="58">
        <v>35472</v>
      </c>
      <c r="D3505" s="12">
        <v>22.42</v>
      </c>
      <c r="E3505" s="12">
        <v>21.14</v>
      </c>
      <c r="F3505" s="12">
        <v>19.059999999999999</v>
      </c>
      <c r="G3505" s="12"/>
      <c r="H3505" s="12"/>
      <c r="M3505" s="73"/>
      <c r="N3505"/>
      <c r="O3505"/>
      <c r="P3505"/>
      <c r="Q3505"/>
      <c r="R3505" s="28"/>
      <c r="S3505" s="8"/>
      <c r="T3505" s="8"/>
      <c r="U3505"/>
      <c r="W3505" s="29"/>
      <c r="X3505" s="8">
        <v>20.12</v>
      </c>
      <c r="AB3505" s="2">
        <f t="shared" si="9"/>
        <v>19.59</v>
      </c>
    </row>
    <row r="3506" spans="3:28" x14ac:dyDescent="0.15">
      <c r="C3506" s="58">
        <v>35473</v>
      </c>
      <c r="D3506" s="12">
        <v>21.86</v>
      </c>
      <c r="E3506" s="12">
        <v>20.52</v>
      </c>
      <c r="F3506" s="12">
        <v>18.579999999999998</v>
      </c>
      <c r="G3506" s="11"/>
      <c r="H3506" s="12"/>
      <c r="M3506" s="73"/>
      <c r="N3506"/>
      <c r="O3506"/>
      <c r="P3506"/>
      <c r="Q3506"/>
      <c r="R3506" s="28"/>
      <c r="S3506" s="8"/>
      <c r="T3506" s="8"/>
      <c r="U3506"/>
      <c r="W3506" s="29"/>
      <c r="X3506" s="8">
        <v>19.63</v>
      </c>
      <c r="AB3506" s="2">
        <f t="shared" si="9"/>
        <v>19.11</v>
      </c>
    </row>
    <row r="3507" spans="3:28" x14ac:dyDescent="0.15">
      <c r="C3507" s="58">
        <v>35474</v>
      </c>
      <c r="D3507" s="12">
        <v>22.02</v>
      </c>
      <c r="E3507" s="12">
        <v>20.49</v>
      </c>
      <c r="F3507" s="12">
        <v>18.670000000000002</v>
      </c>
      <c r="G3507" s="11"/>
      <c r="H3507" s="12"/>
      <c r="M3507" s="73"/>
      <c r="N3507"/>
      <c r="O3507"/>
      <c r="P3507"/>
      <c r="Q3507"/>
      <c r="R3507" s="28"/>
      <c r="S3507" s="8"/>
      <c r="T3507" s="8"/>
      <c r="U3507"/>
      <c r="W3507" s="29"/>
      <c r="X3507" s="8">
        <v>19.73</v>
      </c>
      <c r="AB3507" s="2">
        <f t="shared" si="9"/>
        <v>19.2</v>
      </c>
    </row>
    <row r="3508" spans="3:28" x14ac:dyDescent="0.15">
      <c r="C3508" s="58">
        <v>35475</v>
      </c>
      <c r="D3508" s="12">
        <v>22.41</v>
      </c>
      <c r="E3508" s="12">
        <v>20.49</v>
      </c>
      <c r="F3508" s="12">
        <v>18.62</v>
      </c>
      <c r="G3508" s="11"/>
      <c r="H3508" s="12"/>
      <c r="M3508" s="73"/>
      <c r="N3508"/>
      <c r="O3508"/>
      <c r="P3508"/>
      <c r="Q3508"/>
      <c r="R3508" s="28"/>
      <c r="S3508" s="8"/>
      <c r="T3508" s="8"/>
      <c r="U3508"/>
      <c r="W3508" s="29"/>
      <c r="X3508" s="8">
        <v>19.68</v>
      </c>
      <c r="AB3508" s="2">
        <f t="shared" si="9"/>
        <v>19.149999999999999</v>
      </c>
    </row>
    <row r="3509" spans="3:28" x14ac:dyDescent="0.15">
      <c r="C3509" s="58">
        <v>35478</v>
      </c>
      <c r="D3509" s="12"/>
      <c r="E3509" s="12">
        <v>20.34</v>
      </c>
      <c r="F3509" s="12">
        <v>18.309999999999999</v>
      </c>
      <c r="G3509" s="11"/>
      <c r="H3509" s="12"/>
      <c r="M3509" s="73"/>
      <c r="N3509"/>
      <c r="O3509"/>
      <c r="P3509"/>
      <c r="Q3509"/>
      <c r="R3509" s="28"/>
      <c r="S3509" s="8"/>
      <c r="T3509" s="8"/>
      <c r="U3509"/>
      <c r="W3509" s="29"/>
      <c r="X3509" s="8">
        <v>19.170000000000002</v>
      </c>
      <c r="AB3509" s="2">
        <f t="shared" si="9"/>
        <v>18.739999999999998</v>
      </c>
    </row>
    <row r="3510" spans="3:28" x14ac:dyDescent="0.15">
      <c r="C3510" s="58">
        <v>35479</v>
      </c>
      <c r="D3510" s="12">
        <v>22.52</v>
      </c>
      <c r="E3510" s="12">
        <v>20.39</v>
      </c>
      <c r="F3510" s="12">
        <v>18.57</v>
      </c>
      <c r="G3510" s="11"/>
      <c r="H3510" s="12"/>
      <c r="M3510" s="73"/>
      <c r="N3510"/>
      <c r="O3510"/>
      <c r="P3510"/>
      <c r="Q3510"/>
      <c r="R3510" s="28"/>
      <c r="S3510" s="8"/>
      <c r="T3510" s="8"/>
      <c r="U3510"/>
      <c r="W3510" s="29"/>
      <c r="X3510" s="8">
        <v>19.440000000000001</v>
      </c>
      <c r="AB3510" s="2">
        <f t="shared" si="9"/>
        <v>19.010000000000002</v>
      </c>
    </row>
    <row r="3511" spans="3:28" x14ac:dyDescent="0.15">
      <c r="C3511" s="58">
        <v>35480</v>
      </c>
      <c r="D3511" s="12">
        <v>22.79</v>
      </c>
      <c r="E3511" s="12">
        <v>20.63</v>
      </c>
      <c r="F3511" s="12">
        <v>18.670000000000002</v>
      </c>
      <c r="G3511" s="11"/>
      <c r="H3511" s="12"/>
      <c r="M3511" s="73"/>
      <c r="N3511"/>
      <c r="O3511"/>
      <c r="P3511"/>
      <c r="Q3511"/>
      <c r="R3511" s="28"/>
      <c r="S3511" s="8"/>
      <c r="T3511" s="8"/>
      <c r="U3511"/>
      <c r="W3511" s="29"/>
      <c r="X3511" s="8">
        <v>19.55</v>
      </c>
      <c r="AB3511" s="2">
        <f t="shared" si="9"/>
        <v>19.11</v>
      </c>
    </row>
    <row r="3512" spans="3:28" x14ac:dyDescent="0.15">
      <c r="C3512" s="58">
        <v>35481</v>
      </c>
      <c r="D3512" s="12">
        <v>21.98</v>
      </c>
      <c r="E3512" s="12">
        <v>20.079999999999998</v>
      </c>
      <c r="F3512" s="12">
        <v>18.059999999999999</v>
      </c>
      <c r="G3512" s="11"/>
      <c r="H3512" s="12"/>
      <c r="M3512" s="73"/>
      <c r="N3512"/>
      <c r="O3512"/>
      <c r="P3512"/>
      <c r="Q3512"/>
      <c r="R3512" s="28"/>
      <c r="S3512" s="8"/>
      <c r="T3512" s="8"/>
      <c r="U3512"/>
      <c r="W3512" s="29"/>
      <c r="X3512" s="8">
        <v>18.96</v>
      </c>
      <c r="AB3512" s="2">
        <f t="shared" si="9"/>
        <v>18.510000000000002</v>
      </c>
    </row>
    <row r="3513" spans="3:28" x14ac:dyDescent="0.15">
      <c r="C3513" s="58">
        <v>35482</v>
      </c>
      <c r="D3513" s="12">
        <v>21.39</v>
      </c>
      <c r="E3513" s="12">
        <v>19.79</v>
      </c>
      <c r="F3513" s="12">
        <v>17.829999999999998</v>
      </c>
      <c r="G3513" s="11"/>
      <c r="H3513" s="12"/>
      <c r="M3513" s="73"/>
      <c r="N3513"/>
      <c r="O3513"/>
      <c r="P3513"/>
      <c r="Q3513"/>
      <c r="R3513" s="28"/>
      <c r="S3513" s="8"/>
      <c r="T3513" s="8"/>
      <c r="U3513"/>
      <c r="W3513" s="29"/>
      <c r="X3513" s="8">
        <v>18.690000000000001</v>
      </c>
      <c r="AB3513" s="2">
        <f t="shared" si="9"/>
        <v>18.260000000000002</v>
      </c>
    </row>
    <row r="3514" spans="3:28" x14ac:dyDescent="0.15">
      <c r="C3514" s="58">
        <v>35485</v>
      </c>
      <c r="D3514" s="12">
        <v>20.71</v>
      </c>
      <c r="E3514" s="12">
        <v>19.12</v>
      </c>
      <c r="F3514" s="12">
        <v>17.23</v>
      </c>
      <c r="G3514" s="11"/>
      <c r="H3514" s="12"/>
      <c r="M3514" s="73"/>
      <c r="N3514"/>
      <c r="O3514"/>
      <c r="P3514"/>
      <c r="Q3514"/>
      <c r="R3514" s="28"/>
      <c r="S3514" s="8"/>
      <c r="T3514" s="8"/>
      <c r="U3514"/>
      <c r="W3514" s="29"/>
      <c r="X3514" s="8">
        <v>18.09</v>
      </c>
      <c r="AB3514" s="2">
        <f t="shared" si="9"/>
        <v>17.66</v>
      </c>
    </row>
    <row r="3515" spans="3:28" x14ac:dyDescent="0.15">
      <c r="C3515" s="58">
        <v>35486</v>
      </c>
      <c r="D3515" s="12">
        <v>21</v>
      </c>
      <c r="E3515" s="12">
        <v>19.45</v>
      </c>
      <c r="F3515" s="12">
        <v>17.670000000000002</v>
      </c>
      <c r="G3515" s="11"/>
      <c r="H3515" s="12"/>
      <c r="M3515" s="73"/>
      <c r="N3515"/>
      <c r="O3515"/>
      <c r="P3515"/>
      <c r="Q3515"/>
      <c r="R3515" s="28"/>
      <c r="S3515" s="8"/>
      <c r="T3515" s="8"/>
      <c r="U3515"/>
      <c r="W3515" s="29"/>
      <c r="X3515" s="8">
        <v>18.399999999999999</v>
      </c>
      <c r="AB3515" s="2">
        <f t="shared" si="9"/>
        <v>18.04</v>
      </c>
    </row>
    <row r="3516" spans="3:28" x14ac:dyDescent="0.15">
      <c r="C3516" s="58">
        <v>35487</v>
      </c>
      <c r="D3516" s="12">
        <v>21.11</v>
      </c>
      <c r="E3516" s="12">
        <v>19.579999999999998</v>
      </c>
      <c r="F3516" s="12">
        <v>17.739999999999998</v>
      </c>
      <c r="G3516" s="11"/>
      <c r="H3516" s="12"/>
      <c r="M3516" s="73"/>
      <c r="N3516"/>
      <c r="O3516"/>
      <c r="P3516"/>
      <c r="Q3516"/>
      <c r="R3516" s="28"/>
      <c r="S3516" s="8"/>
      <c r="T3516" s="8"/>
      <c r="U3516"/>
      <c r="W3516" s="29"/>
      <c r="X3516" s="8">
        <v>18.45</v>
      </c>
      <c r="AB3516" s="2">
        <f t="shared" si="9"/>
        <v>18.100000000000001</v>
      </c>
    </row>
    <row r="3517" spans="3:28" x14ac:dyDescent="0.15">
      <c r="C3517" s="58">
        <v>35488</v>
      </c>
      <c r="D3517" s="12">
        <v>20.89</v>
      </c>
      <c r="E3517" s="12">
        <v>19.350000000000001</v>
      </c>
      <c r="F3517" s="12">
        <v>17.47</v>
      </c>
      <c r="G3517" s="11"/>
      <c r="H3517" s="12"/>
      <c r="M3517" s="73"/>
      <c r="N3517"/>
      <c r="O3517"/>
      <c r="P3517"/>
      <c r="Q3517"/>
      <c r="R3517" s="28"/>
      <c r="S3517" s="8"/>
      <c r="T3517" s="8"/>
      <c r="U3517"/>
      <c r="W3517" s="29"/>
      <c r="X3517" s="8">
        <v>18.28</v>
      </c>
      <c r="AB3517" s="2">
        <f t="shared" si="9"/>
        <v>17.88</v>
      </c>
    </row>
    <row r="3518" spans="3:28" x14ac:dyDescent="0.15">
      <c r="C3518" s="58">
        <v>35489</v>
      </c>
      <c r="D3518" s="12">
        <v>20.3</v>
      </c>
      <c r="E3518" s="12">
        <v>18.850000000000001</v>
      </c>
      <c r="F3518" s="12">
        <v>17.27</v>
      </c>
      <c r="G3518" s="11"/>
      <c r="H3518" s="12"/>
      <c r="M3518" s="73"/>
      <c r="N3518"/>
      <c r="O3518"/>
      <c r="P3518"/>
      <c r="Q3518"/>
      <c r="R3518" s="28"/>
      <c r="S3518" s="8"/>
      <c r="T3518" s="8"/>
      <c r="U3518"/>
      <c r="W3518" s="29"/>
      <c r="X3518" s="8">
        <v>18.02</v>
      </c>
      <c r="AB3518" s="2">
        <f t="shared" si="9"/>
        <v>17.649999999999999</v>
      </c>
    </row>
    <row r="3519" spans="3:28" x14ac:dyDescent="0.15">
      <c r="C3519" s="58">
        <v>35492</v>
      </c>
      <c r="D3519" s="12">
        <v>20.25</v>
      </c>
      <c r="E3519" s="12">
        <v>18.920000000000002</v>
      </c>
      <c r="F3519" s="12">
        <v>17.29</v>
      </c>
      <c r="G3519" s="11"/>
      <c r="H3519" s="12"/>
      <c r="M3519" s="73"/>
      <c r="N3519"/>
      <c r="O3519"/>
      <c r="P3519"/>
      <c r="Q3519"/>
      <c r="R3519" s="28"/>
      <c r="S3519" s="8"/>
      <c r="T3519" s="8"/>
      <c r="U3519"/>
      <c r="W3519" s="29"/>
      <c r="X3519" s="8">
        <v>18.09</v>
      </c>
      <c r="AB3519" s="2">
        <f t="shared" si="9"/>
        <v>17.690000000000001</v>
      </c>
    </row>
    <row r="3520" spans="3:28" x14ac:dyDescent="0.15">
      <c r="C3520" s="58">
        <v>35493</v>
      </c>
      <c r="D3520" s="12">
        <v>20.66</v>
      </c>
      <c r="E3520" s="12">
        <v>19.5</v>
      </c>
      <c r="F3520" s="12">
        <v>17.760000000000002</v>
      </c>
      <c r="G3520" s="11"/>
      <c r="H3520" s="12"/>
      <c r="M3520" s="73"/>
      <c r="N3520"/>
      <c r="O3520"/>
      <c r="P3520"/>
      <c r="Q3520"/>
      <c r="R3520" s="28"/>
      <c r="S3520" s="8"/>
      <c r="T3520" s="8"/>
      <c r="U3520"/>
      <c r="W3520" s="29"/>
      <c r="X3520" s="8">
        <v>18.579999999999998</v>
      </c>
      <c r="AB3520" s="2">
        <f t="shared" si="9"/>
        <v>18.170000000000002</v>
      </c>
    </row>
    <row r="3521" spans="3:28" x14ac:dyDescent="0.15">
      <c r="C3521" s="58">
        <v>35494</v>
      </c>
      <c r="D3521" s="12">
        <v>20.399999999999999</v>
      </c>
      <c r="E3521" s="12">
        <v>19.399999999999999</v>
      </c>
      <c r="F3521" s="12">
        <v>17.78</v>
      </c>
      <c r="G3521" s="11"/>
      <c r="H3521" s="12"/>
      <c r="M3521" s="73"/>
      <c r="N3521"/>
      <c r="O3521"/>
      <c r="P3521"/>
      <c r="Q3521"/>
      <c r="R3521" s="28"/>
      <c r="S3521" s="8"/>
      <c r="T3521" s="8"/>
      <c r="U3521"/>
      <c r="W3521" s="29"/>
      <c r="X3521" s="8">
        <v>18.600000000000001</v>
      </c>
      <c r="AB3521" s="2">
        <f t="shared" si="9"/>
        <v>18.190000000000001</v>
      </c>
    </row>
    <row r="3522" spans="3:28" x14ac:dyDescent="0.15">
      <c r="C3522" s="58">
        <v>35495</v>
      </c>
      <c r="D3522" s="12">
        <v>20.94</v>
      </c>
      <c r="E3522" s="12">
        <v>19.7</v>
      </c>
      <c r="F3522" s="12">
        <v>18.14</v>
      </c>
      <c r="G3522" s="11"/>
      <c r="H3522" s="12"/>
      <c r="M3522" s="73"/>
      <c r="N3522"/>
      <c r="O3522"/>
      <c r="P3522"/>
      <c r="Q3522"/>
      <c r="R3522" s="28"/>
      <c r="S3522" s="8"/>
      <c r="T3522" s="8"/>
      <c r="U3522"/>
      <c r="W3522" s="29"/>
      <c r="X3522" s="8">
        <v>18.940000000000001</v>
      </c>
      <c r="AB3522" s="2">
        <f t="shared" si="9"/>
        <v>18.54</v>
      </c>
    </row>
    <row r="3523" spans="3:28" x14ac:dyDescent="0.15">
      <c r="C3523" s="58">
        <v>35496</v>
      </c>
      <c r="D3523" s="12">
        <v>21.28</v>
      </c>
      <c r="E3523" s="12">
        <v>19.86</v>
      </c>
      <c r="F3523" s="12">
        <v>18.36</v>
      </c>
      <c r="G3523" s="11"/>
      <c r="H3523" s="12"/>
      <c r="M3523" s="73"/>
      <c r="N3523"/>
      <c r="O3523"/>
      <c r="P3523"/>
      <c r="Q3523"/>
      <c r="R3523" s="28"/>
      <c r="S3523" s="8"/>
      <c r="T3523" s="8"/>
      <c r="U3523"/>
      <c r="W3523" s="29"/>
      <c r="X3523" s="8">
        <v>19.18</v>
      </c>
      <c r="AB3523" s="2">
        <f t="shared" si="9"/>
        <v>18.77</v>
      </c>
    </row>
    <row r="3524" spans="3:28" x14ac:dyDescent="0.15">
      <c r="C3524" s="58">
        <v>35499</v>
      </c>
      <c r="D3524" s="12">
        <v>20.49</v>
      </c>
      <c r="E3524" s="12">
        <v>19.28</v>
      </c>
      <c r="F3524" s="12">
        <v>18.079999999999998</v>
      </c>
      <c r="G3524" s="11"/>
      <c r="H3524" s="12"/>
      <c r="M3524" s="73"/>
      <c r="N3524"/>
      <c r="O3524"/>
      <c r="P3524"/>
      <c r="Q3524"/>
      <c r="R3524" s="28"/>
      <c r="S3524" s="8"/>
      <c r="T3524" s="8"/>
      <c r="U3524"/>
      <c r="W3524" s="29"/>
      <c r="X3524" s="8">
        <v>18.899999999999999</v>
      </c>
      <c r="AB3524" s="2">
        <f t="shared" si="9"/>
        <v>18.489999999999998</v>
      </c>
    </row>
    <row r="3525" spans="3:28" x14ac:dyDescent="0.15">
      <c r="C3525" s="58">
        <v>35500</v>
      </c>
      <c r="D3525" s="12">
        <v>20.11</v>
      </c>
      <c r="E3525" s="12">
        <v>19.239999999999998</v>
      </c>
      <c r="F3525" s="12">
        <v>17.95</v>
      </c>
      <c r="G3525" s="11"/>
      <c r="H3525" s="12"/>
      <c r="M3525" s="73"/>
      <c r="N3525"/>
      <c r="O3525"/>
      <c r="P3525"/>
      <c r="Q3525"/>
      <c r="R3525" s="28"/>
      <c r="S3525" s="8"/>
      <c r="T3525" s="8"/>
      <c r="U3525"/>
      <c r="W3525" s="29"/>
      <c r="X3525" s="8">
        <v>18.77</v>
      </c>
      <c r="AB3525" s="2">
        <f t="shared" si="9"/>
        <v>18.36</v>
      </c>
    </row>
    <row r="3526" spans="3:28" x14ac:dyDescent="0.15">
      <c r="C3526" s="58">
        <v>35501</v>
      </c>
      <c r="D3526" s="12">
        <v>20.62</v>
      </c>
      <c r="E3526" s="12">
        <v>19.61</v>
      </c>
      <c r="F3526" s="12">
        <v>18.13</v>
      </c>
      <c r="G3526" s="11"/>
      <c r="H3526" s="12"/>
      <c r="M3526" s="73"/>
      <c r="N3526"/>
      <c r="O3526"/>
      <c r="P3526"/>
      <c r="Q3526"/>
      <c r="R3526" s="28"/>
      <c r="S3526" s="8"/>
      <c r="T3526" s="8"/>
      <c r="U3526"/>
      <c r="W3526" s="29"/>
      <c r="X3526" s="8">
        <v>18.95</v>
      </c>
      <c r="AB3526" s="2">
        <f t="shared" si="9"/>
        <v>18.54</v>
      </c>
    </row>
    <row r="3527" spans="3:28" x14ac:dyDescent="0.15">
      <c r="C3527" s="58">
        <v>35502</v>
      </c>
      <c r="D3527" s="12">
        <v>20.7</v>
      </c>
      <c r="E3527" s="12">
        <v>19.89</v>
      </c>
      <c r="F3527" s="12">
        <v>18.05</v>
      </c>
      <c r="G3527" s="11"/>
      <c r="H3527" s="12"/>
      <c r="M3527" s="73"/>
      <c r="N3527"/>
      <c r="O3527"/>
      <c r="P3527"/>
      <c r="Q3527"/>
      <c r="R3527" s="28"/>
      <c r="S3527" s="8"/>
      <c r="T3527" s="8"/>
      <c r="U3527"/>
      <c r="W3527" s="29"/>
      <c r="X3527" s="8">
        <v>18.88</v>
      </c>
      <c r="AB3527" s="2">
        <f t="shared" si="9"/>
        <v>18.47</v>
      </c>
    </row>
    <row r="3528" spans="3:28" x14ac:dyDescent="0.15">
      <c r="C3528" s="58">
        <v>35503</v>
      </c>
      <c r="D3528" s="12">
        <v>21.29</v>
      </c>
      <c r="E3528" s="12">
        <v>20.14</v>
      </c>
      <c r="F3528" s="12">
        <v>18.39</v>
      </c>
      <c r="G3528" s="11"/>
      <c r="H3528" s="12"/>
      <c r="M3528" s="73"/>
      <c r="N3528"/>
      <c r="O3528"/>
      <c r="P3528"/>
      <c r="Q3528"/>
      <c r="R3528" s="28"/>
      <c r="S3528" s="8"/>
      <c r="T3528" s="8"/>
      <c r="U3528"/>
      <c r="W3528" s="29"/>
      <c r="X3528" s="8">
        <v>19.22</v>
      </c>
      <c r="AB3528" s="2">
        <f t="shared" si="9"/>
        <v>18.809999999999999</v>
      </c>
    </row>
    <row r="3529" spans="3:28" x14ac:dyDescent="0.15">
      <c r="C3529" s="58">
        <v>35506</v>
      </c>
      <c r="D3529" s="12">
        <v>20.92</v>
      </c>
      <c r="E3529" s="12">
        <v>19.5</v>
      </c>
      <c r="F3529" s="12">
        <v>17.809999999999999</v>
      </c>
      <c r="G3529" s="11"/>
      <c r="H3529" s="12"/>
      <c r="M3529" s="73"/>
      <c r="N3529"/>
      <c r="O3529"/>
      <c r="P3529"/>
      <c r="Q3529"/>
      <c r="R3529" s="28"/>
      <c r="S3529" s="8"/>
      <c r="T3529" s="8"/>
      <c r="U3529"/>
      <c r="W3529" s="29"/>
      <c r="X3529" s="8">
        <v>18.7</v>
      </c>
      <c r="AB3529" s="2">
        <f t="shared" si="9"/>
        <v>18.260000000000002</v>
      </c>
    </row>
    <row r="3530" spans="3:28" x14ac:dyDescent="0.15">
      <c r="C3530" s="58">
        <v>35507</v>
      </c>
      <c r="D3530" s="12">
        <v>22.06</v>
      </c>
      <c r="E3530" s="12">
        <v>20.25</v>
      </c>
      <c r="F3530" s="12">
        <v>18.54</v>
      </c>
      <c r="G3530" s="11"/>
      <c r="H3530" s="12"/>
      <c r="M3530" s="73"/>
      <c r="N3530"/>
      <c r="O3530"/>
      <c r="P3530"/>
      <c r="Q3530"/>
      <c r="R3530" s="28"/>
      <c r="S3530" s="8"/>
      <c r="T3530" s="8"/>
      <c r="U3530"/>
      <c r="W3530" s="29"/>
      <c r="X3530" s="8">
        <v>19.440000000000001</v>
      </c>
      <c r="AB3530" s="2">
        <f t="shared" si="9"/>
        <v>18.989999999999998</v>
      </c>
    </row>
    <row r="3531" spans="3:28" x14ac:dyDescent="0.15">
      <c r="C3531" s="58">
        <v>35508</v>
      </c>
      <c r="D3531" s="12">
        <v>22.04</v>
      </c>
      <c r="E3531" s="12">
        <v>20.32</v>
      </c>
      <c r="F3531" s="12">
        <v>18.64</v>
      </c>
      <c r="G3531" s="11"/>
      <c r="H3531" s="12"/>
      <c r="M3531" s="73"/>
      <c r="N3531"/>
      <c r="O3531"/>
      <c r="P3531"/>
      <c r="Q3531"/>
      <c r="R3531" s="28"/>
      <c r="S3531" s="8"/>
      <c r="T3531" s="8"/>
      <c r="U3531"/>
      <c r="W3531" s="29"/>
      <c r="X3531" s="8">
        <v>19.5</v>
      </c>
      <c r="AB3531" s="2">
        <f t="shared" si="9"/>
        <v>19.07</v>
      </c>
    </row>
    <row r="3532" spans="3:28" x14ac:dyDescent="0.15">
      <c r="C3532" s="58">
        <v>35509</v>
      </c>
      <c r="D3532" s="12">
        <v>22.32</v>
      </c>
      <c r="E3532" s="12">
        <v>20.18</v>
      </c>
      <c r="F3532" s="12">
        <v>18.510000000000002</v>
      </c>
      <c r="G3532" s="11"/>
      <c r="H3532" s="12"/>
      <c r="M3532" s="73"/>
      <c r="N3532"/>
      <c r="O3532"/>
      <c r="P3532"/>
      <c r="Q3532"/>
      <c r="R3532" s="28"/>
      <c r="S3532" s="8"/>
      <c r="T3532" s="8"/>
      <c r="U3532"/>
      <c r="W3532" s="29"/>
      <c r="X3532" s="8">
        <v>19.350000000000001</v>
      </c>
      <c r="AB3532" s="2">
        <f t="shared" si="9"/>
        <v>18.93</v>
      </c>
    </row>
    <row r="3533" spans="3:28" x14ac:dyDescent="0.15">
      <c r="C3533" s="58">
        <v>35510</v>
      </c>
      <c r="D3533" s="12">
        <v>21.51</v>
      </c>
      <c r="E3533" s="12">
        <v>19.989999999999998</v>
      </c>
      <c r="F3533" s="12">
        <v>18.47</v>
      </c>
      <c r="G3533" s="11"/>
      <c r="H3533" s="12"/>
      <c r="M3533" s="73"/>
      <c r="N3533"/>
      <c r="O3533"/>
      <c r="P3533"/>
      <c r="Q3533"/>
      <c r="R3533" s="28"/>
      <c r="S3533" s="8"/>
      <c r="T3533" s="8"/>
      <c r="U3533"/>
      <c r="W3533" s="29"/>
      <c r="X3533" s="8">
        <v>19.309999999999999</v>
      </c>
      <c r="AB3533" s="2">
        <f t="shared" si="9"/>
        <v>18.89</v>
      </c>
    </row>
    <row r="3534" spans="3:28" x14ac:dyDescent="0.15">
      <c r="C3534" s="58">
        <v>35513</v>
      </c>
      <c r="D3534" s="12">
        <v>21.06</v>
      </c>
      <c r="E3534" s="12">
        <v>19.59</v>
      </c>
      <c r="F3534" s="12">
        <v>18.12</v>
      </c>
      <c r="G3534" s="11"/>
      <c r="H3534" s="12"/>
      <c r="M3534" s="73"/>
      <c r="N3534"/>
      <c r="O3534"/>
      <c r="P3534"/>
      <c r="Q3534"/>
      <c r="R3534" s="28"/>
      <c r="S3534" s="8"/>
      <c r="T3534" s="8"/>
      <c r="U3534"/>
      <c r="W3534" s="29"/>
      <c r="X3534" s="8">
        <v>19.010000000000002</v>
      </c>
      <c r="AB3534" s="2">
        <f t="shared" si="9"/>
        <v>18.57</v>
      </c>
    </row>
    <row r="3535" spans="3:28" x14ac:dyDescent="0.15">
      <c r="C3535" s="58">
        <v>35514</v>
      </c>
      <c r="D3535" s="12">
        <v>20.99</v>
      </c>
      <c r="E3535" s="12">
        <v>19.54</v>
      </c>
      <c r="F3535" s="12">
        <v>18.22</v>
      </c>
      <c r="G3535" s="11"/>
      <c r="H3535" s="12"/>
      <c r="M3535" s="73"/>
      <c r="N3535"/>
      <c r="O3535"/>
      <c r="P3535"/>
      <c r="Q3535"/>
      <c r="R3535" s="28"/>
      <c r="S3535" s="8"/>
      <c r="T3535" s="8"/>
      <c r="U3535"/>
      <c r="W3535" s="29"/>
      <c r="X3535" s="8">
        <v>19.12</v>
      </c>
      <c r="AB3535" s="2">
        <f t="shared" si="9"/>
        <v>18.670000000000002</v>
      </c>
    </row>
    <row r="3536" spans="3:28" x14ac:dyDescent="0.15">
      <c r="C3536" s="58">
        <v>35515</v>
      </c>
      <c r="D3536" s="12">
        <v>20.64</v>
      </c>
      <c r="E3536" s="12">
        <v>19.29</v>
      </c>
      <c r="F3536" s="12">
        <v>17.89</v>
      </c>
      <c r="G3536" s="11"/>
      <c r="H3536" s="12"/>
      <c r="M3536" s="73"/>
      <c r="N3536"/>
      <c r="O3536"/>
      <c r="P3536"/>
      <c r="Q3536"/>
      <c r="R3536" s="28"/>
      <c r="S3536" s="8"/>
      <c r="T3536" s="8"/>
      <c r="U3536"/>
      <c r="W3536" s="29"/>
      <c r="X3536" s="8">
        <v>18.8</v>
      </c>
      <c r="AB3536" s="2">
        <f t="shared" si="9"/>
        <v>18.350000000000001</v>
      </c>
    </row>
    <row r="3537" spans="3:28" x14ac:dyDescent="0.15">
      <c r="C3537" s="58">
        <v>35516</v>
      </c>
      <c r="D3537" s="12">
        <v>20.7</v>
      </c>
      <c r="E3537" s="12">
        <v>19.38</v>
      </c>
      <c r="F3537" s="12">
        <v>18.170000000000002</v>
      </c>
      <c r="G3537" s="11"/>
      <c r="H3537" s="12"/>
      <c r="M3537" s="73"/>
      <c r="N3537"/>
      <c r="O3537"/>
      <c r="P3537"/>
      <c r="Q3537"/>
      <c r="R3537" s="28"/>
      <c r="S3537" s="8"/>
      <c r="T3537" s="8"/>
      <c r="U3537"/>
      <c r="W3537" s="29"/>
      <c r="X3537" s="8">
        <v>19.13</v>
      </c>
      <c r="AB3537" s="2">
        <f t="shared" si="9"/>
        <v>18.649999999999999</v>
      </c>
    </row>
    <row r="3538" spans="3:28" x14ac:dyDescent="0.15">
      <c r="C3538" s="58">
        <v>35517</v>
      </c>
      <c r="D3538" s="12"/>
      <c r="E3538" s="12"/>
      <c r="F3538" s="12"/>
      <c r="G3538" s="11"/>
      <c r="H3538" s="12"/>
      <c r="M3538" s="73"/>
      <c r="N3538"/>
      <c r="O3538"/>
      <c r="P3538"/>
      <c r="Q3538"/>
      <c r="R3538" s="28"/>
      <c r="S3538" s="8"/>
      <c r="T3538" s="8"/>
      <c r="U3538"/>
      <c r="W3538" s="29"/>
      <c r="X3538" s="8"/>
      <c r="AB3538" s="2"/>
    </row>
    <row r="3539" spans="3:28" x14ac:dyDescent="0.15">
      <c r="C3539" s="58">
        <v>35520</v>
      </c>
      <c r="D3539" s="12">
        <v>20.41</v>
      </c>
      <c r="E3539" s="12"/>
      <c r="F3539" s="12">
        <v>17.690000000000001</v>
      </c>
      <c r="G3539" s="11"/>
      <c r="H3539" s="12"/>
      <c r="M3539" s="73"/>
      <c r="N3539"/>
      <c r="O3539"/>
      <c r="P3539"/>
      <c r="Q3539"/>
      <c r="R3539" s="28"/>
      <c r="S3539" s="8"/>
      <c r="T3539" s="8"/>
      <c r="U3539"/>
      <c r="W3539" s="29"/>
      <c r="X3539" s="8">
        <v>18.670000000000002</v>
      </c>
      <c r="AB3539" s="2">
        <f t="shared" si="9"/>
        <v>18.18</v>
      </c>
    </row>
    <row r="3540" spans="3:28" x14ac:dyDescent="0.15">
      <c r="C3540" s="58">
        <v>35521</v>
      </c>
      <c r="D3540" s="12">
        <v>20.28</v>
      </c>
      <c r="E3540" s="12">
        <v>19.11</v>
      </c>
      <c r="F3540" s="12">
        <v>17.34</v>
      </c>
      <c r="G3540" s="11"/>
      <c r="H3540" s="12"/>
      <c r="M3540" s="73"/>
      <c r="N3540"/>
      <c r="O3540"/>
      <c r="P3540"/>
      <c r="Q3540"/>
      <c r="R3540" s="28"/>
      <c r="S3540" s="8"/>
      <c r="T3540" s="8"/>
      <c r="U3540"/>
      <c r="W3540" s="29"/>
      <c r="X3540" s="8">
        <v>18.420000000000002</v>
      </c>
      <c r="AB3540" s="2">
        <f t="shared" si="9"/>
        <v>17.88</v>
      </c>
    </row>
    <row r="3541" spans="3:28" x14ac:dyDescent="0.15">
      <c r="C3541" s="58">
        <v>35522</v>
      </c>
      <c r="D3541" s="12">
        <v>19.47</v>
      </c>
      <c r="E3541" s="12">
        <v>18.510000000000002</v>
      </c>
      <c r="F3541" s="12">
        <v>16.420000000000002</v>
      </c>
      <c r="G3541" s="11"/>
      <c r="H3541" s="12"/>
      <c r="M3541" s="73"/>
      <c r="N3541"/>
      <c r="O3541"/>
      <c r="P3541"/>
      <c r="Q3541"/>
      <c r="R3541" s="28"/>
      <c r="S3541" s="8"/>
      <c r="T3541" s="8"/>
      <c r="U3541"/>
      <c r="W3541" s="29"/>
      <c r="X3541" s="8">
        <v>17.55</v>
      </c>
      <c r="AB3541" s="2">
        <f t="shared" si="9"/>
        <v>16.989999999999998</v>
      </c>
    </row>
    <row r="3542" spans="3:28" x14ac:dyDescent="0.15">
      <c r="C3542" s="58">
        <v>35523</v>
      </c>
      <c r="D3542" s="12">
        <v>19.47</v>
      </c>
      <c r="E3542" s="12">
        <v>18.18</v>
      </c>
      <c r="F3542" s="12">
        <v>16.37</v>
      </c>
      <c r="G3542" s="11"/>
      <c r="H3542" s="12"/>
      <c r="M3542" s="73"/>
      <c r="N3542"/>
      <c r="O3542"/>
      <c r="P3542"/>
      <c r="Q3542"/>
      <c r="R3542" s="28"/>
      <c r="S3542" s="8"/>
      <c r="T3542" s="8"/>
      <c r="U3542"/>
      <c r="W3542" s="29"/>
      <c r="X3542" s="8">
        <v>17.5</v>
      </c>
      <c r="AB3542" s="2">
        <f t="shared" ref="AB3542:AB3605" si="10">ROUND((F3542+X3542)/2,2)</f>
        <v>16.940000000000001</v>
      </c>
    </row>
    <row r="3543" spans="3:28" x14ac:dyDescent="0.15">
      <c r="C3543" s="58">
        <v>35524</v>
      </c>
      <c r="D3543" s="12">
        <v>19.12</v>
      </c>
      <c r="E3543" s="12">
        <v>17.68</v>
      </c>
      <c r="F3543" s="12">
        <v>15.88</v>
      </c>
      <c r="G3543" s="11"/>
      <c r="H3543" s="12"/>
      <c r="M3543" s="73"/>
      <c r="N3543"/>
      <c r="O3543"/>
      <c r="P3543"/>
      <c r="Q3543"/>
      <c r="R3543" s="28"/>
      <c r="S3543" s="8"/>
      <c r="T3543" s="8"/>
      <c r="U3543"/>
      <c r="W3543" s="29"/>
      <c r="X3543" s="8">
        <v>17.13</v>
      </c>
      <c r="AB3543" s="2">
        <f t="shared" si="10"/>
        <v>16.510000000000002</v>
      </c>
    </row>
    <row r="3544" spans="3:28" x14ac:dyDescent="0.15">
      <c r="C3544" s="58">
        <v>35527</v>
      </c>
      <c r="D3544" s="12">
        <v>19.23</v>
      </c>
      <c r="E3544" s="12">
        <v>17.760000000000002</v>
      </c>
      <c r="F3544" s="12">
        <v>16.12</v>
      </c>
      <c r="G3544" s="11"/>
      <c r="H3544" s="12"/>
      <c r="M3544" s="73"/>
      <c r="N3544"/>
      <c r="O3544"/>
      <c r="P3544"/>
      <c r="Q3544"/>
      <c r="R3544" s="28"/>
      <c r="S3544" s="8"/>
      <c r="T3544" s="8"/>
      <c r="U3544"/>
      <c r="W3544" s="29"/>
      <c r="X3544" s="8">
        <v>17.45</v>
      </c>
      <c r="AB3544" s="2">
        <f t="shared" si="10"/>
        <v>16.79</v>
      </c>
    </row>
    <row r="3545" spans="3:28" x14ac:dyDescent="0.15">
      <c r="C3545" s="58">
        <v>35528</v>
      </c>
      <c r="D3545" s="12">
        <v>19.350000000000001</v>
      </c>
      <c r="E3545" s="12">
        <v>17.93</v>
      </c>
      <c r="F3545" s="12">
        <v>16.27</v>
      </c>
      <c r="G3545" s="11"/>
      <c r="H3545" s="12"/>
      <c r="M3545" s="73"/>
      <c r="N3545"/>
      <c r="O3545"/>
      <c r="P3545"/>
      <c r="Q3545"/>
      <c r="R3545" s="28"/>
      <c r="S3545" s="8"/>
      <c r="T3545" s="8"/>
      <c r="U3545"/>
      <c r="W3545" s="29"/>
      <c r="X3545" s="8">
        <v>17.579999999999998</v>
      </c>
      <c r="AB3545" s="2">
        <f t="shared" si="10"/>
        <v>16.93</v>
      </c>
    </row>
    <row r="3546" spans="3:28" x14ac:dyDescent="0.15">
      <c r="C3546" s="58">
        <v>35529</v>
      </c>
      <c r="D3546" s="12">
        <v>19.27</v>
      </c>
      <c r="E3546" s="12">
        <v>17.75</v>
      </c>
      <c r="F3546" s="12">
        <v>16.21</v>
      </c>
      <c r="G3546" s="11"/>
      <c r="H3546" s="12"/>
      <c r="M3546" s="73"/>
      <c r="N3546"/>
      <c r="O3546"/>
      <c r="P3546"/>
      <c r="Q3546"/>
      <c r="R3546" s="28"/>
      <c r="S3546" s="8"/>
      <c r="T3546" s="8"/>
      <c r="U3546"/>
      <c r="W3546" s="29"/>
      <c r="X3546" s="8">
        <v>17.52</v>
      </c>
      <c r="AB3546" s="2">
        <f t="shared" si="10"/>
        <v>16.87</v>
      </c>
    </row>
    <row r="3547" spans="3:28" x14ac:dyDescent="0.15">
      <c r="C3547" s="58">
        <v>35530</v>
      </c>
      <c r="D3547" s="12">
        <v>19.57</v>
      </c>
      <c r="E3547" s="12">
        <v>17.93</v>
      </c>
      <c r="F3547" s="12">
        <v>16.350000000000001</v>
      </c>
      <c r="G3547" s="11"/>
      <c r="H3547" s="12"/>
      <c r="M3547" s="73"/>
      <c r="N3547"/>
      <c r="O3547"/>
      <c r="P3547"/>
      <c r="Q3547"/>
      <c r="R3547" s="28"/>
      <c r="S3547" s="8"/>
      <c r="T3547" s="8"/>
      <c r="U3547"/>
      <c r="W3547" s="29"/>
      <c r="X3547" s="8">
        <v>17.66</v>
      </c>
      <c r="AB3547" s="2">
        <f t="shared" si="10"/>
        <v>17.010000000000002</v>
      </c>
    </row>
    <row r="3548" spans="3:28" x14ac:dyDescent="0.15">
      <c r="C3548" s="58">
        <v>35531</v>
      </c>
      <c r="D3548" s="12">
        <v>19.53</v>
      </c>
      <c r="E3548" s="12">
        <v>17.88</v>
      </c>
      <c r="F3548" s="12">
        <v>16.329999999999998</v>
      </c>
      <c r="G3548" s="11"/>
      <c r="H3548" s="12"/>
      <c r="M3548" s="73"/>
      <c r="N3548"/>
      <c r="O3548"/>
      <c r="P3548"/>
      <c r="Q3548"/>
      <c r="R3548" s="28"/>
      <c r="S3548" s="8"/>
      <c r="T3548" s="8"/>
      <c r="U3548"/>
      <c r="W3548" s="29"/>
      <c r="X3548" s="8">
        <v>17.53</v>
      </c>
      <c r="AB3548" s="2">
        <f t="shared" si="10"/>
        <v>16.93</v>
      </c>
    </row>
    <row r="3549" spans="3:28" x14ac:dyDescent="0.15">
      <c r="C3549" s="58">
        <v>35534</v>
      </c>
      <c r="D3549" s="12">
        <v>19.899999999999999</v>
      </c>
      <c r="E3549" s="12">
        <v>18.190000000000001</v>
      </c>
      <c r="F3549" s="12">
        <v>16.52</v>
      </c>
      <c r="G3549" s="11"/>
      <c r="H3549" s="12"/>
      <c r="M3549" s="73"/>
      <c r="N3549"/>
      <c r="O3549"/>
      <c r="P3549"/>
      <c r="Q3549"/>
      <c r="R3549" s="28"/>
      <c r="S3549" s="8"/>
      <c r="T3549" s="8"/>
      <c r="U3549"/>
      <c r="W3549" s="29"/>
      <c r="X3549" s="8">
        <v>17.72</v>
      </c>
      <c r="AB3549" s="2">
        <f t="shared" si="10"/>
        <v>17.12</v>
      </c>
    </row>
    <row r="3550" spans="3:28" x14ac:dyDescent="0.15">
      <c r="C3550" s="58">
        <v>35535</v>
      </c>
      <c r="D3550" s="12">
        <v>19.829999999999998</v>
      </c>
      <c r="E3550" s="12">
        <v>17.96</v>
      </c>
      <c r="F3550" s="12">
        <v>16.46</v>
      </c>
      <c r="G3550" s="11"/>
      <c r="H3550" s="12"/>
      <c r="M3550" s="73"/>
      <c r="N3550"/>
      <c r="O3550"/>
      <c r="P3550"/>
      <c r="Q3550"/>
      <c r="R3550" s="28"/>
      <c r="S3550" s="8"/>
      <c r="T3550" s="8"/>
      <c r="U3550"/>
      <c r="W3550" s="29"/>
      <c r="X3550" s="8">
        <v>17.66</v>
      </c>
      <c r="AB3550" s="2">
        <f t="shared" si="10"/>
        <v>17.059999999999999</v>
      </c>
    </row>
    <row r="3551" spans="3:28" x14ac:dyDescent="0.15">
      <c r="C3551" s="58">
        <v>35536</v>
      </c>
      <c r="D3551" s="12">
        <v>19.350000000000001</v>
      </c>
      <c r="E3551" s="12">
        <v>17.809999999999999</v>
      </c>
      <c r="F3551" s="12">
        <v>16.43</v>
      </c>
      <c r="G3551" s="11"/>
      <c r="H3551" s="12"/>
      <c r="M3551" s="73"/>
      <c r="N3551"/>
      <c r="O3551"/>
      <c r="P3551"/>
      <c r="Q3551"/>
      <c r="R3551" s="28"/>
      <c r="S3551" s="8"/>
      <c r="T3551" s="8"/>
      <c r="U3551"/>
      <c r="W3551" s="29"/>
      <c r="X3551" s="8">
        <v>17.350000000000001</v>
      </c>
      <c r="AB3551" s="2">
        <f t="shared" si="10"/>
        <v>16.89</v>
      </c>
    </row>
    <row r="3552" spans="3:28" x14ac:dyDescent="0.15">
      <c r="C3552" s="58">
        <v>35537</v>
      </c>
      <c r="D3552" s="12">
        <v>19.420000000000002</v>
      </c>
      <c r="E3552" s="12">
        <v>17.690000000000001</v>
      </c>
      <c r="F3552" s="12">
        <v>16.41</v>
      </c>
      <c r="G3552" s="11"/>
      <c r="H3552" s="12"/>
      <c r="M3552" s="73"/>
      <c r="N3552"/>
      <c r="O3552"/>
      <c r="P3552"/>
      <c r="Q3552"/>
      <c r="R3552" s="28"/>
      <c r="S3552" s="8"/>
      <c r="T3552" s="8"/>
      <c r="U3552"/>
      <c r="W3552" s="29"/>
      <c r="X3552" s="8">
        <v>17.36</v>
      </c>
      <c r="AB3552" s="2">
        <f t="shared" si="10"/>
        <v>16.89</v>
      </c>
    </row>
    <row r="3553" spans="3:28" x14ac:dyDescent="0.15">
      <c r="C3553" s="58">
        <v>35538</v>
      </c>
      <c r="D3553" s="12">
        <v>19.91</v>
      </c>
      <c r="E3553" s="12">
        <v>17.920000000000002</v>
      </c>
      <c r="F3553" s="12">
        <v>16.510000000000002</v>
      </c>
      <c r="G3553" s="11"/>
      <c r="H3553" s="12"/>
      <c r="M3553" s="73"/>
      <c r="N3553"/>
      <c r="O3553"/>
      <c r="P3553"/>
      <c r="Q3553"/>
      <c r="R3553" s="28"/>
      <c r="S3553" s="8"/>
      <c r="T3553" s="8"/>
      <c r="U3553"/>
      <c r="W3553" s="29"/>
      <c r="X3553" s="8">
        <v>17.489999999999998</v>
      </c>
      <c r="AB3553" s="2">
        <f t="shared" si="10"/>
        <v>17</v>
      </c>
    </row>
    <row r="3554" spans="3:28" x14ac:dyDescent="0.15">
      <c r="C3554" s="58">
        <v>35541</v>
      </c>
      <c r="D3554" s="12">
        <v>20.38</v>
      </c>
      <c r="E3554" s="12">
        <v>18.34</v>
      </c>
      <c r="F3554" s="12">
        <v>16.899999999999999</v>
      </c>
      <c r="G3554" s="11"/>
      <c r="H3554" s="12"/>
      <c r="M3554" s="73"/>
      <c r="N3554"/>
      <c r="O3554"/>
      <c r="P3554"/>
      <c r="Q3554"/>
      <c r="R3554" s="28"/>
      <c r="S3554" s="8"/>
      <c r="T3554" s="8"/>
      <c r="U3554"/>
      <c r="W3554" s="29"/>
      <c r="X3554" s="8">
        <v>17.86</v>
      </c>
      <c r="AB3554" s="2">
        <f t="shared" si="10"/>
        <v>17.38</v>
      </c>
    </row>
    <row r="3555" spans="3:28" x14ac:dyDescent="0.15">
      <c r="C3555" s="58">
        <v>35542</v>
      </c>
      <c r="D3555" s="12">
        <v>19.600000000000001</v>
      </c>
      <c r="E3555" s="12">
        <v>17.989999999999998</v>
      </c>
      <c r="F3555" s="12">
        <v>16.43</v>
      </c>
      <c r="G3555" s="11"/>
      <c r="H3555" s="12"/>
      <c r="M3555" s="73"/>
      <c r="N3555"/>
      <c r="O3555"/>
      <c r="P3555"/>
      <c r="Q3555"/>
      <c r="R3555" s="28"/>
      <c r="S3555" s="8"/>
      <c r="T3555" s="8"/>
      <c r="U3555"/>
      <c r="W3555" s="29"/>
      <c r="X3555" s="8">
        <v>17.34</v>
      </c>
      <c r="AB3555" s="2">
        <f t="shared" si="10"/>
        <v>16.89</v>
      </c>
    </row>
    <row r="3556" spans="3:28" x14ac:dyDescent="0.15">
      <c r="C3556" s="58">
        <v>35543</v>
      </c>
      <c r="D3556" s="12">
        <v>19.73</v>
      </c>
      <c r="E3556" s="12">
        <v>18.059999999999999</v>
      </c>
      <c r="F3556" s="12">
        <v>16.600000000000001</v>
      </c>
      <c r="G3556" s="11"/>
      <c r="H3556" s="12"/>
      <c r="M3556" s="73"/>
      <c r="N3556"/>
      <c r="O3556"/>
      <c r="P3556"/>
      <c r="Q3556"/>
      <c r="R3556" s="28"/>
      <c r="S3556" s="8"/>
      <c r="T3556" s="8"/>
      <c r="U3556"/>
      <c r="W3556" s="29"/>
      <c r="X3556" s="8">
        <v>17.54</v>
      </c>
      <c r="AB3556" s="2">
        <f t="shared" si="10"/>
        <v>17.07</v>
      </c>
    </row>
    <row r="3557" spans="3:28" x14ac:dyDescent="0.15">
      <c r="C3557" s="58">
        <v>35544</v>
      </c>
      <c r="D3557" s="12">
        <v>20.03</v>
      </c>
      <c r="E3557" s="12">
        <v>18.41</v>
      </c>
      <c r="F3557" s="12">
        <v>17.05</v>
      </c>
      <c r="G3557" s="11"/>
      <c r="H3557" s="12"/>
      <c r="M3557" s="73"/>
      <c r="N3557"/>
      <c r="O3557"/>
      <c r="P3557"/>
      <c r="Q3557"/>
      <c r="R3557" s="28"/>
      <c r="S3557" s="8"/>
      <c r="T3557" s="8"/>
      <c r="U3557"/>
      <c r="W3557" s="29"/>
      <c r="X3557" s="8">
        <v>17.8</v>
      </c>
      <c r="AB3557" s="2">
        <f t="shared" si="10"/>
        <v>17.43</v>
      </c>
    </row>
    <row r="3558" spans="3:28" x14ac:dyDescent="0.15">
      <c r="C3558" s="58">
        <v>35545</v>
      </c>
      <c r="D3558" s="12">
        <v>19.989999999999998</v>
      </c>
      <c r="E3558" s="12">
        <v>18.27</v>
      </c>
      <c r="F3558" s="12">
        <v>16.96</v>
      </c>
      <c r="G3558" s="11"/>
      <c r="H3558" s="12"/>
      <c r="M3558" s="73"/>
      <c r="N3558"/>
      <c r="O3558"/>
      <c r="P3558"/>
      <c r="Q3558"/>
      <c r="R3558" s="28"/>
      <c r="S3558" s="8"/>
      <c r="T3558" s="8"/>
      <c r="U3558"/>
      <c r="W3558" s="29"/>
      <c r="X3558" s="8">
        <v>17.72</v>
      </c>
      <c r="AB3558" s="2">
        <f t="shared" si="10"/>
        <v>17.34</v>
      </c>
    </row>
    <row r="3559" spans="3:28" x14ac:dyDescent="0.15">
      <c r="C3559" s="58">
        <v>35548</v>
      </c>
      <c r="D3559" s="12">
        <v>19.91</v>
      </c>
      <c r="E3559" s="12">
        <v>18.27</v>
      </c>
      <c r="F3559" s="12">
        <v>17.16</v>
      </c>
      <c r="G3559" s="11"/>
      <c r="H3559" s="12"/>
      <c r="M3559" s="73"/>
      <c r="N3559"/>
      <c r="O3559"/>
      <c r="P3559"/>
      <c r="Q3559"/>
      <c r="R3559" s="28"/>
      <c r="S3559" s="8"/>
      <c r="T3559" s="8"/>
      <c r="U3559"/>
      <c r="W3559" s="29"/>
      <c r="X3559" s="8">
        <v>17.78</v>
      </c>
      <c r="AB3559" s="2">
        <f t="shared" si="10"/>
        <v>17.47</v>
      </c>
    </row>
    <row r="3560" spans="3:28" x14ac:dyDescent="0.15">
      <c r="C3560" s="58">
        <v>35549</v>
      </c>
      <c r="D3560" s="12">
        <v>20.440000000000001</v>
      </c>
      <c r="E3560" s="12">
        <v>18.61</v>
      </c>
      <c r="F3560" s="12">
        <v>17.73</v>
      </c>
      <c r="G3560" s="11"/>
      <c r="H3560" s="12"/>
      <c r="M3560" s="73"/>
      <c r="N3560"/>
      <c r="O3560"/>
      <c r="P3560"/>
      <c r="Q3560"/>
      <c r="R3560" s="28"/>
      <c r="S3560" s="8"/>
      <c r="T3560" s="8"/>
      <c r="U3560"/>
      <c r="W3560" s="29"/>
      <c r="X3560" s="8">
        <v>18.22</v>
      </c>
      <c r="AB3560" s="2">
        <f t="shared" si="10"/>
        <v>17.98</v>
      </c>
    </row>
    <row r="3561" spans="3:28" x14ac:dyDescent="0.15">
      <c r="C3561" s="58">
        <v>35550</v>
      </c>
      <c r="D3561" s="12">
        <v>20.21</v>
      </c>
      <c r="E3561" s="12">
        <v>18.52</v>
      </c>
      <c r="F3561" s="12">
        <v>17.510000000000002</v>
      </c>
      <c r="G3561" s="11"/>
      <c r="H3561" s="12"/>
      <c r="M3561" s="73"/>
      <c r="N3561"/>
      <c r="O3561"/>
      <c r="P3561"/>
      <c r="Q3561"/>
      <c r="R3561" s="28"/>
      <c r="S3561" s="8"/>
      <c r="T3561" s="8"/>
      <c r="U3561"/>
      <c r="W3561" s="29"/>
      <c r="X3561" s="8">
        <v>18.09</v>
      </c>
      <c r="AB3561" s="2">
        <f t="shared" si="10"/>
        <v>17.8</v>
      </c>
    </row>
    <row r="3562" spans="3:28" x14ac:dyDescent="0.15">
      <c r="C3562" s="58">
        <v>35551</v>
      </c>
      <c r="D3562" s="12">
        <v>19.91</v>
      </c>
      <c r="E3562" s="12">
        <v>18.29</v>
      </c>
      <c r="F3562" s="12">
        <v>17.420000000000002</v>
      </c>
      <c r="G3562" s="11"/>
      <c r="H3562" s="12"/>
      <c r="M3562" s="73"/>
      <c r="N3562"/>
      <c r="O3562"/>
      <c r="P3562"/>
      <c r="Q3562"/>
      <c r="R3562" s="28"/>
      <c r="S3562" s="8"/>
      <c r="T3562" s="8"/>
      <c r="U3562"/>
      <c r="W3562" s="29"/>
      <c r="X3562" s="8">
        <v>18.010000000000002</v>
      </c>
      <c r="AB3562" s="2">
        <f t="shared" si="10"/>
        <v>17.72</v>
      </c>
    </row>
    <row r="3563" spans="3:28" x14ac:dyDescent="0.15">
      <c r="C3563" s="58">
        <v>35552</v>
      </c>
      <c r="D3563" s="12">
        <v>19.600000000000001</v>
      </c>
      <c r="E3563" s="12">
        <v>17.97</v>
      </c>
      <c r="F3563" s="12">
        <v>17.32</v>
      </c>
      <c r="G3563" s="11"/>
      <c r="H3563" s="12"/>
      <c r="M3563" s="73"/>
      <c r="N3563"/>
      <c r="O3563"/>
      <c r="P3563"/>
      <c r="Q3563"/>
      <c r="R3563" s="28"/>
      <c r="S3563" s="8"/>
      <c r="T3563" s="8"/>
      <c r="U3563"/>
      <c r="W3563" s="29"/>
      <c r="X3563" s="8">
        <v>17.88</v>
      </c>
      <c r="AB3563" s="2">
        <f t="shared" si="10"/>
        <v>17.600000000000001</v>
      </c>
    </row>
    <row r="3564" spans="3:28" x14ac:dyDescent="0.15">
      <c r="C3564" s="58">
        <v>35555</v>
      </c>
      <c r="D3564" s="12">
        <v>19.63</v>
      </c>
      <c r="E3564" s="12"/>
      <c r="F3564" s="12">
        <v>17.21</v>
      </c>
      <c r="G3564" s="11"/>
      <c r="H3564" s="12"/>
      <c r="M3564" s="73"/>
      <c r="N3564"/>
      <c r="O3564"/>
      <c r="P3564"/>
      <c r="Q3564"/>
      <c r="R3564" s="28"/>
      <c r="S3564" s="8"/>
      <c r="T3564" s="8"/>
      <c r="U3564"/>
      <c r="W3564" s="29"/>
      <c r="X3564" s="8">
        <v>17.78</v>
      </c>
      <c r="AB3564" s="2">
        <f t="shared" si="10"/>
        <v>17.5</v>
      </c>
    </row>
    <row r="3565" spans="3:28" x14ac:dyDescent="0.15">
      <c r="C3565" s="58">
        <v>35556</v>
      </c>
      <c r="D3565" s="12">
        <v>19.66</v>
      </c>
      <c r="E3565" s="12">
        <v>18.07</v>
      </c>
      <c r="F3565" s="12">
        <v>17.52</v>
      </c>
      <c r="G3565" s="11"/>
      <c r="H3565" s="12"/>
      <c r="M3565" s="73"/>
      <c r="N3565"/>
      <c r="O3565"/>
      <c r="P3565"/>
      <c r="Q3565"/>
      <c r="R3565" s="28"/>
      <c r="S3565" s="8"/>
      <c r="T3565" s="8"/>
      <c r="U3565"/>
      <c r="W3565" s="29"/>
      <c r="X3565" s="8">
        <v>18.010000000000002</v>
      </c>
      <c r="AB3565" s="2">
        <f t="shared" si="10"/>
        <v>17.77</v>
      </c>
    </row>
    <row r="3566" spans="3:28" x14ac:dyDescent="0.15">
      <c r="C3566" s="58">
        <v>35557</v>
      </c>
      <c r="D3566" s="12">
        <v>19.62</v>
      </c>
      <c r="E3566" s="12">
        <v>18.16</v>
      </c>
      <c r="F3566" s="12">
        <v>17.66</v>
      </c>
      <c r="G3566" s="11"/>
      <c r="H3566" s="12"/>
      <c r="M3566" s="73"/>
      <c r="N3566"/>
      <c r="O3566"/>
      <c r="P3566"/>
      <c r="Q3566"/>
      <c r="R3566" s="28"/>
      <c r="S3566" s="8"/>
      <c r="T3566" s="8"/>
      <c r="U3566"/>
      <c r="W3566" s="29"/>
      <c r="X3566" s="8">
        <v>18.11</v>
      </c>
      <c r="AB3566" s="2">
        <f t="shared" si="10"/>
        <v>17.89</v>
      </c>
    </row>
    <row r="3567" spans="3:28" x14ac:dyDescent="0.15">
      <c r="C3567" s="58">
        <v>35558</v>
      </c>
      <c r="D3567" s="12">
        <v>20.34</v>
      </c>
      <c r="E3567" s="12">
        <v>18.690000000000001</v>
      </c>
      <c r="F3567" s="12">
        <v>18.100000000000001</v>
      </c>
      <c r="G3567" s="11"/>
      <c r="H3567" s="12"/>
      <c r="M3567" s="73"/>
      <c r="N3567"/>
      <c r="O3567"/>
      <c r="P3567"/>
      <c r="Q3567"/>
      <c r="R3567" s="28"/>
      <c r="S3567" s="8"/>
      <c r="T3567" s="8"/>
      <c r="U3567"/>
      <c r="W3567" s="29"/>
      <c r="X3567" s="8">
        <v>18.55</v>
      </c>
      <c r="AB3567" s="2">
        <f t="shared" si="10"/>
        <v>18.329999999999998</v>
      </c>
    </row>
    <row r="3568" spans="3:28" x14ac:dyDescent="0.15">
      <c r="C3568" s="58">
        <v>35559</v>
      </c>
      <c r="D3568" s="12">
        <v>20.43</v>
      </c>
      <c r="E3568" s="12">
        <v>18.93</v>
      </c>
      <c r="F3568" s="12">
        <v>18.12</v>
      </c>
      <c r="G3568" s="11"/>
      <c r="H3568" s="12"/>
      <c r="M3568" s="73"/>
      <c r="N3568"/>
      <c r="O3568"/>
      <c r="P3568"/>
      <c r="Q3568"/>
      <c r="R3568" s="28"/>
      <c r="S3568" s="8"/>
      <c r="T3568" s="8"/>
      <c r="U3568"/>
      <c r="W3568" s="29"/>
      <c r="X3568" s="8">
        <v>18.57</v>
      </c>
      <c r="AB3568" s="2">
        <f t="shared" si="10"/>
        <v>18.350000000000001</v>
      </c>
    </row>
    <row r="3569" spans="3:28" x14ac:dyDescent="0.15">
      <c r="C3569" s="58">
        <v>35562</v>
      </c>
      <c r="D3569" s="12">
        <v>21.38</v>
      </c>
      <c r="E3569" s="12">
        <v>19.72</v>
      </c>
      <c r="F3569" s="12">
        <v>18.739999999999998</v>
      </c>
      <c r="G3569" s="11"/>
      <c r="H3569" s="12"/>
      <c r="M3569" s="73"/>
      <c r="N3569"/>
      <c r="O3569"/>
      <c r="P3569"/>
      <c r="Q3569"/>
      <c r="R3569" s="28"/>
      <c r="S3569" s="8"/>
      <c r="T3569" s="8"/>
      <c r="U3569"/>
      <c r="W3569" s="29"/>
      <c r="X3569" s="8">
        <v>19.190000000000001</v>
      </c>
      <c r="AB3569" s="2">
        <f t="shared" si="10"/>
        <v>18.97</v>
      </c>
    </row>
    <row r="3570" spans="3:28" x14ac:dyDescent="0.15">
      <c r="C3570" s="58">
        <v>35563</v>
      </c>
      <c r="D3570" s="12">
        <v>21.37</v>
      </c>
      <c r="E3570" s="12">
        <v>19.62</v>
      </c>
      <c r="F3570" s="12">
        <v>18.57</v>
      </c>
      <c r="G3570" s="11"/>
      <c r="H3570" s="12"/>
      <c r="M3570" s="73"/>
      <c r="N3570"/>
      <c r="O3570"/>
      <c r="P3570"/>
      <c r="Q3570"/>
      <c r="R3570" s="28"/>
      <c r="S3570" s="8"/>
      <c r="T3570" s="8"/>
      <c r="U3570"/>
      <c r="W3570" s="29"/>
      <c r="X3570" s="8">
        <v>19.02</v>
      </c>
      <c r="AB3570" s="2">
        <f t="shared" si="10"/>
        <v>18.8</v>
      </c>
    </row>
    <row r="3571" spans="3:28" x14ac:dyDescent="0.15">
      <c r="C3571" s="58">
        <v>35564</v>
      </c>
      <c r="D3571" s="12">
        <v>21.39</v>
      </c>
      <c r="E3571" s="12">
        <v>19.510000000000002</v>
      </c>
      <c r="F3571" s="12">
        <v>18.829999999999998</v>
      </c>
      <c r="G3571" s="11"/>
      <c r="H3571" s="12"/>
      <c r="M3571" s="73"/>
      <c r="N3571"/>
      <c r="O3571"/>
      <c r="P3571"/>
      <c r="Q3571"/>
      <c r="R3571" s="28"/>
      <c r="S3571" s="8"/>
      <c r="T3571" s="8"/>
      <c r="U3571"/>
      <c r="W3571" s="29"/>
      <c r="X3571" s="8">
        <v>19.28</v>
      </c>
      <c r="AB3571" s="2">
        <f t="shared" si="10"/>
        <v>19.059999999999999</v>
      </c>
    </row>
    <row r="3572" spans="3:28" x14ac:dyDescent="0.15">
      <c r="C3572" s="58">
        <v>35565</v>
      </c>
      <c r="D3572" s="12">
        <v>21.3</v>
      </c>
      <c r="E3572" s="12">
        <v>19.440000000000001</v>
      </c>
      <c r="F3572" s="12">
        <v>18.88</v>
      </c>
      <c r="G3572" s="11"/>
      <c r="H3572" s="12"/>
      <c r="M3572" s="73"/>
      <c r="N3572"/>
      <c r="O3572"/>
      <c r="P3572"/>
      <c r="Q3572"/>
      <c r="R3572" s="28"/>
      <c r="S3572" s="8"/>
      <c r="T3572" s="8"/>
      <c r="U3572"/>
      <c r="W3572" s="29"/>
      <c r="X3572" s="8">
        <v>19.329999999999998</v>
      </c>
      <c r="AB3572" s="2">
        <f t="shared" si="10"/>
        <v>19.11</v>
      </c>
    </row>
    <row r="3573" spans="3:28" x14ac:dyDescent="0.15">
      <c r="C3573" s="58">
        <v>35566</v>
      </c>
      <c r="D3573" s="12">
        <v>22.12</v>
      </c>
      <c r="E3573" s="12">
        <v>20.350000000000001</v>
      </c>
      <c r="F3573" s="12">
        <v>19.36</v>
      </c>
      <c r="G3573" s="11"/>
      <c r="H3573" s="12"/>
      <c r="M3573" s="73"/>
      <c r="N3573"/>
      <c r="O3573"/>
      <c r="P3573"/>
      <c r="Q3573"/>
      <c r="R3573" s="28"/>
      <c r="S3573" s="8"/>
      <c r="T3573" s="8"/>
      <c r="U3573"/>
      <c r="W3573" s="29"/>
      <c r="X3573" s="8">
        <v>19.88</v>
      </c>
      <c r="AB3573" s="2">
        <f t="shared" si="10"/>
        <v>19.62</v>
      </c>
    </row>
    <row r="3574" spans="3:28" x14ac:dyDescent="0.15">
      <c r="C3574" s="58">
        <v>35569</v>
      </c>
      <c r="D3574" s="12">
        <v>21.59</v>
      </c>
      <c r="E3574" s="12">
        <v>20.16</v>
      </c>
      <c r="F3574" s="12">
        <v>19.329999999999998</v>
      </c>
      <c r="G3574" s="11"/>
      <c r="H3574" s="12"/>
      <c r="M3574" s="73"/>
      <c r="N3574"/>
      <c r="O3574"/>
      <c r="P3574"/>
      <c r="Q3574"/>
      <c r="R3574" s="28"/>
      <c r="S3574" s="8"/>
      <c r="T3574" s="8"/>
      <c r="U3574"/>
      <c r="W3574" s="29"/>
      <c r="X3574" s="8">
        <v>19.87</v>
      </c>
      <c r="AB3574" s="2">
        <f t="shared" si="10"/>
        <v>19.600000000000001</v>
      </c>
    </row>
    <row r="3575" spans="3:28" x14ac:dyDescent="0.15">
      <c r="C3575" s="58">
        <v>35570</v>
      </c>
      <c r="D3575" s="12">
        <v>21.19</v>
      </c>
      <c r="E3575" s="12">
        <v>20</v>
      </c>
      <c r="F3575" s="12">
        <v>19.12</v>
      </c>
      <c r="G3575" s="11"/>
      <c r="H3575" s="12"/>
      <c r="M3575" s="73"/>
      <c r="N3575"/>
      <c r="O3575"/>
      <c r="P3575"/>
      <c r="Q3575"/>
      <c r="R3575" s="28"/>
      <c r="S3575" s="8"/>
      <c r="T3575" s="8"/>
      <c r="U3575"/>
      <c r="W3575" s="29"/>
      <c r="X3575" s="8">
        <v>19.66</v>
      </c>
      <c r="AB3575" s="2">
        <f t="shared" si="10"/>
        <v>19.39</v>
      </c>
    </row>
    <row r="3576" spans="3:28" x14ac:dyDescent="0.15">
      <c r="C3576" s="58">
        <v>35571</v>
      </c>
      <c r="D3576" s="12">
        <v>21.86</v>
      </c>
      <c r="E3576" s="12">
        <v>20.13</v>
      </c>
      <c r="F3576" s="12">
        <v>19.34</v>
      </c>
      <c r="G3576" s="11"/>
      <c r="H3576" s="12"/>
      <c r="M3576" s="73"/>
      <c r="N3576"/>
      <c r="O3576"/>
      <c r="P3576"/>
      <c r="Q3576"/>
      <c r="R3576" s="28"/>
      <c r="S3576" s="8"/>
      <c r="T3576" s="8"/>
      <c r="U3576"/>
      <c r="W3576" s="29"/>
      <c r="X3576" s="8">
        <v>19.88</v>
      </c>
      <c r="AB3576" s="2">
        <f t="shared" si="10"/>
        <v>19.61</v>
      </c>
    </row>
    <row r="3577" spans="3:28" x14ac:dyDescent="0.15">
      <c r="C3577" s="58">
        <v>35572</v>
      </c>
      <c r="D3577" s="12">
        <v>21.86</v>
      </c>
      <c r="E3577" s="12">
        <v>20.18</v>
      </c>
      <c r="F3577" s="12">
        <v>19.170000000000002</v>
      </c>
      <c r="G3577" s="11"/>
      <c r="H3577" s="12"/>
      <c r="M3577" s="73"/>
      <c r="N3577"/>
      <c r="O3577"/>
      <c r="P3577"/>
      <c r="Q3577"/>
      <c r="R3577" s="28"/>
      <c r="S3577" s="8"/>
      <c r="T3577" s="8"/>
      <c r="U3577"/>
      <c r="W3577" s="29"/>
      <c r="X3577" s="8">
        <v>19.7</v>
      </c>
      <c r="AB3577" s="2">
        <f t="shared" si="10"/>
        <v>19.440000000000001</v>
      </c>
    </row>
    <row r="3578" spans="3:28" x14ac:dyDescent="0.15">
      <c r="C3578" s="58">
        <v>35573</v>
      </c>
      <c r="D3578" s="12">
        <v>21.63</v>
      </c>
      <c r="E3578" s="12">
        <v>20</v>
      </c>
      <c r="F3578" s="12">
        <v>19.16</v>
      </c>
      <c r="G3578" s="11"/>
      <c r="H3578" s="12"/>
      <c r="M3578" s="73"/>
      <c r="N3578"/>
      <c r="O3578"/>
      <c r="P3578"/>
      <c r="Q3578"/>
      <c r="R3578" s="28"/>
      <c r="S3578" s="8"/>
      <c r="T3578" s="8"/>
      <c r="U3578"/>
      <c r="W3578" s="29"/>
      <c r="X3578" s="8">
        <v>19.63</v>
      </c>
      <c r="AB3578" s="2">
        <f t="shared" si="10"/>
        <v>19.399999999999999</v>
      </c>
    </row>
    <row r="3579" spans="3:28" x14ac:dyDescent="0.15">
      <c r="C3579" s="58">
        <v>35576</v>
      </c>
      <c r="D3579" s="12"/>
      <c r="E3579" s="12"/>
      <c r="F3579" s="12"/>
      <c r="G3579" s="11"/>
      <c r="H3579" s="12"/>
      <c r="M3579" s="73"/>
      <c r="N3579"/>
      <c r="O3579"/>
      <c r="P3579"/>
      <c r="Q3579"/>
      <c r="R3579" s="28"/>
      <c r="S3579" s="8"/>
      <c r="T3579" s="8"/>
      <c r="U3579"/>
      <c r="W3579" s="29"/>
      <c r="X3579" s="8"/>
      <c r="AB3579" s="2"/>
    </row>
    <row r="3580" spans="3:28" x14ac:dyDescent="0.15">
      <c r="C3580" s="58">
        <v>35577</v>
      </c>
      <c r="D3580" s="12">
        <v>20.79</v>
      </c>
      <c r="E3580" s="12">
        <v>19.22</v>
      </c>
      <c r="F3580" s="12">
        <v>18.63</v>
      </c>
      <c r="G3580" s="11"/>
      <c r="H3580" s="12"/>
      <c r="M3580" s="73"/>
      <c r="N3580"/>
      <c r="O3580"/>
      <c r="P3580"/>
      <c r="Q3580"/>
      <c r="R3580" s="28"/>
      <c r="S3580" s="8"/>
      <c r="T3580" s="8"/>
      <c r="U3580"/>
      <c r="W3580" s="29"/>
      <c r="X3580" s="8">
        <v>19.149999999999999</v>
      </c>
      <c r="AB3580" s="2">
        <f t="shared" si="10"/>
        <v>18.89</v>
      </c>
    </row>
    <row r="3581" spans="3:28" x14ac:dyDescent="0.15">
      <c r="C3581" s="58">
        <v>35578</v>
      </c>
      <c r="D3581" s="12">
        <v>20.79</v>
      </c>
      <c r="E3581" s="12">
        <v>19.239999999999998</v>
      </c>
      <c r="F3581" s="12">
        <v>18.84</v>
      </c>
      <c r="G3581" s="11"/>
      <c r="H3581" s="12"/>
      <c r="M3581" s="73"/>
      <c r="N3581"/>
      <c r="O3581"/>
      <c r="P3581"/>
      <c r="Q3581"/>
      <c r="R3581" s="28"/>
      <c r="S3581" s="8"/>
      <c r="T3581" s="8"/>
      <c r="U3581"/>
      <c r="W3581" s="29"/>
      <c r="X3581" s="8">
        <v>19.329999999999998</v>
      </c>
      <c r="AB3581" s="2">
        <f t="shared" si="10"/>
        <v>19.09</v>
      </c>
    </row>
    <row r="3582" spans="3:28" x14ac:dyDescent="0.15">
      <c r="C3582" s="58">
        <v>35579</v>
      </c>
      <c r="D3582" s="12">
        <v>20.97</v>
      </c>
      <c r="E3582" s="12">
        <v>19.48</v>
      </c>
      <c r="F3582" s="12">
        <v>19.399999999999999</v>
      </c>
      <c r="G3582" s="11"/>
      <c r="H3582" s="12"/>
      <c r="M3582" s="73"/>
      <c r="N3582"/>
      <c r="O3582"/>
      <c r="P3582"/>
      <c r="Q3582"/>
      <c r="R3582" s="28"/>
      <c r="S3582" s="8"/>
      <c r="T3582" s="8"/>
      <c r="U3582"/>
      <c r="W3582" s="29"/>
      <c r="X3582" s="8">
        <v>19.82</v>
      </c>
      <c r="AB3582" s="2">
        <f t="shared" si="10"/>
        <v>19.61</v>
      </c>
    </row>
    <row r="3583" spans="3:28" x14ac:dyDescent="0.15">
      <c r="C3583" s="58">
        <v>35580</v>
      </c>
      <c r="D3583" s="12">
        <v>20.88</v>
      </c>
      <c r="E3583" s="12">
        <v>19.399999999999999</v>
      </c>
      <c r="F3583" s="12">
        <v>18.91</v>
      </c>
      <c r="G3583" s="11"/>
      <c r="H3583" s="12"/>
      <c r="M3583" s="73"/>
      <c r="N3583"/>
      <c r="O3583"/>
      <c r="P3583"/>
      <c r="Q3583"/>
      <c r="R3583" s="28"/>
      <c r="S3583" s="8"/>
      <c r="T3583" s="8"/>
      <c r="U3583"/>
      <c r="W3583" s="29"/>
      <c r="X3583" s="8">
        <v>19.440000000000001</v>
      </c>
      <c r="AB3583" s="2">
        <f t="shared" si="10"/>
        <v>19.18</v>
      </c>
    </row>
    <row r="3584" spans="3:28" x14ac:dyDescent="0.15">
      <c r="C3584" s="58">
        <v>35583</v>
      </c>
      <c r="D3584" s="12">
        <v>20.98</v>
      </c>
      <c r="E3584" s="12">
        <v>19.52</v>
      </c>
      <c r="F3584" s="12">
        <v>18.89</v>
      </c>
      <c r="G3584" s="11"/>
      <c r="H3584" s="12"/>
      <c r="M3584" s="73"/>
      <c r="N3584"/>
      <c r="O3584"/>
      <c r="P3584"/>
      <c r="Q3584"/>
      <c r="R3584" s="28"/>
      <c r="S3584" s="8"/>
      <c r="T3584" s="8"/>
      <c r="U3584"/>
      <c r="W3584" s="29"/>
      <c r="X3584" s="8">
        <v>19.239999999999998</v>
      </c>
      <c r="AB3584" s="2">
        <f t="shared" si="10"/>
        <v>19.07</v>
      </c>
    </row>
    <row r="3585" spans="3:28" x14ac:dyDescent="0.15">
      <c r="C3585" s="58">
        <v>35584</v>
      </c>
      <c r="D3585" s="12">
        <v>20.329999999999998</v>
      </c>
      <c r="E3585" s="12">
        <v>18.899999999999999</v>
      </c>
      <c r="F3585" s="12">
        <v>18.2</v>
      </c>
      <c r="G3585" s="11"/>
      <c r="H3585" s="12"/>
      <c r="M3585" s="73"/>
      <c r="N3585"/>
      <c r="O3585"/>
      <c r="P3585"/>
      <c r="Q3585"/>
      <c r="R3585" s="28"/>
      <c r="S3585" s="8"/>
      <c r="T3585" s="8"/>
      <c r="U3585"/>
      <c r="W3585" s="29"/>
      <c r="X3585" s="8">
        <v>18.61</v>
      </c>
      <c r="AB3585" s="2">
        <f t="shared" si="10"/>
        <v>18.41</v>
      </c>
    </row>
    <row r="3586" spans="3:28" x14ac:dyDescent="0.15">
      <c r="C3586" s="58">
        <v>35585</v>
      </c>
      <c r="D3586" s="12">
        <v>20.12</v>
      </c>
      <c r="E3586" s="12">
        <v>18.72</v>
      </c>
      <c r="F3586" s="12">
        <v>17.86</v>
      </c>
      <c r="G3586" s="11"/>
      <c r="H3586" s="12"/>
      <c r="M3586" s="73"/>
      <c r="N3586"/>
      <c r="O3586"/>
      <c r="P3586"/>
      <c r="Q3586"/>
      <c r="R3586" s="28"/>
      <c r="S3586" s="8"/>
      <c r="T3586" s="8"/>
      <c r="U3586"/>
      <c r="W3586" s="29"/>
      <c r="X3586" s="8">
        <v>18.37</v>
      </c>
      <c r="AB3586" s="2">
        <f t="shared" si="10"/>
        <v>18.12</v>
      </c>
    </row>
    <row r="3587" spans="3:28" x14ac:dyDescent="0.15">
      <c r="C3587" s="58">
        <v>35586</v>
      </c>
      <c r="D3587" s="12">
        <v>19.66</v>
      </c>
      <c r="E3587" s="12">
        <v>18.32</v>
      </c>
      <c r="F3587" s="12">
        <v>17.760000000000002</v>
      </c>
      <c r="G3587" s="11"/>
      <c r="H3587" s="12"/>
      <c r="M3587" s="73"/>
      <c r="N3587"/>
      <c r="O3587"/>
      <c r="P3587"/>
      <c r="Q3587"/>
      <c r="R3587" s="28"/>
      <c r="S3587" s="8"/>
      <c r="T3587" s="8"/>
      <c r="U3587"/>
      <c r="W3587" s="29"/>
      <c r="X3587" s="8">
        <v>18.170000000000002</v>
      </c>
      <c r="AB3587" s="2">
        <f t="shared" si="10"/>
        <v>17.97</v>
      </c>
    </row>
    <row r="3588" spans="3:28" x14ac:dyDescent="0.15">
      <c r="C3588" s="58">
        <v>35587</v>
      </c>
      <c r="D3588" s="12">
        <v>18.79</v>
      </c>
      <c r="E3588" s="12">
        <v>17.7</v>
      </c>
      <c r="F3588" s="12">
        <v>16.97</v>
      </c>
      <c r="G3588" s="11"/>
      <c r="H3588" s="12"/>
      <c r="M3588" s="73"/>
      <c r="N3588"/>
      <c r="O3588"/>
      <c r="P3588"/>
      <c r="Q3588"/>
      <c r="R3588" s="28"/>
      <c r="S3588" s="8"/>
      <c r="T3588" s="8"/>
      <c r="U3588"/>
      <c r="W3588" s="29"/>
      <c r="X3588" s="8">
        <v>17.39</v>
      </c>
      <c r="AB3588" s="2">
        <f t="shared" si="10"/>
        <v>17.18</v>
      </c>
    </row>
    <row r="3589" spans="3:28" x14ac:dyDescent="0.15">
      <c r="C3589" s="58">
        <v>35590</v>
      </c>
      <c r="D3589" s="12">
        <v>18.68</v>
      </c>
      <c r="E3589" s="12">
        <v>17.559999999999999</v>
      </c>
      <c r="F3589" s="12">
        <v>17.010000000000002</v>
      </c>
      <c r="G3589" s="11"/>
      <c r="H3589" s="12"/>
      <c r="M3589" s="73"/>
      <c r="N3589"/>
      <c r="O3589"/>
      <c r="P3589"/>
      <c r="Q3589"/>
      <c r="R3589" s="28"/>
      <c r="S3589" s="8"/>
      <c r="T3589" s="8"/>
      <c r="U3589"/>
      <c r="W3589" s="29"/>
      <c r="X3589" s="8">
        <v>17.440000000000001</v>
      </c>
      <c r="AB3589" s="2">
        <f t="shared" si="10"/>
        <v>17.23</v>
      </c>
    </row>
    <row r="3590" spans="3:28" x14ac:dyDescent="0.15">
      <c r="C3590" s="58">
        <v>35591</v>
      </c>
      <c r="D3590" s="12">
        <v>18.670000000000002</v>
      </c>
      <c r="E3590" s="12">
        <v>17.5</v>
      </c>
      <c r="F3590" s="12">
        <v>17.11</v>
      </c>
      <c r="G3590" s="11"/>
      <c r="H3590" s="12"/>
      <c r="M3590" s="73"/>
      <c r="N3590"/>
      <c r="O3590"/>
      <c r="P3590"/>
      <c r="Q3590"/>
      <c r="R3590" s="28"/>
      <c r="S3590" s="8"/>
      <c r="T3590" s="8"/>
      <c r="U3590"/>
      <c r="W3590" s="29"/>
      <c r="X3590" s="8">
        <v>17.53</v>
      </c>
      <c r="AB3590" s="2">
        <f t="shared" si="10"/>
        <v>17.32</v>
      </c>
    </row>
    <row r="3591" spans="3:28" x14ac:dyDescent="0.15">
      <c r="C3591" s="58">
        <v>35592</v>
      </c>
      <c r="D3591" s="12">
        <v>18.53</v>
      </c>
      <c r="E3591" s="12">
        <v>17.350000000000001</v>
      </c>
      <c r="F3591" s="12">
        <v>17.07</v>
      </c>
      <c r="G3591" s="11"/>
      <c r="H3591" s="12"/>
      <c r="M3591" s="73"/>
      <c r="N3591"/>
      <c r="O3591"/>
      <c r="P3591"/>
      <c r="Q3591"/>
      <c r="R3591" s="28"/>
      <c r="S3591" s="8"/>
      <c r="T3591" s="8"/>
      <c r="U3591"/>
      <c r="W3591" s="29"/>
      <c r="X3591" s="8">
        <v>17.489999999999998</v>
      </c>
      <c r="AB3591" s="2">
        <f t="shared" si="10"/>
        <v>17.28</v>
      </c>
    </row>
    <row r="3592" spans="3:28" x14ac:dyDescent="0.15">
      <c r="C3592" s="58">
        <v>35593</v>
      </c>
      <c r="D3592" s="12">
        <v>18.690000000000001</v>
      </c>
      <c r="E3592" s="12">
        <v>17.440000000000001</v>
      </c>
      <c r="F3592" s="12">
        <v>17.12</v>
      </c>
      <c r="G3592" s="11"/>
      <c r="H3592" s="12"/>
      <c r="M3592" s="73"/>
      <c r="N3592"/>
      <c r="O3592"/>
      <c r="P3592"/>
      <c r="Q3592"/>
      <c r="R3592" s="28"/>
      <c r="S3592" s="8"/>
      <c r="T3592" s="8"/>
      <c r="U3592"/>
      <c r="W3592" s="29"/>
      <c r="X3592" s="8">
        <v>17.54</v>
      </c>
      <c r="AB3592" s="2">
        <f t="shared" si="10"/>
        <v>17.329999999999998</v>
      </c>
    </row>
    <row r="3593" spans="3:28" x14ac:dyDescent="0.15">
      <c r="C3593" s="58">
        <v>35594</v>
      </c>
      <c r="D3593" s="12">
        <v>18.829999999999998</v>
      </c>
      <c r="E3593" s="12">
        <v>17.690000000000001</v>
      </c>
      <c r="F3593" s="12">
        <v>16.82</v>
      </c>
      <c r="G3593" s="11"/>
      <c r="H3593" s="12"/>
      <c r="M3593" s="73"/>
      <c r="N3593"/>
      <c r="O3593"/>
      <c r="P3593"/>
      <c r="Q3593"/>
      <c r="R3593" s="28"/>
      <c r="S3593" s="8"/>
      <c r="T3593" s="8"/>
      <c r="U3593"/>
      <c r="W3593" s="29"/>
      <c r="X3593" s="8">
        <v>17.420000000000002</v>
      </c>
      <c r="AB3593" s="2">
        <f t="shared" si="10"/>
        <v>17.12</v>
      </c>
    </row>
    <row r="3594" spans="3:28" x14ac:dyDescent="0.15">
      <c r="C3594" s="58">
        <v>35597</v>
      </c>
      <c r="D3594" s="12">
        <v>19.010000000000002</v>
      </c>
      <c r="E3594" s="12">
        <v>17.86</v>
      </c>
      <c r="F3594" s="12">
        <v>17.079999999999998</v>
      </c>
      <c r="G3594" s="11"/>
      <c r="H3594" s="12"/>
      <c r="M3594" s="73"/>
      <c r="N3594"/>
      <c r="O3594"/>
      <c r="P3594"/>
      <c r="Q3594"/>
      <c r="R3594" s="28"/>
      <c r="S3594" s="8"/>
      <c r="T3594" s="8"/>
      <c r="U3594"/>
      <c r="W3594" s="29"/>
      <c r="X3594" s="8">
        <v>17.48</v>
      </c>
      <c r="AB3594" s="2">
        <f t="shared" si="10"/>
        <v>17.28</v>
      </c>
    </row>
    <row r="3595" spans="3:28" x14ac:dyDescent="0.15">
      <c r="C3595" s="58">
        <v>35598</v>
      </c>
      <c r="D3595" s="12">
        <v>19.23</v>
      </c>
      <c r="E3595" s="12">
        <v>18.079999999999998</v>
      </c>
      <c r="F3595" s="12">
        <v>17.170000000000002</v>
      </c>
      <c r="G3595" s="11"/>
      <c r="H3595" s="12"/>
      <c r="M3595" s="73"/>
      <c r="N3595"/>
      <c r="O3595"/>
      <c r="P3595"/>
      <c r="Q3595"/>
      <c r="R3595" s="28"/>
      <c r="S3595" s="8"/>
      <c r="T3595" s="8"/>
      <c r="U3595"/>
      <c r="W3595" s="29"/>
      <c r="X3595" s="8">
        <v>17.579999999999998</v>
      </c>
      <c r="AB3595" s="2">
        <f t="shared" si="10"/>
        <v>17.38</v>
      </c>
    </row>
    <row r="3596" spans="3:28" x14ac:dyDescent="0.15">
      <c r="C3596" s="58">
        <v>35599</v>
      </c>
      <c r="D3596" s="12">
        <v>18.79</v>
      </c>
      <c r="E3596" s="12">
        <v>17.77</v>
      </c>
      <c r="F3596" s="12">
        <v>16.88</v>
      </c>
      <c r="G3596" s="11"/>
      <c r="H3596" s="12"/>
      <c r="M3596" s="73"/>
      <c r="N3596"/>
      <c r="O3596"/>
      <c r="P3596"/>
      <c r="Q3596"/>
      <c r="R3596" s="28"/>
      <c r="S3596" s="8"/>
      <c r="T3596" s="8"/>
      <c r="U3596"/>
      <c r="W3596" s="29"/>
      <c r="X3596" s="8">
        <v>17.3</v>
      </c>
      <c r="AB3596" s="2">
        <f t="shared" si="10"/>
        <v>17.09</v>
      </c>
    </row>
    <row r="3597" spans="3:28" x14ac:dyDescent="0.15">
      <c r="C3597" s="58">
        <v>35600</v>
      </c>
      <c r="D3597" s="12">
        <v>18.670000000000002</v>
      </c>
      <c r="E3597" s="12">
        <v>17.78</v>
      </c>
      <c r="F3597" s="12">
        <v>16.82</v>
      </c>
      <c r="G3597" s="11"/>
      <c r="H3597" s="12"/>
      <c r="M3597" s="73"/>
      <c r="N3597"/>
      <c r="O3597"/>
      <c r="P3597"/>
      <c r="Q3597"/>
      <c r="R3597" s="28"/>
      <c r="S3597" s="8"/>
      <c r="T3597" s="8"/>
      <c r="U3597"/>
      <c r="W3597" s="29"/>
      <c r="X3597" s="8">
        <v>17.28</v>
      </c>
      <c r="AB3597" s="2">
        <f t="shared" si="10"/>
        <v>17.05</v>
      </c>
    </row>
    <row r="3598" spans="3:28" x14ac:dyDescent="0.15">
      <c r="C3598" s="58">
        <v>35601</v>
      </c>
      <c r="D3598" s="12">
        <v>18.55</v>
      </c>
      <c r="E3598" s="12">
        <v>17.670000000000002</v>
      </c>
      <c r="F3598" s="12">
        <v>16.739999999999998</v>
      </c>
      <c r="G3598" s="11"/>
      <c r="H3598" s="12"/>
      <c r="M3598" s="73"/>
      <c r="N3598"/>
      <c r="O3598"/>
      <c r="P3598"/>
      <c r="Q3598"/>
      <c r="R3598" s="28"/>
      <c r="S3598" s="8"/>
      <c r="T3598" s="8"/>
      <c r="U3598"/>
      <c r="W3598" s="29"/>
      <c r="X3598" s="8">
        <v>17.21</v>
      </c>
      <c r="AB3598" s="2">
        <f t="shared" si="10"/>
        <v>16.98</v>
      </c>
    </row>
    <row r="3599" spans="3:28" x14ac:dyDescent="0.15">
      <c r="C3599" s="58">
        <v>35604</v>
      </c>
      <c r="D3599" s="12">
        <v>19.14</v>
      </c>
      <c r="E3599" s="12">
        <v>17.98</v>
      </c>
      <c r="F3599" s="12">
        <v>17.12</v>
      </c>
      <c r="G3599" s="11"/>
      <c r="H3599" s="12"/>
      <c r="M3599" s="73"/>
      <c r="N3599"/>
      <c r="O3599"/>
      <c r="P3599"/>
      <c r="Q3599"/>
      <c r="R3599" s="28"/>
      <c r="S3599" s="8"/>
      <c r="T3599" s="8"/>
      <c r="U3599"/>
      <c r="W3599" s="29"/>
      <c r="X3599" s="8">
        <v>17.59</v>
      </c>
      <c r="AB3599" s="2">
        <f t="shared" si="10"/>
        <v>17.36</v>
      </c>
    </row>
    <row r="3600" spans="3:28" x14ac:dyDescent="0.15">
      <c r="C3600" s="58">
        <v>35605</v>
      </c>
      <c r="D3600" s="12">
        <v>19.03</v>
      </c>
      <c r="E3600" s="12">
        <v>17.87</v>
      </c>
      <c r="F3600" s="12">
        <v>17.02</v>
      </c>
      <c r="G3600" s="11"/>
      <c r="H3600" s="12"/>
      <c r="M3600" s="73"/>
      <c r="N3600"/>
      <c r="O3600"/>
      <c r="P3600"/>
      <c r="Q3600"/>
      <c r="R3600" s="28"/>
      <c r="S3600" s="8"/>
      <c r="T3600" s="8"/>
      <c r="U3600"/>
      <c r="W3600" s="29"/>
      <c r="X3600" s="8">
        <v>17.489999999999998</v>
      </c>
      <c r="AB3600" s="2">
        <f t="shared" si="10"/>
        <v>17.260000000000002</v>
      </c>
    </row>
    <row r="3601" spans="3:28" x14ac:dyDescent="0.15">
      <c r="C3601" s="58">
        <v>35606</v>
      </c>
      <c r="D3601" s="12">
        <v>19.52</v>
      </c>
      <c r="E3601" s="12">
        <v>18.22</v>
      </c>
      <c r="F3601" s="12">
        <v>17.309999999999999</v>
      </c>
      <c r="G3601" s="11"/>
      <c r="H3601" s="12"/>
      <c r="M3601" s="73"/>
      <c r="N3601"/>
      <c r="O3601"/>
      <c r="P3601"/>
      <c r="Q3601"/>
      <c r="R3601" s="28"/>
      <c r="S3601" s="8"/>
      <c r="T3601" s="8"/>
      <c r="U3601"/>
      <c r="W3601" s="29"/>
      <c r="X3601" s="8">
        <v>17.73</v>
      </c>
      <c r="AB3601" s="2">
        <f t="shared" si="10"/>
        <v>17.52</v>
      </c>
    </row>
    <row r="3602" spans="3:28" x14ac:dyDescent="0.15">
      <c r="C3602" s="58">
        <v>35607</v>
      </c>
      <c r="D3602" s="12">
        <v>19.09</v>
      </c>
      <c r="E3602" s="12">
        <v>17.850000000000001</v>
      </c>
      <c r="F3602" s="12">
        <v>17.02</v>
      </c>
      <c r="G3602" s="11"/>
      <c r="H3602" s="12"/>
      <c r="M3602" s="73"/>
      <c r="N3602"/>
      <c r="O3602"/>
      <c r="P3602"/>
      <c r="Q3602"/>
      <c r="R3602" s="28"/>
      <c r="S3602" s="8"/>
      <c r="T3602" s="8"/>
      <c r="U3602"/>
      <c r="W3602" s="29"/>
      <c r="X3602" s="8">
        <v>17.420000000000002</v>
      </c>
      <c r="AB3602" s="2">
        <f t="shared" si="10"/>
        <v>17.22</v>
      </c>
    </row>
    <row r="3603" spans="3:28" x14ac:dyDescent="0.15">
      <c r="C3603" s="58">
        <v>35608</v>
      </c>
      <c r="D3603" s="12">
        <v>19.46</v>
      </c>
      <c r="E3603" s="12">
        <v>18.18</v>
      </c>
      <c r="F3603" s="12">
        <v>17.350000000000001</v>
      </c>
      <c r="G3603" s="11"/>
      <c r="H3603" s="12"/>
      <c r="M3603" s="73"/>
      <c r="N3603"/>
      <c r="O3603"/>
      <c r="P3603"/>
      <c r="Q3603"/>
      <c r="R3603" s="28"/>
      <c r="S3603" s="8"/>
      <c r="T3603" s="8"/>
      <c r="U3603"/>
      <c r="W3603" s="29"/>
      <c r="X3603" s="8">
        <v>17.7</v>
      </c>
      <c r="AB3603" s="2">
        <f t="shared" si="10"/>
        <v>17.53</v>
      </c>
    </row>
    <row r="3604" spans="3:28" x14ac:dyDescent="0.15">
      <c r="C3604" s="58">
        <v>35611</v>
      </c>
      <c r="D3604" s="12">
        <v>19.8</v>
      </c>
      <c r="E3604" s="12">
        <v>18.510000000000002</v>
      </c>
      <c r="F3604" s="12">
        <v>17.63</v>
      </c>
      <c r="G3604" s="11"/>
      <c r="H3604" s="12"/>
      <c r="M3604" s="73"/>
      <c r="N3604"/>
      <c r="O3604"/>
      <c r="P3604"/>
      <c r="Q3604"/>
      <c r="R3604" s="28"/>
      <c r="S3604" s="8"/>
      <c r="T3604" s="8"/>
      <c r="U3604"/>
      <c r="W3604" s="29"/>
      <c r="X3604" s="8">
        <v>17.98</v>
      </c>
      <c r="AB3604" s="2">
        <f t="shared" si="10"/>
        <v>17.809999999999999</v>
      </c>
    </row>
    <row r="3605" spans="3:28" x14ac:dyDescent="0.15">
      <c r="C3605" s="58">
        <v>35612</v>
      </c>
      <c r="D3605" s="12">
        <v>20.12</v>
      </c>
      <c r="E3605" s="12">
        <v>18.8</v>
      </c>
      <c r="F3605" s="12">
        <v>17.61</v>
      </c>
      <c r="G3605" s="11"/>
      <c r="H3605" s="12"/>
      <c r="M3605" s="73"/>
      <c r="N3605"/>
      <c r="O3605"/>
      <c r="P3605"/>
      <c r="Q3605"/>
      <c r="R3605" s="28"/>
      <c r="S3605" s="8"/>
      <c r="T3605" s="8"/>
      <c r="U3605"/>
      <c r="W3605" s="29"/>
      <c r="X3605" s="8">
        <v>17.95</v>
      </c>
      <c r="AB3605" s="2">
        <f t="shared" si="10"/>
        <v>17.78</v>
      </c>
    </row>
    <row r="3606" spans="3:28" x14ac:dyDescent="0.15">
      <c r="C3606" s="58">
        <v>35613</v>
      </c>
      <c r="D3606" s="12">
        <v>20.34</v>
      </c>
      <c r="E3606" s="12">
        <v>18.920000000000002</v>
      </c>
      <c r="F3606" s="12">
        <v>17.84</v>
      </c>
      <c r="G3606" s="11"/>
      <c r="H3606" s="12"/>
      <c r="M3606" s="73"/>
      <c r="N3606"/>
      <c r="O3606"/>
      <c r="P3606"/>
      <c r="Q3606"/>
      <c r="R3606" s="28"/>
      <c r="S3606" s="8"/>
      <c r="T3606" s="8"/>
      <c r="U3606"/>
      <c r="W3606" s="29"/>
      <c r="X3606" s="8">
        <v>17.95</v>
      </c>
      <c r="AB3606" s="2">
        <f t="shared" ref="AB3606:AB3669" si="11">ROUND((F3606+X3606)/2,2)</f>
        <v>17.899999999999999</v>
      </c>
    </row>
    <row r="3607" spans="3:28" x14ac:dyDescent="0.15">
      <c r="C3607" s="58">
        <v>35614</v>
      </c>
      <c r="D3607" s="12">
        <v>19.559999999999999</v>
      </c>
      <c r="E3607" s="12">
        <v>18.21</v>
      </c>
      <c r="F3607" s="12">
        <v>17.02</v>
      </c>
      <c r="G3607" s="11"/>
      <c r="H3607" s="12"/>
      <c r="M3607" s="73"/>
      <c r="N3607"/>
      <c r="O3607"/>
      <c r="P3607"/>
      <c r="Q3607"/>
      <c r="R3607" s="28"/>
      <c r="S3607" s="8"/>
      <c r="T3607" s="8"/>
      <c r="U3607"/>
      <c r="W3607" s="29"/>
      <c r="X3607" s="8">
        <v>17.04</v>
      </c>
      <c r="AB3607" s="2">
        <f t="shared" si="11"/>
        <v>17.03</v>
      </c>
    </row>
    <row r="3608" spans="3:28" x14ac:dyDescent="0.15">
      <c r="C3608" s="58">
        <v>35615</v>
      </c>
      <c r="D3608" s="12"/>
      <c r="E3608" s="12">
        <v>18.059999999999999</v>
      </c>
      <c r="F3608" s="12">
        <v>16.920000000000002</v>
      </c>
      <c r="G3608" s="11"/>
      <c r="H3608" s="12"/>
      <c r="M3608" s="73"/>
      <c r="N3608"/>
      <c r="O3608"/>
      <c r="P3608"/>
      <c r="Q3608"/>
      <c r="R3608" s="28"/>
      <c r="S3608" s="8"/>
      <c r="T3608" s="8"/>
      <c r="U3608"/>
      <c r="W3608" s="29"/>
      <c r="X3608" s="8">
        <v>16.89</v>
      </c>
      <c r="AB3608" s="2">
        <f t="shared" si="11"/>
        <v>16.91</v>
      </c>
    </row>
    <row r="3609" spans="3:28" x14ac:dyDescent="0.15">
      <c r="C3609" s="58">
        <v>35618</v>
      </c>
      <c r="D3609" s="12">
        <v>19.52</v>
      </c>
      <c r="E3609" s="12">
        <v>18.190000000000001</v>
      </c>
      <c r="F3609" s="12">
        <v>17.11</v>
      </c>
      <c r="G3609" s="11"/>
      <c r="H3609" s="12"/>
      <c r="M3609" s="73"/>
      <c r="N3609"/>
      <c r="O3609"/>
      <c r="P3609"/>
      <c r="Q3609"/>
      <c r="R3609" s="28"/>
      <c r="S3609" s="8"/>
      <c r="T3609" s="8"/>
      <c r="U3609"/>
      <c r="W3609" s="29"/>
      <c r="X3609" s="8">
        <v>17.149999999999999</v>
      </c>
      <c r="AB3609" s="2">
        <f t="shared" si="11"/>
        <v>17.13</v>
      </c>
    </row>
    <row r="3610" spans="3:28" x14ac:dyDescent="0.15">
      <c r="C3610" s="58">
        <v>35619</v>
      </c>
      <c r="D3610" s="12">
        <v>19.73</v>
      </c>
      <c r="E3610" s="12">
        <v>18.38</v>
      </c>
      <c r="F3610" s="12">
        <v>17.14</v>
      </c>
      <c r="G3610" s="11"/>
      <c r="H3610" s="12"/>
      <c r="M3610" s="73"/>
      <c r="N3610"/>
      <c r="O3610"/>
      <c r="P3610"/>
      <c r="Q3610"/>
      <c r="R3610" s="28"/>
      <c r="S3610" s="8"/>
      <c r="T3610" s="8"/>
      <c r="U3610"/>
      <c r="W3610" s="29"/>
      <c r="X3610" s="8">
        <v>17.18</v>
      </c>
      <c r="AB3610" s="2">
        <f t="shared" si="11"/>
        <v>17.16</v>
      </c>
    </row>
    <row r="3611" spans="3:28" x14ac:dyDescent="0.15">
      <c r="C3611" s="58">
        <v>35620</v>
      </c>
      <c r="D3611" s="12">
        <v>19.46</v>
      </c>
      <c r="E3611" s="12">
        <v>18.22</v>
      </c>
      <c r="F3611" s="12">
        <v>16.96</v>
      </c>
      <c r="G3611" s="11"/>
      <c r="H3611" s="12"/>
      <c r="M3611" s="73"/>
      <c r="N3611"/>
      <c r="O3611"/>
      <c r="P3611"/>
      <c r="Q3611"/>
      <c r="R3611" s="28"/>
      <c r="S3611" s="8"/>
      <c r="T3611" s="8"/>
      <c r="U3611"/>
      <c r="W3611" s="29"/>
      <c r="X3611" s="8">
        <v>17.03</v>
      </c>
      <c r="AB3611" s="2">
        <f t="shared" si="11"/>
        <v>17</v>
      </c>
    </row>
    <row r="3612" spans="3:28" x14ac:dyDescent="0.15">
      <c r="C3612" s="58">
        <v>35621</v>
      </c>
      <c r="D3612" s="12">
        <v>19.22</v>
      </c>
      <c r="E3612" s="12">
        <v>17.96</v>
      </c>
      <c r="F3612" s="12">
        <v>16.829999999999998</v>
      </c>
      <c r="G3612" s="11"/>
      <c r="H3612" s="12"/>
      <c r="M3612" s="73"/>
      <c r="N3612"/>
      <c r="O3612"/>
      <c r="P3612"/>
      <c r="Q3612"/>
      <c r="R3612" s="28"/>
      <c r="S3612" s="8"/>
      <c r="T3612" s="8"/>
      <c r="U3612"/>
      <c r="W3612" s="29"/>
      <c r="X3612" s="8">
        <v>16.899999999999999</v>
      </c>
      <c r="AB3612" s="2">
        <f t="shared" si="11"/>
        <v>16.87</v>
      </c>
    </row>
    <row r="3613" spans="3:28" x14ac:dyDescent="0.15">
      <c r="C3613" s="58">
        <v>35622</v>
      </c>
      <c r="D3613" s="12">
        <v>19.329999999999998</v>
      </c>
      <c r="E3613" s="12">
        <v>18.09</v>
      </c>
      <c r="F3613" s="12">
        <v>17.12</v>
      </c>
      <c r="G3613" s="11"/>
      <c r="H3613" s="12"/>
      <c r="M3613" s="73"/>
      <c r="N3613"/>
      <c r="O3613"/>
      <c r="P3613"/>
      <c r="Q3613"/>
      <c r="R3613" s="28"/>
      <c r="S3613" s="8"/>
      <c r="T3613" s="8"/>
      <c r="U3613"/>
      <c r="W3613" s="29"/>
      <c r="X3613" s="8">
        <v>17.190000000000001</v>
      </c>
      <c r="AB3613" s="2">
        <f t="shared" si="11"/>
        <v>17.16</v>
      </c>
    </row>
    <row r="3614" spans="3:28" x14ac:dyDescent="0.15">
      <c r="C3614" s="58">
        <v>35625</v>
      </c>
      <c r="D3614" s="12">
        <v>18.989999999999998</v>
      </c>
      <c r="E3614" s="12">
        <v>17.82</v>
      </c>
      <c r="F3614" s="12">
        <v>16.649999999999999</v>
      </c>
      <c r="G3614" s="11"/>
      <c r="H3614" s="12"/>
      <c r="M3614" s="73"/>
      <c r="N3614"/>
      <c r="O3614"/>
      <c r="P3614"/>
      <c r="Q3614"/>
      <c r="R3614" s="28"/>
      <c r="S3614" s="8"/>
      <c r="T3614" s="8"/>
      <c r="U3614"/>
      <c r="W3614" s="29"/>
      <c r="X3614" s="8">
        <v>16.72</v>
      </c>
      <c r="AB3614" s="2">
        <f t="shared" si="11"/>
        <v>16.690000000000001</v>
      </c>
    </row>
    <row r="3615" spans="3:28" x14ac:dyDescent="0.15">
      <c r="C3615" s="58">
        <v>35626</v>
      </c>
      <c r="D3615" s="12">
        <v>19.670000000000002</v>
      </c>
      <c r="E3615" s="12">
        <v>18.39</v>
      </c>
      <c r="F3615" s="12">
        <v>17.239999999999998</v>
      </c>
      <c r="G3615" s="11"/>
      <c r="H3615" s="12"/>
      <c r="M3615" s="73"/>
      <c r="N3615"/>
      <c r="O3615"/>
      <c r="P3615"/>
      <c r="Q3615"/>
      <c r="R3615" s="28"/>
      <c r="S3615" s="8"/>
      <c r="T3615" s="8"/>
      <c r="U3615"/>
      <c r="W3615" s="29"/>
      <c r="X3615" s="8">
        <v>17.309999999999999</v>
      </c>
      <c r="AB3615" s="2">
        <f t="shared" si="11"/>
        <v>17.28</v>
      </c>
    </row>
    <row r="3616" spans="3:28" x14ac:dyDescent="0.15">
      <c r="C3616" s="58">
        <v>35627</v>
      </c>
      <c r="D3616" s="12">
        <v>19.649999999999999</v>
      </c>
      <c r="E3616" s="12">
        <v>18.399999999999999</v>
      </c>
      <c r="F3616" s="12">
        <v>17.329999999999998</v>
      </c>
      <c r="G3616" s="11"/>
      <c r="H3616" s="12"/>
      <c r="M3616" s="73"/>
      <c r="N3616"/>
      <c r="O3616"/>
      <c r="P3616"/>
      <c r="Q3616"/>
      <c r="R3616" s="28"/>
      <c r="S3616" s="8"/>
      <c r="T3616" s="8"/>
      <c r="U3616"/>
      <c r="W3616" s="29"/>
      <c r="X3616" s="8">
        <v>17.48</v>
      </c>
      <c r="AB3616" s="2">
        <f t="shared" si="11"/>
        <v>17.41</v>
      </c>
    </row>
    <row r="3617" spans="3:28" x14ac:dyDescent="0.15">
      <c r="C3617" s="58">
        <v>35628</v>
      </c>
      <c r="D3617" s="12">
        <v>19.989999999999998</v>
      </c>
      <c r="E3617" s="12">
        <v>18.690000000000001</v>
      </c>
      <c r="F3617" s="12">
        <v>17.66</v>
      </c>
      <c r="G3617" s="11"/>
      <c r="H3617" s="12"/>
      <c r="M3617" s="73"/>
      <c r="N3617"/>
      <c r="O3617"/>
      <c r="P3617"/>
      <c r="Q3617"/>
      <c r="R3617" s="28"/>
      <c r="S3617" s="8"/>
      <c r="T3617" s="8"/>
      <c r="U3617"/>
      <c r="W3617" s="29"/>
      <c r="X3617" s="8">
        <v>17.809999999999999</v>
      </c>
      <c r="AB3617" s="2">
        <f t="shared" si="11"/>
        <v>17.739999999999998</v>
      </c>
    </row>
    <row r="3618" spans="3:28" x14ac:dyDescent="0.15">
      <c r="C3618" s="58">
        <v>35629</v>
      </c>
      <c r="D3618" s="12">
        <v>19.27</v>
      </c>
      <c r="E3618" s="12">
        <v>18.12</v>
      </c>
      <c r="F3618" s="12">
        <v>17.13</v>
      </c>
      <c r="G3618" s="11"/>
      <c r="H3618" s="12"/>
      <c r="M3618" s="73"/>
      <c r="N3618"/>
      <c r="O3618"/>
      <c r="P3618"/>
      <c r="Q3618"/>
      <c r="R3618" s="28"/>
      <c r="S3618" s="8"/>
      <c r="T3618" s="8"/>
      <c r="U3618"/>
      <c r="W3618" s="29"/>
      <c r="X3618" s="8">
        <v>17.27</v>
      </c>
      <c r="AB3618" s="2">
        <f t="shared" si="11"/>
        <v>17.2</v>
      </c>
    </row>
    <row r="3619" spans="3:28" x14ac:dyDescent="0.15">
      <c r="C3619" s="58">
        <v>35632</v>
      </c>
      <c r="D3619" s="12">
        <v>19.18</v>
      </c>
      <c r="E3619" s="12">
        <v>18.09</v>
      </c>
      <c r="F3619" s="12">
        <v>17.16</v>
      </c>
      <c r="G3619" s="11"/>
      <c r="H3619" s="12"/>
      <c r="M3619" s="73"/>
      <c r="N3619"/>
      <c r="O3619"/>
      <c r="P3619"/>
      <c r="Q3619"/>
      <c r="R3619" s="28"/>
      <c r="S3619" s="8"/>
      <c r="T3619" s="8"/>
      <c r="U3619"/>
      <c r="W3619" s="29"/>
      <c r="X3619" s="8">
        <v>17.52</v>
      </c>
      <c r="AB3619" s="2">
        <f t="shared" si="11"/>
        <v>17.34</v>
      </c>
    </row>
    <row r="3620" spans="3:28" x14ac:dyDescent="0.15">
      <c r="C3620" s="58">
        <v>35633</v>
      </c>
      <c r="D3620" s="12">
        <v>19.079999999999998</v>
      </c>
      <c r="E3620" s="12">
        <v>18.22</v>
      </c>
      <c r="F3620" s="12">
        <v>17.22</v>
      </c>
      <c r="G3620" s="11"/>
      <c r="H3620" s="12"/>
      <c r="M3620" s="73"/>
      <c r="N3620"/>
      <c r="O3620"/>
      <c r="P3620"/>
      <c r="Q3620"/>
      <c r="R3620" s="28"/>
      <c r="S3620" s="8"/>
      <c r="T3620" s="8"/>
      <c r="U3620"/>
      <c r="W3620" s="29"/>
      <c r="X3620" s="8">
        <v>17.399999999999999</v>
      </c>
      <c r="AB3620" s="2">
        <f t="shared" si="11"/>
        <v>17.309999999999999</v>
      </c>
    </row>
    <row r="3621" spans="3:28" x14ac:dyDescent="0.15">
      <c r="C3621" s="58">
        <v>35634</v>
      </c>
      <c r="D3621" s="12">
        <v>19.63</v>
      </c>
      <c r="E3621" s="12">
        <v>18.39</v>
      </c>
      <c r="F3621" s="12">
        <v>17.41</v>
      </c>
      <c r="G3621" s="11"/>
      <c r="H3621" s="12"/>
      <c r="M3621" s="73"/>
      <c r="N3621"/>
      <c r="O3621"/>
      <c r="P3621"/>
      <c r="Q3621"/>
      <c r="R3621" s="28"/>
      <c r="S3621" s="8"/>
      <c r="T3621" s="8"/>
      <c r="U3621"/>
      <c r="W3621" s="29"/>
      <c r="X3621" s="8">
        <v>17.579999999999998</v>
      </c>
      <c r="AB3621" s="2">
        <f t="shared" si="11"/>
        <v>17.5</v>
      </c>
    </row>
    <row r="3622" spans="3:28" x14ac:dyDescent="0.15">
      <c r="C3622" s="58">
        <v>35635</v>
      </c>
      <c r="D3622" s="12">
        <v>19.77</v>
      </c>
      <c r="E3622" s="12">
        <v>18.440000000000001</v>
      </c>
      <c r="F3622" s="12">
        <v>17.350000000000001</v>
      </c>
      <c r="G3622" s="11"/>
      <c r="H3622" s="12"/>
      <c r="M3622" s="73"/>
      <c r="N3622"/>
      <c r="O3622"/>
      <c r="P3622"/>
      <c r="Q3622"/>
      <c r="R3622" s="28"/>
      <c r="S3622" s="8"/>
      <c r="T3622" s="8"/>
      <c r="U3622"/>
      <c r="W3622" s="29"/>
      <c r="X3622" s="8">
        <v>17.5</v>
      </c>
      <c r="AB3622" s="2">
        <f t="shared" si="11"/>
        <v>17.43</v>
      </c>
    </row>
    <row r="3623" spans="3:28" x14ac:dyDescent="0.15">
      <c r="C3623" s="58">
        <v>35636</v>
      </c>
      <c r="D3623" s="12">
        <v>19.89</v>
      </c>
      <c r="E3623" s="12">
        <v>18.53</v>
      </c>
      <c r="F3623" s="12">
        <v>17.75</v>
      </c>
      <c r="G3623" s="11"/>
      <c r="H3623" s="12"/>
      <c r="M3623" s="73"/>
      <c r="N3623"/>
      <c r="O3623"/>
      <c r="P3623"/>
      <c r="Q3623"/>
      <c r="R3623" s="28"/>
      <c r="S3623" s="8"/>
      <c r="T3623" s="8"/>
      <c r="U3623"/>
      <c r="W3623" s="29"/>
      <c r="X3623" s="8">
        <v>17.79</v>
      </c>
      <c r="AB3623" s="2">
        <f t="shared" si="11"/>
        <v>17.77</v>
      </c>
    </row>
    <row r="3624" spans="3:28" x14ac:dyDescent="0.15">
      <c r="C3624" s="58">
        <v>35639</v>
      </c>
      <c r="D3624" s="12">
        <v>19.809999999999999</v>
      </c>
      <c r="E3624" s="12">
        <v>18.41</v>
      </c>
      <c r="F3624" s="12">
        <v>17.7</v>
      </c>
      <c r="G3624" s="11"/>
      <c r="H3624" s="12"/>
      <c r="M3624" s="73"/>
      <c r="N3624"/>
      <c r="O3624"/>
      <c r="P3624"/>
      <c r="Q3624"/>
      <c r="R3624" s="28"/>
      <c r="S3624" s="8"/>
      <c r="T3624" s="8"/>
      <c r="U3624"/>
      <c r="W3624" s="29"/>
      <c r="X3624" s="8">
        <v>17.54</v>
      </c>
      <c r="AB3624" s="2">
        <f t="shared" si="11"/>
        <v>17.62</v>
      </c>
    </row>
    <row r="3625" spans="3:28" x14ac:dyDescent="0.15">
      <c r="C3625" s="58">
        <v>35640</v>
      </c>
      <c r="D3625" s="12">
        <v>19.850000000000001</v>
      </c>
      <c r="E3625" s="12">
        <v>18.59</v>
      </c>
      <c r="F3625" s="12">
        <v>17.84</v>
      </c>
      <c r="G3625" s="11"/>
      <c r="H3625" s="12"/>
      <c r="M3625" s="73"/>
      <c r="N3625"/>
      <c r="O3625"/>
      <c r="P3625"/>
      <c r="Q3625"/>
      <c r="R3625" s="28"/>
      <c r="S3625" s="8"/>
      <c r="T3625" s="8"/>
      <c r="U3625"/>
      <c r="W3625" s="29"/>
      <c r="X3625" s="8">
        <v>17.829999999999998</v>
      </c>
      <c r="AB3625" s="2">
        <f t="shared" si="11"/>
        <v>17.84</v>
      </c>
    </row>
    <row r="3626" spans="3:28" x14ac:dyDescent="0.15">
      <c r="C3626" s="58">
        <v>35641</v>
      </c>
      <c r="D3626" s="12">
        <v>20.3</v>
      </c>
      <c r="E3626" s="12">
        <v>18.97</v>
      </c>
      <c r="F3626" s="12">
        <v>18.14</v>
      </c>
      <c r="G3626" s="11"/>
      <c r="H3626" s="12"/>
      <c r="M3626" s="73"/>
      <c r="N3626"/>
      <c r="O3626"/>
      <c r="P3626"/>
      <c r="Q3626"/>
      <c r="R3626" s="28"/>
      <c r="S3626" s="8"/>
      <c r="T3626" s="8"/>
      <c r="U3626"/>
      <c r="W3626" s="29"/>
      <c r="X3626" s="8">
        <v>18.21</v>
      </c>
      <c r="AB3626" s="2">
        <f t="shared" si="11"/>
        <v>18.18</v>
      </c>
    </row>
    <row r="3627" spans="3:28" x14ac:dyDescent="0.15">
      <c r="C3627" s="58">
        <v>35642</v>
      </c>
      <c r="D3627" s="12">
        <v>20.14</v>
      </c>
      <c r="E3627" s="12">
        <v>18.940000000000001</v>
      </c>
      <c r="F3627" s="12">
        <v>17.96</v>
      </c>
      <c r="G3627" s="11"/>
      <c r="H3627" s="12"/>
      <c r="M3627" s="73"/>
      <c r="N3627"/>
      <c r="O3627"/>
      <c r="P3627"/>
      <c r="Q3627"/>
      <c r="R3627" s="28"/>
      <c r="S3627" s="8"/>
      <c r="T3627" s="8"/>
      <c r="U3627"/>
      <c r="W3627" s="29"/>
      <c r="X3627" s="8">
        <v>18.03</v>
      </c>
      <c r="AB3627" s="2">
        <f t="shared" si="11"/>
        <v>18</v>
      </c>
    </row>
    <row r="3628" spans="3:28" x14ac:dyDescent="0.15">
      <c r="C3628" s="58">
        <v>35643</v>
      </c>
      <c r="D3628" s="12">
        <v>20.28</v>
      </c>
      <c r="E3628" s="12">
        <v>18.95</v>
      </c>
      <c r="F3628" s="12">
        <v>17.88</v>
      </c>
      <c r="G3628" s="11"/>
      <c r="H3628" s="12"/>
      <c r="M3628" s="73"/>
      <c r="N3628"/>
      <c r="O3628"/>
      <c r="P3628"/>
      <c r="Q3628"/>
      <c r="R3628" s="28"/>
      <c r="S3628" s="8"/>
      <c r="T3628" s="8"/>
      <c r="U3628"/>
      <c r="W3628" s="29"/>
      <c r="X3628" s="8">
        <v>18</v>
      </c>
      <c r="AB3628" s="2">
        <f t="shared" si="11"/>
        <v>17.940000000000001</v>
      </c>
    </row>
    <row r="3629" spans="3:28" x14ac:dyDescent="0.15">
      <c r="C3629" s="58">
        <v>35646</v>
      </c>
      <c r="D3629" s="12">
        <v>20.75</v>
      </c>
      <c r="E3629" s="12">
        <v>19.46</v>
      </c>
      <c r="F3629" s="12">
        <v>18.440000000000001</v>
      </c>
      <c r="G3629" s="11"/>
      <c r="H3629" s="12"/>
      <c r="M3629" s="73"/>
      <c r="N3629"/>
      <c r="O3629"/>
      <c r="P3629"/>
      <c r="Q3629"/>
      <c r="R3629" s="28"/>
      <c r="S3629" s="8"/>
      <c r="T3629" s="8"/>
      <c r="U3629"/>
      <c r="W3629" s="29"/>
      <c r="X3629" s="8">
        <v>18.46</v>
      </c>
      <c r="AB3629" s="2">
        <f t="shared" si="11"/>
        <v>18.45</v>
      </c>
    </row>
    <row r="3630" spans="3:28" x14ac:dyDescent="0.15">
      <c r="C3630" s="58">
        <v>35647</v>
      </c>
      <c r="D3630" s="12">
        <v>20.81</v>
      </c>
      <c r="E3630" s="12">
        <v>19.52</v>
      </c>
      <c r="F3630" s="12">
        <v>18.43</v>
      </c>
      <c r="G3630" s="11"/>
      <c r="H3630" s="12"/>
      <c r="M3630" s="73"/>
      <c r="N3630"/>
      <c r="O3630"/>
      <c r="P3630"/>
      <c r="Q3630"/>
      <c r="R3630" s="28"/>
      <c r="S3630" s="8"/>
      <c r="T3630" s="8"/>
      <c r="U3630"/>
      <c r="W3630" s="29"/>
      <c r="X3630" s="8">
        <v>18.45</v>
      </c>
      <c r="AB3630" s="2">
        <f t="shared" si="11"/>
        <v>18.440000000000001</v>
      </c>
    </row>
    <row r="3631" spans="3:28" x14ac:dyDescent="0.15">
      <c r="C3631" s="58">
        <v>35648</v>
      </c>
      <c r="D3631" s="12">
        <v>20.46</v>
      </c>
      <c r="E3631" s="12">
        <v>19.2</v>
      </c>
      <c r="F3631" s="12">
        <v>18.16</v>
      </c>
      <c r="G3631" s="11"/>
      <c r="H3631" s="12"/>
      <c r="M3631" s="73"/>
      <c r="N3631"/>
      <c r="O3631"/>
      <c r="P3631"/>
      <c r="Q3631"/>
      <c r="R3631" s="28"/>
      <c r="S3631" s="8"/>
      <c r="T3631" s="8"/>
      <c r="U3631"/>
      <c r="W3631" s="29"/>
      <c r="X3631" s="8">
        <v>18.190000000000001</v>
      </c>
      <c r="AB3631" s="2">
        <f t="shared" si="11"/>
        <v>18.18</v>
      </c>
    </row>
    <row r="3632" spans="3:28" x14ac:dyDescent="0.15">
      <c r="C3632" s="58">
        <v>35649</v>
      </c>
      <c r="D3632" s="12">
        <v>20.09</v>
      </c>
      <c r="E3632" s="12">
        <v>18.899999999999999</v>
      </c>
      <c r="F3632" s="12">
        <v>17.670000000000002</v>
      </c>
      <c r="G3632" s="11"/>
      <c r="H3632" s="12"/>
      <c r="M3632" s="73"/>
      <c r="N3632"/>
      <c r="O3632"/>
      <c r="P3632"/>
      <c r="Q3632"/>
      <c r="R3632" s="28"/>
      <c r="S3632" s="8"/>
      <c r="T3632" s="8"/>
      <c r="U3632"/>
      <c r="W3632" s="29"/>
      <c r="X3632" s="8">
        <v>17.72</v>
      </c>
      <c r="AB3632" s="2">
        <f t="shared" si="11"/>
        <v>17.7</v>
      </c>
    </row>
    <row r="3633" spans="3:28" x14ac:dyDescent="0.15">
      <c r="C3633" s="58">
        <v>35650</v>
      </c>
      <c r="D3633" s="12">
        <v>19.54</v>
      </c>
      <c r="E3633" s="12">
        <v>18.48</v>
      </c>
      <c r="F3633" s="12">
        <v>17.39</v>
      </c>
      <c r="G3633" s="11"/>
      <c r="H3633" s="12"/>
      <c r="M3633" s="73"/>
      <c r="N3633"/>
      <c r="O3633"/>
      <c r="P3633"/>
      <c r="Q3633"/>
      <c r="R3633" s="28"/>
      <c r="S3633" s="8"/>
      <c r="T3633" s="8"/>
      <c r="U3633"/>
      <c r="W3633" s="29"/>
      <c r="X3633" s="8">
        <v>17.440000000000001</v>
      </c>
      <c r="AB3633" s="2">
        <f t="shared" si="11"/>
        <v>17.420000000000002</v>
      </c>
    </row>
    <row r="3634" spans="3:28" x14ac:dyDescent="0.15">
      <c r="C3634" s="58">
        <v>35653</v>
      </c>
      <c r="D3634" s="12">
        <v>19.690000000000001</v>
      </c>
      <c r="E3634" s="12">
        <v>18.579999999999998</v>
      </c>
      <c r="F3634" s="12">
        <v>17.43</v>
      </c>
      <c r="G3634" s="11"/>
      <c r="H3634" s="12"/>
      <c r="M3634" s="73"/>
      <c r="N3634"/>
      <c r="O3634"/>
      <c r="P3634"/>
      <c r="Q3634"/>
      <c r="R3634" s="28"/>
      <c r="S3634" s="8"/>
      <c r="T3634" s="8"/>
      <c r="U3634"/>
      <c r="W3634" s="29"/>
      <c r="X3634" s="8">
        <v>17.489999999999998</v>
      </c>
      <c r="AB3634" s="2">
        <f t="shared" si="11"/>
        <v>17.46</v>
      </c>
    </row>
    <row r="3635" spans="3:28" x14ac:dyDescent="0.15">
      <c r="C3635" s="58">
        <v>35654</v>
      </c>
      <c r="D3635" s="12">
        <v>19.989999999999998</v>
      </c>
      <c r="E3635" s="12">
        <v>18.850000000000001</v>
      </c>
      <c r="F3635" s="12">
        <v>17.68</v>
      </c>
      <c r="G3635" s="11"/>
      <c r="H3635" s="12"/>
      <c r="M3635" s="73"/>
      <c r="N3635"/>
      <c r="O3635"/>
      <c r="P3635"/>
      <c r="Q3635"/>
      <c r="R3635" s="28"/>
      <c r="S3635" s="8"/>
      <c r="T3635" s="8"/>
      <c r="U3635"/>
      <c r="W3635" s="29"/>
      <c r="X3635" s="8">
        <v>17.73</v>
      </c>
      <c r="AB3635" s="2">
        <f t="shared" si="11"/>
        <v>17.71</v>
      </c>
    </row>
    <row r="3636" spans="3:28" x14ac:dyDescent="0.15">
      <c r="C3636" s="58">
        <v>35655</v>
      </c>
      <c r="D3636" s="12">
        <v>20.190000000000001</v>
      </c>
      <c r="E3636" s="12">
        <v>18.989999999999998</v>
      </c>
      <c r="F3636" s="12">
        <v>17.84</v>
      </c>
      <c r="G3636" s="11"/>
      <c r="H3636" s="12"/>
      <c r="M3636" s="73"/>
      <c r="N3636"/>
      <c r="O3636"/>
      <c r="P3636"/>
      <c r="Q3636"/>
      <c r="R3636" s="28"/>
      <c r="S3636" s="8"/>
      <c r="T3636" s="8"/>
      <c r="U3636"/>
      <c r="W3636" s="29"/>
      <c r="X3636" s="8">
        <v>17.89</v>
      </c>
      <c r="AB3636" s="2">
        <f t="shared" si="11"/>
        <v>17.87</v>
      </c>
    </row>
    <row r="3637" spans="3:28" x14ac:dyDescent="0.15">
      <c r="C3637" s="58">
        <v>35656</v>
      </c>
      <c r="D3637" s="12">
        <v>20.079999999999998</v>
      </c>
      <c r="E3637" s="12">
        <v>19.190000000000001</v>
      </c>
      <c r="F3637" s="12">
        <v>17.91</v>
      </c>
      <c r="G3637" s="11"/>
      <c r="H3637" s="12"/>
      <c r="M3637" s="73"/>
      <c r="N3637"/>
      <c r="O3637"/>
      <c r="P3637"/>
      <c r="Q3637"/>
      <c r="R3637" s="28"/>
      <c r="S3637" s="8"/>
      <c r="T3637" s="8"/>
      <c r="U3637"/>
      <c r="W3637" s="29"/>
      <c r="X3637" s="8">
        <v>17.97</v>
      </c>
      <c r="AB3637" s="2">
        <f t="shared" si="11"/>
        <v>17.940000000000001</v>
      </c>
    </row>
    <row r="3638" spans="3:28" x14ac:dyDescent="0.15">
      <c r="C3638" s="58">
        <v>35657</v>
      </c>
      <c r="D3638" s="12">
        <v>20.07</v>
      </c>
      <c r="E3638" s="12">
        <v>18.989999999999998</v>
      </c>
      <c r="F3638" s="12">
        <v>17.78</v>
      </c>
      <c r="G3638" s="11"/>
      <c r="H3638" s="12"/>
      <c r="M3638" s="73"/>
      <c r="N3638"/>
      <c r="O3638"/>
      <c r="P3638"/>
      <c r="Q3638"/>
      <c r="R3638" s="28"/>
      <c r="S3638" s="8"/>
      <c r="T3638" s="8"/>
      <c r="U3638"/>
      <c r="W3638" s="29"/>
      <c r="X3638" s="8">
        <v>17.829999999999998</v>
      </c>
      <c r="AB3638" s="2">
        <f t="shared" si="11"/>
        <v>17.809999999999999</v>
      </c>
    </row>
    <row r="3639" spans="3:28" x14ac:dyDescent="0.15">
      <c r="C3639" s="58">
        <v>35660</v>
      </c>
      <c r="D3639" s="12">
        <v>19.91</v>
      </c>
      <c r="E3639" s="12">
        <v>18.93</v>
      </c>
      <c r="F3639" s="12">
        <v>17.68</v>
      </c>
      <c r="G3639" s="11"/>
      <c r="H3639" s="12"/>
      <c r="M3639" s="73"/>
      <c r="N3639"/>
      <c r="O3639"/>
      <c r="P3639"/>
      <c r="Q3639"/>
      <c r="R3639" s="28"/>
      <c r="S3639" s="8"/>
      <c r="T3639" s="8"/>
      <c r="U3639"/>
      <c r="W3639" s="29"/>
      <c r="X3639" s="8">
        <v>17.82</v>
      </c>
      <c r="AB3639" s="2">
        <f t="shared" si="11"/>
        <v>17.75</v>
      </c>
    </row>
    <row r="3640" spans="3:28" x14ac:dyDescent="0.15">
      <c r="C3640" s="58">
        <v>35661</v>
      </c>
      <c r="D3640" s="12">
        <v>20.12</v>
      </c>
      <c r="E3640" s="12">
        <v>19.07</v>
      </c>
      <c r="F3640" s="12">
        <v>17.88</v>
      </c>
      <c r="G3640" s="11"/>
      <c r="H3640" s="12"/>
      <c r="M3640" s="73"/>
      <c r="N3640"/>
      <c r="O3640"/>
      <c r="P3640"/>
      <c r="Q3640"/>
      <c r="R3640" s="28"/>
      <c r="S3640" s="8"/>
      <c r="T3640" s="8"/>
      <c r="U3640"/>
      <c r="W3640" s="29"/>
      <c r="X3640" s="8">
        <v>18.02</v>
      </c>
      <c r="AB3640" s="2">
        <f t="shared" si="11"/>
        <v>17.95</v>
      </c>
    </row>
    <row r="3641" spans="3:28" x14ac:dyDescent="0.15">
      <c r="C3641" s="58">
        <v>35662</v>
      </c>
      <c r="D3641" s="12">
        <v>20.059999999999999</v>
      </c>
      <c r="E3641" s="12">
        <v>18.96</v>
      </c>
      <c r="F3641" s="12">
        <v>17.72</v>
      </c>
      <c r="G3641" s="11"/>
      <c r="H3641" s="12"/>
      <c r="M3641" s="73"/>
      <c r="N3641"/>
      <c r="O3641"/>
      <c r="P3641"/>
      <c r="Q3641"/>
      <c r="R3641" s="28"/>
      <c r="S3641" s="8"/>
      <c r="T3641" s="8"/>
      <c r="U3641"/>
      <c r="W3641" s="29"/>
      <c r="X3641" s="8">
        <v>17.899999999999999</v>
      </c>
      <c r="AB3641" s="2">
        <f t="shared" si="11"/>
        <v>17.809999999999999</v>
      </c>
    </row>
    <row r="3642" spans="3:28" x14ac:dyDescent="0.15">
      <c r="C3642" s="58">
        <v>35663</v>
      </c>
      <c r="D3642" s="12">
        <v>19.66</v>
      </c>
      <c r="E3642" s="12">
        <v>18.510000000000002</v>
      </c>
      <c r="F3642" s="12">
        <v>17.559999999999999</v>
      </c>
      <c r="G3642" s="11"/>
      <c r="H3642" s="12"/>
      <c r="M3642" s="73"/>
      <c r="N3642"/>
      <c r="O3642"/>
      <c r="P3642"/>
      <c r="Q3642"/>
      <c r="R3642" s="28"/>
      <c r="S3642" s="8"/>
      <c r="T3642" s="8"/>
      <c r="U3642"/>
      <c r="W3642" s="29"/>
      <c r="X3642" s="8">
        <v>17.68</v>
      </c>
      <c r="AB3642" s="2">
        <f t="shared" si="11"/>
        <v>17.62</v>
      </c>
    </row>
    <row r="3643" spans="3:28" x14ac:dyDescent="0.15">
      <c r="C3643" s="58">
        <v>35664</v>
      </c>
      <c r="D3643" s="12">
        <v>19.7</v>
      </c>
      <c r="E3643" s="12">
        <v>18.54</v>
      </c>
      <c r="F3643" s="12">
        <v>17.57</v>
      </c>
      <c r="G3643" s="11"/>
      <c r="H3643" s="12"/>
      <c r="M3643" s="73"/>
      <c r="N3643"/>
      <c r="O3643"/>
      <c r="P3643"/>
      <c r="Q3643"/>
      <c r="R3643" s="28"/>
      <c r="S3643" s="8"/>
      <c r="T3643" s="8"/>
      <c r="U3643"/>
      <c r="W3643" s="29"/>
      <c r="X3643" s="8">
        <v>17.8</v>
      </c>
      <c r="AB3643" s="2">
        <f t="shared" si="11"/>
        <v>17.690000000000001</v>
      </c>
    </row>
    <row r="3644" spans="3:28" x14ac:dyDescent="0.15">
      <c r="C3644" s="58">
        <v>35667</v>
      </c>
      <c r="D3644" s="12">
        <v>19.260000000000002</v>
      </c>
      <c r="E3644" s="12"/>
      <c r="F3644" s="12">
        <v>17.03</v>
      </c>
      <c r="G3644" s="11"/>
      <c r="H3644" s="12"/>
      <c r="M3644" s="73"/>
      <c r="N3644"/>
      <c r="O3644"/>
      <c r="P3644"/>
      <c r="Q3644"/>
      <c r="R3644" s="28"/>
      <c r="S3644" s="8"/>
      <c r="T3644" s="8"/>
      <c r="U3644"/>
      <c r="W3644" s="29"/>
      <c r="X3644" s="8">
        <v>17.170000000000002</v>
      </c>
      <c r="AB3644" s="2">
        <f t="shared" si="11"/>
        <v>17.100000000000001</v>
      </c>
    </row>
    <row r="3645" spans="3:28" x14ac:dyDescent="0.15">
      <c r="C3645" s="58">
        <v>35668</v>
      </c>
      <c r="D3645" s="12">
        <v>19.28</v>
      </c>
      <c r="E3645" s="12">
        <v>18.2</v>
      </c>
      <c r="F3645" s="12">
        <v>17.420000000000002</v>
      </c>
      <c r="G3645" s="11"/>
      <c r="H3645" s="12"/>
      <c r="M3645" s="73"/>
      <c r="N3645"/>
      <c r="O3645"/>
      <c r="P3645"/>
      <c r="Q3645"/>
      <c r="R3645" s="28"/>
      <c r="S3645" s="8"/>
      <c r="T3645" s="8"/>
      <c r="U3645"/>
      <c r="W3645" s="29"/>
      <c r="X3645" s="8">
        <v>17.559999999999999</v>
      </c>
      <c r="AB3645" s="2">
        <f t="shared" si="11"/>
        <v>17.489999999999998</v>
      </c>
    </row>
    <row r="3646" spans="3:28" x14ac:dyDescent="0.15">
      <c r="C3646" s="58">
        <v>35669</v>
      </c>
      <c r="D3646" s="12">
        <v>19.73</v>
      </c>
      <c r="E3646" s="12">
        <v>18.559999999999999</v>
      </c>
      <c r="F3646" s="12">
        <v>17.72</v>
      </c>
      <c r="G3646" s="11"/>
      <c r="H3646" s="12"/>
      <c r="M3646" s="73"/>
      <c r="N3646"/>
      <c r="O3646"/>
      <c r="P3646"/>
      <c r="Q3646"/>
      <c r="R3646" s="28"/>
      <c r="S3646" s="8"/>
      <c r="T3646" s="8"/>
      <c r="U3646"/>
      <c r="W3646" s="29"/>
      <c r="X3646" s="8">
        <v>17.809999999999999</v>
      </c>
      <c r="AB3646" s="2">
        <f t="shared" si="11"/>
        <v>17.77</v>
      </c>
    </row>
    <row r="3647" spans="3:28" x14ac:dyDescent="0.15">
      <c r="C3647" s="58">
        <v>35670</v>
      </c>
      <c r="D3647" s="12">
        <v>19.579999999999998</v>
      </c>
      <c r="E3647" s="12">
        <v>18.399999999999999</v>
      </c>
      <c r="F3647" s="12">
        <v>17.64</v>
      </c>
      <c r="G3647" s="11"/>
      <c r="H3647" s="12"/>
      <c r="M3647" s="73"/>
      <c r="N3647"/>
      <c r="O3647"/>
      <c r="P3647"/>
      <c r="Q3647"/>
      <c r="R3647" s="28"/>
      <c r="S3647" s="8"/>
      <c r="T3647" s="8"/>
      <c r="U3647"/>
      <c r="W3647" s="29"/>
      <c r="X3647" s="8">
        <v>17.71</v>
      </c>
      <c r="AB3647" s="2">
        <f t="shared" si="11"/>
        <v>17.68</v>
      </c>
    </row>
    <row r="3648" spans="3:28" x14ac:dyDescent="0.15">
      <c r="C3648" s="58">
        <v>35671</v>
      </c>
      <c r="D3648" s="12">
        <v>19.61</v>
      </c>
      <c r="E3648" s="12">
        <v>18.510000000000002</v>
      </c>
      <c r="F3648" s="12">
        <v>17.739999999999998</v>
      </c>
      <c r="G3648" s="11"/>
      <c r="H3648" s="12"/>
      <c r="M3648" s="73"/>
      <c r="N3648"/>
      <c r="O3648"/>
      <c r="P3648"/>
      <c r="Q3648"/>
      <c r="R3648" s="28"/>
      <c r="S3648" s="8"/>
      <c r="T3648" s="8"/>
      <c r="U3648"/>
      <c r="W3648" s="29"/>
      <c r="X3648" s="8">
        <v>17.79</v>
      </c>
      <c r="AB3648" s="2">
        <f t="shared" si="11"/>
        <v>17.77</v>
      </c>
    </row>
    <row r="3649" spans="3:28" x14ac:dyDescent="0.15">
      <c r="C3649" s="58">
        <v>35674</v>
      </c>
      <c r="D3649" s="12"/>
      <c r="E3649" s="12">
        <v>18.43</v>
      </c>
      <c r="F3649" s="12">
        <v>17.66</v>
      </c>
      <c r="G3649" s="11"/>
      <c r="H3649" s="12"/>
      <c r="M3649" s="73"/>
      <c r="N3649"/>
      <c r="O3649"/>
      <c r="P3649"/>
      <c r="Q3649"/>
      <c r="R3649" s="28"/>
      <c r="S3649" s="8"/>
      <c r="T3649" s="8"/>
      <c r="U3649"/>
      <c r="W3649" s="29"/>
      <c r="X3649" s="8">
        <v>17.68</v>
      </c>
      <c r="AB3649" s="2">
        <f t="shared" si="11"/>
        <v>17.670000000000002</v>
      </c>
    </row>
    <row r="3650" spans="3:28" x14ac:dyDescent="0.15">
      <c r="C3650" s="58">
        <v>35675</v>
      </c>
      <c r="D3650" s="12">
        <v>19.649999999999999</v>
      </c>
      <c r="E3650" s="12">
        <v>18.440000000000001</v>
      </c>
      <c r="F3650" s="12">
        <v>17.829999999999998</v>
      </c>
      <c r="G3650" s="11"/>
      <c r="H3650" s="12"/>
      <c r="M3650" s="73"/>
      <c r="N3650"/>
      <c r="O3650"/>
      <c r="P3650"/>
      <c r="Q3650"/>
      <c r="R3650" s="28"/>
      <c r="S3650" s="8"/>
      <c r="T3650" s="8"/>
      <c r="U3650"/>
      <c r="W3650" s="29"/>
      <c r="X3650" s="8">
        <v>17.78</v>
      </c>
      <c r="AB3650" s="2">
        <f t="shared" si="11"/>
        <v>17.809999999999999</v>
      </c>
    </row>
    <row r="3651" spans="3:28" x14ac:dyDescent="0.15">
      <c r="C3651" s="58">
        <v>35676</v>
      </c>
      <c r="D3651" s="12">
        <v>19.61</v>
      </c>
      <c r="E3651" s="12">
        <v>18.37</v>
      </c>
      <c r="F3651" s="12">
        <v>17.89</v>
      </c>
      <c r="G3651" s="11"/>
      <c r="H3651" s="12"/>
      <c r="M3651" s="73"/>
      <c r="N3651"/>
      <c r="O3651"/>
      <c r="P3651"/>
      <c r="Q3651"/>
      <c r="R3651" s="28"/>
      <c r="S3651" s="8"/>
      <c r="T3651" s="8"/>
      <c r="U3651"/>
      <c r="W3651" s="29"/>
      <c r="X3651" s="8">
        <v>17.739999999999998</v>
      </c>
      <c r="AB3651" s="2">
        <f t="shared" si="11"/>
        <v>17.82</v>
      </c>
    </row>
    <row r="3652" spans="3:28" x14ac:dyDescent="0.15">
      <c r="C3652" s="58">
        <v>35677</v>
      </c>
      <c r="D3652" s="12">
        <v>19.399999999999999</v>
      </c>
      <c r="E3652" s="12">
        <v>18.260000000000002</v>
      </c>
      <c r="F3652" s="12">
        <v>17.73</v>
      </c>
      <c r="G3652" s="11"/>
      <c r="H3652" s="12"/>
      <c r="M3652" s="73"/>
      <c r="N3652"/>
      <c r="O3652"/>
      <c r="P3652"/>
      <c r="Q3652"/>
      <c r="R3652" s="28"/>
      <c r="S3652" s="8"/>
      <c r="T3652" s="8"/>
      <c r="U3652"/>
      <c r="W3652" s="29"/>
      <c r="X3652" s="8">
        <v>17.68</v>
      </c>
      <c r="AB3652" s="2">
        <f t="shared" si="11"/>
        <v>17.71</v>
      </c>
    </row>
    <row r="3653" spans="3:28" x14ac:dyDescent="0.15">
      <c r="C3653" s="58">
        <v>35678</v>
      </c>
      <c r="D3653" s="12">
        <v>19.63</v>
      </c>
      <c r="E3653" s="12">
        <v>18.47</v>
      </c>
      <c r="F3653" s="12">
        <v>17.920000000000002</v>
      </c>
      <c r="G3653" s="11"/>
      <c r="H3653" s="12"/>
      <c r="M3653" s="73"/>
      <c r="N3653"/>
      <c r="O3653"/>
      <c r="P3653"/>
      <c r="Q3653"/>
      <c r="R3653" s="28"/>
      <c r="S3653" s="8"/>
      <c r="T3653" s="8"/>
      <c r="U3653"/>
      <c r="W3653" s="29"/>
      <c r="X3653" s="8">
        <v>17.97</v>
      </c>
      <c r="AB3653" s="2">
        <f t="shared" si="11"/>
        <v>17.95</v>
      </c>
    </row>
    <row r="3654" spans="3:28" x14ac:dyDescent="0.15">
      <c r="C3654" s="58">
        <v>35681</v>
      </c>
      <c r="D3654" s="12">
        <v>19.45</v>
      </c>
      <c r="E3654" s="12">
        <v>18.329999999999998</v>
      </c>
      <c r="F3654" s="12">
        <v>17.59</v>
      </c>
      <c r="G3654" s="11"/>
      <c r="H3654" s="12"/>
      <c r="M3654" s="73"/>
      <c r="N3654"/>
      <c r="O3654"/>
      <c r="P3654"/>
      <c r="Q3654"/>
      <c r="R3654" s="28"/>
      <c r="S3654" s="8"/>
      <c r="T3654" s="8"/>
      <c r="U3654"/>
      <c r="W3654" s="29"/>
      <c r="X3654" s="8">
        <v>17.63</v>
      </c>
      <c r="AB3654" s="2">
        <f t="shared" si="11"/>
        <v>17.61</v>
      </c>
    </row>
    <row r="3655" spans="3:28" x14ac:dyDescent="0.15">
      <c r="C3655" s="58">
        <v>35682</v>
      </c>
      <c r="D3655" s="12">
        <v>19.420000000000002</v>
      </c>
      <c r="E3655" s="12">
        <v>18.28</v>
      </c>
      <c r="F3655" s="12">
        <v>17.66</v>
      </c>
      <c r="G3655" s="11"/>
      <c r="H3655" s="12"/>
      <c r="M3655" s="73"/>
      <c r="N3655"/>
      <c r="O3655"/>
      <c r="P3655"/>
      <c r="Q3655"/>
      <c r="R3655" s="28"/>
      <c r="S3655" s="8"/>
      <c r="T3655" s="8"/>
      <c r="U3655"/>
      <c r="W3655" s="29"/>
      <c r="X3655" s="8">
        <v>17.72</v>
      </c>
      <c r="AB3655" s="2">
        <f t="shared" si="11"/>
        <v>17.690000000000001</v>
      </c>
    </row>
    <row r="3656" spans="3:28" x14ac:dyDescent="0.15">
      <c r="C3656" s="58">
        <v>35683</v>
      </c>
      <c r="D3656" s="12">
        <v>19.420000000000002</v>
      </c>
      <c r="E3656" s="12">
        <v>18.3</v>
      </c>
      <c r="F3656" s="12">
        <v>17.86</v>
      </c>
      <c r="G3656" s="11"/>
      <c r="H3656" s="12"/>
      <c r="M3656" s="73"/>
      <c r="N3656"/>
      <c r="O3656"/>
      <c r="P3656"/>
      <c r="Q3656"/>
      <c r="R3656" s="28"/>
      <c r="S3656" s="8"/>
      <c r="T3656" s="8"/>
      <c r="U3656"/>
      <c r="W3656" s="29"/>
      <c r="X3656" s="8">
        <v>17.91</v>
      </c>
      <c r="AB3656" s="2">
        <f t="shared" si="11"/>
        <v>17.89</v>
      </c>
    </row>
    <row r="3657" spans="3:28" x14ac:dyDescent="0.15">
      <c r="C3657" s="58">
        <v>35684</v>
      </c>
      <c r="D3657" s="12">
        <v>19.37</v>
      </c>
      <c r="E3657" s="12">
        <v>18.3</v>
      </c>
      <c r="F3657" s="12">
        <v>17.62</v>
      </c>
      <c r="G3657" s="11"/>
      <c r="H3657" s="12"/>
      <c r="M3657" s="73"/>
      <c r="N3657"/>
      <c r="O3657"/>
      <c r="P3657"/>
      <c r="Q3657"/>
      <c r="R3657" s="28"/>
      <c r="S3657" s="8"/>
      <c r="T3657" s="8"/>
      <c r="U3657"/>
      <c r="W3657" s="29"/>
      <c r="X3657" s="8">
        <v>17.829999999999998</v>
      </c>
      <c r="AB3657" s="2">
        <f t="shared" si="11"/>
        <v>17.73</v>
      </c>
    </row>
    <row r="3658" spans="3:28" x14ac:dyDescent="0.15">
      <c r="C3658" s="58">
        <v>35685</v>
      </c>
      <c r="D3658" s="12">
        <v>19.32</v>
      </c>
      <c r="E3658" s="12">
        <v>18.260000000000002</v>
      </c>
      <c r="F3658" s="12">
        <v>17.71</v>
      </c>
      <c r="G3658" s="11"/>
      <c r="H3658" s="12"/>
      <c r="M3658" s="73"/>
      <c r="N3658"/>
      <c r="O3658"/>
      <c r="P3658"/>
      <c r="Q3658"/>
      <c r="R3658" s="28"/>
      <c r="S3658" s="8"/>
      <c r="T3658" s="8"/>
      <c r="U3658"/>
      <c r="W3658" s="29"/>
      <c r="X3658" s="8">
        <v>17.91</v>
      </c>
      <c r="AB3658" s="2">
        <f t="shared" si="11"/>
        <v>17.809999999999999</v>
      </c>
    </row>
    <row r="3659" spans="3:28" x14ac:dyDescent="0.15">
      <c r="C3659" s="58">
        <v>35688</v>
      </c>
      <c r="D3659" s="12">
        <v>19.27</v>
      </c>
      <c r="E3659" s="12">
        <v>18.23</v>
      </c>
      <c r="F3659" s="12">
        <v>17.66</v>
      </c>
      <c r="G3659" s="11"/>
      <c r="H3659" s="12"/>
      <c r="M3659" s="73"/>
      <c r="N3659"/>
      <c r="O3659"/>
      <c r="P3659"/>
      <c r="Q3659"/>
      <c r="R3659" s="28"/>
      <c r="S3659" s="8"/>
      <c r="T3659" s="8"/>
      <c r="U3659"/>
      <c r="W3659" s="29"/>
      <c r="X3659" s="8">
        <v>17.87</v>
      </c>
      <c r="AB3659" s="2">
        <f t="shared" si="11"/>
        <v>17.77</v>
      </c>
    </row>
    <row r="3660" spans="3:28" x14ac:dyDescent="0.15">
      <c r="C3660" s="58">
        <v>35689</v>
      </c>
      <c r="D3660" s="12">
        <v>19.61</v>
      </c>
      <c r="E3660" s="12">
        <v>18.579999999999998</v>
      </c>
      <c r="F3660" s="12">
        <v>17.920000000000002</v>
      </c>
      <c r="G3660" s="11"/>
      <c r="H3660" s="12"/>
      <c r="M3660" s="73"/>
      <c r="N3660"/>
      <c r="O3660"/>
      <c r="P3660"/>
      <c r="Q3660"/>
      <c r="R3660" s="28"/>
      <c r="S3660" s="8"/>
      <c r="T3660" s="8"/>
      <c r="U3660"/>
      <c r="W3660" s="29"/>
      <c r="X3660" s="8">
        <v>18</v>
      </c>
      <c r="AB3660" s="2">
        <f t="shared" si="11"/>
        <v>17.96</v>
      </c>
    </row>
    <row r="3661" spans="3:28" x14ac:dyDescent="0.15">
      <c r="C3661" s="58">
        <v>35690</v>
      </c>
      <c r="D3661" s="12">
        <v>19.420000000000002</v>
      </c>
      <c r="E3661" s="12">
        <v>18.41</v>
      </c>
      <c r="F3661" s="12">
        <v>17.77</v>
      </c>
      <c r="G3661" s="11"/>
      <c r="H3661" s="12"/>
      <c r="M3661" s="73"/>
      <c r="N3661"/>
      <c r="O3661"/>
      <c r="P3661"/>
      <c r="Q3661"/>
      <c r="R3661" s="28"/>
      <c r="S3661" s="8"/>
      <c r="T3661" s="8"/>
      <c r="U3661"/>
      <c r="W3661" s="29"/>
      <c r="X3661" s="8">
        <v>17.87</v>
      </c>
      <c r="AB3661" s="2">
        <f t="shared" si="11"/>
        <v>17.82</v>
      </c>
    </row>
    <row r="3662" spans="3:28" x14ac:dyDescent="0.15">
      <c r="C3662" s="58">
        <v>35691</v>
      </c>
      <c r="D3662" s="12">
        <v>19.38</v>
      </c>
      <c r="E3662" s="12">
        <v>18.41</v>
      </c>
      <c r="F3662" s="12">
        <v>17.75</v>
      </c>
      <c r="G3662" s="11"/>
      <c r="H3662" s="12"/>
      <c r="M3662" s="73"/>
      <c r="N3662"/>
      <c r="O3662"/>
      <c r="P3662"/>
      <c r="Q3662"/>
      <c r="R3662" s="28"/>
      <c r="S3662" s="8"/>
      <c r="T3662" s="8"/>
      <c r="U3662"/>
      <c r="W3662" s="29"/>
      <c r="X3662" s="8">
        <v>17.87</v>
      </c>
      <c r="AB3662" s="2">
        <f t="shared" si="11"/>
        <v>17.809999999999999</v>
      </c>
    </row>
    <row r="3663" spans="3:28" x14ac:dyDescent="0.15">
      <c r="C3663" s="58">
        <v>35692</v>
      </c>
      <c r="D3663" s="12">
        <v>19.350000000000001</v>
      </c>
      <c r="E3663" s="12">
        <v>18.399999999999999</v>
      </c>
      <c r="F3663" s="12">
        <v>17.78</v>
      </c>
      <c r="G3663" s="11"/>
      <c r="H3663" s="12"/>
      <c r="M3663" s="73"/>
      <c r="N3663"/>
      <c r="O3663"/>
      <c r="P3663"/>
      <c r="Q3663"/>
      <c r="R3663" s="28"/>
      <c r="S3663" s="8"/>
      <c r="T3663" s="8"/>
      <c r="U3663"/>
      <c r="W3663" s="29"/>
      <c r="X3663" s="8">
        <v>17.89</v>
      </c>
      <c r="AB3663" s="2">
        <f t="shared" si="11"/>
        <v>17.84</v>
      </c>
    </row>
    <row r="3664" spans="3:28" x14ac:dyDescent="0.15">
      <c r="C3664" s="58">
        <v>35695</v>
      </c>
      <c r="D3664" s="12">
        <v>19.600000000000001</v>
      </c>
      <c r="E3664" s="12">
        <v>18.63</v>
      </c>
      <c r="F3664" s="12">
        <v>17.98</v>
      </c>
      <c r="G3664" s="11"/>
      <c r="H3664" s="12"/>
      <c r="M3664" s="73"/>
      <c r="N3664"/>
      <c r="O3664"/>
      <c r="P3664"/>
      <c r="Q3664"/>
      <c r="R3664" s="28"/>
      <c r="S3664" s="8"/>
      <c r="T3664" s="8"/>
      <c r="U3664"/>
      <c r="W3664" s="29"/>
      <c r="X3664" s="8">
        <v>18.079999999999998</v>
      </c>
      <c r="AB3664" s="2">
        <f t="shared" si="11"/>
        <v>18.03</v>
      </c>
    </row>
    <row r="3665" spans="3:28" x14ac:dyDescent="0.15">
      <c r="C3665" s="58">
        <v>35696</v>
      </c>
      <c r="D3665" s="12">
        <v>19.79</v>
      </c>
      <c r="E3665" s="12">
        <v>18.64</v>
      </c>
      <c r="F3665" s="12">
        <v>18.010000000000002</v>
      </c>
      <c r="G3665" s="11"/>
      <c r="H3665" s="12"/>
      <c r="M3665" s="73"/>
      <c r="N3665"/>
      <c r="O3665"/>
      <c r="P3665"/>
      <c r="Q3665"/>
      <c r="R3665" s="28"/>
      <c r="S3665" s="8"/>
      <c r="T3665" s="8"/>
      <c r="U3665"/>
      <c r="W3665" s="29"/>
      <c r="X3665" s="8">
        <v>18.12</v>
      </c>
      <c r="AB3665" s="2">
        <f t="shared" si="11"/>
        <v>18.07</v>
      </c>
    </row>
    <row r="3666" spans="3:28" x14ac:dyDescent="0.15">
      <c r="C3666" s="58">
        <v>35697</v>
      </c>
      <c r="D3666" s="12">
        <v>19.940000000000001</v>
      </c>
      <c r="E3666" s="12">
        <v>18.8</v>
      </c>
      <c r="F3666" s="12">
        <v>18.239999999999998</v>
      </c>
      <c r="G3666" s="11"/>
      <c r="H3666" s="12"/>
      <c r="M3666" s="73"/>
      <c r="N3666"/>
      <c r="O3666"/>
      <c r="P3666"/>
      <c r="Q3666"/>
      <c r="R3666" s="28"/>
      <c r="S3666" s="8"/>
      <c r="T3666" s="8"/>
      <c r="U3666"/>
      <c r="W3666" s="29"/>
      <c r="X3666" s="8">
        <v>18.350000000000001</v>
      </c>
      <c r="AB3666" s="2">
        <f t="shared" si="11"/>
        <v>18.3</v>
      </c>
    </row>
    <row r="3667" spans="3:28" x14ac:dyDescent="0.15">
      <c r="C3667" s="58">
        <v>35698</v>
      </c>
      <c r="D3667" s="12">
        <v>20.39</v>
      </c>
      <c r="E3667" s="12">
        <v>19.14</v>
      </c>
      <c r="F3667" s="12">
        <v>18.440000000000001</v>
      </c>
      <c r="G3667" s="11"/>
      <c r="H3667" s="12"/>
      <c r="M3667" s="73"/>
      <c r="N3667"/>
      <c r="O3667"/>
      <c r="P3667"/>
      <c r="Q3667"/>
      <c r="R3667" s="28"/>
      <c r="S3667" s="8"/>
      <c r="T3667" s="8"/>
      <c r="U3667"/>
      <c r="W3667" s="29"/>
      <c r="X3667" s="8">
        <v>18.57</v>
      </c>
      <c r="AB3667" s="2">
        <f t="shared" si="11"/>
        <v>18.510000000000002</v>
      </c>
    </row>
    <row r="3668" spans="3:28" x14ac:dyDescent="0.15">
      <c r="C3668" s="58">
        <v>35699</v>
      </c>
      <c r="D3668" s="12">
        <v>20.87</v>
      </c>
      <c r="E3668" s="12">
        <v>19.559999999999999</v>
      </c>
      <c r="F3668" s="12">
        <v>18.75</v>
      </c>
      <c r="G3668" s="11"/>
      <c r="H3668" s="12"/>
      <c r="M3668" s="73"/>
      <c r="N3668"/>
      <c r="O3668"/>
      <c r="P3668"/>
      <c r="Q3668"/>
      <c r="R3668" s="28"/>
      <c r="S3668" s="8"/>
      <c r="T3668" s="8"/>
      <c r="U3668"/>
      <c r="W3668" s="29"/>
      <c r="X3668" s="8">
        <v>18.88</v>
      </c>
      <c r="AB3668" s="2">
        <f t="shared" si="11"/>
        <v>18.82</v>
      </c>
    </row>
    <row r="3669" spans="3:28" x14ac:dyDescent="0.15">
      <c r="C3669" s="58">
        <v>35702</v>
      </c>
      <c r="D3669" s="12">
        <v>21.26</v>
      </c>
      <c r="E3669" s="12">
        <v>19.95</v>
      </c>
      <c r="F3669" s="12">
        <v>18.95</v>
      </c>
      <c r="G3669" s="11"/>
      <c r="H3669" s="12"/>
      <c r="M3669" s="73"/>
      <c r="N3669"/>
      <c r="O3669"/>
      <c r="P3669"/>
      <c r="Q3669"/>
      <c r="R3669" s="28"/>
      <c r="S3669" s="8"/>
      <c r="T3669" s="8"/>
      <c r="U3669"/>
      <c r="W3669" s="29"/>
      <c r="X3669" s="8">
        <v>19.100000000000001</v>
      </c>
      <c r="AB3669" s="2">
        <f t="shared" si="11"/>
        <v>19.03</v>
      </c>
    </row>
    <row r="3670" spans="3:28" x14ac:dyDescent="0.15">
      <c r="C3670" s="58">
        <v>35703</v>
      </c>
      <c r="D3670" s="12">
        <v>21.18</v>
      </c>
      <c r="E3670" s="12">
        <v>19.899999999999999</v>
      </c>
      <c r="F3670" s="12">
        <v>18.649999999999999</v>
      </c>
      <c r="G3670" s="11"/>
      <c r="H3670" s="12"/>
      <c r="M3670" s="73"/>
      <c r="N3670"/>
      <c r="O3670"/>
      <c r="P3670"/>
      <c r="Q3670"/>
      <c r="R3670" s="28"/>
      <c r="S3670" s="8"/>
      <c r="T3670" s="8"/>
      <c r="U3670"/>
      <c r="W3670" s="29"/>
      <c r="X3670" s="8">
        <v>18.809999999999999</v>
      </c>
      <c r="AB3670" s="2">
        <f t="shared" ref="AB3670:AB3733" si="12">ROUND((F3670+X3670)/2,2)</f>
        <v>18.73</v>
      </c>
    </row>
    <row r="3671" spans="3:28" x14ac:dyDescent="0.15">
      <c r="C3671" s="58">
        <v>35704</v>
      </c>
      <c r="D3671" s="12">
        <v>21.05</v>
      </c>
      <c r="E3671" s="12">
        <v>19.82</v>
      </c>
      <c r="F3671" s="12">
        <v>18.63</v>
      </c>
      <c r="G3671" s="11"/>
      <c r="H3671" s="12"/>
      <c r="M3671" s="73"/>
      <c r="N3671"/>
      <c r="O3671"/>
      <c r="P3671"/>
      <c r="Q3671"/>
      <c r="R3671" s="28"/>
      <c r="S3671" s="8"/>
      <c r="T3671" s="8"/>
      <c r="U3671"/>
      <c r="W3671" s="29"/>
      <c r="X3671" s="8">
        <v>18.8</v>
      </c>
      <c r="AB3671" s="2">
        <f t="shared" si="12"/>
        <v>18.72</v>
      </c>
    </row>
    <row r="3672" spans="3:28" x14ac:dyDescent="0.15">
      <c r="C3672" s="58">
        <v>35705</v>
      </c>
      <c r="D3672" s="12">
        <v>21.77</v>
      </c>
      <c r="E3672" s="12">
        <v>20.48</v>
      </c>
      <c r="F3672" s="12">
        <v>19.34</v>
      </c>
      <c r="G3672" s="11"/>
      <c r="H3672" s="12"/>
      <c r="M3672" s="73"/>
      <c r="N3672"/>
      <c r="O3672"/>
      <c r="P3672"/>
      <c r="Q3672"/>
      <c r="R3672" s="28"/>
      <c r="S3672" s="8"/>
      <c r="T3672" s="8"/>
      <c r="U3672"/>
      <c r="W3672" s="29"/>
      <c r="X3672" s="8">
        <v>19.48</v>
      </c>
      <c r="AB3672" s="2">
        <f t="shared" si="12"/>
        <v>19.41</v>
      </c>
    </row>
    <row r="3673" spans="3:28" x14ac:dyDescent="0.15">
      <c r="C3673" s="58">
        <v>35706</v>
      </c>
      <c r="D3673" s="12">
        <v>22.76</v>
      </c>
      <c r="E3673" s="12">
        <v>21.61</v>
      </c>
      <c r="F3673" s="12">
        <v>20.29</v>
      </c>
      <c r="G3673" s="11"/>
      <c r="H3673" s="12"/>
      <c r="M3673" s="73"/>
      <c r="N3673"/>
      <c r="O3673"/>
      <c r="P3673"/>
      <c r="Q3673"/>
      <c r="R3673" s="28"/>
      <c r="S3673" s="8"/>
      <c r="T3673" s="8"/>
      <c r="U3673"/>
      <c r="W3673" s="29"/>
      <c r="X3673" s="8">
        <v>20.309999999999999</v>
      </c>
      <c r="AB3673" s="2">
        <f t="shared" si="12"/>
        <v>20.3</v>
      </c>
    </row>
    <row r="3674" spans="3:28" x14ac:dyDescent="0.15">
      <c r="C3674" s="58">
        <v>35709</v>
      </c>
      <c r="D3674" s="12">
        <v>21.93</v>
      </c>
      <c r="E3674" s="12">
        <v>20.64</v>
      </c>
      <c r="F3674" s="12">
        <v>19.38</v>
      </c>
      <c r="G3674" s="11"/>
      <c r="H3674" s="12">
        <v>20.22</v>
      </c>
      <c r="M3674" s="73"/>
      <c r="N3674"/>
      <c r="O3674"/>
      <c r="P3674"/>
      <c r="Q3674"/>
      <c r="R3674" s="28"/>
      <c r="S3674" s="8"/>
      <c r="T3674" s="8"/>
      <c r="U3674"/>
      <c r="W3674" s="29"/>
      <c r="X3674" s="8">
        <v>19.39</v>
      </c>
      <c r="AB3674" s="2">
        <f t="shared" si="12"/>
        <v>19.39</v>
      </c>
    </row>
    <row r="3675" spans="3:28" x14ac:dyDescent="0.15">
      <c r="C3675" s="58">
        <v>35710</v>
      </c>
      <c r="D3675" s="12">
        <v>21.96</v>
      </c>
      <c r="E3675" s="12">
        <v>20.69</v>
      </c>
      <c r="F3675" s="12">
        <v>19.559999999999999</v>
      </c>
      <c r="G3675" s="11"/>
      <c r="H3675" s="12">
        <v>21.14</v>
      </c>
      <c r="M3675" s="73"/>
      <c r="N3675"/>
      <c r="O3675"/>
      <c r="P3675"/>
      <c r="Q3675"/>
      <c r="R3675" s="28"/>
      <c r="S3675" s="8"/>
      <c r="T3675" s="8"/>
      <c r="U3675"/>
      <c r="W3675" s="29"/>
      <c r="X3675" s="8">
        <v>19.52</v>
      </c>
      <c r="AB3675" s="2">
        <f t="shared" si="12"/>
        <v>19.54</v>
      </c>
    </row>
    <row r="3676" spans="3:28" x14ac:dyDescent="0.15">
      <c r="C3676" s="58">
        <v>35711</v>
      </c>
      <c r="D3676" s="12">
        <v>22.18</v>
      </c>
      <c r="E3676" s="12">
        <v>20.82</v>
      </c>
      <c r="F3676" s="12">
        <v>19.75</v>
      </c>
      <c r="G3676" s="11"/>
      <c r="H3676" s="12">
        <v>20.260000000000002</v>
      </c>
      <c r="M3676" s="73"/>
      <c r="N3676"/>
      <c r="O3676"/>
      <c r="P3676"/>
      <c r="Q3676"/>
      <c r="R3676" s="28"/>
      <c r="S3676" s="8"/>
      <c r="T3676" s="8"/>
      <c r="U3676"/>
      <c r="W3676" s="29"/>
      <c r="X3676" s="8">
        <v>19.64</v>
      </c>
      <c r="AB3676" s="2">
        <f t="shared" si="12"/>
        <v>19.7</v>
      </c>
    </row>
    <row r="3677" spans="3:28" x14ac:dyDescent="0.15">
      <c r="C3677" s="58">
        <v>35712</v>
      </c>
      <c r="D3677" s="12">
        <v>22.12</v>
      </c>
      <c r="E3677" s="12">
        <v>20.79</v>
      </c>
      <c r="F3677" s="12">
        <v>19.72</v>
      </c>
      <c r="G3677" s="11"/>
      <c r="H3677" s="12">
        <v>20.2</v>
      </c>
      <c r="M3677" s="73"/>
      <c r="N3677"/>
      <c r="O3677"/>
      <c r="P3677"/>
      <c r="Q3677"/>
      <c r="R3677" s="28"/>
      <c r="S3677" s="8"/>
      <c r="T3677" s="8"/>
      <c r="U3677"/>
      <c r="W3677" s="29"/>
      <c r="X3677" s="8">
        <v>19.63</v>
      </c>
      <c r="AB3677" s="2">
        <f t="shared" si="12"/>
        <v>19.68</v>
      </c>
    </row>
    <row r="3678" spans="3:28" x14ac:dyDescent="0.15">
      <c r="C3678" s="58">
        <v>35713</v>
      </c>
      <c r="D3678" s="12">
        <v>22.1</v>
      </c>
      <c r="E3678" s="12">
        <v>20.73</v>
      </c>
      <c r="F3678" s="12">
        <v>19.7</v>
      </c>
      <c r="G3678" s="11"/>
      <c r="H3678" s="12">
        <v>20.25</v>
      </c>
      <c r="M3678" s="73"/>
      <c r="N3678"/>
      <c r="O3678"/>
      <c r="P3678"/>
      <c r="Q3678"/>
      <c r="R3678" s="28"/>
      <c r="S3678" s="8"/>
      <c r="T3678" s="8"/>
      <c r="U3678"/>
      <c r="W3678" s="29"/>
      <c r="X3678" s="8">
        <v>19.63</v>
      </c>
      <c r="AB3678" s="2">
        <f t="shared" si="12"/>
        <v>19.670000000000002</v>
      </c>
    </row>
    <row r="3679" spans="3:28" x14ac:dyDescent="0.15">
      <c r="C3679" s="58">
        <v>35716</v>
      </c>
      <c r="D3679" s="12">
        <v>21.32</v>
      </c>
      <c r="E3679" s="12">
        <v>20.14</v>
      </c>
      <c r="F3679" s="12">
        <v>19.05</v>
      </c>
      <c r="G3679" s="11"/>
      <c r="H3679" s="12">
        <v>19.5</v>
      </c>
      <c r="M3679" s="73"/>
      <c r="N3679"/>
      <c r="O3679"/>
      <c r="P3679"/>
      <c r="Q3679"/>
      <c r="R3679" s="28"/>
      <c r="S3679" s="8"/>
      <c r="T3679" s="8"/>
      <c r="U3679"/>
      <c r="W3679" s="29"/>
      <c r="X3679" s="8">
        <v>19.02</v>
      </c>
      <c r="AB3679" s="2">
        <f t="shared" si="12"/>
        <v>19.04</v>
      </c>
    </row>
    <row r="3680" spans="3:28" x14ac:dyDescent="0.15">
      <c r="C3680" s="58">
        <v>35717</v>
      </c>
      <c r="D3680" s="12">
        <v>20.7</v>
      </c>
      <c r="E3680" s="12">
        <v>19.579999999999998</v>
      </c>
      <c r="F3680" s="12">
        <v>18.68</v>
      </c>
      <c r="G3680" s="11"/>
      <c r="H3680" s="12">
        <v>19</v>
      </c>
      <c r="M3680" s="73"/>
      <c r="N3680"/>
      <c r="O3680"/>
      <c r="P3680"/>
      <c r="Q3680"/>
      <c r="R3680" s="28"/>
      <c r="S3680" s="8"/>
      <c r="T3680" s="8"/>
      <c r="U3680"/>
      <c r="W3680" s="29"/>
      <c r="X3680" s="8">
        <v>18.63</v>
      </c>
      <c r="AB3680" s="2">
        <f t="shared" si="12"/>
        <v>18.66</v>
      </c>
    </row>
    <row r="3681" spans="3:28" x14ac:dyDescent="0.15">
      <c r="C3681" s="58">
        <v>35718</v>
      </c>
      <c r="D3681" s="12">
        <v>20.57</v>
      </c>
      <c r="E3681" s="12">
        <v>19.510000000000002</v>
      </c>
      <c r="F3681" s="12">
        <v>18.7</v>
      </c>
      <c r="G3681" s="11"/>
      <c r="H3681" s="12">
        <v>18.86</v>
      </c>
      <c r="M3681" s="73"/>
      <c r="N3681"/>
      <c r="O3681"/>
      <c r="P3681"/>
      <c r="Q3681"/>
      <c r="R3681" s="28"/>
      <c r="S3681" s="8"/>
      <c r="T3681" s="8"/>
      <c r="U3681"/>
      <c r="W3681" s="29"/>
      <c r="X3681" s="8">
        <v>18.64</v>
      </c>
      <c r="AB3681" s="2">
        <f t="shared" si="12"/>
        <v>18.670000000000002</v>
      </c>
    </row>
    <row r="3682" spans="3:28" x14ac:dyDescent="0.15">
      <c r="C3682" s="58">
        <v>35719</v>
      </c>
      <c r="D3682" s="12">
        <v>20.97</v>
      </c>
      <c r="E3682" s="12">
        <v>19.79</v>
      </c>
      <c r="F3682" s="12">
        <v>19.03</v>
      </c>
      <c r="G3682" s="11"/>
      <c r="H3682" s="12">
        <v>19.13</v>
      </c>
      <c r="M3682" s="73"/>
      <c r="N3682"/>
      <c r="O3682"/>
      <c r="P3682"/>
      <c r="Q3682"/>
      <c r="R3682" s="28"/>
      <c r="S3682" s="8"/>
      <c r="T3682" s="8"/>
      <c r="U3682"/>
      <c r="W3682" s="29"/>
      <c r="X3682" s="8">
        <v>19.04</v>
      </c>
      <c r="AB3682" s="2">
        <f t="shared" si="12"/>
        <v>19.04</v>
      </c>
    </row>
    <row r="3683" spans="3:28" x14ac:dyDescent="0.15">
      <c r="C3683" s="58">
        <v>35720</v>
      </c>
      <c r="D3683" s="12">
        <v>20.59</v>
      </c>
      <c r="E3683" s="12">
        <v>19.75</v>
      </c>
      <c r="F3683" s="12">
        <v>18.760000000000002</v>
      </c>
      <c r="G3683" s="11"/>
      <c r="H3683" s="12">
        <v>19.07</v>
      </c>
      <c r="M3683" s="73"/>
      <c r="N3683"/>
      <c r="O3683"/>
      <c r="P3683"/>
      <c r="Q3683"/>
      <c r="R3683" s="28"/>
      <c r="S3683" s="8"/>
      <c r="T3683" s="8"/>
      <c r="U3683"/>
      <c r="W3683" s="29"/>
      <c r="X3683" s="8">
        <v>18.86</v>
      </c>
      <c r="AB3683" s="2">
        <f t="shared" si="12"/>
        <v>18.809999999999999</v>
      </c>
    </row>
    <row r="3684" spans="3:28" x14ac:dyDescent="0.15">
      <c r="C3684" s="58">
        <v>35723</v>
      </c>
      <c r="D3684" s="12">
        <v>20.7</v>
      </c>
      <c r="E3684" s="12">
        <v>19.77</v>
      </c>
      <c r="F3684" s="12">
        <v>18.809999999999999</v>
      </c>
      <c r="G3684" s="11"/>
      <c r="H3684" s="12">
        <v>19.02</v>
      </c>
      <c r="M3684" s="73"/>
      <c r="N3684"/>
      <c r="O3684"/>
      <c r="P3684"/>
      <c r="Q3684"/>
      <c r="R3684" s="28"/>
      <c r="S3684" s="8"/>
      <c r="T3684" s="8"/>
      <c r="U3684"/>
      <c r="W3684" s="29"/>
      <c r="X3684" s="8">
        <v>18.899999999999999</v>
      </c>
      <c r="AB3684" s="2">
        <f t="shared" si="12"/>
        <v>18.86</v>
      </c>
    </row>
    <row r="3685" spans="3:28" x14ac:dyDescent="0.15">
      <c r="C3685" s="58">
        <v>35724</v>
      </c>
      <c r="D3685" s="12">
        <v>20.67</v>
      </c>
      <c r="E3685" s="12">
        <v>19.75</v>
      </c>
      <c r="F3685" s="12">
        <v>19</v>
      </c>
      <c r="G3685" s="11"/>
      <c r="H3685" s="12">
        <v>19.05</v>
      </c>
      <c r="M3685" s="73"/>
      <c r="N3685"/>
      <c r="O3685"/>
      <c r="P3685"/>
      <c r="Q3685"/>
      <c r="R3685" s="28"/>
      <c r="S3685" s="8"/>
      <c r="T3685" s="8"/>
      <c r="U3685"/>
      <c r="W3685" s="29"/>
      <c r="X3685" s="8">
        <v>19.05</v>
      </c>
      <c r="AB3685" s="2">
        <f t="shared" si="12"/>
        <v>19.03</v>
      </c>
    </row>
    <row r="3686" spans="3:28" x14ac:dyDescent="0.15">
      <c r="C3686" s="58">
        <v>35725</v>
      </c>
      <c r="D3686" s="12">
        <v>21.42</v>
      </c>
      <c r="E3686" s="12">
        <v>20.34</v>
      </c>
      <c r="F3686" s="12">
        <v>19.440000000000001</v>
      </c>
      <c r="G3686" s="11"/>
      <c r="H3686" s="12">
        <v>19.52</v>
      </c>
      <c r="M3686" s="73"/>
      <c r="N3686"/>
      <c r="O3686"/>
      <c r="P3686"/>
      <c r="Q3686"/>
      <c r="R3686" s="28"/>
      <c r="S3686" s="8"/>
      <c r="T3686" s="8"/>
      <c r="U3686"/>
      <c r="W3686" s="29"/>
      <c r="X3686" s="8">
        <v>19.489999999999998</v>
      </c>
      <c r="AB3686" s="2">
        <f t="shared" si="12"/>
        <v>19.47</v>
      </c>
    </row>
    <row r="3687" spans="3:28" x14ac:dyDescent="0.15">
      <c r="C3687" s="58">
        <v>35726</v>
      </c>
      <c r="D3687" s="12">
        <v>21.09</v>
      </c>
      <c r="E3687" s="12">
        <v>20.02</v>
      </c>
      <c r="F3687" s="12">
        <v>19.079999999999998</v>
      </c>
      <c r="G3687" s="11"/>
      <c r="H3687" s="12">
        <v>19.3</v>
      </c>
      <c r="M3687" s="73"/>
      <c r="N3687"/>
      <c r="O3687"/>
      <c r="P3687"/>
      <c r="Q3687"/>
      <c r="R3687" s="28"/>
      <c r="S3687" s="8"/>
      <c r="T3687" s="8"/>
      <c r="U3687"/>
      <c r="W3687" s="29"/>
      <c r="X3687" s="8">
        <v>19.14</v>
      </c>
      <c r="AB3687" s="2">
        <f t="shared" si="12"/>
        <v>19.11</v>
      </c>
    </row>
    <row r="3688" spans="3:28" x14ac:dyDescent="0.15">
      <c r="C3688" s="58">
        <v>35727</v>
      </c>
      <c r="D3688" s="12">
        <v>20.97</v>
      </c>
      <c r="E3688" s="12">
        <v>19.89</v>
      </c>
      <c r="F3688" s="12">
        <v>19.05</v>
      </c>
      <c r="G3688" s="11"/>
      <c r="H3688" s="12">
        <v>19.239999999999998</v>
      </c>
      <c r="M3688" s="73"/>
      <c r="N3688"/>
      <c r="O3688"/>
      <c r="P3688"/>
      <c r="Q3688"/>
      <c r="R3688" s="28"/>
      <c r="S3688" s="8"/>
      <c r="T3688" s="8"/>
      <c r="U3688"/>
      <c r="W3688" s="29"/>
      <c r="X3688" s="8">
        <v>19.100000000000001</v>
      </c>
      <c r="AB3688" s="2">
        <f t="shared" si="12"/>
        <v>19.079999999999998</v>
      </c>
    </row>
    <row r="3689" spans="3:28" x14ac:dyDescent="0.15">
      <c r="C3689" s="58">
        <v>35730</v>
      </c>
      <c r="D3689" s="12">
        <v>21.07</v>
      </c>
      <c r="E3689" s="12">
        <v>19.989999999999998</v>
      </c>
      <c r="F3689" s="12">
        <v>19.100000000000001</v>
      </c>
      <c r="G3689" s="11"/>
      <c r="H3689" s="12">
        <v>19.27</v>
      </c>
      <c r="M3689" s="73"/>
      <c r="N3689"/>
      <c r="O3689"/>
      <c r="P3689"/>
      <c r="Q3689"/>
      <c r="R3689" s="28"/>
      <c r="S3689" s="8"/>
      <c r="T3689" s="8"/>
      <c r="U3689"/>
      <c r="W3689" s="29"/>
      <c r="X3689" s="8">
        <v>19.21</v>
      </c>
      <c r="AB3689" s="2">
        <f t="shared" si="12"/>
        <v>19.16</v>
      </c>
    </row>
    <row r="3690" spans="3:28" x14ac:dyDescent="0.15">
      <c r="C3690" s="58">
        <v>35731</v>
      </c>
      <c r="D3690" s="12">
        <v>20.46</v>
      </c>
      <c r="E3690" s="12">
        <v>19.43</v>
      </c>
      <c r="F3690" s="12">
        <v>18.79</v>
      </c>
      <c r="G3690" s="11"/>
      <c r="H3690" s="12">
        <v>18.82</v>
      </c>
      <c r="M3690" s="73"/>
      <c r="N3690"/>
      <c r="O3690"/>
      <c r="P3690"/>
      <c r="Q3690"/>
      <c r="R3690" s="28"/>
      <c r="S3690" s="8"/>
      <c r="T3690" s="8"/>
      <c r="U3690"/>
      <c r="W3690" s="29"/>
      <c r="X3690" s="8">
        <v>18.91</v>
      </c>
      <c r="AB3690" s="2">
        <f t="shared" si="12"/>
        <v>18.850000000000001</v>
      </c>
    </row>
    <row r="3691" spans="3:28" x14ac:dyDescent="0.15">
      <c r="C3691" s="58">
        <v>35732</v>
      </c>
      <c r="D3691" s="12">
        <v>20.71</v>
      </c>
      <c r="E3691" s="12">
        <v>19.64</v>
      </c>
      <c r="F3691" s="12">
        <v>18.940000000000001</v>
      </c>
      <c r="G3691" s="11"/>
      <c r="H3691" s="12">
        <v>18.899999999999999</v>
      </c>
      <c r="M3691" s="73"/>
      <c r="N3691"/>
      <c r="O3691"/>
      <c r="P3691"/>
      <c r="Q3691"/>
      <c r="R3691" s="28"/>
      <c r="S3691" s="8"/>
      <c r="T3691" s="8"/>
      <c r="U3691"/>
      <c r="W3691" s="29"/>
      <c r="X3691" s="8">
        <v>19.059999999999999</v>
      </c>
      <c r="AB3691" s="2">
        <f t="shared" si="12"/>
        <v>19</v>
      </c>
    </row>
    <row r="3692" spans="3:28" x14ac:dyDescent="0.15">
      <c r="C3692" s="58">
        <v>35733</v>
      </c>
      <c r="D3692" s="12">
        <v>21.22</v>
      </c>
      <c r="E3692" s="12">
        <v>20.100000000000001</v>
      </c>
      <c r="F3692" s="12">
        <v>19.260000000000002</v>
      </c>
      <c r="G3692" s="11"/>
      <c r="H3692" s="12">
        <v>19.25</v>
      </c>
      <c r="M3692" s="73"/>
      <c r="N3692"/>
      <c r="O3692"/>
      <c r="P3692"/>
      <c r="Q3692"/>
      <c r="R3692" s="28"/>
      <c r="S3692" s="8"/>
      <c r="T3692" s="8"/>
      <c r="U3692"/>
      <c r="W3692" s="29"/>
      <c r="X3692" s="8">
        <v>19.38</v>
      </c>
      <c r="AB3692" s="2">
        <f t="shared" si="12"/>
        <v>19.32</v>
      </c>
    </row>
    <row r="3693" spans="3:28" x14ac:dyDescent="0.15">
      <c r="C3693" s="58">
        <v>35734</v>
      </c>
      <c r="D3693" s="12">
        <v>21.08</v>
      </c>
      <c r="E3693" s="12">
        <v>20.02</v>
      </c>
      <c r="F3693" s="12">
        <v>19.2</v>
      </c>
      <c r="G3693" s="11"/>
      <c r="H3693" s="12">
        <v>19.260000000000002</v>
      </c>
      <c r="M3693" s="73"/>
      <c r="N3693"/>
      <c r="O3693"/>
      <c r="P3693"/>
      <c r="Q3693"/>
      <c r="R3693" s="28"/>
      <c r="S3693" s="8"/>
      <c r="T3693" s="8"/>
      <c r="U3693"/>
      <c r="W3693" s="29"/>
      <c r="X3693" s="8">
        <v>19.3</v>
      </c>
      <c r="AB3693" s="2">
        <f t="shared" si="12"/>
        <v>19.25</v>
      </c>
    </row>
    <row r="3694" spans="3:28" x14ac:dyDescent="0.15">
      <c r="C3694" s="58">
        <v>35737</v>
      </c>
      <c r="D3694" s="12">
        <v>20.96</v>
      </c>
      <c r="E3694" s="12">
        <v>19.95</v>
      </c>
      <c r="F3694" s="12">
        <v>19.04</v>
      </c>
      <c r="G3694" s="11"/>
      <c r="H3694" s="12">
        <v>19.18</v>
      </c>
      <c r="M3694" s="73"/>
      <c r="N3694"/>
      <c r="O3694"/>
      <c r="P3694"/>
      <c r="Q3694"/>
      <c r="R3694" s="28"/>
      <c r="S3694" s="8"/>
      <c r="T3694" s="8"/>
      <c r="U3694"/>
      <c r="W3694" s="29"/>
      <c r="X3694" s="8">
        <v>19.07</v>
      </c>
      <c r="AB3694" s="2">
        <f t="shared" si="12"/>
        <v>19.059999999999999</v>
      </c>
    </row>
    <row r="3695" spans="3:28" x14ac:dyDescent="0.15">
      <c r="C3695" s="58">
        <v>35738</v>
      </c>
      <c r="D3695" s="12">
        <v>20.7</v>
      </c>
      <c r="E3695" s="12">
        <v>19.61</v>
      </c>
      <c r="F3695" s="12">
        <v>18.77</v>
      </c>
      <c r="G3695" s="11"/>
      <c r="H3695" s="12">
        <v>18.88</v>
      </c>
      <c r="M3695" s="73"/>
      <c r="N3695"/>
      <c r="O3695"/>
      <c r="P3695"/>
      <c r="Q3695"/>
      <c r="R3695" s="28"/>
      <c r="S3695" s="8"/>
      <c r="T3695" s="8"/>
      <c r="U3695"/>
      <c r="W3695" s="29"/>
      <c r="X3695" s="8">
        <v>18.809999999999999</v>
      </c>
      <c r="AB3695" s="2">
        <f t="shared" si="12"/>
        <v>18.79</v>
      </c>
    </row>
    <row r="3696" spans="3:28" x14ac:dyDescent="0.15">
      <c r="C3696" s="58">
        <v>35739</v>
      </c>
      <c r="D3696" s="12">
        <v>20.309999999999999</v>
      </c>
      <c r="E3696" s="12">
        <v>19.38</v>
      </c>
      <c r="F3696" s="12">
        <v>18.670000000000002</v>
      </c>
      <c r="G3696" s="11"/>
      <c r="H3696" s="12">
        <v>18.690000000000001</v>
      </c>
      <c r="M3696" s="73"/>
      <c r="N3696"/>
      <c r="O3696"/>
      <c r="P3696"/>
      <c r="Q3696"/>
      <c r="R3696" s="28"/>
      <c r="S3696" s="8"/>
      <c r="T3696" s="8"/>
      <c r="U3696"/>
      <c r="W3696" s="29"/>
      <c r="X3696" s="8">
        <v>18.670000000000002</v>
      </c>
      <c r="AB3696" s="2">
        <f t="shared" si="12"/>
        <v>18.670000000000002</v>
      </c>
    </row>
    <row r="3697" spans="3:28" x14ac:dyDescent="0.15">
      <c r="C3697" s="58">
        <v>35740</v>
      </c>
      <c r="D3697" s="12">
        <v>20.39</v>
      </c>
      <c r="E3697" s="12">
        <v>19.47</v>
      </c>
      <c r="F3697" s="12">
        <v>18.78</v>
      </c>
      <c r="G3697" s="11"/>
      <c r="H3697" s="12">
        <v>18.78</v>
      </c>
      <c r="M3697" s="73"/>
      <c r="N3697"/>
      <c r="O3697"/>
      <c r="P3697"/>
      <c r="Q3697"/>
      <c r="R3697" s="28"/>
      <c r="S3697" s="8"/>
      <c r="T3697" s="8"/>
      <c r="U3697"/>
      <c r="W3697" s="29"/>
      <c r="X3697" s="8">
        <v>18.829999999999998</v>
      </c>
      <c r="AB3697" s="2">
        <f t="shared" si="12"/>
        <v>18.809999999999999</v>
      </c>
    </row>
    <row r="3698" spans="3:28" x14ac:dyDescent="0.15">
      <c r="C3698" s="58">
        <v>35741</v>
      </c>
      <c r="D3698" s="12">
        <v>20.77</v>
      </c>
      <c r="E3698" s="12">
        <v>19.79</v>
      </c>
      <c r="F3698" s="12">
        <v>19</v>
      </c>
      <c r="G3698" s="11"/>
      <c r="H3698" s="12">
        <v>19.07</v>
      </c>
      <c r="M3698" s="73"/>
      <c r="N3698"/>
      <c r="O3698"/>
      <c r="P3698"/>
      <c r="Q3698"/>
      <c r="R3698" s="28"/>
      <c r="S3698" s="8"/>
      <c r="T3698" s="8"/>
      <c r="U3698"/>
      <c r="W3698" s="29"/>
      <c r="X3698" s="8">
        <v>19.05</v>
      </c>
      <c r="AB3698" s="2">
        <f t="shared" si="12"/>
        <v>19.03</v>
      </c>
    </row>
    <row r="3699" spans="3:28" x14ac:dyDescent="0.15">
      <c r="C3699" s="58">
        <v>35744</v>
      </c>
      <c r="D3699" s="12">
        <v>20.399999999999999</v>
      </c>
      <c r="E3699" s="12">
        <v>19.45</v>
      </c>
      <c r="F3699" s="12">
        <v>18.63</v>
      </c>
      <c r="G3699" s="11"/>
      <c r="H3699" s="12">
        <v>18.829999999999998</v>
      </c>
      <c r="M3699" s="73"/>
      <c r="N3699"/>
      <c r="O3699"/>
      <c r="P3699"/>
      <c r="Q3699"/>
      <c r="R3699" s="28"/>
      <c r="S3699" s="8"/>
      <c r="T3699" s="8"/>
      <c r="U3699"/>
      <c r="W3699" s="29"/>
      <c r="X3699" s="8">
        <v>18.68</v>
      </c>
      <c r="AB3699" s="2">
        <f t="shared" si="12"/>
        <v>18.66</v>
      </c>
    </row>
    <row r="3700" spans="3:28" x14ac:dyDescent="0.15">
      <c r="C3700" s="58">
        <v>35745</v>
      </c>
      <c r="D3700" s="12">
        <v>20.51</v>
      </c>
      <c r="E3700" s="12">
        <v>19.600000000000001</v>
      </c>
      <c r="F3700" s="12">
        <v>18.79</v>
      </c>
      <c r="G3700" s="11"/>
      <c r="H3700" s="12">
        <v>18.91</v>
      </c>
      <c r="M3700" s="73"/>
      <c r="N3700"/>
      <c r="O3700"/>
      <c r="P3700"/>
      <c r="Q3700"/>
      <c r="R3700" s="28"/>
      <c r="S3700" s="8"/>
      <c r="T3700" s="8"/>
      <c r="U3700"/>
      <c r="W3700" s="29"/>
      <c r="X3700" s="8">
        <v>18.84</v>
      </c>
      <c r="AB3700" s="2">
        <f t="shared" si="12"/>
        <v>18.82</v>
      </c>
    </row>
    <row r="3701" spans="3:28" x14ac:dyDescent="0.15">
      <c r="C3701" s="58">
        <v>35746</v>
      </c>
      <c r="D3701" s="12">
        <v>20.49</v>
      </c>
      <c r="E3701" s="12">
        <v>19.52</v>
      </c>
      <c r="F3701" s="12">
        <v>18.72</v>
      </c>
      <c r="G3701" s="11"/>
      <c r="H3701" s="12">
        <v>18.899999999999999</v>
      </c>
      <c r="M3701" s="73"/>
      <c r="N3701"/>
      <c r="O3701"/>
      <c r="P3701"/>
      <c r="Q3701"/>
      <c r="R3701" s="28"/>
      <c r="S3701" s="8"/>
      <c r="T3701" s="8"/>
      <c r="U3701"/>
      <c r="W3701" s="29"/>
      <c r="X3701" s="8">
        <v>18.77</v>
      </c>
      <c r="AB3701" s="2">
        <f t="shared" si="12"/>
        <v>18.75</v>
      </c>
    </row>
    <row r="3702" spans="3:28" x14ac:dyDescent="0.15">
      <c r="C3702" s="58">
        <v>35747</v>
      </c>
      <c r="D3702" s="12">
        <v>20.7</v>
      </c>
      <c r="E3702" s="12">
        <v>19.78</v>
      </c>
      <c r="F3702" s="12">
        <v>18.97</v>
      </c>
      <c r="G3702" s="11"/>
      <c r="H3702" s="12">
        <v>19.21</v>
      </c>
      <c r="M3702" s="73"/>
      <c r="N3702"/>
      <c r="O3702"/>
      <c r="P3702"/>
      <c r="Q3702"/>
      <c r="R3702" s="28"/>
      <c r="S3702" s="8"/>
      <c r="T3702" s="8"/>
      <c r="U3702"/>
      <c r="W3702" s="29"/>
      <c r="X3702" s="8">
        <v>19.02</v>
      </c>
      <c r="AB3702" s="2">
        <f t="shared" si="12"/>
        <v>19</v>
      </c>
    </row>
    <row r="3703" spans="3:28" x14ac:dyDescent="0.15">
      <c r="C3703" s="58">
        <v>35748</v>
      </c>
      <c r="D3703" s="12">
        <v>21</v>
      </c>
      <c r="E3703" s="12">
        <v>20.05</v>
      </c>
      <c r="F3703" s="12">
        <v>19.16</v>
      </c>
      <c r="G3703" s="11"/>
      <c r="H3703" s="12"/>
      <c r="M3703" s="73"/>
      <c r="N3703"/>
      <c r="O3703"/>
      <c r="P3703"/>
      <c r="Q3703"/>
      <c r="R3703" s="28"/>
      <c r="S3703" s="8"/>
      <c r="T3703" s="8"/>
      <c r="U3703"/>
      <c r="W3703" s="29"/>
      <c r="X3703" s="8">
        <v>19.2</v>
      </c>
      <c r="AB3703" s="2">
        <f t="shared" si="12"/>
        <v>19.18</v>
      </c>
    </row>
    <row r="3704" spans="3:28" x14ac:dyDescent="0.15">
      <c r="C3704" s="58">
        <v>35751</v>
      </c>
      <c r="D3704" s="12">
        <v>20.260000000000002</v>
      </c>
      <c r="E3704" s="12">
        <v>19.38</v>
      </c>
      <c r="F3704" s="12">
        <v>18.37</v>
      </c>
      <c r="G3704" s="11"/>
      <c r="H3704" s="12">
        <v>19.52</v>
      </c>
      <c r="M3704" s="73"/>
      <c r="N3704"/>
      <c r="O3704"/>
      <c r="P3704"/>
      <c r="Q3704"/>
      <c r="R3704" s="28"/>
      <c r="S3704" s="8"/>
      <c r="T3704" s="8"/>
      <c r="U3704"/>
      <c r="W3704" s="29"/>
      <c r="X3704" s="8">
        <v>18.420000000000002</v>
      </c>
      <c r="AB3704" s="2">
        <f t="shared" si="12"/>
        <v>18.399999999999999</v>
      </c>
    </row>
    <row r="3705" spans="3:28" x14ac:dyDescent="0.15">
      <c r="C3705" s="58">
        <v>35752</v>
      </c>
      <c r="D3705" s="12">
        <v>20.04</v>
      </c>
      <c r="E3705" s="12">
        <v>19.22</v>
      </c>
      <c r="F3705" s="12">
        <v>18.29</v>
      </c>
      <c r="G3705" s="11"/>
      <c r="H3705" s="12">
        <v>18.91</v>
      </c>
      <c r="M3705" s="73"/>
      <c r="N3705"/>
      <c r="O3705"/>
      <c r="P3705"/>
      <c r="Q3705"/>
      <c r="R3705" s="28"/>
      <c r="S3705" s="8"/>
      <c r="T3705" s="8"/>
      <c r="U3705"/>
      <c r="W3705" s="29"/>
      <c r="X3705" s="8">
        <v>18.36</v>
      </c>
      <c r="AB3705" s="2">
        <f t="shared" si="12"/>
        <v>18.329999999999998</v>
      </c>
    </row>
    <row r="3706" spans="3:28" x14ac:dyDescent="0.15">
      <c r="C3706" s="58">
        <v>35753</v>
      </c>
      <c r="D3706" s="12">
        <v>19.8</v>
      </c>
      <c r="E3706" s="12">
        <v>19.18</v>
      </c>
      <c r="F3706" s="12">
        <v>18.260000000000002</v>
      </c>
      <c r="G3706" s="11"/>
      <c r="H3706" s="12">
        <v>18.829999999999998</v>
      </c>
      <c r="M3706" s="73"/>
      <c r="N3706"/>
      <c r="O3706"/>
      <c r="P3706"/>
      <c r="Q3706"/>
      <c r="R3706" s="28"/>
      <c r="S3706" s="8"/>
      <c r="T3706" s="8"/>
      <c r="U3706"/>
      <c r="W3706" s="29"/>
      <c r="X3706" s="8">
        <v>18.350000000000001</v>
      </c>
      <c r="AB3706" s="2">
        <f t="shared" si="12"/>
        <v>18.309999999999999</v>
      </c>
    </row>
    <row r="3707" spans="3:28" x14ac:dyDescent="0.15">
      <c r="C3707" s="58">
        <v>35754</v>
      </c>
      <c r="D3707" s="12">
        <v>19.16</v>
      </c>
      <c r="E3707" s="12">
        <v>18.68</v>
      </c>
      <c r="F3707" s="12">
        <v>17.86</v>
      </c>
      <c r="G3707" s="11"/>
      <c r="H3707" s="12">
        <v>18.16</v>
      </c>
      <c r="M3707" s="73"/>
      <c r="N3707"/>
      <c r="O3707"/>
      <c r="P3707"/>
      <c r="Q3707"/>
      <c r="R3707" s="28"/>
      <c r="S3707" s="8"/>
      <c r="T3707" s="8"/>
      <c r="U3707"/>
      <c r="W3707" s="29"/>
      <c r="X3707" s="8">
        <v>17.97</v>
      </c>
      <c r="AB3707" s="2">
        <f t="shared" si="12"/>
        <v>17.920000000000002</v>
      </c>
    </row>
    <row r="3708" spans="3:28" x14ac:dyDescent="0.15">
      <c r="C3708" s="58">
        <v>35755</v>
      </c>
      <c r="D3708" s="12">
        <v>19.760000000000002</v>
      </c>
      <c r="E3708" s="12">
        <v>18.88</v>
      </c>
      <c r="F3708" s="12">
        <v>18.16</v>
      </c>
      <c r="G3708" s="11"/>
      <c r="H3708" s="12">
        <v>18.440000000000001</v>
      </c>
      <c r="M3708" s="73"/>
      <c r="N3708"/>
      <c r="O3708"/>
      <c r="P3708"/>
      <c r="Q3708"/>
      <c r="R3708" s="28"/>
      <c r="S3708" s="8"/>
      <c r="T3708" s="8"/>
      <c r="U3708"/>
      <c r="W3708" s="29"/>
      <c r="X3708" s="8">
        <v>18.239999999999998</v>
      </c>
      <c r="AB3708" s="2">
        <f t="shared" si="12"/>
        <v>18.2</v>
      </c>
    </row>
    <row r="3709" spans="3:28" x14ac:dyDescent="0.15">
      <c r="C3709" s="58">
        <v>35758</v>
      </c>
      <c r="D3709" s="12">
        <v>19.829999999999998</v>
      </c>
      <c r="E3709" s="12">
        <v>19.09</v>
      </c>
      <c r="F3709" s="12">
        <v>18.37</v>
      </c>
      <c r="G3709" s="11"/>
      <c r="H3709" s="12">
        <v>18.600000000000001</v>
      </c>
      <c r="M3709" s="73"/>
      <c r="N3709"/>
      <c r="O3709"/>
      <c r="P3709"/>
      <c r="Q3709"/>
      <c r="R3709" s="28"/>
      <c r="S3709" s="8"/>
      <c r="T3709" s="8"/>
      <c r="U3709"/>
      <c r="W3709" s="29"/>
      <c r="X3709" s="8">
        <v>18.43</v>
      </c>
      <c r="AB3709" s="2">
        <f t="shared" si="12"/>
        <v>18.399999999999999</v>
      </c>
    </row>
    <row r="3710" spans="3:28" x14ac:dyDescent="0.15">
      <c r="C3710" s="58">
        <v>35759</v>
      </c>
      <c r="D3710" s="12">
        <v>19.73</v>
      </c>
      <c r="E3710" s="12">
        <v>19.09</v>
      </c>
      <c r="F3710" s="12">
        <v>18.13</v>
      </c>
      <c r="G3710" s="11"/>
      <c r="H3710" s="12">
        <v>18.399999999999999</v>
      </c>
      <c r="M3710" s="73"/>
      <c r="N3710"/>
      <c r="O3710"/>
      <c r="P3710"/>
      <c r="Q3710"/>
      <c r="R3710" s="28"/>
      <c r="S3710" s="8"/>
      <c r="T3710" s="8"/>
      <c r="U3710"/>
      <c r="W3710" s="29"/>
      <c r="X3710" s="8">
        <v>18.25</v>
      </c>
      <c r="AB3710" s="2">
        <f t="shared" si="12"/>
        <v>18.190000000000001</v>
      </c>
    </row>
    <row r="3711" spans="3:28" x14ac:dyDescent="0.15">
      <c r="C3711" s="58">
        <v>35760</v>
      </c>
      <c r="D3711" s="12">
        <v>19.149999999999999</v>
      </c>
      <c r="E3711" s="12">
        <v>18.559999999999999</v>
      </c>
      <c r="F3711" s="12">
        <v>17.8</v>
      </c>
      <c r="G3711" s="11"/>
      <c r="H3711" s="12">
        <v>18.149999999999999</v>
      </c>
      <c r="M3711" s="73"/>
      <c r="N3711"/>
      <c r="O3711"/>
      <c r="P3711"/>
      <c r="Q3711"/>
      <c r="R3711" s="28"/>
      <c r="S3711" s="8"/>
      <c r="T3711" s="8"/>
      <c r="U3711"/>
      <c r="W3711" s="29"/>
      <c r="X3711" s="8">
        <v>17.899999999999999</v>
      </c>
      <c r="AB3711" s="2">
        <f t="shared" si="12"/>
        <v>17.850000000000001</v>
      </c>
    </row>
    <row r="3712" spans="3:28" x14ac:dyDescent="0.15">
      <c r="C3712" s="58">
        <v>35761</v>
      </c>
      <c r="D3712" s="12"/>
      <c r="E3712" s="12">
        <v>18.760000000000002</v>
      </c>
      <c r="F3712" s="12">
        <v>17.920000000000002</v>
      </c>
      <c r="G3712" s="11"/>
      <c r="H3712" s="12"/>
      <c r="M3712" s="73"/>
      <c r="N3712"/>
      <c r="O3712"/>
      <c r="P3712"/>
      <c r="Q3712"/>
      <c r="R3712" s="28"/>
      <c r="S3712" s="8"/>
      <c r="T3712" s="8"/>
      <c r="U3712"/>
      <c r="W3712" s="29"/>
      <c r="X3712" s="8">
        <v>18.059999999999999</v>
      </c>
      <c r="AB3712" s="2">
        <f t="shared" si="12"/>
        <v>17.989999999999998</v>
      </c>
    </row>
    <row r="3713" spans="3:28" x14ac:dyDescent="0.15">
      <c r="C3713" s="58">
        <v>35762</v>
      </c>
      <c r="D3713" s="12"/>
      <c r="E3713" s="12">
        <v>18.940000000000001</v>
      </c>
      <c r="F3713" s="12">
        <v>18.02</v>
      </c>
      <c r="G3713" s="11"/>
      <c r="H3713" s="12"/>
      <c r="M3713" s="73"/>
      <c r="N3713"/>
      <c r="O3713"/>
      <c r="P3713"/>
      <c r="Q3713"/>
      <c r="R3713" s="28"/>
      <c r="S3713" s="8"/>
      <c r="T3713" s="8"/>
      <c r="U3713"/>
      <c r="W3713" s="29"/>
      <c r="X3713" s="8">
        <v>18.149999999999999</v>
      </c>
      <c r="AB3713" s="2">
        <f t="shared" si="12"/>
        <v>18.09</v>
      </c>
    </row>
    <row r="3714" spans="3:28" x14ac:dyDescent="0.15">
      <c r="C3714" s="58">
        <v>35765</v>
      </c>
      <c r="D3714" s="12">
        <v>18.66</v>
      </c>
      <c r="E3714" s="12">
        <v>18.16</v>
      </c>
      <c r="F3714" s="12">
        <v>17.3</v>
      </c>
      <c r="G3714" s="11"/>
      <c r="H3714" s="12">
        <v>17.64</v>
      </c>
      <c r="M3714" s="73"/>
      <c r="N3714"/>
      <c r="O3714"/>
      <c r="P3714"/>
      <c r="Q3714"/>
      <c r="R3714" s="28"/>
      <c r="S3714" s="8"/>
      <c r="T3714" s="8"/>
      <c r="U3714"/>
      <c r="W3714" s="29"/>
      <c r="X3714" s="8">
        <v>17.420000000000002</v>
      </c>
      <c r="AB3714" s="2">
        <f t="shared" si="12"/>
        <v>17.36</v>
      </c>
    </row>
    <row r="3715" spans="3:28" x14ac:dyDescent="0.15">
      <c r="C3715" s="58">
        <v>35766</v>
      </c>
      <c r="D3715" s="12">
        <v>18.760000000000002</v>
      </c>
      <c r="E3715" s="12">
        <v>18.190000000000001</v>
      </c>
      <c r="F3715" s="12">
        <v>17.260000000000002</v>
      </c>
      <c r="G3715" s="11"/>
      <c r="H3715" s="12">
        <v>17.63</v>
      </c>
      <c r="M3715" s="73"/>
      <c r="N3715"/>
      <c r="O3715"/>
      <c r="P3715"/>
      <c r="Q3715"/>
      <c r="R3715" s="28"/>
      <c r="S3715" s="8"/>
      <c r="T3715" s="8"/>
      <c r="U3715"/>
      <c r="W3715" s="29"/>
      <c r="X3715" s="8">
        <v>17.37</v>
      </c>
      <c r="AB3715" s="2">
        <f t="shared" si="12"/>
        <v>17.32</v>
      </c>
    </row>
    <row r="3716" spans="3:28" x14ac:dyDescent="0.15">
      <c r="C3716" s="58">
        <v>35767</v>
      </c>
      <c r="D3716" s="12">
        <v>18.8</v>
      </c>
      <c r="E3716" s="12">
        <v>18.170000000000002</v>
      </c>
      <c r="F3716" s="12">
        <v>17.27</v>
      </c>
      <c r="G3716" s="11"/>
      <c r="H3716" s="12">
        <v>17.600000000000001</v>
      </c>
      <c r="M3716" s="73"/>
      <c r="N3716"/>
      <c r="O3716"/>
      <c r="P3716"/>
      <c r="Q3716"/>
      <c r="R3716" s="28"/>
      <c r="S3716" s="8"/>
      <c r="T3716" s="8"/>
      <c r="U3716"/>
      <c r="W3716" s="29"/>
      <c r="X3716" s="8">
        <v>17.37</v>
      </c>
      <c r="AB3716" s="2">
        <f t="shared" si="12"/>
        <v>17.32</v>
      </c>
    </row>
    <row r="3717" spans="3:28" x14ac:dyDescent="0.15">
      <c r="C3717" s="58">
        <v>35768</v>
      </c>
      <c r="D3717" s="12">
        <v>18.600000000000001</v>
      </c>
      <c r="E3717" s="12">
        <v>18</v>
      </c>
      <c r="F3717" s="12">
        <v>17.09</v>
      </c>
      <c r="G3717" s="11"/>
      <c r="H3717" s="12">
        <v>17.45</v>
      </c>
      <c r="M3717" s="73"/>
      <c r="N3717"/>
      <c r="O3717"/>
      <c r="P3717"/>
      <c r="Q3717"/>
      <c r="R3717" s="28"/>
      <c r="S3717" s="8"/>
      <c r="T3717" s="8"/>
      <c r="U3717"/>
      <c r="W3717" s="29"/>
      <c r="X3717" s="8">
        <v>17.2</v>
      </c>
      <c r="AB3717" s="2">
        <f t="shared" si="12"/>
        <v>17.149999999999999</v>
      </c>
    </row>
    <row r="3718" spans="3:28" x14ac:dyDescent="0.15">
      <c r="C3718" s="58">
        <v>35769</v>
      </c>
      <c r="D3718" s="12">
        <v>18.71</v>
      </c>
      <c r="E3718" s="12">
        <v>18.13</v>
      </c>
      <c r="F3718" s="12">
        <v>17.149999999999999</v>
      </c>
      <c r="G3718" s="11"/>
      <c r="H3718" s="12">
        <v>17.5</v>
      </c>
      <c r="M3718" s="73"/>
      <c r="N3718"/>
      <c r="O3718"/>
      <c r="P3718"/>
      <c r="Q3718"/>
      <c r="R3718" s="28"/>
      <c r="S3718" s="8"/>
      <c r="T3718" s="8"/>
      <c r="U3718"/>
      <c r="W3718" s="29"/>
      <c r="X3718" s="8">
        <v>17.260000000000002</v>
      </c>
      <c r="AB3718" s="2">
        <f t="shared" si="12"/>
        <v>17.21</v>
      </c>
    </row>
    <row r="3719" spans="3:28" x14ac:dyDescent="0.15">
      <c r="C3719" s="58">
        <v>35772</v>
      </c>
      <c r="D3719" s="12">
        <v>18.84</v>
      </c>
      <c r="E3719" s="12">
        <v>18.149999999999999</v>
      </c>
      <c r="F3719" s="12">
        <v>17.11</v>
      </c>
      <c r="G3719" s="11"/>
      <c r="H3719" s="12">
        <v>17.510000000000002</v>
      </c>
      <c r="M3719" s="73"/>
      <c r="N3719"/>
      <c r="O3719"/>
      <c r="P3719"/>
      <c r="Q3719"/>
      <c r="R3719" s="28"/>
      <c r="S3719" s="8"/>
      <c r="T3719" s="8"/>
      <c r="U3719"/>
      <c r="W3719" s="29"/>
      <c r="X3719" s="8">
        <v>17.22</v>
      </c>
      <c r="AB3719" s="2">
        <f t="shared" si="12"/>
        <v>17.170000000000002</v>
      </c>
    </row>
    <row r="3720" spans="3:28" x14ac:dyDescent="0.15">
      <c r="C3720" s="58">
        <v>35773</v>
      </c>
      <c r="D3720" s="12">
        <v>18.670000000000002</v>
      </c>
      <c r="E3720" s="12">
        <v>17.920000000000002</v>
      </c>
      <c r="F3720" s="12">
        <v>16.86</v>
      </c>
      <c r="G3720" s="11"/>
      <c r="H3720" s="12">
        <v>17.29</v>
      </c>
      <c r="M3720" s="73"/>
      <c r="N3720"/>
      <c r="O3720"/>
      <c r="P3720"/>
      <c r="Q3720"/>
      <c r="R3720" s="28"/>
      <c r="S3720" s="8"/>
      <c r="T3720" s="8"/>
      <c r="U3720"/>
      <c r="W3720" s="29"/>
      <c r="X3720" s="8">
        <v>16.96</v>
      </c>
      <c r="AB3720" s="2">
        <f t="shared" si="12"/>
        <v>16.91</v>
      </c>
    </row>
    <row r="3721" spans="3:28" x14ac:dyDescent="0.15">
      <c r="C3721" s="58">
        <v>35774</v>
      </c>
      <c r="D3721" s="12">
        <v>18.14</v>
      </c>
      <c r="E3721" s="12">
        <v>17.420000000000002</v>
      </c>
      <c r="F3721" s="12">
        <v>16.47</v>
      </c>
      <c r="G3721" s="11"/>
      <c r="H3721" s="12">
        <v>16.87</v>
      </c>
      <c r="M3721" s="73"/>
      <c r="N3721"/>
      <c r="O3721"/>
      <c r="P3721"/>
      <c r="Q3721"/>
      <c r="R3721" s="28"/>
      <c r="S3721" s="8"/>
      <c r="T3721" s="8"/>
      <c r="U3721"/>
      <c r="W3721" s="29"/>
      <c r="X3721" s="8">
        <v>16.579999999999998</v>
      </c>
      <c r="AB3721" s="2">
        <f t="shared" si="12"/>
        <v>16.53</v>
      </c>
    </row>
    <row r="3722" spans="3:28" x14ac:dyDescent="0.15">
      <c r="C3722" s="58">
        <v>35775</v>
      </c>
      <c r="D3722" s="12">
        <v>18.149999999999999</v>
      </c>
      <c r="E3722" s="12">
        <v>17.41</v>
      </c>
      <c r="F3722" s="12">
        <v>16.48</v>
      </c>
      <c r="G3722" s="11"/>
      <c r="H3722" s="12">
        <v>16.8</v>
      </c>
      <c r="M3722" s="73"/>
      <c r="N3722"/>
      <c r="O3722"/>
      <c r="P3722"/>
      <c r="Q3722"/>
      <c r="R3722" s="28"/>
      <c r="S3722" s="8"/>
      <c r="T3722" s="8"/>
      <c r="U3722"/>
      <c r="W3722" s="29"/>
      <c r="X3722" s="8">
        <v>16.579999999999998</v>
      </c>
      <c r="AB3722" s="2">
        <f t="shared" si="12"/>
        <v>16.53</v>
      </c>
    </row>
    <row r="3723" spans="3:28" x14ac:dyDescent="0.15">
      <c r="C3723" s="58">
        <v>35776</v>
      </c>
      <c r="D3723" s="12">
        <v>18.21</v>
      </c>
      <c r="E3723" s="12">
        <v>17.309999999999999</v>
      </c>
      <c r="F3723" s="12">
        <v>16.39</v>
      </c>
      <c r="G3723" s="11"/>
      <c r="H3723" s="12">
        <v>16.84</v>
      </c>
      <c r="M3723" s="73"/>
      <c r="N3723"/>
      <c r="O3723"/>
      <c r="P3723"/>
      <c r="Q3723"/>
      <c r="R3723" s="28"/>
      <c r="S3723" s="8"/>
      <c r="T3723" s="8"/>
      <c r="U3723"/>
      <c r="W3723" s="29"/>
      <c r="X3723" s="8">
        <v>16.53</v>
      </c>
      <c r="AB3723" s="2">
        <f t="shared" si="12"/>
        <v>16.46</v>
      </c>
    </row>
    <row r="3724" spans="3:28" x14ac:dyDescent="0.15">
      <c r="C3724" s="58">
        <v>35779</v>
      </c>
      <c r="D3724" s="12">
        <v>18.170000000000002</v>
      </c>
      <c r="E3724" s="12">
        <v>17.260000000000002</v>
      </c>
      <c r="F3724" s="12">
        <v>15.93</v>
      </c>
      <c r="G3724" s="11"/>
      <c r="H3724" s="12">
        <v>16.66</v>
      </c>
      <c r="M3724" s="73"/>
      <c r="N3724"/>
      <c r="O3724"/>
      <c r="P3724"/>
      <c r="Q3724"/>
      <c r="R3724" s="28"/>
      <c r="S3724" s="8"/>
      <c r="T3724" s="8"/>
      <c r="U3724"/>
      <c r="W3724" s="29"/>
      <c r="X3724" s="8">
        <v>16.11</v>
      </c>
      <c r="AB3724" s="2">
        <f t="shared" si="12"/>
        <v>16.02</v>
      </c>
    </row>
    <row r="3725" spans="3:28" x14ac:dyDescent="0.15">
      <c r="C3725" s="58">
        <v>35780</v>
      </c>
      <c r="D3725" s="12">
        <v>18.170000000000002</v>
      </c>
      <c r="E3725" s="12">
        <v>17.22</v>
      </c>
      <c r="F3725" s="12">
        <v>16.05</v>
      </c>
      <c r="G3725" s="11"/>
      <c r="H3725" s="12">
        <v>16.7</v>
      </c>
      <c r="M3725" s="73"/>
      <c r="N3725"/>
      <c r="O3725"/>
      <c r="P3725"/>
      <c r="Q3725"/>
      <c r="R3725" s="28"/>
      <c r="S3725" s="8"/>
      <c r="T3725" s="8"/>
      <c r="U3725"/>
      <c r="W3725" s="29"/>
      <c r="X3725" s="8">
        <v>16.27</v>
      </c>
      <c r="AB3725" s="2">
        <f t="shared" si="12"/>
        <v>16.16</v>
      </c>
    </row>
    <row r="3726" spans="3:28" x14ac:dyDescent="0.15">
      <c r="C3726" s="58">
        <v>35781</v>
      </c>
      <c r="D3726" s="12">
        <v>18.190000000000001</v>
      </c>
      <c r="E3726" s="12">
        <v>17.399999999999999</v>
      </c>
      <c r="F3726" s="12">
        <v>16.010000000000002</v>
      </c>
      <c r="G3726" s="11"/>
      <c r="H3726" s="12">
        <v>16.649999999999999</v>
      </c>
      <c r="M3726" s="73"/>
      <c r="N3726"/>
      <c r="O3726"/>
      <c r="P3726"/>
      <c r="Q3726"/>
      <c r="R3726" s="28"/>
      <c r="S3726" s="8"/>
      <c r="T3726" s="8"/>
      <c r="U3726"/>
      <c r="W3726" s="29"/>
      <c r="X3726" s="8">
        <v>16.260000000000002</v>
      </c>
      <c r="AB3726" s="2">
        <f t="shared" si="12"/>
        <v>16.14</v>
      </c>
    </row>
    <row r="3727" spans="3:28" x14ac:dyDescent="0.15">
      <c r="C3727" s="58">
        <v>35782</v>
      </c>
      <c r="D3727" s="12">
        <v>18.52</v>
      </c>
      <c r="E3727" s="12">
        <v>17.8</v>
      </c>
      <c r="F3727" s="12">
        <v>16.07</v>
      </c>
      <c r="G3727" s="11"/>
      <c r="H3727" s="12">
        <v>16.850000000000001</v>
      </c>
      <c r="M3727" s="73"/>
      <c r="N3727"/>
      <c r="O3727"/>
      <c r="P3727"/>
      <c r="Q3727"/>
      <c r="R3727" s="28"/>
      <c r="S3727" s="8"/>
      <c r="T3727" s="8"/>
      <c r="U3727"/>
      <c r="W3727" s="29"/>
      <c r="X3727" s="8">
        <v>16.28</v>
      </c>
      <c r="AB3727" s="2">
        <f t="shared" si="12"/>
        <v>16.18</v>
      </c>
    </row>
    <row r="3728" spans="3:28" x14ac:dyDescent="0.15">
      <c r="C3728" s="58">
        <v>35783</v>
      </c>
      <c r="D3728" s="12">
        <v>18.39</v>
      </c>
      <c r="E3728" s="12">
        <v>17.53</v>
      </c>
      <c r="F3728" s="12">
        <v>15.96</v>
      </c>
      <c r="G3728" s="11"/>
      <c r="H3728" s="12">
        <v>16.760000000000002</v>
      </c>
      <c r="M3728" s="73"/>
      <c r="N3728"/>
      <c r="O3728"/>
      <c r="P3728"/>
      <c r="Q3728"/>
      <c r="R3728" s="28"/>
      <c r="S3728" s="8"/>
      <c r="T3728" s="8"/>
      <c r="U3728"/>
      <c r="W3728" s="29"/>
      <c r="X3728" s="8">
        <v>16.16</v>
      </c>
      <c r="AB3728" s="2">
        <f t="shared" si="12"/>
        <v>16.059999999999999</v>
      </c>
    </row>
    <row r="3729" spans="3:28" x14ac:dyDescent="0.15">
      <c r="C3729" s="58">
        <v>35786</v>
      </c>
      <c r="D3729" s="12">
        <v>18.32</v>
      </c>
      <c r="E3729" s="12">
        <v>17.28</v>
      </c>
      <c r="F3729" s="12">
        <v>15.95</v>
      </c>
      <c r="G3729" s="11"/>
      <c r="H3729" s="12">
        <v>16.670000000000002</v>
      </c>
      <c r="M3729" s="73"/>
      <c r="N3729"/>
      <c r="O3729"/>
      <c r="P3729"/>
      <c r="Q3729"/>
      <c r="R3729" s="28"/>
      <c r="S3729" s="8"/>
      <c r="T3729" s="8"/>
      <c r="U3729"/>
      <c r="W3729" s="29"/>
      <c r="X3729" s="8">
        <v>16.12</v>
      </c>
      <c r="AB3729" s="2">
        <f t="shared" si="12"/>
        <v>16.04</v>
      </c>
    </row>
    <row r="3730" spans="3:28" x14ac:dyDescent="0.15">
      <c r="C3730" s="58">
        <v>35787</v>
      </c>
      <c r="D3730" s="12">
        <v>18.329999999999998</v>
      </c>
      <c r="E3730" s="12">
        <v>17.329999999999998</v>
      </c>
      <c r="F3730" s="12">
        <v>15.99</v>
      </c>
      <c r="G3730" s="11"/>
      <c r="H3730" s="12">
        <v>16.670000000000002</v>
      </c>
      <c r="M3730" s="73"/>
      <c r="N3730"/>
      <c r="O3730"/>
      <c r="P3730"/>
      <c r="Q3730"/>
      <c r="R3730" s="28"/>
      <c r="S3730" s="8"/>
      <c r="T3730" s="8"/>
      <c r="U3730"/>
      <c r="W3730" s="29"/>
      <c r="X3730" s="8">
        <v>16.18</v>
      </c>
      <c r="AB3730" s="2">
        <f t="shared" si="12"/>
        <v>16.09</v>
      </c>
    </row>
    <row r="3731" spans="3:28" x14ac:dyDescent="0.15">
      <c r="C3731" s="58">
        <v>35788</v>
      </c>
      <c r="D3731" s="12">
        <v>18.350000000000001</v>
      </c>
      <c r="E3731" s="12">
        <v>17.329999999999998</v>
      </c>
      <c r="F3731" s="12">
        <v>15.98</v>
      </c>
      <c r="G3731" s="11"/>
      <c r="H3731" s="12"/>
      <c r="M3731" s="73"/>
      <c r="N3731"/>
      <c r="O3731"/>
      <c r="P3731"/>
      <c r="Q3731"/>
      <c r="R3731" s="28"/>
      <c r="S3731" s="8"/>
      <c r="T3731" s="8"/>
      <c r="U3731"/>
      <c r="W3731" s="29"/>
      <c r="X3731" s="8">
        <v>16.170000000000002</v>
      </c>
      <c r="AB3731" s="2">
        <f t="shared" si="12"/>
        <v>16.079999999999998</v>
      </c>
    </row>
    <row r="3732" spans="3:28" x14ac:dyDescent="0.15">
      <c r="C3732" s="58">
        <v>35790</v>
      </c>
      <c r="D3732" s="12">
        <v>18.2</v>
      </c>
      <c r="E3732" s="12"/>
      <c r="F3732" s="12">
        <v>15.89</v>
      </c>
      <c r="G3732" s="11"/>
      <c r="H3732" s="12"/>
      <c r="M3732" s="73"/>
      <c r="N3732"/>
      <c r="O3732"/>
      <c r="P3732"/>
      <c r="Q3732"/>
      <c r="R3732" s="28"/>
      <c r="S3732" s="8"/>
      <c r="T3732" s="8"/>
      <c r="U3732"/>
      <c r="W3732" s="29"/>
      <c r="X3732" s="8">
        <v>16.02</v>
      </c>
      <c r="AB3732" s="2">
        <f t="shared" si="12"/>
        <v>15.96</v>
      </c>
    </row>
    <row r="3733" spans="3:28" x14ac:dyDescent="0.15">
      <c r="C3733" s="58">
        <v>35793</v>
      </c>
      <c r="D3733" s="12">
        <v>17.62</v>
      </c>
      <c r="E3733" s="12">
        <v>16.600000000000001</v>
      </c>
      <c r="F3733" s="12">
        <v>15.23</v>
      </c>
      <c r="G3733" s="11"/>
      <c r="H3733" s="12"/>
      <c r="M3733" s="73"/>
      <c r="N3733"/>
      <c r="O3733"/>
      <c r="P3733"/>
      <c r="Q3733"/>
      <c r="R3733" s="28"/>
      <c r="S3733" s="8"/>
      <c r="T3733" s="8"/>
      <c r="U3733"/>
      <c r="W3733" s="29"/>
      <c r="X3733" s="8">
        <v>15.27</v>
      </c>
      <c r="AB3733" s="2">
        <f t="shared" si="12"/>
        <v>15.25</v>
      </c>
    </row>
    <row r="3734" spans="3:28" x14ac:dyDescent="0.15">
      <c r="C3734" s="58">
        <v>35794</v>
      </c>
      <c r="D3734" s="12">
        <v>17.600000000000001</v>
      </c>
      <c r="E3734" s="12">
        <v>16.670000000000002</v>
      </c>
      <c r="F3734" s="12">
        <v>14.92</v>
      </c>
      <c r="G3734" s="11"/>
      <c r="H3734" s="12"/>
      <c r="M3734" s="73"/>
      <c r="N3734"/>
      <c r="O3734"/>
      <c r="P3734"/>
      <c r="Q3734"/>
      <c r="R3734" s="28"/>
      <c r="S3734" s="8"/>
      <c r="T3734" s="8"/>
      <c r="U3734"/>
      <c r="W3734" s="29"/>
      <c r="X3734" s="8">
        <v>15.01</v>
      </c>
      <c r="AB3734" s="2">
        <f t="shared" ref="AB3734:AB3797" si="13">ROUND((F3734+X3734)/2,2)</f>
        <v>14.97</v>
      </c>
    </row>
    <row r="3735" spans="3:28" x14ac:dyDescent="0.15">
      <c r="C3735" s="58">
        <v>35795</v>
      </c>
      <c r="D3735" s="12">
        <v>17.64</v>
      </c>
      <c r="E3735" s="12">
        <v>16.52</v>
      </c>
      <c r="F3735" s="12">
        <v>15.03</v>
      </c>
      <c r="G3735" s="11"/>
      <c r="H3735" s="12"/>
      <c r="M3735" s="73"/>
      <c r="N3735"/>
      <c r="O3735"/>
      <c r="P3735"/>
      <c r="Q3735"/>
      <c r="R3735" s="28"/>
      <c r="S3735" s="8"/>
      <c r="T3735" s="8"/>
      <c r="U3735"/>
      <c r="W3735" s="29"/>
      <c r="X3735" s="8">
        <v>15.13</v>
      </c>
      <c r="AB3735" s="2">
        <f t="shared" si="13"/>
        <v>15.08</v>
      </c>
    </row>
    <row r="3736" spans="3:28" x14ac:dyDescent="0.15">
      <c r="C3736" s="58">
        <v>35797</v>
      </c>
      <c r="D3736" s="12">
        <v>17.43</v>
      </c>
      <c r="E3736" s="12">
        <v>16.420000000000002</v>
      </c>
      <c r="F3736" s="12">
        <v>14.64</v>
      </c>
      <c r="G3736" s="11"/>
      <c r="H3736" s="12">
        <v>15.49</v>
      </c>
      <c r="M3736" s="74"/>
      <c r="N3736" s="29"/>
      <c r="O3736"/>
      <c r="P3736"/>
      <c r="Q3736"/>
      <c r="R3736" s="28"/>
      <c r="S3736" s="8"/>
      <c r="T3736" s="8"/>
      <c r="U3736"/>
      <c r="W3736" s="29"/>
      <c r="X3736" s="8">
        <v>14.72</v>
      </c>
      <c r="AB3736" s="2">
        <f t="shared" si="13"/>
        <v>14.68</v>
      </c>
    </row>
    <row r="3737" spans="3:28" x14ac:dyDescent="0.15">
      <c r="C3737" s="58">
        <v>35800</v>
      </c>
      <c r="D3737" s="12">
        <v>16.89</v>
      </c>
      <c r="E3737" s="12">
        <v>15.79</v>
      </c>
      <c r="F3737" s="12">
        <v>13.99</v>
      </c>
      <c r="G3737" s="11"/>
      <c r="H3737" s="12">
        <v>14.86</v>
      </c>
      <c r="M3737" s="74"/>
      <c r="N3737" s="29"/>
      <c r="O3737"/>
      <c r="P3737"/>
      <c r="Q3737"/>
      <c r="R3737" s="28"/>
      <c r="S3737" s="8"/>
      <c r="T3737" s="8"/>
      <c r="U3737"/>
      <c r="W3737" s="29"/>
      <c r="X3737" s="8">
        <v>14.18</v>
      </c>
      <c r="AB3737" s="2">
        <f t="shared" si="13"/>
        <v>14.09</v>
      </c>
    </row>
    <row r="3738" spans="3:28" x14ac:dyDescent="0.15">
      <c r="C3738" s="58">
        <v>35801</v>
      </c>
      <c r="D3738" s="12">
        <v>16.91</v>
      </c>
      <c r="E3738" s="12">
        <v>15.67</v>
      </c>
      <c r="F3738" s="12">
        <v>13.65</v>
      </c>
      <c r="G3738" s="11"/>
      <c r="H3738" s="12">
        <v>14.69</v>
      </c>
      <c r="M3738" s="74"/>
      <c r="N3738" s="29"/>
      <c r="O3738"/>
      <c r="P3738"/>
      <c r="Q3738"/>
      <c r="R3738" s="28"/>
      <c r="S3738" s="8"/>
      <c r="T3738" s="8"/>
      <c r="U3738"/>
      <c r="W3738" s="29"/>
      <c r="X3738" s="8">
        <v>13.85</v>
      </c>
      <c r="AB3738" s="2">
        <f t="shared" si="13"/>
        <v>13.75</v>
      </c>
    </row>
    <row r="3739" spans="3:28" x14ac:dyDescent="0.15">
      <c r="C3739" s="58">
        <v>35802</v>
      </c>
      <c r="D3739" s="12">
        <v>16.82</v>
      </c>
      <c r="E3739" s="12">
        <v>15.61</v>
      </c>
      <c r="F3739" s="12">
        <v>13.26</v>
      </c>
      <c r="G3739" s="11"/>
      <c r="H3739" s="12">
        <v>14.48</v>
      </c>
      <c r="M3739" s="74"/>
      <c r="N3739" s="29"/>
      <c r="O3739"/>
      <c r="P3739"/>
      <c r="Q3739"/>
      <c r="R3739" s="28"/>
      <c r="S3739" s="8"/>
      <c r="T3739" s="8"/>
      <c r="U3739"/>
      <c r="W3739" s="29"/>
      <c r="X3739" s="8">
        <v>13.57</v>
      </c>
      <c r="AB3739" s="2">
        <f t="shared" si="13"/>
        <v>13.42</v>
      </c>
    </row>
    <row r="3740" spans="3:28" x14ac:dyDescent="0.15">
      <c r="C3740" s="58">
        <v>35803</v>
      </c>
      <c r="D3740" s="12">
        <v>16.97</v>
      </c>
      <c r="E3740" s="12">
        <v>15.72</v>
      </c>
      <c r="F3740" s="12">
        <v>13.24</v>
      </c>
      <c r="G3740" s="11"/>
      <c r="H3740" s="12">
        <v>14.63</v>
      </c>
      <c r="M3740" s="74"/>
      <c r="N3740" s="29"/>
      <c r="O3740"/>
      <c r="P3740"/>
      <c r="Q3740"/>
      <c r="R3740" s="28"/>
      <c r="S3740" s="8"/>
      <c r="T3740" s="8"/>
      <c r="U3740"/>
      <c r="W3740" s="29"/>
      <c r="X3740" s="8">
        <v>13.57</v>
      </c>
      <c r="AB3740" s="2">
        <f t="shared" si="13"/>
        <v>13.41</v>
      </c>
    </row>
    <row r="3741" spans="3:28" x14ac:dyDescent="0.15">
      <c r="C3741" s="58">
        <v>35804</v>
      </c>
      <c r="D3741" s="12">
        <v>16.63</v>
      </c>
      <c r="E3741" s="12">
        <v>15.5</v>
      </c>
      <c r="F3741" s="12">
        <v>13.14</v>
      </c>
      <c r="G3741" s="11"/>
      <c r="H3741" s="12">
        <v>14.44</v>
      </c>
      <c r="M3741" s="74"/>
      <c r="N3741" s="29"/>
      <c r="O3741"/>
      <c r="P3741"/>
      <c r="Q3741"/>
      <c r="R3741" s="28"/>
      <c r="S3741" s="8"/>
      <c r="T3741" s="8"/>
      <c r="U3741"/>
      <c r="W3741" s="29"/>
      <c r="X3741" s="8">
        <v>13.47</v>
      </c>
      <c r="AB3741" s="2">
        <f t="shared" si="13"/>
        <v>13.31</v>
      </c>
    </row>
    <row r="3742" spans="3:28" x14ac:dyDescent="0.15">
      <c r="C3742" s="58">
        <v>35807</v>
      </c>
      <c r="D3742" s="12">
        <v>16.47</v>
      </c>
      <c r="E3742" s="12">
        <v>15.33</v>
      </c>
      <c r="F3742" s="12">
        <v>13.07</v>
      </c>
      <c r="G3742" s="11"/>
      <c r="H3742" s="12">
        <v>14.3</v>
      </c>
      <c r="M3742" s="74"/>
      <c r="N3742" s="29"/>
      <c r="O3742"/>
      <c r="P3742"/>
      <c r="Q3742"/>
      <c r="R3742" s="28"/>
      <c r="S3742" s="8"/>
      <c r="T3742" s="8"/>
      <c r="U3742"/>
      <c r="W3742" s="29"/>
      <c r="X3742" s="8">
        <v>13.4</v>
      </c>
      <c r="AB3742" s="2">
        <f t="shared" si="13"/>
        <v>13.24</v>
      </c>
    </row>
    <row r="3743" spans="3:28" x14ac:dyDescent="0.15">
      <c r="C3743" s="58">
        <v>35808</v>
      </c>
      <c r="D3743" s="12">
        <v>16.43</v>
      </c>
      <c r="E3743" s="12">
        <v>15.38</v>
      </c>
      <c r="F3743" s="12">
        <v>13</v>
      </c>
      <c r="G3743" s="11"/>
      <c r="H3743" s="12">
        <v>14.22</v>
      </c>
      <c r="M3743" s="74"/>
      <c r="N3743" s="29"/>
      <c r="O3743"/>
      <c r="P3743"/>
      <c r="Q3743"/>
      <c r="R3743" s="28"/>
      <c r="S3743" s="8"/>
      <c r="T3743" s="8"/>
      <c r="U3743"/>
      <c r="W3743" s="29"/>
      <c r="X3743" s="8">
        <v>13.33</v>
      </c>
      <c r="AB3743" s="2">
        <f t="shared" si="13"/>
        <v>13.17</v>
      </c>
    </row>
    <row r="3744" spans="3:28" x14ac:dyDescent="0.15">
      <c r="C3744" s="58">
        <v>35809</v>
      </c>
      <c r="D3744" s="12">
        <v>16.45</v>
      </c>
      <c r="E3744" s="12">
        <v>15.35</v>
      </c>
      <c r="F3744" s="12">
        <v>12.95</v>
      </c>
      <c r="G3744" s="11"/>
      <c r="H3744" s="12">
        <v>14.17</v>
      </c>
      <c r="M3744" s="74"/>
      <c r="N3744" s="29"/>
      <c r="O3744"/>
      <c r="P3744"/>
      <c r="Q3744"/>
      <c r="R3744" s="28"/>
      <c r="S3744" s="8"/>
      <c r="T3744" s="8"/>
      <c r="U3744"/>
      <c r="W3744" s="29"/>
      <c r="X3744" s="8">
        <v>13.28</v>
      </c>
      <c r="AB3744" s="2">
        <f t="shared" si="13"/>
        <v>13.12</v>
      </c>
    </row>
    <row r="3745" spans="3:28" x14ac:dyDescent="0.15">
      <c r="C3745" s="58">
        <v>35810</v>
      </c>
      <c r="D3745" s="12">
        <v>16.34</v>
      </c>
      <c r="E3745" s="12">
        <v>15.44</v>
      </c>
      <c r="F3745" s="12">
        <v>12.74</v>
      </c>
      <c r="G3745" s="11"/>
      <c r="H3745" s="12">
        <v>14.11</v>
      </c>
      <c r="M3745" s="74"/>
      <c r="N3745" s="29"/>
      <c r="O3745"/>
      <c r="P3745"/>
      <c r="Q3745"/>
      <c r="R3745" s="28"/>
      <c r="S3745" s="8"/>
      <c r="T3745" s="8"/>
      <c r="U3745"/>
      <c r="W3745" s="29"/>
      <c r="X3745" s="8">
        <v>13.07</v>
      </c>
      <c r="AB3745" s="2">
        <f t="shared" si="13"/>
        <v>12.91</v>
      </c>
    </row>
    <row r="3746" spans="3:28" x14ac:dyDescent="0.15">
      <c r="C3746" s="58">
        <v>35811</v>
      </c>
      <c r="D3746" s="12">
        <v>16.510000000000002</v>
      </c>
      <c r="E3746" s="12">
        <v>15.47</v>
      </c>
      <c r="F3746" s="12">
        <v>13.49</v>
      </c>
      <c r="G3746" s="11"/>
      <c r="H3746" s="12">
        <v>14.41</v>
      </c>
      <c r="M3746" s="74"/>
      <c r="N3746" s="29"/>
      <c r="O3746"/>
      <c r="P3746"/>
      <c r="Q3746"/>
      <c r="R3746" s="28"/>
      <c r="S3746" s="8"/>
      <c r="T3746" s="8"/>
      <c r="U3746"/>
      <c r="W3746" s="29"/>
      <c r="X3746" s="8">
        <v>13.61</v>
      </c>
      <c r="AB3746" s="2">
        <f t="shared" si="13"/>
        <v>13.55</v>
      </c>
    </row>
    <row r="3747" spans="3:28" x14ac:dyDescent="0.15">
      <c r="C3747" s="58">
        <v>35814</v>
      </c>
      <c r="D3747" s="12"/>
      <c r="E3747" s="12">
        <v>15.83</v>
      </c>
      <c r="F3747" s="12">
        <v>13.72</v>
      </c>
      <c r="G3747" s="11"/>
      <c r="H3747" s="12">
        <v>14.59</v>
      </c>
      <c r="M3747" s="74"/>
      <c r="N3747" s="29"/>
      <c r="O3747"/>
      <c r="P3747"/>
      <c r="Q3747"/>
      <c r="R3747" s="28"/>
      <c r="S3747" s="8"/>
      <c r="T3747" s="8"/>
      <c r="U3747"/>
      <c r="W3747" s="29"/>
      <c r="X3747" s="8">
        <v>13.84</v>
      </c>
      <c r="AB3747" s="2">
        <f t="shared" si="13"/>
        <v>13.78</v>
      </c>
    </row>
    <row r="3748" spans="3:28" x14ac:dyDescent="0.15">
      <c r="C3748" s="58">
        <v>35815</v>
      </c>
      <c r="D3748" s="12">
        <v>16.420000000000002</v>
      </c>
      <c r="E3748" s="12">
        <v>15.4</v>
      </c>
      <c r="F3748" s="12">
        <v>13.09</v>
      </c>
      <c r="G3748" s="11"/>
      <c r="H3748" s="12">
        <v>14.19</v>
      </c>
      <c r="M3748" s="74"/>
      <c r="N3748" s="29"/>
      <c r="O3748"/>
      <c r="P3748"/>
      <c r="Q3748"/>
      <c r="R3748" s="28"/>
      <c r="S3748" s="8"/>
      <c r="T3748" s="8"/>
      <c r="U3748"/>
      <c r="W3748" s="29"/>
      <c r="X3748" s="8">
        <v>13.23</v>
      </c>
      <c r="AB3748" s="2">
        <f t="shared" si="13"/>
        <v>13.16</v>
      </c>
    </row>
    <row r="3749" spans="3:28" x14ac:dyDescent="0.15">
      <c r="C3749" s="58">
        <v>35816</v>
      </c>
      <c r="D3749" s="12">
        <v>16.36</v>
      </c>
      <c r="E3749" s="12">
        <v>15.26</v>
      </c>
      <c r="F3749" s="12">
        <v>13.06</v>
      </c>
      <c r="G3749" s="11"/>
      <c r="H3749" s="12">
        <v>14.08</v>
      </c>
      <c r="M3749" s="74"/>
      <c r="N3749" s="29"/>
      <c r="O3749"/>
      <c r="P3749"/>
      <c r="Q3749"/>
      <c r="R3749" s="28"/>
      <c r="S3749" s="8"/>
      <c r="T3749" s="8"/>
      <c r="U3749"/>
      <c r="W3749" s="29"/>
      <c r="X3749" s="8">
        <v>13.23</v>
      </c>
      <c r="AB3749" s="2">
        <f t="shared" si="13"/>
        <v>13.15</v>
      </c>
    </row>
    <row r="3750" spans="3:28" x14ac:dyDescent="0.15">
      <c r="C3750" s="58">
        <v>35817</v>
      </c>
      <c r="D3750" s="12">
        <v>16.04</v>
      </c>
      <c r="E3750" s="12">
        <v>15</v>
      </c>
      <c r="F3750" s="12">
        <v>12.78</v>
      </c>
      <c r="G3750" s="11"/>
      <c r="H3750" s="12">
        <v>13.73</v>
      </c>
      <c r="M3750" s="74"/>
      <c r="N3750" s="29"/>
      <c r="O3750"/>
      <c r="P3750"/>
      <c r="Q3750"/>
      <c r="R3750" s="28"/>
      <c r="S3750" s="8"/>
      <c r="T3750" s="8"/>
      <c r="U3750"/>
      <c r="W3750" s="29"/>
      <c r="X3750" s="8">
        <v>12.92</v>
      </c>
      <c r="AB3750" s="2">
        <f t="shared" si="13"/>
        <v>12.85</v>
      </c>
    </row>
    <row r="3751" spans="3:28" x14ac:dyDescent="0.15">
      <c r="C3751" s="58">
        <v>35818</v>
      </c>
      <c r="D3751" s="12">
        <v>15.74</v>
      </c>
      <c r="E3751" s="12">
        <v>14.74</v>
      </c>
      <c r="F3751" s="12">
        <v>12.63</v>
      </c>
      <c r="G3751" s="11"/>
      <c r="H3751" s="12">
        <v>13.56</v>
      </c>
      <c r="M3751" s="74"/>
      <c r="N3751" s="29"/>
      <c r="O3751"/>
      <c r="P3751"/>
      <c r="Q3751"/>
      <c r="R3751" s="28"/>
      <c r="S3751" s="8"/>
      <c r="T3751" s="8"/>
      <c r="U3751"/>
      <c r="W3751" s="29"/>
      <c r="X3751" s="8">
        <v>12.76</v>
      </c>
      <c r="AB3751" s="2">
        <f t="shared" si="13"/>
        <v>12.7</v>
      </c>
    </row>
    <row r="3752" spans="3:28" x14ac:dyDescent="0.15">
      <c r="C3752" s="58">
        <v>35821</v>
      </c>
      <c r="D3752" s="12">
        <v>16.82</v>
      </c>
      <c r="E3752" s="12">
        <v>15.77</v>
      </c>
      <c r="F3752" s="12">
        <v>13.71</v>
      </c>
      <c r="G3752" s="11"/>
      <c r="H3752" s="12">
        <v>14.52</v>
      </c>
      <c r="M3752" s="74"/>
      <c r="N3752" s="29"/>
      <c r="O3752"/>
      <c r="P3752"/>
      <c r="Q3752"/>
      <c r="R3752" s="28"/>
      <c r="S3752" s="8"/>
      <c r="T3752" s="8"/>
      <c r="U3752"/>
      <c r="W3752" s="29"/>
      <c r="X3752" s="8">
        <v>13.81</v>
      </c>
      <c r="AB3752" s="2">
        <f t="shared" si="13"/>
        <v>13.76</v>
      </c>
    </row>
    <row r="3753" spans="3:28" x14ac:dyDescent="0.15">
      <c r="C3753" s="58">
        <v>35822</v>
      </c>
      <c r="D3753" s="12">
        <v>16.98</v>
      </c>
      <c r="E3753" s="12">
        <v>15.79</v>
      </c>
      <c r="F3753" s="12">
        <v>13.68</v>
      </c>
      <c r="G3753" s="11"/>
      <c r="H3753" s="12">
        <v>14.92</v>
      </c>
      <c r="M3753" s="74"/>
      <c r="N3753" s="29"/>
      <c r="O3753"/>
      <c r="P3753"/>
      <c r="Q3753"/>
      <c r="R3753" s="28"/>
      <c r="S3753" s="8"/>
      <c r="T3753" s="8"/>
      <c r="U3753"/>
      <c r="W3753" s="29"/>
      <c r="X3753" s="8">
        <v>13.75</v>
      </c>
      <c r="AB3753" s="2">
        <f t="shared" si="13"/>
        <v>13.72</v>
      </c>
    </row>
    <row r="3754" spans="3:28" x14ac:dyDescent="0.15">
      <c r="C3754" s="58">
        <v>35823</v>
      </c>
      <c r="D3754" s="12">
        <v>17.309999999999999</v>
      </c>
      <c r="E3754" s="12">
        <v>16.079999999999998</v>
      </c>
      <c r="F3754" s="12">
        <v>13.98</v>
      </c>
      <c r="G3754" s="11"/>
      <c r="H3754" s="12">
        <v>14.98</v>
      </c>
      <c r="M3754" s="74"/>
      <c r="N3754" s="29"/>
      <c r="O3754"/>
      <c r="P3754"/>
      <c r="Q3754"/>
      <c r="R3754" s="28"/>
      <c r="S3754" s="8"/>
      <c r="T3754" s="8"/>
      <c r="U3754"/>
      <c r="W3754" s="29"/>
      <c r="X3754" s="8">
        <v>14.07</v>
      </c>
      <c r="AB3754" s="2">
        <f t="shared" si="13"/>
        <v>14.03</v>
      </c>
    </row>
    <row r="3755" spans="3:28" x14ac:dyDescent="0.15">
      <c r="C3755" s="58">
        <v>35824</v>
      </c>
      <c r="D3755" s="12">
        <v>17.82</v>
      </c>
      <c r="E3755" s="12">
        <v>16.59</v>
      </c>
      <c r="F3755" s="12">
        <v>14.19</v>
      </c>
      <c r="G3755" s="11"/>
      <c r="H3755" s="12">
        <v>15.27</v>
      </c>
      <c r="M3755" s="74"/>
      <c r="N3755" s="29"/>
      <c r="O3755"/>
      <c r="P3755"/>
      <c r="Q3755"/>
      <c r="R3755" s="28"/>
      <c r="S3755" s="8"/>
      <c r="T3755" s="8"/>
      <c r="U3755"/>
      <c r="W3755" s="29"/>
      <c r="X3755" s="8">
        <v>14.33</v>
      </c>
      <c r="AB3755" s="2">
        <f t="shared" si="13"/>
        <v>14.26</v>
      </c>
    </row>
    <row r="3756" spans="3:28" x14ac:dyDescent="0.15">
      <c r="C3756" s="58">
        <v>35825</v>
      </c>
      <c r="D3756" s="12">
        <v>17.21</v>
      </c>
      <c r="E3756" s="12">
        <v>15.96</v>
      </c>
      <c r="F3756" s="12">
        <v>13.69</v>
      </c>
      <c r="G3756" s="11"/>
      <c r="H3756" s="12">
        <v>14.7</v>
      </c>
      <c r="M3756" s="74"/>
      <c r="N3756" s="29"/>
      <c r="O3756"/>
      <c r="P3756"/>
      <c r="Q3756"/>
      <c r="R3756" s="28"/>
      <c r="S3756" s="8"/>
      <c r="T3756" s="8"/>
      <c r="U3756"/>
      <c r="W3756" s="29"/>
      <c r="X3756" s="8">
        <v>13.91</v>
      </c>
      <c r="AB3756" s="2">
        <f t="shared" si="13"/>
        <v>13.8</v>
      </c>
    </row>
    <row r="3757" spans="3:28" x14ac:dyDescent="0.15">
      <c r="C3757" s="58">
        <v>35828</v>
      </c>
      <c r="D3757" s="12">
        <v>17.05</v>
      </c>
      <c r="E3757" s="12">
        <v>15.68</v>
      </c>
      <c r="F3757" s="12">
        <v>13.29</v>
      </c>
      <c r="G3757" s="11"/>
      <c r="H3757" s="12">
        <v>14.42</v>
      </c>
      <c r="M3757" s="74"/>
      <c r="N3757" s="29"/>
      <c r="O3757"/>
      <c r="P3757"/>
      <c r="Q3757"/>
      <c r="R3757" s="28"/>
      <c r="S3757" s="8"/>
      <c r="T3757" s="8"/>
      <c r="U3757"/>
      <c r="W3757" s="29"/>
      <c r="X3757" s="8">
        <v>13.64</v>
      </c>
      <c r="AB3757" s="2">
        <f t="shared" si="13"/>
        <v>13.47</v>
      </c>
    </row>
    <row r="3758" spans="3:28" x14ac:dyDescent="0.15">
      <c r="C3758" s="58">
        <v>35829</v>
      </c>
      <c r="D3758" s="12">
        <v>16.5</v>
      </c>
      <c r="E3758" s="12">
        <v>15.17</v>
      </c>
      <c r="F3758" s="12">
        <v>12.57</v>
      </c>
      <c r="G3758" s="11"/>
      <c r="H3758" s="12">
        <v>13.96</v>
      </c>
      <c r="M3758" s="74"/>
      <c r="N3758" s="29"/>
      <c r="O3758"/>
      <c r="P3758"/>
      <c r="Q3758"/>
      <c r="R3758" s="28"/>
      <c r="S3758" s="8"/>
      <c r="T3758" s="8"/>
      <c r="U3758"/>
      <c r="W3758" s="29"/>
      <c r="X3758" s="8">
        <v>12.84</v>
      </c>
      <c r="AB3758" s="2">
        <f t="shared" si="13"/>
        <v>12.71</v>
      </c>
    </row>
    <row r="3759" spans="3:28" x14ac:dyDescent="0.15">
      <c r="C3759" s="58">
        <v>35830</v>
      </c>
      <c r="D3759" s="12">
        <v>16.37</v>
      </c>
      <c r="E3759" s="12">
        <v>15.05</v>
      </c>
      <c r="F3759" s="12">
        <v>12.55</v>
      </c>
      <c r="G3759" s="11"/>
      <c r="H3759" s="12">
        <v>13.78</v>
      </c>
      <c r="M3759" s="74"/>
      <c r="N3759" s="29"/>
      <c r="O3759"/>
      <c r="P3759"/>
      <c r="Q3759"/>
      <c r="R3759" s="28"/>
      <c r="S3759" s="8"/>
      <c r="T3759" s="8"/>
      <c r="U3759"/>
      <c r="W3759" s="29"/>
      <c r="X3759" s="8">
        <v>12.83</v>
      </c>
      <c r="AB3759" s="2">
        <f t="shared" si="13"/>
        <v>12.69</v>
      </c>
    </row>
    <row r="3760" spans="3:28" x14ac:dyDescent="0.15">
      <c r="C3760" s="58">
        <v>35831</v>
      </c>
      <c r="D3760" s="12">
        <v>16.579999999999998</v>
      </c>
      <c r="E3760" s="12">
        <v>15.22</v>
      </c>
      <c r="F3760" s="12">
        <v>12.6</v>
      </c>
      <c r="G3760" s="11"/>
      <c r="H3760" s="12">
        <v>13.88</v>
      </c>
      <c r="M3760" s="74"/>
      <c r="N3760" s="29"/>
      <c r="O3760"/>
      <c r="P3760"/>
      <c r="Q3760"/>
      <c r="R3760" s="28"/>
      <c r="S3760" s="8"/>
      <c r="T3760" s="8"/>
      <c r="U3760"/>
      <c r="W3760" s="29"/>
      <c r="X3760" s="8">
        <v>12.89</v>
      </c>
      <c r="AB3760" s="2">
        <f t="shared" si="13"/>
        <v>12.75</v>
      </c>
    </row>
    <row r="3761" spans="3:28" x14ac:dyDescent="0.15">
      <c r="C3761" s="58">
        <v>35832</v>
      </c>
      <c r="D3761" s="12">
        <v>16.7</v>
      </c>
      <c r="E3761" s="12">
        <v>15.3</v>
      </c>
      <c r="F3761" s="12">
        <v>12.88</v>
      </c>
      <c r="G3761" s="11"/>
      <c r="H3761" s="12">
        <v>14.04</v>
      </c>
      <c r="M3761" s="74"/>
      <c r="N3761" s="29"/>
      <c r="O3761"/>
      <c r="P3761"/>
      <c r="Q3761"/>
      <c r="R3761" s="28"/>
      <c r="S3761" s="8"/>
      <c r="T3761" s="8"/>
      <c r="U3761"/>
      <c r="W3761" s="29"/>
      <c r="X3761" s="8">
        <v>13.17</v>
      </c>
      <c r="AB3761" s="2">
        <f t="shared" si="13"/>
        <v>13.03</v>
      </c>
    </row>
    <row r="3762" spans="3:28" x14ac:dyDescent="0.15">
      <c r="C3762" s="58">
        <v>35835</v>
      </c>
      <c r="D3762" s="12">
        <v>16.63</v>
      </c>
      <c r="E3762" s="12">
        <v>15.24</v>
      </c>
      <c r="F3762" s="12">
        <v>12.72</v>
      </c>
      <c r="G3762" s="11"/>
      <c r="H3762" s="12">
        <v>13.93</v>
      </c>
      <c r="M3762" s="74"/>
      <c r="N3762" s="29"/>
      <c r="O3762"/>
      <c r="P3762"/>
      <c r="Q3762"/>
      <c r="R3762" s="28"/>
      <c r="S3762" s="8"/>
      <c r="T3762" s="8"/>
      <c r="U3762"/>
      <c r="W3762" s="29"/>
      <c r="X3762" s="8">
        <v>13</v>
      </c>
      <c r="AB3762" s="2">
        <f t="shared" si="13"/>
        <v>12.86</v>
      </c>
    </row>
    <row r="3763" spans="3:28" x14ac:dyDescent="0.15">
      <c r="C3763" s="58">
        <v>35836</v>
      </c>
      <c r="D3763" s="12">
        <v>16.43</v>
      </c>
      <c r="E3763" s="12">
        <v>15.03</v>
      </c>
      <c r="F3763" s="12">
        <v>12.73</v>
      </c>
      <c r="G3763" s="11"/>
      <c r="H3763" s="12">
        <v>13.87</v>
      </c>
      <c r="M3763" s="74"/>
      <c r="N3763" s="29"/>
      <c r="O3763"/>
      <c r="P3763"/>
      <c r="Q3763"/>
      <c r="R3763" s="28"/>
      <c r="S3763" s="8"/>
      <c r="T3763" s="8"/>
      <c r="U3763"/>
      <c r="W3763" s="29"/>
      <c r="X3763" s="8">
        <v>12.99</v>
      </c>
      <c r="AB3763" s="2">
        <f t="shared" si="13"/>
        <v>12.86</v>
      </c>
    </row>
    <row r="3764" spans="3:28" x14ac:dyDescent="0.15">
      <c r="C3764" s="58">
        <v>35837</v>
      </c>
      <c r="D3764" s="12">
        <v>16.149999999999999</v>
      </c>
      <c r="E3764" s="12">
        <v>14.59</v>
      </c>
      <c r="F3764" s="12">
        <v>12.53</v>
      </c>
      <c r="G3764" s="11"/>
      <c r="H3764" s="12">
        <v>13.5</v>
      </c>
      <c r="M3764" s="74"/>
      <c r="N3764" s="29"/>
      <c r="O3764"/>
      <c r="P3764"/>
      <c r="Q3764"/>
      <c r="R3764" s="28"/>
      <c r="S3764" s="8"/>
      <c r="T3764" s="8"/>
      <c r="U3764"/>
      <c r="W3764" s="29"/>
      <c r="X3764" s="8">
        <v>12.79</v>
      </c>
      <c r="AB3764" s="2">
        <f t="shared" si="13"/>
        <v>12.66</v>
      </c>
    </row>
    <row r="3765" spans="3:28" x14ac:dyDescent="0.15">
      <c r="C3765" s="58">
        <v>35838</v>
      </c>
      <c r="D3765" s="12">
        <v>15.96</v>
      </c>
      <c r="E3765" s="12">
        <v>14.55</v>
      </c>
      <c r="F3765" s="12">
        <v>12.33</v>
      </c>
      <c r="G3765" s="11"/>
      <c r="H3765" s="12">
        <v>13.28</v>
      </c>
      <c r="M3765" s="74"/>
      <c r="N3765" s="29"/>
      <c r="O3765"/>
      <c r="P3765"/>
      <c r="Q3765"/>
      <c r="R3765" s="28"/>
      <c r="S3765" s="8"/>
      <c r="T3765" s="8"/>
      <c r="U3765"/>
      <c r="W3765" s="29"/>
      <c r="X3765" s="8">
        <v>12.53</v>
      </c>
      <c r="AB3765" s="2">
        <f t="shared" si="13"/>
        <v>12.43</v>
      </c>
    </row>
    <row r="3766" spans="3:28" x14ac:dyDescent="0.15">
      <c r="C3766" s="58">
        <v>35839</v>
      </c>
      <c r="D3766" s="12">
        <v>16.02</v>
      </c>
      <c r="E3766" s="12">
        <v>14.85</v>
      </c>
      <c r="F3766" s="12">
        <v>12.22</v>
      </c>
      <c r="G3766" s="11"/>
      <c r="H3766" s="12">
        <v>13.33</v>
      </c>
      <c r="M3766" s="74"/>
      <c r="N3766" s="29"/>
      <c r="O3766"/>
      <c r="P3766"/>
      <c r="Q3766"/>
      <c r="R3766" s="28"/>
      <c r="S3766" s="8"/>
      <c r="T3766" s="8"/>
      <c r="U3766"/>
      <c r="W3766" s="29"/>
      <c r="X3766" s="8">
        <v>12.55</v>
      </c>
      <c r="AB3766" s="2">
        <f t="shared" si="13"/>
        <v>12.39</v>
      </c>
    </row>
    <row r="3767" spans="3:28" x14ac:dyDescent="0.15">
      <c r="C3767" s="58">
        <v>35842</v>
      </c>
      <c r="D3767" s="12"/>
      <c r="E3767" s="12">
        <v>14.48</v>
      </c>
      <c r="F3767" s="12">
        <v>12.39</v>
      </c>
      <c r="G3767" s="11"/>
      <c r="H3767" s="12">
        <v>13.26</v>
      </c>
      <c r="M3767" s="74"/>
      <c r="N3767" s="29"/>
      <c r="O3767"/>
      <c r="P3767"/>
      <c r="Q3767"/>
      <c r="R3767" s="28"/>
      <c r="S3767" s="8"/>
      <c r="T3767" s="8"/>
      <c r="U3767"/>
      <c r="W3767" s="29"/>
      <c r="X3767" s="8">
        <v>12.55</v>
      </c>
      <c r="AB3767" s="2">
        <f t="shared" si="13"/>
        <v>12.47</v>
      </c>
    </row>
    <row r="3768" spans="3:28" x14ac:dyDescent="0.15">
      <c r="C3768" s="58">
        <v>35843</v>
      </c>
      <c r="D3768" s="12">
        <v>15.66</v>
      </c>
      <c r="E3768" s="12">
        <v>14.41</v>
      </c>
      <c r="F3768" s="12">
        <v>12.18</v>
      </c>
      <c r="G3768" s="11"/>
      <c r="H3768" s="12">
        <v>13.01</v>
      </c>
      <c r="M3768" s="74"/>
      <c r="N3768" s="29"/>
      <c r="O3768"/>
      <c r="P3768"/>
      <c r="Q3768"/>
      <c r="R3768" s="28"/>
      <c r="S3768" s="8"/>
      <c r="T3768" s="8"/>
      <c r="U3768"/>
      <c r="W3768" s="29"/>
      <c r="X3768" s="8">
        <v>12.33</v>
      </c>
      <c r="AB3768" s="2">
        <f t="shared" si="13"/>
        <v>12.26</v>
      </c>
    </row>
    <row r="3769" spans="3:28" x14ac:dyDescent="0.15">
      <c r="C3769" s="58">
        <v>35844</v>
      </c>
      <c r="D3769" s="12">
        <v>16.25</v>
      </c>
      <c r="E3769" s="12">
        <v>14.94</v>
      </c>
      <c r="F3769" s="12">
        <v>12.65</v>
      </c>
      <c r="G3769" s="11"/>
      <c r="H3769" s="12">
        <v>13.39</v>
      </c>
      <c r="M3769" s="74"/>
      <c r="N3769" s="29"/>
      <c r="O3769"/>
      <c r="P3769"/>
      <c r="Q3769"/>
      <c r="R3769" s="28"/>
      <c r="S3769" s="8"/>
      <c r="T3769" s="8"/>
      <c r="U3769"/>
      <c r="W3769" s="29"/>
      <c r="X3769" s="8">
        <v>12.85</v>
      </c>
      <c r="AB3769" s="2">
        <f t="shared" si="13"/>
        <v>12.75</v>
      </c>
    </row>
    <row r="3770" spans="3:28" x14ac:dyDescent="0.15">
      <c r="C3770" s="58">
        <v>35845</v>
      </c>
      <c r="D3770" s="12">
        <v>16.16</v>
      </c>
      <c r="E3770" s="12">
        <v>14.85</v>
      </c>
      <c r="F3770" s="12">
        <v>12.41</v>
      </c>
      <c r="G3770" s="11"/>
      <c r="H3770" s="12">
        <v>13.31</v>
      </c>
      <c r="M3770" s="74"/>
      <c r="N3770" s="29"/>
      <c r="O3770"/>
      <c r="P3770"/>
      <c r="Q3770"/>
      <c r="R3770" s="28"/>
      <c r="S3770" s="8"/>
      <c r="T3770" s="8"/>
      <c r="U3770"/>
      <c r="W3770" s="29"/>
      <c r="X3770" s="8">
        <v>12.62</v>
      </c>
      <c r="AB3770" s="2">
        <f t="shared" si="13"/>
        <v>12.52</v>
      </c>
    </row>
    <row r="3771" spans="3:28" x14ac:dyDescent="0.15">
      <c r="C3771" s="58">
        <v>35846</v>
      </c>
      <c r="D3771" s="12">
        <v>16.149999999999999</v>
      </c>
      <c r="E3771" s="12">
        <v>14.67</v>
      </c>
      <c r="F3771" s="12">
        <v>12.26</v>
      </c>
      <c r="G3771" s="11"/>
      <c r="H3771" s="12">
        <v>13.26</v>
      </c>
      <c r="M3771" s="74"/>
      <c r="N3771" s="29"/>
      <c r="O3771"/>
      <c r="P3771"/>
      <c r="Q3771"/>
      <c r="R3771" s="28"/>
      <c r="S3771" s="8"/>
      <c r="T3771" s="8"/>
      <c r="U3771"/>
      <c r="W3771" s="29"/>
      <c r="X3771" s="8">
        <v>12.51</v>
      </c>
      <c r="AB3771" s="2">
        <f t="shared" si="13"/>
        <v>12.39</v>
      </c>
    </row>
    <row r="3772" spans="3:28" x14ac:dyDescent="0.15">
      <c r="C3772" s="58">
        <v>35849</v>
      </c>
      <c r="D3772" s="12">
        <v>15.37</v>
      </c>
      <c r="E3772" s="12">
        <v>13.83</v>
      </c>
      <c r="F3772" s="12">
        <v>11.59</v>
      </c>
      <c r="G3772" s="11"/>
      <c r="H3772" s="12">
        <v>12.62</v>
      </c>
      <c r="M3772" s="74"/>
      <c r="N3772" s="29"/>
      <c r="O3772"/>
      <c r="P3772"/>
      <c r="Q3772"/>
      <c r="R3772" s="28"/>
      <c r="S3772" s="8"/>
      <c r="T3772" s="8"/>
      <c r="U3772"/>
      <c r="W3772" s="29"/>
      <c r="X3772" s="8">
        <v>11.84</v>
      </c>
      <c r="AB3772" s="2">
        <f t="shared" si="13"/>
        <v>11.72</v>
      </c>
    </row>
    <row r="3773" spans="3:28" x14ac:dyDescent="0.15">
      <c r="C3773" s="58">
        <v>35850</v>
      </c>
      <c r="D3773" s="12">
        <v>15.31</v>
      </c>
      <c r="E3773" s="12">
        <v>13.83</v>
      </c>
      <c r="F3773" s="12">
        <v>11.43</v>
      </c>
      <c r="G3773" s="11"/>
      <c r="H3773" s="12">
        <v>12.47</v>
      </c>
      <c r="M3773" s="74"/>
      <c r="N3773" s="29"/>
      <c r="O3773"/>
      <c r="P3773"/>
      <c r="Q3773"/>
      <c r="R3773" s="28"/>
      <c r="S3773" s="8"/>
      <c r="T3773" s="8"/>
      <c r="U3773"/>
      <c r="W3773" s="29"/>
      <c r="X3773" s="8">
        <v>11.67</v>
      </c>
      <c r="AB3773" s="2">
        <f t="shared" si="13"/>
        <v>11.55</v>
      </c>
    </row>
    <row r="3774" spans="3:28" x14ac:dyDescent="0.15">
      <c r="C3774" s="58">
        <v>35851</v>
      </c>
      <c r="D3774" s="12">
        <v>15.45</v>
      </c>
      <c r="E3774" s="12">
        <v>13.91</v>
      </c>
      <c r="F3774" s="12">
        <v>11.62</v>
      </c>
      <c r="G3774" s="11"/>
      <c r="H3774" s="12">
        <v>12.58</v>
      </c>
      <c r="M3774" s="74"/>
      <c r="N3774" s="29"/>
      <c r="O3774"/>
      <c r="P3774"/>
      <c r="Q3774"/>
      <c r="R3774" s="28"/>
      <c r="S3774" s="8"/>
      <c r="T3774" s="8"/>
      <c r="U3774"/>
      <c r="W3774" s="29"/>
      <c r="X3774" s="8">
        <v>11.91</v>
      </c>
      <c r="AB3774" s="2">
        <f t="shared" si="13"/>
        <v>11.77</v>
      </c>
    </row>
    <row r="3775" spans="3:28" x14ac:dyDescent="0.15">
      <c r="C3775" s="58">
        <v>35852</v>
      </c>
      <c r="D3775" s="12">
        <v>15.35</v>
      </c>
      <c r="E3775" s="12">
        <v>14.03</v>
      </c>
      <c r="F3775" s="12">
        <v>11.66</v>
      </c>
      <c r="G3775" s="11"/>
      <c r="H3775" s="12">
        <v>12.76</v>
      </c>
      <c r="M3775" s="74"/>
      <c r="N3775" s="29"/>
      <c r="O3775"/>
      <c r="P3775"/>
      <c r="Q3775"/>
      <c r="R3775" s="28"/>
      <c r="S3775" s="8"/>
      <c r="T3775" s="8"/>
      <c r="U3775"/>
      <c r="W3775" s="29"/>
      <c r="X3775" s="8">
        <v>11.95</v>
      </c>
      <c r="AB3775" s="2">
        <f t="shared" si="13"/>
        <v>11.81</v>
      </c>
    </row>
    <row r="3776" spans="3:28" x14ac:dyDescent="0.15">
      <c r="C3776" s="58">
        <v>35853</v>
      </c>
      <c r="D3776" s="12">
        <v>15.44</v>
      </c>
      <c r="E3776" s="12">
        <v>14.17</v>
      </c>
      <c r="F3776" s="12">
        <v>11.82</v>
      </c>
      <c r="G3776" s="11"/>
      <c r="H3776" s="12">
        <v>12.85</v>
      </c>
      <c r="M3776" s="74"/>
      <c r="N3776" s="29"/>
      <c r="O3776"/>
      <c r="P3776"/>
      <c r="Q3776"/>
      <c r="R3776" s="28"/>
      <c r="S3776" s="8"/>
      <c r="T3776" s="8"/>
      <c r="U3776"/>
      <c r="W3776" s="29"/>
      <c r="X3776" s="8">
        <v>12.16</v>
      </c>
      <c r="AB3776" s="2">
        <f t="shared" si="13"/>
        <v>11.99</v>
      </c>
    </row>
    <row r="3777" spans="3:28" x14ac:dyDescent="0.15">
      <c r="C3777" s="58">
        <v>35856</v>
      </c>
      <c r="D3777" s="12">
        <v>15.34</v>
      </c>
      <c r="E3777" s="12">
        <v>14.05</v>
      </c>
      <c r="F3777" s="12">
        <v>11.53</v>
      </c>
      <c r="G3777" s="11"/>
      <c r="H3777" s="12">
        <v>12.6</v>
      </c>
      <c r="M3777" s="74"/>
      <c r="N3777" s="29"/>
      <c r="O3777"/>
      <c r="P3777"/>
      <c r="Q3777"/>
      <c r="R3777" s="28"/>
      <c r="S3777" s="8"/>
      <c r="T3777" s="8"/>
      <c r="U3777"/>
      <c r="W3777" s="29"/>
      <c r="X3777" s="8">
        <v>11.84</v>
      </c>
      <c r="AB3777" s="2">
        <f t="shared" si="13"/>
        <v>11.69</v>
      </c>
    </row>
    <row r="3778" spans="3:28" x14ac:dyDescent="0.15">
      <c r="C3778" s="58">
        <v>35857</v>
      </c>
      <c r="D3778" s="12">
        <v>15.27</v>
      </c>
      <c r="E3778" s="12">
        <v>13.92</v>
      </c>
      <c r="F3778" s="12">
        <v>11.54</v>
      </c>
      <c r="G3778" s="11"/>
      <c r="H3778" s="12">
        <v>12.53</v>
      </c>
      <c r="M3778" s="74"/>
      <c r="N3778" s="29"/>
      <c r="O3778"/>
      <c r="P3778"/>
      <c r="Q3778"/>
      <c r="R3778" s="28"/>
      <c r="S3778" s="8"/>
      <c r="T3778" s="8"/>
      <c r="U3778"/>
      <c r="W3778" s="29"/>
      <c r="X3778" s="8">
        <v>11.77</v>
      </c>
      <c r="AB3778" s="2">
        <f t="shared" si="13"/>
        <v>11.66</v>
      </c>
    </row>
    <row r="3779" spans="3:28" x14ac:dyDescent="0.15">
      <c r="C3779" s="58">
        <v>35858</v>
      </c>
      <c r="D3779" s="12">
        <v>15.32</v>
      </c>
      <c r="E3779" s="12">
        <v>13.92</v>
      </c>
      <c r="F3779" s="12">
        <v>11.78</v>
      </c>
      <c r="G3779" s="11"/>
      <c r="H3779" s="12">
        <v>12.6</v>
      </c>
      <c r="M3779" s="74"/>
      <c r="N3779" s="29"/>
      <c r="O3779"/>
      <c r="P3779"/>
      <c r="Q3779"/>
      <c r="R3779" s="28"/>
      <c r="S3779" s="8"/>
      <c r="T3779" s="8"/>
      <c r="U3779"/>
      <c r="W3779" s="29"/>
      <c r="X3779" s="8">
        <v>12.03</v>
      </c>
      <c r="AB3779" s="2">
        <f t="shared" si="13"/>
        <v>11.91</v>
      </c>
    </row>
    <row r="3780" spans="3:28" x14ac:dyDescent="0.15">
      <c r="C3780" s="58">
        <v>35859</v>
      </c>
      <c r="D3780" s="12">
        <v>15.33</v>
      </c>
      <c r="E3780" s="12">
        <v>14</v>
      </c>
      <c r="F3780" s="11">
        <v>11.87</v>
      </c>
      <c r="G3780" s="11"/>
      <c r="H3780" s="12">
        <v>12.59</v>
      </c>
      <c r="M3780" s="74"/>
      <c r="N3780" s="29"/>
      <c r="O3780"/>
      <c r="P3780"/>
      <c r="Q3780"/>
      <c r="R3780" s="28"/>
      <c r="S3780" s="8"/>
      <c r="T3780" s="8"/>
      <c r="U3780"/>
      <c r="W3780" s="29"/>
      <c r="X3780" s="8">
        <v>12.08</v>
      </c>
      <c r="AB3780" s="2">
        <f t="shared" si="13"/>
        <v>11.98</v>
      </c>
    </row>
    <row r="3781" spans="3:28" x14ac:dyDescent="0.15">
      <c r="C3781" s="58">
        <v>35860</v>
      </c>
      <c r="D3781" s="12">
        <v>14.91</v>
      </c>
      <c r="E3781" s="12">
        <v>13.59</v>
      </c>
      <c r="F3781" s="12">
        <v>11.23</v>
      </c>
      <c r="G3781" s="11"/>
      <c r="H3781" s="12">
        <v>12.31</v>
      </c>
      <c r="M3781" s="74"/>
      <c r="N3781" s="29"/>
      <c r="O3781"/>
      <c r="P3781"/>
      <c r="Q3781"/>
      <c r="R3781" s="28"/>
      <c r="S3781" s="8"/>
      <c r="T3781" s="8"/>
      <c r="U3781"/>
      <c r="W3781" s="29"/>
      <c r="X3781" s="8">
        <v>11.61</v>
      </c>
      <c r="AB3781" s="2">
        <f t="shared" si="13"/>
        <v>11.42</v>
      </c>
    </row>
    <row r="3782" spans="3:28" x14ac:dyDescent="0.15">
      <c r="C3782" s="58">
        <v>35863</v>
      </c>
      <c r="D3782" s="12">
        <v>14.33</v>
      </c>
      <c r="E3782" s="12">
        <v>12.98</v>
      </c>
      <c r="F3782" s="12">
        <v>10.66</v>
      </c>
      <c r="G3782" s="11"/>
      <c r="H3782" s="12">
        <v>11.75</v>
      </c>
      <c r="M3782" s="74"/>
      <c r="N3782" s="29"/>
      <c r="O3782"/>
      <c r="P3782"/>
      <c r="Q3782"/>
      <c r="R3782" s="28"/>
      <c r="S3782" s="8"/>
      <c r="T3782" s="8"/>
      <c r="U3782"/>
      <c r="W3782" s="29"/>
      <c r="X3782" s="8">
        <v>11.04</v>
      </c>
      <c r="AB3782" s="2">
        <f t="shared" si="13"/>
        <v>10.85</v>
      </c>
    </row>
    <row r="3783" spans="3:28" x14ac:dyDescent="0.15">
      <c r="C3783" s="58">
        <v>35864</v>
      </c>
      <c r="D3783" s="12">
        <v>14.26</v>
      </c>
      <c r="E3783" s="12">
        <v>13</v>
      </c>
      <c r="F3783" s="12">
        <v>10.57</v>
      </c>
      <c r="G3783" s="11"/>
      <c r="H3783" s="12">
        <v>11.68</v>
      </c>
      <c r="M3783" s="74"/>
      <c r="N3783" s="29"/>
      <c r="O3783"/>
      <c r="P3783"/>
      <c r="Q3783"/>
      <c r="R3783" s="28"/>
      <c r="S3783" s="8"/>
      <c r="T3783" s="8"/>
      <c r="U3783"/>
      <c r="W3783" s="29"/>
      <c r="X3783" s="8">
        <v>10.95</v>
      </c>
      <c r="AB3783" s="2">
        <f t="shared" si="13"/>
        <v>10.76</v>
      </c>
    </row>
    <row r="3784" spans="3:28" x14ac:dyDescent="0.15">
      <c r="C3784" s="58">
        <v>35865</v>
      </c>
      <c r="D3784" s="12">
        <v>14.18</v>
      </c>
      <c r="E3784" s="12">
        <v>12.96</v>
      </c>
      <c r="F3784" s="12">
        <v>10.54</v>
      </c>
      <c r="G3784" s="11"/>
      <c r="H3784" s="12">
        <v>11.07</v>
      </c>
      <c r="M3784" s="74"/>
      <c r="N3784" s="29"/>
      <c r="O3784"/>
      <c r="P3784"/>
      <c r="Q3784"/>
      <c r="R3784" s="28"/>
      <c r="S3784" s="8"/>
      <c r="T3784" s="8"/>
      <c r="U3784"/>
      <c r="W3784" s="29"/>
      <c r="X3784" s="8">
        <v>10.92</v>
      </c>
      <c r="AB3784" s="2">
        <f t="shared" si="13"/>
        <v>10.73</v>
      </c>
    </row>
    <row r="3785" spans="3:28" x14ac:dyDescent="0.15">
      <c r="C3785" s="58">
        <v>35866</v>
      </c>
      <c r="D3785" s="12">
        <v>14.2</v>
      </c>
      <c r="E3785" s="12">
        <v>12.97</v>
      </c>
      <c r="F3785" s="12">
        <v>10.6</v>
      </c>
      <c r="G3785" s="11"/>
      <c r="H3785" s="12">
        <v>11.7</v>
      </c>
      <c r="M3785" s="74"/>
      <c r="N3785" s="29"/>
      <c r="O3785"/>
      <c r="P3785"/>
      <c r="Q3785"/>
      <c r="R3785" s="28"/>
      <c r="S3785" s="8"/>
      <c r="T3785" s="8"/>
      <c r="U3785"/>
      <c r="W3785" s="29"/>
      <c r="X3785" s="8">
        <v>10.97</v>
      </c>
      <c r="AB3785" s="2">
        <f t="shared" si="13"/>
        <v>10.79</v>
      </c>
    </row>
    <row r="3786" spans="3:28" x14ac:dyDescent="0.15">
      <c r="C3786" s="58">
        <v>35867</v>
      </c>
      <c r="D3786" s="12">
        <v>14.06</v>
      </c>
      <c r="E3786" s="12">
        <v>12.76</v>
      </c>
      <c r="F3786" s="12">
        <v>10.23</v>
      </c>
      <c r="G3786" s="11"/>
      <c r="H3786" s="12">
        <v>11.54</v>
      </c>
      <c r="M3786" s="74"/>
      <c r="N3786" s="29"/>
      <c r="O3786"/>
      <c r="P3786"/>
      <c r="Q3786"/>
      <c r="R3786" s="28"/>
      <c r="S3786" s="8"/>
      <c r="T3786" s="8"/>
      <c r="U3786"/>
      <c r="W3786" s="29"/>
      <c r="X3786" s="8">
        <v>10.69</v>
      </c>
      <c r="AB3786" s="2">
        <f t="shared" si="13"/>
        <v>10.46</v>
      </c>
    </row>
    <row r="3787" spans="3:28" x14ac:dyDescent="0.15">
      <c r="C3787" s="58">
        <v>35870</v>
      </c>
      <c r="D3787" s="12">
        <v>13.28</v>
      </c>
      <c r="E3787" s="12">
        <v>12.31</v>
      </c>
      <c r="F3787" s="12">
        <v>10.1</v>
      </c>
      <c r="G3787" s="11"/>
      <c r="H3787" s="12">
        <v>10.91</v>
      </c>
      <c r="M3787" s="74"/>
      <c r="N3787" s="29"/>
      <c r="O3787"/>
      <c r="P3787"/>
      <c r="Q3787"/>
      <c r="R3787" s="28"/>
      <c r="S3787" s="8"/>
      <c r="T3787" s="8"/>
      <c r="U3787"/>
      <c r="W3787" s="29"/>
      <c r="X3787" s="8">
        <v>10.35</v>
      </c>
      <c r="AB3787" s="2">
        <f t="shared" si="13"/>
        <v>10.23</v>
      </c>
    </row>
    <row r="3788" spans="3:28" x14ac:dyDescent="0.15">
      <c r="C3788" s="58">
        <v>35871</v>
      </c>
      <c r="D3788" s="12">
        <v>13.21</v>
      </c>
      <c r="E3788" s="12">
        <v>12.26</v>
      </c>
      <c r="F3788" s="12">
        <v>9.98</v>
      </c>
      <c r="G3788" s="11"/>
      <c r="H3788" s="12">
        <v>10.75</v>
      </c>
      <c r="M3788" s="74"/>
      <c r="N3788" s="29"/>
      <c r="O3788"/>
      <c r="P3788"/>
      <c r="Q3788"/>
      <c r="R3788" s="28"/>
      <c r="S3788" s="8"/>
      <c r="T3788" s="8"/>
      <c r="U3788"/>
      <c r="W3788" s="29"/>
      <c r="X3788" s="8">
        <v>10.23</v>
      </c>
      <c r="AB3788" s="2">
        <f t="shared" si="13"/>
        <v>10.11</v>
      </c>
    </row>
    <row r="3789" spans="3:28" x14ac:dyDescent="0.15">
      <c r="C3789" s="58">
        <v>35872</v>
      </c>
      <c r="D3789" s="12">
        <v>14.34</v>
      </c>
      <c r="E3789" s="12">
        <v>13.11</v>
      </c>
      <c r="F3789" s="12">
        <v>10.76</v>
      </c>
      <c r="G3789" s="11"/>
      <c r="H3789" s="12">
        <v>11.42</v>
      </c>
      <c r="M3789" s="74"/>
      <c r="N3789" s="29"/>
      <c r="O3789"/>
      <c r="P3789"/>
      <c r="Q3789"/>
      <c r="R3789" s="28"/>
      <c r="S3789" s="8"/>
      <c r="T3789" s="8"/>
      <c r="U3789"/>
      <c r="W3789" s="29"/>
      <c r="X3789" s="8">
        <v>10.98</v>
      </c>
      <c r="AB3789" s="2">
        <f t="shared" si="13"/>
        <v>10.87</v>
      </c>
    </row>
    <row r="3790" spans="3:28" x14ac:dyDescent="0.15">
      <c r="C3790" s="58">
        <v>35873</v>
      </c>
      <c r="D3790" s="12">
        <v>14.31</v>
      </c>
      <c r="E3790" s="12">
        <v>13.11</v>
      </c>
      <c r="F3790" s="12">
        <v>10.82</v>
      </c>
      <c r="G3790" s="11"/>
      <c r="H3790" s="12">
        <v>11.63</v>
      </c>
      <c r="M3790" s="74"/>
      <c r="N3790" s="29"/>
      <c r="O3790"/>
      <c r="P3790"/>
      <c r="Q3790"/>
      <c r="R3790" s="28"/>
      <c r="S3790" s="8"/>
      <c r="T3790" s="8"/>
      <c r="U3790"/>
      <c r="W3790" s="29"/>
      <c r="X3790" s="8">
        <v>11.04</v>
      </c>
      <c r="AB3790" s="2">
        <f t="shared" si="13"/>
        <v>10.93</v>
      </c>
    </row>
    <row r="3791" spans="3:28" x14ac:dyDescent="0.15">
      <c r="C3791" s="58">
        <v>35874</v>
      </c>
      <c r="D3791" s="12">
        <v>14.32</v>
      </c>
      <c r="E3791" s="12">
        <v>13.22</v>
      </c>
      <c r="F3791" s="12">
        <v>10.99</v>
      </c>
      <c r="G3791" s="11"/>
      <c r="H3791" s="12">
        <v>11.65</v>
      </c>
      <c r="M3791" s="74"/>
      <c r="N3791" s="29"/>
      <c r="O3791"/>
      <c r="P3791"/>
      <c r="Q3791"/>
      <c r="R3791" s="28"/>
      <c r="S3791" s="8"/>
      <c r="T3791" s="8"/>
      <c r="U3791"/>
      <c r="W3791" s="29"/>
      <c r="X3791" s="8">
        <v>11.2</v>
      </c>
      <c r="AB3791" s="2">
        <f t="shared" si="13"/>
        <v>11.1</v>
      </c>
    </row>
    <row r="3792" spans="3:28" x14ac:dyDescent="0.15">
      <c r="C3792" s="58">
        <v>35877</v>
      </c>
      <c r="D3792" s="12">
        <v>16.510000000000002</v>
      </c>
      <c r="E3792" s="12">
        <v>15.04</v>
      </c>
      <c r="F3792" s="12">
        <v>12.88</v>
      </c>
      <c r="G3792" s="11"/>
      <c r="H3792" s="12">
        <v>13.57</v>
      </c>
      <c r="M3792" s="74"/>
      <c r="N3792" s="29"/>
      <c r="O3792"/>
      <c r="P3792"/>
      <c r="Q3792"/>
      <c r="R3792" s="28"/>
      <c r="S3792" s="8"/>
      <c r="T3792" s="8"/>
      <c r="U3792"/>
      <c r="W3792" s="29"/>
      <c r="X3792" s="8">
        <v>13</v>
      </c>
      <c r="AB3792" s="2">
        <f t="shared" si="13"/>
        <v>12.94</v>
      </c>
    </row>
    <row r="3793" spans="3:28" x14ac:dyDescent="0.15">
      <c r="C3793" s="58">
        <v>35878</v>
      </c>
      <c r="D3793" s="12">
        <v>15.92</v>
      </c>
      <c r="E3793" s="12">
        <v>14.53</v>
      </c>
      <c r="F3793" s="12">
        <v>12.42</v>
      </c>
      <c r="G3793" s="11"/>
      <c r="H3793" s="12">
        <v>13.12</v>
      </c>
      <c r="M3793" s="74"/>
      <c r="N3793" s="29"/>
      <c r="O3793"/>
      <c r="P3793"/>
      <c r="Q3793"/>
      <c r="R3793" s="28"/>
      <c r="S3793" s="8"/>
      <c r="T3793" s="8"/>
      <c r="U3793"/>
      <c r="W3793" s="29"/>
      <c r="X3793" s="8">
        <v>12.52</v>
      </c>
      <c r="AB3793" s="2">
        <f t="shared" si="13"/>
        <v>12.47</v>
      </c>
    </row>
    <row r="3794" spans="3:28" x14ac:dyDescent="0.15">
      <c r="C3794" s="58">
        <v>35879</v>
      </c>
      <c r="D3794" s="12">
        <v>16.48</v>
      </c>
      <c r="E3794" s="12">
        <v>15.14</v>
      </c>
      <c r="F3794" s="12">
        <v>13.01</v>
      </c>
      <c r="G3794" s="11"/>
      <c r="H3794" s="12">
        <v>13.6</v>
      </c>
      <c r="M3794" s="74"/>
      <c r="N3794" s="29"/>
      <c r="O3794"/>
      <c r="P3794"/>
      <c r="Q3794"/>
      <c r="R3794" s="28"/>
      <c r="S3794" s="8"/>
      <c r="T3794" s="8"/>
      <c r="U3794"/>
      <c r="W3794" s="29"/>
      <c r="X3794" s="8">
        <v>13.17</v>
      </c>
      <c r="AB3794" s="2">
        <f t="shared" si="13"/>
        <v>13.09</v>
      </c>
    </row>
    <row r="3795" spans="3:28" x14ac:dyDescent="0.15">
      <c r="C3795" s="58">
        <v>35880</v>
      </c>
      <c r="D3795" s="12">
        <v>16.829999999999998</v>
      </c>
      <c r="E3795" s="12">
        <v>15.44</v>
      </c>
      <c r="F3795" s="12">
        <v>13.32</v>
      </c>
      <c r="G3795" s="11"/>
      <c r="H3795" s="12">
        <v>14.13</v>
      </c>
      <c r="M3795" s="74"/>
      <c r="N3795" s="29"/>
      <c r="O3795"/>
      <c r="P3795"/>
      <c r="Q3795"/>
      <c r="R3795" s="28"/>
      <c r="S3795" s="8"/>
      <c r="T3795" s="8"/>
      <c r="U3795"/>
      <c r="W3795" s="29"/>
      <c r="X3795" s="8">
        <v>13.5</v>
      </c>
      <c r="AB3795" s="2">
        <f t="shared" si="13"/>
        <v>13.41</v>
      </c>
    </row>
    <row r="3796" spans="3:28" x14ac:dyDescent="0.15">
      <c r="C3796" s="58">
        <v>35881</v>
      </c>
      <c r="D3796" s="12">
        <v>16.760000000000002</v>
      </c>
      <c r="E3796" s="12">
        <v>15.4</v>
      </c>
      <c r="F3796" s="12">
        <v>13.13</v>
      </c>
      <c r="G3796" s="11"/>
      <c r="H3796" s="12">
        <v>14.13</v>
      </c>
      <c r="M3796" s="74"/>
      <c r="N3796" s="29"/>
      <c r="O3796"/>
      <c r="P3796"/>
      <c r="Q3796"/>
      <c r="R3796" s="28"/>
      <c r="S3796" s="8"/>
      <c r="T3796" s="8"/>
      <c r="U3796"/>
      <c r="W3796" s="29"/>
      <c r="X3796" s="8">
        <v>13.41</v>
      </c>
      <c r="AB3796" s="2">
        <f t="shared" si="13"/>
        <v>13.27</v>
      </c>
    </row>
    <row r="3797" spans="3:28" x14ac:dyDescent="0.15">
      <c r="C3797" s="58">
        <v>35884</v>
      </c>
      <c r="D3797" s="12">
        <v>16.21</v>
      </c>
      <c r="E3797" s="12">
        <v>14.77</v>
      </c>
      <c r="F3797" s="12">
        <v>12.52</v>
      </c>
      <c r="G3797" s="11"/>
      <c r="H3797" s="12">
        <v>13.54</v>
      </c>
      <c r="M3797" s="74"/>
      <c r="N3797" s="29"/>
      <c r="O3797"/>
      <c r="P3797"/>
      <c r="Q3797"/>
      <c r="R3797" s="28"/>
      <c r="S3797" s="8"/>
      <c r="T3797" s="8"/>
      <c r="U3797"/>
      <c r="W3797" s="29"/>
      <c r="X3797" s="8">
        <v>12.79</v>
      </c>
      <c r="AB3797" s="2">
        <f t="shared" si="13"/>
        <v>12.66</v>
      </c>
    </row>
    <row r="3798" spans="3:28" x14ac:dyDescent="0.15">
      <c r="C3798" s="58">
        <v>35885</v>
      </c>
      <c r="D3798" s="12">
        <v>15.61</v>
      </c>
      <c r="E3798" s="12">
        <v>14.26</v>
      </c>
      <c r="F3798" s="12">
        <v>12.02</v>
      </c>
      <c r="G3798" s="11"/>
      <c r="H3798" s="12">
        <v>12.86</v>
      </c>
      <c r="M3798" s="74"/>
      <c r="N3798" s="29"/>
      <c r="O3798"/>
      <c r="P3798"/>
      <c r="Q3798"/>
      <c r="R3798" s="28"/>
      <c r="S3798" s="8"/>
      <c r="T3798" s="8"/>
      <c r="U3798"/>
      <c r="W3798" s="29"/>
      <c r="X3798" s="8">
        <v>12.29</v>
      </c>
      <c r="AB3798" s="2">
        <f t="shared" ref="AB3798:AB3861" si="14">ROUND((F3798+X3798)/2,2)</f>
        <v>12.16</v>
      </c>
    </row>
    <row r="3799" spans="3:28" x14ac:dyDescent="0.15">
      <c r="C3799" s="58">
        <v>35886</v>
      </c>
      <c r="D3799" s="12">
        <v>15.54</v>
      </c>
      <c r="E3799" s="12">
        <v>13.93</v>
      </c>
      <c r="F3799" s="12">
        <v>11.84</v>
      </c>
      <c r="G3799" s="11"/>
      <c r="H3799" s="12">
        <v>12.75</v>
      </c>
      <c r="M3799" s="74"/>
      <c r="N3799" s="29"/>
      <c r="O3799"/>
      <c r="P3799"/>
      <c r="Q3799"/>
      <c r="R3799" s="28"/>
      <c r="S3799" s="8"/>
      <c r="T3799" s="8"/>
      <c r="U3799"/>
      <c r="W3799" s="29"/>
      <c r="X3799" s="8">
        <v>12.16</v>
      </c>
      <c r="AB3799" s="2">
        <f t="shared" si="14"/>
        <v>12</v>
      </c>
    </row>
    <row r="3800" spans="3:28" x14ac:dyDescent="0.15">
      <c r="C3800" s="58">
        <v>35887</v>
      </c>
      <c r="D3800" s="12">
        <v>15.74</v>
      </c>
      <c r="E3800" s="12">
        <v>14.17</v>
      </c>
      <c r="F3800" s="12">
        <v>12.02</v>
      </c>
      <c r="G3800" s="11"/>
      <c r="H3800" s="12">
        <v>12.86</v>
      </c>
      <c r="M3800" s="74"/>
      <c r="N3800" s="29"/>
      <c r="O3800"/>
      <c r="P3800"/>
      <c r="Q3800"/>
      <c r="R3800" s="28"/>
      <c r="S3800" s="8"/>
      <c r="T3800" s="8"/>
      <c r="U3800"/>
      <c r="W3800" s="29"/>
      <c r="X3800" s="8">
        <v>12.35</v>
      </c>
      <c r="AB3800" s="2">
        <f t="shared" si="14"/>
        <v>12.19</v>
      </c>
    </row>
    <row r="3801" spans="3:28" x14ac:dyDescent="0.15">
      <c r="C3801" s="58">
        <v>35888</v>
      </c>
      <c r="D3801" s="12">
        <v>15.99</v>
      </c>
      <c r="E3801" s="12">
        <v>14.41</v>
      </c>
      <c r="F3801" s="12">
        <v>12.21</v>
      </c>
      <c r="G3801" s="11"/>
      <c r="H3801" s="12">
        <v>13</v>
      </c>
      <c r="M3801" s="74"/>
      <c r="N3801" s="29"/>
      <c r="O3801"/>
      <c r="P3801"/>
      <c r="Q3801"/>
      <c r="R3801" s="28"/>
      <c r="S3801" s="8"/>
      <c r="T3801" s="8"/>
      <c r="U3801"/>
      <c r="W3801" s="29"/>
      <c r="X3801" s="8">
        <v>12.59</v>
      </c>
      <c r="AB3801" s="2">
        <f t="shared" si="14"/>
        <v>12.4</v>
      </c>
    </row>
    <row r="3802" spans="3:28" x14ac:dyDescent="0.15">
      <c r="C3802" s="58">
        <v>35891</v>
      </c>
      <c r="D3802" s="12">
        <v>15.45</v>
      </c>
      <c r="E3802" s="12">
        <v>13.87</v>
      </c>
      <c r="F3802" s="12">
        <v>11.73</v>
      </c>
      <c r="G3802" s="11"/>
      <c r="H3802" s="12">
        <v>12.55</v>
      </c>
      <c r="M3802" s="74"/>
      <c r="N3802" s="29"/>
      <c r="O3802"/>
      <c r="P3802"/>
      <c r="Q3802"/>
      <c r="R3802" s="28"/>
      <c r="S3802" s="8"/>
      <c r="T3802" s="8"/>
      <c r="U3802"/>
      <c r="W3802" s="29"/>
      <c r="X3802" s="8">
        <v>12.01</v>
      </c>
      <c r="AB3802" s="2">
        <f t="shared" si="14"/>
        <v>11.87</v>
      </c>
    </row>
    <row r="3803" spans="3:28" x14ac:dyDescent="0.15">
      <c r="C3803" s="58">
        <v>35892</v>
      </c>
      <c r="D3803" s="12">
        <v>15.22</v>
      </c>
      <c r="E3803" s="12">
        <v>13.68</v>
      </c>
      <c r="F3803" s="12">
        <v>11.63</v>
      </c>
      <c r="G3803" s="11"/>
      <c r="H3803" s="12">
        <v>12.35</v>
      </c>
      <c r="M3803" s="74"/>
      <c r="N3803" s="29"/>
      <c r="O3803"/>
      <c r="P3803"/>
      <c r="Q3803"/>
      <c r="R3803" s="28"/>
      <c r="S3803" s="8"/>
      <c r="T3803" s="8"/>
      <c r="U3803"/>
      <c r="W3803" s="29"/>
      <c r="X3803" s="8">
        <v>11.92</v>
      </c>
      <c r="AB3803" s="2">
        <f t="shared" si="14"/>
        <v>11.78</v>
      </c>
    </row>
    <row r="3804" spans="3:28" x14ac:dyDescent="0.15">
      <c r="C3804" s="58">
        <v>35893</v>
      </c>
      <c r="D3804" s="12">
        <v>15.55</v>
      </c>
      <c r="E3804" s="12">
        <v>13.98</v>
      </c>
      <c r="F3804" s="12">
        <v>11.95</v>
      </c>
      <c r="G3804" s="11"/>
      <c r="H3804" s="12">
        <v>12.56</v>
      </c>
      <c r="M3804" s="74"/>
      <c r="N3804" s="29"/>
      <c r="O3804"/>
      <c r="P3804"/>
      <c r="Q3804"/>
      <c r="R3804" s="28"/>
      <c r="S3804" s="8"/>
      <c r="T3804" s="8"/>
      <c r="U3804"/>
      <c r="W3804" s="29"/>
      <c r="X3804" s="8">
        <v>12.28</v>
      </c>
      <c r="AB3804" s="2">
        <f t="shared" si="14"/>
        <v>12.12</v>
      </c>
    </row>
    <row r="3805" spans="3:28" x14ac:dyDescent="0.15">
      <c r="C3805" s="58">
        <v>35894</v>
      </c>
      <c r="D3805" s="12">
        <v>15.56</v>
      </c>
      <c r="E3805" s="12">
        <v>14</v>
      </c>
      <c r="F3805" s="12">
        <v>11.91</v>
      </c>
      <c r="G3805" s="11"/>
      <c r="H3805" s="12">
        <v>12.67</v>
      </c>
      <c r="M3805" s="74"/>
      <c r="N3805" s="29"/>
      <c r="O3805"/>
      <c r="P3805"/>
      <c r="Q3805"/>
      <c r="R3805" s="28"/>
      <c r="S3805" s="8"/>
      <c r="T3805" s="8"/>
      <c r="U3805"/>
      <c r="W3805" s="29"/>
      <c r="X3805" s="8">
        <v>12.25</v>
      </c>
      <c r="AB3805" s="2">
        <f t="shared" si="14"/>
        <v>12.08</v>
      </c>
    </row>
    <row r="3806" spans="3:28" x14ac:dyDescent="0.15">
      <c r="C3806" s="58">
        <v>35895</v>
      </c>
      <c r="D3806" s="12"/>
      <c r="E3806" s="12"/>
      <c r="F3806" s="12"/>
      <c r="G3806" s="11"/>
      <c r="H3806" s="12"/>
      <c r="M3806" s="74"/>
      <c r="N3806" s="29"/>
      <c r="O3806"/>
      <c r="P3806"/>
      <c r="Q3806"/>
      <c r="R3806" s="28"/>
      <c r="S3806" s="8"/>
      <c r="T3806" s="8"/>
      <c r="U3806"/>
      <c r="W3806" s="29"/>
      <c r="X3806" s="8"/>
      <c r="AB3806" s="2"/>
    </row>
    <row r="3807" spans="3:28" x14ac:dyDescent="0.15">
      <c r="C3807" s="58">
        <v>35898</v>
      </c>
      <c r="D3807" s="12">
        <v>15.32</v>
      </c>
      <c r="E3807" s="12"/>
      <c r="F3807" s="12">
        <v>11.54</v>
      </c>
      <c r="G3807" s="11"/>
      <c r="H3807" s="12">
        <v>12.43</v>
      </c>
      <c r="M3807" s="74"/>
      <c r="N3807" s="29"/>
      <c r="O3807"/>
      <c r="P3807"/>
      <c r="Q3807"/>
      <c r="R3807" s="28"/>
      <c r="S3807" s="8"/>
      <c r="T3807" s="8"/>
      <c r="U3807"/>
      <c r="W3807" s="29"/>
      <c r="X3807" s="8">
        <v>11.88</v>
      </c>
      <c r="AB3807" s="2">
        <f t="shared" si="14"/>
        <v>11.71</v>
      </c>
    </row>
    <row r="3808" spans="3:28" x14ac:dyDescent="0.15">
      <c r="C3808" s="58">
        <v>35899</v>
      </c>
      <c r="D3808" s="12">
        <v>15.12</v>
      </c>
      <c r="E3808" s="12">
        <v>13.45</v>
      </c>
      <c r="F3808" s="12">
        <v>11.53</v>
      </c>
      <c r="G3808" s="11"/>
      <c r="H3808" s="12">
        <v>12.35</v>
      </c>
      <c r="M3808" s="74"/>
      <c r="N3808" s="29"/>
      <c r="O3808"/>
      <c r="P3808"/>
      <c r="Q3808"/>
      <c r="R3808" s="28"/>
      <c r="S3808" s="8"/>
      <c r="T3808" s="8"/>
      <c r="U3808"/>
      <c r="W3808" s="29"/>
      <c r="X3808" s="8">
        <v>11.86</v>
      </c>
      <c r="AB3808" s="2">
        <f t="shared" si="14"/>
        <v>11.7</v>
      </c>
    </row>
    <row r="3809" spans="3:28" x14ac:dyDescent="0.15">
      <c r="C3809" s="58">
        <v>35900</v>
      </c>
      <c r="D3809" s="12">
        <v>15.46</v>
      </c>
      <c r="E3809" s="12">
        <v>13.48</v>
      </c>
      <c r="F3809" s="12">
        <v>11.89</v>
      </c>
      <c r="G3809" s="11"/>
      <c r="H3809" s="12">
        <v>12.61</v>
      </c>
      <c r="M3809" s="74"/>
      <c r="N3809" s="29"/>
      <c r="O3809"/>
      <c r="P3809"/>
      <c r="Q3809"/>
      <c r="R3809" s="28"/>
      <c r="S3809" s="8"/>
      <c r="T3809" s="8"/>
      <c r="U3809"/>
      <c r="W3809" s="29"/>
      <c r="X3809" s="8">
        <v>12.22</v>
      </c>
      <c r="AB3809" s="2">
        <f t="shared" si="14"/>
        <v>12.06</v>
      </c>
    </row>
    <row r="3810" spans="3:28" x14ac:dyDescent="0.15">
      <c r="C3810" s="58">
        <v>35901</v>
      </c>
      <c r="D3810" s="12">
        <v>15.9</v>
      </c>
      <c r="E3810" s="12">
        <v>14.64</v>
      </c>
      <c r="F3810" s="12">
        <v>12.77</v>
      </c>
      <c r="G3810" s="11"/>
      <c r="H3810" s="12">
        <v>13.12</v>
      </c>
      <c r="M3810" s="74"/>
      <c r="N3810" s="29"/>
      <c r="O3810"/>
      <c r="P3810"/>
      <c r="Q3810"/>
      <c r="R3810" s="28"/>
      <c r="S3810" s="8"/>
      <c r="T3810" s="8"/>
      <c r="U3810"/>
      <c r="W3810" s="29"/>
      <c r="X3810" s="8">
        <v>12.82</v>
      </c>
      <c r="AB3810" s="2">
        <f t="shared" si="14"/>
        <v>12.8</v>
      </c>
    </row>
    <row r="3811" spans="3:28" x14ac:dyDescent="0.15">
      <c r="C3811" s="58">
        <v>35902</v>
      </c>
      <c r="D3811" s="12">
        <v>15.46</v>
      </c>
      <c r="E3811" s="12">
        <v>14.36</v>
      </c>
      <c r="F3811" s="12">
        <v>12.49</v>
      </c>
      <c r="G3811" s="11"/>
      <c r="H3811" s="12">
        <v>12.93</v>
      </c>
      <c r="M3811" s="74"/>
      <c r="N3811" s="29"/>
      <c r="O3811"/>
      <c r="P3811"/>
      <c r="Q3811"/>
      <c r="R3811" s="28"/>
      <c r="S3811" s="8"/>
      <c r="T3811" s="8"/>
      <c r="U3811"/>
      <c r="W3811" s="29"/>
      <c r="X3811" s="8">
        <v>12.54</v>
      </c>
      <c r="AB3811" s="2">
        <f t="shared" si="14"/>
        <v>12.52</v>
      </c>
    </row>
    <row r="3812" spans="3:28" x14ac:dyDescent="0.15">
      <c r="C3812" s="58">
        <v>35905</v>
      </c>
      <c r="D3812" s="12">
        <v>15.41</v>
      </c>
      <c r="E3812" s="12">
        <v>14.39</v>
      </c>
      <c r="F3812" s="12">
        <v>12.72</v>
      </c>
      <c r="G3812" s="11"/>
      <c r="H3812" s="12">
        <v>12.97</v>
      </c>
      <c r="M3812" s="74"/>
      <c r="N3812" s="29"/>
      <c r="O3812"/>
      <c r="P3812"/>
      <c r="Q3812"/>
      <c r="R3812" s="28"/>
      <c r="S3812" s="8"/>
      <c r="T3812" s="8"/>
      <c r="U3812"/>
      <c r="W3812" s="29"/>
      <c r="X3812" s="8">
        <v>12.71</v>
      </c>
      <c r="AB3812" s="2">
        <f t="shared" si="14"/>
        <v>12.72</v>
      </c>
    </row>
    <row r="3813" spans="3:28" x14ac:dyDescent="0.15">
      <c r="C3813" s="58">
        <v>35906</v>
      </c>
      <c r="D3813" s="12">
        <v>15.45</v>
      </c>
      <c r="E3813" s="12">
        <v>14.51</v>
      </c>
      <c r="F3813" s="12">
        <v>12.86</v>
      </c>
      <c r="G3813" s="11"/>
      <c r="H3813" s="12">
        <v>13.03</v>
      </c>
      <c r="M3813" s="74"/>
      <c r="N3813" s="29"/>
      <c r="O3813"/>
      <c r="P3813"/>
      <c r="Q3813"/>
      <c r="R3813" s="28"/>
      <c r="S3813" s="8"/>
      <c r="T3813" s="8"/>
      <c r="U3813"/>
      <c r="W3813" s="29"/>
      <c r="X3813" s="8">
        <v>12.89</v>
      </c>
      <c r="AB3813" s="2">
        <f t="shared" si="14"/>
        <v>12.88</v>
      </c>
    </row>
    <row r="3814" spans="3:28" x14ac:dyDescent="0.15">
      <c r="C3814" s="58">
        <v>35907</v>
      </c>
      <c r="D3814" s="12">
        <v>15.54</v>
      </c>
      <c r="E3814" s="12">
        <v>14.1</v>
      </c>
      <c r="F3814" s="12">
        <v>12.45</v>
      </c>
      <c r="G3814" s="11"/>
      <c r="H3814" s="12">
        <v>12.77</v>
      </c>
      <c r="M3814" s="74"/>
      <c r="N3814" s="29"/>
      <c r="O3814"/>
      <c r="P3814"/>
      <c r="Q3814"/>
      <c r="R3814" s="28"/>
      <c r="S3814" s="8"/>
      <c r="T3814" s="8"/>
      <c r="U3814"/>
      <c r="W3814" s="29"/>
      <c r="X3814" s="8">
        <v>12.47</v>
      </c>
      <c r="AB3814" s="2">
        <f t="shared" si="14"/>
        <v>12.46</v>
      </c>
    </row>
    <row r="3815" spans="3:28" x14ac:dyDescent="0.15">
      <c r="C3815" s="58">
        <v>35908</v>
      </c>
      <c r="D3815" s="12">
        <v>15.19</v>
      </c>
      <c r="E3815" s="12">
        <v>13.98</v>
      </c>
      <c r="F3815" s="12">
        <v>12.39</v>
      </c>
      <c r="G3815" s="11"/>
      <c r="H3815" s="12">
        <v>12.41</v>
      </c>
      <c r="M3815" s="74"/>
      <c r="N3815" s="29"/>
      <c r="O3815"/>
      <c r="P3815"/>
      <c r="Q3815"/>
      <c r="R3815" s="28"/>
      <c r="S3815" s="8"/>
      <c r="T3815" s="8"/>
      <c r="U3815"/>
      <c r="W3815" s="29"/>
      <c r="X3815" s="8">
        <v>12.4</v>
      </c>
      <c r="AB3815" s="2">
        <f t="shared" si="14"/>
        <v>12.4</v>
      </c>
    </row>
    <row r="3816" spans="3:28" x14ac:dyDescent="0.15">
      <c r="C3816" s="58">
        <v>35909</v>
      </c>
      <c r="D3816" s="12">
        <v>15.09</v>
      </c>
      <c r="E3816" s="12">
        <v>13.9</v>
      </c>
      <c r="F3816" s="12">
        <v>12.24</v>
      </c>
      <c r="G3816" s="11"/>
      <c r="H3816" s="12">
        <v>12.42</v>
      </c>
      <c r="M3816" s="74"/>
      <c r="N3816" s="29"/>
      <c r="O3816"/>
      <c r="P3816"/>
      <c r="Q3816"/>
      <c r="R3816" s="28"/>
      <c r="S3816" s="8"/>
      <c r="T3816" s="8"/>
      <c r="U3816"/>
      <c r="W3816" s="29"/>
      <c r="X3816" s="8">
        <v>12.26</v>
      </c>
      <c r="AB3816" s="2">
        <f t="shared" si="14"/>
        <v>12.25</v>
      </c>
    </row>
    <row r="3817" spans="3:28" x14ac:dyDescent="0.15">
      <c r="C3817" s="58">
        <v>35912</v>
      </c>
      <c r="D3817" s="12">
        <v>15.32</v>
      </c>
      <c r="E3817" s="12">
        <v>14.21</v>
      </c>
      <c r="F3817" s="12">
        <v>12.55</v>
      </c>
      <c r="G3817" s="11"/>
      <c r="H3817" s="12">
        <v>12.98</v>
      </c>
      <c r="M3817" s="74"/>
      <c r="N3817" s="29"/>
      <c r="O3817"/>
      <c r="P3817"/>
      <c r="Q3817"/>
      <c r="R3817" s="28"/>
      <c r="S3817" s="8"/>
      <c r="T3817" s="8"/>
      <c r="U3817"/>
      <c r="W3817" s="29"/>
      <c r="X3817" s="8">
        <v>12.61</v>
      </c>
      <c r="AB3817" s="2">
        <f t="shared" si="14"/>
        <v>12.58</v>
      </c>
    </row>
    <row r="3818" spans="3:28" x14ac:dyDescent="0.15">
      <c r="C3818" s="58">
        <v>35913</v>
      </c>
      <c r="D3818" s="12">
        <v>15.74</v>
      </c>
      <c r="E3818" s="12">
        <v>14.6</v>
      </c>
      <c r="F3818" s="12">
        <v>12.76</v>
      </c>
      <c r="G3818" s="11"/>
      <c r="H3818" s="12">
        <v>13.28</v>
      </c>
      <c r="M3818" s="74"/>
      <c r="N3818" s="29"/>
      <c r="O3818"/>
      <c r="P3818"/>
      <c r="Q3818"/>
      <c r="R3818" s="28"/>
      <c r="S3818" s="8"/>
      <c r="T3818" s="8"/>
      <c r="U3818"/>
      <c r="W3818" s="29"/>
      <c r="X3818" s="8">
        <v>12.82</v>
      </c>
      <c r="AB3818" s="2">
        <f t="shared" si="14"/>
        <v>12.79</v>
      </c>
    </row>
    <row r="3819" spans="3:28" x14ac:dyDescent="0.15">
      <c r="C3819" s="58">
        <v>35914</v>
      </c>
      <c r="D3819" s="12">
        <v>15.32</v>
      </c>
      <c r="E3819" s="12">
        <v>14.25</v>
      </c>
      <c r="F3819" s="12">
        <v>12.51</v>
      </c>
      <c r="G3819" s="11"/>
      <c r="H3819" s="12">
        <v>13.02</v>
      </c>
      <c r="M3819" s="74"/>
      <c r="N3819" s="29"/>
      <c r="O3819"/>
      <c r="P3819"/>
      <c r="Q3819"/>
      <c r="R3819" s="28"/>
      <c r="S3819" s="8"/>
      <c r="T3819" s="8"/>
      <c r="U3819"/>
      <c r="W3819" s="29"/>
      <c r="X3819" s="8">
        <v>12.56</v>
      </c>
      <c r="AB3819" s="2">
        <f t="shared" si="14"/>
        <v>12.54</v>
      </c>
    </row>
    <row r="3820" spans="3:28" x14ac:dyDescent="0.15">
      <c r="C3820" s="58">
        <v>35915</v>
      </c>
      <c r="D3820" s="12">
        <v>15.39</v>
      </c>
      <c r="E3820" s="12">
        <v>14.46</v>
      </c>
      <c r="F3820" s="12">
        <v>12.92</v>
      </c>
      <c r="G3820" s="11"/>
      <c r="H3820" s="12">
        <v>13.24</v>
      </c>
      <c r="M3820" s="74"/>
      <c r="N3820" s="29"/>
      <c r="O3820"/>
      <c r="P3820"/>
      <c r="Q3820"/>
      <c r="R3820" s="28"/>
      <c r="S3820" s="8"/>
      <c r="T3820" s="8"/>
      <c r="U3820"/>
      <c r="W3820" s="29"/>
      <c r="X3820" s="8">
        <v>12.94</v>
      </c>
      <c r="AB3820" s="2">
        <f t="shared" si="14"/>
        <v>12.93</v>
      </c>
    </row>
    <row r="3821" spans="3:28" x14ac:dyDescent="0.15">
      <c r="C3821" s="58">
        <v>35916</v>
      </c>
      <c r="D3821" s="12">
        <v>16.13</v>
      </c>
      <c r="E3821" s="12">
        <v>15.13</v>
      </c>
      <c r="F3821" s="12">
        <v>13.51</v>
      </c>
      <c r="G3821" s="11"/>
      <c r="H3821" s="12"/>
      <c r="M3821" s="74"/>
      <c r="N3821" s="29"/>
      <c r="O3821"/>
      <c r="P3821"/>
      <c r="Q3821"/>
      <c r="R3821" s="28"/>
      <c r="S3821" s="8"/>
      <c r="T3821" s="8"/>
      <c r="U3821"/>
      <c r="W3821" s="29"/>
      <c r="X3821" s="8">
        <v>13.4</v>
      </c>
      <c r="AB3821" s="2">
        <f t="shared" si="14"/>
        <v>13.46</v>
      </c>
    </row>
    <row r="3822" spans="3:28" x14ac:dyDescent="0.15">
      <c r="C3822" s="58">
        <v>35919</v>
      </c>
      <c r="D3822" s="12">
        <v>15.95</v>
      </c>
      <c r="E3822" s="12"/>
      <c r="F3822" s="12">
        <v>13.25</v>
      </c>
      <c r="G3822" s="11"/>
      <c r="H3822" s="12">
        <v>13.62</v>
      </c>
      <c r="M3822" s="74"/>
      <c r="N3822" s="29"/>
      <c r="O3822"/>
      <c r="P3822"/>
      <c r="Q3822"/>
      <c r="R3822" s="28"/>
      <c r="S3822" s="8"/>
      <c r="T3822" s="8"/>
      <c r="U3822"/>
      <c r="W3822" s="29"/>
      <c r="X3822" s="8">
        <v>13.16</v>
      </c>
      <c r="AB3822" s="2">
        <f t="shared" si="14"/>
        <v>13.21</v>
      </c>
    </row>
    <row r="3823" spans="3:28" x14ac:dyDescent="0.15">
      <c r="C3823" s="58">
        <v>35920</v>
      </c>
      <c r="D3823" s="12">
        <v>15.47</v>
      </c>
      <c r="E3823" s="12">
        <v>14.64</v>
      </c>
      <c r="F3823" s="12">
        <v>13.08</v>
      </c>
      <c r="G3823" s="11"/>
      <c r="H3823" s="12">
        <v>13.38</v>
      </c>
      <c r="M3823" s="74"/>
      <c r="N3823" s="29"/>
      <c r="O3823"/>
      <c r="P3823"/>
      <c r="Q3823"/>
      <c r="R3823" s="28"/>
      <c r="S3823" s="8"/>
      <c r="T3823" s="8"/>
      <c r="U3823"/>
      <c r="W3823" s="29"/>
      <c r="X3823" s="8">
        <v>12.97</v>
      </c>
      <c r="AB3823" s="2">
        <f t="shared" si="14"/>
        <v>13.03</v>
      </c>
    </row>
    <row r="3824" spans="3:28" x14ac:dyDescent="0.15">
      <c r="C3824" s="58">
        <v>35921</v>
      </c>
      <c r="D3824" s="12">
        <v>15.37</v>
      </c>
      <c r="E3824" s="12">
        <v>14.49</v>
      </c>
      <c r="F3824" s="12">
        <v>12.84</v>
      </c>
      <c r="G3824" s="11"/>
      <c r="H3824" s="12">
        <v>13.24</v>
      </c>
      <c r="M3824" s="74"/>
      <c r="N3824" s="29"/>
      <c r="O3824"/>
      <c r="P3824"/>
      <c r="Q3824"/>
      <c r="R3824" s="28"/>
      <c r="S3824" s="8"/>
      <c r="T3824" s="8"/>
      <c r="U3824"/>
      <c r="W3824" s="29"/>
      <c r="X3824" s="8">
        <v>12.78</v>
      </c>
      <c r="AB3824" s="2">
        <f t="shared" si="14"/>
        <v>12.81</v>
      </c>
    </row>
    <row r="3825" spans="3:28" x14ac:dyDescent="0.15">
      <c r="C3825" s="58">
        <v>35922</v>
      </c>
      <c r="D3825" s="12">
        <v>15.24</v>
      </c>
      <c r="E3825" s="12">
        <v>14.47</v>
      </c>
      <c r="F3825" s="12">
        <v>12.84</v>
      </c>
      <c r="G3825" s="11"/>
      <c r="H3825" s="12">
        <v>13.15</v>
      </c>
      <c r="M3825" s="74"/>
      <c r="N3825" s="29"/>
      <c r="O3825"/>
      <c r="P3825"/>
      <c r="Q3825"/>
      <c r="R3825" s="28"/>
      <c r="S3825" s="8"/>
      <c r="T3825" s="8"/>
      <c r="U3825"/>
      <c r="W3825" s="29"/>
      <c r="X3825" s="8">
        <v>12.77</v>
      </c>
      <c r="AB3825" s="2">
        <f t="shared" si="14"/>
        <v>12.81</v>
      </c>
    </row>
    <row r="3826" spans="3:28" x14ac:dyDescent="0.15">
      <c r="C3826" s="58">
        <v>35923</v>
      </c>
      <c r="D3826" s="12">
        <v>15.13</v>
      </c>
      <c r="E3826" s="12">
        <v>14.69</v>
      </c>
      <c r="F3826" s="12">
        <v>12.99</v>
      </c>
      <c r="G3826" s="11"/>
      <c r="H3826" s="12">
        <v>13.3</v>
      </c>
      <c r="M3826" s="74"/>
      <c r="N3826" s="29"/>
      <c r="O3826"/>
      <c r="P3826"/>
      <c r="Q3826"/>
      <c r="R3826" s="28"/>
      <c r="S3826" s="8"/>
      <c r="T3826" s="8"/>
      <c r="U3826"/>
      <c r="W3826" s="29"/>
      <c r="X3826" s="8">
        <v>12.91</v>
      </c>
      <c r="AB3826" s="2">
        <f t="shared" si="14"/>
        <v>12.95</v>
      </c>
    </row>
    <row r="3827" spans="3:28" x14ac:dyDescent="0.15">
      <c r="C3827" s="58">
        <v>35926</v>
      </c>
      <c r="D3827" s="12">
        <v>15.17</v>
      </c>
      <c r="E3827" s="12">
        <v>14.84</v>
      </c>
      <c r="F3827" s="12">
        <v>12.88</v>
      </c>
      <c r="G3827" s="11"/>
      <c r="H3827" s="12">
        <v>13.3</v>
      </c>
      <c r="M3827" s="74"/>
      <c r="N3827" s="29"/>
      <c r="O3827"/>
      <c r="P3827"/>
      <c r="Q3827"/>
      <c r="R3827" s="28"/>
      <c r="S3827" s="8"/>
      <c r="T3827" s="8"/>
      <c r="U3827"/>
      <c r="W3827" s="29"/>
      <c r="X3827" s="8">
        <v>12.8</v>
      </c>
      <c r="AB3827" s="2">
        <f t="shared" si="14"/>
        <v>12.84</v>
      </c>
    </row>
    <row r="3828" spans="3:28" x14ac:dyDescent="0.15">
      <c r="C3828" s="58">
        <v>35927</v>
      </c>
      <c r="D3828" s="12">
        <v>15.24</v>
      </c>
      <c r="E3828" s="12">
        <v>15.11</v>
      </c>
      <c r="F3828" s="12">
        <v>13</v>
      </c>
      <c r="G3828" s="11"/>
      <c r="H3828" s="12">
        <v>13.39</v>
      </c>
      <c r="M3828" s="74"/>
      <c r="N3828" s="29"/>
      <c r="O3828"/>
      <c r="P3828"/>
      <c r="Q3828"/>
      <c r="R3828" s="28"/>
      <c r="S3828" s="8"/>
      <c r="T3828" s="8"/>
      <c r="U3828"/>
      <c r="W3828" s="29"/>
      <c r="X3828" s="8">
        <v>12.92</v>
      </c>
      <c r="AB3828" s="2">
        <f t="shared" si="14"/>
        <v>12.96</v>
      </c>
    </row>
    <row r="3829" spans="3:28" x14ac:dyDescent="0.15">
      <c r="C3829" s="58">
        <v>35928</v>
      </c>
      <c r="D3829" s="12">
        <v>14.95</v>
      </c>
      <c r="E3829" s="12">
        <v>14.68</v>
      </c>
      <c r="F3829" s="12">
        <v>12.83</v>
      </c>
      <c r="G3829" s="11"/>
      <c r="H3829" s="12">
        <v>13.23</v>
      </c>
      <c r="M3829" s="74"/>
      <c r="N3829" s="29"/>
      <c r="O3829"/>
      <c r="P3829"/>
      <c r="Q3829"/>
      <c r="R3829" s="28"/>
      <c r="S3829" s="8"/>
      <c r="T3829" s="8"/>
      <c r="U3829"/>
      <c r="W3829" s="29"/>
      <c r="X3829" s="8">
        <v>12.75</v>
      </c>
      <c r="AB3829" s="2">
        <f t="shared" si="14"/>
        <v>12.79</v>
      </c>
    </row>
    <row r="3830" spans="3:28" x14ac:dyDescent="0.15">
      <c r="C3830" s="58">
        <v>35929</v>
      </c>
      <c r="D3830" s="12">
        <v>15.08</v>
      </c>
      <c r="E3830" s="12">
        <v>14.68</v>
      </c>
      <c r="F3830" s="12">
        <v>13</v>
      </c>
      <c r="G3830" s="11"/>
      <c r="H3830" s="12">
        <v>13.32</v>
      </c>
      <c r="M3830" s="74"/>
      <c r="N3830" s="29"/>
      <c r="O3830"/>
      <c r="P3830"/>
      <c r="Q3830"/>
      <c r="R3830" s="28"/>
      <c r="S3830" s="8"/>
      <c r="T3830" s="8"/>
      <c r="U3830"/>
      <c r="W3830" s="29"/>
      <c r="X3830" s="8">
        <v>12.92</v>
      </c>
      <c r="AB3830" s="2">
        <f t="shared" si="14"/>
        <v>12.96</v>
      </c>
    </row>
    <row r="3831" spans="3:28" x14ac:dyDescent="0.15">
      <c r="C3831" s="58">
        <v>35930</v>
      </c>
      <c r="D3831" s="12">
        <v>14.47</v>
      </c>
      <c r="E3831" s="12">
        <v>14.4</v>
      </c>
      <c r="F3831" s="12">
        <v>12.66</v>
      </c>
      <c r="G3831" s="11"/>
      <c r="H3831" s="12">
        <v>13.15</v>
      </c>
      <c r="M3831" s="74"/>
      <c r="N3831" s="29"/>
      <c r="O3831"/>
      <c r="P3831"/>
      <c r="Q3831"/>
      <c r="R3831" s="28"/>
      <c r="S3831" s="8"/>
      <c r="T3831" s="8"/>
      <c r="U3831"/>
      <c r="W3831" s="29"/>
      <c r="X3831" s="8">
        <v>12.58</v>
      </c>
      <c r="AB3831" s="2">
        <f t="shared" si="14"/>
        <v>12.62</v>
      </c>
    </row>
    <row r="3832" spans="3:28" x14ac:dyDescent="0.15">
      <c r="C3832" s="58">
        <v>35933</v>
      </c>
      <c r="D3832" s="12">
        <v>14.07</v>
      </c>
      <c r="E3832" s="12">
        <v>14.46</v>
      </c>
      <c r="F3832" s="12">
        <v>12.63</v>
      </c>
      <c r="G3832" s="11"/>
      <c r="H3832" s="12">
        <v>13.23</v>
      </c>
      <c r="M3832" s="74"/>
      <c r="N3832" s="29"/>
      <c r="O3832"/>
      <c r="P3832"/>
      <c r="Q3832"/>
      <c r="R3832" s="28"/>
      <c r="S3832" s="8"/>
      <c r="T3832" s="8"/>
      <c r="U3832"/>
      <c r="W3832" s="29"/>
      <c r="X3832" s="8">
        <v>12.65</v>
      </c>
      <c r="AB3832" s="2">
        <f t="shared" si="14"/>
        <v>12.64</v>
      </c>
    </row>
    <row r="3833" spans="3:28" x14ac:dyDescent="0.15">
      <c r="C3833" s="58">
        <v>35934</v>
      </c>
      <c r="D3833" s="12">
        <v>12.96</v>
      </c>
      <c r="E3833" s="12">
        <v>14.38</v>
      </c>
      <c r="F3833" s="12">
        <v>12.44</v>
      </c>
      <c r="G3833" s="11"/>
      <c r="H3833" s="12">
        <v>12.83</v>
      </c>
      <c r="M3833" s="74"/>
      <c r="N3833" s="29"/>
      <c r="O3833"/>
      <c r="P3833"/>
      <c r="Q3833"/>
      <c r="R3833" s="28"/>
      <c r="S3833" s="8"/>
      <c r="T3833" s="8"/>
      <c r="U3833"/>
      <c r="W3833" s="29"/>
      <c r="X3833" s="8">
        <v>12.48</v>
      </c>
      <c r="AB3833" s="2">
        <f t="shared" si="14"/>
        <v>12.46</v>
      </c>
    </row>
    <row r="3834" spans="3:28" x14ac:dyDescent="0.15">
      <c r="C3834" s="58">
        <v>35935</v>
      </c>
      <c r="D3834" s="12">
        <v>14.18</v>
      </c>
      <c r="E3834" s="12">
        <v>13.72</v>
      </c>
      <c r="F3834" s="12">
        <v>11.96</v>
      </c>
      <c r="G3834" s="11"/>
      <c r="H3834" s="12">
        <v>12.53</v>
      </c>
      <c r="M3834" s="74"/>
      <c r="N3834" s="29"/>
      <c r="O3834"/>
      <c r="P3834"/>
      <c r="Q3834"/>
      <c r="R3834" s="28"/>
      <c r="S3834" s="8"/>
      <c r="T3834" s="8"/>
      <c r="U3834"/>
      <c r="W3834" s="29"/>
      <c r="X3834" s="8">
        <v>12.03</v>
      </c>
      <c r="AB3834" s="2">
        <f t="shared" si="14"/>
        <v>12</v>
      </c>
    </row>
    <row r="3835" spans="3:28" x14ac:dyDescent="0.15">
      <c r="C3835" s="58">
        <v>35936</v>
      </c>
      <c r="D3835" s="12">
        <v>14.63</v>
      </c>
      <c r="E3835" s="12">
        <v>13.98</v>
      </c>
      <c r="F3835" s="12">
        <v>12.34</v>
      </c>
      <c r="G3835" s="11"/>
      <c r="H3835" s="12">
        <v>12.82</v>
      </c>
      <c r="M3835" s="74"/>
      <c r="N3835" s="29"/>
      <c r="O3835"/>
      <c r="P3835"/>
      <c r="Q3835"/>
      <c r="R3835" s="28"/>
      <c r="S3835" s="8"/>
      <c r="T3835" s="8"/>
      <c r="U3835"/>
      <c r="W3835" s="29"/>
      <c r="X3835" s="8">
        <v>12.37</v>
      </c>
      <c r="AB3835" s="2">
        <f t="shared" si="14"/>
        <v>12.36</v>
      </c>
    </row>
    <row r="3836" spans="3:28" x14ac:dyDescent="0.15">
      <c r="C3836" s="58">
        <v>35937</v>
      </c>
      <c r="D3836" s="12">
        <v>14.78</v>
      </c>
      <c r="E3836" s="12">
        <v>14.06</v>
      </c>
      <c r="F3836" s="12">
        <v>12.5</v>
      </c>
      <c r="G3836" s="11"/>
      <c r="H3836" s="12">
        <v>12.95</v>
      </c>
      <c r="M3836" s="74"/>
      <c r="N3836" s="29"/>
      <c r="O3836"/>
      <c r="P3836"/>
      <c r="Q3836"/>
      <c r="R3836" s="28"/>
      <c r="S3836" s="8"/>
      <c r="T3836" s="8"/>
      <c r="U3836"/>
      <c r="W3836" s="29"/>
      <c r="X3836" s="8">
        <v>12.54</v>
      </c>
      <c r="AB3836" s="2">
        <f t="shared" si="14"/>
        <v>12.52</v>
      </c>
    </row>
    <row r="3837" spans="3:28" x14ac:dyDescent="0.15">
      <c r="C3837" s="58">
        <v>35940</v>
      </c>
      <c r="D3837" s="12"/>
      <c r="E3837" s="12"/>
      <c r="F3837" s="12"/>
      <c r="G3837" s="11"/>
      <c r="H3837" s="12"/>
      <c r="M3837" s="74"/>
      <c r="N3837" s="29"/>
      <c r="O3837"/>
      <c r="P3837"/>
      <c r="Q3837"/>
      <c r="R3837" s="28"/>
      <c r="S3837" s="8"/>
      <c r="T3837" s="8"/>
      <c r="U3837"/>
      <c r="W3837" s="29"/>
      <c r="X3837" s="8"/>
      <c r="AB3837" s="2"/>
    </row>
    <row r="3838" spans="3:28" x14ac:dyDescent="0.15">
      <c r="C3838" s="58">
        <v>35941</v>
      </c>
      <c r="D3838" s="12">
        <v>14.82</v>
      </c>
      <c r="E3838" s="12">
        <v>14.14</v>
      </c>
      <c r="F3838" s="12">
        <v>12.64</v>
      </c>
      <c r="G3838" s="11"/>
      <c r="H3838" s="12">
        <v>13.13</v>
      </c>
      <c r="M3838" s="74"/>
      <c r="N3838" s="29"/>
      <c r="O3838"/>
      <c r="P3838"/>
      <c r="Q3838"/>
      <c r="R3838" s="28"/>
      <c r="S3838" s="8"/>
      <c r="T3838" s="8"/>
      <c r="U3838"/>
      <c r="W3838" s="29"/>
      <c r="X3838" s="8">
        <v>12.63</v>
      </c>
      <c r="AB3838" s="2">
        <f t="shared" si="14"/>
        <v>12.64</v>
      </c>
    </row>
    <row r="3839" spans="3:28" x14ac:dyDescent="0.15">
      <c r="C3839" s="58">
        <v>35942</v>
      </c>
      <c r="D3839" s="12">
        <v>14.99</v>
      </c>
      <c r="E3839" s="12">
        <v>14.23</v>
      </c>
      <c r="F3839" s="12">
        <v>12.62</v>
      </c>
      <c r="G3839" s="11"/>
      <c r="H3839" s="12">
        <v>13.21</v>
      </c>
      <c r="M3839" s="74"/>
      <c r="N3839" s="29"/>
      <c r="O3839"/>
      <c r="P3839"/>
      <c r="Q3839"/>
      <c r="R3839" s="28"/>
      <c r="S3839" s="8"/>
      <c r="T3839" s="8"/>
      <c r="U3839"/>
      <c r="W3839" s="29"/>
      <c r="X3839" s="8">
        <v>12.64</v>
      </c>
      <c r="AB3839" s="2">
        <f t="shared" si="14"/>
        <v>12.63</v>
      </c>
    </row>
    <row r="3840" spans="3:28" x14ac:dyDescent="0.15">
      <c r="C3840" s="58">
        <v>35943</v>
      </c>
      <c r="D3840" s="12">
        <v>14.85</v>
      </c>
      <c r="E3840" s="12">
        <v>14.13</v>
      </c>
      <c r="F3840" s="12">
        <v>12.55</v>
      </c>
      <c r="G3840" s="11"/>
      <c r="H3840" s="12">
        <v>13.13</v>
      </c>
      <c r="M3840" s="74"/>
      <c r="N3840" s="29"/>
      <c r="O3840"/>
      <c r="P3840"/>
      <c r="Q3840"/>
      <c r="R3840" s="28"/>
      <c r="S3840" s="8"/>
      <c r="T3840" s="8"/>
      <c r="U3840"/>
      <c r="W3840" s="29"/>
      <c r="X3840" s="8">
        <v>12.57</v>
      </c>
      <c r="AB3840" s="2">
        <f t="shared" si="14"/>
        <v>12.56</v>
      </c>
    </row>
    <row r="3841" spans="3:28" x14ac:dyDescent="0.15">
      <c r="C3841" s="58">
        <v>35944</v>
      </c>
      <c r="D3841" s="12">
        <v>15.2</v>
      </c>
      <c r="E3841" s="12">
        <v>14.37</v>
      </c>
      <c r="F3841" s="12">
        <v>12.85</v>
      </c>
      <c r="G3841" s="11"/>
      <c r="H3841" s="12"/>
      <c r="M3841" s="74"/>
      <c r="N3841" s="29"/>
      <c r="O3841"/>
      <c r="P3841"/>
      <c r="Q3841"/>
      <c r="R3841" s="28"/>
      <c r="S3841" s="8"/>
      <c r="T3841" s="8"/>
      <c r="U3841"/>
      <c r="W3841" s="29"/>
      <c r="X3841" s="8">
        <v>12.84</v>
      </c>
      <c r="AB3841" s="2">
        <f t="shared" si="14"/>
        <v>12.85</v>
      </c>
    </row>
    <row r="3842" spans="3:28" x14ac:dyDescent="0.15">
      <c r="C3842" s="58">
        <v>35947</v>
      </c>
      <c r="D3842" s="12">
        <v>14.96</v>
      </c>
      <c r="E3842" s="12">
        <v>14.23</v>
      </c>
      <c r="F3842" s="12">
        <v>12.61</v>
      </c>
      <c r="G3842" s="11"/>
      <c r="H3842" s="12">
        <v>12.79</v>
      </c>
      <c r="M3842" s="74"/>
      <c r="N3842" s="29"/>
      <c r="O3842"/>
      <c r="P3842"/>
      <c r="Q3842"/>
      <c r="R3842" s="28"/>
      <c r="S3842" s="8"/>
      <c r="T3842" s="8"/>
      <c r="U3842"/>
      <c r="W3842" s="29"/>
      <c r="X3842" s="8">
        <v>12.67</v>
      </c>
      <c r="AB3842" s="2">
        <f t="shared" si="14"/>
        <v>12.64</v>
      </c>
    </row>
    <row r="3843" spans="3:28" x14ac:dyDescent="0.15">
      <c r="C3843" s="58">
        <v>35948</v>
      </c>
      <c r="D3843" s="12">
        <v>14.84</v>
      </c>
      <c r="E3843" s="12">
        <v>14.14</v>
      </c>
      <c r="F3843" s="12">
        <v>12.53</v>
      </c>
      <c r="G3843" s="11"/>
      <c r="H3843" s="12">
        <v>12.65</v>
      </c>
      <c r="M3843" s="74"/>
      <c r="N3843" s="29"/>
      <c r="O3843"/>
      <c r="P3843"/>
      <c r="Q3843"/>
      <c r="R3843" s="28"/>
      <c r="S3843" s="8"/>
      <c r="T3843" s="8"/>
      <c r="U3843"/>
      <c r="W3843" s="29"/>
      <c r="X3843" s="8">
        <v>12.58</v>
      </c>
      <c r="AB3843" s="2">
        <f t="shared" si="14"/>
        <v>12.56</v>
      </c>
    </row>
    <row r="3844" spans="3:28" x14ac:dyDescent="0.15">
      <c r="C3844" s="58">
        <v>35949</v>
      </c>
      <c r="D3844" s="12">
        <v>14.81</v>
      </c>
      <c r="E3844" s="12">
        <v>14.04</v>
      </c>
      <c r="F3844" s="12">
        <v>12.48</v>
      </c>
      <c r="G3844" s="11"/>
      <c r="H3844" s="12">
        <v>12.5</v>
      </c>
      <c r="M3844" s="74"/>
      <c r="N3844" s="29"/>
      <c r="O3844"/>
      <c r="P3844"/>
      <c r="Q3844"/>
      <c r="R3844" s="28"/>
      <c r="S3844" s="8"/>
      <c r="T3844" s="8"/>
      <c r="U3844"/>
      <c r="W3844" s="29"/>
      <c r="X3844" s="8">
        <v>12.52</v>
      </c>
      <c r="AB3844" s="2">
        <f t="shared" si="14"/>
        <v>12.5</v>
      </c>
    </row>
    <row r="3845" spans="3:28" x14ac:dyDescent="0.15">
      <c r="C3845" s="58">
        <v>35950</v>
      </c>
      <c r="D3845" s="12">
        <v>15.12</v>
      </c>
      <c r="E3845" s="12">
        <v>14.48</v>
      </c>
      <c r="F3845" s="12">
        <v>12.9</v>
      </c>
      <c r="G3845" s="11"/>
      <c r="H3845" s="12">
        <v>12.96</v>
      </c>
      <c r="M3845" s="74"/>
      <c r="N3845" s="29"/>
      <c r="O3845"/>
      <c r="P3845"/>
      <c r="Q3845"/>
      <c r="R3845" s="28"/>
      <c r="S3845" s="8"/>
      <c r="T3845" s="8"/>
      <c r="U3845"/>
      <c r="W3845" s="29"/>
      <c r="X3845" s="8">
        <v>12.89</v>
      </c>
      <c r="AB3845" s="2">
        <f t="shared" si="14"/>
        <v>12.9</v>
      </c>
    </row>
    <row r="3846" spans="3:28" x14ac:dyDescent="0.15">
      <c r="C3846" s="58">
        <v>35951</v>
      </c>
      <c r="D3846" s="12">
        <v>15.07</v>
      </c>
      <c r="E3846" s="12">
        <v>14.6</v>
      </c>
      <c r="F3846" s="12">
        <v>13.08</v>
      </c>
      <c r="G3846" s="11"/>
      <c r="H3846" s="12">
        <v>12.96</v>
      </c>
      <c r="M3846" s="74"/>
      <c r="N3846" s="29"/>
      <c r="O3846"/>
      <c r="P3846"/>
      <c r="Q3846"/>
      <c r="R3846" s="28"/>
      <c r="S3846" s="8"/>
      <c r="T3846" s="8"/>
      <c r="U3846"/>
      <c r="W3846" s="29"/>
      <c r="X3846" s="8">
        <v>13.08</v>
      </c>
      <c r="AB3846" s="2">
        <f t="shared" si="14"/>
        <v>13.08</v>
      </c>
    </row>
    <row r="3847" spans="3:28" x14ac:dyDescent="0.15">
      <c r="C3847" s="58">
        <v>35954</v>
      </c>
      <c r="D3847" s="12">
        <v>14.55</v>
      </c>
      <c r="E3847" s="12">
        <v>14.22</v>
      </c>
      <c r="F3847" s="12">
        <v>12.47</v>
      </c>
      <c r="G3847" s="11"/>
      <c r="H3847" s="12">
        <v>12.39</v>
      </c>
      <c r="M3847" s="74"/>
      <c r="N3847" s="29"/>
      <c r="O3847"/>
      <c r="P3847"/>
      <c r="Q3847"/>
      <c r="R3847" s="28"/>
      <c r="S3847" s="8"/>
      <c r="T3847" s="8"/>
      <c r="U3847"/>
      <c r="W3847" s="29"/>
      <c r="X3847" s="8">
        <v>12.61</v>
      </c>
      <c r="AB3847" s="2">
        <f t="shared" si="14"/>
        <v>12.54</v>
      </c>
    </row>
    <row r="3848" spans="3:28" x14ac:dyDescent="0.15">
      <c r="C3848" s="58">
        <v>35955</v>
      </c>
      <c r="D3848" s="12">
        <v>13.85</v>
      </c>
      <c r="E3848" s="12">
        <v>13.49</v>
      </c>
      <c r="F3848" s="12">
        <v>11.7</v>
      </c>
      <c r="G3848" s="11"/>
      <c r="H3848" s="12">
        <v>11.68</v>
      </c>
      <c r="M3848" s="74"/>
      <c r="N3848" s="29"/>
      <c r="O3848"/>
      <c r="P3848"/>
      <c r="Q3848"/>
      <c r="R3848" s="28"/>
      <c r="S3848" s="8"/>
      <c r="T3848" s="8"/>
      <c r="U3848"/>
      <c r="W3848" s="29"/>
      <c r="X3848" s="8">
        <v>11.94</v>
      </c>
      <c r="AB3848" s="2">
        <f t="shared" si="14"/>
        <v>11.82</v>
      </c>
    </row>
    <row r="3849" spans="3:28" x14ac:dyDescent="0.15">
      <c r="C3849" s="58">
        <v>35956</v>
      </c>
      <c r="D3849" s="12">
        <v>13.48</v>
      </c>
      <c r="E3849" s="12">
        <v>13.33</v>
      </c>
      <c r="F3849" s="12">
        <v>11.67</v>
      </c>
      <c r="G3849" s="11"/>
      <c r="H3849" s="12">
        <v>10.96</v>
      </c>
      <c r="M3849" s="74"/>
      <c r="N3849" s="29"/>
      <c r="O3849"/>
      <c r="P3849"/>
      <c r="Q3849"/>
      <c r="R3849" s="28"/>
      <c r="S3849" s="8"/>
      <c r="T3849" s="8"/>
      <c r="U3849"/>
      <c r="W3849" s="29"/>
      <c r="X3849" s="8">
        <v>11.91</v>
      </c>
      <c r="AB3849" s="2">
        <f t="shared" si="14"/>
        <v>11.79</v>
      </c>
    </row>
    <row r="3850" spans="3:28" x14ac:dyDescent="0.15">
      <c r="C3850" s="58">
        <v>35957</v>
      </c>
      <c r="D3850" s="12">
        <v>12.75</v>
      </c>
      <c r="E3850" s="12">
        <v>12.87</v>
      </c>
      <c r="F3850" s="12">
        <v>11.12</v>
      </c>
      <c r="G3850" s="11"/>
      <c r="H3850" s="12"/>
      <c r="M3850" s="74"/>
      <c r="N3850" s="29"/>
      <c r="O3850"/>
      <c r="P3850"/>
      <c r="Q3850"/>
      <c r="R3850" s="28"/>
      <c r="S3850" s="8"/>
      <c r="T3850" s="8"/>
      <c r="U3850"/>
      <c r="W3850" s="29"/>
      <c r="X3850" s="8">
        <v>11.33</v>
      </c>
      <c r="AB3850" s="2">
        <f t="shared" si="14"/>
        <v>11.23</v>
      </c>
    </row>
    <row r="3851" spans="3:28" x14ac:dyDescent="0.15">
      <c r="C3851" s="58">
        <v>35958</v>
      </c>
      <c r="D3851" s="12">
        <v>12.59</v>
      </c>
      <c r="E3851" s="12">
        <v>12.41</v>
      </c>
      <c r="F3851" s="12">
        <v>11.21</v>
      </c>
      <c r="G3851" s="11"/>
      <c r="H3851" s="12">
        <v>10.92</v>
      </c>
      <c r="M3851" s="74"/>
      <c r="N3851" s="29"/>
      <c r="O3851"/>
      <c r="P3851"/>
      <c r="Q3851"/>
      <c r="R3851" s="28"/>
      <c r="S3851" s="8"/>
      <c r="T3851" s="8"/>
      <c r="U3851"/>
      <c r="W3851" s="29"/>
      <c r="X3851" s="8">
        <v>11.42</v>
      </c>
      <c r="AB3851" s="2">
        <f t="shared" si="14"/>
        <v>11.32</v>
      </c>
    </row>
    <row r="3852" spans="3:28" x14ac:dyDescent="0.15">
      <c r="C3852" s="58">
        <v>35961</v>
      </c>
      <c r="D3852" s="12">
        <v>11.56</v>
      </c>
      <c r="E3852" s="12">
        <v>12.17</v>
      </c>
      <c r="F3852" s="12">
        <v>10.4</v>
      </c>
      <c r="G3852" s="11"/>
      <c r="H3852" s="12">
        <v>10.11</v>
      </c>
      <c r="M3852" s="74"/>
      <c r="N3852" s="29"/>
      <c r="O3852"/>
      <c r="P3852"/>
      <c r="Q3852"/>
      <c r="R3852" s="28"/>
      <c r="S3852" s="8"/>
      <c r="T3852" s="8"/>
      <c r="U3852"/>
      <c r="W3852" s="29"/>
      <c r="X3852" s="8">
        <v>10.61</v>
      </c>
      <c r="AB3852" s="2">
        <f t="shared" si="14"/>
        <v>10.51</v>
      </c>
    </row>
    <row r="3853" spans="3:28" x14ac:dyDescent="0.15">
      <c r="C3853" s="58">
        <v>35962</v>
      </c>
      <c r="D3853" s="12">
        <v>11.98</v>
      </c>
      <c r="E3853" s="12">
        <v>12.72</v>
      </c>
      <c r="F3853" s="12">
        <v>11.09</v>
      </c>
      <c r="G3853" s="11"/>
      <c r="H3853" s="12">
        <v>10.47</v>
      </c>
      <c r="M3853" s="74"/>
      <c r="N3853" s="29"/>
      <c r="O3853"/>
      <c r="P3853"/>
      <c r="Q3853"/>
      <c r="R3853" s="28"/>
      <c r="S3853" s="8"/>
      <c r="T3853" s="8"/>
      <c r="U3853"/>
      <c r="W3853" s="29"/>
      <c r="X3853" s="8">
        <v>11.38</v>
      </c>
      <c r="AB3853" s="2">
        <f t="shared" si="14"/>
        <v>11.24</v>
      </c>
    </row>
    <row r="3854" spans="3:28" x14ac:dyDescent="0.15">
      <c r="C3854" s="58">
        <v>35963</v>
      </c>
      <c r="D3854" s="12">
        <v>12.6</v>
      </c>
      <c r="E3854" s="12">
        <v>13.06</v>
      </c>
      <c r="F3854" s="12">
        <v>11.37</v>
      </c>
      <c r="G3854" s="11"/>
      <c r="H3854" s="12">
        <v>10.85</v>
      </c>
      <c r="M3854" s="74"/>
      <c r="N3854" s="29"/>
      <c r="O3854"/>
      <c r="P3854"/>
      <c r="Q3854"/>
      <c r="R3854" s="28"/>
      <c r="S3854" s="8"/>
      <c r="T3854" s="8"/>
      <c r="U3854"/>
      <c r="W3854" s="29"/>
      <c r="X3854" s="8">
        <v>11.63</v>
      </c>
      <c r="AB3854" s="2">
        <f t="shared" si="14"/>
        <v>11.5</v>
      </c>
    </row>
    <row r="3855" spans="3:28" x14ac:dyDescent="0.15">
      <c r="C3855" s="58">
        <v>35964</v>
      </c>
      <c r="D3855" s="12">
        <v>11.77</v>
      </c>
      <c r="E3855" s="12">
        <v>12.78</v>
      </c>
      <c r="F3855" s="12">
        <v>11</v>
      </c>
      <c r="G3855" s="11"/>
      <c r="H3855" s="12">
        <v>10.46</v>
      </c>
      <c r="M3855" s="74"/>
      <c r="N3855" s="29"/>
      <c r="O3855"/>
      <c r="P3855"/>
      <c r="Q3855"/>
      <c r="R3855" s="28"/>
      <c r="S3855" s="8"/>
      <c r="T3855" s="8"/>
      <c r="U3855"/>
      <c r="W3855" s="29"/>
      <c r="X3855" s="8">
        <v>11.26</v>
      </c>
      <c r="AB3855" s="2">
        <f t="shared" si="14"/>
        <v>11.13</v>
      </c>
    </row>
    <row r="3856" spans="3:28" x14ac:dyDescent="0.15">
      <c r="C3856" s="58">
        <v>35965</v>
      </c>
      <c r="D3856" s="12">
        <v>11.84</v>
      </c>
      <c r="E3856" s="12">
        <v>12.85</v>
      </c>
      <c r="F3856" s="12">
        <v>11.23</v>
      </c>
      <c r="G3856" s="11"/>
      <c r="H3856" s="12">
        <v>10.61</v>
      </c>
      <c r="M3856" s="74"/>
      <c r="N3856" s="29"/>
      <c r="O3856"/>
      <c r="P3856"/>
      <c r="Q3856"/>
      <c r="R3856" s="28"/>
      <c r="S3856" s="8"/>
      <c r="T3856" s="8"/>
      <c r="U3856"/>
      <c r="W3856" s="29"/>
      <c r="X3856" s="8">
        <v>11.48</v>
      </c>
      <c r="AB3856" s="2">
        <f t="shared" si="14"/>
        <v>11.36</v>
      </c>
    </row>
    <row r="3857" spans="3:28" x14ac:dyDescent="0.15">
      <c r="C3857" s="58">
        <v>35968</v>
      </c>
      <c r="D3857" s="12">
        <v>13.43</v>
      </c>
      <c r="E3857" s="12">
        <v>13.24</v>
      </c>
      <c r="F3857" s="12">
        <v>11.69</v>
      </c>
      <c r="G3857" s="11"/>
      <c r="H3857" s="12">
        <v>11.43</v>
      </c>
      <c r="M3857" s="74"/>
      <c r="N3857" s="29"/>
      <c r="O3857"/>
      <c r="P3857"/>
      <c r="Q3857"/>
      <c r="R3857" s="28"/>
      <c r="S3857" s="8"/>
      <c r="T3857" s="8"/>
      <c r="U3857"/>
      <c r="W3857" s="29"/>
      <c r="X3857" s="8">
        <v>11.84</v>
      </c>
      <c r="AB3857" s="2">
        <f t="shared" si="14"/>
        <v>11.77</v>
      </c>
    </row>
    <row r="3858" spans="3:28" x14ac:dyDescent="0.15">
      <c r="C3858" s="58">
        <v>35969</v>
      </c>
      <c r="D3858" s="12">
        <v>14.52</v>
      </c>
      <c r="E3858" s="12">
        <v>13.92</v>
      </c>
      <c r="F3858" s="12">
        <v>12.31</v>
      </c>
      <c r="G3858" s="11"/>
      <c r="H3858" s="12">
        <v>12.11</v>
      </c>
      <c r="M3858" s="74"/>
      <c r="N3858" s="29"/>
      <c r="O3858"/>
      <c r="P3858"/>
      <c r="Q3858"/>
      <c r="R3858" s="28"/>
      <c r="S3858" s="8"/>
      <c r="T3858" s="8"/>
      <c r="U3858"/>
      <c r="W3858" s="29"/>
      <c r="X3858" s="8">
        <v>12.44</v>
      </c>
      <c r="AB3858" s="2">
        <f t="shared" si="14"/>
        <v>12.38</v>
      </c>
    </row>
    <row r="3859" spans="3:28" x14ac:dyDescent="0.15">
      <c r="C3859" s="58">
        <v>35970</v>
      </c>
      <c r="D3859" s="12">
        <v>14.6</v>
      </c>
      <c r="E3859" s="12">
        <v>13.61</v>
      </c>
      <c r="F3859" s="12">
        <v>11.8</v>
      </c>
      <c r="G3859" s="11"/>
      <c r="H3859" s="12">
        <v>11.93</v>
      </c>
      <c r="M3859" s="74"/>
      <c r="N3859" s="29"/>
      <c r="O3859"/>
      <c r="P3859"/>
      <c r="Q3859"/>
      <c r="R3859" s="28"/>
      <c r="S3859" s="8"/>
      <c r="T3859" s="8"/>
      <c r="U3859"/>
      <c r="W3859" s="29"/>
      <c r="X3859" s="8">
        <v>11.93</v>
      </c>
      <c r="AB3859" s="2">
        <f t="shared" si="14"/>
        <v>11.87</v>
      </c>
    </row>
    <row r="3860" spans="3:28" x14ac:dyDescent="0.15">
      <c r="C3860" s="58">
        <v>35971</v>
      </c>
      <c r="D3860" s="12">
        <v>14.03</v>
      </c>
      <c r="E3860" s="12">
        <v>13.11</v>
      </c>
      <c r="F3860" s="12">
        <v>11.48</v>
      </c>
      <c r="G3860" s="11"/>
      <c r="H3860" s="12">
        <v>11.5</v>
      </c>
      <c r="M3860" s="74"/>
      <c r="N3860" s="29"/>
      <c r="O3860"/>
      <c r="P3860"/>
      <c r="Q3860"/>
      <c r="R3860" s="28"/>
      <c r="S3860" s="8"/>
      <c r="T3860" s="8"/>
      <c r="U3860"/>
      <c r="W3860" s="29"/>
      <c r="X3860" s="8">
        <v>11.62</v>
      </c>
      <c r="AB3860" s="2">
        <f t="shared" si="14"/>
        <v>11.55</v>
      </c>
    </row>
    <row r="3861" spans="3:28" x14ac:dyDescent="0.15">
      <c r="C3861" s="58">
        <v>35972</v>
      </c>
      <c r="D3861" s="12">
        <v>14.13</v>
      </c>
      <c r="E3861" s="12">
        <v>13.21</v>
      </c>
      <c r="F3861" s="12">
        <v>11.51</v>
      </c>
      <c r="G3861" s="11"/>
      <c r="H3861" s="12">
        <v>11.65</v>
      </c>
      <c r="M3861" s="74"/>
      <c r="N3861" s="29"/>
      <c r="O3861"/>
      <c r="P3861"/>
      <c r="Q3861"/>
      <c r="R3861" s="28"/>
      <c r="S3861" s="8"/>
      <c r="T3861" s="8"/>
      <c r="U3861"/>
      <c r="W3861" s="29"/>
      <c r="X3861" s="8">
        <v>11.7</v>
      </c>
      <c r="AB3861" s="2">
        <f t="shared" si="14"/>
        <v>11.61</v>
      </c>
    </row>
    <row r="3862" spans="3:28" x14ac:dyDescent="0.15">
      <c r="C3862" s="58">
        <v>35975</v>
      </c>
      <c r="D3862" s="12">
        <v>14.07</v>
      </c>
      <c r="E3862" s="12">
        <v>13.19</v>
      </c>
      <c r="F3862" s="12">
        <v>11.48</v>
      </c>
      <c r="G3862" s="11"/>
      <c r="H3862" s="12">
        <v>11.58</v>
      </c>
      <c r="M3862" s="74"/>
      <c r="N3862" s="29"/>
      <c r="O3862"/>
      <c r="P3862"/>
      <c r="Q3862"/>
      <c r="R3862" s="28"/>
      <c r="S3862" s="8"/>
      <c r="T3862" s="8"/>
      <c r="U3862"/>
      <c r="W3862" s="29"/>
      <c r="X3862" s="8">
        <v>11.78</v>
      </c>
      <c r="AB3862" s="2">
        <f t="shared" ref="AB3862:AB3925" si="15">ROUND((F3862+X3862)/2,2)</f>
        <v>11.63</v>
      </c>
    </row>
    <row r="3863" spans="3:28" x14ac:dyDescent="0.15">
      <c r="C3863" s="58">
        <v>35976</v>
      </c>
      <c r="D3863" s="12">
        <v>14.18</v>
      </c>
      <c r="E3863" s="12">
        <v>13.38</v>
      </c>
      <c r="F3863" s="12">
        <v>11.69</v>
      </c>
      <c r="G3863" s="11"/>
      <c r="H3863" s="12">
        <v>11.7</v>
      </c>
      <c r="M3863" s="74"/>
      <c r="N3863" s="29"/>
      <c r="O3863"/>
      <c r="P3863"/>
      <c r="Q3863"/>
      <c r="R3863" s="28"/>
      <c r="S3863" s="8"/>
      <c r="T3863" s="8"/>
      <c r="U3863"/>
      <c r="W3863" s="29"/>
      <c r="X3863" s="8">
        <v>11.93</v>
      </c>
      <c r="AB3863" s="2">
        <f t="shared" si="15"/>
        <v>11.81</v>
      </c>
    </row>
    <row r="3864" spans="3:28" x14ac:dyDescent="0.15">
      <c r="C3864" s="58">
        <v>35977</v>
      </c>
      <c r="D3864" s="12">
        <v>14.37</v>
      </c>
      <c r="E3864" s="12">
        <v>13.42</v>
      </c>
      <c r="F3864" s="12">
        <v>11.79</v>
      </c>
      <c r="G3864" s="11"/>
      <c r="H3864" s="12">
        <v>11.8</v>
      </c>
      <c r="M3864" s="74"/>
      <c r="N3864" s="29"/>
      <c r="O3864"/>
      <c r="P3864"/>
      <c r="Q3864"/>
      <c r="R3864" s="28"/>
      <c r="S3864" s="8"/>
      <c r="T3864" s="8"/>
      <c r="U3864"/>
      <c r="W3864" s="29"/>
      <c r="X3864" s="8">
        <v>11.95</v>
      </c>
      <c r="AB3864" s="2">
        <f t="shared" si="15"/>
        <v>11.87</v>
      </c>
    </row>
    <row r="3865" spans="3:28" x14ac:dyDescent="0.15">
      <c r="C3865" s="58">
        <v>35978</v>
      </c>
      <c r="D3865" s="12">
        <v>14.5</v>
      </c>
      <c r="E3865" s="12">
        <v>13.57</v>
      </c>
      <c r="F3865" s="12">
        <v>11.92</v>
      </c>
      <c r="G3865" s="11"/>
      <c r="H3865" s="12">
        <v>11.87</v>
      </c>
      <c r="M3865" s="74"/>
      <c r="N3865" s="29"/>
      <c r="O3865"/>
      <c r="P3865"/>
      <c r="Q3865"/>
      <c r="R3865" s="28"/>
      <c r="S3865" s="8"/>
      <c r="T3865" s="8"/>
      <c r="U3865"/>
      <c r="W3865" s="29"/>
      <c r="X3865" s="8">
        <v>11.96</v>
      </c>
      <c r="AB3865" s="2">
        <f t="shared" si="15"/>
        <v>11.94</v>
      </c>
    </row>
    <row r="3866" spans="3:28" x14ac:dyDescent="0.15">
      <c r="C3866" s="58">
        <v>35979</v>
      </c>
      <c r="D3866" s="12"/>
      <c r="E3866" s="12">
        <v>13.55</v>
      </c>
      <c r="F3866" s="12">
        <v>11.88</v>
      </c>
      <c r="G3866" s="11"/>
      <c r="H3866" s="12">
        <v>11.79</v>
      </c>
      <c r="M3866" s="74"/>
      <c r="N3866" s="29"/>
      <c r="O3866"/>
      <c r="P3866"/>
      <c r="Q3866"/>
      <c r="R3866" s="28"/>
      <c r="S3866" s="8"/>
      <c r="T3866" s="8"/>
      <c r="U3866"/>
      <c r="W3866" s="29"/>
      <c r="X3866" s="8">
        <v>11.89</v>
      </c>
      <c r="AB3866" s="2">
        <f t="shared" si="15"/>
        <v>11.89</v>
      </c>
    </row>
    <row r="3867" spans="3:28" x14ac:dyDescent="0.15">
      <c r="C3867" s="58">
        <v>35982</v>
      </c>
      <c r="D3867" s="12">
        <v>13.92</v>
      </c>
      <c r="E3867" s="12">
        <v>12.95</v>
      </c>
      <c r="F3867" s="12">
        <v>11.3</v>
      </c>
      <c r="G3867" s="11"/>
      <c r="H3867" s="12">
        <v>11.32</v>
      </c>
      <c r="M3867" s="74"/>
      <c r="N3867" s="29"/>
      <c r="O3867"/>
      <c r="P3867"/>
      <c r="Q3867"/>
      <c r="R3867" s="28"/>
      <c r="S3867" s="8"/>
      <c r="T3867" s="8"/>
      <c r="U3867"/>
      <c r="W3867" s="29"/>
      <c r="X3867" s="8">
        <v>11.44</v>
      </c>
      <c r="AB3867" s="2">
        <f t="shared" si="15"/>
        <v>11.37</v>
      </c>
    </row>
    <row r="3868" spans="3:28" x14ac:dyDescent="0.15">
      <c r="C3868" s="58">
        <v>35983</v>
      </c>
      <c r="D3868" s="12">
        <v>13.62</v>
      </c>
      <c r="E3868" s="12">
        <v>12.75</v>
      </c>
      <c r="F3868" s="12">
        <v>11.4</v>
      </c>
      <c r="G3868" s="11"/>
      <c r="H3868" s="12">
        <v>11.21</v>
      </c>
      <c r="M3868" s="74"/>
      <c r="N3868" s="29"/>
      <c r="O3868"/>
      <c r="P3868"/>
      <c r="Q3868"/>
      <c r="R3868" s="28"/>
      <c r="S3868" s="8"/>
      <c r="T3868" s="8"/>
      <c r="U3868"/>
      <c r="W3868" s="29"/>
      <c r="X3868" s="8">
        <v>11.31</v>
      </c>
      <c r="AB3868" s="2">
        <f t="shared" si="15"/>
        <v>11.36</v>
      </c>
    </row>
    <row r="3869" spans="3:28" x14ac:dyDescent="0.15">
      <c r="C3869" s="58">
        <v>35984</v>
      </c>
      <c r="D3869" s="12">
        <v>13.85</v>
      </c>
      <c r="E3869" s="12">
        <v>13.12</v>
      </c>
      <c r="F3869" s="12">
        <v>11.74</v>
      </c>
      <c r="G3869" s="11"/>
      <c r="H3869" s="12">
        <v>11.51</v>
      </c>
      <c r="M3869" s="74"/>
      <c r="N3869" s="29"/>
      <c r="O3869"/>
      <c r="P3869"/>
      <c r="Q3869"/>
      <c r="R3869" s="28"/>
      <c r="S3869" s="8"/>
      <c r="T3869" s="8"/>
      <c r="U3869"/>
      <c r="W3869" s="29"/>
      <c r="X3869" s="8">
        <v>11.64</v>
      </c>
      <c r="AB3869" s="2">
        <f t="shared" si="15"/>
        <v>11.69</v>
      </c>
    </row>
    <row r="3870" spans="3:28" x14ac:dyDescent="0.15">
      <c r="C3870" s="58">
        <v>35985</v>
      </c>
      <c r="D3870" s="12">
        <v>13.88</v>
      </c>
      <c r="E3870" s="12">
        <v>13.03</v>
      </c>
      <c r="F3870" s="12">
        <v>11.77</v>
      </c>
      <c r="G3870" s="11"/>
      <c r="H3870" s="12">
        <v>11.62</v>
      </c>
      <c r="M3870" s="74"/>
      <c r="N3870" s="29"/>
      <c r="O3870"/>
      <c r="P3870"/>
      <c r="Q3870"/>
      <c r="R3870" s="28"/>
      <c r="S3870" s="8"/>
      <c r="T3870" s="8"/>
      <c r="U3870"/>
      <c r="W3870" s="29"/>
      <c r="X3870" s="8">
        <v>11.68</v>
      </c>
      <c r="AB3870" s="2">
        <f t="shared" si="15"/>
        <v>11.73</v>
      </c>
    </row>
    <row r="3871" spans="3:28" x14ac:dyDescent="0.15">
      <c r="C3871" s="58">
        <v>35986</v>
      </c>
      <c r="D3871" s="12">
        <v>13.87</v>
      </c>
      <c r="E3871" s="12">
        <v>12.86</v>
      </c>
      <c r="F3871" s="12">
        <v>11.51</v>
      </c>
      <c r="G3871" s="11"/>
      <c r="H3871" s="12">
        <v>11.65</v>
      </c>
      <c r="M3871" s="74"/>
      <c r="N3871" s="29"/>
      <c r="O3871"/>
      <c r="P3871"/>
      <c r="Q3871"/>
      <c r="R3871" s="28"/>
      <c r="S3871" s="8"/>
      <c r="T3871" s="8"/>
      <c r="U3871"/>
      <c r="W3871" s="29"/>
      <c r="X3871" s="8">
        <v>11.42</v>
      </c>
      <c r="AB3871" s="2">
        <f t="shared" si="15"/>
        <v>11.47</v>
      </c>
    </row>
    <row r="3872" spans="3:28" x14ac:dyDescent="0.15">
      <c r="C3872" s="58">
        <v>35989</v>
      </c>
      <c r="D3872" s="12">
        <v>13.91</v>
      </c>
      <c r="E3872" s="12">
        <v>12.71</v>
      </c>
      <c r="F3872" s="12">
        <v>11.37</v>
      </c>
      <c r="G3872" s="11"/>
      <c r="H3872" s="12">
        <v>11.59</v>
      </c>
      <c r="M3872" s="74"/>
      <c r="N3872" s="29"/>
      <c r="O3872"/>
      <c r="P3872"/>
      <c r="Q3872"/>
      <c r="R3872" s="28"/>
      <c r="S3872" s="8"/>
      <c r="T3872" s="8"/>
      <c r="U3872"/>
      <c r="W3872" s="29"/>
      <c r="X3872" s="8">
        <v>11.29</v>
      </c>
      <c r="AB3872" s="2">
        <f t="shared" si="15"/>
        <v>11.33</v>
      </c>
    </row>
    <row r="3873" spans="3:28" x14ac:dyDescent="0.15">
      <c r="C3873" s="58">
        <v>35990</v>
      </c>
      <c r="D3873" s="12">
        <v>14.55</v>
      </c>
      <c r="E3873" s="12">
        <v>13.02</v>
      </c>
      <c r="F3873" s="12">
        <v>11.86</v>
      </c>
      <c r="G3873" s="11"/>
      <c r="H3873" s="12">
        <v>12.09</v>
      </c>
      <c r="M3873" s="74"/>
      <c r="N3873" s="29"/>
      <c r="O3873"/>
      <c r="P3873"/>
      <c r="Q3873"/>
      <c r="R3873" s="28"/>
      <c r="S3873" s="8"/>
      <c r="T3873" s="8"/>
      <c r="U3873"/>
      <c r="W3873" s="29"/>
      <c r="X3873" s="8">
        <v>11.78</v>
      </c>
      <c r="AB3873" s="2">
        <f t="shared" si="15"/>
        <v>11.82</v>
      </c>
    </row>
    <row r="3874" spans="3:28" x14ac:dyDescent="0.15">
      <c r="C3874" s="58">
        <v>35991</v>
      </c>
      <c r="D3874" s="12">
        <v>14.87</v>
      </c>
      <c r="E3874" s="12">
        <v>12.93</v>
      </c>
      <c r="F3874" s="12">
        <v>11.97</v>
      </c>
      <c r="G3874" s="11"/>
      <c r="H3874" s="12">
        <v>12.3</v>
      </c>
      <c r="M3874" s="74"/>
      <c r="N3874" s="29"/>
      <c r="O3874"/>
      <c r="P3874"/>
      <c r="Q3874"/>
      <c r="R3874" s="28"/>
      <c r="S3874" s="8"/>
      <c r="T3874" s="8"/>
      <c r="U3874"/>
      <c r="W3874" s="29"/>
      <c r="X3874" s="8">
        <v>11.88</v>
      </c>
      <c r="AB3874" s="2">
        <f t="shared" si="15"/>
        <v>11.93</v>
      </c>
    </row>
    <row r="3875" spans="3:28" x14ac:dyDescent="0.15">
      <c r="C3875" s="58">
        <v>35992</v>
      </c>
      <c r="D3875" s="12">
        <v>14.52</v>
      </c>
      <c r="E3875" s="12">
        <v>12.78</v>
      </c>
      <c r="F3875" s="12">
        <v>12.17</v>
      </c>
      <c r="G3875" s="11"/>
      <c r="H3875" s="12">
        <v>12.3</v>
      </c>
      <c r="M3875" s="74"/>
      <c r="N3875" s="29"/>
      <c r="O3875"/>
      <c r="P3875"/>
      <c r="Q3875"/>
      <c r="R3875" s="28"/>
      <c r="S3875" s="8"/>
      <c r="T3875" s="8"/>
      <c r="U3875"/>
      <c r="W3875" s="29"/>
      <c r="X3875" s="8">
        <v>12.09</v>
      </c>
      <c r="AB3875" s="2">
        <f t="shared" si="15"/>
        <v>12.13</v>
      </c>
    </row>
    <row r="3876" spans="3:28" x14ac:dyDescent="0.15">
      <c r="C3876" s="58">
        <v>35993</v>
      </c>
      <c r="D3876" s="12">
        <v>13.98</v>
      </c>
      <c r="E3876" s="12">
        <v>12.8</v>
      </c>
      <c r="F3876" s="12">
        <v>12.13</v>
      </c>
      <c r="G3876" s="11"/>
      <c r="H3876" s="12">
        <v>12.11</v>
      </c>
      <c r="M3876" s="74"/>
      <c r="N3876" s="29"/>
      <c r="O3876"/>
      <c r="P3876"/>
      <c r="Q3876"/>
      <c r="R3876" s="28"/>
      <c r="S3876" s="8"/>
      <c r="T3876" s="8"/>
      <c r="U3876"/>
      <c r="W3876" s="29"/>
      <c r="X3876" s="8">
        <v>11.97</v>
      </c>
      <c r="AB3876" s="2">
        <f t="shared" si="15"/>
        <v>12.05</v>
      </c>
    </row>
    <row r="3877" spans="3:28" x14ac:dyDescent="0.15">
      <c r="C3877" s="58">
        <v>35996</v>
      </c>
      <c r="D3877" s="12">
        <v>13.34</v>
      </c>
      <c r="E3877" s="12">
        <v>12.36</v>
      </c>
      <c r="F3877" s="12">
        <v>11.77</v>
      </c>
      <c r="G3877" s="11"/>
      <c r="H3877" s="12">
        <v>11.74</v>
      </c>
      <c r="M3877" s="74"/>
      <c r="N3877" s="29"/>
      <c r="O3877"/>
      <c r="P3877"/>
      <c r="Q3877"/>
      <c r="R3877" s="28"/>
      <c r="S3877" s="8"/>
      <c r="T3877" s="8"/>
      <c r="U3877"/>
      <c r="W3877" s="29"/>
      <c r="X3877" s="8">
        <v>11.6</v>
      </c>
      <c r="AB3877" s="2">
        <f t="shared" si="15"/>
        <v>11.69</v>
      </c>
    </row>
    <row r="3878" spans="3:28" x14ac:dyDescent="0.15">
      <c r="C3878" s="58">
        <v>35997</v>
      </c>
      <c r="D3878" s="12">
        <v>13.79</v>
      </c>
      <c r="E3878" s="12">
        <v>12.9</v>
      </c>
      <c r="F3878" s="12">
        <v>12.39</v>
      </c>
      <c r="G3878" s="11"/>
      <c r="H3878" s="12">
        <v>12.22</v>
      </c>
      <c r="M3878" s="74"/>
      <c r="N3878" s="29"/>
      <c r="O3878"/>
      <c r="P3878"/>
      <c r="Q3878"/>
      <c r="R3878" s="28"/>
      <c r="S3878" s="8"/>
      <c r="T3878" s="8"/>
      <c r="U3878"/>
      <c r="W3878" s="29"/>
      <c r="X3878" s="8">
        <v>12.23</v>
      </c>
      <c r="AB3878" s="2">
        <f t="shared" si="15"/>
        <v>12.31</v>
      </c>
    </row>
    <row r="3879" spans="3:28" x14ac:dyDescent="0.15">
      <c r="C3879" s="58">
        <v>35998</v>
      </c>
      <c r="D3879" s="12">
        <v>14.16</v>
      </c>
      <c r="E3879" s="12">
        <v>12.87</v>
      </c>
      <c r="F3879" s="12">
        <v>13.04</v>
      </c>
      <c r="G3879" s="11"/>
      <c r="H3879" s="12">
        <v>12.32</v>
      </c>
      <c r="M3879" s="74"/>
      <c r="N3879" s="29"/>
      <c r="O3879"/>
      <c r="P3879"/>
      <c r="Q3879"/>
      <c r="R3879" s="28"/>
      <c r="S3879" s="8"/>
      <c r="T3879" s="8"/>
      <c r="U3879"/>
      <c r="W3879" s="29"/>
      <c r="X3879" s="8">
        <v>12.7</v>
      </c>
      <c r="AB3879" s="2">
        <f t="shared" si="15"/>
        <v>12.87</v>
      </c>
    </row>
    <row r="3880" spans="3:28" x14ac:dyDescent="0.15">
      <c r="C3880" s="58">
        <v>35999</v>
      </c>
      <c r="D3880" s="12">
        <v>13.88</v>
      </c>
      <c r="E3880" s="12">
        <v>12.7</v>
      </c>
      <c r="F3880" s="12">
        <v>12.69</v>
      </c>
      <c r="G3880" s="11"/>
      <c r="H3880" s="12">
        <v>12.16</v>
      </c>
      <c r="M3880" s="74"/>
      <c r="N3880" s="29"/>
      <c r="O3880"/>
      <c r="P3880"/>
      <c r="Q3880"/>
      <c r="R3880" s="28"/>
      <c r="S3880" s="8"/>
      <c r="T3880" s="8"/>
      <c r="U3880"/>
      <c r="W3880" s="29"/>
      <c r="X3880" s="8">
        <v>12.39</v>
      </c>
      <c r="AB3880" s="2">
        <f t="shared" si="15"/>
        <v>12.54</v>
      </c>
    </row>
    <row r="3881" spans="3:28" x14ac:dyDescent="0.15">
      <c r="C3881" s="58">
        <v>36000</v>
      </c>
      <c r="D3881" s="12">
        <v>13.87</v>
      </c>
      <c r="E3881" s="12">
        <v>12.83</v>
      </c>
      <c r="F3881" s="12">
        <v>12.74</v>
      </c>
      <c r="G3881" s="11"/>
      <c r="H3881" s="12">
        <v>12.26</v>
      </c>
      <c r="M3881" s="74"/>
      <c r="N3881" s="29"/>
      <c r="O3881"/>
      <c r="P3881"/>
      <c r="Q3881"/>
      <c r="R3881" s="28"/>
      <c r="S3881" s="8"/>
      <c r="T3881" s="8"/>
      <c r="U3881"/>
      <c r="W3881" s="29"/>
      <c r="X3881" s="8">
        <v>12.56</v>
      </c>
      <c r="AB3881" s="2">
        <f t="shared" si="15"/>
        <v>12.65</v>
      </c>
    </row>
    <row r="3882" spans="3:28" x14ac:dyDescent="0.15">
      <c r="C3882" s="58">
        <v>36003</v>
      </c>
      <c r="D3882" s="12">
        <v>14.22</v>
      </c>
      <c r="E3882" s="12">
        <v>13.12</v>
      </c>
      <c r="F3882" s="12">
        <v>12.71</v>
      </c>
      <c r="G3882" s="11"/>
      <c r="H3882" s="12">
        <v>12.59</v>
      </c>
      <c r="M3882" s="74"/>
      <c r="N3882" s="29"/>
      <c r="O3882"/>
      <c r="P3882"/>
      <c r="Q3882"/>
      <c r="R3882" s="28"/>
      <c r="S3882" s="8"/>
      <c r="T3882" s="8"/>
      <c r="U3882"/>
      <c r="W3882" s="29"/>
      <c r="X3882" s="8">
        <v>12.55</v>
      </c>
      <c r="AB3882" s="2">
        <f t="shared" si="15"/>
        <v>12.63</v>
      </c>
    </row>
    <row r="3883" spans="3:28" x14ac:dyDescent="0.15">
      <c r="C3883" s="58">
        <v>36004</v>
      </c>
      <c r="D3883" s="12">
        <v>14.27</v>
      </c>
      <c r="E3883" s="12">
        <v>13.19</v>
      </c>
      <c r="F3883" s="12">
        <v>12.63</v>
      </c>
      <c r="G3883" s="11"/>
      <c r="H3883" s="12"/>
      <c r="M3883" s="74"/>
      <c r="N3883" s="29"/>
      <c r="O3883"/>
      <c r="P3883"/>
      <c r="Q3883"/>
      <c r="R3883" s="28"/>
      <c r="S3883" s="8"/>
      <c r="T3883" s="8"/>
      <c r="U3883"/>
      <c r="W3883" s="29"/>
      <c r="X3883" s="8">
        <v>12.44</v>
      </c>
      <c r="AB3883" s="2">
        <f t="shared" si="15"/>
        <v>12.54</v>
      </c>
    </row>
    <row r="3884" spans="3:28" x14ac:dyDescent="0.15">
      <c r="C3884" s="58">
        <v>36005</v>
      </c>
      <c r="D3884" s="12">
        <v>14.09</v>
      </c>
      <c r="E3884" s="12">
        <v>13.06</v>
      </c>
      <c r="F3884" s="12">
        <v>12.73</v>
      </c>
      <c r="G3884" s="11"/>
      <c r="H3884" s="12">
        <v>12.52</v>
      </c>
      <c r="M3884" s="74"/>
      <c r="N3884" s="29"/>
      <c r="O3884"/>
      <c r="P3884"/>
      <c r="Q3884"/>
      <c r="R3884" s="28"/>
      <c r="S3884" s="8"/>
      <c r="T3884" s="8"/>
      <c r="U3884"/>
      <c r="W3884" s="29"/>
      <c r="X3884" s="8">
        <v>12.56</v>
      </c>
      <c r="AB3884" s="2">
        <f t="shared" si="15"/>
        <v>12.65</v>
      </c>
    </row>
    <row r="3885" spans="3:28" x14ac:dyDescent="0.15">
      <c r="C3885" s="58">
        <v>36006</v>
      </c>
      <c r="D3885" s="12">
        <v>14.21</v>
      </c>
      <c r="E3885" s="12">
        <v>13.08</v>
      </c>
      <c r="F3885" s="12">
        <v>12.78</v>
      </c>
      <c r="G3885" s="11"/>
      <c r="H3885" s="12">
        <v>12.58</v>
      </c>
      <c r="M3885" s="74"/>
      <c r="N3885" s="29"/>
      <c r="O3885"/>
      <c r="P3885"/>
      <c r="Q3885"/>
      <c r="R3885" s="28"/>
      <c r="S3885" s="8"/>
      <c r="T3885" s="8"/>
      <c r="U3885"/>
      <c r="W3885" s="29"/>
      <c r="X3885" s="8">
        <v>12.61</v>
      </c>
      <c r="AB3885" s="2">
        <f t="shared" si="15"/>
        <v>12.7</v>
      </c>
    </row>
    <row r="3886" spans="3:28" x14ac:dyDescent="0.15">
      <c r="C3886" s="58">
        <v>36007</v>
      </c>
      <c r="D3886" s="12">
        <v>14.21</v>
      </c>
      <c r="E3886" s="12">
        <v>13.09</v>
      </c>
      <c r="F3886" s="12">
        <v>12.85</v>
      </c>
      <c r="G3886" s="11"/>
      <c r="H3886" s="12">
        <v>12.68</v>
      </c>
      <c r="M3886" s="74"/>
      <c r="N3886" s="29"/>
      <c r="O3886"/>
      <c r="P3886"/>
      <c r="Q3886"/>
      <c r="R3886" s="28"/>
      <c r="S3886" s="8"/>
      <c r="T3886" s="8"/>
      <c r="U3886"/>
      <c r="W3886" s="29"/>
      <c r="X3886" s="8">
        <v>12.67</v>
      </c>
      <c r="AB3886" s="2">
        <f t="shared" si="15"/>
        <v>12.76</v>
      </c>
    </row>
    <row r="3887" spans="3:28" x14ac:dyDescent="0.15">
      <c r="C3887" s="58">
        <v>36010</v>
      </c>
      <c r="D3887" s="12">
        <v>13.7</v>
      </c>
      <c r="E3887" s="12">
        <v>12.56</v>
      </c>
      <c r="F3887" s="12">
        <v>12.17</v>
      </c>
      <c r="G3887" s="11"/>
      <c r="H3887" s="12">
        <v>12.12</v>
      </c>
      <c r="M3887" s="74"/>
      <c r="N3887" s="29"/>
      <c r="O3887"/>
      <c r="P3887"/>
      <c r="Q3887"/>
      <c r="R3887" s="28"/>
      <c r="S3887" s="8"/>
      <c r="T3887" s="8"/>
      <c r="U3887"/>
      <c r="W3887" s="29"/>
      <c r="X3887" s="8">
        <v>12.07</v>
      </c>
      <c r="AB3887" s="2">
        <f t="shared" si="15"/>
        <v>12.12</v>
      </c>
    </row>
    <row r="3888" spans="3:28" x14ac:dyDescent="0.15">
      <c r="C3888" s="58">
        <v>36011</v>
      </c>
      <c r="D3888" s="12">
        <v>13.75</v>
      </c>
      <c r="E3888" s="12">
        <v>12.7</v>
      </c>
      <c r="F3888" s="12">
        <v>12.3</v>
      </c>
      <c r="G3888" s="11"/>
      <c r="H3888" s="12">
        <v>12.18</v>
      </c>
      <c r="M3888" s="74"/>
      <c r="N3888" s="29"/>
      <c r="O3888"/>
      <c r="P3888"/>
      <c r="Q3888"/>
      <c r="R3888" s="28"/>
      <c r="S3888" s="8"/>
      <c r="T3888" s="8"/>
      <c r="U3888"/>
      <c r="W3888" s="29"/>
      <c r="X3888" s="8">
        <v>12.17</v>
      </c>
      <c r="AB3888" s="2">
        <f t="shared" si="15"/>
        <v>12.24</v>
      </c>
    </row>
    <row r="3889" spans="3:28" x14ac:dyDescent="0.15">
      <c r="C3889" s="58">
        <v>36012</v>
      </c>
      <c r="D3889" s="12">
        <v>13.68</v>
      </c>
      <c r="E3889" s="12">
        <v>12.57</v>
      </c>
      <c r="F3889" s="12">
        <v>12.13</v>
      </c>
      <c r="G3889" s="11"/>
      <c r="H3889" s="12">
        <v>12</v>
      </c>
      <c r="M3889" s="74"/>
      <c r="N3889" s="29"/>
      <c r="O3889"/>
      <c r="P3889"/>
      <c r="Q3889"/>
      <c r="R3889" s="28"/>
      <c r="S3889" s="8"/>
      <c r="T3889" s="8"/>
      <c r="U3889"/>
      <c r="W3889" s="29"/>
      <c r="X3889" s="8">
        <v>12.03</v>
      </c>
      <c r="AB3889" s="2">
        <f t="shared" si="15"/>
        <v>12.08</v>
      </c>
    </row>
    <row r="3890" spans="3:28" x14ac:dyDescent="0.15">
      <c r="C3890" s="58">
        <v>36013</v>
      </c>
      <c r="D3890" s="12">
        <v>13.76</v>
      </c>
      <c r="E3890" s="12">
        <v>12.61</v>
      </c>
      <c r="F3890" s="12">
        <v>12.15</v>
      </c>
      <c r="G3890" s="11"/>
      <c r="H3890" s="12">
        <v>12.04</v>
      </c>
      <c r="M3890" s="74"/>
      <c r="N3890" s="29"/>
      <c r="O3890"/>
      <c r="P3890"/>
      <c r="Q3890"/>
      <c r="R3890" s="28"/>
      <c r="S3890" s="8"/>
      <c r="T3890" s="8"/>
      <c r="U3890"/>
      <c r="W3890" s="29"/>
      <c r="X3890" s="8">
        <v>12.07</v>
      </c>
      <c r="AB3890" s="2">
        <f t="shared" si="15"/>
        <v>12.11</v>
      </c>
    </row>
    <row r="3891" spans="3:28" x14ac:dyDescent="0.15">
      <c r="C3891" s="58">
        <v>36014</v>
      </c>
      <c r="D3891" s="12">
        <v>13.8</v>
      </c>
      <c r="E3891" s="12">
        <v>12.59</v>
      </c>
      <c r="F3891" s="12">
        <v>12.04</v>
      </c>
      <c r="G3891" s="11"/>
      <c r="H3891" s="12">
        <v>11.92</v>
      </c>
      <c r="M3891" s="74"/>
      <c r="N3891" s="29"/>
      <c r="O3891"/>
      <c r="P3891"/>
      <c r="Q3891"/>
      <c r="R3891" s="28"/>
      <c r="S3891" s="8"/>
      <c r="T3891" s="8"/>
      <c r="U3891"/>
      <c r="W3891" s="29"/>
      <c r="X3891" s="8">
        <v>11.96</v>
      </c>
      <c r="AB3891" s="2">
        <f t="shared" si="15"/>
        <v>12</v>
      </c>
    </row>
    <row r="3892" spans="3:28" x14ac:dyDescent="0.15">
      <c r="C3892" s="58">
        <v>36017</v>
      </c>
      <c r="D3892" s="12">
        <v>13.05</v>
      </c>
      <c r="E3892" s="12">
        <v>11.91</v>
      </c>
      <c r="F3892" s="12">
        <v>11.5</v>
      </c>
      <c r="G3892" s="11"/>
      <c r="H3892" s="12">
        <v>11.53</v>
      </c>
      <c r="M3892" s="74"/>
      <c r="N3892" s="29"/>
      <c r="O3892"/>
      <c r="P3892"/>
      <c r="Q3892"/>
      <c r="R3892" s="28"/>
      <c r="S3892" s="8"/>
      <c r="T3892" s="8"/>
      <c r="U3892"/>
      <c r="W3892" s="29"/>
      <c r="X3892" s="8">
        <v>11.4</v>
      </c>
      <c r="AB3892" s="2">
        <f t="shared" si="15"/>
        <v>11.45</v>
      </c>
    </row>
    <row r="3893" spans="3:28" x14ac:dyDescent="0.15">
      <c r="C3893" s="58">
        <v>36018</v>
      </c>
      <c r="D3893" s="12">
        <v>12.76</v>
      </c>
      <c r="E3893" s="12">
        <v>11.64</v>
      </c>
      <c r="F3893" s="12">
        <v>11.51</v>
      </c>
      <c r="G3893" s="11"/>
      <c r="H3893" s="12">
        <v>11.37</v>
      </c>
      <c r="M3893" s="74"/>
      <c r="N3893" s="29"/>
      <c r="O3893"/>
      <c r="P3893"/>
      <c r="Q3893"/>
      <c r="R3893" s="28"/>
      <c r="S3893" s="8"/>
      <c r="T3893" s="8"/>
      <c r="U3893"/>
      <c r="W3893" s="29"/>
      <c r="X3893" s="8">
        <v>11.38</v>
      </c>
      <c r="AB3893" s="2">
        <f t="shared" si="15"/>
        <v>11.45</v>
      </c>
    </row>
    <row r="3894" spans="3:28" x14ac:dyDescent="0.15">
      <c r="C3894" s="58">
        <v>36019</v>
      </c>
      <c r="D3894" s="12">
        <v>12.71</v>
      </c>
      <c r="E3894" s="12">
        <v>11.77</v>
      </c>
      <c r="F3894" s="12">
        <v>11.76</v>
      </c>
      <c r="G3894" s="11"/>
      <c r="H3894" s="12">
        <v>11.43</v>
      </c>
      <c r="M3894" s="74"/>
      <c r="N3894" s="29"/>
      <c r="O3894"/>
      <c r="P3894"/>
      <c r="Q3894"/>
      <c r="R3894" s="28"/>
      <c r="S3894" s="8"/>
      <c r="T3894" s="8"/>
      <c r="U3894"/>
      <c r="W3894" s="29"/>
      <c r="X3894" s="8">
        <v>11.63</v>
      </c>
      <c r="AB3894" s="2">
        <f t="shared" si="15"/>
        <v>11.7</v>
      </c>
    </row>
    <row r="3895" spans="3:28" x14ac:dyDescent="0.15">
      <c r="C3895" s="58">
        <v>36020</v>
      </c>
      <c r="D3895" s="12">
        <v>13.21</v>
      </c>
      <c r="E3895" s="12">
        <v>12.09</v>
      </c>
      <c r="F3895" s="12">
        <v>12.7</v>
      </c>
      <c r="G3895" s="11"/>
      <c r="H3895" s="12">
        <v>11.96</v>
      </c>
      <c r="M3895" s="74"/>
      <c r="N3895" s="29"/>
      <c r="O3895"/>
      <c r="P3895"/>
      <c r="Q3895"/>
      <c r="R3895" s="28"/>
      <c r="S3895" s="8"/>
      <c r="T3895" s="8"/>
      <c r="U3895"/>
      <c r="W3895" s="29"/>
      <c r="X3895" s="8">
        <v>12.57</v>
      </c>
      <c r="AB3895" s="2">
        <f t="shared" si="15"/>
        <v>12.64</v>
      </c>
    </row>
    <row r="3896" spans="3:28" x14ac:dyDescent="0.15">
      <c r="C3896" s="58">
        <v>36021</v>
      </c>
      <c r="D3896" s="12">
        <v>13.35</v>
      </c>
      <c r="E3896" s="12">
        <v>12.05</v>
      </c>
      <c r="F3896" s="12">
        <v>12.63</v>
      </c>
      <c r="G3896" s="11"/>
      <c r="H3896" s="12">
        <v>11.96</v>
      </c>
      <c r="M3896" s="74"/>
      <c r="N3896" s="29"/>
      <c r="O3896"/>
      <c r="P3896"/>
      <c r="Q3896"/>
      <c r="R3896" s="28"/>
      <c r="S3896" s="8"/>
      <c r="T3896" s="8"/>
      <c r="U3896"/>
      <c r="W3896" s="29"/>
      <c r="X3896" s="8">
        <v>12.5</v>
      </c>
      <c r="AB3896" s="2">
        <f t="shared" si="15"/>
        <v>12.57</v>
      </c>
    </row>
    <row r="3897" spans="3:28" x14ac:dyDescent="0.15">
      <c r="C3897" s="58">
        <v>36024</v>
      </c>
      <c r="D3897" s="12">
        <v>13.2</v>
      </c>
      <c r="E3897" s="12">
        <v>12.28</v>
      </c>
      <c r="F3897" s="12">
        <v>12.03</v>
      </c>
      <c r="G3897" s="11"/>
      <c r="H3897" s="12">
        <v>11.77</v>
      </c>
      <c r="M3897" s="74"/>
      <c r="N3897" s="29"/>
      <c r="O3897"/>
      <c r="P3897"/>
      <c r="Q3897"/>
      <c r="R3897" s="28"/>
      <c r="S3897" s="8"/>
      <c r="T3897" s="8"/>
      <c r="U3897"/>
      <c r="W3897" s="29"/>
      <c r="X3897" s="8">
        <v>11.89</v>
      </c>
      <c r="AB3897" s="2">
        <f t="shared" si="15"/>
        <v>11.96</v>
      </c>
    </row>
    <row r="3898" spans="3:28" x14ac:dyDescent="0.15">
      <c r="C3898" s="58">
        <v>36025</v>
      </c>
      <c r="D3898" s="12">
        <v>12.92</v>
      </c>
      <c r="E3898" s="12">
        <v>12.09</v>
      </c>
      <c r="F3898" s="12">
        <v>11.95</v>
      </c>
      <c r="G3898" s="11"/>
      <c r="H3898" s="12">
        <v>11.66</v>
      </c>
      <c r="M3898" s="74"/>
      <c r="N3898" s="29"/>
      <c r="O3898"/>
      <c r="P3898"/>
      <c r="Q3898"/>
      <c r="R3898" s="28"/>
      <c r="S3898" s="8"/>
      <c r="T3898" s="8"/>
      <c r="U3898"/>
      <c r="W3898" s="29"/>
      <c r="X3898" s="8">
        <v>11.84</v>
      </c>
      <c r="AB3898" s="2">
        <f t="shared" si="15"/>
        <v>11.9</v>
      </c>
    </row>
    <row r="3899" spans="3:28" x14ac:dyDescent="0.15">
      <c r="C3899" s="58">
        <v>36026</v>
      </c>
      <c r="D3899" s="12">
        <v>13.16</v>
      </c>
      <c r="E3899" s="12">
        <v>12.29</v>
      </c>
      <c r="F3899" s="12">
        <v>12.2</v>
      </c>
      <c r="G3899" s="11"/>
      <c r="H3899" s="12">
        <v>11.88</v>
      </c>
      <c r="M3899" s="74"/>
      <c r="N3899" s="29"/>
      <c r="O3899"/>
      <c r="P3899"/>
      <c r="Q3899"/>
      <c r="R3899" s="28"/>
      <c r="S3899" s="8"/>
      <c r="T3899" s="8"/>
      <c r="U3899"/>
      <c r="W3899" s="29"/>
      <c r="X3899" s="8">
        <v>12.1</v>
      </c>
      <c r="AB3899" s="2">
        <f t="shared" si="15"/>
        <v>12.15</v>
      </c>
    </row>
    <row r="3900" spans="3:28" x14ac:dyDescent="0.15">
      <c r="C3900" s="58">
        <v>36027</v>
      </c>
      <c r="D3900" s="12">
        <v>13.54</v>
      </c>
      <c r="E3900" s="12">
        <v>12.64</v>
      </c>
      <c r="F3900" s="12">
        <v>12.44</v>
      </c>
      <c r="G3900" s="11"/>
      <c r="H3900" s="12">
        <v>12.13</v>
      </c>
      <c r="M3900" s="74"/>
      <c r="N3900" s="29"/>
      <c r="O3900"/>
      <c r="P3900"/>
      <c r="Q3900"/>
      <c r="R3900" s="28"/>
      <c r="S3900" s="8"/>
      <c r="T3900" s="8"/>
      <c r="U3900"/>
      <c r="W3900" s="29"/>
      <c r="X3900" s="8">
        <v>12.37</v>
      </c>
      <c r="AB3900" s="2">
        <f t="shared" si="15"/>
        <v>12.41</v>
      </c>
    </row>
    <row r="3901" spans="3:28" x14ac:dyDescent="0.15">
      <c r="C3901" s="58">
        <v>36028</v>
      </c>
      <c r="D3901" s="12">
        <v>13.37</v>
      </c>
      <c r="E3901" s="12">
        <v>12.27</v>
      </c>
      <c r="F3901" s="12">
        <v>12.31</v>
      </c>
      <c r="G3901" s="11"/>
      <c r="H3901" s="12">
        <v>11.88</v>
      </c>
      <c r="M3901" s="74"/>
      <c r="N3901" s="29"/>
      <c r="O3901"/>
      <c r="P3901"/>
      <c r="Q3901"/>
      <c r="R3901" s="28"/>
      <c r="S3901" s="8"/>
      <c r="T3901" s="8"/>
      <c r="U3901"/>
      <c r="W3901" s="29"/>
      <c r="X3901" s="8">
        <v>12.18</v>
      </c>
      <c r="AB3901" s="2">
        <f t="shared" si="15"/>
        <v>12.25</v>
      </c>
    </row>
    <row r="3902" spans="3:28" x14ac:dyDescent="0.15">
      <c r="C3902" s="58">
        <v>36031</v>
      </c>
      <c r="D3902" s="12">
        <v>13.64</v>
      </c>
      <c r="E3902" s="12">
        <v>12.55</v>
      </c>
      <c r="F3902" s="12">
        <v>12.65</v>
      </c>
      <c r="G3902" s="11"/>
      <c r="H3902" s="12">
        <v>12.13</v>
      </c>
      <c r="M3902" s="74"/>
      <c r="N3902" s="29"/>
      <c r="O3902"/>
      <c r="P3902"/>
      <c r="Q3902"/>
      <c r="R3902" s="28"/>
      <c r="S3902" s="8"/>
      <c r="T3902" s="8"/>
      <c r="U3902"/>
      <c r="W3902" s="29"/>
      <c r="X3902" s="8">
        <v>12.5</v>
      </c>
      <c r="AB3902" s="2">
        <f t="shared" si="15"/>
        <v>12.58</v>
      </c>
    </row>
    <row r="3903" spans="3:28" x14ac:dyDescent="0.15">
      <c r="C3903" s="58">
        <v>36032</v>
      </c>
      <c r="D3903" s="12">
        <v>13.77</v>
      </c>
      <c r="E3903" s="12">
        <v>12.68</v>
      </c>
      <c r="F3903" s="12">
        <v>12.78</v>
      </c>
      <c r="G3903" s="11"/>
      <c r="H3903" s="12">
        <v>12.25</v>
      </c>
      <c r="M3903" s="74"/>
      <c r="N3903" s="29"/>
      <c r="O3903"/>
      <c r="P3903"/>
      <c r="Q3903"/>
      <c r="R3903" s="28"/>
      <c r="S3903" s="8"/>
      <c r="T3903" s="8"/>
      <c r="U3903"/>
      <c r="W3903" s="29"/>
      <c r="X3903" s="8">
        <v>12.51</v>
      </c>
      <c r="AB3903" s="2">
        <f t="shared" si="15"/>
        <v>12.65</v>
      </c>
    </row>
    <row r="3904" spans="3:28" x14ac:dyDescent="0.15">
      <c r="C3904" s="58">
        <v>36033</v>
      </c>
      <c r="D3904" s="12">
        <v>13.58</v>
      </c>
      <c r="E3904" s="12">
        <v>12.5</v>
      </c>
      <c r="F3904" s="12">
        <v>12.6</v>
      </c>
      <c r="G3904" s="11"/>
      <c r="H3904" s="12">
        <v>12.14</v>
      </c>
      <c r="M3904" s="74"/>
      <c r="N3904" s="29"/>
      <c r="O3904"/>
      <c r="P3904"/>
      <c r="Q3904"/>
      <c r="R3904" s="28"/>
      <c r="S3904" s="8"/>
      <c r="T3904" s="8"/>
      <c r="U3904"/>
      <c r="W3904" s="29"/>
      <c r="X3904" s="8">
        <v>12.31</v>
      </c>
      <c r="AB3904" s="2">
        <f t="shared" si="15"/>
        <v>12.46</v>
      </c>
    </row>
    <row r="3905" spans="3:28" x14ac:dyDescent="0.15">
      <c r="C3905" s="58">
        <v>36034</v>
      </c>
      <c r="D3905" s="12">
        <v>13.23</v>
      </c>
      <c r="E3905" s="12">
        <v>12.28</v>
      </c>
      <c r="F3905" s="12">
        <v>12.34</v>
      </c>
      <c r="G3905" s="11"/>
      <c r="H3905" s="12">
        <v>11.8</v>
      </c>
      <c r="M3905" s="74"/>
      <c r="N3905" s="29"/>
      <c r="O3905"/>
      <c r="P3905"/>
      <c r="Q3905"/>
      <c r="R3905" s="28"/>
      <c r="S3905" s="8"/>
      <c r="T3905" s="8"/>
      <c r="U3905"/>
      <c r="W3905" s="29"/>
      <c r="X3905" s="8">
        <v>12.07</v>
      </c>
      <c r="AB3905" s="2">
        <f t="shared" si="15"/>
        <v>12.21</v>
      </c>
    </row>
    <row r="3906" spans="3:28" x14ac:dyDescent="0.15">
      <c r="C3906" s="58">
        <v>36035</v>
      </c>
      <c r="D3906" s="12">
        <v>13.5</v>
      </c>
      <c r="E3906" s="12">
        <v>12.56</v>
      </c>
      <c r="F3906" s="12">
        <v>12.67</v>
      </c>
      <c r="G3906" s="11"/>
      <c r="H3906" s="12">
        <v>12.03</v>
      </c>
      <c r="M3906" s="74"/>
      <c r="N3906" s="29"/>
      <c r="O3906"/>
      <c r="P3906"/>
      <c r="Q3906"/>
      <c r="R3906" s="28"/>
      <c r="S3906" s="8"/>
      <c r="T3906" s="8"/>
      <c r="U3906"/>
      <c r="W3906" s="29"/>
      <c r="X3906" s="8">
        <v>12.3</v>
      </c>
      <c r="AB3906" s="2">
        <f t="shared" si="15"/>
        <v>12.49</v>
      </c>
    </row>
    <row r="3907" spans="3:28" x14ac:dyDescent="0.15">
      <c r="C3907" s="58">
        <v>36038</v>
      </c>
      <c r="D3907" s="12">
        <v>13.34</v>
      </c>
      <c r="E3907" s="12"/>
      <c r="F3907" s="12">
        <v>12.4</v>
      </c>
      <c r="G3907" s="11"/>
      <c r="H3907" s="12">
        <v>11.84</v>
      </c>
      <c r="M3907" s="74"/>
      <c r="N3907" s="29"/>
      <c r="O3907"/>
      <c r="P3907"/>
      <c r="Q3907"/>
      <c r="R3907" s="28"/>
      <c r="S3907" s="8"/>
      <c r="T3907" s="8"/>
      <c r="U3907"/>
      <c r="W3907" s="29"/>
      <c r="X3907" s="8">
        <v>12.08</v>
      </c>
      <c r="AB3907" s="2">
        <f t="shared" si="15"/>
        <v>12.24</v>
      </c>
    </row>
    <row r="3908" spans="3:28" x14ac:dyDescent="0.15">
      <c r="C3908" s="58">
        <v>36039</v>
      </c>
      <c r="D3908" s="12">
        <v>13.73</v>
      </c>
      <c r="E3908" s="12">
        <v>12.59</v>
      </c>
      <c r="F3908" s="12">
        <v>12.13</v>
      </c>
      <c r="G3908" s="11"/>
      <c r="H3908" s="12">
        <v>11.84</v>
      </c>
      <c r="M3908" s="74"/>
      <c r="N3908" s="29"/>
      <c r="O3908"/>
      <c r="P3908"/>
      <c r="Q3908"/>
      <c r="R3908" s="28"/>
      <c r="S3908" s="8"/>
      <c r="T3908" s="8"/>
      <c r="U3908"/>
      <c r="W3908" s="29"/>
      <c r="X3908" s="8">
        <v>11.97</v>
      </c>
      <c r="AB3908" s="2">
        <f t="shared" si="15"/>
        <v>12.05</v>
      </c>
    </row>
    <row r="3909" spans="3:28" x14ac:dyDescent="0.15">
      <c r="C3909" s="58">
        <v>36040</v>
      </c>
      <c r="D3909" s="12">
        <v>13.67</v>
      </c>
      <c r="E3909" s="12">
        <v>12.46</v>
      </c>
      <c r="F3909" s="12">
        <v>11.78</v>
      </c>
      <c r="G3909" s="11"/>
      <c r="H3909" s="12">
        <v>11.77</v>
      </c>
      <c r="M3909" s="74"/>
      <c r="N3909" s="29"/>
      <c r="O3909"/>
      <c r="P3909"/>
      <c r="Q3909"/>
      <c r="R3909" s="28"/>
      <c r="S3909" s="8"/>
      <c r="T3909" s="8"/>
      <c r="U3909"/>
      <c r="W3909" s="29"/>
      <c r="X3909" s="8">
        <v>11.71</v>
      </c>
      <c r="AB3909" s="2">
        <f t="shared" si="15"/>
        <v>11.75</v>
      </c>
    </row>
    <row r="3910" spans="3:28" x14ac:dyDescent="0.15">
      <c r="C3910" s="58">
        <v>36041</v>
      </c>
      <c r="D3910" s="12">
        <v>14.67</v>
      </c>
      <c r="E3910" s="12">
        <v>13.44</v>
      </c>
      <c r="F3910" s="12">
        <v>12.66</v>
      </c>
      <c r="G3910" s="11"/>
      <c r="H3910" s="12">
        <v>12.59</v>
      </c>
      <c r="M3910" s="74"/>
      <c r="N3910" s="29"/>
      <c r="O3910"/>
      <c r="P3910"/>
      <c r="Q3910"/>
      <c r="R3910" s="28"/>
      <c r="S3910" s="8"/>
      <c r="T3910" s="8"/>
      <c r="U3910"/>
      <c r="W3910" s="29"/>
      <c r="X3910" s="8">
        <v>12.6</v>
      </c>
      <c r="AB3910" s="2">
        <f t="shared" si="15"/>
        <v>12.63</v>
      </c>
    </row>
    <row r="3911" spans="3:28" x14ac:dyDescent="0.15">
      <c r="C3911" s="58">
        <v>36042</v>
      </c>
      <c r="D3911" s="12">
        <v>14.59</v>
      </c>
      <c r="E3911" s="12">
        <v>13.31</v>
      </c>
      <c r="F3911" s="12">
        <v>12.62</v>
      </c>
      <c r="G3911" s="11"/>
      <c r="H3911" s="12">
        <v>11.99</v>
      </c>
      <c r="M3911" s="74"/>
      <c r="N3911" s="29"/>
      <c r="O3911"/>
      <c r="P3911"/>
      <c r="Q3911"/>
      <c r="R3911" s="28"/>
      <c r="S3911" s="8"/>
      <c r="T3911" s="8"/>
      <c r="U3911"/>
      <c r="W3911" s="29"/>
      <c r="X3911" s="8">
        <v>12.54</v>
      </c>
      <c r="AB3911" s="2">
        <f t="shared" si="15"/>
        <v>12.58</v>
      </c>
    </row>
    <row r="3912" spans="3:28" x14ac:dyDescent="0.15">
      <c r="C3912" s="58">
        <v>36045</v>
      </c>
      <c r="D3912" s="12"/>
      <c r="E3912" s="12">
        <v>13.06</v>
      </c>
      <c r="F3912" s="12">
        <v>12.38</v>
      </c>
      <c r="G3912" s="11"/>
      <c r="H3912" s="12">
        <v>12.48</v>
      </c>
      <c r="M3912" s="74"/>
      <c r="N3912" s="29"/>
      <c r="O3912"/>
      <c r="P3912"/>
      <c r="Q3912"/>
      <c r="R3912" s="28"/>
      <c r="S3912" s="8"/>
      <c r="T3912" s="8"/>
      <c r="U3912"/>
      <c r="W3912" s="29"/>
      <c r="X3912" s="8">
        <v>12.23</v>
      </c>
      <c r="AB3912" s="2">
        <f t="shared" si="15"/>
        <v>12.31</v>
      </c>
    </row>
    <row r="3913" spans="3:28" x14ac:dyDescent="0.15">
      <c r="C3913" s="58">
        <v>36046</v>
      </c>
      <c r="D3913" s="12">
        <v>14.29</v>
      </c>
      <c r="E3913" s="12">
        <v>12.99</v>
      </c>
      <c r="F3913" s="12">
        <v>12.35</v>
      </c>
      <c r="G3913" s="11"/>
      <c r="H3913" s="12">
        <v>12.18</v>
      </c>
      <c r="M3913" s="74"/>
      <c r="N3913" s="29"/>
      <c r="O3913"/>
      <c r="P3913"/>
      <c r="Q3913"/>
      <c r="R3913" s="28"/>
      <c r="S3913" s="8"/>
      <c r="T3913" s="8"/>
      <c r="U3913"/>
      <c r="W3913" s="29"/>
      <c r="X3913" s="8">
        <v>11.97</v>
      </c>
      <c r="AB3913" s="2">
        <f t="shared" si="15"/>
        <v>12.16</v>
      </c>
    </row>
    <row r="3914" spans="3:28" x14ac:dyDescent="0.15">
      <c r="C3914" s="58">
        <v>36047</v>
      </c>
      <c r="D3914" s="12">
        <v>14.12</v>
      </c>
      <c r="E3914" s="12">
        <v>12.76</v>
      </c>
      <c r="F3914" s="12">
        <v>12.13</v>
      </c>
      <c r="G3914" s="11"/>
      <c r="H3914" s="12">
        <v>12.02</v>
      </c>
      <c r="M3914" s="74"/>
      <c r="N3914" s="29"/>
      <c r="O3914"/>
      <c r="P3914"/>
      <c r="Q3914"/>
      <c r="R3914" s="28"/>
      <c r="S3914" s="8"/>
      <c r="T3914" s="8"/>
      <c r="U3914"/>
      <c r="W3914" s="29"/>
      <c r="X3914" s="8">
        <v>11.63</v>
      </c>
      <c r="AB3914" s="2">
        <f t="shared" si="15"/>
        <v>11.88</v>
      </c>
    </row>
    <row r="3915" spans="3:28" x14ac:dyDescent="0.15">
      <c r="C3915" s="58">
        <v>36048</v>
      </c>
      <c r="D3915" s="12">
        <v>14.67</v>
      </c>
      <c r="E3915" s="12">
        <v>13.27</v>
      </c>
      <c r="F3915" s="12">
        <v>12.58</v>
      </c>
      <c r="G3915" s="11"/>
      <c r="H3915" s="12">
        <v>12.48</v>
      </c>
      <c r="M3915" s="74"/>
      <c r="N3915" s="29"/>
      <c r="O3915"/>
      <c r="P3915"/>
      <c r="Q3915"/>
      <c r="R3915" s="28"/>
      <c r="S3915" s="8"/>
      <c r="T3915" s="8"/>
      <c r="U3915"/>
      <c r="W3915" s="29"/>
      <c r="X3915" s="8">
        <v>12.13</v>
      </c>
      <c r="AB3915" s="2">
        <f t="shared" si="15"/>
        <v>12.36</v>
      </c>
    </row>
    <row r="3916" spans="3:28" x14ac:dyDescent="0.15">
      <c r="C3916" s="58">
        <v>36049</v>
      </c>
      <c r="D3916" s="12">
        <v>14.34</v>
      </c>
      <c r="E3916" s="12">
        <v>12.93</v>
      </c>
      <c r="F3916" s="12">
        <v>12.32</v>
      </c>
      <c r="G3916" s="11"/>
      <c r="H3916" s="12">
        <v>12.32</v>
      </c>
      <c r="M3916" s="74"/>
      <c r="N3916" s="29"/>
      <c r="O3916"/>
      <c r="P3916"/>
      <c r="Q3916"/>
      <c r="R3916" s="28"/>
      <c r="S3916" s="8"/>
      <c r="T3916" s="8"/>
      <c r="U3916"/>
      <c r="W3916" s="29"/>
      <c r="X3916" s="8">
        <v>11.85</v>
      </c>
      <c r="AB3916" s="2">
        <f t="shared" si="15"/>
        <v>12.09</v>
      </c>
    </row>
    <row r="3917" spans="3:28" x14ac:dyDescent="0.15">
      <c r="C3917" s="58">
        <v>36052</v>
      </c>
      <c r="D3917" s="12">
        <v>14.42</v>
      </c>
      <c r="E3917" s="12">
        <v>12.85</v>
      </c>
      <c r="F3917" s="12">
        <v>12.37</v>
      </c>
      <c r="G3917" s="11"/>
      <c r="H3917" s="12">
        <v>12.29</v>
      </c>
      <c r="M3917" s="74"/>
      <c r="N3917" s="29"/>
      <c r="O3917"/>
      <c r="P3917"/>
      <c r="Q3917"/>
      <c r="R3917" s="28"/>
      <c r="S3917" s="8"/>
      <c r="T3917" s="8"/>
      <c r="U3917"/>
      <c r="W3917" s="29"/>
      <c r="X3917" s="8">
        <v>11.9</v>
      </c>
      <c r="AB3917" s="2">
        <f t="shared" si="15"/>
        <v>12.14</v>
      </c>
    </row>
    <row r="3918" spans="3:28" x14ac:dyDescent="0.15">
      <c r="C3918" s="58">
        <v>36053</v>
      </c>
      <c r="D3918" s="12">
        <v>14.57</v>
      </c>
      <c r="E3918" s="12">
        <v>13.02</v>
      </c>
      <c r="F3918" s="12">
        <v>12.63</v>
      </c>
      <c r="G3918" s="11"/>
      <c r="H3918" s="12">
        <v>12.49</v>
      </c>
      <c r="M3918" s="74"/>
      <c r="N3918" s="29"/>
      <c r="O3918"/>
      <c r="P3918"/>
      <c r="Q3918"/>
      <c r="R3918" s="28"/>
      <c r="S3918" s="8"/>
      <c r="T3918" s="8"/>
      <c r="U3918"/>
      <c r="W3918" s="29"/>
      <c r="X3918" s="8">
        <v>12.16</v>
      </c>
      <c r="AB3918" s="2">
        <f t="shared" si="15"/>
        <v>12.4</v>
      </c>
    </row>
    <row r="3919" spans="3:28" x14ac:dyDescent="0.15">
      <c r="C3919" s="58">
        <v>36054</v>
      </c>
      <c r="D3919" s="12">
        <v>14.53</v>
      </c>
      <c r="E3919" s="12">
        <v>13.26</v>
      </c>
      <c r="F3919" s="12">
        <v>12.83</v>
      </c>
      <c r="G3919" s="11"/>
      <c r="H3919" s="12">
        <v>12.53</v>
      </c>
      <c r="M3919" s="74"/>
      <c r="N3919" s="29"/>
      <c r="O3919"/>
      <c r="P3919"/>
      <c r="Q3919"/>
      <c r="R3919" s="28"/>
      <c r="S3919" s="8"/>
      <c r="T3919" s="8"/>
      <c r="U3919"/>
      <c r="W3919" s="29"/>
      <c r="X3919" s="8">
        <v>12.28</v>
      </c>
      <c r="AB3919" s="2">
        <f t="shared" si="15"/>
        <v>12.56</v>
      </c>
    </row>
    <row r="3920" spans="3:28" x14ac:dyDescent="0.15">
      <c r="C3920" s="58">
        <v>36055</v>
      </c>
      <c r="D3920" s="12">
        <v>14.86</v>
      </c>
      <c r="E3920" s="12">
        <v>13.54</v>
      </c>
      <c r="F3920" s="12">
        <v>13.21</v>
      </c>
      <c r="G3920" s="11"/>
      <c r="H3920" s="12">
        <v>12.97</v>
      </c>
      <c r="M3920" s="74"/>
      <c r="N3920" s="29"/>
      <c r="O3920"/>
      <c r="P3920"/>
      <c r="Q3920"/>
      <c r="R3920" s="28"/>
      <c r="S3920" s="8"/>
      <c r="T3920" s="8"/>
      <c r="U3920"/>
      <c r="W3920" s="29"/>
      <c r="X3920" s="8">
        <v>12.62</v>
      </c>
      <c r="AB3920" s="2">
        <f t="shared" si="15"/>
        <v>12.92</v>
      </c>
    </row>
    <row r="3921" spans="3:28" x14ac:dyDescent="0.15">
      <c r="C3921" s="58">
        <v>36056</v>
      </c>
      <c r="D3921" s="12">
        <v>15.49</v>
      </c>
      <c r="E3921" s="12">
        <v>14.17</v>
      </c>
      <c r="F3921" s="12">
        <v>13.79</v>
      </c>
      <c r="G3921" s="11"/>
      <c r="H3921" s="12">
        <v>13.53</v>
      </c>
      <c r="M3921" s="74"/>
      <c r="N3921" s="29"/>
      <c r="O3921"/>
      <c r="P3921"/>
      <c r="Q3921"/>
      <c r="R3921" s="28"/>
      <c r="S3921" s="8"/>
      <c r="T3921" s="8"/>
      <c r="U3921"/>
      <c r="W3921" s="29"/>
      <c r="X3921" s="8">
        <v>13.2</v>
      </c>
      <c r="AB3921" s="2">
        <f t="shared" si="15"/>
        <v>13.5</v>
      </c>
    </row>
    <row r="3922" spans="3:28" x14ac:dyDescent="0.15">
      <c r="C3922" s="58">
        <v>36059</v>
      </c>
      <c r="D3922" s="12">
        <v>15.49</v>
      </c>
      <c r="E3922" s="12">
        <v>14.38</v>
      </c>
      <c r="F3922" s="12">
        <v>13.99</v>
      </c>
      <c r="G3922" s="11"/>
      <c r="H3922" s="12">
        <v>13.71</v>
      </c>
      <c r="M3922" s="74"/>
      <c r="N3922" s="29"/>
      <c r="O3922"/>
      <c r="P3922"/>
      <c r="Q3922"/>
      <c r="R3922" s="28"/>
      <c r="S3922" s="8"/>
      <c r="T3922" s="8"/>
      <c r="U3922"/>
      <c r="W3922" s="29"/>
      <c r="X3922" s="8">
        <v>13.39</v>
      </c>
      <c r="AB3922" s="2">
        <f t="shared" si="15"/>
        <v>13.69</v>
      </c>
    </row>
    <row r="3923" spans="3:28" x14ac:dyDescent="0.15">
      <c r="C3923" s="58">
        <v>36060</v>
      </c>
      <c r="D3923" s="12">
        <v>15.67</v>
      </c>
      <c r="E3923" s="12">
        <v>14.49</v>
      </c>
      <c r="F3923" s="12">
        <v>13.98</v>
      </c>
      <c r="G3923" s="11"/>
      <c r="H3923" s="12">
        <v>13.86</v>
      </c>
      <c r="M3923" s="74"/>
      <c r="N3923" s="29"/>
      <c r="O3923"/>
      <c r="P3923"/>
      <c r="Q3923"/>
      <c r="R3923" s="28"/>
      <c r="S3923" s="8"/>
      <c r="T3923" s="8"/>
      <c r="U3923"/>
      <c r="W3923" s="29"/>
      <c r="X3923" s="8">
        <v>13.42</v>
      </c>
      <c r="AB3923" s="2">
        <f t="shared" si="15"/>
        <v>13.7</v>
      </c>
    </row>
    <row r="3924" spans="3:28" x14ac:dyDescent="0.15">
      <c r="C3924" s="58">
        <v>36061</v>
      </c>
      <c r="D3924" s="12">
        <v>15.81</v>
      </c>
      <c r="E3924" s="12">
        <v>14.52</v>
      </c>
      <c r="F3924" s="12">
        <v>13.99</v>
      </c>
      <c r="G3924" s="11"/>
      <c r="H3924" s="12">
        <v>13.85</v>
      </c>
      <c r="M3924" s="74"/>
      <c r="N3924" s="29"/>
      <c r="O3924"/>
      <c r="P3924"/>
      <c r="Q3924"/>
      <c r="R3924" s="28"/>
      <c r="S3924" s="8"/>
      <c r="T3924" s="8"/>
      <c r="U3924"/>
      <c r="W3924" s="29"/>
      <c r="X3924" s="8">
        <v>13.44</v>
      </c>
      <c r="AB3924" s="2">
        <f t="shared" si="15"/>
        <v>13.72</v>
      </c>
    </row>
    <row r="3925" spans="3:28" x14ac:dyDescent="0.15">
      <c r="C3925" s="58">
        <v>36062</v>
      </c>
      <c r="D3925" s="12">
        <v>15.98</v>
      </c>
      <c r="E3925" s="12">
        <v>14.68</v>
      </c>
      <c r="F3925" s="12">
        <v>14.22</v>
      </c>
      <c r="G3925" s="11"/>
      <c r="H3925" s="12">
        <v>14.02</v>
      </c>
      <c r="M3925" s="74"/>
      <c r="N3925" s="29"/>
      <c r="O3925"/>
      <c r="P3925"/>
      <c r="Q3925"/>
      <c r="R3925" s="28"/>
      <c r="S3925" s="8"/>
      <c r="T3925" s="8"/>
      <c r="U3925"/>
      <c r="W3925" s="29"/>
      <c r="X3925" s="8">
        <v>13.66</v>
      </c>
      <c r="AB3925" s="2">
        <f t="shared" si="15"/>
        <v>13.94</v>
      </c>
    </row>
    <row r="3926" spans="3:28" x14ac:dyDescent="0.15">
      <c r="C3926" s="58">
        <v>36063</v>
      </c>
      <c r="D3926" s="12">
        <v>15.75</v>
      </c>
      <c r="E3926" s="12">
        <v>14.43</v>
      </c>
      <c r="F3926" s="12">
        <v>13.95</v>
      </c>
      <c r="G3926" s="11"/>
      <c r="H3926" s="12">
        <v>13.86</v>
      </c>
      <c r="M3926" s="74"/>
      <c r="N3926" s="29"/>
      <c r="O3926"/>
      <c r="P3926"/>
      <c r="Q3926"/>
      <c r="R3926" s="28"/>
      <c r="S3926" s="8"/>
      <c r="T3926" s="8"/>
      <c r="U3926"/>
      <c r="W3926" s="29"/>
      <c r="X3926" s="8">
        <v>13.41</v>
      </c>
      <c r="AB3926" s="2">
        <f t="shared" ref="AB3926:AB3989" si="16">ROUND((F3926+X3926)/2,2)</f>
        <v>13.68</v>
      </c>
    </row>
    <row r="3927" spans="3:28" x14ac:dyDescent="0.15">
      <c r="C3927" s="58">
        <v>36066</v>
      </c>
      <c r="D3927" s="12">
        <v>15.64</v>
      </c>
      <c r="E3927" s="12">
        <v>14.35</v>
      </c>
      <c r="F3927" s="12">
        <v>13.81</v>
      </c>
      <c r="G3927" s="11"/>
      <c r="H3927" s="12">
        <v>13.92</v>
      </c>
      <c r="M3927" s="74"/>
      <c r="N3927" s="29"/>
      <c r="O3927"/>
      <c r="P3927"/>
      <c r="Q3927"/>
      <c r="R3927" s="28"/>
      <c r="S3927" s="8"/>
      <c r="T3927" s="8"/>
      <c r="U3927"/>
      <c r="W3927" s="29"/>
      <c r="X3927" s="8">
        <v>13.31</v>
      </c>
      <c r="AB3927" s="2">
        <f t="shared" si="16"/>
        <v>13.56</v>
      </c>
    </row>
    <row r="3928" spans="3:28" x14ac:dyDescent="0.15">
      <c r="C3928" s="58">
        <v>36067</v>
      </c>
      <c r="D3928" s="12">
        <v>15.98</v>
      </c>
      <c r="E3928" s="12">
        <v>14.61</v>
      </c>
      <c r="F3928" s="12">
        <v>14.06</v>
      </c>
      <c r="G3928" s="11"/>
      <c r="H3928" s="12">
        <v>14.1</v>
      </c>
      <c r="M3928" s="74"/>
      <c r="N3928" s="29"/>
      <c r="O3928"/>
      <c r="P3928"/>
      <c r="Q3928"/>
      <c r="R3928" s="28"/>
      <c r="S3928" s="8"/>
      <c r="T3928" s="8"/>
      <c r="U3928"/>
      <c r="W3928" s="29"/>
      <c r="X3928" s="8">
        <v>13.58</v>
      </c>
      <c r="AB3928" s="2">
        <f t="shared" si="16"/>
        <v>13.82</v>
      </c>
    </row>
    <row r="3929" spans="3:28" x14ac:dyDescent="0.15">
      <c r="C3929" s="58">
        <v>36068</v>
      </c>
      <c r="D3929" s="12">
        <v>16.14</v>
      </c>
      <c r="E3929" s="12">
        <v>14.68</v>
      </c>
      <c r="F3929" s="12">
        <v>14.36</v>
      </c>
      <c r="G3929" s="11"/>
      <c r="H3929" s="12">
        <v>14.21</v>
      </c>
      <c r="M3929" s="74"/>
      <c r="N3929" s="29"/>
      <c r="O3929"/>
      <c r="P3929"/>
      <c r="Q3929"/>
      <c r="R3929" s="28"/>
      <c r="S3929" s="8"/>
      <c r="T3929" s="8"/>
      <c r="U3929"/>
      <c r="W3929" s="29"/>
      <c r="X3929" s="8">
        <v>13.79</v>
      </c>
      <c r="AB3929" s="2">
        <f t="shared" si="16"/>
        <v>14.08</v>
      </c>
    </row>
    <row r="3930" spans="3:28" x14ac:dyDescent="0.15">
      <c r="C3930" s="58">
        <v>36069</v>
      </c>
      <c r="D3930" s="12">
        <v>15.43</v>
      </c>
      <c r="E3930" s="12">
        <v>14.11</v>
      </c>
      <c r="F3930" s="12">
        <v>13.88</v>
      </c>
      <c r="G3930" s="11"/>
      <c r="H3930" s="12">
        <v>13.78</v>
      </c>
      <c r="M3930" s="74"/>
      <c r="N3930" s="29"/>
      <c r="O3930"/>
      <c r="P3930"/>
      <c r="Q3930"/>
      <c r="R3930" s="28"/>
      <c r="S3930" s="8"/>
      <c r="T3930" s="8"/>
      <c r="U3930"/>
      <c r="W3930" s="29"/>
      <c r="X3930" s="8">
        <v>13.31</v>
      </c>
      <c r="AB3930" s="2">
        <f t="shared" si="16"/>
        <v>13.6</v>
      </c>
    </row>
    <row r="3931" spans="3:28" x14ac:dyDescent="0.15">
      <c r="C3931" s="58">
        <v>36070</v>
      </c>
      <c r="D3931" s="12">
        <v>15.64</v>
      </c>
      <c r="E3931" s="12">
        <v>14.36</v>
      </c>
      <c r="F3931" s="12">
        <v>14.16</v>
      </c>
      <c r="G3931" s="11"/>
      <c r="H3931" s="12">
        <v>13.78</v>
      </c>
      <c r="M3931" s="74"/>
      <c r="N3931" s="29"/>
      <c r="O3931"/>
      <c r="P3931"/>
      <c r="Q3931"/>
      <c r="R3931" s="28"/>
      <c r="S3931" s="8"/>
      <c r="T3931" s="8"/>
      <c r="U3931"/>
      <c r="W3931" s="29"/>
      <c r="X3931" s="8">
        <v>13.59</v>
      </c>
      <c r="AB3931" s="2">
        <f t="shared" si="16"/>
        <v>13.88</v>
      </c>
    </row>
    <row r="3932" spans="3:28" x14ac:dyDescent="0.15">
      <c r="C3932" s="58">
        <v>36073</v>
      </c>
      <c r="D3932" s="12">
        <v>15.39</v>
      </c>
      <c r="E3932" s="12">
        <v>14.07</v>
      </c>
      <c r="F3932" s="12">
        <v>13.85</v>
      </c>
      <c r="G3932" s="11"/>
      <c r="H3932" s="12">
        <v>13.65</v>
      </c>
      <c r="M3932" s="74"/>
      <c r="N3932" s="29"/>
      <c r="O3932"/>
      <c r="P3932"/>
      <c r="Q3932"/>
      <c r="R3932" s="28"/>
      <c r="S3932" s="8"/>
      <c r="T3932" s="8"/>
      <c r="U3932"/>
      <c r="W3932" s="29"/>
      <c r="X3932" s="8">
        <v>13.28</v>
      </c>
      <c r="AB3932" s="2">
        <f t="shared" si="16"/>
        <v>13.57</v>
      </c>
    </row>
    <row r="3933" spans="3:28" x14ac:dyDescent="0.15">
      <c r="C3933" s="58">
        <v>36074</v>
      </c>
      <c r="D3933" s="12">
        <v>15.5</v>
      </c>
      <c r="E3933" s="12">
        <v>14.12</v>
      </c>
      <c r="F3933" s="12">
        <v>13.72</v>
      </c>
      <c r="G3933" s="11"/>
      <c r="H3933" s="12">
        <v>13.59</v>
      </c>
      <c r="M3933" s="74"/>
      <c r="N3933" s="29"/>
      <c r="O3933"/>
      <c r="P3933"/>
      <c r="Q3933"/>
      <c r="R3933" s="28"/>
      <c r="S3933" s="8"/>
      <c r="T3933" s="8"/>
      <c r="U3933"/>
      <c r="W3933" s="29"/>
      <c r="X3933" s="8">
        <v>13.13</v>
      </c>
      <c r="AB3933" s="2">
        <f t="shared" si="16"/>
        <v>13.43</v>
      </c>
    </row>
    <row r="3934" spans="3:28" x14ac:dyDescent="0.15">
      <c r="C3934" s="58">
        <v>36075</v>
      </c>
      <c r="D3934" s="12">
        <v>15.06</v>
      </c>
      <c r="E3934" s="12">
        <v>13.78</v>
      </c>
      <c r="F3934" s="12">
        <v>13.18</v>
      </c>
      <c r="G3934" s="11"/>
      <c r="H3934" s="12">
        <v>13.11</v>
      </c>
      <c r="M3934" s="74"/>
      <c r="N3934" s="29"/>
      <c r="O3934"/>
      <c r="P3934"/>
      <c r="Q3934"/>
      <c r="R3934" s="28"/>
      <c r="S3934" s="8"/>
      <c r="T3934" s="8"/>
      <c r="U3934"/>
      <c r="W3934" s="29"/>
      <c r="X3934" s="8">
        <v>12.87</v>
      </c>
      <c r="AB3934" s="2">
        <f t="shared" si="16"/>
        <v>13.03</v>
      </c>
    </row>
    <row r="3935" spans="3:28" x14ac:dyDescent="0.15">
      <c r="C3935" s="58">
        <v>36076</v>
      </c>
      <c r="D3935" s="12">
        <v>14.42</v>
      </c>
      <c r="E3935" s="12">
        <v>13.18</v>
      </c>
      <c r="F3935" s="12">
        <v>12.63</v>
      </c>
      <c r="G3935" s="11"/>
      <c r="H3935" s="12">
        <v>12.64</v>
      </c>
      <c r="M3935" s="74"/>
      <c r="N3935" s="29"/>
      <c r="O3935"/>
      <c r="P3935"/>
      <c r="Q3935"/>
      <c r="R3935" s="28"/>
      <c r="S3935" s="8"/>
      <c r="T3935" s="8"/>
      <c r="U3935"/>
      <c r="W3935" s="29"/>
      <c r="X3935" s="8">
        <v>12.33</v>
      </c>
      <c r="AB3935" s="2">
        <f t="shared" si="16"/>
        <v>12.48</v>
      </c>
    </row>
    <row r="3936" spans="3:28" x14ac:dyDescent="0.15">
      <c r="C3936" s="58">
        <v>36077</v>
      </c>
      <c r="D3936" s="12">
        <v>14.58</v>
      </c>
      <c r="E3936" s="12">
        <v>13.27</v>
      </c>
      <c r="F3936" s="12">
        <v>12.81</v>
      </c>
      <c r="G3936" s="11"/>
      <c r="H3936" s="12">
        <v>12.7</v>
      </c>
      <c r="M3936" s="74"/>
      <c r="N3936" s="29"/>
      <c r="O3936"/>
      <c r="P3936"/>
      <c r="Q3936"/>
      <c r="R3936" s="28"/>
      <c r="S3936" s="8"/>
      <c r="T3936" s="8"/>
      <c r="U3936"/>
      <c r="W3936" s="29"/>
      <c r="X3936" s="8">
        <v>12.38</v>
      </c>
      <c r="AB3936" s="2">
        <f t="shared" si="16"/>
        <v>12.6</v>
      </c>
    </row>
    <row r="3937" spans="3:28" x14ac:dyDescent="0.15">
      <c r="C3937" s="58">
        <v>36080</v>
      </c>
      <c r="D3937" s="12">
        <v>14.44</v>
      </c>
      <c r="E3937" s="12">
        <v>13.1</v>
      </c>
      <c r="F3937" s="12">
        <v>12.5</v>
      </c>
      <c r="G3937" s="11"/>
      <c r="H3937" s="12">
        <v>12.47</v>
      </c>
      <c r="M3937" s="74"/>
      <c r="N3937" s="29"/>
      <c r="O3937"/>
      <c r="P3937"/>
      <c r="Q3937"/>
      <c r="R3937" s="28"/>
      <c r="S3937" s="8"/>
      <c r="T3937" s="8"/>
      <c r="U3937"/>
      <c r="W3937" s="29"/>
      <c r="X3937" s="8">
        <v>12.15</v>
      </c>
      <c r="AB3937" s="2">
        <f t="shared" si="16"/>
        <v>12.33</v>
      </c>
    </row>
    <row r="3938" spans="3:28" x14ac:dyDescent="0.15">
      <c r="C3938" s="58">
        <v>36081</v>
      </c>
      <c r="D3938" s="12">
        <v>14.23</v>
      </c>
      <c r="E3938" s="12">
        <v>13.03</v>
      </c>
      <c r="F3938" s="12">
        <v>12.38</v>
      </c>
      <c r="G3938" s="11"/>
      <c r="H3938" s="12">
        <v>12.35</v>
      </c>
      <c r="M3938" s="74"/>
      <c r="N3938" s="29"/>
      <c r="O3938"/>
      <c r="P3938"/>
      <c r="Q3938"/>
      <c r="R3938" s="28"/>
      <c r="S3938" s="8"/>
      <c r="T3938" s="8"/>
      <c r="U3938"/>
      <c r="W3938" s="29"/>
      <c r="X3938" s="8">
        <v>12.09</v>
      </c>
      <c r="AB3938" s="2">
        <f t="shared" si="16"/>
        <v>12.24</v>
      </c>
    </row>
    <row r="3939" spans="3:28" x14ac:dyDescent="0.15">
      <c r="C3939" s="58">
        <v>36082</v>
      </c>
      <c r="D3939" s="12">
        <v>14.05</v>
      </c>
      <c r="E3939" s="12">
        <v>12.69</v>
      </c>
      <c r="F3939" s="12">
        <v>11.9</v>
      </c>
      <c r="G3939" s="11"/>
      <c r="H3939" s="12">
        <v>12.01</v>
      </c>
      <c r="M3939" s="74"/>
      <c r="N3939" s="29"/>
      <c r="O3939"/>
      <c r="P3939"/>
      <c r="Q3939"/>
      <c r="R3939" s="28"/>
      <c r="S3939" s="8"/>
      <c r="T3939" s="8"/>
      <c r="U3939"/>
      <c r="W3939" s="29"/>
      <c r="X3939" s="8">
        <v>11.84</v>
      </c>
      <c r="AB3939" s="2">
        <f t="shared" si="16"/>
        <v>11.87</v>
      </c>
    </row>
    <row r="3940" spans="3:28" x14ac:dyDescent="0.15">
      <c r="C3940" s="58">
        <v>36083</v>
      </c>
      <c r="D3940" s="12">
        <v>14.05</v>
      </c>
      <c r="E3940" s="12">
        <v>12.58</v>
      </c>
      <c r="F3940" s="12">
        <v>11.97</v>
      </c>
      <c r="G3940" s="11"/>
      <c r="H3940" s="12">
        <v>11.96</v>
      </c>
      <c r="M3940" s="74"/>
      <c r="N3940" s="29"/>
      <c r="O3940"/>
      <c r="P3940"/>
      <c r="Q3940"/>
      <c r="R3940" s="28"/>
      <c r="S3940" s="8"/>
      <c r="T3940" s="8"/>
      <c r="U3940"/>
      <c r="W3940" s="29"/>
      <c r="X3940" s="8">
        <v>11.9</v>
      </c>
      <c r="AB3940" s="2">
        <f t="shared" si="16"/>
        <v>11.94</v>
      </c>
    </row>
    <row r="3941" spans="3:28" x14ac:dyDescent="0.15">
      <c r="C3941" s="58">
        <v>36084</v>
      </c>
      <c r="D3941" s="12">
        <v>14.15</v>
      </c>
      <c r="E3941" s="12">
        <v>13.13</v>
      </c>
      <c r="F3941" s="12">
        <v>12.72</v>
      </c>
      <c r="G3941" s="11"/>
      <c r="H3941" s="12">
        <v>12.18</v>
      </c>
      <c r="M3941" s="74"/>
      <c r="N3941" s="29"/>
      <c r="O3941"/>
      <c r="P3941"/>
      <c r="Q3941"/>
      <c r="R3941" s="28"/>
      <c r="S3941" s="8"/>
      <c r="T3941" s="8"/>
      <c r="U3941"/>
      <c r="W3941" s="29"/>
      <c r="X3941" s="8">
        <v>11.91</v>
      </c>
      <c r="AB3941" s="2">
        <f t="shared" si="16"/>
        <v>12.32</v>
      </c>
    </row>
    <row r="3942" spans="3:28" x14ac:dyDescent="0.15">
      <c r="C3942" s="58">
        <v>36087</v>
      </c>
      <c r="D3942" s="12">
        <v>13.35</v>
      </c>
      <c r="E3942" s="12">
        <v>12.39</v>
      </c>
      <c r="F3942" s="12">
        <v>11.66</v>
      </c>
      <c r="G3942" s="11"/>
      <c r="H3942" s="12">
        <v>11.44</v>
      </c>
      <c r="M3942" s="74"/>
      <c r="N3942" s="29"/>
      <c r="O3942"/>
      <c r="P3942"/>
      <c r="Q3942"/>
      <c r="R3942" s="28"/>
      <c r="S3942" s="8"/>
      <c r="T3942" s="8"/>
      <c r="U3942"/>
      <c r="W3942" s="29"/>
      <c r="X3942" s="8">
        <v>10.93</v>
      </c>
      <c r="AB3942" s="2">
        <f t="shared" si="16"/>
        <v>11.3</v>
      </c>
    </row>
    <row r="3943" spans="3:28" x14ac:dyDescent="0.15">
      <c r="C3943" s="58">
        <v>36088</v>
      </c>
      <c r="D3943" s="12">
        <v>13.43</v>
      </c>
      <c r="E3943" s="12">
        <v>12.36</v>
      </c>
      <c r="F3943" s="12">
        <v>11.88</v>
      </c>
      <c r="G3943" s="11"/>
      <c r="H3943" s="12">
        <v>11.46</v>
      </c>
      <c r="M3943" s="74"/>
      <c r="N3943" s="29"/>
      <c r="O3943"/>
      <c r="P3943"/>
      <c r="Q3943"/>
      <c r="R3943" s="28"/>
      <c r="S3943" s="8"/>
      <c r="T3943" s="8"/>
      <c r="U3943"/>
      <c r="W3943" s="29"/>
      <c r="X3943" s="8">
        <v>11.14</v>
      </c>
      <c r="AB3943" s="2">
        <f t="shared" si="16"/>
        <v>11.51</v>
      </c>
    </row>
    <row r="3944" spans="3:28" x14ac:dyDescent="0.15">
      <c r="C3944" s="58">
        <v>36089</v>
      </c>
      <c r="D3944" s="12">
        <v>14.08</v>
      </c>
      <c r="E3944" s="12">
        <v>12.85</v>
      </c>
      <c r="F3944" s="12">
        <v>12.37</v>
      </c>
      <c r="G3944" s="11"/>
      <c r="H3944" s="12"/>
      <c r="M3944" s="74"/>
      <c r="N3944" s="29"/>
      <c r="O3944"/>
      <c r="P3944"/>
      <c r="Q3944"/>
      <c r="R3944" s="28"/>
      <c r="S3944" s="8"/>
      <c r="T3944" s="8"/>
      <c r="U3944"/>
      <c r="W3944" s="29"/>
      <c r="X3944" s="8">
        <v>11.65</v>
      </c>
      <c r="AB3944" s="2">
        <f t="shared" si="16"/>
        <v>12.01</v>
      </c>
    </row>
    <row r="3945" spans="3:28" x14ac:dyDescent="0.15">
      <c r="C3945" s="58">
        <v>36090</v>
      </c>
      <c r="D3945" s="12">
        <v>13.97</v>
      </c>
      <c r="E3945" s="12">
        <v>12.76</v>
      </c>
      <c r="F3945" s="12">
        <v>12.45</v>
      </c>
      <c r="G3945" s="11"/>
      <c r="H3945" s="12">
        <v>11.97</v>
      </c>
      <c r="M3945" s="74"/>
      <c r="N3945" s="29"/>
      <c r="O3945"/>
      <c r="P3945"/>
      <c r="Q3945"/>
      <c r="R3945" s="28"/>
      <c r="S3945" s="8"/>
      <c r="T3945" s="8"/>
      <c r="U3945"/>
      <c r="W3945" s="29"/>
      <c r="X3945" s="8">
        <v>11.69</v>
      </c>
      <c r="AB3945" s="2">
        <f t="shared" si="16"/>
        <v>12.07</v>
      </c>
    </row>
    <row r="3946" spans="3:28" x14ac:dyDescent="0.15">
      <c r="C3946" s="58">
        <v>36091</v>
      </c>
      <c r="D3946" s="12">
        <v>14.05</v>
      </c>
      <c r="E3946" s="12">
        <v>12.76</v>
      </c>
      <c r="F3946" s="12">
        <v>12.5</v>
      </c>
      <c r="G3946" s="11"/>
      <c r="H3946" s="12"/>
      <c r="M3946" s="74"/>
      <c r="N3946" s="29"/>
      <c r="O3946"/>
      <c r="P3946"/>
      <c r="Q3946"/>
      <c r="R3946" s="28"/>
      <c r="S3946" s="8"/>
      <c r="T3946" s="8"/>
      <c r="U3946"/>
      <c r="W3946" s="29"/>
      <c r="X3946" s="8">
        <v>11.75</v>
      </c>
      <c r="AB3946" s="2">
        <f t="shared" si="16"/>
        <v>12.13</v>
      </c>
    </row>
    <row r="3947" spans="3:28" x14ac:dyDescent="0.15">
      <c r="C3947" s="58">
        <v>36094</v>
      </c>
      <c r="D3947" s="12">
        <v>14.23</v>
      </c>
      <c r="E3947" s="12">
        <v>13.04</v>
      </c>
      <c r="F3947" s="12">
        <v>12.85</v>
      </c>
      <c r="G3947" s="11"/>
      <c r="H3947" s="12">
        <v>12.43</v>
      </c>
      <c r="M3947" s="74"/>
      <c r="N3947" s="29"/>
      <c r="O3947"/>
      <c r="P3947"/>
      <c r="Q3947"/>
      <c r="R3947" s="28"/>
      <c r="S3947" s="8"/>
      <c r="T3947" s="8"/>
      <c r="U3947"/>
      <c r="W3947" s="29"/>
      <c r="X3947" s="8">
        <v>12.09</v>
      </c>
      <c r="AB3947" s="2">
        <f t="shared" si="16"/>
        <v>12.47</v>
      </c>
    </row>
    <row r="3948" spans="3:28" x14ac:dyDescent="0.15">
      <c r="C3948" s="58">
        <v>36095</v>
      </c>
      <c r="D3948" s="12">
        <v>14.13</v>
      </c>
      <c r="E3948" s="12">
        <v>12.96</v>
      </c>
      <c r="F3948" s="12">
        <v>12.8</v>
      </c>
      <c r="G3948" s="11"/>
      <c r="H3948" s="12">
        <v>12.37</v>
      </c>
      <c r="M3948" s="74"/>
      <c r="N3948" s="29"/>
      <c r="O3948"/>
      <c r="P3948"/>
      <c r="Q3948"/>
      <c r="R3948" s="28"/>
      <c r="S3948" s="8"/>
      <c r="T3948" s="8"/>
      <c r="U3948"/>
      <c r="W3948" s="29"/>
      <c r="X3948" s="8">
        <v>12.12</v>
      </c>
      <c r="AB3948" s="2">
        <f t="shared" si="16"/>
        <v>12.46</v>
      </c>
    </row>
    <row r="3949" spans="3:28" x14ac:dyDescent="0.15">
      <c r="C3949" s="58">
        <v>36096</v>
      </c>
      <c r="D3949" s="12">
        <v>14.29</v>
      </c>
      <c r="E3949" s="12">
        <v>13.19</v>
      </c>
      <c r="F3949" s="12">
        <v>12.85</v>
      </c>
      <c r="G3949" s="11"/>
      <c r="H3949" s="12">
        <v>12.38</v>
      </c>
      <c r="M3949" s="74"/>
      <c r="N3949" s="29"/>
      <c r="O3949"/>
      <c r="P3949"/>
      <c r="Q3949"/>
      <c r="R3949" s="28"/>
      <c r="S3949" s="8"/>
      <c r="T3949" s="8"/>
      <c r="U3949"/>
      <c r="W3949" s="29"/>
      <c r="X3949" s="8">
        <v>12.26</v>
      </c>
      <c r="AB3949" s="2">
        <f t="shared" si="16"/>
        <v>12.56</v>
      </c>
    </row>
    <row r="3950" spans="3:28" x14ac:dyDescent="0.15">
      <c r="C3950" s="58">
        <v>36097</v>
      </c>
      <c r="D3950" s="12">
        <v>14.24</v>
      </c>
      <c r="E3950" s="12">
        <v>13.08</v>
      </c>
      <c r="F3950" s="12">
        <v>12.71</v>
      </c>
      <c r="G3950" s="11"/>
      <c r="H3950" s="12">
        <v>12.24</v>
      </c>
      <c r="M3950" s="74"/>
      <c r="N3950" s="29"/>
      <c r="O3950"/>
      <c r="P3950"/>
      <c r="Q3950"/>
      <c r="R3950" s="28"/>
      <c r="S3950" s="8"/>
      <c r="T3950" s="8"/>
      <c r="U3950"/>
      <c r="W3950" s="29"/>
      <c r="X3950" s="8">
        <v>12.14</v>
      </c>
      <c r="AB3950" s="2">
        <f t="shared" si="16"/>
        <v>12.43</v>
      </c>
    </row>
    <row r="3951" spans="3:28" x14ac:dyDescent="0.15">
      <c r="C3951" s="58">
        <v>36098</v>
      </c>
      <c r="D3951" s="12">
        <v>14.42</v>
      </c>
      <c r="E3951" s="12">
        <v>13.22</v>
      </c>
      <c r="F3951" s="12">
        <v>12.76</v>
      </c>
      <c r="G3951" s="11"/>
      <c r="H3951" s="12">
        <v>12.24</v>
      </c>
      <c r="M3951" s="74"/>
      <c r="N3951" s="29"/>
      <c r="O3951"/>
      <c r="P3951"/>
      <c r="Q3951"/>
      <c r="R3951" s="28"/>
      <c r="S3951" s="8"/>
      <c r="T3951" s="8"/>
      <c r="U3951"/>
      <c r="W3951" s="29"/>
      <c r="X3951" s="8">
        <v>12.21</v>
      </c>
      <c r="AB3951" s="2">
        <f t="shared" si="16"/>
        <v>12.49</v>
      </c>
    </row>
    <row r="3952" spans="3:28" x14ac:dyDescent="0.15">
      <c r="C3952" s="58">
        <v>36101</v>
      </c>
      <c r="D3952" s="12">
        <v>14.36</v>
      </c>
      <c r="E3952" s="12">
        <v>13.06</v>
      </c>
      <c r="F3952" s="12">
        <v>12.5</v>
      </c>
      <c r="G3952" s="11"/>
      <c r="H3952" s="12">
        <v>12.12</v>
      </c>
      <c r="M3952" s="74"/>
      <c r="N3952" s="29"/>
      <c r="O3952"/>
      <c r="P3952"/>
      <c r="Q3952"/>
      <c r="R3952" s="28"/>
      <c r="S3952" s="8"/>
      <c r="T3952" s="8"/>
      <c r="U3952"/>
      <c r="W3952" s="29"/>
      <c r="X3952" s="8">
        <v>11.94</v>
      </c>
      <c r="AB3952" s="2">
        <f t="shared" si="16"/>
        <v>12.22</v>
      </c>
    </row>
    <row r="3953" spans="3:28" x14ac:dyDescent="0.15">
      <c r="C3953" s="58">
        <v>36102</v>
      </c>
      <c r="D3953" s="12">
        <v>14.2</v>
      </c>
      <c r="E3953" s="12">
        <v>12.84</v>
      </c>
      <c r="F3953" s="12">
        <v>12.65</v>
      </c>
      <c r="G3953" s="11"/>
      <c r="H3953" s="12">
        <v>12.05</v>
      </c>
      <c r="M3953" s="74"/>
      <c r="N3953" s="29"/>
      <c r="O3953"/>
      <c r="P3953"/>
      <c r="Q3953"/>
      <c r="R3953" s="28"/>
      <c r="S3953" s="8"/>
      <c r="T3953" s="8"/>
      <c r="U3953"/>
      <c r="W3953" s="29"/>
      <c r="X3953" s="8">
        <v>12.08</v>
      </c>
      <c r="AB3953" s="2">
        <f t="shared" si="16"/>
        <v>12.37</v>
      </c>
    </row>
    <row r="3954" spans="3:28" x14ac:dyDescent="0.15">
      <c r="C3954" s="58">
        <v>36103</v>
      </c>
      <c r="D3954" s="12">
        <v>14.14</v>
      </c>
      <c r="E3954" s="12">
        <v>12.82</v>
      </c>
      <c r="F3954" s="12">
        <v>12.49</v>
      </c>
      <c r="G3954" s="11"/>
      <c r="H3954" s="12">
        <v>11.78</v>
      </c>
      <c r="M3954" s="74"/>
      <c r="N3954" s="29"/>
      <c r="O3954"/>
      <c r="P3954"/>
      <c r="Q3954"/>
      <c r="R3954" s="28"/>
      <c r="S3954" s="8"/>
      <c r="T3954" s="8"/>
      <c r="U3954"/>
      <c r="W3954" s="29"/>
      <c r="X3954" s="8">
        <v>11.87</v>
      </c>
      <c r="AB3954" s="2">
        <f t="shared" si="16"/>
        <v>12.18</v>
      </c>
    </row>
    <row r="3955" spans="3:28" x14ac:dyDescent="0.15">
      <c r="C3955" s="58">
        <v>36104</v>
      </c>
      <c r="D3955" s="12">
        <v>13.97</v>
      </c>
      <c r="E3955" s="12">
        <v>12.5</v>
      </c>
      <c r="F3955" s="12">
        <v>12.49</v>
      </c>
      <c r="G3955" s="11"/>
      <c r="H3955" s="12">
        <v>11.68</v>
      </c>
      <c r="M3955" s="74"/>
      <c r="N3955" s="29"/>
      <c r="O3955"/>
      <c r="P3955"/>
      <c r="Q3955"/>
      <c r="R3955" s="28"/>
      <c r="S3955" s="8"/>
      <c r="T3955" s="8"/>
      <c r="U3955"/>
      <c r="W3955" s="29"/>
      <c r="X3955" s="8">
        <v>11.69</v>
      </c>
      <c r="AB3955" s="2">
        <f t="shared" si="16"/>
        <v>12.09</v>
      </c>
    </row>
    <row r="3956" spans="3:28" x14ac:dyDescent="0.15">
      <c r="C3956" s="58">
        <v>36105</v>
      </c>
      <c r="D3956" s="12">
        <v>13.87</v>
      </c>
      <c r="E3956" s="12">
        <v>12.35</v>
      </c>
      <c r="F3956" s="12">
        <v>12.56</v>
      </c>
      <c r="G3956" s="11"/>
      <c r="H3956" s="12">
        <v>11.6</v>
      </c>
      <c r="M3956" s="74"/>
      <c r="N3956" s="29"/>
      <c r="O3956"/>
      <c r="P3956"/>
      <c r="Q3956"/>
      <c r="R3956" s="28"/>
      <c r="S3956" s="8"/>
      <c r="T3956" s="8"/>
      <c r="U3956"/>
      <c r="W3956" s="29"/>
      <c r="X3956" s="8">
        <v>11.86</v>
      </c>
      <c r="AB3956" s="2">
        <f t="shared" si="16"/>
        <v>12.21</v>
      </c>
    </row>
    <row r="3957" spans="3:28" x14ac:dyDescent="0.15">
      <c r="C3957" s="58">
        <v>36108</v>
      </c>
      <c r="D3957" s="12">
        <v>13.38</v>
      </c>
      <c r="E3957" s="12">
        <v>11.9</v>
      </c>
      <c r="F3957" s="12">
        <v>12.14</v>
      </c>
      <c r="G3957" s="11"/>
      <c r="H3957" s="12">
        <v>11.26</v>
      </c>
      <c r="M3957" s="74"/>
      <c r="N3957" s="29"/>
      <c r="O3957"/>
      <c r="P3957"/>
      <c r="Q3957"/>
      <c r="R3957" s="28"/>
      <c r="S3957" s="8"/>
      <c r="T3957" s="8"/>
      <c r="U3957"/>
      <c r="W3957" s="29"/>
      <c r="X3957" s="8">
        <v>11.54</v>
      </c>
      <c r="AB3957" s="2">
        <f t="shared" si="16"/>
        <v>11.84</v>
      </c>
    </row>
    <row r="3958" spans="3:28" x14ac:dyDescent="0.15">
      <c r="C3958" s="58">
        <v>36109</v>
      </c>
      <c r="D3958" s="12">
        <v>13.52</v>
      </c>
      <c r="E3958" s="12">
        <v>12.04</v>
      </c>
      <c r="F3958" s="12">
        <v>11.73</v>
      </c>
      <c r="G3958" s="11"/>
      <c r="H3958" s="12">
        <v>11.2</v>
      </c>
      <c r="M3958" s="74"/>
      <c r="N3958" s="29"/>
      <c r="O3958"/>
      <c r="P3958"/>
      <c r="Q3958"/>
      <c r="R3958" s="28"/>
      <c r="S3958" s="8"/>
      <c r="T3958" s="8"/>
      <c r="U3958"/>
      <c r="W3958" s="29"/>
      <c r="X3958" s="8">
        <v>11.55</v>
      </c>
      <c r="AB3958" s="2">
        <f t="shared" si="16"/>
        <v>11.64</v>
      </c>
    </row>
    <row r="3959" spans="3:28" x14ac:dyDescent="0.15">
      <c r="C3959" s="58">
        <v>36110</v>
      </c>
      <c r="D3959" s="12">
        <v>13.55</v>
      </c>
      <c r="E3959" s="12">
        <v>12.11</v>
      </c>
      <c r="F3959" s="12">
        <v>11.87</v>
      </c>
      <c r="G3959" s="11"/>
      <c r="H3959" s="12">
        <v>11.36</v>
      </c>
      <c r="M3959" s="74"/>
      <c r="N3959" s="29"/>
      <c r="O3959"/>
      <c r="P3959"/>
      <c r="Q3959"/>
      <c r="R3959" s="28"/>
      <c r="S3959" s="8"/>
      <c r="T3959" s="8"/>
      <c r="U3959"/>
      <c r="W3959" s="29"/>
      <c r="X3959" s="8">
        <v>11.67</v>
      </c>
      <c r="AB3959" s="2">
        <f t="shared" si="16"/>
        <v>11.77</v>
      </c>
    </row>
    <row r="3960" spans="3:28" x14ac:dyDescent="0.15">
      <c r="C3960" s="58">
        <v>36111</v>
      </c>
      <c r="D3960" s="12">
        <v>13.84</v>
      </c>
      <c r="E3960" s="12">
        <v>12.41</v>
      </c>
      <c r="F3960" s="12">
        <v>12.11</v>
      </c>
      <c r="G3960" s="11"/>
      <c r="H3960" s="12">
        <v>11.62</v>
      </c>
      <c r="M3960" s="74"/>
      <c r="N3960" s="29"/>
      <c r="O3960"/>
      <c r="P3960"/>
      <c r="Q3960"/>
      <c r="R3960" s="28"/>
      <c r="S3960" s="8"/>
      <c r="T3960" s="8"/>
      <c r="U3960"/>
      <c r="W3960" s="29"/>
      <c r="X3960" s="8">
        <v>11.96</v>
      </c>
      <c r="AB3960" s="2">
        <f t="shared" si="16"/>
        <v>12.04</v>
      </c>
    </row>
    <row r="3961" spans="3:28" x14ac:dyDescent="0.15">
      <c r="C3961" s="58">
        <v>36112</v>
      </c>
      <c r="D3961" s="12">
        <v>13.57</v>
      </c>
      <c r="E3961" s="12">
        <v>12.44</v>
      </c>
      <c r="F3961" s="12">
        <v>11.69</v>
      </c>
      <c r="G3961" s="11"/>
      <c r="H3961" s="12">
        <v>11.37</v>
      </c>
      <c r="M3961" s="74"/>
      <c r="N3961" s="29"/>
      <c r="O3961"/>
      <c r="P3961"/>
      <c r="Q3961"/>
      <c r="R3961" s="28"/>
      <c r="S3961" s="8"/>
      <c r="T3961" s="8"/>
      <c r="U3961"/>
      <c r="W3961" s="29"/>
      <c r="X3961" s="8">
        <v>11.54</v>
      </c>
      <c r="AB3961" s="2">
        <f t="shared" si="16"/>
        <v>11.62</v>
      </c>
    </row>
    <row r="3962" spans="3:28" x14ac:dyDescent="0.15">
      <c r="C3962" s="58">
        <v>36115</v>
      </c>
      <c r="D3962" s="12">
        <v>12.82</v>
      </c>
      <c r="E3962" s="12">
        <v>11.73</v>
      </c>
      <c r="F3962" s="12">
        <v>11.45</v>
      </c>
      <c r="G3962" s="11"/>
      <c r="H3962" s="12">
        <v>10.76</v>
      </c>
      <c r="M3962" s="74"/>
      <c r="N3962" s="29"/>
      <c r="O3962"/>
      <c r="P3962"/>
      <c r="Q3962"/>
      <c r="R3962" s="28"/>
      <c r="S3962" s="8"/>
      <c r="T3962" s="8"/>
      <c r="U3962"/>
      <c r="W3962" s="29"/>
      <c r="X3962" s="8">
        <v>10.84</v>
      </c>
      <c r="AB3962" s="2">
        <f t="shared" si="16"/>
        <v>11.15</v>
      </c>
    </row>
    <row r="3963" spans="3:28" x14ac:dyDescent="0.15">
      <c r="C3963" s="58">
        <v>36116</v>
      </c>
      <c r="D3963" s="12">
        <v>12.45</v>
      </c>
      <c r="E3963" s="12">
        <v>11.43</v>
      </c>
      <c r="F3963" s="12">
        <v>11.37</v>
      </c>
      <c r="G3963" s="11"/>
      <c r="H3963" s="12">
        <v>10.54</v>
      </c>
      <c r="M3963" s="74"/>
      <c r="N3963" s="29"/>
      <c r="O3963"/>
      <c r="P3963"/>
      <c r="Q3963"/>
      <c r="R3963" s="28"/>
      <c r="S3963" s="8"/>
      <c r="T3963" s="8"/>
      <c r="U3963"/>
      <c r="W3963" s="29"/>
      <c r="X3963" s="8">
        <v>10.82</v>
      </c>
      <c r="AB3963" s="2">
        <f t="shared" si="16"/>
        <v>11.1</v>
      </c>
    </row>
    <row r="3964" spans="3:28" x14ac:dyDescent="0.15">
      <c r="C3964" s="58">
        <v>36117</v>
      </c>
      <c r="D3964" s="12">
        <v>12.14</v>
      </c>
      <c r="E3964" s="12">
        <v>11.55</v>
      </c>
      <c r="F3964" s="12">
        <v>11.53</v>
      </c>
      <c r="G3964" s="11"/>
      <c r="H3964" s="12">
        <v>10.53</v>
      </c>
      <c r="M3964" s="74"/>
      <c r="N3964" s="29"/>
      <c r="O3964"/>
      <c r="P3964"/>
      <c r="Q3964"/>
      <c r="R3964" s="28"/>
      <c r="S3964" s="8"/>
      <c r="T3964" s="8"/>
      <c r="U3964"/>
      <c r="W3964" s="29"/>
      <c r="X3964" s="8">
        <v>11.04</v>
      </c>
      <c r="AB3964" s="2">
        <f t="shared" si="16"/>
        <v>11.29</v>
      </c>
    </row>
    <row r="3965" spans="3:28" x14ac:dyDescent="0.15">
      <c r="C3965" s="58">
        <v>36118</v>
      </c>
      <c r="D3965" s="12">
        <v>12.15</v>
      </c>
      <c r="E3965" s="12">
        <v>11.49</v>
      </c>
      <c r="F3965" s="12">
        <v>11.53</v>
      </c>
      <c r="G3965" s="11"/>
      <c r="H3965" s="12">
        <v>10.57</v>
      </c>
      <c r="M3965" s="74"/>
      <c r="N3965" s="29"/>
      <c r="O3965"/>
      <c r="P3965"/>
      <c r="Q3965"/>
      <c r="R3965" s="28"/>
      <c r="S3965" s="8"/>
      <c r="T3965" s="8"/>
      <c r="U3965"/>
      <c r="W3965" s="29"/>
      <c r="X3965" s="8">
        <v>11.09</v>
      </c>
      <c r="AB3965" s="2">
        <f t="shared" si="16"/>
        <v>11.31</v>
      </c>
    </row>
    <row r="3966" spans="3:28" x14ac:dyDescent="0.15">
      <c r="C3966" s="58">
        <v>36119</v>
      </c>
      <c r="D3966" s="12">
        <v>12.14</v>
      </c>
      <c r="E3966" s="12">
        <v>11.68</v>
      </c>
      <c r="F3966" s="12">
        <v>11.77</v>
      </c>
      <c r="G3966" s="11"/>
      <c r="H3966" s="12">
        <v>10.74</v>
      </c>
      <c r="M3966" s="74"/>
      <c r="N3966" s="29"/>
      <c r="O3966"/>
      <c r="P3966"/>
      <c r="Q3966"/>
      <c r="R3966" s="28"/>
      <c r="S3966" s="8"/>
      <c r="T3966" s="8"/>
      <c r="U3966"/>
      <c r="W3966" s="29"/>
      <c r="X3966" s="8">
        <v>11.31</v>
      </c>
      <c r="AB3966" s="2">
        <f t="shared" si="16"/>
        <v>11.54</v>
      </c>
    </row>
    <row r="3967" spans="3:28" x14ac:dyDescent="0.15">
      <c r="C3967" s="58">
        <v>36122</v>
      </c>
      <c r="D3967" s="12">
        <v>12.45</v>
      </c>
      <c r="E3967" s="12">
        <v>11.3</v>
      </c>
      <c r="F3967" s="12">
        <v>11.6</v>
      </c>
      <c r="G3967" s="11"/>
      <c r="H3967" s="12">
        <v>10.59</v>
      </c>
      <c r="M3967" s="74"/>
      <c r="N3967" s="29"/>
      <c r="O3967"/>
      <c r="P3967"/>
      <c r="Q3967"/>
      <c r="R3967" s="28"/>
      <c r="S3967" s="8"/>
      <c r="T3967" s="8"/>
      <c r="U3967"/>
      <c r="W3967" s="29"/>
      <c r="X3967" s="8">
        <v>11.16</v>
      </c>
      <c r="AB3967" s="2">
        <f t="shared" si="16"/>
        <v>11.38</v>
      </c>
    </row>
    <row r="3968" spans="3:28" x14ac:dyDescent="0.15">
      <c r="C3968" s="58">
        <v>36123</v>
      </c>
      <c r="D3968" s="12">
        <v>12.12</v>
      </c>
      <c r="E3968" s="12">
        <v>11.19</v>
      </c>
      <c r="F3968" s="12">
        <v>11.66</v>
      </c>
      <c r="G3968" s="11"/>
      <c r="H3968" s="12">
        <v>10.45</v>
      </c>
      <c r="M3968" s="74"/>
      <c r="N3968" s="29"/>
      <c r="O3968"/>
      <c r="P3968"/>
      <c r="Q3968"/>
      <c r="R3968" s="28"/>
      <c r="S3968" s="8"/>
      <c r="T3968" s="8"/>
      <c r="U3968"/>
      <c r="W3968" s="29"/>
      <c r="X3968" s="8">
        <v>11.04</v>
      </c>
      <c r="AB3968" s="2">
        <f t="shared" si="16"/>
        <v>11.35</v>
      </c>
    </row>
    <row r="3969" spans="3:28" x14ac:dyDescent="0.15">
      <c r="C3969" s="58">
        <v>36124</v>
      </c>
      <c r="D3969" s="12">
        <v>11.86</v>
      </c>
      <c r="E3969" s="12">
        <v>10.9</v>
      </c>
      <c r="F3969" s="12">
        <v>11.01</v>
      </c>
      <c r="G3969" s="11"/>
      <c r="H3969" s="12">
        <v>9.98</v>
      </c>
      <c r="M3969" s="74"/>
      <c r="N3969" s="29"/>
      <c r="O3969"/>
      <c r="P3969"/>
      <c r="Q3969"/>
      <c r="R3969" s="28"/>
      <c r="S3969" s="8"/>
      <c r="T3969" s="8"/>
      <c r="U3969"/>
      <c r="W3969" s="29"/>
      <c r="X3969" s="8">
        <v>10.56</v>
      </c>
      <c r="AB3969" s="2">
        <f t="shared" si="16"/>
        <v>10.79</v>
      </c>
    </row>
    <row r="3970" spans="3:28" x14ac:dyDescent="0.15">
      <c r="C3970" s="58">
        <v>36125</v>
      </c>
      <c r="D3970" s="12"/>
      <c r="E3970" s="12">
        <v>11</v>
      </c>
      <c r="F3970" s="12">
        <v>11.15</v>
      </c>
      <c r="G3970" s="11"/>
      <c r="H3970" s="12">
        <v>10.18</v>
      </c>
      <c r="M3970" s="74"/>
      <c r="N3970" s="29"/>
      <c r="O3970"/>
      <c r="P3970"/>
      <c r="Q3970"/>
      <c r="R3970" s="28"/>
      <c r="S3970" s="8"/>
      <c r="T3970" s="8"/>
      <c r="U3970"/>
      <c r="W3970" s="29"/>
      <c r="X3970" s="8">
        <v>10.71</v>
      </c>
      <c r="AB3970" s="2">
        <f t="shared" si="16"/>
        <v>10.93</v>
      </c>
    </row>
    <row r="3971" spans="3:28" x14ac:dyDescent="0.15">
      <c r="C3971" s="58">
        <v>36126</v>
      </c>
      <c r="D3971" s="12"/>
      <c r="E3971" s="12">
        <v>11.14</v>
      </c>
      <c r="F3971" s="12">
        <v>11.12</v>
      </c>
      <c r="G3971" s="11"/>
      <c r="H3971" s="12">
        <v>10.220000000000001</v>
      </c>
      <c r="M3971" s="74"/>
      <c r="N3971" s="29"/>
      <c r="O3971"/>
      <c r="P3971"/>
      <c r="Q3971"/>
      <c r="R3971" s="28"/>
      <c r="S3971" s="8"/>
      <c r="T3971" s="8"/>
      <c r="U3971"/>
      <c r="W3971" s="29"/>
      <c r="X3971" s="8">
        <v>10.61</v>
      </c>
      <c r="AB3971" s="2">
        <f t="shared" si="16"/>
        <v>10.87</v>
      </c>
    </row>
    <row r="3972" spans="3:28" x14ac:dyDescent="0.15">
      <c r="C3972" s="58">
        <v>36129</v>
      </c>
      <c r="D3972" s="12">
        <v>11.22</v>
      </c>
      <c r="E3972" s="12">
        <v>10.46</v>
      </c>
      <c r="F3972" s="12">
        <v>10.32</v>
      </c>
      <c r="G3972" s="11"/>
      <c r="H3972" s="12">
        <v>9.89</v>
      </c>
      <c r="M3972" s="74"/>
      <c r="N3972" s="29"/>
      <c r="O3972"/>
      <c r="P3972"/>
      <c r="Q3972"/>
      <c r="R3972" s="28"/>
      <c r="S3972" s="8"/>
      <c r="T3972" s="8"/>
      <c r="U3972"/>
      <c r="W3972" s="29"/>
      <c r="X3972" s="8">
        <v>9.98</v>
      </c>
      <c r="AB3972" s="2">
        <f t="shared" si="16"/>
        <v>10.15</v>
      </c>
    </row>
    <row r="3973" spans="3:28" x14ac:dyDescent="0.15">
      <c r="C3973" s="58">
        <v>36130</v>
      </c>
      <c r="D3973" s="12">
        <v>11.13</v>
      </c>
      <c r="E3973" s="12">
        <v>10.220000000000001</v>
      </c>
      <c r="F3973" s="12">
        <v>9.77</v>
      </c>
      <c r="G3973" s="11"/>
      <c r="H3973" s="12">
        <v>9.4600000000000009</v>
      </c>
      <c r="M3973" s="74"/>
      <c r="N3973" s="29"/>
      <c r="O3973"/>
      <c r="P3973"/>
      <c r="Q3973"/>
      <c r="R3973" s="28"/>
      <c r="S3973" s="8"/>
      <c r="T3973" s="8"/>
      <c r="U3973"/>
      <c r="W3973" s="29"/>
      <c r="X3973" s="8">
        <v>9.4700000000000006</v>
      </c>
      <c r="AB3973" s="2">
        <f t="shared" si="16"/>
        <v>9.6199999999999992</v>
      </c>
    </row>
    <row r="3974" spans="3:28" x14ac:dyDescent="0.15">
      <c r="C3974" s="58">
        <v>36131</v>
      </c>
      <c r="D3974" s="12">
        <v>11.24</v>
      </c>
      <c r="E3974" s="12">
        <v>10.36</v>
      </c>
      <c r="F3974" s="12">
        <v>9.85</v>
      </c>
      <c r="G3974" s="11"/>
      <c r="H3974" s="12"/>
      <c r="M3974" s="74"/>
      <c r="N3974" s="29"/>
      <c r="O3974"/>
      <c r="P3974"/>
      <c r="Q3974"/>
      <c r="R3974" s="28"/>
      <c r="S3974" s="8"/>
      <c r="T3974" s="8"/>
      <c r="U3974"/>
      <c r="W3974" s="29"/>
      <c r="X3974" s="8">
        <v>9.66</v>
      </c>
      <c r="AB3974" s="2">
        <f t="shared" si="16"/>
        <v>9.76</v>
      </c>
    </row>
    <row r="3975" spans="3:28" x14ac:dyDescent="0.15">
      <c r="C3975" s="58">
        <v>36132</v>
      </c>
      <c r="D3975" s="12">
        <v>11.19</v>
      </c>
      <c r="E3975" s="12">
        <v>10.18</v>
      </c>
      <c r="F3975" s="12">
        <v>9.75</v>
      </c>
      <c r="G3975" s="11"/>
      <c r="H3975" s="12">
        <v>9.4600000000000009</v>
      </c>
      <c r="M3975" s="74"/>
      <c r="N3975" s="29"/>
      <c r="O3975"/>
      <c r="P3975"/>
      <c r="Q3975"/>
      <c r="R3975" s="28"/>
      <c r="S3975" s="8"/>
      <c r="T3975" s="8"/>
      <c r="U3975"/>
      <c r="W3975" s="29"/>
      <c r="X3975" s="8">
        <v>9.48</v>
      </c>
      <c r="AB3975" s="2">
        <f t="shared" si="16"/>
        <v>9.6199999999999992</v>
      </c>
    </row>
    <row r="3976" spans="3:28" x14ac:dyDescent="0.15">
      <c r="C3976" s="58">
        <v>36133</v>
      </c>
      <c r="D3976" s="12">
        <v>11.17</v>
      </c>
      <c r="E3976" s="12">
        <v>10.19</v>
      </c>
      <c r="F3976" s="12">
        <v>9.76</v>
      </c>
      <c r="G3976" s="11"/>
      <c r="H3976" s="12">
        <v>9.4</v>
      </c>
      <c r="M3976" s="74"/>
      <c r="N3976" s="29"/>
      <c r="O3976"/>
      <c r="P3976"/>
      <c r="Q3976"/>
      <c r="R3976" s="28"/>
      <c r="S3976" s="8"/>
      <c r="T3976" s="8"/>
      <c r="U3976"/>
      <c r="W3976" s="29"/>
      <c r="X3976" s="8">
        <v>9.48</v>
      </c>
      <c r="AB3976" s="2">
        <f t="shared" si="16"/>
        <v>9.6199999999999992</v>
      </c>
    </row>
    <row r="3977" spans="3:28" x14ac:dyDescent="0.15">
      <c r="C3977" s="58">
        <v>36136</v>
      </c>
      <c r="D3977" s="12">
        <v>11.47</v>
      </c>
      <c r="E3977" s="12">
        <v>10.26</v>
      </c>
      <c r="F3977" s="12">
        <v>9.98</v>
      </c>
      <c r="G3977" s="11"/>
      <c r="H3977" s="12">
        <v>9.56</v>
      </c>
      <c r="M3977" s="74"/>
      <c r="N3977" s="29"/>
      <c r="O3977"/>
      <c r="P3977"/>
      <c r="Q3977"/>
      <c r="R3977" s="28"/>
      <c r="S3977" s="8"/>
      <c r="T3977" s="8"/>
      <c r="U3977"/>
      <c r="W3977" s="29"/>
      <c r="X3977" s="8">
        <v>9.58</v>
      </c>
      <c r="AB3977" s="2">
        <f t="shared" si="16"/>
        <v>9.7799999999999994</v>
      </c>
    </row>
    <row r="3978" spans="3:28" x14ac:dyDescent="0.15">
      <c r="C3978" s="58">
        <v>36137</v>
      </c>
      <c r="D3978" s="12">
        <v>11.3</v>
      </c>
      <c r="E3978" s="12">
        <v>10.11</v>
      </c>
      <c r="F3978" s="12">
        <v>9.93</v>
      </c>
      <c r="G3978" s="11"/>
      <c r="H3978" s="12">
        <v>9.4499999999999993</v>
      </c>
      <c r="M3978" s="74"/>
      <c r="N3978" s="29"/>
      <c r="O3978"/>
      <c r="P3978"/>
      <c r="Q3978"/>
      <c r="R3978" s="28"/>
      <c r="S3978" s="8"/>
      <c r="T3978" s="8"/>
      <c r="U3978"/>
      <c r="W3978" s="29"/>
      <c r="X3978" s="8">
        <v>9.52</v>
      </c>
      <c r="AB3978" s="2">
        <f t="shared" si="16"/>
        <v>9.73</v>
      </c>
    </row>
    <row r="3979" spans="3:28" x14ac:dyDescent="0.15">
      <c r="C3979" s="58">
        <v>36138</v>
      </c>
      <c r="D3979" s="12">
        <v>11.16</v>
      </c>
      <c r="E3979" s="12">
        <v>9.98</v>
      </c>
      <c r="F3979" s="12">
        <v>10.02</v>
      </c>
      <c r="G3979" s="11"/>
      <c r="H3979" s="12">
        <v>9.4</v>
      </c>
      <c r="M3979" s="74"/>
      <c r="N3979" s="29"/>
      <c r="O3979"/>
      <c r="P3979"/>
      <c r="Q3979"/>
      <c r="R3979" s="28"/>
      <c r="S3979" s="8"/>
      <c r="T3979" s="8"/>
      <c r="U3979"/>
      <c r="W3979" s="29"/>
      <c r="X3979" s="8">
        <v>9.56</v>
      </c>
      <c r="AB3979" s="2">
        <f t="shared" si="16"/>
        <v>9.7899999999999991</v>
      </c>
    </row>
    <row r="3980" spans="3:28" x14ac:dyDescent="0.15">
      <c r="C3980" s="58">
        <v>36139</v>
      </c>
      <c r="D3980" s="12">
        <v>10.72</v>
      </c>
      <c r="E3980" s="12">
        <v>9.64</v>
      </c>
      <c r="F3980" s="12">
        <v>9.75</v>
      </c>
      <c r="G3980" s="11"/>
      <c r="H3980" s="12">
        <v>9.1300000000000008</v>
      </c>
      <c r="M3980" s="74"/>
      <c r="N3980" s="29"/>
      <c r="O3980"/>
      <c r="P3980"/>
      <c r="Q3980"/>
      <c r="R3980" s="28"/>
      <c r="S3980" s="8"/>
      <c r="T3980" s="8"/>
      <c r="U3980"/>
      <c r="W3980" s="29"/>
      <c r="X3980" s="8">
        <v>9.4</v>
      </c>
      <c r="AB3980" s="2">
        <f t="shared" si="16"/>
        <v>9.58</v>
      </c>
    </row>
    <row r="3981" spans="3:28" x14ac:dyDescent="0.15">
      <c r="C3981" s="58">
        <v>36140</v>
      </c>
      <c r="D3981" s="12">
        <v>10.79</v>
      </c>
      <c r="E3981" s="12">
        <v>9.82</v>
      </c>
      <c r="F3981" s="12">
        <v>9.98</v>
      </c>
      <c r="G3981" s="11"/>
      <c r="H3981" s="12">
        <v>9.26</v>
      </c>
      <c r="M3981" s="74"/>
      <c r="N3981" s="29"/>
      <c r="O3981"/>
      <c r="P3981"/>
      <c r="Q3981"/>
      <c r="R3981" s="28"/>
      <c r="S3981" s="8"/>
      <c r="T3981" s="8"/>
      <c r="U3981"/>
      <c r="W3981" s="29"/>
      <c r="X3981" s="8">
        <v>9.6300000000000008</v>
      </c>
      <c r="AB3981" s="2">
        <f t="shared" si="16"/>
        <v>9.81</v>
      </c>
    </row>
    <row r="3982" spans="3:28" x14ac:dyDescent="0.15">
      <c r="C3982" s="58">
        <v>36143</v>
      </c>
      <c r="D3982" s="12">
        <v>11.29</v>
      </c>
      <c r="E3982" s="12">
        <v>10.130000000000001</v>
      </c>
      <c r="F3982" s="12">
        <v>10.36</v>
      </c>
      <c r="G3982" s="11"/>
      <c r="H3982" s="12">
        <v>9.6199999999999992</v>
      </c>
      <c r="M3982" s="74"/>
      <c r="N3982" s="29"/>
      <c r="O3982"/>
      <c r="P3982"/>
      <c r="Q3982"/>
      <c r="R3982" s="28"/>
      <c r="S3982" s="8"/>
      <c r="T3982" s="8"/>
      <c r="U3982"/>
      <c r="W3982" s="29"/>
      <c r="X3982" s="8">
        <v>10.01</v>
      </c>
      <c r="AB3982" s="2">
        <f t="shared" si="16"/>
        <v>10.19</v>
      </c>
    </row>
    <row r="3983" spans="3:28" x14ac:dyDescent="0.15">
      <c r="C3983" s="58">
        <v>36144</v>
      </c>
      <c r="D3983" s="12">
        <v>11.55</v>
      </c>
      <c r="E3983" s="12">
        <v>10.23</v>
      </c>
      <c r="F3983" s="12">
        <v>10.31</v>
      </c>
      <c r="G3983" s="11"/>
      <c r="H3983" s="12">
        <v>9.7200000000000006</v>
      </c>
      <c r="M3983" s="74"/>
      <c r="N3983" s="29"/>
      <c r="O3983"/>
      <c r="P3983"/>
      <c r="Q3983"/>
      <c r="R3983" s="28"/>
      <c r="S3983" s="8"/>
      <c r="T3983" s="8"/>
      <c r="U3983"/>
      <c r="W3983" s="29"/>
      <c r="X3983" s="8">
        <v>9.9600000000000009</v>
      </c>
      <c r="AB3983" s="2">
        <f t="shared" si="16"/>
        <v>10.14</v>
      </c>
    </row>
    <row r="3984" spans="3:28" x14ac:dyDescent="0.15">
      <c r="C3984" s="58">
        <v>36145</v>
      </c>
      <c r="D3984" s="12">
        <v>12.38</v>
      </c>
      <c r="E3984" s="12">
        <v>11</v>
      </c>
      <c r="F3984" s="12">
        <v>11.28</v>
      </c>
      <c r="G3984" s="11"/>
      <c r="H3984" s="12">
        <v>10.58</v>
      </c>
      <c r="M3984" s="74"/>
      <c r="N3984" s="29"/>
      <c r="O3984"/>
      <c r="P3984"/>
      <c r="Q3984"/>
      <c r="R3984" s="28"/>
      <c r="S3984" s="8"/>
      <c r="T3984" s="8"/>
      <c r="U3984"/>
      <c r="W3984" s="29"/>
      <c r="X3984" s="8">
        <v>10.9</v>
      </c>
      <c r="AB3984" s="2">
        <f t="shared" si="16"/>
        <v>11.09</v>
      </c>
    </row>
    <row r="3985" spans="3:28" x14ac:dyDescent="0.15">
      <c r="C3985" s="58">
        <v>36146</v>
      </c>
      <c r="D3985" s="12">
        <v>11.03</v>
      </c>
      <c r="E3985" s="12">
        <v>10.09</v>
      </c>
      <c r="F3985" s="12">
        <v>9.98</v>
      </c>
      <c r="G3985" s="11"/>
      <c r="H3985" s="12">
        <v>9.59</v>
      </c>
      <c r="M3985" s="74"/>
      <c r="N3985" s="29"/>
      <c r="O3985"/>
      <c r="P3985"/>
      <c r="Q3985"/>
      <c r="R3985" s="28"/>
      <c r="S3985" s="8"/>
      <c r="T3985" s="8"/>
      <c r="U3985"/>
      <c r="W3985" s="29"/>
      <c r="X3985" s="8">
        <v>9.59</v>
      </c>
      <c r="AB3985" s="2">
        <f t="shared" si="16"/>
        <v>9.7899999999999991</v>
      </c>
    </row>
    <row r="3986" spans="3:28" x14ac:dyDescent="0.15">
      <c r="C3986" s="58">
        <v>36147</v>
      </c>
      <c r="D3986" s="12">
        <v>10.95</v>
      </c>
      <c r="E3986" s="12">
        <v>9.98</v>
      </c>
      <c r="F3986" s="12">
        <v>9.9499999999999993</v>
      </c>
      <c r="G3986" s="11"/>
      <c r="H3986" s="12">
        <v>9.4499999999999993</v>
      </c>
      <c r="M3986" s="74"/>
      <c r="N3986" s="29"/>
      <c r="O3986"/>
      <c r="P3986"/>
      <c r="Q3986"/>
      <c r="R3986" s="28"/>
      <c r="S3986" s="8"/>
      <c r="T3986" s="8"/>
      <c r="U3986"/>
      <c r="W3986" s="29"/>
      <c r="X3986" s="8">
        <v>9.57</v>
      </c>
      <c r="AB3986" s="2">
        <f t="shared" si="16"/>
        <v>9.76</v>
      </c>
    </row>
    <row r="3987" spans="3:28" x14ac:dyDescent="0.15">
      <c r="C3987" s="58">
        <v>36150</v>
      </c>
      <c r="D3987" s="12">
        <v>10.81</v>
      </c>
      <c r="E3987" s="12">
        <v>9.75</v>
      </c>
      <c r="F3987" s="12">
        <v>9.8800000000000008</v>
      </c>
      <c r="G3987" s="11"/>
      <c r="H3987" s="12">
        <v>9.4</v>
      </c>
      <c r="M3987" s="74"/>
      <c r="N3987" s="29"/>
      <c r="O3987"/>
      <c r="P3987"/>
      <c r="Q3987"/>
      <c r="R3987" s="28"/>
      <c r="S3987" s="8"/>
      <c r="T3987" s="8"/>
      <c r="U3987"/>
      <c r="W3987" s="29"/>
      <c r="X3987" s="8">
        <v>9.5500000000000007</v>
      </c>
      <c r="AB3987" s="2">
        <f t="shared" si="16"/>
        <v>9.7200000000000006</v>
      </c>
    </row>
    <row r="3988" spans="3:28" x14ac:dyDescent="0.15">
      <c r="C3988" s="58">
        <v>36151</v>
      </c>
      <c r="D3988" s="12">
        <v>11.12</v>
      </c>
      <c r="E3988" s="12">
        <v>10.01</v>
      </c>
      <c r="F3988" s="12">
        <v>9.98</v>
      </c>
      <c r="G3988" s="11"/>
      <c r="H3988" s="12">
        <v>9.56</v>
      </c>
      <c r="M3988" s="74"/>
      <c r="N3988" s="29"/>
      <c r="O3988"/>
      <c r="P3988"/>
      <c r="Q3988"/>
      <c r="R3988" s="28"/>
      <c r="S3988" s="8"/>
      <c r="T3988" s="8"/>
      <c r="U3988"/>
      <c r="W3988" s="29"/>
      <c r="X3988" s="8">
        <v>9.68</v>
      </c>
      <c r="AB3988" s="2">
        <f t="shared" si="16"/>
        <v>9.83</v>
      </c>
    </row>
    <row r="3989" spans="3:28" x14ac:dyDescent="0.15">
      <c r="C3989" s="58">
        <v>36152</v>
      </c>
      <c r="D3989" s="12">
        <v>11.33</v>
      </c>
      <c r="E3989" s="12">
        <v>10.17</v>
      </c>
      <c r="F3989" s="12">
        <v>9.99</v>
      </c>
      <c r="G3989" s="11"/>
      <c r="H3989" s="12">
        <v>9.67</v>
      </c>
      <c r="M3989" s="74"/>
      <c r="N3989" s="29"/>
      <c r="O3989"/>
      <c r="P3989"/>
      <c r="Q3989"/>
      <c r="R3989" s="28"/>
      <c r="S3989" s="8"/>
      <c r="T3989" s="8"/>
      <c r="U3989"/>
      <c r="W3989" s="29"/>
      <c r="X3989" s="8">
        <v>9.7100000000000009</v>
      </c>
      <c r="AB3989" s="2">
        <f t="shared" si="16"/>
        <v>9.85</v>
      </c>
    </row>
    <row r="3990" spans="3:28" x14ac:dyDescent="0.15">
      <c r="C3990" s="58">
        <v>36153</v>
      </c>
      <c r="D3990" s="12">
        <v>11.23</v>
      </c>
      <c r="E3990" s="12">
        <v>10.11</v>
      </c>
      <c r="F3990" s="12">
        <v>10</v>
      </c>
      <c r="G3990" s="11"/>
      <c r="H3990" s="12"/>
      <c r="M3990" s="74"/>
      <c r="N3990" s="29"/>
      <c r="O3990"/>
      <c r="P3990"/>
      <c r="Q3990"/>
      <c r="R3990" s="28"/>
      <c r="S3990" s="8"/>
      <c r="T3990" s="8"/>
      <c r="U3990"/>
      <c r="W3990" s="29"/>
      <c r="X3990" s="8">
        <v>9.6999999999999993</v>
      </c>
      <c r="AB3990" s="2">
        <f t="shared" ref="AB3990:AB4053" si="17">ROUND((F3990+X3990)/2,2)</f>
        <v>9.85</v>
      </c>
    </row>
    <row r="3991" spans="3:28" x14ac:dyDescent="0.15">
      <c r="C3991" s="58">
        <v>36154</v>
      </c>
      <c r="D3991" s="12"/>
      <c r="E3991" s="12"/>
      <c r="F3991" s="12"/>
      <c r="G3991" s="11"/>
      <c r="H3991" s="12">
        <v>9.64</v>
      </c>
      <c r="M3991" s="74"/>
      <c r="N3991" s="29"/>
      <c r="O3991"/>
      <c r="P3991"/>
      <c r="Q3991"/>
      <c r="R3991" s="28"/>
      <c r="S3991" s="8"/>
      <c r="T3991" s="8"/>
      <c r="U3991"/>
      <c r="W3991" s="29"/>
      <c r="X3991" s="8"/>
      <c r="AB3991" s="2"/>
    </row>
    <row r="3992" spans="3:28" x14ac:dyDescent="0.15">
      <c r="C3992" s="58">
        <v>36157</v>
      </c>
      <c r="D3992" s="12">
        <v>11.46</v>
      </c>
      <c r="E3992" s="12"/>
      <c r="F3992" s="12">
        <v>10.29</v>
      </c>
      <c r="G3992" s="11"/>
      <c r="H3992" s="12">
        <v>10.06</v>
      </c>
      <c r="M3992" s="74"/>
      <c r="N3992" s="29"/>
      <c r="O3992"/>
      <c r="P3992"/>
      <c r="Q3992"/>
      <c r="R3992" s="28"/>
      <c r="S3992" s="8"/>
      <c r="T3992" s="8"/>
      <c r="U3992"/>
      <c r="W3992" s="29"/>
      <c r="X3992" s="8">
        <v>10.029999999999999</v>
      </c>
      <c r="AB3992" s="2">
        <f t="shared" si="17"/>
        <v>10.16</v>
      </c>
    </row>
    <row r="3993" spans="3:28" x14ac:dyDescent="0.15">
      <c r="C3993" s="58">
        <v>36158</v>
      </c>
      <c r="D3993" s="12">
        <v>11.72</v>
      </c>
      <c r="E3993" s="12">
        <v>10.61</v>
      </c>
      <c r="F3993" s="12">
        <v>10.35</v>
      </c>
      <c r="G3993" s="11"/>
      <c r="H3993" s="12">
        <v>10.210000000000001</v>
      </c>
      <c r="M3993" s="74"/>
      <c r="N3993" s="29"/>
      <c r="O3993"/>
      <c r="P3993"/>
      <c r="Q3993"/>
      <c r="R3993" s="28"/>
      <c r="S3993" s="8"/>
      <c r="T3993" s="8"/>
      <c r="U3993"/>
      <c r="W3993" s="29"/>
      <c r="X3993" s="8">
        <v>10.11</v>
      </c>
      <c r="AB3993" s="2">
        <f t="shared" si="17"/>
        <v>10.23</v>
      </c>
    </row>
    <row r="3994" spans="3:28" x14ac:dyDescent="0.15">
      <c r="C3994" s="58">
        <v>36159</v>
      </c>
      <c r="D3994" s="12">
        <v>11.75</v>
      </c>
      <c r="E3994" s="12">
        <v>10.53</v>
      </c>
      <c r="F3994" s="12">
        <v>10.19</v>
      </c>
      <c r="G3994" s="11"/>
      <c r="H3994" s="12">
        <v>10.15</v>
      </c>
      <c r="M3994" s="74"/>
      <c r="N3994" s="29"/>
      <c r="O3994"/>
      <c r="P3994"/>
      <c r="Q3994"/>
      <c r="R3994" s="28"/>
      <c r="S3994" s="8"/>
      <c r="T3994" s="8"/>
      <c r="U3994"/>
      <c r="W3994" s="29"/>
      <c r="X3994" s="8">
        <v>9.9700000000000006</v>
      </c>
      <c r="AB3994" s="2">
        <f t="shared" si="17"/>
        <v>10.08</v>
      </c>
    </row>
    <row r="3995" spans="3:28" x14ac:dyDescent="0.15">
      <c r="C3995" s="58">
        <v>36160</v>
      </c>
      <c r="D3995" s="12">
        <v>12.05</v>
      </c>
      <c r="E3995" s="12">
        <v>10.53</v>
      </c>
      <c r="F3995" s="12">
        <v>10.63</v>
      </c>
      <c r="G3995" s="11"/>
      <c r="H3995" s="12">
        <v>10.46</v>
      </c>
      <c r="I3995" s="30"/>
      <c r="M3995" s="74"/>
      <c r="N3995" s="29"/>
      <c r="O3995"/>
      <c r="P3995"/>
      <c r="Q3995"/>
      <c r="R3995" s="28"/>
      <c r="S3995" s="8"/>
      <c r="T3995" s="8"/>
      <c r="U3995"/>
      <c r="W3995" s="29"/>
      <c r="X3995" s="8">
        <v>10.42</v>
      </c>
      <c r="AB3995" s="2">
        <f t="shared" si="17"/>
        <v>10.53</v>
      </c>
    </row>
    <row r="3996" spans="3:28" x14ac:dyDescent="0.15">
      <c r="C3996" s="58">
        <v>36164</v>
      </c>
      <c r="D3996" s="12">
        <v>12.34</v>
      </c>
      <c r="E3996" s="12">
        <v>10.96</v>
      </c>
      <c r="F3996" s="12">
        <v>10.43</v>
      </c>
      <c r="G3996" s="11"/>
      <c r="H3996" s="12">
        <v>10.48</v>
      </c>
      <c r="I3996" s="30"/>
      <c r="M3996" s="73"/>
      <c r="N3996"/>
      <c r="O3996"/>
      <c r="P3996"/>
      <c r="Q3996"/>
      <c r="R3996" s="28"/>
      <c r="S3996" s="8"/>
      <c r="T3996" s="8"/>
      <c r="U3996"/>
      <c r="W3996" s="29"/>
      <c r="X3996" s="8">
        <v>10.25</v>
      </c>
      <c r="AB3996" s="2">
        <f t="shared" si="17"/>
        <v>10.34</v>
      </c>
    </row>
    <row r="3997" spans="3:28" x14ac:dyDescent="0.15">
      <c r="C3997" s="58">
        <v>36165</v>
      </c>
      <c r="D3997" s="12">
        <v>11.99</v>
      </c>
      <c r="E3997" s="12">
        <v>10.53</v>
      </c>
      <c r="F3997" s="12">
        <v>9.93</v>
      </c>
      <c r="G3997" s="11"/>
      <c r="H3997" s="12">
        <v>10.14</v>
      </c>
      <c r="I3997" s="30"/>
      <c r="M3997" s="73"/>
      <c r="N3997"/>
      <c r="O3997"/>
      <c r="P3997"/>
      <c r="Q3997"/>
      <c r="R3997" s="28"/>
      <c r="S3997" s="8"/>
      <c r="T3997" s="8"/>
      <c r="U3997"/>
      <c r="W3997" s="29"/>
      <c r="X3997" s="8">
        <v>9.8000000000000007</v>
      </c>
      <c r="AB3997" s="2">
        <f t="shared" si="17"/>
        <v>9.8699999999999992</v>
      </c>
    </row>
    <row r="3998" spans="3:28" x14ac:dyDescent="0.15">
      <c r="C3998" s="58">
        <v>36166</v>
      </c>
      <c r="D3998" s="12">
        <v>12.8</v>
      </c>
      <c r="E3998" s="12">
        <v>11.46</v>
      </c>
      <c r="F3998" s="12">
        <v>10.62</v>
      </c>
      <c r="G3998" s="11"/>
      <c r="H3998" s="12">
        <v>10.88</v>
      </c>
      <c r="I3998" s="30"/>
      <c r="M3998" s="73"/>
      <c r="N3998"/>
      <c r="O3998"/>
      <c r="P3998"/>
      <c r="Q3998"/>
      <c r="R3998" s="28"/>
      <c r="S3998" s="8"/>
      <c r="T3998" s="8"/>
      <c r="U3998"/>
      <c r="W3998" s="29"/>
      <c r="X3998" s="8">
        <v>10.56</v>
      </c>
      <c r="AB3998" s="2">
        <f t="shared" si="17"/>
        <v>10.59</v>
      </c>
    </row>
    <row r="3999" spans="3:28" x14ac:dyDescent="0.15">
      <c r="C3999" s="58">
        <v>36167</v>
      </c>
      <c r="D3999" s="12">
        <v>13.09</v>
      </c>
      <c r="E3999" s="12">
        <v>11.53</v>
      </c>
      <c r="F3999" s="12">
        <v>10.67</v>
      </c>
      <c r="G3999" s="11"/>
      <c r="H3999" s="12">
        <v>10.98</v>
      </c>
      <c r="I3999" s="30"/>
      <c r="M3999" s="73"/>
      <c r="N3999"/>
      <c r="O3999"/>
      <c r="P3999"/>
      <c r="Q3999"/>
      <c r="R3999" s="28"/>
      <c r="S3999" s="8"/>
      <c r="T3999" s="8"/>
      <c r="U3999"/>
      <c r="W3999" s="29"/>
      <c r="X3999" s="8">
        <v>10.51</v>
      </c>
      <c r="AB3999" s="2">
        <f t="shared" si="17"/>
        <v>10.59</v>
      </c>
    </row>
    <row r="4000" spans="3:28" x14ac:dyDescent="0.15">
      <c r="C4000" s="58">
        <v>36168</v>
      </c>
      <c r="D4000" s="12">
        <v>13.07</v>
      </c>
      <c r="E4000" s="12">
        <v>11.73</v>
      </c>
      <c r="F4000" s="12">
        <v>11.01</v>
      </c>
      <c r="G4000" s="11"/>
      <c r="H4000" s="12">
        <v>11.19</v>
      </c>
      <c r="I4000" s="30"/>
      <c r="M4000" s="73"/>
      <c r="N4000"/>
      <c r="O4000"/>
      <c r="P4000"/>
      <c r="Q4000"/>
      <c r="R4000" s="28"/>
      <c r="S4000" s="8"/>
      <c r="T4000" s="8"/>
      <c r="U4000"/>
      <c r="W4000" s="29"/>
      <c r="X4000" s="8">
        <v>10.75</v>
      </c>
      <c r="AB4000" s="2">
        <f t="shared" si="17"/>
        <v>10.88</v>
      </c>
    </row>
    <row r="4001" spans="3:28" x14ac:dyDescent="0.15">
      <c r="C4001" s="58">
        <v>36171</v>
      </c>
      <c r="D4001" s="12">
        <v>13.44</v>
      </c>
      <c r="E4001" s="12">
        <v>12.04</v>
      </c>
      <c r="F4001" s="12">
        <v>11.62</v>
      </c>
      <c r="G4001" s="11"/>
      <c r="H4001" s="12">
        <v>11.6</v>
      </c>
      <c r="I4001" s="30"/>
      <c r="M4001" s="73"/>
      <c r="N4001"/>
      <c r="O4001"/>
      <c r="P4001"/>
      <c r="Q4001"/>
      <c r="R4001" s="28"/>
      <c r="S4001" s="8"/>
      <c r="T4001" s="8"/>
      <c r="U4001"/>
      <c r="W4001" s="29"/>
      <c r="X4001" s="8">
        <v>11.19</v>
      </c>
      <c r="AB4001" s="2">
        <f t="shared" si="17"/>
        <v>11.41</v>
      </c>
    </row>
    <row r="4002" spans="3:28" x14ac:dyDescent="0.15">
      <c r="C4002" s="58">
        <v>36172</v>
      </c>
      <c r="D4002" s="12">
        <v>12.89</v>
      </c>
      <c r="E4002" s="12">
        <v>11.5</v>
      </c>
      <c r="F4002" s="12">
        <v>11.12</v>
      </c>
      <c r="G4002" s="11"/>
      <c r="H4002" s="12">
        <v>11.25</v>
      </c>
      <c r="I4002" s="30"/>
      <c r="M4002" s="73"/>
      <c r="N4002"/>
      <c r="O4002"/>
      <c r="P4002"/>
      <c r="Q4002"/>
      <c r="R4002" s="28"/>
      <c r="S4002" s="8"/>
      <c r="T4002" s="8"/>
      <c r="U4002"/>
      <c r="W4002" s="29"/>
      <c r="X4002" s="8">
        <v>10.76</v>
      </c>
      <c r="AB4002" s="2">
        <f t="shared" si="17"/>
        <v>10.94</v>
      </c>
    </row>
    <row r="4003" spans="3:28" x14ac:dyDescent="0.15">
      <c r="C4003" s="58">
        <v>36173</v>
      </c>
      <c r="D4003" s="12">
        <v>12.31</v>
      </c>
      <c r="E4003" s="12">
        <v>11.06</v>
      </c>
      <c r="F4003" s="12">
        <v>10.56</v>
      </c>
      <c r="G4003" s="11"/>
      <c r="H4003" s="12">
        <v>10.65</v>
      </c>
      <c r="I4003" s="30"/>
      <c r="M4003" s="73"/>
      <c r="N4003"/>
      <c r="O4003"/>
      <c r="P4003"/>
      <c r="Q4003"/>
      <c r="R4003" s="28"/>
      <c r="S4003" s="8"/>
      <c r="T4003" s="8"/>
      <c r="U4003"/>
      <c r="W4003" s="29"/>
      <c r="X4003" s="8">
        <v>10.3</v>
      </c>
      <c r="AB4003" s="2">
        <f t="shared" si="17"/>
        <v>10.43</v>
      </c>
    </row>
    <row r="4004" spans="3:28" x14ac:dyDescent="0.15">
      <c r="C4004" s="58">
        <v>36174</v>
      </c>
      <c r="D4004" s="12">
        <v>12.15</v>
      </c>
      <c r="E4004" s="12">
        <v>11.18</v>
      </c>
      <c r="F4004" s="12">
        <v>10.52</v>
      </c>
      <c r="G4004" s="11"/>
      <c r="H4004" s="12">
        <v>10.61</v>
      </c>
      <c r="I4004" s="30"/>
      <c r="M4004" s="73"/>
      <c r="N4004"/>
      <c r="O4004"/>
      <c r="P4004"/>
      <c r="Q4004"/>
      <c r="R4004" s="28"/>
      <c r="S4004" s="8"/>
      <c r="T4004" s="8"/>
      <c r="U4004"/>
      <c r="W4004" s="29"/>
      <c r="X4004" s="8">
        <v>10.36</v>
      </c>
      <c r="AB4004" s="2">
        <f t="shared" si="17"/>
        <v>10.44</v>
      </c>
    </row>
    <row r="4005" spans="3:28" x14ac:dyDescent="0.15">
      <c r="C4005" s="58">
        <v>36175</v>
      </c>
      <c r="D4005" s="12">
        <v>12.11</v>
      </c>
      <c r="E4005" s="12">
        <v>10.79</v>
      </c>
      <c r="F4005" s="12">
        <v>10.43</v>
      </c>
      <c r="G4005" s="11"/>
      <c r="H4005" s="12">
        <v>10.53</v>
      </c>
      <c r="I4005" s="30"/>
      <c r="M4005" s="73"/>
      <c r="N4005"/>
      <c r="O4005"/>
      <c r="P4005"/>
      <c r="Q4005"/>
      <c r="R4005" s="28"/>
      <c r="S4005" s="8"/>
      <c r="T4005" s="8"/>
      <c r="U4005"/>
      <c r="W4005" s="29"/>
      <c r="X4005" s="8">
        <v>10.27</v>
      </c>
      <c r="AB4005" s="2">
        <f t="shared" si="17"/>
        <v>10.35</v>
      </c>
    </row>
    <row r="4006" spans="3:28" x14ac:dyDescent="0.15">
      <c r="C4006" s="58">
        <v>36178</v>
      </c>
      <c r="D4006" s="12"/>
      <c r="E4006" s="12">
        <v>10.71</v>
      </c>
      <c r="F4006" s="12">
        <v>10.71</v>
      </c>
      <c r="G4006" s="11"/>
      <c r="H4006" s="12">
        <v>10.6</v>
      </c>
      <c r="I4006" s="30"/>
      <c r="M4006" s="73"/>
      <c r="N4006"/>
      <c r="O4006"/>
      <c r="P4006"/>
      <c r="Q4006"/>
      <c r="R4006" s="28"/>
      <c r="S4006" s="8"/>
      <c r="T4006" s="8"/>
      <c r="U4006"/>
      <c r="W4006" s="29"/>
      <c r="X4006" s="8">
        <v>10.42</v>
      </c>
      <c r="AB4006" s="2">
        <f t="shared" si="17"/>
        <v>10.57</v>
      </c>
    </row>
    <row r="4007" spans="3:28" x14ac:dyDescent="0.15">
      <c r="C4007" s="58">
        <v>36179</v>
      </c>
      <c r="D4007" s="12">
        <v>12.08</v>
      </c>
      <c r="E4007" s="12">
        <v>10.81</v>
      </c>
      <c r="F4007" s="12">
        <v>10.67</v>
      </c>
      <c r="G4007" s="11"/>
      <c r="H4007" s="12">
        <v>10.57</v>
      </c>
      <c r="I4007" s="30"/>
      <c r="M4007" s="73"/>
      <c r="N4007"/>
      <c r="O4007"/>
      <c r="P4007"/>
      <c r="Q4007"/>
      <c r="R4007" s="28"/>
      <c r="S4007" s="8"/>
      <c r="T4007" s="8"/>
      <c r="U4007"/>
      <c r="W4007" s="29"/>
      <c r="X4007" s="8">
        <v>10.37</v>
      </c>
      <c r="AB4007" s="2">
        <f t="shared" si="17"/>
        <v>10.52</v>
      </c>
    </row>
    <row r="4008" spans="3:28" x14ac:dyDescent="0.15">
      <c r="C4008" s="58">
        <v>36180</v>
      </c>
      <c r="D4008" s="12">
        <v>11.81</v>
      </c>
      <c r="E4008" s="12">
        <v>10.51</v>
      </c>
      <c r="F4008" s="12">
        <v>10.37</v>
      </c>
      <c r="G4008" s="11"/>
      <c r="H4008" s="12">
        <v>10.29</v>
      </c>
      <c r="I4008" s="30"/>
      <c r="M4008" s="73"/>
      <c r="N4008"/>
      <c r="O4008"/>
      <c r="P4008"/>
      <c r="Q4008"/>
      <c r="R4008" s="28"/>
      <c r="S4008" s="8"/>
      <c r="T4008" s="8"/>
      <c r="U4008"/>
      <c r="W4008" s="29"/>
      <c r="X4008" s="8">
        <v>10.11</v>
      </c>
      <c r="AB4008" s="2">
        <f t="shared" si="17"/>
        <v>10.24</v>
      </c>
    </row>
    <row r="4009" spans="3:28" x14ac:dyDescent="0.15">
      <c r="C4009" s="58">
        <v>36181</v>
      </c>
      <c r="D4009" s="12">
        <v>12.46</v>
      </c>
      <c r="E4009" s="12">
        <v>10.98</v>
      </c>
      <c r="F4009" s="12">
        <v>10.85</v>
      </c>
      <c r="G4009" s="11"/>
      <c r="H4009" s="12">
        <v>10.72</v>
      </c>
      <c r="I4009" s="30"/>
      <c r="M4009" s="73"/>
      <c r="N4009"/>
      <c r="O4009"/>
      <c r="P4009"/>
      <c r="Q4009"/>
      <c r="R4009" s="28"/>
      <c r="S4009" s="8"/>
      <c r="T4009" s="8"/>
      <c r="U4009"/>
      <c r="W4009" s="29"/>
      <c r="X4009" s="8">
        <v>10.59</v>
      </c>
      <c r="AB4009" s="2">
        <f t="shared" si="17"/>
        <v>10.72</v>
      </c>
    </row>
    <row r="4010" spans="3:28" x14ac:dyDescent="0.15">
      <c r="C4010" s="58">
        <v>36182</v>
      </c>
      <c r="D4010" s="12">
        <v>12.69</v>
      </c>
      <c r="E4010" s="12">
        <v>11.1</v>
      </c>
      <c r="F4010" s="12">
        <v>11.05</v>
      </c>
      <c r="G4010" s="11"/>
      <c r="H4010" s="12">
        <v>10.95</v>
      </c>
      <c r="I4010" s="30"/>
      <c r="M4010" s="73"/>
      <c r="N4010"/>
      <c r="O4010"/>
      <c r="P4010"/>
      <c r="Q4010"/>
      <c r="R4010" s="28"/>
      <c r="S4010" s="8"/>
      <c r="T4010" s="8"/>
      <c r="U4010"/>
      <c r="W4010" s="29"/>
      <c r="X4010" s="8">
        <v>10.79</v>
      </c>
      <c r="AB4010" s="2">
        <f t="shared" si="17"/>
        <v>10.92</v>
      </c>
    </row>
    <row r="4011" spans="3:28" x14ac:dyDescent="0.15">
      <c r="C4011" s="58">
        <v>36185</v>
      </c>
      <c r="D4011" s="12">
        <v>12.44</v>
      </c>
      <c r="E4011" s="12">
        <v>10.85</v>
      </c>
      <c r="F4011" s="12">
        <v>10.78</v>
      </c>
      <c r="G4011" s="11"/>
      <c r="H4011" s="12">
        <v>10.69</v>
      </c>
      <c r="I4011" s="30"/>
      <c r="M4011" s="73"/>
      <c r="N4011"/>
      <c r="O4011"/>
      <c r="P4011"/>
      <c r="Q4011"/>
      <c r="R4011" s="28"/>
      <c r="S4011" s="8"/>
      <c r="T4011" s="8"/>
      <c r="U4011"/>
      <c r="W4011" s="29"/>
      <c r="X4011" s="8">
        <v>10.47</v>
      </c>
      <c r="AB4011" s="2">
        <f t="shared" si="17"/>
        <v>10.63</v>
      </c>
    </row>
    <row r="4012" spans="3:28" x14ac:dyDescent="0.15">
      <c r="C4012" s="58">
        <v>36186</v>
      </c>
      <c r="D4012" s="12">
        <v>12.06</v>
      </c>
      <c r="E4012" s="12">
        <v>10.64</v>
      </c>
      <c r="F4012" s="12">
        <v>10.59</v>
      </c>
      <c r="G4012" s="11"/>
      <c r="H4012" s="12">
        <v>10.56</v>
      </c>
      <c r="I4012" s="30"/>
      <c r="M4012" s="73"/>
      <c r="N4012"/>
      <c r="O4012"/>
      <c r="P4012"/>
      <c r="Q4012"/>
      <c r="R4012" s="28"/>
      <c r="S4012" s="8"/>
      <c r="T4012" s="8"/>
      <c r="U4012"/>
      <c r="W4012" s="29"/>
      <c r="X4012" s="8">
        <v>10.29</v>
      </c>
      <c r="AB4012" s="2">
        <f t="shared" si="17"/>
        <v>10.44</v>
      </c>
    </row>
    <row r="4013" spans="3:28" x14ac:dyDescent="0.15">
      <c r="C4013" s="58">
        <v>36187</v>
      </c>
      <c r="D4013" s="12">
        <v>12.32</v>
      </c>
      <c r="E4013" s="12">
        <v>10.88</v>
      </c>
      <c r="F4013" s="12">
        <v>10.8</v>
      </c>
      <c r="G4013" s="11"/>
      <c r="H4013" s="12">
        <v>10.69</v>
      </c>
      <c r="I4013" s="30"/>
      <c r="M4013" s="73"/>
      <c r="N4013"/>
      <c r="O4013"/>
      <c r="P4013"/>
      <c r="Q4013"/>
      <c r="R4013" s="28"/>
      <c r="S4013" s="8"/>
      <c r="T4013" s="8"/>
      <c r="U4013"/>
      <c r="W4013" s="29"/>
      <c r="X4013" s="8">
        <v>10.55</v>
      </c>
      <c r="AB4013" s="2">
        <f t="shared" si="17"/>
        <v>10.68</v>
      </c>
    </row>
    <row r="4014" spans="3:28" x14ac:dyDescent="0.15">
      <c r="C4014" s="58">
        <v>36188</v>
      </c>
      <c r="D4014" s="12">
        <v>12.45</v>
      </c>
      <c r="E4014" s="12">
        <v>11</v>
      </c>
      <c r="F4014" s="12">
        <v>10.73</v>
      </c>
      <c r="G4014" s="11"/>
      <c r="H4014" s="12">
        <v>10.79</v>
      </c>
      <c r="I4014" s="30"/>
      <c r="M4014" s="73"/>
      <c r="N4014"/>
      <c r="O4014"/>
      <c r="P4014"/>
      <c r="Q4014"/>
      <c r="R4014" s="28"/>
      <c r="S4014" s="8"/>
      <c r="T4014" s="8"/>
      <c r="U4014"/>
      <c r="W4014" s="29"/>
      <c r="X4014" s="8">
        <v>10.45</v>
      </c>
      <c r="AB4014" s="2">
        <f t="shared" si="17"/>
        <v>10.59</v>
      </c>
    </row>
    <row r="4015" spans="3:28" x14ac:dyDescent="0.15">
      <c r="C4015" s="58">
        <v>36189</v>
      </c>
      <c r="D4015" s="12">
        <v>12.75</v>
      </c>
      <c r="E4015" s="12">
        <v>11.35</v>
      </c>
      <c r="F4015" s="12">
        <v>11.05</v>
      </c>
      <c r="G4015" s="11"/>
      <c r="H4015" s="12">
        <v>11.05</v>
      </c>
      <c r="I4015" s="30"/>
      <c r="M4015" s="73"/>
      <c r="N4015"/>
      <c r="O4015"/>
      <c r="P4015"/>
      <c r="Q4015"/>
      <c r="R4015" s="28"/>
      <c r="S4015" s="8"/>
      <c r="T4015" s="8"/>
      <c r="U4015"/>
      <c r="W4015" s="29"/>
      <c r="X4015" s="8">
        <v>10.8</v>
      </c>
      <c r="AB4015" s="2">
        <f t="shared" si="17"/>
        <v>10.93</v>
      </c>
    </row>
    <row r="4016" spans="3:28" x14ac:dyDescent="0.15">
      <c r="C4016" s="58">
        <v>36192</v>
      </c>
      <c r="D4016" s="12">
        <v>12.37</v>
      </c>
      <c r="E4016" s="12">
        <v>10.88</v>
      </c>
      <c r="F4016" s="12">
        <v>10.56</v>
      </c>
      <c r="G4016" s="11"/>
      <c r="H4016" s="12">
        <v>10.54</v>
      </c>
      <c r="I4016" s="30"/>
      <c r="M4016" s="73"/>
      <c r="N4016"/>
      <c r="O4016"/>
      <c r="P4016"/>
      <c r="Q4016"/>
      <c r="R4016" s="28"/>
      <c r="S4016" s="8"/>
      <c r="T4016" s="8"/>
      <c r="U4016"/>
      <c r="W4016" s="29"/>
      <c r="X4016" s="8">
        <v>10.44</v>
      </c>
      <c r="AB4016" s="2">
        <f t="shared" si="17"/>
        <v>10.5</v>
      </c>
    </row>
    <row r="4017" spans="3:28" x14ac:dyDescent="0.15">
      <c r="C4017" s="58">
        <v>36193</v>
      </c>
      <c r="D4017" s="12">
        <v>12.3</v>
      </c>
      <c r="E4017" s="12">
        <v>10.85</v>
      </c>
      <c r="F4017" s="12">
        <v>10.52</v>
      </c>
      <c r="G4017" s="11"/>
      <c r="H4017" s="12">
        <v>10.38</v>
      </c>
      <c r="I4017" s="30"/>
      <c r="M4017" s="73"/>
      <c r="N4017"/>
      <c r="O4017"/>
      <c r="P4017"/>
      <c r="Q4017"/>
      <c r="R4017" s="28"/>
      <c r="S4017" s="8"/>
      <c r="T4017" s="8"/>
      <c r="U4017"/>
      <c r="W4017" s="29"/>
      <c r="X4017" s="8">
        <v>10.36</v>
      </c>
      <c r="AB4017" s="2">
        <f t="shared" si="17"/>
        <v>10.44</v>
      </c>
    </row>
    <row r="4018" spans="3:28" x14ac:dyDescent="0.15">
      <c r="C4018" s="58">
        <v>36194</v>
      </c>
      <c r="D4018" s="12">
        <v>12.38</v>
      </c>
      <c r="E4018" s="12">
        <v>10.89</v>
      </c>
      <c r="F4018" s="12">
        <v>10.48</v>
      </c>
      <c r="G4018" s="11"/>
      <c r="H4018" s="12">
        <v>10.35</v>
      </c>
      <c r="I4018" s="30"/>
      <c r="M4018" s="73"/>
      <c r="N4018"/>
      <c r="O4018"/>
      <c r="P4018"/>
      <c r="Q4018"/>
      <c r="R4018" s="28"/>
      <c r="S4018" s="8"/>
      <c r="T4018" s="8"/>
      <c r="U4018"/>
      <c r="W4018" s="29"/>
      <c r="X4018" s="8">
        <v>10.37</v>
      </c>
      <c r="AB4018" s="2">
        <f t="shared" si="17"/>
        <v>10.43</v>
      </c>
    </row>
    <row r="4019" spans="3:28" x14ac:dyDescent="0.15">
      <c r="C4019" s="58">
        <v>36195</v>
      </c>
      <c r="D4019" s="12">
        <v>12.02</v>
      </c>
      <c r="E4019" s="12">
        <v>10.57</v>
      </c>
      <c r="F4019" s="12">
        <v>10.07</v>
      </c>
      <c r="G4019" s="11"/>
      <c r="H4019" s="12">
        <v>10.01</v>
      </c>
      <c r="I4019" s="30"/>
      <c r="M4019" s="73"/>
      <c r="N4019"/>
      <c r="O4019"/>
      <c r="P4019"/>
      <c r="Q4019"/>
      <c r="R4019" s="28"/>
      <c r="S4019" s="8"/>
      <c r="T4019" s="8"/>
      <c r="U4019"/>
      <c r="W4019" s="29"/>
      <c r="X4019" s="8">
        <v>9.9600000000000009</v>
      </c>
      <c r="AB4019" s="2">
        <f t="shared" si="17"/>
        <v>10.02</v>
      </c>
    </row>
    <row r="4020" spans="3:28" x14ac:dyDescent="0.15">
      <c r="C4020" s="58">
        <v>36196</v>
      </c>
      <c r="D4020" s="12">
        <v>11.8</v>
      </c>
      <c r="E4020" s="12">
        <v>10.41</v>
      </c>
      <c r="F4020" s="12">
        <v>9.86</v>
      </c>
      <c r="G4020" s="11"/>
      <c r="H4020" s="12">
        <v>9.84</v>
      </c>
      <c r="I4020" s="30"/>
      <c r="M4020" s="73"/>
      <c r="N4020"/>
      <c r="O4020"/>
      <c r="P4020"/>
      <c r="Q4020"/>
      <c r="R4020" s="28"/>
      <c r="S4020" s="8"/>
      <c r="T4020" s="8"/>
      <c r="U4020"/>
      <c r="W4020" s="29"/>
      <c r="X4020" s="8">
        <v>9.8000000000000007</v>
      </c>
      <c r="AB4020" s="2">
        <f t="shared" si="17"/>
        <v>9.83</v>
      </c>
    </row>
    <row r="4021" spans="3:28" x14ac:dyDescent="0.15">
      <c r="C4021" s="58">
        <v>36199</v>
      </c>
      <c r="D4021" s="12">
        <v>11.67</v>
      </c>
      <c r="E4021" s="12">
        <v>10.16</v>
      </c>
      <c r="F4021" s="12">
        <v>9.3800000000000008</v>
      </c>
      <c r="G4021" s="11"/>
      <c r="H4021" s="12">
        <v>9.57</v>
      </c>
      <c r="I4021" s="30"/>
      <c r="M4021" s="73"/>
      <c r="N4021"/>
      <c r="O4021"/>
      <c r="P4021"/>
      <c r="Q4021"/>
      <c r="R4021" s="28"/>
      <c r="S4021" s="8"/>
      <c r="T4021" s="8"/>
      <c r="U4021"/>
      <c r="W4021" s="29"/>
      <c r="X4021" s="8">
        <v>9.52</v>
      </c>
      <c r="AB4021" s="2">
        <f t="shared" si="17"/>
        <v>9.4499999999999993</v>
      </c>
    </row>
    <row r="4022" spans="3:28" x14ac:dyDescent="0.15">
      <c r="C4022" s="58">
        <v>36200</v>
      </c>
      <c r="D4022" s="12">
        <v>11.68</v>
      </c>
      <c r="E4022" s="12">
        <v>10.09</v>
      </c>
      <c r="F4022" s="12">
        <v>9.4700000000000006</v>
      </c>
      <c r="G4022" s="11"/>
      <c r="H4022" s="12">
        <v>9.5</v>
      </c>
      <c r="I4022" s="30"/>
      <c r="M4022" s="73"/>
      <c r="N4022"/>
      <c r="O4022"/>
      <c r="P4022"/>
      <c r="Q4022"/>
      <c r="R4022" s="28"/>
      <c r="S4022" s="8"/>
      <c r="T4022" s="8"/>
      <c r="U4022"/>
      <c r="W4022" s="29"/>
      <c r="X4022" s="8">
        <v>9.61</v>
      </c>
      <c r="AB4022" s="2">
        <f t="shared" si="17"/>
        <v>9.5399999999999991</v>
      </c>
    </row>
    <row r="4023" spans="3:28" x14ac:dyDescent="0.15">
      <c r="C4023" s="58">
        <v>36201</v>
      </c>
      <c r="D4023" s="12">
        <v>11.75</v>
      </c>
      <c r="E4023" s="12">
        <v>10.17</v>
      </c>
      <c r="F4023" s="12">
        <v>9.56</v>
      </c>
      <c r="G4023" s="11"/>
      <c r="H4023" s="12">
        <v>9.57</v>
      </c>
      <c r="I4023" s="30"/>
      <c r="M4023" s="73"/>
      <c r="N4023"/>
      <c r="O4023"/>
      <c r="P4023"/>
      <c r="Q4023"/>
      <c r="R4023" s="28"/>
      <c r="S4023" s="8"/>
      <c r="T4023" s="8"/>
      <c r="U4023"/>
      <c r="W4023" s="29"/>
      <c r="X4023" s="8">
        <v>9.6999999999999993</v>
      </c>
      <c r="AB4023" s="2">
        <f t="shared" si="17"/>
        <v>9.6300000000000008</v>
      </c>
    </row>
    <row r="4024" spans="3:28" x14ac:dyDescent="0.15">
      <c r="C4024" s="58">
        <v>36202</v>
      </c>
      <c r="D4024" s="12">
        <v>11.85</v>
      </c>
      <c r="E4024" s="12">
        <v>10.1</v>
      </c>
      <c r="F4024" s="12">
        <v>9.6300000000000008</v>
      </c>
      <c r="G4024" s="11"/>
      <c r="H4024" s="12">
        <v>9.65</v>
      </c>
      <c r="I4024" s="30"/>
      <c r="M4024" s="73"/>
      <c r="N4024"/>
      <c r="O4024"/>
      <c r="P4024"/>
      <c r="Q4024"/>
      <c r="R4024" s="28"/>
      <c r="S4024" s="8"/>
      <c r="T4024" s="8"/>
      <c r="U4024"/>
      <c r="W4024" s="29"/>
      <c r="X4024" s="8">
        <v>9.73</v>
      </c>
      <c r="AB4024" s="2">
        <f t="shared" si="17"/>
        <v>9.68</v>
      </c>
    </row>
    <row r="4025" spans="3:28" x14ac:dyDescent="0.15">
      <c r="C4025" s="58">
        <v>36203</v>
      </c>
      <c r="D4025" s="12">
        <v>11.88</v>
      </c>
      <c r="E4025" s="12">
        <v>10.43</v>
      </c>
      <c r="F4025" s="12">
        <v>9.8000000000000007</v>
      </c>
      <c r="G4025" s="11"/>
      <c r="H4025" s="12">
        <v>9.83</v>
      </c>
      <c r="I4025" s="30"/>
      <c r="M4025" s="73"/>
      <c r="N4025"/>
      <c r="O4025"/>
      <c r="P4025"/>
      <c r="Q4025"/>
      <c r="R4025" s="28"/>
      <c r="S4025" s="8"/>
      <c r="T4025" s="8"/>
      <c r="U4025"/>
      <c r="W4025" s="29"/>
      <c r="X4025" s="8">
        <v>9.8699999999999992</v>
      </c>
      <c r="AB4025" s="2">
        <f t="shared" si="17"/>
        <v>9.84</v>
      </c>
    </row>
    <row r="4026" spans="3:28" x14ac:dyDescent="0.15">
      <c r="C4026" s="58">
        <v>36206</v>
      </c>
      <c r="D4026" s="12"/>
      <c r="E4026" s="12">
        <v>10.37</v>
      </c>
      <c r="F4026" s="12">
        <v>9.66</v>
      </c>
      <c r="G4026" s="11"/>
      <c r="H4026" s="12">
        <v>9.8699999999999992</v>
      </c>
      <c r="I4026" s="30"/>
      <c r="M4026" s="73"/>
      <c r="N4026"/>
      <c r="O4026"/>
      <c r="P4026"/>
      <c r="Q4026"/>
      <c r="R4026" s="28"/>
      <c r="S4026" s="8"/>
      <c r="T4026" s="8"/>
      <c r="U4026"/>
      <c r="W4026" s="29"/>
      <c r="X4026" s="8">
        <v>9.83</v>
      </c>
      <c r="AB4026" s="2">
        <f t="shared" si="17"/>
        <v>9.75</v>
      </c>
    </row>
    <row r="4027" spans="3:28" x14ac:dyDescent="0.15">
      <c r="C4027" s="58">
        <v>36207</v>
      </c>
      <c r="D4027" s="12">
        <v>11.37</v>
      </c>
      <c r="E4027" s="12">
        <v>10.050000000000001</v>
      </c>
      <c r="F4027" s="12">
        <v>9.61</v>
      </c>
      <c r="G4027" s="11"/>
      <c r="H4027" s="12">
        <v>9.5500000000000007</v>
      </c>
      <c r="I4027" s="30"/>
      <c r="M4027" s="73"/>
      <c r="N4027"/>
      <c r="O4027"/>
      <c r="P4027"/>
      <c r="Q4027"/>
      <c r="R4027" s="28"/>
      <c r="S4027" s="8"/>
      <c r="T4027" s="8"/>
      <c r="U4027"/>
      <c r="W4027" s="29"/>
      <c r="X4027" s="8">
        <v>9.4</v>
      </c>
      <c r="AB4027" s="2">
        <f t="shared" si="17"/>
        <v>9.51</v>
      </c>
    </row>
    <row r="4028" spans="3:28" x14ac:dyDescent="0.15">
      <c r="C4028" s="58">
        <v>36208</v>
      </c>
      <c r="D4028" s="12">
        <v>11.53</v>
      </c>
      <c r="E4028" s="12">
        <v>10.130000000000001</v>
      </c>
      <c r="F4028" s="12">
        <v>9.82</v>
      </c>
      <c r="G4028" s="11"/>
      <c r="H4028" s="12">
        <v>9.7200000000000006</v>
      </c>
      <c r="I4028" s="30"/>
      <c r="M4028" s="73"/>
      <c r="N4028"/>
      <c r="O4028"/>
      <c r="P4028"/>
      <c r="Q4028"/>
      <c r="R4028" s="28"/>
      <c r="S4028" s="8"/>
      <c r="T4028" s="8"/>
      <c r="U4028"/>
      <c r="W4028" s="29"/>
      <c r="X4028" s="8">
        <v>9.59</v>
      </c>
      <c r="AB4028" s="2">
        <f t="shared" si="17"/>
        <v>9.7100000000000009</v>
      </c>
    </row>
    <row r="4029" spans="3:28" x14ac:dyDescent="0.15">
      <c r="C4029" s="58">
        <v>36209</v>
      </c>
      <c r="D4029" s="12">
        <v>12.04</v>
      </c>
      <c r="E4029" s="12">
        <v>10.61</v>
      </c>
      <c r="F4029" s="12">
        <v>10.199999999999999</v>
      </c>
      <c r="G4029" s="11"/>
      <c r="H4029" s="12">
        <v>9.94</v>
      </c>
      <c r="I4029" s="30"/>
      <c r="M4029" s="73"/>
      <c r="N4029"/>
      <c r="O4029"/>
      <c r="P4029"/>
      <c r="Q4029"/>
      <c r="R4029" s="28"/>
      <c r="S4029" s="8"/>
      <c r="T4029" s="8"/>
      <c r="U4029"/>
      <c r="W4029" s="29"/>
      <c r="X4029" s="8">
        <v>9.9499999999999993</v>
      </c>
      <c r="AB4029" s="2">
        <f t="shared" si="17"/>
        <v>10.08</v>
      </c>
    </row>
    <row r="4030" spans="3:28" x14ac:dyDescent="0.15">
      <c r="C4030" s="58">
        <v>36210</v>
      </c>
      <c r="D4030" s="12">
        <v>11.76</v>
      </c>
      <c r="E4030" s="12">
        <v>10.4</v>
      </c>
      <c r="F4030" s="12">
        <v>10</v>
      </c>
      <c r="G4030" s="11"/>
      <c r="H4030" s="12">
        <v>9.7799999999999994</v>
      </c>
      <c r="I4030" s="30"/>
      <c r="M4030" s="73"/>
      <c r="N4030"/>
      <c r="O4030"/>
      <c r="P4030"/>
      <c r="Q4030"/>
      <c r="R4030" s="28"/>
      <c r="S4030" s="8"/>
      <c r="T4030" s="8"/>
      <c r="U4030"/>
      <c r="W4030" s="29"/>
      <c r="X4030" s="8">
        <v>9.77</v>
      </c>
      <c r="AB4030" s="2">
        <f t="shared" si="17"/>
        <v>9.89</v>
      </c>
    </row>
    <row r="4031" spans="3:28" x14ac:dyDescent="0.15">
      <c r="C4031" s="58">
        <v>36213</v>
      </c>
      <c r="D4031" s="12">
        <v>11.96</v>
      </c>
      <c r="E4031" s="12">
        <v>10.58</v>
      </c>
      <c r="F4031" s="12">
        <v>10.19</v>
      </c>
      <c r="G4031" s="11"/>
      <c r="H4031" s="12">
        <v>9.94</v>
      </c>
      <c r="I4031" s="30"/>
      <c r="M4031" s="73"/>
      <c r="N4031"/>
      <c r="O4031"/>
      <c r="P4031"/>
      <c r="Q4031"/>
      <c r="R4031" s="28"/>
      <c r="S4031" s="8"/>
      <c r="T4031" s="8"/>
      <c r="U4031"/>
      <c r="W4031" s="29"/>
      <c r="X4031" s="8">
        <v>9.99</v>
      </c>
      <c r="AB4031" s="2">
        <f t="shared" si="17"/>
        <v>10.09</v>
      </c>
    </row>
    <row r="4032" spans="3:28" x14ac:dyDescent="0.15">
      <c r="C4032" s="58">
        <v>36214</v>
      </c>
      <c r="D4032" s="12">
        <v>12.48</v>
      </c>
      <c r="E4032" s="12">
        <v>10.94</v>
      </c>
      <c r="F4032" s="12">
        <v>10.42</v>
      </c>
      <c r="G4032" s="11"/>
      <c r="H4032" s="12">
        <v>10.28</v>
      </c>
      <c r="I4032" s="30"/>
      <c r="M4032" s="73"/>
      <c r="N4032"/>
      <c r="O4032"/>
      <c r="P4032"/>
      <c r="Q4032"/>
      <c r="R4032" s="28"/>
      <c r="S4032" s="8"/>
      <c r="T4032" s="8"/>
      <c r="U4032"/>
      <c r="W4032" s="29"/>
      <c r="X4032" s="8">
        <v>10.26</v>
      </c>
      <c r="AB4032" s="2">
        <f t="shared" si="17"/>
        <v>10.34</v>
      </c>
    </row>
    <row r="4033" spans="3:28" x14ac:dyDescent="0.15">
      <c r="C4033" s="58">
        <v>36215</v>
      </c>
      <c r="D4033" s="12">
        <v>12.61</v>
      </c>
      <c r="E4033" s="12">
        <v>11.08</v>
      </c>
      <c r="F4033" s="12">
        <v>10.47</v>
      </c>
      <c r="G4033" s="11"/>
      <c r="H4033" s="12">
        <v>10.36</v>
      </c>
      <c r="I4033" s="30"/>
      <c r="M4033" s="73"/>
      <c r="N4033"/>
      <c r="O4033"/>
      <c r="P4033"/>
      <c r="Q4033"/>
      <c r="R4033" s="28"/>
      <c r="S4033" s="8"/>
      <c r="T4033" s="8"/>
      <c r="U4033"/>
      <c r="W4033" s="29"/>
      <c r="X4033" s="8">
        <v>10.37</v>
      </c>
      <c r="AB4033" s="2">
        <f t="shared" si="17"/>
        <v>10.42</v>
      </c>
    </row>
    <row r="4034" spans="3:28" x14ac:dyDescent="0.15">
      <c r="C4034" s="58">
        <v>36216</v>
      </c>
      <c r="D4034" s="12">
        <v>12.68</v>
      </c>
      <c r="E4034" s="12">
        <v>11.1</v>
      </c>
      <c r="F4034" s="12">
        <v>10.49</v>
      </c>
      <c r="G4034" s="11"/>
      <c r="H4034" s="12">
        <v>10.43</v>
      </c>
      <c r="I4034" s="30"/>
      <c r="M4034" s="73"/>
      <c r="N4034"/>
      <c r="O4034"/>
      <c r="P4034"/>
      <c r="Q4034"/>
      <c r="R4034" s="28"/>
      <c r="S4034" s="8"/>
      <c r="T4034" s="8"/>
      <c r="U4034"/>
      <c r="W4034" s="29"/>
      <c r="X4034" s="8">
        <v>10.4</v>
      </c>
      <c r="AB4034" s="2">
        <f t="shared" si="17"/>
        <v>10.45</v>
      </c>
    </row>
    <row r="4035" spans="3:28" x14ac:dyDescent="0.15">
      <c r="C4035" s="58">
        <v>36217</v>
      </c>
      <c r="D4035" s="12">
        <v>12.27</v>
      </c>
      <c r="E4035" s="12">
        <v>10.88</v>
      </c>
      <c r="F4035" s="12">
        <v>10.17</v>
      </c>
      <c r="G4035" s="11"/>
      <c r="H4035" s="12">
        <v>10.17</v>
      </c>
      <c r="I4035" s="30"/>
      <c r="M4035" s="73"/>
      <c r="N4035"/>
      <c r="O4035"/>
      <c r="P4035"/>
      <c r="Q4035"/>
      <c r="R4035" s="28"/>
      <c r="S4035" s="8"/>
      <c r="T4035" s="8"/>
      <c r="U4035"/>
      <c r="W4035" s="29"/>
      <c r="X4035" s="8">
        <v>10.08</v>
      </c>
      <c r="AB4035" s="2">
        <f t="shared" si="17"/>
        <v>10.130000000000001</v>
      </c>
    </row>
    <row r="4036" spans="3:28" x14ac:dyDescent="0.15">
      <c r="C4036" s="58">
        <v>36220</v>
      </c>
      <c r="D4036" s="12">
        <v>12.24</v>
      </c>
      <c r="E4036" s="12">
        <v>10.73</v>
      </c>
      <c r="F4036" s="12">
        <v>10.119999999999999</v>
      </c>
      <c r="G4036" s="11"/>
      <c r="H4036" s="12">
        <v>10.01</v>
      </c>
      <c r="I4036" s="30"/>
      <c r="M4036" s="73"/>
      <c r="N4036"/>
      <c r="O4036"/>
      <c r="P4036"/>
      <c r="Q4036"/>
      <c r="R4036" s="28"/>
      <c r="S4036" s="8"/>
      <c r="T4036" s="8"/>
      <c r="U4036"/>
      <c r="W4036" s="29"/>
      <c r="X4036" s="8">
        <v>9.8800000000000008</v>
      </c>
      <c r="AB4036" s="2">
        <f t="shared" si="17"/>
        <v>10</v>
      </c>
    </row>
    <row r="4037" spans="3:28" x14ac:dyDescent="0.15">
      <c r="C4037" s="58">
        <v>36221</v>
      </c>
      <c r="D4037" s="12">
        <v>12.51</v>
      </c>
      <c r="E4037" s="12">
        <v>11</v>
      </c>
      <c r="F4037" s="12">
        <v>10.45</v>
      </c>
      <c r="G4037" s="11"/>
      <c r="H4037" s="12">
        <v>10.14</v>
      </c>
      <c r="I4037" s="30"/>
      <c r="M4037" s="73"/>
      <c r="N4037"/>
      <c r="O4037"/>
      <c r="P4037"/>
      <c r="Q4037"/>
      <c r="R4037" s="28"/>
      <c r="S4037" s="8"/>
      <c r="T4037" s="8"/>
      <c r="U4037"/>
      <c r="W4037" s="29"/>
      <c r="X4037" s="8">
        <v>10.199999999999999</v>
      </c>
      <c r="AB4037" s="2">
        <f t="shared" si="17"/>
        <v>10.33</v>
      </c>
    </row>
    <row r="4038" spans="3:28" x14ac:dyDescent="0.15">
      <c r="C4038" s="58">
        <v>36222</v>
      </c>
      <c r="D4038" s="12">
        <v>12.93</v>
      </c>
      <c r="E4038" s="12">
        <v>11.25</v>
      </c>
      <c r="F4038" s="12">
        <v>10.64</v>
      </c>
      <c r="G4038" s="11"/>
      <c r="H4038" s="12">
        <v>10.37</v>
      </c>
      <c r="I4038" s="30"/>
      <c r="M4038" s="73"/>
      <c r="N4038"/>
      <c r="O4038"/>
      <c r="P4038"/>
      <c r="Q4038"/>
      <c r="R4038" s="28"/>
      <c r="S4038" s="8"/>
      <c r="T4038" s="8"/>
      <c r="U4038"/>
      <c r="W4038" s="29"/>
      <c r="X4038" s="8">
        <v>10.33</v>
      </c>
      <c r="AB4038" s="2">
        <f t="shared" si="17"/>
        <v>10.49</v>
      </c>
    </row>
    <row r="4039" spans="3:28" x14ac:dyDescent="0.15">
      <c r="C4039" s="58">
        <v>36223</v>
      </c>
      <c r="D4039" s="12">
        <v>13.35</v>
      </c>
      <c r="E4039" s="12">
        <v>11.53</v>
      </c>
      <c r="F4039" s="12">
        <v>10.83</v>
      </c>
      <c r="G4039" s="11"/>
      <c r="H4039" s="12">
        <v>10.64</v>
      </c>
      <c r="I4039" s="30"/>
      <c r="M4039" s="73"/>
      <c r="N4039"/>
      <c r="O4039"/>
      <c r="P4039"/>
      <c r="Q4039"/>
      <c r="R4039" s="28"/>
      <c r="S4039" s="8"/>
      <c r="T4039" s="8"/>
      <c r="U4039"/>
      <c r="W4039" s="29"/>
      <c r="X4039" s="8">
        <v>10.52</v>
      </c>
      <c r="AB4039" s="2">
        <f t="shared" si="17"/>
        <v>10.68</v>
      </c>
    </row>
    <row r="4040" spans="3:28" x14ac:dyDescent="0.15">
      <c r="C4040" s="58">
        <v>36224</v>
      </c>
      <c r="D4040" s="12">
        <v>13.3</v>
      </c>
      <c r="E4040" s="12">
        <v>11.56</v>
      </c>
      <c r="F4040" s="12">
        <v>10.88</v>
      </c>
      <c r="G4040" s="11"/>
      <c r="H4040" s="12">
        <v>10.74</v>
      </c>
      <c r="I4040" s="30"/>
      <c r="M4040" s="73"/>
      <c r="N4040"/>
      <c r="O4040"/>
      <c r="P4040"/>
      <c r="Q4040"/>
      <c r="R4040" s="28"/>
      <c r="S4040" s="8"/>
      <c r="T4040" s="8"/>
      <c r="U4040"/>
      <c r="W4040" s="29"/>
      <c r="X4040" s="8">
        <v>10.61</v>
      </c>
      <c r="AB4040" s="2">
        <f t="shared" si="17"/>
        <v>10.75</v>
      </c>
    </row>
    <row r="4041" spans="3:28" x14ac:dyDescent="0.15">
      <c r="C4041" s="58">
        <v>36227</v>
      </c>
      <c r="D4041" s="12">
        <v>13.63</v>
      </c>
      <c r="E4041" s="12">
        <v>11.76</v>
      </c>
      <c r="F4041" s="12">
        <v>11.04</v>
      </c>
      <c r="G4041" s="11"/>
      <c r="H4041" s="12">
        <v>10.96</v>
      </c>
      <c r="I4041" s="30"/>
      <c r="M4041" s="73"/>
      <c r="N4041"/>
      <c r="O4041"/>
      <c r="P4041"/>
      <c r="Q4041"/>
      <c r="R4041" s="28"/>
      <c r="S4041" s="8"/>
      <c r="T4041" s="8"/>
      <c r="U4041"/>
      <c r="W4041" s="29"/>
      <c r="X4041" s="8">
        <v>10.78</v>
      </c>
      <c r="AB4041" s="2">
        <f t="shared" si="17"/>
        <v>10.91</v>
      </c>
    </row>
    <row r="4042" spans="3:28" x14ac:dyDescent="0.15">
      <c r="C4042" s="58">
        <v>36228</v>
      </c>
      <c r="D4042" s="12">
        <v>13.85</v>
      </c>
      <c r="E4042" s="12">
        <v>11.56</v>
      </c>
      <c r="F4042" s="12">
        <v>10.98</v>
      </c>
      <c r="G4042" s="11"/>
      <c r="H4042" s="12">
        <v>10.93</v>
      </c>
      <c r="I4042" s="30"/>
      <c r="M4042" s="73"/>
      <c r="N4042"/>
      <c r="O4042"/>
      <c r="P4042"/>
      <c r="Q4042"/>
      <c r="R4042" s="28"/>
      <c r="S4042" s="8"/>
      <c r="T4042" s="8"/>
      <c r="U4042"/>
      <c r="W4042" s="29"/>
      <c r="X4042" s="8">
        <v>10.71</v>
      </c>
      <c r="AB4042" s="2">
        <f t="shared" si="17"/>
        <v>10.85</v>
      </c>
    </row>
    <row r="4043" spans="3:28" x14ac:dyDescent="0.15">
      <c r="C4043" s="58">
        <v>36229</v>
      </c>
      <c r="D4043" s="12">
        <v>14.69</v>
      </c>
      <c r="E4043" s="12">
        <v>12.46</v>
      </c>
      <c r="F4043" s="12">
        <v>11.91</v>
      </c>
      <c r="G4043" s="11"/>
      <c r="H4043" s="12">
        <v>11.65</v>
      </c>
      <c r="I4043" s="30"/>
      <c r="M4043" s="73"/>
      <c r="N4043"/>
      <c r="O4043"/>
      <c r="P4043"/>
      <c r="Q4043"/>
      <c r="R4043" s="28"/>
      <c r="S4043" s="8"/>
      <c r="T4043" s="8"/>
      <c r="U4043"/>
      <c r="W4043" s="29"/>
      <c r="X4043" s="8">
        <v>11.65</v>
      </c>
      <c r="AB4043" s="2">
        <f t="shared" si="17"/>
        <v>11.78</v>
      </c>
    </row>
    <row r="4044" spans="3:28" x14ac:dyDescent="0.15">
      <c r="C4044" s="58">
        <v>36230</v>
      </c>
      <c r="D4044" s="12">
        <v>14.31</v>
      </c>
      <c r="E4044" s="12">
        <v>12.18</v>
      </c>
      <c r="F4044" s="12">
        <v>11.63</v>
      </c>
      <c r="G4044" s="11"/>
      <c r="H4044" s="12">
        <v>11.49</v>
      </c>
      <c r="I4044" s="30"/>
      <c r="M4044" s="73"/>
      <c r="N4044"/>
      <c r="O4044"/>
      <c r="P4044"/>
      <c r="Q4044"/>
      <c r="R4044" s="28"/>
      <c r="S4044" s="8"/>
      <c r="T4044" s="8"/>
      <c r="U4044"/>
      <c r="W4044" s="29"/>
      <c r="X4044" s="8">
        <v>11.4</v>
      </c>
      <c r="AB4044" s="2">
        <f t="shared" si="17"/>
        <v>11.52</v>
      </c>
    </row>
    <row r="4045" spans="3:28" x14ac:dyDescent="0.15">
      <c r="C4045" s="58">
        <v>36231</v>
      </c>
      <c r="D4045" s="12">
        <v>14.49</v>
      </c>
      <c r="E4045" s="12">
        <v>12.56</v>
      </c>
      <c r="F4045" s="12">
        <v>12.43</v>
      </c>
      <c r="G4045" s="11"/>
      <c r="H4045" s="12">
        <v>11.88</v>
      </c>
      <c r="I4045" s="30"/>
      <c r="M4045" s="73"/>
      <c r="N4045"/>
      <c r="O4045"/>
      <c r="P4045"/>
      <c r="Q4045"/>
      <c r="R4045" s="28"/>
      <c r="S4045" s="8"/>
      <c r="T4045" s="8"/>
      <c r="U4045"/>
      <c r="W4045" s="29"/>
      <c r="X4045" s="8">
        <v>12.19</v>
      </c>
      <c r="AB4045" s="2">
        <f t="shared" si="17"/>
        <v>12.31</v>
      </c>
    </row>
    <row r="4046" spans="3:28" x14ac:dyDescent="0.15">
      <c r="C4046" s="58">
        <v>36234</v>
      </c>
      <c r="D4046" s="12">
        <v>14.45</v>
      </c>
      <c r="E4046" s="12">
        <v>12.56</v>
      </c>
      <c r="F4046" s="12">
        <v>12.41</v>
      </c>
      <c r="G4046" s="11"/>
      <c r="H4046" s="12">
        <v>11.99</v>
      </c>
      <c r="I4046" s="30"/>
      <c r="M4046" s="73"/>
      <c r="N4046"/>
      <c r="O4046"/>
      <c r="P4046"/>
      <c r="Q4046"/>
      <c r="R4046" s="28"/>
      <c r="S4046" s="8"/>
      <c r="T4046" s="8"/>
      <c r="U4046"/>
      <c r="W4046" s="29"/>
      <c r="X4046" s="8">
        <v>12.24</v>
      </c>
      <c r="AB4046" s="2">
        <f t="shared" si="17"/>
        <v>12.33</v>
      </c>
    </row>
    <row r="4047" spans="3:28" x14ac:dyDescent="0.15">
      <c r="C4047" s="58">
        <v>36235</v>
      </c>
      <c r="D4047" s="12">
        <v>14.46</v>
      </c>
      <c r="E4047" s="12">
        <v>12.67</v>
      </c>
      <c r="F4047" s="12">
        <v>12.35</v>
      </c>
      <c r="G4047" s="11"/>
      <c r="H4047" s="12">
        <v>12.02</v>
      </c>
      <c r="I4047" s="30"/>
      <c r="M4047" s="73"/>
      <c r="N4047"/>
      <c r="O4047"/>
      <c r="P4047"/>
      <c r="Q4047"/>
      <c r="R4047" s="28"/>
      <c r="S4047" s="8"/>
      <c r="T4047" s="8"/>
      <c r="U4047"/>
      <c r="W4047" s="29"/>
      <c r="X4047" s="8">
        <v>12</v>
      </c>
      <c r="AB4047" s="2">
        <f t="shared" si="17"/>
        <v>12.18</v>
      </c>
    </row>
    <row r="4048" spans="3:28" x14ac:dyDescent="0.15">
      <c r="C4048" s="58">
        <v>36236</v>
      </c>
      <c r="D4048" s="12">
        <v>15.05</v>
      </c>
      <c r="E4048" s="12">
        <v>13.27</v>
      </c>
      <c r="F4048" s="12">
        <v>13.11</v>
      </c>
      <c r="G4048" s="11"/>
      <c r="H4048" s="12">
        <v>12.72</v>
      </c>
      <c r="I4048" s="30"/>
      <c r="M4048" s="73"/>
      <c r="N4048"/>
      <c r="O4048"/>
      <c r="P4048"/>
      <c r="Q4048"/>
      <c r="R4048" s="28"/>
      <c r="S4048" s="8"/>
      <c r="T4048" s="8"/>
      <c r="U4048"/>
      <c r="W4048" s="29"/>
      <c r="X4048" s="8">
        <v>12.76</v>
      </c>
      <c r="AB4048" s="2">
        <f t="shared" si="17"/>
        <v>12.94</v>
      </c>
    </row>
    <row r="4049" spans="3:28" x14ac:dyDescent="0.15">
      <c r="C4049" s="58">
        <v>36237</v>
      </c>
      <c r="D4049" s="12">
        <v>15</v>
      </c>
      <c r="E4049" s="12">
        <v>13.37</v>
      </c>
      <c r="F4049" s="12">
        <v>13.17</v>
      </c>
      <c r="G4049" s="11"/>
      <c r="H4049" s="12">
        <v>12.85</v>
      </c>
      <c r="I4049" s="30"/>
      <c r="M4049" s="73"/>
      <c r="N4049"/>
      <c r="O4049"/>
      <c r="P4049"/>
      <c r="Q4049"/>
      <c r="R4049" s="28"/>
      <c r="S4049" s="8"/>
      <c r="T4049" s="8"/>
      <c r="U4049"/>
      <c r="W4049" s="29"/>
      <c r="X4049" s="8">
        <v>12.8</v>
      </c>
      <c r="AB4049" s="2">
        <f t="shared" si="17"/>
        <v>12.99</v>
      </c>
    </row>
    <row r="4050" spans="3:28" x14ac:dyDescent="0.15">
      <c r="C4050" s="58">
        <v>36238</v>
      </c>
      <c r="D4050" s="12">
        <v>15.24</v>
      </c>
      <c r="E4050" s="12">
        <v>13.45</v>
      </c>
      <c r="F4050" s="12">
        <v>13.32</v>
      </c>
      <c r="G4050" s="11"/>
      <c r="H4050" s="12">
        <v>13.02</v>
      </c>
      <c r="I4050" s="30"/>
      <c r="M4050" s="73"/>
      <c r="N4050"/>
      <c r="O4050"/>
      <c r="P4050"/>
      <c r="Q4050"/>
      <c r="R4050" s="28"/>
      <c r="S4050" s="8"/>
      <c r="T4050" s="8"/>
      <c r="U4050"/>
      <c r="W4050" s="29"/>
      <c r="X4050" s="8">
        <v>13.05</v>
      </c>
      <c r="AB4050" s="2">
        <f t="shared" si="17"/>
        <v>13.19</v>
      </c>
    </row>
    <row r="4051" spans="3:28" x14ac:dyDescent="0.15">
      <c r="C4051" s="58">
        <v>36241</v>
      </c>
      <c r="D4051" s="12">
        <v>15.5</v>
      </c>
      <c r="E4051" s="12">
        <v>13.88</v>
      </c>
      <c r="F4051" s="12">
        <v>13.51</v>
      </c>
      <c r="G4051" s="11"/>
      <c r="H4051" s="12">
        <v>13.22</v>
      </c>
      <c r="I4051" s="30"/>
      <c r="M4051" s="73"/>
      <c r="N4051"/>
      <c r="O4051"/>
      <c r="P4051"/>
      <c r="Q4051"/>
      <c r="R4051" s="28"/>
      <c r="S4051" s="8"/>
      <c r="T4051" s="8"/>
      <c r="U4051"/>
      <c r="W4051" s="29"/>
      <c r="X4051" s="8">
        <v>13.29</v>
      </c>
      <c r="AB4051" s="2">
        <f t="shared" si="17"/>
        <v>13.4</v>
      </c>
    </row>
    <row r="4052" spans="3:28" x14ac:dyDescent="0.15">
      <c r="C4052" s="58">
        <v>36242</v>
      </c>
      <c r="D4052" s="12">
        <v>15.51</v>
      </c>
      <c r="E4052" s="12">
        <v>13.73</v>
      </c>
      <c r="F4052" s="12">
        <v>13.36</v>
      </c>
      <c r="G4052" s="11"/>
      <c r="H4052" s="12">
        <v>13.17</v>
      </c>
      <c r="I4052" s="30"/>
      <c r="M4052" s="73"/>
      <c r="N4052"/>
      <c r="O4052"/>
      <c r="P4052"/>
      <c r="Q4052"/>
      <c r="R4052" s="28"/>
      <c r="S4052" s="8"/>
      <c r="T4052" s="8"/>
      <c r="U4052"/>
      <c r="W4052" s="29"/>
      <c r="X4052" s="8">
        <v>13.19</v>
      </c>
      <c r="AB4052" s="2">
        <f t="shared" si="17"/>
        <v>13.28</v>
      </c>
    </row>
    <row r="4053" spans="3:28" x14ac:dyDescent="0.15">
      <c r="C4053" s="58">
        <v>36243</v>
      </c>
      <c r="D4053" s="12">
        <v>15.34</v>
      </c>
      <c r="E4053" s="12">
        <v>13.68</v>
      </c>
      <c r="F4053" s="12">
        <v>13.24</v>
      </c>
      <c r="G4053" s="11"/>
      <c r="H4053" s="12">
        <v>13.16</v>
      </c>
      <c r="I4053" s="30"/>
      <c r="M4053" s="73"/>
      <c r="N4053"/>
      <c r="O4053"/>
      <c r="P4053"/>
      <c r="Q4053"/>
      <c r="R4053" s="28"/>
      <c r="S4053" s="8"/>
      <c r="T4053" s="8"/>
      <c r="U4053"/>
      <c r="W4053" s="29"/>
      <c r="X4053" s="8">
        <v>13.07</v>
      </c>
      <c r="AB4053" s="2">
        <f t="shared" si="17"/>
        <v>13.16</v>
      </c>
    </row>
    <row r="4054" spans="3:28" x14ac:dyDescent="0.15">
      <c r="C4054" s="58">
        <v>36244</v>
      </c>
      <c r="D4054" s="12">
        <v>15.67</v>
      </c>
      <c r="E4054" s="12">
        <v>13.94</v>
      </c>
      <c r="F4054" s="12">
        <v>13.31</v>
      </c>
      <c r="G4054" s="11"/>
      <c r="H4054" s="12">
        <v>13.32</v>
      </c>
      <c r="I4054" s="30"/>
      <c r="M4054" s="73"/>
      <c r="N4054"/>
      <c r="O4054"/>
      <c r="P4054"/>
      <c r="Q4054"/>
      <c r="R4054" s="28"/>
      <c r="S4054" s="8"/>
      <c r="T4054" s="8"/>
      <c r="U4054"/>
      <c r="W4054" s="29"/>
      <c r="X4054" s="8">
        <v>13.17</v>
      </c>
      <c r="AB4054" s="2">
        <f t="shared" ref="AB4054:AB4116" si="18">ROUND((F4054+X4054)/2,2)</f>
        <v>13.24</v>
      </c>
    </row>
    <row r="4055" spans="3:28" x14ac:dyDescent="0.15">
      <c r="C4055" s="58">
        <v>36245</v>
      </c>
      <c r="D4055" s="12">
        <v>16.170000000000002</v>
      </c>
      <c r="E4055" s="12">
        <v>14.41</v>
      </c>
      <c r="F4055" s="12">
        <v>13.76</v>
      </c>
      <c r="G4055" s="11"/>
      <c r="H4055" s="12">
        <v>13.93</v>
      </c>
      <c r="I4055" s="30"/>
      <c r="M4055" s="73"/>
      <c r="N4055"/>
      <c r="O4055"/>
      <c r="P4055"/>
      <c r="Q4055"/>
      <c r="R4055" s="28"/>
      <c r="S4055" s="8"/>
      <c r="T4055" s="8"/>
      <c r="U4055"/>
      <c r="W4055" s="29"/>
      <c r="X4055" s="8">
        <v>13.6</v>
      </c>
      <c r="AB4055" s="2">
        <f t="shared" si="18"/>
        <v>13.68</v>
      </c>
    </row>
    <row r="4056" spans="3:28" x14ac:dyDescent="0.15">
      <c r="C4056" s="58">
        <v>36248</v>
      </c>
      <c r="D4056" s="12">
        <v>16.440000000000001</v>
      </c>
      <c r="E4056" s="12">
        <v>14.58</v>
      </c>
      <c r="F4056" s="12">
        <v>14.15</v>
      </c>
      <c r="G4056" s="11"/>
      <c r="H4056" s="12">
        <v>14.3</v>
      </c>
      <c r="I4056" s="30"/>
      <c r="M4056" s="73"/>
      <c r="N4056"/>
      <c r="O4056"/>
      <c r="P4056"/>
      <c r="Q4056"/>
      <c r="R4056" s="28"/>
      <c r="S4056" s="8"/>
      <c r="T4056" s="8"/>
      <c r="U4056"/>
      <c r="W4056" s="29"/>
      <c r="X4056" s="8">
        <v>14.02</v>
      </c>
      <c r="AB4056" s="2">
        <f t="shared" si="18"/>
        <v>14.09</v>
      </c>
    </row>
    <row r="4057" spans="3:28" x14ac:dyDescent="0.15">
      <c r="C4057" s="58">
        <v>36249</v>
      </c>
      <c r="D4057" s="12">
        <v>16.8</v>
      </c>
      <c r="E4057" s="12">
        <v>14.81</v>
      </c>
      <c r="F4057" s="12">
        <v>14.4</v>
      </c>
      <c r="G4057" s="11"/>
      <c r="H4057" s="12">
        <v>14.57</v>
      </c>
      <c r="I4057" s="30"/>
      <c r="M4057" s="73"/>
      <c r="N4057"/>
      <c r="O4057"/>
      <c r="P4057"/>
      <c r="Q4057"/>
      <c r="R4057" s="28"/>
      <c r="S4057" s="8"/>
      <c r="T4057" s="8"/>
      <c r="U4057"/>
      <c r="W4057" s="29"/>
      <c r="X4057" s="8">
        <v>14.24</v>
      </c>
      <c r="AB4057" s="2">
        <f t="shared" si="18"/>
        <v>14.32</v>
      </c>
    </row>
    <row r="4058" spans="3:28" x14ac:dyDescent="0.15">
      <c r="C4058" s="58">
        <v>36250</v>
      </c>
      <c r="D4058" s="12">
        <v>16.760000000000002</v>
      </c>
      <c r="E4058" s="12">
        <v>15.24</v>
      </c>
      <c r="F4058" s="12">
        <v>14.28</v>
      </c>
      <c r="G4058" s="11"/>
      <c r="H4058" s="12">
        <v>14.47</v>
      </c>
      <c r="I4058" s="30"/>
      <c r="M4058" s="73"/>
      <c r="N4058"/>
      <c r="O4058"/>
      <c r="P4058"/>
      <c r="Q4058"/>
      <c r="R4058" s="28"/>
      <c r="S4058" s="8"/>
      <c r="T4058" s="8"/>
      <c r="U4058"/>
      <c r="W4058" s="29"/>
      <c r="X4058" s="8">
        <v>14.12</v>
      </c>
      <c r="AB4058" s="2">
        <f t="shared" si="18"/>
        <v>14.2</v>
      </c>
    </row>
    <row r="4059" spans="3:28" x14ac:dyDescent="0.15">
      <c r="C4059" s="58">
        <v>36251</v>
      </c>
      <c r="D4059" s="12">
        <v>16.64</v>
      </c>
      <c r="E4059" s="12">
        <v>14.72</v>
      </c>
      <c r="F4059" s="12">
        <v>14.22</v>
      </c>
      <c r="G4059" s="11"/>
      <c r="H4059" s="12">
        <v>14.29</v>
      </c>
      <c r="I4059" s="30"/>
      <c r="M4059" s="73"/>
      <c r="N4059"/>
      <c r="O4059"/>
      <c r="P4059"/>
      <c r="Q4059"/>
      <c r="R4059" s="28"/>
      <c r="S4059" s="8"/>
      <c r="T4059" s="8"/>
      <c r="U4059"/>
      <c r="W4059" s="29"/>
      <c r="X4059" s="8">
        <v>14.11</v>
      </c>
      <c r="AB4059" s="2">
        <f t="shared" si="18"/>
        <v>14.17</v>
      </c>
    </row>
    <row r="4060" spans="3:28" x14ac:dyDescent="0.15">
      <c r="C4060" s="58">
        <v>36252</v>
      </c>
      <c r="D4060" s="12"/>
      <c r="E4060" s="12"/>
      <c r="F4060" s="12"/>
      <c r="G4060" s="11"/>
      <c r="H4060" s="12"/>
      <c r="I4060" s="30"/>
      <c r="M4060" s="73"/>
      <c r="N4060"/>
      <c r="O4060"/>
      <c r="P4060"/>
      <c r="Q4060"/>
      <c r="R4060" s="28"/>
      <c r="S4060" s="8"/>
      <c r="T4060" s="8"/>
      <c r="U4060"/>
      <c r="W4060" s="29"/>
      <c r="X4060" s="8"/>
      <c r="AB4060" s="2"/>
    </row>
    <row r="4061" spans="3:28" x14ac:dyDescent="0.15">
      <c r="C4061" s="58">
        <v>36255</v>
      </c>
      <c r="D4061" s="12">
        <v>16.95</v>
      </c>
      <c r="E4061" s="12"/>
      <c r="F4061" s="12">
        <v>14.48</v>
      </c>
      <c r="G4061" s="11"/>
      <c r="H4061" s="12">
        <v>14.56</v>
      </c>
      <c r="I4061" s="30"/>
      <c r="M4061" s="73"/>
      <c r="N4061"/>
      <c r="O4061"/>
      <c r="P4061"/>
      <c r="Q4061"/>
      <c r="R4061" s="28"/>
      <c r="S4061" s="8"/>
      <c r="T4061" s="8"/>
      <c r="U4061"/>
      <c r="W4061" s="29"/>
      <c r="X4061" s="8">
        <v>14.52</v>
      </c>
      <c r="AB4061" s="2">
        <f t="shared" si="18"/>
        <v>14.5</v>
      </c>
    </row>
    <row r="4062" spans="3:28" x14ac:dyDescent="0.15">
      <c r="C4062" s="58">
        <v>36256</v>
      </c>
      <c r="D4062" s="12">
        <v>16.809999999999999</v>
      </c>
      <c r="E4062" s="12">
        <v>14.93</v>
      </c>
      <c r="F4062" s="12">
        <v>14.35</v>
      </c>
      <c r="G4062" s="11"/>
      <c r="H4062" s="12">
        <v>14.42</v>
      </c>
      <c r="I4062" s="30"/>
      <c r="M4062" s="73"/>
      <c r="N4062"/>
      <c r="O4062"/>
      <c r="P4062"/>
      <c r="Q4062"/>
      <c r="R4062" s="28"/>
      <c r="S4062" s="8"/>
      <c r="T4062" s="8"/>
      <c r="U4062"/>
      <c r="W4062" s="29"/>
      <c r="X4062" s="8">
        <v>14.39</v>
      </c>
      <c r="AB4062" s="2">
        <f t="shared" si="18"/>
        <v>14.37</v>
      </c>
    </row>
    <row r="4063" spans="3:28" x14ac:dyDescent="0.15">
      <c r="C4063" s="58">
        <v>36257</v>
      </c>
      <c r="D4063" s="12">
        <v>16.03</v>
      </c>
      <c r="E4063" s="12">
        <v>14.35</v>
      </c>
      <c r="F4063" s="12">
        <v>13.73</v>
      </c>
      <c r="G4063" s="11"/>
      <c r="H4063" s="12">
        <v>13.82</v>
      </c>
      <c r="I4063" s="30"/>
      <c r="M4063" s="73"/>
      <c r="N4063"/>
      <c r="O4063"/>
      <c r="P4063"/>
      <c r="Q4063"/>
      <c r="R4063" s="28"/>
      <c r="S4063" s="8"/>
      <c r="T4063" s="8"/>
      <c r="U4063"/>
      <c r="W4063" s="29"/>
      <c r="X4063" s="8">
        <v>13.77</v>
      </c>
      <c r="AB4063" s="2">
        <f t="shared" si="18"/>
        <v>13.75</v>
      </c>
    </row>
    <row r="4064" spans="3:28" x14ac:dyDescent="0.15">
      <c r="C4064" s="58">
        <v>36258</v>
      </c>
      <c r="D4064" s="12">
        <v>15.83</v>
      </c>
      <c r="E4064" s="12">
        <v>14.21</v>
      </c>
      <c r="F4064" s="12">
        <v>13.61</v>
      </c>
      <c r="G4064" s="11"/>
      <c r="H4064" s="12">
        <v>13.67</v>
      </c>
      <c r="I4064" s="30"/>
      <c r="M4064" s="73"/>
      <c r="N4064"/>
      <c r="O4064"/>
      <c r="P4064"/>
      <c r="Q4064"/>
      <c r="R4064" s="28"/>
      <c r="S4064" s="8"/>
      <c r="T4064" s="8"/>
      <c r="U4064"/>
      <c r="W4064" s="29"/>
      <c r="X4064" s="8">
        <v>13.65</v>
      </c>
      <c r="AB4064" s="2">
        <f t="shared" si="18"/>
        <v>13.63</v>
      </c>
    </row>
    <row r="4065" spans="3:28" x14ac:dyDescent="0.15">
      <c r="C4065" s="58">
        <v>36259</v>
      </c>
      <c r="D4065" s="12">
        <v>16.57</v>
      </c>
      <c r="E4065" s="12">
        <v>14.86</v>
      </c>
      <c r="F4065" s="12">
        <v>14.31</v>
      </c>
      <c r="G4065" s="11"/>
      <c r="H4065" s="12">
        <v>14.28</v>
      </c>
      <c r="I4065" s="30"/>
      <c r="M4065" s="73"/>
      <c r="N4065"/>
      <c r="O4065"/>
      <c r="P4065"/>
      <c r="Q4065"/>
      <c r="R4065" s="28"/>
      <c r="S4065" s="8"/>
      <c r="T4065" s="8"/>
      <c r="U4065"/>
      <c r="W4065" s="29"/>
      <c r="X4065" s="8">
        <v>14.27</v>
      </c>
      <c r="AB4065" s="2">
        <f t="shared" si="18"/>
        <v>14.29</v>
      </c>
    </row>
    <row r="4066" spans="3:28" x14ac:dyDescent="0.15">
      <c r="C4066" s="58">
        <v>36262</v>
      </c>
      <c r="D4066" s="12">
        <v>16.399999999999999</v>
      </c>
      <c r="E4066" s="12">
        <v>14.81</v>
      </c>
      <c r="F4066" s="12">
        <v>14.3</v>
      </c>
      <c r="G4066" s="11"/>
      <c r="H4066" s="12">
        <v>14.3</v>
      </c>
      <c r="I4066" s="30"/>
      <c r="M4066" s="73"/>
      <c r="N4066"/>
      <c r="O4066"/>
      <c r="P4066"/>
      <c r="Q4066"/>
      <c r="R4066" s="28"/>
      <c r="S4066" s="8"/>
      <c r="T4066" s="8"/>
      <c r="U4066"/>
      <c r="W4066" s="29"/>
      <c r="X4066" s="8">
        <v>14.26</v>
      </c>
      <c r="AB4066" s="2">
        <f t="shared" si="18"/>
        <v>14.28</v>
      </c>
    </row>
    <row r="4067" spans="3:28" x14ac:dyDescent="0.15">
      <c r="C4067" s="58">
        <v>36263</v>
      </c>
      <c r="D4067" s="12">
        <v>16.72</v>
      </c>
      <c r="E4067" s="12">
        <v>15.2</v>
      </c>
      <c r="F4067" s="12">
        <v>14.49</v>
      </c>
      <c r="G4067" s="11"/>
      <c r="H4067" s="12">
        <v>14.58</v>
      </c>
      <c r="I4067" s="30"/>
      <c r="M4067" s="73"/>
      <c r="N4067"/>
      <c r="O4067"/>
      <c r="P4067"/>
      <c r="Q4067"/>
      <c r="R4067" s="28"/>
      <c r="S4067" s="8"/>
      <c r="T4067" s="8"/>
      <c r="U4067"/>
      <c r="W4067" s="29"/>
      <c r="X4067" s="8">
        <v>14.5</v>
      </c>
      <c r="AB4067" s="2">
        <f t="shared" si="18"/>
        <v>14.5</v>
      </c>
    </row>
    <row r="4068" spans="3:28" x14ac:dyDescent="0.15">
      <c r="C4068" s="58">
        <v>36264</v>
      </c>
      <c r="D4068" s="12">
        <v>16.47</v>
      </c>
      <c r="E4068" s="12">
        <v>14.92</v>
      </c>
      <c r="F4068" s="12">
        <v>14.23</v>
      </c>
      <c r="G4068" s="11"/>
      <c r="H4068" s="12">
        <v>14.45</v>
      </c>
      <c r="I4068" s="30"/>
      <c r="M4068" s="73"/>
      <c r="N4068"/>
      <c r="O4068"/>
      <c r="P4068"/>
      <c r="Q4068"/>
      <c r="R4068" s="28"/>
      <c r="S4068" s="8"/>
      <c r="T4068" s="8"/>
      <c r="U4068"/>
      <c r="W4068" s="29"/>
      <c r="X4068" s="8">
        <v>14.24</v>
      </c>
      <c r="AB4068" s="2">
        <f t="shared" si="18"/>
        <v>14.24</v>
      </c>
    </row>
    <row r="4069" spans="3:28" x14ac:dyDescent="0.15">
      <c r="C4069" s="58">
        <v>36265</v>
      </c>
      <c r="D4069" s="12">
        <v>16.87</v>
      </c>
      <c r="E4069" s="12">
        <v>15.2</v>
      </c>
      <c r="F4069" s="12">
        <v>14.61</v>
      </c>
      <c r="G4069" s="11"/>
      <c r="H4069" s="12">
        <v>14.83</v>
      </c>
      <c r="I4069" s="30"/>
      <c r="M4069" s="73"/>
      <c r="N4069"/>
      <c r="O4069"/>
      <c r="P4069"/>
      <c r="Q4069"/>
      <c r="R4069" s="28"/>
      <c r="S4069" s="8"/>
      <c r="T4069" s="8"/>
      <c r="U4069"/>
      <c r="W4069" s="29"/>
      <c r="X4069" s="8">
        <v>14.62</v>
      </c>
      <c r="AB4069" s="2">
        <f t="shared" si="18"/>
        <v>14.62</v>
      </c>
    </row>
    <row r="4070" spans="3:28" x14ac:dyDescent="0.15">
      <c r="C4070" s="58">
        <v>36266</v>
      </c>
      <c r="D4070" s="12">
        <v>17.329999999999998</v>
      </c>
      <c r="E4070" s="12">
        <v>15.69</v>
      </c>
      <c r="F4070" s="12">
        <v>15.23</v>
      </c>
      <c r="G4070" s="11"/>
      <c r="H4070" s="12">
        <v>15.27</v>
      </c>
      <c r="I4070" s="30"/>
      <c r="M4070" s="73"/>
      <c r="N4070"/>
      <c r="O4070"/>
      <c r="P4070"/>
      <c r="Q4070"/>
      <c r="R4070" s="28"/>
      <c r="S4070" s="8"/>
      <c r="T4070" s="8"/>
      <c r="U4070"/>
      <c r="W4070" s="29"/>
      <c r="X4070" s="8">
        <v>14.99</v>
      </c>
      <c r="AB4070" s="2">
        <f t="shared" si="18"/>
        <v>15.11</v>
      </c>
    </row>
    <row r="4071" spans="3:28" x14ac:dyDescent="0.15">
      <c r="C4071" s="58">
        <v>36269</v>
      </c>
      <c r="D4071" s="12">
        <v>17.8</v>
      </c>
      <c r="E4071" s="12">
        <v>15.92</v>
      </c>
      <c r="F4071" s="12">
        <v>15.59</v>
      </c>
      <c r="G4071" s="11"/>
      <c r="H4071" s="12">
        <v>15.68</v>
      </c>
      <c r="I4071" s="30"/>
      <c r="M4071" s="73"/>
      <c r="N4071"/>
      <c r="O4071"/>
      <c r="P4071"/>
      <c r="Q4071"/>
      <c r="R4071" s="28"/>
      <c r="S4071" s="8"/>
      <c r="T4071" s="8"/>
      <c r="U4071"/>
      <c r="W4071" s="29"/>
      <c r="X4071" s="8">
        <v>15.38</v>
      </c>
      <c r="AB4071" s="2">
        <f t="shared" si="18"/>
        <v>15.49</v>
      </c>
    </row>
    <row r="4072" spans="3:28" x14ac:dyDescent="0.15">
      <c r="C4072" s="58">
        <v>36270</v>
      </c>
      <c r="D4072" s="12">
        <v>17.78</v>
      </c>
      <c r="E4072" s="12">
        <v>15.7</v>
      </c>
      <c r="F4072" s="12">
        <v>15.37</v>
      </c>
      <c r="G4072" s="11"/>
      <c r="H4072" s="12">
        <v>15.51</v>
      </c>
      <c r="I4072" s="30"/>
      <c r="M4072" s="73"/>
      <c r="N4072"/>
      <c r="O4072"/>
      <c r="P4072"/>
      <c r="Q4072"/>
      <c r="R4072" s="28"/>
      <c r="S4072" s="8"/>
      <c r="T4072" s="8"/>
      <c r="U4072"/>
      <c r="W4072" s="29"/>
      <c r="X4072" s="8">
        <v>15.18</v>
      </c>
      <c r="AB4072" s="2">
        <f t="shared" si="18"/>
        <v>15.28</v>
      </c>
    </row>
    <row r="4073" spans="3:28" x14ac:dyDescent="0.15">
      <c r="C4073" s="58">
        <v>36271</v>
      </c>
      <c r="D4073" s="12">
        <v>17.920000000000002</v>
      </c>
      <c r="E4073" s="12">
        <v>15.89</v>
      </c>
      <c r="F4073" s="12">
        <v>15.56</v>
      </c>
      <c r="G4073" s="11"/>
      <c r="H4073" s="12">
        <v>15.69</v>
      </c>
      <c r="I4073" s="30"/>
      <c r="M4073" s="73"/>
      <c r="N4073"/>
      <c r="O4073"/>
      <c r="P4073"/>
      <c r="Q4073"/>
      <c r="R4073" s="28"/>
      <c r="S4073" s="8"/>
      <c r="T4073" s="8"/>
      <c r="U4073"/>
      <c r="W4073" s="29"/>
      <c r="X4073" s="8">
        <v>15.37</v>
      </c>
      <c r="AB4073" s="2">
        <f t="shared" si="18"/>
        <v>15.47</v>
      </c>
    </row>
    <row r="4074" spans="3:28" x14ac:dyDescent="0.15">
      <c r="C4074" s="58">
        <v>36272</v>
      </c>
      <c r="D4074" s="12">
        <v>18.18</v>
      </c>
      <c r="E4074" s="12">
        <v>16.13</v>
      </c>
      <c r="F4074" s="12">
        <v>15.76</v>
      </c>
      <c r="G4074" s="11"/>
      <c r="H4074" s="12">
        <v>15.91</v>
      </c>
      <c r="I4074" s="30"/>
      <c r="M4074" s="73"/>
      <c r="N4074"/>
      <c r="O4074"/>
      <c r="P4074"/>
      <c r="Q4074"/>
      <c r="R4074" s="28"/>
      <c r="S4074" s="8"/>
      <c r="T4074" s="8"/>
      <c r="U4074"/>
      <c r="W4074" s="29"/>
      <c r="X4074" s="8">
        <v>15.6</v>
      </c>
      <c r="AB4074" s="2">
        <f t="shared" si="18"/>
        <v>15.68</v>
      </c>
    </row>
    <row r="4075" spans="3:28" x14ac:dyDescent="0.15">
      <c r="C4075" s="58">
        <v>36273</v>
      </c>
      <c r="D4075" s="12">
        <v>17.940000000000001</v>
      </c>
      <c r="E4075" s="12">
        <v>15.89</v>
      </c>
      <c r="F4075" s="12">
        <v>15.51</v>
      </c>
      <c r="G4075" s="11"/>
      <c r="H4075" s="12">
        <v>15.71</v>
      </c>
      <c r="I4075" s="30"/>
      <c r="M4075" s="73"/>
      <c r="N4075"/>
      <c r="O4075"/>
      <c r="P4075"/>
      <c r="Q4075"/>
      <c r="R4075" s="28"/>
      <c r="S4075" s="8"/>
      <c r="T4075" s="8"/>
      <c r="U4075"/>
      <c r="W4075" s="29"/>
      <c r="X4075" s="8">
        <v>15.4</v>
      </c>
      <c r="AB4075" s="2">
        <f t="shared" si="18"/>
        <v>15.46</v>
      </c>
    </row>
    <row r="4076" spans="3:28" x14ac:dyDescent="0.15">
      <c r="C4076" s="58">
        <v>36276</v>
      </c>
      <c r="D4076" s="12">
        <v>17.66</v>
      </c>
      <c r="E4076" s="12">
        <v>15.7</v>
      </c>
      <c r="F4076" s="12">
        <v>15.36</v>
      </c>
      <c r="G4076" s="11"/>
      <c r="H4076" s="12">
        <v>15.56</v>
      </c>
      <c r="I4076" s="30"/>
      <c r="M4076" s="73"/>
      <c r="N4076"/>
      <c r="O4076"/>
      <c r="P4076"/>
      <c r="Q4076"/>
      <c r="R4076" s="28"/>
      <c r="S4076" s="8"/>
      <c r="T4076" s="8"/>
      <c r="U4076"/>
      <c r="W4076" s="29"/>
      <c r="X4076" s="8">
        <v>15.24</v>
      </c>
      <c r="AB4076" s="2">
        <f t="shared" si="18"/>
        <v>15.3</v>
      </c>
    </row>
    <row r="4077" spans="3:28" x14ac:dyDescent="0.15">
      <c r="C4077" s="58">
        <v>36277</v>
      </c>
      <c r="D4077" s="12">
        <v>17.809999999999999</v>
      </c>
      <c r="E4077" s="12">
        <v>15.8</v>
      </c>
      <c r="F4077" s="12">
        <v>15.4</v>
      </c>
      <c r="G4077" s="11"/>
      <c r="H4077" s="12">
        <v>15.6</v>
      </c>
      <c r="I4077" s="30"/>
      <c r="M4077" s="73"/>
      <c r="N4077"/>
      <c r="O4077"/>
      <c r="P4077"/>
      <c r="Q4077"/>
      <c r="R4077" s="28"/>
      <c r="S4077" s="8"/>
      <c r="T4077" s="8"/>
      <c r="U4077"/>
      <c r="W4077" s="29"/>
      <c r="X4077" s="8">
        <v>15.27</v>
      </c>
      <c r="AB4077" s="2">
        <f t="shared" si="18"/>
        <v>15.34</v>
      </c>
    </row>
    <row r="4078" spans="3:28" x14ac:dyDescent="0.15">
      <c r="C4078" s="58">
        <v>36278</v>
      </c>
      <c r="D4078" s="12">
        <v>18.45</v>
      </c>
      <c r="E4078" s="12">
        <v>16.399999999999999</v>
      </c>
      <c r="F4078" s="12">
        <v>16.04</v>
      </c>
      <c r="G4078" s="11"/>
      <c r="H4078" s="12">
        <v>16.21</v>
      </c>
      <c r="I4078" s="30"/>
      <c r="M4078" s="73"/>
      <c r="N4078"/>
      <c r="O4078"/>
      <c r="P4078"/>
      <c r="Q4078"/>
      <c r="R4078" s="28"/>
      <c r="S4078" s="8"/>
      <c r="T4078" s="8"/>
      <c r="U4078"/>
      <c r="W4078" s="29"/>
      <c r="X4078" s="8">
        <v>15.89</v>
      </c>
      <c r="AB4078" s="2">
        <f t="shared" si="18"/>
        <v>15.97</v>
      </c>
    </row>
    <row r="4079" spans="3:28" x14ac:dyDescent="0.15">
      <c r="C4079" s="58">
        <v>36279</v>
      </c>
      <c r="D4079" s="12">
        <v>18.53</v>
      </c>
      <c r="E4079" s="12">
        <v>16.45</v>
      </c>
      <c r="F4079" s="12">
        <v>16.02</v>
      </c>
      <c r="G4079" s="11"/>
      <c r="H4079" s="12">
        <v>16.22</v>
      </c>
      <c r="I4079" s="30"/>
      <c r="M4079" s="73"/>
      <c r="N4079"/>
      <c r="O4079"/>
      <c r="P4079"/>
      <c r="Q4079"/>
      <c r="R4079" s="28"/>
      <c r="S4079" s="8"/>
      <c r="T4079" s="8"/>
      <c r="U4079"/>
      <c r="W4079" s="29"/>
      <c r="X4079" s="8">
        <v>15.79</v>
      </c>
      <c r="AB4079" s="2">
        <f t="shared" si="18"/>
        <v>15.91</v>
      </c>
    </row>
    <row r="4080" spans="3:28" x14ac:dyDescent="0.15">
      <c r="C4080" s="58">
        <v>36280</v>
      </c>
      <c r="D4080" s="12">
        <v>18.66</v>
      </c>
      <c r="E4080" s="12">
        <v>16.57</v>
      </c>
      <c r="F4080" s="12">
        <v>16.260000000000002</v>
      </c>
      <c r="G4080" s="11"/>
      <c r="H4080" s="12">
        <v>16.399999999999999</v>
      </c>
      <c r="I4080" s="30"/>
      <c r="M4080" s="73"/>
      <c r="N4080"/>
      <c r="O4080"/>
      <c r="P4080"/>
      <c r="Q4080"/>
      <c r="R4080" s="28"/>
      <c r="S4080" s="8"/>
      <c r="T4080" s="8"/>
      <c r="U4080"/>
      <c r="W4080" s="29"/>
      <c r="X4080" s="8">
        <v>16</v>
      </c>
      <c r="AB4080" s="2">
        <f t="shared" si="18"/>
        <v>16.13</v>
      </c>
    </row>
    <row r="4081" spans="3:28" x14ac:dyDescent="0.15">
      <c r="C4081" s="58">
        <v>36283</v>
      </c>
      <c r="D4081" s="12">
        <v>18.850000000000001</v>
      </c>
      <c r="E4081" s="12"/>
      <c r="F4081" s="12">
        <v>16.510000000000002</v>
      </c>
      <c r="G4081" s="11"/>
      <c r="H4081" s="12">
        <v>16.59</v>
      </c>
      <c r="I4081" s="30"/>
      <c r="M4081" s="73"/>
      <c r="N4081"/>
      <c r="O4081"/>
      <c r="P4081"/>
      <c r="Q4081"/>
      <c r="R4081" s="28"/>
      <c r="S4081" s="8"/>
      <c r="T4081" s="8"/>
      <c r="U4081"/>
      <c r="W4081" s="29"/>
      <c r="X4081" s="8">
        <v>16.239999999999998</v>
      </c>
      <c r="AB4081" s="2">
        <f t="shared" si="18"/>
        <v>16.38</v>
      </c>
    </row>
    <row r="4082" spans="3:28" x14ac:dyDescent="0.15">
      <c r="C4082" s="58">
        <v>36284</v>
      </c>
      <c r="D4082" s="12">
        <v>18.920000000000002</v>
      </c>
      <c r="E4082" s="12">
        <v>16.93</v>
      </c>
      <c r="F4082" s="12">
        <v>16.649999999999999</v>
      </c>
      <c r="G4082" s="11"/>
      <c r="H4082" s="12">
        <v>16.71</v>
      </c>
      <c r="I4082" s="30"/>
      <c r="M4082" s="73"/>
      <c r="N4082"/>
      <c r="O4082"/>
      <c r="P4082"/>
      <c r="Q4082"/>
      <c r="R4082" s="28"/>
      <c r="S4082" s="8"/>
      <c r="T4082" s="8"/>
      <c r="U4082"/>
      <c r="W4082" s="29"/>
      <c r="X4082" s="8">
        <v>16.54</v>
      </c>
      <c r="AB4082" s="2">
        <f t="shared" si="18"/>
        <v>16.600000000000001</v>
      </c>
    </row>
    <row r="4083" spans="3:28" x14ac:dyDescent="0.15">
      <c r="C4083" s="58">
        <v>36285</v>
      </c>
      <c r="D4083" s="12">
        <v>18.98</v>
      </c>
      <c r="E4083" s="12">
        <v>17.05</v>
      </c>
      <c r="F4083" s="12">
        <v>16.63</v>
      </c>
      <c r="G4083" s="11"/>
      <c r="H4083" s="12">
        <v>16.57</v>
      </c>
      <c r="I4083" s="30"/>
      <c r="M4083" s="73"/>
      <c r="N4083"/>
      <c r="O4083"/>
      <c r="P4083"/>
      <c r="Q4083"/>
      <c r="R4083" s="28"/>
      <c r="S4083" s="8"/>
      <c r="T4083" s="8"/>
      <c r="U4083"/>
      <c r="W4083" s="29"/>
      <c r="X4083" s="8">
        <v>16.579999999999998</v>
      </c>
      <c r="AB4083" s="2">
        <f t="shared" si="18"/>
        <v>16.61</v>
      </c>
    </row>
    <row r="4084" spans="3:28" x14ac:dyDescent="0.15">
      <c r="C4084" s="58">
        <v>36286</v>
      </c>
      <c r="D4084" s="12">
        <v>18.32</v>
      </c>
      <c r="E4084" s="12">
        <v>16.559999999999999</v>
      </c>
      <c r="F4084" s="12">
        <v>16.29</v>
      </c>
      <c r="G4084" s="11"/>
      <c r="H4084" s="12">
        <v>16.16</v>
      </c>
      <c r="I4084" s="30"/>
      <c r="M4084" s="73"/>
      <c r="N4084"/>
      <c r="O4084"/>
      <c r="P4084"/>
      <c r="Q4084"/>
      <c r="R4084" s="28"/>
      <c r="S4084" s="8"/>
      <c r="T4084" s="8"/>
      <c r="U4084"/>
      <c r="W4084" s="29"/>
      <c r="X4084" s="8">
        <v>16.21</v>
      </c>
      <c r="AB4084" s="2">
        <f t="shared" si="18"/>
        <v>16.25</v>
      </c>
    </row>
    <row r="4085" spans="3:28" x14ac:dyDescent="0.15">
      <c r="C4085" s="58">
        <v>36287</v>
      </c>
      <c r="D4085" s="12">
        <v>18.22</v>
      </c>
      <c r="E4085" s="12">
        <v>16.41</v>
      </c>
      <c r="F4085" s="12">
        <v>15.94</v>
      </c>
      <c r="G4085" s="11"/>
      <c r="H4085" s="12">
        <v>15.84</v>
      </c>
      <c r="I4085" s="30"/>
      <c r="M4085" s="73"/>
      <c r="N4085"/>
      <c r="O4085"/>
      <c r="P4085"/>
      <c r="Q4085"/>
      <c r="R4085" s="28"/>
      <c r="S4085" s="8"/>
      <c r="T4085" s="8"/>
      <c r="U4085"/>
      <c r="W4085" s="29"/>
      <c r="X4085" s="8">
        <v>15.94</v>
      </c>
      <c r="AB4085" s="2">
        <f t="shared" si="18"/>
        <v>15.94</v>
      </c>
    </row>
    <row r="4086" spans="3:28" x14ac:dyDescent="0.15">
      <c r="C4086" s="58">
        <v>36290</v>
      </c>
      <c r="D4086" s="12">
        <v>18.5</v>
      </c>
      <c r="E4086" s="12">
        <v>16.45</v>
      </c>
      <c r="F4086" s="12">
        <v>16.07</v>
      </c>
      <c r="G4086" s="11"/>
      <c r="H4086" s="12">
        <v>15.93</v>
      </c>
      <c r="I4086" s="30"/>
      <c r="M4086" s="73"/>
      <c r="N4086"/>
      <c r="O4086"/>
      <c r="P4086"/>
      <c r="Q4086"/>
      <c r="R4086" s="28"/>
      <c r="S4086" s="8"/>
      <c r="T4086" s="8"/>
      <c r="U4086"/>
      <c r="W4086" s="29"/>
      <c r="X4086" s="8">
        <v>15.99</v>
      </c>
      <c r="AB4086" s="2">
        <f t="shared" si="18"/>
        <v>16.03</v>
      </c>
    </row>
    <row r="4087" spans="3:28" x14ac:dyDescent="0.15">
      <c r="C4087" s="58">
        <v>36291</v>
      </c>
      <c r="D4087" s="12">
        <v>18.059999999999999</v>
      </c>
      <c r="E4087" s="12">
        <v>15.96</v>
      </c>
      <c r="F4087" s="12">
        <v>15.41</v>
      </c>
      <c r="G4087" s="11"/>
      <c r="H4087" s="12"/>
      <c r="I4087" s="30"/>
      <c r="M4087" s="73"/>
      <c r="N4087"/>
      <c r="O4087"/>
      <c r="P4087"/>
      <c r="Q4087"/>
      <c r="R4087" s="28"/>
      <c r="S4087" s="8"/>
      <c r="T4087" s="8"/>
      <c r="U4087"/>
      <c r="W4087" s="29"/>
      <c r="X4087" s="8">
        <v>15.37</v>
      </c>
      <c r="AB4087" s="2">
        <f t="shared" si="18"/>
        <v>15.39</v>
      </c>
    </row>
    <row r="4088" spans="3:28" x14ac:dyDescent="0.15">
      <c r="C4088" s="58">
        <v>36292</v>
      </c>
      <c r="D4088" s="12">
        <v>17.57</v>
      </c>
      <c r="E4088" s="12">
        <v>15.6</v>
      </c>
      <c r="F4088" s="12">
        <v>15.09</v>
      </c>
      <c r="G4088" s="11"/>
      <c r="H4088" s="12">
        <v>15.01</v>
      </c>
      <c r="I4088" s="30"/>
      <c r="M4088" s="73"/>
      <c r="N4088"/>
      <c r="O4088"/>
      <c r="P4088"/>
      <c r="Q4088"/>
      <c r="R4088" s="28"/>
      <c r="S4088" s="8"/>
      <c r="T4088" s="8"/>
      <c r="U4088"/>
      <c r="W4088" s="29"/>
      <c r="X4088" s="8">
        <v>15.05</v>
      </c>
      <c r="AB4088" s="2">
        <f t="shared" si="18"/>
        <v>15.07</v>
      </c>
    </row>
    <row r="4089" spans="3:28" x14ac:dyDescent="0.15">
      <c r="C4089" s="58">
        <v>36293</v>
      </c>
      <c r="D4089" s="12">
        <v>18.03</v>
      </c>
      <c r="E4089" s="12">
        <v>16.100000000000001</v>
      </c>
      <c r="F4089" s="12">
        <v>15.62</v>
      </c>
      <c r="G4089" s="11"/>
      <c r="H4089" s="12">
        <v>15.45</v>
      </c>
      <c r="I4089" s="30"/>
      <c r="M4089" s="73"/>
      <c r="N4089"/>
      <c r="O4089"/>
      <c r="P4089"/>
      <c r="Q4089"/>
      <c r="R4089" s="28"/>
      <c r="S4089" s="8"/>
      <c r="T4089" s="8"/>
      <c r="U4089"/>
      <c r="W4089" s="29"/>
      <c r="X4089" s="8">
        <v>15.58</v>
      </c>
      <c r="AB4089" s="2">
        <f t="shared" si="18"/>
        <v>15.6</v>
      </c>
    </row>
    <row r="4090" spans="3:28" x14ac:dyDescent="0.15">
      <c r="C4090" s="58">
        <v>36294</v>
      </c>
      <c r="D4090" s="12">
        <v>18.04</v>
      </c>
      <c r="E4090" s="12">
        <v>16.21</v>
      </c>
      <c r="F4090" s="12">
        <v>15.54</v>
      </c>
      <c r="G4090" s="11"/>
      <c r="H4090" s="12">
        <v>15.47</v>
      </c>
      <c r="I4090" s="30"/>
      <c r="M4090" s="73"/>
      <c r="N4090"/>
      <c r="O4090"/>
      <c r="P4090"/>
      <c r="Q4090"/>
      <c r="R4090" s="28"/>
      <c r="S4090" s="8"/>
      <c r="T4090" s="8"/>
      <c r="U4090"/>
      <c r="W4090" s="29"/>
      <c r="X4090" s="8">
        <v>15.5</v>
      </c>
      <c r="AB4090" s="2">
        <f t="shared" si="18"/>
        <v>15.52</v>
      </c>
    </row>
    <row r="4091" spans="3:28" x14ac:dyDescent="0.15">
      <c r="C4091" s="58">
        <v>36297</v>
      </c>
      <c r="D4091" s="12">
        <v>17.940000000000001</v>
      </c>
      <c r="E4091" s="12">
        <v>15.81</v>
      </c>
      <c r="F4091" s="12">
        <v>15.11</v>
      </c>
      <c r="G4091" s="11"/>
      <c r="H4091" s="12">
        <v>15.12</v>
      </c>
      <c r="I4091" s="30"/>
      <c r="M4091" s="73"/>
      <c r="N4091"/>
      <c r="O4091"/>
      <c r="P4091"/>
      <c r="Q4091"/>
      <c r="R4091" s="28"/>
      <c r="S4091" s="8"/>
      <c r="T4091" s="8"/>
      <c r="U4091"/>
      <c r="W4091" s="29"/>
      <c r="X4091" s="8">
        <v>15.16</v>
      </c>
      <c r="AB4091" s="2">
        <f t="shared" si="18"/>
        <v>15.14</v>
      </c>
    </row>
    <row r="4092" spans="3:28" x14ac:dyDescent="0.15">
      <c r="C4092" s="58">
        <v>36298</v>
      </c>
      <c r="D4092" s="12">
        <v>17.11</v>
      </c>
      <c r="E4092" s="12">
        <v>15.14</v>
      </c>
      <c r="F4092" s="12">
        <v>14.37</v>
      </c>
      <c r="G4092" s="11"/>
      <c r="H4092" s="12">
        <v>14.47</v>
      </c>
      <c r="I4092" s="30"/>
      <c r="M4092" s="73"/>
      <c r="N4092"/>
      <c r="O4092"/>
      <c r="P4092"/>
      <c r="Q4092"/>
      <c r="R4092" s="28"/>
      <c r="S4092" s="8"/>
      <c r="T4092" s="8"/>
      <c r="U4092"/>
      <c r="W4092" s="29"/>
      <c r="X4092" s="8">
        <v>14.49</v>
      </c>
      <c r="AB4092" s="2">
        <f t="shared" si="18"/>
        <v>14.43</v>
      </c>
    </row>
    <row r="4093" spans="3:28" x14ac:dyDescent="0.15">
      <c r="C4093" s="58">
        <v>36299</v>
      </c>
      <c r="D4093" s="12">
        <v>16.88</v>
      </c>
      <c r="E4093" s="12">
        <v>15.02</v>
      </c>
      <c r="F4093" s="12">
        <v>14.55</v>
      </c>
      <c r="G4093" s="11"/>
      <c r="H4093" s="12">
        <v>14.37</v>
      </c>
      <c r="I4093" s="30"/>
      <c r="M4093" s="73"/>
      <c r="N4093"/>
      <c r="O4093"/>
      <c r="P4093"/>
      <c r="Q4093"/>
      <c r="R4093" s="28"/>
      <c r="S4093" s="8"/>
      <c r="T4093" s="8"/>
      <c r="U4093"/>
      <c r="W4093" s="29"/>
      <c r="X4093" s="8">
        <v>14.61</v>
      </c>
      <c r="AB4093" s="2">
        <f t="shared" si="18"/>
        <v>14.58</v>
      </c>
    </row>
    <row r="4094" spans="3:28" x14ac:dyDescent="0.15">
      <c r="C4094" s="58">
        <v>36300</v>
      </c>
      <c r="D4094" s="12">
        <v>17.03</v>
      </c>
      <c r="E4094" s="12">
        <v>15.23</v>
      </c>
      <c r="F4094" s="12">
        <v>14.71</v>
      </c>
      <c r="G4094" s="11"/>
      <c r="H4094" s="12">
        <v>14.52</v>
      </c>
      <c r="I4094" s="30"/>
      <c r="M4094" s="73"/>
      <c r="N4094"/>
      <c r="O4094"/>
      <c r="P4094"/>
      <c r="Q4094"/>
      <c r="R4094" s="28"/>
      <c r="S4094" s="8"/>
      <c r="T4094" s="8"/>
      <c r="U4094"/>
      <c r="W4094" s="29"/>
      <c r="X4094" s="8">
        <v>14.73</v>
      </c>
      <c r="AB4094" s="2">
        <f t="shared" si="18"/>
        <v>14.72</v>
      </c>
    </row>
    <row r="4095" spans="3:28" x14ac:dyDescent="0.15">
      <c r="C4095" s="58">
        <v>36301</v>
      </c>
      <c r="D4095" s="12">
        <v>17.41</v>
      </c>
      <c r="E4095" s="12">
        <v>15.58</v>
      </c>
      <c r="F4095" s="12">
        <v>15.05</v>
      </c>
      <c r="G4095" s="11"/>
      <c r="H4095" s="12">
        <v>14.98</v>
      </c>
      <c r="I4095" s="30"/>
      <c r="M4095" s="73"/>
      <c r="N4095"/>
      <c r="O4095"/>
      <c r="P4095"/>
      <c r="Q4095"/>
      <c r="R4095" s="28"/>
      <c r="S4095" s="8"/>
      <c r="T4095" s="8"/>
      <c r="U4095"/>
      <c r="W4095" s="29"/>
      <c r="X4095" s="8">
        <v>14.98</v>
      </c>
      <c r="AB4095" s="2">
        <f t="shared" si="18"/>
        <v>15.02</v>
      </c>
    </row>
    <row r="4096" spans="3:28" x14ac:dyDescent="0.15">
      <c r="C4096" s="58">
        <v>36304</v>
      </c>
      <c r="D4096" s="12">
        <v>17.059999999999999</v>
      </c>
      <c r="E4096" s="12">
        <v>15.28</v>
      </c>
      <c r="F4096" s="12">
        <v>14.84</v>
      </c>
      <c r="G4096" s="11"/>
      <c r="H4096" s="12">
        <v>14.78</v>
      </c>
      <c r="I4096" s="30"/>
      <c r="M4096" s="73"/>
      <c r="N4096"/>
      <c r="O4096"/>
      <c r="P4096"/>
      <c r="Q4096"/>
      <c r="R4096" s="28"/>
      <c r="S4096" s="8"/>
      <c r="T4096" s="8"/>
      <c r="U4096"/>
      <c r="W4096" s="29"/>
      <c r="X4096" s="8">
        <v>14.8</v>
      </c>
      <c r="AB4096" s="2">
        <f t="shared" si="18"/>
        <v>14.82</v>
      </c>
    </row>
    <row r="4097" spans="3:28" x14ac:dyDescent="0.15">
      <c r="C4097" s="58">
        <v>36305</v>
      </c>
      <c r="D4097" s="12">
        <v>17.14</v>
      </c>
      <c r="E4097" s="12">
        <v>15.43</v>
      </c>
      <c r="F4097" s="12">
        <v>14.95</v>
      </c>
      <c r="G4097" s="11"/>
      <c r="H4097" s="12">
        <v>14.82</v>
      </c>
      <c r="I4097" s="30"/>
      <c r="M4097" s="73"/>
      <c r="N4097"/>
      <c r="O4097"/>
      <c r="P4097"/>
      <c r="Q4097"/>
      <c r="R4097" s="28"/>
      <c r="S4097" s="8"/>
      <c r="T4097" s="8"/>
      <c r="U4097"/>
      <c r="W4097" s="29"/>
      <c r="X4097" s="8">
        <v>14.9</v>
      </c>
      <c r="AB4097" s="2">
        <f t="shared" si="18"/>
        <v>14.93</v>
      </c>
    </row>
    <row r="4098" spans="3:28" x14ac:dyDescent="0.15">
      <c r="C4098" s="58">
        <v>36306</v>
      </c>
      <c r="D4098" s="12">
        <v>17.350000000000001</v>
      </c>
      <c r="E4098" s="12">
        <v>15.47</v>
      </c>
      <c r="F4098" s="12">
        <v>15.13</v>
      </c>
      <c r="G4098" s="11"/>
      <c r="H4098" s="12">
        <v>15.03</v>
      </c>
      <c r="I4098" s="30"/>
      <c r="M4098" s="73"/>
      <c r="N4098"/>
      <c r="O4098"/>
      <c r="P4098"/>
      <c r="Q4098"/>
      <c r="R4098" s="28"/>
      <c r="S4098" s="8"/>
      <c r="T4098" s="8"/>
      <c r="U4098"/>
      <c r="W4098" s="29"/>
      <c r="X4098" s="8">
        <v>15.05</v>
      </c>
      <c r="AB4098" s="2">
        <f t="shared" si="18"/>
        <v>15.09</v>
      </c>
    </row>
    <row r="4099" spans="3:28" x14ac:dyDescent="0.15">
      <c r="C4099" s="58">
        <v>36307</v>
      </c>
      <c r="D4099" s="12">
        <v>17.170000000000002</v>
      </c>
      <c r="E4099" s="12">
        <v>15.36</v>
      </c>
      <c r="F4099" s="12">
        <v>14.87</v>
      </c>
      <c r="G4099" s="11"/>
      <c r="H4099" s="12">
        <v>14.87</v>
      </c>
      <c r="I4099" s="30"/>
      <c r="M4099" s="73"/>
      <c r="N4099"/>
      <c r="O4099"/>
      <c r="P4099"/>
      <c r="Q4099"/>
      <c r="R4099" s="28"/>
      <c r="S4099" s="8"/>
      <c r="T4099" s="8"/>
      <c r="U4099"/>
      <c r="W4099" s="29"/>
      <c r="X4099" s="8">
        <v>14.77</v>
      </c>
      <c r="AB4099" s="2">
        <f t="shared" si="18"/>
        <v>14.82</v>
      </c>
    </row>
    <row r="4100" spans="3:28" x14ac:dyDescent="0.15">
      <c r="C4100" s="58">
        <v>36308</v>
      </c>
      <c r="D4100" s="12">
        <v>16.84</v>
      </c>
      <c r="E4100" s="12">
        <v>15.2</v>
      </c>
      <c r="F4100" s="12">
        <v>14.65</v>
      </c>
      <c r="G4100" s="11"/>
      <c r="H4100" s="12">
        <v>14.67</v>
      </c>
      <c r="I4100" s="30"/>
      <c r="M4100" s="73"/>
      <c r="N4100"/>
      <c r="O4100"/>
      <c r="P4100"/>
      <c r="Q4100"/>
      <c r="R4100" s="28"/>
      <c r="S4100" s="8"/>
      <c r="T4100" s="8"/>
      <c r="U4100"/>
      <c r="W4100" s="29"/>
      <c r="X4100" s="8">
        <v>14.58</v>
      </c>
      <c r="AB4100" s="2">
        <f t="shared" si="18"/>
        <v>14.62</v>
      </c>
    </row>
    <row r="4101" spans="3:28" x14ac:dyDescent="0.15">
      <c r="C4101" s="58">
        <v>36312</v>
      </c>
      <c r="D4101" s="12">
        <v>16.34</v>
      </c>
      <c r="E4101" s="12">
        <v>14.55</v>
      </c>
      <c r="F4101" s="12">
        <v>14.12</v>
      </c>
      <c r="G4101" s="11"/>
      <c r="H4101" s="12">
        <v>14.07</v>
      </c>
      <c r="I4101" s="30"/>
      <c r="M4101" s="73"/>
      <c r="N4101"/>
      <c r="O4101"/>
      <c r="P4101"/>
      <c r="Q4101"/>
      <c r="R4101" s="28"/>
      <c r="S4101" s="8"/>
      <c r="T4101" s="8"/>
      <c r="U4101"/>
      <c r="W4101" s="29"/>
      <c r="X4101" s="8">
        <v>14.04</v>
      </c>
      <c r="AB4101" s="2">
        <f t="shared" si="18"/>
        <v>14.08</v>
      </c>
    </row>
    <row r="4102" spans="3:28" x14ac:dyDescent="0.15">
      <c r="C4102" s="58">
        <v>36313</v>
      </c>
      <c r="D4102" s="12">
        <v>16.649999999999999</v>
      </c>
      <c r="E4102" s="12">
        <v>14.88</v>
      </c>
      <c r="F4102" s="12">
        <v>14.36</v>
      </c>
      <c r="G4102" s="11"/>
      <c r="H4102" s="12">
        <v>14.35</v>
      </c>
      <c r="I4102" s="30"/>
      <c r="M4102" s="73"/>
      <c r="N4102"/>
      <c r="O4102"/>
      <c r="P4102"/>
      <c r="Q4102"/>
      <c r="R4102" s="28"/>
      <c r="S4102" s="8"/>
      <c r="T4102" s="8"/>
      <c r="U4102"/>
      <c r="W4102" s="29"/>
      <c r="X4102" s="8">
        <v>14.3</v>
      </c>
      <c r="AB4102" s="2">
        <f t="shared" si="18"/>
        <v>14.33</v>
      </c>
    </row>
    <row r="4103" spans="3:28" x14ac:dyDescent="0.15">
      <c r="C4103" s="58">
        <v>36314</v>
      </c>
      <c r="D4103" s="12">
        <v>16.739999999999998</v>
      </c>
      <c r="E4103" s="12">
        <v>14.95</v>
      </c>
      <c r="F4103" s="12">
        <v>14.73</v>
      </c>
      <c r="G4103" s="11"/>
      <c r="H4103" s="12">
        <v>14.55</v>
      </c>
      <c r="I4103" s="30"/>
      <c r="M4103" s="73"/>
      <c r="N4103"/>
      <c r="O4103"/>
      <c r="P4103"/>
      <c r="Q4103"/>
      <c r="R4103" s="28"/>
      <c r="S4103" s="8"/>
      <c r="T4103" s="8"/>
      <c r="U4103"/>
      <c r="W4103" s="29"/>
      <c r="X4103" s="8">
        <v>14.48</v>
      </c>
      <c r="AB4103" s="2">
        <f t="shared" si="18"/>
        <v>14.61</v>
      </c>
    </row>
    <row r="4104" spans="3:28" x14ac:dyDescent="0.15">
      <c r="C4104" s="58">
        <v>36315</v>
      </c>
      <c r="D4104" s="12">
        <v>17.32</v>
      </c>
      <c r="E4104" s="12">
        <v>15.58</v>
      </c>
      <c r="F4104" s="12">
        <v>15.36</v>
      </c>
      <c r="G4104" s="11"/>
      <c r="H4104" s="12">
        <v>15.23</v>
      </c>
      <c r="I4104" s="30"/>
      <c r="M4104" s="73"/>
      <c r="N4104"/>
      <c r="O4104"/>
      <c r="P4104"/>
      <c r="Q4104"/>
      <c r="R4104" s="28"/>
      <c r="S4104" s="8"/>
      <c r="T4104" s="8"/>
      <c r="U4104"/>
      <c r="W4104" s="29"/>
      <c r="X4104" s="8">
        <v>15.14</v>
      </c>
      <c r="AB4104" s="2">
        <f t="shared" si="18"/>
        <v>15.25</v>
      </c>
    </row>
    <row r="4105" spans="3:28" x14ac:dyDescent="0.15">
      <c r="C4105" s="58">
        <v>36318</v>
      </c>
      <c r="D4105" s="12">
        <v>17.86</v>
      </c>
      <c r="E4105" s="12">
        <v>16.100000000000001</v>
      </c>
      <c r="F4105" s="12">
        <v>15.58</v>
      </c>
      <c r="G4105" s="11"/>
      <c r="H4105" s="12">
        <v>15.65</v>
      </c>
      <c r="I4105" s="30"/>
      <c r="M4105" s="73"/>
      <c r="N4105"/>
      <c r="O4105"/>
      <c r="P4105"/>
      <c r="Q4105"/>
      <c r="R4105" s="28"/>
      <c r="S4105" s="8"/>
      <c r="T4105" s="8"/>
      <c r="U4105"/>
      <c r="W4105" s="29"/>
      <c r="X4105" s="8">
        <v>15.43</v>
      </c>
      <c r="AB4105" s="2">
        <f t="shared" si="18"/>
        <v>15.51</v>
      </c>
    </row>
    <row r="4106" spans="3:28" x14ac:dyDescent="0.15">
      <c r="C4106" s="58">
        <v>36319</v>
      </c>
      <c r="D4106" s="12">
        <v>17.66</v>
      </c>
      <c r="E4106" s="12">
        <v>15.84</v>
      </c>
      <c r="F4106" s="12">
        <v>15.43</v>
      </c>
      <c r="G4106" s="11"/>
      <c r="H4106" s="12">
        <v>15.56</v>
      </c>
      <c r="I4106" s="30"/>
      <c r="M4106" s="73"/>
      <c r="N4106"/>
      <c r="O4106"/>
      <c r="P4106"/>
      <c r="Q4106"/>
      <c r="R4106" s="28"/>
      <c r="S4106" s="8"/>
      <c r="T4106" s="8"/>
      <c r="U4106"/>
      <c r="W4106" s="29"/>
      <c r="X4106" s="8">
        <v>15.33</v>
      </c>
      <c r="AB4106" s="2">
        <f t="shared" si="18"/>
        <v>15.38</v>
      </c>
    </row>
    <row r="4107" spans="3:28" x14ac:dyDescent="0.15">
      <c r="C4107" s="58">
        <v>36320</v>
      </c>
      <c r="D4107" s="12">
        <v>17.989999999999998</v>
      </c>
      <c r="E4107" s="12">
        <v>16.18</v>
      </c>
      <c r="F4107" s="12">
        <v>15.52</v>
      </c>
      <c r="G4107" s="11"/>
      <c r="H4107" s="12">
        <v>15.72</v>
      </c>
      <c r="I4107" s="30"/>
      <c r="M4107" s="73"/>
      <c r="N4107"/>
      <c r="O4107"/>
      <c r="P4107"/>
      <c r="Q4107"/>
      <c r="R4107" s="28"/>
      <c r="S4107" s="8"/>
      <c r="T4107" s="8"/>
      <c r="U4107"/>
      <c r="W4107" s="29"/>
      <c r="X4107" s="8">
        <v>15.54</v>
      </c>
      <c r="AB4107" s="2">
        <f t="shared" si="18"/>
        <v>15.53</v>
      </c>
    </row>
    <row r="4108" spans="3:28" x14ac:dyDescent="0.15">
      <c r="C4108" s="58">
        <v>36321</v>
      </c>
      <c r="D4108" s="12">
        <v>17.850000000000001</v>
      </c>
      <c r="E4108" s="12">
        <v>16.07</v>
      </c>
      <c r="F4108" s="12">
        <v>15.33</v>
      </c>
      <c r="G4108" s="11"/>
      <c r="H4108" s="12">
        <v>15.53</v>
      </c>
      <c r="I4108" s="30"/>
      <c r="M4108" s="73"/>
      <c r="N4108"/>
      <c r="O4108"/>
      <c r="P4108"/>
      <c r="Q4108"/>
      <c r="R4108" s="28"/>
      <c r="S4108" s="8"/>
      <c r="T4108" s="8"/>
      <c r="U4108"/>
      <c r="W4108" s="29"/>
      <c r="X4108" s="8">
        <v>15.43</v>
      </c>
      <c r="AB4108" s="2">
        <f t="shared" si="18"/>
        <v>15.38</v>
      </c>
    </row>
    <row r="4109" spans="3:28" x14ac:dyDescent="0.15">
      <c r="C4109" s="58">
        <v>36322</v>
      </c>
      <c r="D4109" s="12">
        <v>18.43</v>
      </c>
      <c r="E4109" s="12">
        <v>16.73</v>
      </c>
      <c r="F4109" s="12">
        <v>15.83</v>
      </c>
      <c r="G4109" s="11"/>
      <c r="H4109" s="12">
        <v>16</v>
      </c>
      <c r="I4109" s="30"/>
      <c r="M4109" s="73"/>
      <c r="N4109"/>
      <c r="O4109"/>
      <c r="P4109"/>
      <c r="Q4109"/>
      <c r="R4109" s="28"/>
      <c r="S4109" s="8"/>
      <c r="T4109" s="8"/>
      <c r="U4109"/>
      <c r="W4109" s="29"/>
      <c r="X4109" s="8">
        <v>15.98</v>
      </c>
      <c r="AB4109" s="2">
        <f t="shared" si="18"/>
        <v>15.91</v>
      </c>
    </row>
    <row r="4110" spans="3:28" x14ac:dyDescent="0.15">
      <c r="C4110" s="58">
        <v>36325</v>
      </c>
      <c r="D4110" s="12">
        <v>18.329999999999998</v>
      </c>
      <c r="E4110" s="12">
        <v>16.41</v>
      </c>
      <c r="F4110" s="12">
        <v>15.57</v>
      </c>
      <c r="G4110" s="11"/>
      <c r="H4110" s="12">
        <v>15.83</v>
      </c>
      <c r="I4110" s="30"/>
      <c r="M4110" s="73"/>
      <c r="N4110"/>
      <c r="O4110"/>
      <c r="P4110"/>
      <c r="Q4110"/>
      <c r="R4110" s="28"/>
      <c r="S4110" s="8"/>
      <c r="T4110" s="8"/>
      <c r="U4110"/>
      <c r="W4110" s="29"/>
      <c r="X4110" s="8">
        <v>15.76</v>
      </c>
      <c r="AB4110" s="2">
        <f t="shared" si="18"/>
        <v>15.67</v>
      </c>
    </row>
    <row r="4111" spans="3:28" x14ac:dyDescent="0.15">
      <c r="C4111" s="58">
        <v>36326</v>
      </c>
      <c r="D4111" s="12">
        <v>18.55</v>
      </c>
      <c r="E4111" s="12">
        <v>16.46</v>
      </c>
      <c r="F4111" s="12">
        <v>15.79</v>
      </c>
      <c r="G4111" s="11"/>
      <c r="H4111" s="12">
        <v>16.04</v>
      </c>
      <c r="I4111" s="30"/>
      <c r="M4111" s="73"/>
      <c r="N4111"/>
      <c r="O4111"/>
      <c r="P4111"/>
      <c r="Q4111"/>
      <c r="R4111" s="28"/>
      <c r="S4111" s="8"/>
      <c r="T4111" s="8"/>
      <c r="U4111"/>
      <c r="W4111" s="29"/>
      <c r="X4111" s="8">
        <v>16.02</v>
      </c>
      <c r="AB4111" s="2">
        <f t="shared" si="18"/>
        <v>15.91</v>
      </c>
    </row>
    <row r="4112" spans="3:28" x14ac:dyDescent="0.15">
      <c r="C4112" s="58">
        <v>36327</v>
      </c>
      <c r="D4112" s="12">
        <v>17.940000000000001</v>
      </c>
      <c r="E4112" s="12">
        <v>16.47</v>
      </c>
      <c r="F4112" s="12">
        <v>15.59</v>
      </c>
      <c r="G4112" s="11"/>
      <c r="H4112" s="12">
        <v>15.77</v>
      </c>
      <c r="I4112" s="30"/>
      <c r="M4112" s="73"/>
      <c r="N4112"/>
      <c r="O4112"/>
      <c r="P4112"/>
      <c r="Q4112"/>
      <c r="R4112" s="28"/>
      <c r="S4112" s="8"/>
      <c r="T4112" s="8"/>
      <c r="U4112"/>
      <c r="W4112" s="29"/>
      <c r="X4112" s="8">
        <v>15.59</v>
      </c>
      <c r="AB4112" s="2">
        <f t="shared" si="18"/>
        <v>15.59</v>
      </c>
    </row>
    <row r="4113" spans="3:28" x14ac:dyDescent="0.15">
      <c r="C4113" s="58">
        <v>36328</v>
      </c>
      <c r="D4113" s="12">
        <v>18.190000000000001</v>
      </c>
      <c r="E4113" s="12">
        <v>16.760000000000002</v>
      </c>
      <c r="F4113" s="12">
        <v>16.04</v>
      </c>
      <c r="G4113" s="11"/>
      <c r="H4113" s="12">
        <v>16.07</v>
      </c>
      <c r="I4113" s="30"/>
      <c r="M4113" s="73"/>
      <c r="N4113"/>
      <c r="O4113"/>
      <c r="P4113"/>
      <c r="Q4113"/>
      <c r="R4113" s="28"/>
      <c r="S4113" s="8"/>
      <c r="T4113" s="8"/>
      <c r="U4113"/>
      <c r="W4113" s="29"/>
      <c r="X4113" s="8">
        <v>16.010000000000002</v>
      </c>
      <c r="AB4113" s="2">
        <f t="shared" si="18"/>
        <v>16.03</v>
      </c>
    </row>
    <row r="4114" spans="3:28" x14ac:dyDescent="0.15">
      <c r="C4114" s="58">
        <v>36329</v>
      </c>
      <c r="D4114" s="12">
        <v>17.989999999999998</v>
      </c>
      <c r="E4114" s="12">
        <v>16.5</v>
      </c>
      <c r="F4114" s="12">
        <v>15.77</v>
      </c>
      <c r="G4114" s="11"/>
      <c r="H4114" s="12">
        <v>15.89</v>
      </c>
      <c r="I4114" s="30"/>
      <c r="M4114" s="73"/>
      <c r="N4114"/>
      <c r="O4114"/>
      <c r="P4114"/>
      <c r="Q4114"/>
      <c r="R4114" s="28"/>
      <c r="S4114" s="8"/>
      <c r="T4114" s="8"/>
      <c r="U4114"/>
      <c r="W4114" s="29"/>
      <c r="X4114" s="8">
        <v>15.76</v>
      </c>
      <c r="AB4114" s="2">
        <f t="shared" si="18"/>
        <v>15.77</v>
      </c>
    </row>
    <row r="4115" spans="3:28" x14ac:dyDescent="0.15">
      <c r="C4115" s="58">
        <v>36332</v>
      </c>
      <c r="D4115" s="12">
        <v>17.7</v>
      </c>
      <c r="E4115" s="12">
        <v>16.37</v>
      </c>
      <c r="F4115" s="12">
        <v>15.51</v>
      </c>
      <c r="G4115" s="11"/>
      <c r="H4115" s="12">
        <v>15.66</v>
      </c>
      <c r="I4115" s="30"/>
      <c r="M4115" s="73"/>
      <c r="N4115"/>
      <c r="O4115"/>
      <c r="P4115"/>
      <c r="Q4115"/>
      <c r="R4115" s="28"/>
      <c r="S4115" s="8"/>
      <c r="T4115" s="8"/>
      <c r="U4115"/>
      <c r="W4115" s="29"/>
      <c r="X4115" s="8">
        <v>15.57</v>
      </c>
      <c r="AB4115" s="2">
        <f t="shared" si="18"/>
        <v>15.54</v>
      </c>
    </row>
    <row r="4116" spans="3:28" x14ac:dyDescent="0.15">
      <c r="C4116" s="58">
        <v>36333</v>
      </c>
      <c r="D4116" s="12">
        <v>17.61</v>
      </c>
      <c r="E4116" s="12">
        <v>16.100000000000001</v>
      </c>
      <c r="F4116" s="12">
        <v>15.31</v>
      </c>
      <c r="G4116" s="11"/>
      <c r="H4116" s="12">
        <v>15.46</v>
      </c>
      <c r="I4116" s="30"/>
      <c r="M4116" s="73"/>
      <c r="N4116"/>
      <c r="O4116"/>
      <c r="P4116"/>
      <c r="Q4116"/>
      <c r="R4116" s="28"/>
      <c r="S4116" s="8"/>
      <c r="T4116" s="8"/>
      <c r="U4116"/>
      <c r="W4116" s="29"/>
      <c r="X4116" s="8">
        <v>15.36</v>
      </c>
      <c r="AB4116" s="2">
        <f t="shared" si="18"/>
        <v>15.34</v>
      </c>
    </row>
    <row r="4117" spans="3:28" x14ac:dyDescent="0.15">
      <c r="C4117" s="58">
        <v>36334</v>
      </c>
      <c r="D4117" s="12">
        <v>18.45</v>
      </c>
      <c r="E4117" s="12">
        <v>16.63</v>
      </c>
      <c r="F4117" s="12">
        <v>15.84</v>
      </c>
      <c r="G4117" s="11"/>
      <c r="H4117" s="12">
        <v>15.9</v>
      </c>
      <c r="I4117" s="30"/>
      <c r="M4117" s="73"/>
      <c r="N4117"/>
      <c r="O4117"/>
      <c r="P4117"/>
      <c r="Q4117"/>
      <c r="R4117" s="28"/>
      <c r="S4117" s="8"/>
      <c r="T4117" s="8"/>
      <c r="U4117"/>
      <c r="W4117" s="29"/>
      <c r="X4117" s="8">
        <v>15.89</v>
      </c>
      <c r="AB4117" s="2">
        <f t="shared" ref="AB4117:AB4180" si="19">ROUND((F4117+X4117)/2,2)</f>
        <v>15.87</v>
      </c>
    </row>
    <row r="4118" spans="3:28" x14ac:dyDescent="0.15">
      <c r="C4118" s="58">
        <v>36335</v>
      </c>
      <c r="D4118" s="12">
        <v>18.29</v>
      </c>
      <c r="E4118" s="12">
        <v>16.55</v>
      </c>
      <c r="F4118" s="12">
        <v>15.59</v>
      </c>
      <c r="G4118" s="11"/>
      <c r="H4118" s="12">
        <v>15.86</v>
      </c>
      <c r="I4118" s="30"/>
      <c r="M4118" s="73"/>
      <c r="N4118"/>
      <c r="O4118"/>
      <c r="P4118"/>
      <c r="Q4118"/>
      <c r="R4118" s="28"/>
      <c r="S4118" s="8"/>
      <c r="T4118" s="8"/>
      <c r="U4118"/>
      <c r="W4118" s="29"/>
      <c r="X4118" s="8">
        <v>15.71</v>
      </c>
      <c r="AB4118" s="2">
        <f t="shared" si="19"/>
        <v>15.65</v>
      </c>
    </row>
    <row r="4119" spans="3:28" x14ac:dyDescent="0.15">
      <c r="C4119" s="58">
        <v>36336</v>
      </c>
      <c r="D4119" s="12">
        <v>18.39</v>
      </c>
      <c r="E4119" s="12">
        <v>16.62</v>
      </c>
      <c r="F4119" s="12">
        <v>15.67</v>
      </c>
      <c r="G4119" s="11"/>
      <c r="H4119" s="12">
        <v>15.93</v>
      </c>
      <c r="I4119" s="30"/>
      <c r="M4119" s="73"/>
      <c r="N4119"/>
      <c r="O4119"/>
      <c r="P4119"/>
      <c r="Q4119"/>
      <c r="R4119" s="28"/>
      <c r="S4119" s="8"/>
      <c r="T4119" s="8"/>
      <c r="U4119"/>
      <c r="W4119" s="29"/>
      <c r="X4119" s="8">
        <v>15.86</v>
      </c>
      <c r="AB4119" s="2">
        <f t="shared" si="19"/>
        <v>15.77</v>
      </c>
    </row>
    <row r="4120" spans="3:28" x14ac:dyDescent="0.15">
      <c r="C4120" s="58">
        <v>36339</v>
      </c>
      <c r="D4120" s="12">
        <v>18.23</v>
      </c>
      <c r="E4120" s="12">
        <v>16.53</v>
      </c>
      <c r="F4120" s="12">
        <v>15.69</v>
      </c>
      <c r="G4120" s="11"/>
      <c r="H4120" s="12">
        <v>16</v>
      </c>
      <c r="I4120" s="30"/>
      <c r="M4120" s="73"/>
      <c r="N4120"/>
      <c r="O4120"/>
      <c r="P4120"/>
      <c r="Q4120"/>
      <c r="R4120" s="28"/>
      <c r="S4120" s="8"/>
      <c r="T4120" s="8"/>
      <c r="U4120"/>
      <c r="W4120" s="29"/>
      <c r="X4120" s="8">
        <v>15.83</v>
      </c>
      <c r="AB4120" s="2">
        <f t="shared" si="19"/>
        <v>15.76</v>
      </c>
    </row>
    <row r="4121" spans="3:28" x14ac:dyDescent="0.15">
      <c r="C4121" s="58">
        <v>36340</v>
      </c>
      <c r="D4121" s="12">
        <v>18.440000000000001</v>
      </c>
      <c r="E4121" s="12">
        <v>16.79</v>
      </c>
      <c r="F4121" s="12">
        <v>15.87</v>
      </c>
      <c r="G4121" s="11"/>
      <c r="H4121" s="12">
        <v>16.149999999999999</v>
      </c>
      <c r="I4121" s="30"/>
      <c r="M4121" s="73"/>
      <c r="N4121"/>
      <c r="O4121"/>
      <c r="P4121"/>
      <c r="Q4121"/>
      <c r="R4121" s="28"/>
      <c r="S4121" s="8"/>
      <c r="T4121" s="8"/>
      <c r="U4121"/>
      <c r="W4121" s="29"/>
      <c r="X4121" s="8">
        <v>15.97</v>
      </c>
      <c r="AB4121" s="2">
        <f t="shared" si="19"/>
        <v>15.92</v>
      </c>
    </row>
    <row r="4122" spans="3:28" x14ac:dyDescent="0.15">
      <c r="C4122" s="58">
        <v>36341</v>
      </c>
      <c r="D4122" s="12">
        <v>19.29</v>
      </c>
      <c r="E4122" s="12">
        <v>17.510000000000002</v>
      </c>
      <c r="F4122" s="12">
        <v>16.55</v>
      </c>
      <c r="G4122" s="11"/>
      <c r="H4122" s="12">
        <v>16.84</v>
      </c>
      <c r="I4122" s="30"/>
      <c r="M4122" s="73"/>
      <c r="N4122"/>
      <c r="O4122"/>
      <c r="P4122"/>
      <c r="Q4122"/>
      <c r="R4122" s="28"/>
      <c r="S4122" s="8"/>
      <c r="T4122" s="8"/>
      <c r="U4122"/>
      <c r="W4122" s="29"/>
      <c r="X4122" s="8">
        <v>16.600000000000001</v>
      </c>
      <c r="AB4122" s="2">
        <f t="shared" si="19"/>
        <v>16.579999999999998</v>
      </c>
    </row>
    <row r="4123" spans="3:28" x14ac:dyDescent="0.15">
      <c r="C4123" s="58">
        <v>36342</v>
      </c>
      <c r="D4123" s="12">
        <v>19.39</v>
      </c>
      <c r="E4123" s="12">
        <v>17.62</v>
      </c>
      <c r="F4123" s="12">
        <v>16.57</v>
      </c>
      <c r="G4123" s="11"/>
      <c r="H4123" s="12"/>
      <c r="I4123" s="30"/>
      <c r="M4123" s="73"/>
      <c r="N4123"/>
      <c r="O4123"/>
      <c r="P4123"/>
      <c r="Q4123"/>
      <c r="R4123" s="28"/>
      <c r="S4123" s="8"/>
      <c r="T4123" s="8"/>
      <c r="U4123"/>
      <c r="W4123" s="29"/>
      <c r="X4123" s="8">
        <v>16.62</v>
      </c>
      <c r="AB4123" s="2">
        <f t="shared" si="19"/>
        <v>16.600000000000001</v>
      </c>
    </row>
    <row r="4124" spans="3:28" x14ac:dyDescent="0.15">
      <c r="C4124" s="58">
        <v>36343</v>
      </c>
      <c r="D4124" s="12">
        <v>19.690000000000001</v>
      </c>
      <c r="E4124" s="12">
        <v>17.66</v>
      </c>
      <c r="F4124" s="12">
        <v>16.97</v>
      </c>
      <c r="G4124" s="11"/>
      <c r="H4124" s="12">
        <v>17.36</v>
      </c>
      <c r="I4124" s="30"/>
      <c r="M4124" s="73"/>
      <c r="N4124"/>
      <c r="O4124"/>
      <c r="P4124"/>
      <c r="Q4124"/>
      <c r="R4124" s="28"/>
      <c r="S4124" s="8"/>
      <c r="T4124" s="8"/>
      <c r="U4124"/>
      <c r="W4124" s="29"/>
      <c r="X4124" s="8">
        <v>16.97</v>
      </c>
      <c r="AB4124" s="2">
        <f t="shared" si="19"/>
        <v>16.97</v>
      </c>
    </row>
    <row r="4125" spans="3:28" x14ac:dyDescent="0.15">
      <c r="C4125" s="58">
        <v>36346</v>
      </c>
      <c r="D4125" s="12"/>
      <c r="E4125" s="12">
        <v>18.18</v>
      </c>
      <c r="F4125" s="12">
        <v>17.27</v>
      </c>
      <c r="G4125" s="11"/>
      <c r="H4125" s="12">
        <v>17.68</v>
      </c>
      <c r="I4125" s="30"/>
      <c r="M4125" s="73"/>
      <c r="N4125"/>
      <c r="O4125"/>
      <c r="P4125"/>
      <c r="Q4125"/>
      <c r="R4125" s="28"/>
      <c r="S4125" s="8"/>
      <c r="T4125" s="8"/>
      <c r="U4125"/>
      <c r="W4125" s="29"/>
      <c r="X4125" s="8">
        <v>17.27</v>
      </c>
      <c r="AB4125" s="2">
        <f t="shared" si="19"/>
        <v>17.27</v>
      </c>
    </row>
    <row r="4126" spans="3:28" x14ac:dyDescent="0.15">
      <c r="C4126" s="58">
        <v>36347</v>
      </c>
      <c r="D4126" s="12">
        <v>19.78</v>
      </c>
      <c r="E4126" s="12">
        <v>18.100000000000001</v>
      </c>
      <c r="F4126" s="12">
        <v>17.14</v>
      </c>
      <c r="G4126" s="11"/>
      <c r="H4126" s="12">
        <v>17.7</v>
      </c>
      <c r="I4126" s="30"/>
      <c r="M4126" s="73"/>
      <c r="N4126"/>
      <c r="O4126"/>
      <c r="P4126"/>
      <c r="Q4126"/>
      <c r="R4126" s="28"/>
      <c r="S4126" s="8"/>
      <c r="T4126" s="8"/>
      <c r="U4126"/>
      <c r="W4126" s="29"/>
      <c r="X4126" s="8">
        <v>17.170000000000002</v>
      </c>
      <c r="AB4126" s="2">
        <f t="shared" si="19"/>
        <v>17.16</v>
      </c>
    </row>
    <row r="4127" spans="3:28" x14ac:dyDescent="0.15">
      <c r="C4127" s="58">
        <v>36348</v>
      </c>
      <c r="D4127" s="12">
        <v>19.77</v>
      </c>
      <c r="E4127" s="12">
        <v>18.149999999999999</v>
      </c>
      <c r="F4127" s="12">
        <v>17.14</v>
      </c>
      <c r="G4127" s="11"/>
      <c r="H4127" s="12">
        <v>17.71</v>
      </c>
      <c r="I4127" s="30"/>
      <c r="M4127" s="73"/>
      <c r="N4127"/>
      <c r="O4127"/>
      <c r="P4127"/>
      <c r="Q4127"/>
      <c r="R4127" s="28"/>
      <c r="S4127" s="8"/>
      <c r="T4127" s="8"/>
      <c r="U4127"/>
      <c r="W4127" s="29"/>
      <c r="X4127" s="8">
        <v>17.21</v>
      </c>
      <c r="AB4127" s="2">
        <f t="shared" si="19"/>
        <v>17.18</v>
      </c>
    </row>
    <row r="4128" spans="3:28" x14ac:dyDescent="0.15">
      <c r="C4128" s="58">
        <v>36349</v>
      </c>
      <c r="D4128" s="12">
        <v>19.71</v>
      </c>
      <c r="E4128" s="12">
        <v>18.239999999999998</v>
      </c>
      <c r="F4128" s="12">
        <v>17.059999999999999</v>
      </c>
      <c r="G4128" s="11"/>
      <c r="H4128" s="12">
        <v>17.79</v>
      </c>
      <c r="I4128" s="30"/>
      <c r="M4128" s="73"/>
      <c r="N4128"/>
      <c r="O4128"/>
      <c r="P4128"/>
      <c r="Q4128"/>
      <c r="R4128" s="28"/>
      <c r="S4128" s="8"/>
      <c r="T4128" s="8"/>
      <c r="U4128"/>
      <c r="W4128" s="29"/>
      <c r="X4128" s="8">
        <v>17.170000000000002</v>
      </c>
      <c r="AB4128" s="2">
        <f t="shared" si="19"/>
        <v>17.12</v>
      </c>
    </row>
    <row r="4129" spans="3:28" x14ac:dyDescent="0.15">
      <c r="C4129" s="58">
        <v>36350</v>
      </c>
      <c r="D4129" s="12">
        <v>19.940000000000001</v>
      </c>
      <c r="E4129" s="12">
        <v>18.510000000000002</v>
      </c>
      <c r="F4129" s="12">
        <v>17.420000000000002</v>
      </c>
      <c r="G4129" s="11"/>
      <c r="H4129" s="12">
        <v>18.010000000000002</v>
      </c>
      <c r="I4129" s="30"/>
      <c r="M4129" s="73"/>
      <c r="N4129"/>
      <c r="O4129"/>
      <c r="P4129"/>
      <c r="Q4129"/>
      <c r="R4129" s="28"/>
      <c r="S4129" s="8"/>
      <c r="T4129" s="8"/>
      <c r="U4129"/>
      <c r="W4129" s="29"/>
      <c r="X4129" s="8">
        <v>17.53</v>
      </c>
      <c r="AB4129" s="2">
        <f t="shared" si="19"/>
        <v>17.48</v>
      </c>
    </row>
    <row r="4130" spans="3:28" x14ac:dyDescent="0.15">
      <c r="C4130" s="58">
        <v>36353</v>
      </c>
      <c r="D4130" s="12">
        <v>19.91</v>
      </c>
      <c r="E4130" s="12">
        <v>18.59</v>
      </c>
      <c r="F4130" s="12">
        <v>17.5</v>
      </c>
      <c r="G4130" s="11"/>
      <c r="H4130" s="12">
        <v>17.98</v>
      </c>
      <c r="I4130" s="30"/>
      <c r="M4130" s="73"/>
      <c r="N4130"/>
      <c r="O4130"/>
      <c r="P4130"/>
      <c r="Q4130"/>
      <c r="R4130" s="28"/>
      <c r="S4130" s="8"/>
      <c r="T4130" s="8"/>
      <c r="U4130"/>
      <c r="W4130" s="29"/>
      <c r="X4130" s="8">
        <v>17.61</v>
      </c>
      <c r="AB4130" s="2">
        <f t="shared" si="19"/>
        <v>17.559999999999999</v>
      </c>
    </row>
    <row r="4131" spans="3:28" x14ac:dyDescent="0.15">
      <c r="C4131" s="58">
        <v>36354</v>
      </c>
      <c r="D4131" s="12">
        <v>20.149999999999999</v>
      </c>
      <c r="E4131" s="12">
        <v>19.03</v>
      </c>
      <c r="F4131" s="12">
        <v>17.809999999999999</v>
      </c>
      <c r="G4131" s="11"/>
      <c r="H4131" s="12">
        <v>18.22</v>
      </c>
      <c r="I4131" s="30"/>
      <c r="M4131" s="73"/>
      <c r="N4131"/>
      <c r="O4131"/>
      <c r="P4131"/>
      <c r="Q4131"/>
      <c r="R4131" s="28"/>
      <c r="S4131" s="8"/>
      <c r="T4131" s="8"/>
      <c r="U4131"/>
      <c r="W4131" s="29"/>
      <c r="X4131" s="8">
        <v>17.920000000000002</v>
      </c>
      <c r="AB4131" s="2">
        <f t="shared" si="19"/>
        <v>17.87</v>
      </c>
    </row>
    <row r="4132" spans="3:28" x14ac:dyDescent="0.15">
      <c r="C4132" s="58">
        <v>36355</v>
      </c>
      <c r="D4132" s="12">
        <v>19.920000000000002</v>
      </c>
      <c r="E4132" s="12">
        <v>18.940000000000001</v>
      </c>
      <c r="F4132" s="12">
        <v>17.809999999999999</v>
      </c>
      <c r="G4132" s="11"/>
      <c r="H4132" s="12">
        <v>18.239999999999998</v>
      </c>
      <c r="I4132" s="30"/>
      <c r="M4132" s="73"/>
      <c r="N4132"/>
      <c r="O4132"/>
      <c r="P4132"/>
      <c r="Q4132"/>
      <c r="R4132" s="28"/>
      <c r="S4132" s="8"/>
      <c r="T4132" s="8"/>
      <c r="U4132"/>
      <c r="W4132" s="29"/>
      <c r="X4132" s="8">
        <v>17.920000000000002</v>
      </c>
      <c r="AB4132" s="2">
        <f t="shared" si="19"/>
        <v>17.87</v>
      </c>
    </row>
    <row r="4133" spans="3:28" x14ac:dyDescent="0.15">
      <c r="C4133" s="58">
        <v>36356</v>
      </c>
      <c r="D4133" s="12">
        <v>20.16</v>
      </c>
      <c r="E4133" s="12">
        <v>19.03</v>
      </c>
      <c r="F4133" s="12">
        <v>18.34</v>
      </c>
      <c r="G4133" s="11"/>
      <c r="H4133" s="12">
        <v>18.53</v>
      </c>
      <c r="I4133" s="30"/>
      <c r="M4133" s="73"/>
      <c r="N4133"/>
      <c r="O4133"/>
      <c r="P4133"/>
      <c r="Q4133"/>
      <c r="R4133" s="28"/>
      <c r="S4133" s="8"/>
      <c r="T4133" s="8"/>
      <c r="U4133"/>
      <c r="W4133" s="29"/>
      <c r="X4133" s="8">
        <v>18.350000000000001</v>
      </c>
      <c r="AB4133" s="2">
        <f t="shared" si="19"/>
        <v>18.350000000000001</v>
      </c>
    </row>
    <row r="4134" spans="3:28" x14ac:dyDescent="0.15">
      <c r="C4134" s="58">
        <v>36357</v>
      </c>
      <c r="D4134" s="12">
        <v>20.62</v>
      </c>
      <c r="E4134" s="12">
        <v>19.350000000000001</v>
      </c>
      <c r="F4134" s="12">
        <v>18.7</v>
      </c>
      <c r="G4134" s="11"/>
      <c r="H4134" s="12">
        <v>18.95</v>
      </c>
      <c r="I4134" s="30"/>
      <c r="M4134" s="73"/>
      <c r="N4134"/>
      <c r="O4134"/>
      <c r="P4134"/>
      <c r="Q4134"/>
      <c r="R4134" s="28"/>
      <c r="S4134" s="8"/>
      <c r="T4134" s="8"/>
      <c r="U4134"/>
      <c r="W4134" s="29"/>
      <c r="X4134" s="8">
        <v>18.7</v>
      </c>
      <c r="AB4134" s="2">
        <f t="shared" si="19"/>
        <v>18.7</v>
      </c>
    </row>
    <row r="4135" spans="3:28" x14ac:dyDescent="0.15">
      <c r="C4135" s="58">
        <v>36360</v>
      </c>
      <c r="D4135" s="12">
        <v>20.440000000000001</v>
      </c>
      <c r="E4135" s="12">
        <v>19.2</v>
      </c>
      <c r="F4135" s="12">
        <v>18.52</v>
      </c>
      <c r="G4135" s="11"/>
      <c r="H4135" s="12">
        <v>18.829999999999998</v>
      </c>
      <c r="I4135" s="30"/>
      <c r="M4135" s="73"/>
      <c r="N4135"/>
      <c r="O4135"/>
      <c r="P4135"/>
      <c r="Q4135"/>
      <c r="R4135" s="28"/>
      <c r="S4135" s="8"/>
      <c r="T4135" s="8"/>
      <c r="U4135"/>
      <c r="W4135" s="29"/>
      <c r="X4135" s="8">
        <v>18.48</v>
      </c>
      <c r="AB4135" s="2">
        <f t="shared" si="19"/>
        <v>18.5</v>
      </c>
    </row>
    <row r="4136" spans="3:28" x14ac:dyDescent="0.15">
      <c r="C4136" s="58">
        <v>36361</v>
      </c>
      <c r="D4136" s="12">
        <v>19.37</v>
      </c>
      <c r="E4136" s="12">
        <v>18.55</v>
      </c>
      <c r="F4136" s="12">
        <v>17.920000000000002</v>
      </c>
      <c r="G4136" s="11"/>
      <c r="H4136" s="12">
        <v>18.2</v>
      </c>
      <c r="I4136" s="30"/>
      <c r="M4136" s="73"/>
      <c r="N4136"/>
      <c r="O4136"/>
      <c r="P4136"/>
      <c r="Q4136"/>
      <c r="R4136" s="28"/>
      <c r="S4136" s="8"/>
      <c r="T4136" s="8"/>
      <c r="U4136"/>
      <c r="W4136" s="29"/>
      <c r="X4136" s="8">
        <v>17.89</v>
      </c>
      <c r="AB4136" s="2">
        <f t="shared" si="19"/>
        <v>17.91</v>
      </c>
    </row>
    <row r="4137" spans="3:28" x14ac:dyDescent="0.15">
      <c r="C4137" s="58">
        <v>36362</v>
      </c>
      <c r="D4137" s="12">
        <v>19.649999999999999</v>
      </c>
      <c r="E4137" s="12">
        <v>18.579999999999998</v>
      </c>
      <c r="F4137" s="12">
        <v>17.89</v>
      </c>
      <c r="G4137" s="11"/>
      <c r="H4137" s="12">
        <v>18.11</v>
      </c>
      <c r="I4137" s="30"/>
      <c r="M4137" s="73"/>
      <c r="N4137"/>
      <c r="O4137"/>
      <c r="P4137"/>
      <c r="Q4137"/>
      <c r="R4137" s="28"/>
      <c r="S4137" s="8"/>
      <c r="T4137" s="8"/>
      <c r="U4137"/>
      <c r="W4137" s="29"/>
      <c r="X4137" s="8">
        <v>17.93</v>
      </c>
      <c r="AB4137" s="2">
        <f t="shared" si="19"/>
        <v>17.91</v>
      </c>
    </row>
    <row r="4138" spans="3:28" x14ac:dyDescent="0.15">
      <c r="C4138" s="58">
        <v>36363</v>
      </c>
      <c r="D4138" s="12">
        <v>19.940000000000001</v>
      </c>
      <c r="E4138" s="12">
        <v>18.850000000000001</v>
      </c>
      <c r="F4138" s="12">
        <v>18.12</v>
      </c>
      <c r="G4138" s="11"/>
      <c r="H4138" s="12">
        <v>18.39</v>
      </c>
      <c r="I4138" s="30"/>
      <c r="M4138" s="73"/>
      <c r="N4138"/>
      <c r="O4138"/>
      <c r="P4138"/>
      <c r="Q4138"/>
      <c r="R4138" s="28"/>
      <c r="S4138" s="8"/>
      <c r="T4138" s="8"/>
      <c r="U4138"/>
      <c r="W4138" s="29"/>
      <c r="X4138" s="8">
        <v>18.190000000000001</v>
      </c>
      <c r="AB4138" s="2">
        <f t="shared" si="19"/>
        <v>18.16</v>
      </c>
    </row>
    <row r="4139" spans="3:28" x14ac:dyDescent="0.15">
      <c r="C4139" s="58">
        <v>36364</v>
      </c>
      <c r="D4139" s="12">
        <v>20.63</v>
      </c>
      <c r="E4139" s="12">
        <v>19.53</v>
      </c>
      <c r="F4139" s="12">
        <v>18.7</v>
      </c>
      <c r="G4139" s="11"/>
      <c r="H4139" s="12">
        <v>18.989999999999998</v>
      </c>
      <c r="I4139" s="30"/>
      <c r="M4139" s="73"/>
      <c r="N4139"/>
      <c r="O4139"/>
      <c r="P4139"/>
      <c r="Q4139"/>
      <c r="R4139" s="28"/>
      <c r="S4139" s="8"/>
      <c r="T4139" s="8"/>
      <c r="U4139"/>
      <c r="W4139" s="29"/>
      <c r="X4139" s="8">
        <v>18.84</v>
      </c>
      <c r="AB4139" s="2">
        <f t="shared" si="19"/>
        <v>18.77</v>
      </c>
    </row>
    <row r="4140" spans="3:28" x14ac:dyDescent="0.15">
      <c r="C4140" s="58">
        <v>36367</v>
      </c>
      <c r="D4140" s="12">
        <v>20.52</v>
      </c>
      <c r="E4140" s="12">
        <v>19.36</v>
      </c>
      <c r="F4140" s="12">
        <v>18.45</v>
      </c>
      <c r="G4140" s="11"/>
      <c r="H4140" s="12">
        <v>18.89</v>
      </c>
      <c r="I4140" s="30"/>
      <c r="M4140" s="73"/>
      <c r="N4140"/>
      <c r="O4140"/>
      <c r="P4140"/>
      <c r="Q4140"/>
      <c r="R4140" s="28"/>
      <c r="S4140" s="8"/>
      <c r="T4140" s="8"/>
      <c r="U4140"/>
      <c r="W4140" s="29"/>
      <c r="X4140" s="8">
        <v>18.57</v>
      </c>
      <c r="AB4140" s="2">
        <f t="shared" si="19"/>
        <v>18.510000000000002</v>
      </c>
    </row>
    <row r="4141" spans="3:28" x14ac:dyDescent="0.15">
      <c r="C4141" s="58">
        <v>36368</v>
      </c>
      <c r="D4141" s="12">
        <v>20.38</v>
      </c>
      <c r="E4141" s="12">
        <v>19.13</v>
      </c>
      <c r="F4141" s="12">
        <v>18.25</v>
      </c>
      <c r="G4141" s="11"/>
      <c r="H4141" s="12">
        <v>18.66</v>
      </c>
      <c r="I4141" s="30"/>
      <c r="M4141" s="73"/>
      <c r="N4141"/>
      <c r="O4141"/>
      <c r="P4141"/>
      <c r="Q4141"/>
      <c r="R4141" s="28"/>
      <c r="S4141" s="8"/>
      <c r="T4141" s="8"/>
      <c r="U4141"/>
      <c r="W4141" s="29"/>
      <c r="X4141" s="8">
        <v>18.399999999999999</v>
      </c>
      <c r="AB4141" s="2">
        <f t="shared" si="19"/>
        <v>18.329999999999998</v>
      </c>
    </row>
    <row r="4142" spans="3:28" x14ac:dyDescent="0.15">
      <c r="C4142" s="58">
        <v>36369</v>
      </c>
      <c r="D4142" s="12">
        <v>20.54</v>
      </c>
      <c r="E4142" s="12">
        <v>19.34</v>
      </c>
      <c r="F4142" s="12">
        <v>18.5</v>
      </c>
      <c r="G4142" s="11"/>
      <c r="H4142" s="12">
        <v>18.8</v>
      </c>
      <c r="I4142" s="30"/>
      <c r="M4142" s="73"/>
      <c r="N4142"/>
      <c r="O4142"/>
      <c r="P4142"/>
      <c r="Q4142"/>
      <c r="R4142" s="28"/>
      <c r="S4142" s="8"/>
      <c r="T4142" s="8"/>
      <c r="U4142"/>
      <c r="W4142" s="29"/>
      <c r="X4142" s="8">
        <v>18.63</v>
      </c>
      <c r="AB4142" s="2">
        <f t="shared" si="19"/>
        <v>18.57</v>
      </c>
    </row>
    <row r="4143" spans="3:28" x14ac:dyDescent="0.15">
      <c r="C4143" s="58">
        <v>36370</v>
      </c>
      <c r="D4143" s="12">
        <v>20.97</v>
      </c>
      <c r="E4143" s="12">
        <v>19.8</v>
      </c>
      <c r="F4143" s="12">
        <v>18.899999999999999</v>
      </c>
      <c r="G4143" s="11"/>
      <c r="H4143" s="12">
        <v>19.149999999999999</v>
      </c>
      <c r="I4143" s="30"/>
      <c r="M4143" s="73"/>
      <c r="N4143"/>
      <c r="O4143"/>
      <c r="P4143"/>
      <c r="Q4143"/>
      <c r="R4143" s="28"/>
      <c r="S4143" s="8"/>
      <c r="T4143" s="8"/>
      <c r="U4143"/>
      <c r="W4143" s="29"/>
      <c r="X4143" s="8">
        <v>19.010000000000002</v>
      </c>
      <c r="AB4143" s="2">
        <f t="shared" si="19"/>
        <v>18.96</v>
      </c>
    </row>
    <row r="4144" spans="3:28" x14ac:dyDescent="0.15">
      <c r="C4144" s="58">
        <v>36371</v>
      </c>
      <c r="D4144" s="12">
        <v>20.53</v>
      </c>
      <c r="E4144" s="12">
        <v>19.37</v>
      </c>
      <c r="F4144" s="12">
        <v>18.329999999999998</v>
      </c>
      <c r="G4144" s="11"/>
      <c r="H4144" s="12">
        <v>18.579999999999998</v>
      </c>
      <c r="I4144" s="30"/>
      <c r="M4144" s="73"/>
      <c r="N4144"/>
      <c r="O4144"/>
      <c r="P4144"/>
      <c r="Q4144"/>
      <c r="R4144" s="28"/>
      <c r="S4144" s="8"/>
      <c r="T4144" s="8"/>
      <c r="U4144"/>
      <c r="W4144" s="29"/>
      <c r="X4144" s="8">
        <v>18.45</v>
      </c>
      <c r="AB4144" s="2">
        <f t="shared" si="19"/>
        <v>18.39</v>
      </c>
    </row>
    <row r="4145" spans="3:28" x14ac:dyDescent="0.15">
      <c r="C4145" s="58">
        <v>36374</v>
      </c>
      <c r="D4145" s="12">
        <v>20.45</v>
      </c>
      <c r="E4145" s="12">
        <v>19.41</v>
      </c>
      <c r="F4145" s="12">
        <v>18.309999999999999</v>
      </c>
      <c r="G4145" s="11"/>
      <c r="H4145" s="12">
        <v>18.64</v>
      </c>
      <c r="I4145" s="30"/>
      <c r="M4145" s="73"/>
      <c r="N4145"/>
      <c r="O4145"/>
      <c r="P4145"/>
      <c r="Q4145"/>
      <c r="R4145" s="28"/>
      <c r="S4145" s="8"/>
      <c r="T4145" s="8"/>
      <c r="U4145"/>
      <c r="W4145" s="29"/>
      <c r="X4145" s="8">
        <v>18.600000000000001</v>
      </c>
      <c r="AB4145" s="2">
        <f t="shared" si="19"/>
        <v>18.46</v>
      </c>
    </row>
    <row r="4146" spans="3:28" x14ac:dyDescent="0.15">
      <c r="C4146" s="58">
        <v>36375</v>
      </c>
      <c r="D4146" s="12">
        <v>20.3</v>
      </c>
      <c r="E4146" s="12">
        <v>19.399999999999999</v>
      </c>
      <c r="F4146" s="12">
        <v>18.22</v>
      </c>
      <c r="G4146" s="11"/>
      <c r="H4146" s="12">
        <v>18.579999999999998</v>
      </c>
      <c r="I4146" s="30"/>
      <c r="M4146" s="73"/>
      <c r="N4146"/>
      <c r="O4146"/>
      <c r="P4146"/>
      <c r="Q4146"/>
      <c r="R4146" s="28"/>
      <c r="S4146" s="8"/>
      <c r="T4146" s="8"/>
      <c r="U4146"/>
      <c r="W4146" s="29"/>
      <c r="X4146" s="8">
        <v>18.53</v>
      </c>
      <c r="AB4146" s="2">
        <f t="shared" si="19"/>
        <v>18.38</v>
      </c>
    </row>
    <row r="4147" spans="3:28" x14ac:dyDescent="0.15">
      <c r="C4147" s="58">
        <v>36376</v>
      </c>
      <c r="D4147" s="12">
        <v>20.440000000000001</v>
      </c>
      <c r="E4147" s="12">
        <v>19.63</v>
      </c>
      <c r="F4147" s="12">
        <v>18.47</v>
      </c>
      <c r="G4147" s="11"/>
      <c r="H4147" s="12">
        <v>18.75</v>
      </c>
      <c r="I4147" s="30"/>
      <c r="M4147" s="73"/>
      <c r="N4147"/>
      <c r="O4147"/>
      <c r="P4147"/>
      <c r="Q4147"/>
      <c r="R4147" s="28"/>
      <c r="S4147" s="8"/>
      <c r="T4147" s="8"/>
      <c r="U4147"/>
      <c r="W4147" s="29"/>
      <c r="X4147" s="8">
        <v>18.75</v>
      </c>
      <c r="AB4147" s="2">
        <f t="shared" si="19"/>
        <v>18.61</v>
      </c>
    </row>
    <row r="4148" spans="3:28" x14ac:dyDescent="0.15">
      <c r="C4148" s="58">
        <v>36377</v>
      </c>
      <c r="D4148" s="12">
        <v>20.56</v>
      </c>
      <c r="E4148" s="12">
        <v>19.8</v>
      </c>
      <c r="F4148" s="12">
        <v>18.84</v>
      </c>
      <c r="G4148" s="11"/>
      <c r="H4148" s="12">
        <v>19</v>
      </c>
      <c r="I4148" s="30"/>
      <c r="M4148" s="73"/>
      <c r="N4148"/>
      <c r="O4148"/>
      <c r="P4148"/>
      <c r="Q4148"/>
      <c r="R4148" s="28"/>
      <c r="S4148" s="8"/>
      <c r="T4148" s="8"/>
      <c r="U4148"/>
      <c r="W4148" s="29"/>
      <c r="X4148" s="8">
        <v>19.02</v>
      </c>
      <c r="AB4148" s="2">
        <f t="shared" si="19"/>
        <v>18.93</v>
      </c>
    </row>
    <row r="4149" spans="3:28" x14ac:dyDescent="0.15">
      <c r="C4149" s="58">
        <v>36378</v>
      </c>
      <c r="D4149" s="12">
        <v>20.88</v>
      </c>
      <c r="E4149" s="12">
        <v>20.059999999999999</v>
      </c>
      <c r="F4149" s="12">
        <v>19.079999999999998</v>
      </c>
      <c r="G4149" s="11"/>
      <c r="H4149" s="12">
        <v>19.239999999999998</v>
      </c>
      <c r="I4149" s="30"/>
      <c r="M4149" s="73"/>
      <c r="N4149"/>
      <c r="O4149"/>
      <c r="P4149"/>
      <c r="Q4149"/>
      <c r="R4149" s="28"/>
      <c r="S4149" s="8"/>
      <c r="T4149" s="8"/>
      <c r="U4149"/>
      <c r="W4149" s="29"/>
      <c r="X4149" s="8">
        <v>19.28</v>
      </c>
      <c r="AB4149" s="2">
        <f t="shared" si="19"/>
        <v>19.18</v>
      </c>
    </row>
    <row r="4150" spans="3:28" x14ac:dyDescent="0.15">
      <c r="C4150" s="58">
        <v>36381</v>
      </c>
      <c r="D4150" s="12">
        <v>21.27</v>
      </c>
      <c r="E4150" s="12">
        <v>20.5</v>
      </c>
      <c r="F4150" s="12">
        <v>19.350000000000001</v>
      </c>
      <c r="G4150" s="11"/>
      <c r="H4150" s="12">
        <v>19.54</v>
      </c>
      <c r="I4150" s="30"/>
      <c r="M4150" s="73"/>
      <c r="N4150"/>
      <c r="O4150"/>
      <c r="P4150"/>
      <c r="Q4150"/>
      <c r="R4150" s="28"/>
      <c r="S4150" s="8"/>
      <c r="T4150" s="8"/>
      <c r="U4150"/>
      <c r="W4150" s="29"/>
      <c r="X4150" s="8">
        <v>19.64</v>
      </c>
      <c r="AB4150" s="2">
        <f t="shared" si="19"/>
        <v>19.5</v>
      </c>
    </row>
    <row r="4151" spans="3:28" x14ac:dyDescent="0.15">
      <c r="C4151" s="58">
        <v>36382</v>
      </c>
      <c r="D4151" s="12">
        <v>21.3</v>
      </c>
      <c r="E4151" s="12">
        <v>20.49</v>
      </c>
      <c r="F4151" s="12">
        <v>19.309999999999999</v>
      </c>
      <c r="G4151" s="11"/>
      <c r="H4151" s="12">
        <v>19.600000000000001</v>
      </c>
      <c r="I4151" s="30"/>
      <c r="M4151" s="73"/>
      <c r="N4151"/>
      <c r="O4151"/>
      <c r="P4151"/>
      <c r="Q4151"/>
      <c r="R4151" s="28"/>
      <c r="S4151" s="8"/>
      <c r="T4151" s="8"/>
      <c r="U4151"/>
      <c r="W4151" s="29"/>
      <c r="X4151" s="8">
        <v>19.46</v>
      </c>
      <c r="AB4151" s="2">
        <f t="shared" si="19"/>
        <v>19.39</v>
      </c>
    </row>
    <row r="4152" spans="3:28" x14ac:dyDescent="0.15">
      <c r="C4152" s="58">
        <v>36383</v>
      </c>
      <c r="D4152" s="12">
        <v>21.52</v>
      </c>
      <c r="E4152" s="12">
        <v>20.63</v>
      </c>
      <c r="F4152" s="12">
        <v>19.45</v>
      </c>
      <c r="G4152" s="11"/>
      <c r="H4152" s="12">
        <v>19.75</v>
      </c>
      <c r="I4152" s="30"/>
      <c r="M4152" s="73"/>
      <c r="N4152"/>
      <c r="O4152"/>
      <c r="P4152"/>
      <c r="Q4152"/>
      <c r="R4152" s="28"/>
      <c r="S4152" s="8"/>
      <c r="T4152" s="8"/>
      <c r="U4152"/>
      <c r="W4152" s="29"/>
      <c r="X4152" s="8">
        <v>19.600000000000001</v>
      </c>
      <c r="AB4152" s="2">
        <f t="shared" si="19"/>
        <v>19.53</v>
      </c>
    </row>
    <row r="4153" spans="3:28" x14ac:dyDescent="0.15">
      <c r="C4153" s="58">
        <v>36384</v>
      </c>
      <c r="D4153" s="12">
        <v>21.48</v>
      </c>
      <c r="E4153" s="12">
        <v>20.49</v>
      </c>
      <c r="F4153" s="12">
        <v>19.3</v>
      </c>
      <c r="G4153" s="11"/>
      <c r="H4153" s="12">
        <v>19.690000000000001</v>
      </c>
      <c r="I4153" s="30"/>
      <c r="M4153" s="73"/>
      <c r="N4153"/>
      <c r="O4153"/>
      <c r="P4153"/>
      <c r="Q4153"/>
      <c r="R4153" s="28"/>
      <c r="S4153" s="8"/>
      <c r="T4153" s="8"/>
      <c r="U4153"/>
      <c r="W4153" s="29"/>
      <c r="X4153" s="8">
        <v>19.45</v>
      </c>
      <c r="AB4153" s="2">
        <f t="shared" si="19"/>
        <v>19.38</v>
      </c>
    </row>
    <row r="4154" spans="3:28" x14ac:dyDescent="0.15">
      <c r="C4154" s="58">
        <v>36385</v>
      </c>
      <c r="D4154" s="12">
        <v>21.67</v>
      </c>
      <c r="E4154" s="12">
        <v>20.69</v>
      </c>
      <c r="F4154" s="12">
        <v>19.43</v>
      </c>
      <c r="G4154" s="11"/>
      <c r="H4154" s="12">
        <v>19.87</v>
      </c>
      <c r="I4154" s="30"/>
      <c r="M4154" s="73"/>
      <c r="N4154"/>
      <c r="O4154"/>
      <c r="P4154"/>
      <c r="Q4154"/>
      <c r="R4154" s="28"/>
      <c r="S4154" s="8"/>
      <c r="T4154" s="8"/>
      <c r="U4154"/>
      <c r="W4154" s="29"/>
      <c r="X4154" s="8">
        <v>19.579999999999998</v>
      </c>
      <c r="AB4154" s="2">
        <f t="shared" si="19"/>
        <v>19.510000000000002</v>
      </c>
    </row>
    <row r="4155" spans="3:28" x14ac:dyDescent="0.15">
      <c r="C4155" s="58">
        <v>36388</v>
      </c>
      <c r="D4155" s="12">
        <v>21.36</v>
      </c>
      <c r="E4155" s="12">
        <v>20.84</v>
      </c>
      <c r="F4155" s="12">
        <v>19.079999999999998</v>
      </c>
      <c r="G4155" s="11"/>
      <c r="H4155" s="12">
        <v>19.670000000000002</v>
      </c>
      <c r="I4155" s="30"/>
      <c r="M4155" s="73"/>
      <c r="N4155"/>
      <c r="O4155"/>
      <c r="P4155"/>
      <c r="Q4155"/>
      <c r="R4155" s="28"/>
      <c r="S4155" s="8"/>
      <c r="T4155" s="8"/>
      <c r="U4155"/>
      <c r="W4155" s="29"/>
      <c r="X4155" s="8">
        <v>19.239999999999998</v>
      </c>
      <c r="AB4155" s="2">
        <f t="shared" si="19"/>
        <v>19.16</v>
      </c>
    </row>
    <row r="4156" spans="3:28" x14ac:dyDescent="0.15">
      <c r="C4156" s="58">
        <v>36389</v>
      </c>
      <c r="D4156" s="12">
        <v>21.74</v>
      </c>
      <c r="E4156" s="12">
        <v>20.74</v>
      </c>
      <c r="F4156" s="12">
        <v>19.46</v>
      </c>
      <c r="G4156" s="11"/>
      <c r="H4156" s="12">
        <v>20.010000000000002</v>
      </c>
      <c r="I4156" s="30"/>
      <c r="M4156" s="73"/>
      <c r="N4156"/>
      <c r="O4156"/>
      <c r="P4156"/>
      <c r="Q4156"/>
      <c r="R4156" s="28"/>
      <c r="S4156" s="8"/>
      <c r="T4156" s="8"/>
      <c r="U4156"/>
      <c r="W4156" s="29"/>
      <c r="X4156" s="8">
        <v>19.64</v>
      </c>
      <c r="AB4156" s="2">
        <f t="shared" si="19"/>
        <v>19.55</v>
      </c>
    </row>
    <row r="4157" spans="3:28" x14ac:dyDescent="0.15">
      <c r="C4157" s="58">
        <v>36390</v>
      </c>
      <c r="D4157" s="12">
        <v>21.52</v>
      </c>
      <c r="E4157" s="12">
        <v>20.57</v>
      </c>
      <c r="F4157" s="12">
        <v>19.46</v>
      </c>
      <c r="G4157" s="11"/>
      <c r="H4157" s="12">
        <v>19.95</v>
      </c>
      <c r="I4157" s="30"/>
      <c r="M4157" s="73"/>
      <c r="N4157"/>
      <c r="O4157"/>
      <c r="P4157"/>
      <c r="Q4157"/>
      <c r="R4157" s="28"/>
      <c r="S4157" s="8"/>
      <c r="T4157" s="8"/>
      <c r="U4157"/>
      <c r="W4157" s="29"/>
      <c r="X4157" s="8">
        <v>19.59</v>
      </c>
      <c r="AB4157" s="2">
        <f t="shared" si="19"/>
        <v>19.53</v>
      </c>
    </row>
    <row r="4158" spans="3:28" x14ac:dyDescent="0.15">
      <c r="C4158" s="58">
        <v>36391</v>
      </c>
      <c r="D4158" s="12">
        <v>21.77</v>
      </c>
      <c r="E4158" s="12">
        <v>20.9</v>
      </c>
      <c r="F4158" s="12">
        <v>19.91</v>
      </c>
      <c r="G4158" s="11"/>
      <c r="H4158" s="12">
        <v>20.23</v>
      </c>
      <c r="I4158" s="30"/>
      <c r="M4158" s="73"/>
      <c r="N4158"/>
      <c r="O4158"/>
      <c r="P4158"/>
      <c r="Q4158"/>
      <c r="R4158" s="28"/>
      <c r="S4158" s="8"/>
      <c r="T4158" s="8"/>
      <c r="U4158"/>
      <c r="W4158" s="29"/>
      <c r="X4158" s="8">
        <v>20.05</v>
      </c>
      <c r="AB4158" s="2">
        <f t="shared" si="19"/>
        <v>19.98</v>
      </c>
    </row>
    <row r="4159" spans="3:28" x14ac:dyDescent="0.15">
      <c r="C4159" s="58">
        <v>36392</v>
      </c>
      <c r="D4159" s="12">
        <v>21.65</v>
      </c>
      <c r="E4159" s="12">
        <v>20.99</v>
      </c>
      <c r="F4159" s="12">
        <v>20.149999999999999</v>
      </c>
      <c r="G4159" s="11"/>
      <c r="H4159" s="12">
        <v>20.25</v>
      </c>
      <c r="I4159" s="30"/>
      <c r="M4159" s="73"/>
      <c r="N4159"/>
      <c r="O4159"/>
      <c r="P4159"/>
      <c r="Q4159"/>
      <c r="R4159" s="28"/>
      <c r="S4159" s="8"/>
      <c r="T4159" s="8"/>
      <c r="U4159"/>
      <c r="W4159" s="29"/>
      <c r="X4159" s="8">
        <v>20.23</v>
      </c>
      <c r="AB4159" s="2">
        <f t="shared" si="19"/>
        <v>20.190000000000001</v>
      </c>
    </row>
    <row r="4160" spans="3:28" x14ac:dyDescent="0.15">
      <c r="C4160" s="58">
        <v>36395</v>
      </c>
      <c r="D4160" s="12">
        <v>21.84</v>
      </c>
      <c r="E4160" s="12">
        <v>20.98</v>
      </c>
      <c r="F4160" s="12">
        <v>20.36</v>
      </c>
      <c r="G4160" s="11"/>
      <c r="H4160" s="12">
        <v>20.29</v>
      </c>
      <c r="I4160" s="30"/>
      <c r="M4160" s="73"/>
      <c r="N4160"/>
      <c r="O4160"/>
      <c r="P4160"/>
      <c r="Q4160"/>
      <c r="R4160" s="28"/>
      <c r="S4160" s="8"/>
      <c r="T4160" s="8"/>
      <c r="U4160"/>
      <c r="W4160" s="29"/>
      <c r="X4160" s="8">
        <v>20.45</v>
      </c>
      <c r="AB4160" s="2">
        <f t="shared" si="19"/>
        <v>20.41</v>
      </c>
    </row>
    <row r="4161" spans="3:28" x14ac:dyDescent="0.15">
      <c r="C4161" s="58">
        <v>36396</v>
      </c>
      <c r="D4161" s="12">
        <v>21.47</v>
      </c>
      <c r="E4161" s="12">
        <v>20.63</v>
      </c>
      <c r="F4161" s="12">
        <v>19.989999999999998</v>
      </c>
      <c r="G4161" s="11"/>
      <c r="H4161" s="12">
        <v>19.91</v>
      </c>
      <c r="I4161" s="30"/>
      <c r="M4161" s="73"/>
      <c r="N4161"/>
      <c r="O4161"/>
      <c r="P4161"/>
      <c r="Q4161"/>
      <c r="R4161" s="28"/>
      <c r="S4161" s="8"/>
      <c r="T4161" s="8"/>
      <c r="U4161"/>
      <c r="W4161" s="29"/>
      <c r="X4161" s="8">
        <v>20.05</v>
      </c>
      <c r="AB4161" s="2">
        <f t="shared" si="19"/>
        <v>20.02</v>
      </c>
    </row>
    <row r="4162" spans="3:28" x14ac:dyDescent="0.15">
      <c r="C4162" s="58">
        <v>36397</v>
      </c>
      <c r="D4162" s="12">
        <v>20.58</v>
      </c>
      <c r="E4162" s="12">
        <v>19.78</v>
      </c>
      <c r="F4162" s="12">
        <v>19.27</v>
      </c>
      <c r="G4162" s="11"/>
      <c r="H4162" s="12">
        <v>19.25</v>
      </c>
      <c r="I4162" s="30"/>
      <c r="M4162" s="73"/>
      <c r="N4162"/>
      <c r="O4162"/>
      <c r="P4162"/>
      <c r="Q4162"/>
      <c r="R4162" s="28"/>
      <c r="S4162" s="8"/>
      <c r="T4162" s="8"/>
      <c r="U4162"/>
      <c r="W4162" s="29"/>
      <c r="X4162" s="8">
        <v>19.36</v>
      </c>
      <c r="AB4162" s="2">
        <f t="shared" si="19"/>
        <v>19.32</v>
      </c>
    </row>
    <row r="4163" spans="3:28" x14ac:dyDescent="0.15">
      <c r="C4163" s="58">
        <v>36398</v>
      </c>
      <c r="D4163" s="12">
        <v>20.95</v>
      </c>
      <c r="E4163" s="12">
        <v>20.57</v>
      </c>
      <c r="F4163" s="12">
        <v>19.97</v>
      </c>
      <c r="G4163" s="11"/>
      <c r="H4163" s="12">
        <v>19.78</v>
      </c>
      <c r="I4163" s="30"/>
      <c r="M4163" s="73"/>
      <c r="N4163"/>
      <c r="O4163"/>
      <c r="P4163"/>
      <c r="Q4163"/>
      <c r="R4163" s="28"/>
      <c r="S4163" s="8"/>
      <c r="T4163" s="8"/>
      <c r="U4163"/>
      <c r="W4163" s="29"/>
      <c r="X4163" s="8">
        <v>20.03</v>
      </c>
      <c r="AB4163" s="2">
        <f t="shared" si="19"/>
        <v>20</v>
      </c>
    </row>
    <row r="4164" spans="3:28" x14ac:dyDescent="0.15">
      <c r="C4164" s="58">
        <v>36399</v>
      </c>
      <c r="D4164" s="12">
        <v>21.27</v>
      </c>
      <c r="E4164" s="12">
        <v>20.76</v>
      </c>
      <c r="F4164" s="12">
        <v>20.02</v>
      </c>
      <c r="G4164" s="11"/>
      <c r="H4164" s="12">
        <v>19.96</v>
      </c>
      <c r="I4164" s="30"/>
      <c r="M4164" s="73"/>
      <c r="N4164"/>
      <c r="O4164"/>
      <c r="P4164"/>
      <c r="Q4164"/>
      <c r="R4164" s="28"/>
      <c r="S4164" s="8"/>
      <c r="T4164" s="8"/>
      <c r="U4164"/>
      <c r="W4164" s="29"/>
      <c r="X4164" s="8">
        <v>20.16</v>
      </c>
      <c r="AB4164" s="2">
        <f t="shared" si="19"/>
        <v>20.09</v>
      </c>
    </row>
    <row r="4165" spans="3:28" x14ac:dyDescent="0.15">
      <c r="C4165" s="58">
        <v>36402</v>
      </c>
      <c r="D4165" s="12">
        <v>22.01</v>
      </c>
      <c r="E4165" s="12"/>
      <c r="F4165" s="12">
        <v>20.440000000000001</v>
      </c>
      <c r="G4165" s="11"/>
      <c r="H4165" s="12">
        <v>20.420000000000002</v>
      </c>
      <c r="I4165" s="30"/>
      <c r="M4165" s="73"/>
      <c r="N4165"/>
      <c r="O4165"/>
      <c r="P4165"/>
      <c r="Q4165"/>
      <c r="R4165" s="28"/>
      <c r="S4165" s="8"/>
      <c r="T4165" s="8"/>
      <c r="U4165"/>
      <c r="W4165" s="29"/>
      <c r="X4165" s="8">
        <v>20.53</v>
      </c>
      <c r="AB4165" s="2">
        <f t="shared" si="19"/>
        <v>20.49</v>
      </c>
    </row>
    <row r="4166" spans="3:28" x14ac:dyDescent="0.15">
      <c r="C4166" s="58">
        <v>36403</v>
      </c>
      <c r="D4166" s="12">
        <v>22.11</v>
      </c>
      <c r="E4166" s="12">
        <v>21.33</v>
      </c>
      <c r="F4166" s="12">
        <v>20.68</v>
      </c>
      <c r="G4166" s="11"/>
      <c r="H4166" s="12">
        <v>20.57</v>
      </c>
      <c r="I4166" s="30"/>
      <c r="M4166" s="73"/>
      <c r="N4166"/>
      <c r="O4166"/>
      <c r="P4166"/>
      <c r="Q4166"/>
      <c r="R4166" s="28"/>
      <c r="S4166" s="8"/>
      <c r="T4166" s="8"/>
      <c r="U4166"/>
      <c r="W4166" s="29"/>
      <c r="X4166" s="8">
        <v>20.73</v>
      </c>
      <c r="AB4166" s="2">
        <f t="shared" si="19"/>
        <v>20.71</v>
      </c>
    </row>
    <row r="4167" spans="3:28" x14ac:dyDescent="0.15">
      <c r="C4167" s="58">
        <v>36404</v>
      </c>
      <c r="D4167" s="12">
        <v>21.99</v>
      </c>
      <c r="E4167" s="12">
        <v>21.11</v>
      </c>
      <c r="F4167" s="12">
        <v>20.32</v>
      </c>
      <c r="G4167" s="11"/>
      <c r="H4167" s="12">
        <v>20.260000000000002</v>
      </c>
      <c r="I4167" s="30"/>
      <c r="M4167" s="73"/>
      <c r="N4167"/>
      <c r="O4167"/>
      <c r="P4167"/>
      <c r="Q4167"/>
      <c r="R4167" s="28"/>
      <c r="S4167" s="8"/>
      <c r="T4167" s="8"/>
      <c r="U4167"/>
      <c r="W4167" s="29"/>
      <c r="X4167" s="8">
        <v>20.32</v>
      </c>
      <c r="AB4167" s="2">
        <f t="shared" si="19"/>
        <v>20.32</v>
      </c>
    </row>
    <row r="4168" spans="3:28" x14ac:dyDescent="0.15">
      <c r="C4168" s="58">
        <v>36405</v>
      </c>
      <c r="D4168" s="12">
        <v>21.49</v>
      </c>
      <c r="E4168" s="12">
        <v>20.8</v>
      </c>
      <c r="F4168" s="12">
        <v>20.149999999999999</v>
      </c>
      <c r="G4168" s="11"/>
      <c r="H4168" s="12">
        <v>20.07</v>
      </c>
      <c r="I4168" s="30"/>
      <c r="M4168" s="73"/>
      <c r="N4168"/>
      <c r="O4168"/>
      <c r="P4168"/>
      <c r="Q4168"/>
      <c r="R4168" s="28"/>
      <c r="S4168" s="8"/>
      <c r="T4168" s="8"/>
      <c r="U4168"/>
      <c r="W4168" s="29"/>
      <c r="X4168" s="8">
        <v>20.09</v>
      </c>
      <c r="AB4168" s="2">
        <f t="shared" si="19"/>
        <v>20.12</v>
      </c>
    </row>
    <row r="4169" spans="3:28" x14ac:dyDescent="0.15">
      <c r="C4169" s="58">
        <v>36406</v>
      </c>
      <c r="D4169" s="12">
        <v>22</v>
      </c>
      <c r="E4169" s="12">
        <v>21.03</v>
      </c>
      <c r="F4169" s="12">
        <v>20.67</v>
      </c>
      <c r="G4169" s="11"/>
      <c r="H4169" s="12">
        <v>20.56</v>
      </c>
      <c r="I4169" s="30"/>
      <c r="M4169" s="73"/>
      <c r="N4169"/>
      <c r="O4169"/>
      <c r="P4169"/>
      <c r="Q4169"/>
      <c r="R4169" s="28"/>
      <c r="S4169" s="8"/>
      <c r="T4169" s="8"/>
      <c r="U4169"/>
      <c r="W4169" s="29"/>
      <c r="X4169" s="8">
        <v>20.58</v>
      </c>
      <c r="AB4169" s="2">
        <f t="shared" si="19"/>
        <v>20.63</v>
      </c>
    </row>
    <row r="4170" spans="3:28" x14ac:dyDescent="0.15">
      <c r="C4170" s="58">
        <v>36409</v>
      </c>
      <c r="D4170" s="12"/>
      <c r="E4170" s="12">
        <v>21.36</v>
      </c>
      <c r="F4170" s="12">
        <v>20.73</v>
      </c>
      <c r="G4170" s="11"/>
      <c r="H4170" s="12">
        <v>20.66</v>
      </c>
      <c r="I4170" s="30"/>
      <c r="M4170" s="73"/>
      <c r="N4170"/>
      <c r="O4170"/>
      <c r="P4170"/>
      <c r="Q4170"/>
      <c r="R4170" s="28"/>
      <c r="S4170" s="8"/>
      <c r="T4170" s="8"/>
      <c r="U4170"/>
      <c r="W4170" s="29"/>
      <c r="X4170" s="8">
        <v>20.79</v>
      </c>
      <c r="AB4170" s="2">
        <f t="shared" si="19"/>
        <v>20.76</v>
      </c>
    </row>
    <row r="4171" spans="3:28" x14ac:dyDescent="0.15">
      <c r="C4171" s="58">
        <v>36410</v>
      </c>
      <c r="D4171" s="12">
        <v>22.61</v>
      </c>
      <c r="E4171" s="12">
        <v>21.98</v>
      </c>
      <c r="F4171" s="12">
        <v>21.27</v>
      </c>
      <c r="G4171" s="11"/>
      <c r="H4171" s="12">
        <v>21.09</v>
      </c>
      <c r="I4171" s="30"/>
      <c r="M4171" s="73"/>
      <c r="N4171"/>
      <c r="O4171"/>
      <c r="P4171"/>
      <c r="Q4171"/>
      <c r="R4171" s="28"/>
      <c r="S4171" s="8"/>
      <c r="T4171" s="8"/>
      <c r="U4171"/>
      <c r="W4171" s="29"/>
      <c r="X4171" s="8">
        <v>21.27</v>
      </c>
      <c r="AB4171" s="2">
        <f t="shared" si="19"/>
        <v>21.27</v>
      </c>
    </row>
    <row r="4172" spans="3:28" x14ac:dyDescent="0.15">
      <c r="C4172" s="58">
        <v>36411</v>
      </c>
      <c r="D4172" s="12">
        <v>22.66</v>
      </c>
      <c r="E4172" s="12">
        <v>22.27</v>
      </c>
      <c r="F4172" s="12">
        <v>21.3</v>
      </c>
      <c r="G4172" s="11"/>
      <c r="H4172" s="12">
        <v>21.24</v>
      </c>
      <c r="I4172" s="30"/>
      <c r="M4172" s="73"/>
      <c r="N4172"/>
      <c r="O4172"/>
      <c r="P4172"/>
      <c r="Q4172"/>
      <c r="R4172" s="28"/>
      <c r="S4172" s="8"/>
      <c r="T4172" s="8"/>
      <c r="U4172"/>
      <c r="W4172" s="29"/>
      <c r="X4172" s="8">
        <v>21.29</v>
      </c>
      <c r="AB4172" s="2">
        <f t="shared" si="19"/>
        <v>21.3</v>
      </c>
    </row>
    <row r="4173" spans="3:28" x14ac:dyDescent="0.15">
      <c r="C4173" s="58">
        <v>36412</v>
      </c>
      <c r="D4173" s="12">
        <v>23.2</v>
      </c>
      <c r="E4173" s="12">
        <v>23.04</v>
      </c>
      <c r="F4173" s="12">
        <v>22.15</v>
      </c>
      <c r="G4173" s="11"/>
      <c r="H4173" s="12">
        <v>21.98</v>
      </c>
      <c r="I4173" s="30"/>
      <c r="M4173" s="73"/>
      <c r="N4173"/>
      <c r="O4173"/>
      <c r="P4173"/>
      <c r="Q4173"/>
      <c r="R4173" s="28"/>
      <c r="S4173" s="8"/>
      <c r="T4173" s="8"/>
      <c r="U4173"/>
      <c r="W4173" s="29"/>
      <c r="X4173" s="8">
        <v>22.14</v>
      </c>
      <c r="AB4173" s="2">
        <f t="shared" si="19"/>
        <v>22.15</v>
      </c>
    </row>
    <row r="4174" spans="3:28" x14ac:dyDescent="0.15">
      <c r="C4174" s="58">
        <v>36413</v>
      </c>
      <c r="D4174" s="12">
        <v>23.55</v>
      </c>
      <c r="E4174" s="12">
        <v>23.44</v>
      </c>
      <c r="F4174" s="12">
        <v>22.46</v>
      </c>
      <c r="G4174" s="11"/>
      <c r="H4174" s="12">
        <v>22.07</v>
      </c>
      <c r="I4174" s="30"/>
      <c r="M4174" s="73"/>
      <c r="N4174"/>
      <c r="O4174"/>
      <c r="P4174"/>
      <c r="Q4174"/>
      <c r="R4174" s="28"/>
      <c r="S4174" s="8"/>
      <c r="T4174" s="8"/>
      <c r="U4174"/>
      <c r="W4174" s="29"/>
      <c r="X4174" s="8">
        <v>22.33</v>
      </c>
      <c r="AB4174" s="2">
        <f t="shared" si="19"/>
        <v>22.4</v>
      </c>
    </row>
    <row r="4175" spans="3:28" x14ac:dyDescent="0.15">
      <c r="C4175" s="58">
        <v>36416</v>
      </c>
      <c r="D4175" s="12">
        <v>24.21</v>
      </c>
      <c r="E4175" s="12">
        <v>23.48</v>
      </c>
      <c r="F4175" s="12">
        <v>22.25</v>
      </c>
      <c r="G4175" s="11"/>
      <c r="H4175" s="12">
        <v>22.38</v>
      </c>
      <c r="I4175" s="30"/>
      <c r="M4175" s="73"/>
      <c r="N4175"/>
      <c r="O4175"/>
      <c r="P4175"/>
      <c r="Q4175"/>
      <c r="R4175" s="28"/>
      <c r="S4175" s="8"/>
      <c r="T4175" s="8"/>
      <c r="U4175"/>
      <c r="W4175" s="29"/>
      <c r="X4175" s="8">
        <v>22.34</v>
      </c>
      <c r="AB4175" s="2">
        <f t="shared" si="19"/>
        <v>22.3</v>
      </c>
    </row>
    <row r="4176" spans="3:28" x14ac:dyDescent="0.15">
      <c r="C4176" s="58">
        <v>36417</v>
      </c>
      <c r="D4176" s="12">
        <v>23.86</v>
      </c>
      <c r="E4176" s="12">
        <v>23.71</v>
      </c>
      <c r="F4176" s="12">
        <v>22.11</v>
      </c>
      <c r="G4176" s="11"/>
      <c r="H4176" s="12">
        <v>22.25</v>
      </c>
      <c r="I4176" s="30"/>
      <c r="M4176" s="73"/>
      <c r="N4176"/>
      <c r="O4176"/>
      <c r="P4176"/>
      <c r="Q4176"/>
      <c r="R4176" s="28"/>
      <c r="S4176" s="8"/>
      <c r="T4176" s="8"/>
      <c r="U4176"/>
      <c r="W4176" s="29"/>
      <c r="X4176" s="8">
        <v>22.26</v>
      </c>
      <c r="AB4176" s="2">
        <f t="shared" si="19"/>
        <v>22.19</v>
      </c>
    </row>
    <row r="4177" spans="3:28" x14ac:dyDescent="0.15">
      <c r="C4177" s="58">
        <v>36418</v>
      </c>
      <c r="D4177" s="12">
        <v>24.13</v>
      </c>
      <c r="E4177" s="12">
        <v>23.59</v>
      </c>
      <c r="F4177" s="12">
        <v>22.01</v>
      </c>
      <c r="G4177" s="11"/>
      <c r="H4177" s="12">
        <v>22.24</v>
      </c>
      <c r="I4177" s="30"/>
      <c r="M4177" s="73"/>
      <c r="N4177"/>
      <c r="O4177"/>
      <c r="P4177"/>
      <c r="Q4177"/>
      <c r="R4177" s="28"/>
      <c r="S4177" s="8"/>
      <c r="T4177" s="8"/>
      <c r="U4177"/>
      <c r="W4177" s="29"/>
      <c r="X4177" s="8">
        <v>22.2</v>
      </c>
      <c r="AB4177" s="2">
        <f t="shared" si="19"/>
        <v>22.11</v>
      </c>
    </row>
    <row r="4178" spans="3:28" x14ac:dyDescent="0.15">
      <c r="C4178" s="58">
        <v>36419</v>
      </c>
      <c r="D4178" s="12">
        <v>24.51</v>
      </c>
      <c r="E4178" s="12">
        <v>22.72</v>
      </c>
      <c r="F4178" s="12">
        <v>22.1</v>
      </c>
      <c r="G4178" s="11"/>
      <c r="H4178" s="12">
        <v>22.42</v>
      </c>
      <c r="I4178" s="30"/>
      <c r="M4178" s="73"/>
      <c r="N4178"/>
      <c r="O4178"/>
      <c r="P4178"/>
      <c r="Q4178"/>
      <c r="R4178" s="28"/>
      <c r="S4178" s="8"/>
      <c r="T4178" s="8"/>
      <c r="U4178"/>
      <c r="W4178" s="29"/>
      <c r="X4178" s="8">
        <v>22.24</v>
      </c>
      <c r="AB4178" s="2">
        <f t="shared" si="19"/>
        <v>22.17</v>
      </c>
    </row>
    <row r="4179" spans="3:28" x14ac:dyDescent="0.15">
      <c r="C4179" s="58">
        <v>36420</v>
      </c>
      <c r="D4179" s="12">
        <v>24.72</v>
      </c>
      <c r="E4179" s="12">
        <v>22.8</v>
      </c>
      <c r="F4179" s="12">
        <v>22.05</v>
      </c>
      <c r="G4179" s="11"/>
      <c r="H4179" s="12">
        <v>22.36</v>
      </c>
      <c r="I4179" s="30"/>
      <c r="M4179" s="73"/>
      <c r="N4179"/>
      <c r="O4179"/>
      <c r="P4179"/>
      <c r="Q4179"/>
      <c r="R4179" s="28"/>
      <c r="S4179" s="8"/>
      <c r="T4179" s="8"/>
      <c r="U4179"/>
      <c r="W4179" s="29"/>
      <c r="X4179" s="8">
        <v>22.2</v>
      </c>
      <c r="AB4179" s="2">
        <f t="shared" si="19"/>
        <v>22.13</v>
      </c>
    </row>
    <row r="4180" spans="3:28" x14ac:dyDescent="0.15">
      <c r="C4180" s="58">
        <v>36423</v>
      </c>
      <c r="D4180" s="12">
        <v>24.29</v>
      </c>
      <c r="E4180" s="12">
        <v>22.66</v>
      </c>
      <c r="F4180" s="12">
        <v>21.81</v>
      </c>
      <c r="G4180" s="11"/>
      <c r="H4180" s="12">
        <v>22.14</v>
      </c>
      <c r="I4180" s="30"/>
      <c r="M4180" s="73"/>
      <c r="N4180"/>
      <c r="O4180"/>
      <c r="P4180"/>
      <c r="Q4180"/>
      <c r="R4180" s="28"/>
      <c r="S4180" s="8"/>
      <c r="T4180" s="8"/>
      <c r="U4180"/>
      <c r="W4180" s="29"/>
      <c r="X4180" s="8">
        <v>22.01</v>
      </c>
      <c r="AB4180" s="2">
        <f t="shared" si="19"/>
        <v>21.91</v>
      </c>
    </row>
    <row r="4181" spans="3:28" x14ac:dyDescent="0.15">
      <c r="C4181" s="58">
        <v>36424</v>
      </c>
      <c r="D4181" s="12">
        <v>24.46</v>
      </c>
      <c r="E4181" s="12">
        <v>22.68</v>
      </c>
      <c r="F4181" s="12">
        <v>21.79</v>
      </c>
      <c r="G4181" s="11"/>
      <c r="H4181" s="12">
        <v>22.02</v>
      </c>
      <c r="I4181" s="30"/>
      <c r="M4181" s="73"/>
      <c r="N4181"/>
      <c r="O4181"/>
      <c r="P4181"/>
      <c r="Q4181"/>
      <c r="R4181" s="28"/>
      <c r="S4181" s="8"/>
      <c r="T4181" s="8"/>
      <c r="U4181"/>
      <c r="W4181" s="29"/>
      <c r="X4181" s="8">
        <v>21.96</v>
      </c>
      <c r="AB4181" s="2">
        <f t="shared" ref="AB4181:AB4244" si="20">ROUND((F4181+X4181)/2,2)</f>
        <v>21.88</v>
      </c>
    </row>
    <row r="4182" spans="3:28" x14ac:dyDescent="0.15">
      <c r="C4182" s="58">
        <v>36425</v>
      </c>
      <c r="D4182" s="12">
        <v>24.12</v>
      </c>
      <c r="E4182" s="12">
        <v>22.93</v>
      </c>
      <c r="F4182" s="12">
        <v>22.09</v>
      </c>
      <c r="G4182" s="11"/>
      <c r="H4182" s="12">
        <v>22.29</v>
      </c>
      <c r="I4182" s="30"/>
      <c r="M4182" s="73"/>
      <c r="N4182"/>
      <c r="O4182"/>
      <c r="P4182"/>
      <c r="Q4182"/>
      <c r="R4182" s="28"/>
      <c r="S4182" s="8"/>
      <c r="T4182" s="8"/>
      <c r="U4182"/>
      <c r="W4182" s="29"/>
      <c r="X4182" s="8">
        <v>22.18</v>
      </c>
      <c r="AB4182" s="2">
        <f t="shared" si="20"/>
        <v>22.14</v>
      </c>
    </row>
    <row r="4183" spans="3:28" x14ac:dyDescent="0.15">
      <c r="C4183" s="58">
        <v>36426</v>
      </c>
      <c r="D4183" s="12">
        <v>24.87</v>
      </c>
      <c r="E4183" s="12">
        <v>23.82</v>
      </c>
      <c r="F4183" s="12">
        <v>22.77</v>
      </c>
      <c r="G4183" s="11"/>
      <c r="H4183" s="12">
        <v>22.86</v>
      </c>
      <c r="I4183" s="30"/>
      <c r="M4183" s="73"/>
      <c r="N4183"/>
      <c r="O4183"/>
      <c r="P4183"/>
      <c r="Q4183"/>
      <c r="R4183" s="28"/>
      <c r="S4183" s="8"/>
      <c r="T4183" s="8"/>
      <c r="U4183"/>
      <c r="W4183" s="29"/>
      <c r="X4183" s="8">
        <v>22.89</v>
      </c>
      <c r="AB4183" s="2">
        <f t="shared" si="20"/>
        <v>22.83</v>
      </c>
    </row>
    <row r="4184" spans="3:28" x14ac:dyDescent="0.15">
      <c r="C4184" s="58">
        <v>36427</v>
      </c>
      <c r="D4184" s="12">
        <v>24.76</v>
      </c>
      <c r="E4184" s="12">
        <v>23.9</v>
      </c>
      <c r="F4184" s="12">
        <v>22.98</v>
      </c>
      <c r="G4184" s="11"/>
      <c r="H4184" s="12">
        <v>23</v>
      </c>
      <c r="I4184" s="30"/>
      <c r="M4184" s="73"/>
      <c r="N4184"/>
      <c r="O4184"/>
      <c r="P4184"/>
      <c r="Q4184"/>
      <c r="R4184" s="28"/>
      <c r="S4184" s="8"/>
      <c r="T4184" s="8"/>
      <c r="U4184"/>
      <c r="W4184" s="29"/>
      <c r="X4184" s="8">
        <v>23</v>
      </c>
      <c r="AB4184" s="2">
        <f t="shared" si="20"/>
        <v>22.99</v>
      </c>
    </row>
    <row r="4185" spans="3:28" x14ac:dyDescent="0.15">
      <c r="C4185" s="58">
        <v>36430</v>
      </c>
      <c r="D4185" s="12">
        <v>24.61</v>
      </c>
      <c r="E4185" s="12">
        <v>24.07</v>
      </c>
      <c r="F4185" s="12">
        <v>22.92</v>
      </c>
      <c r="G4185" s="11"/>
      <c r="H4185" s="12">
        <v>22.96</v>
      </c>
      <c r="I4185" s="30"/>
      <c r="M4185" s="73"/>
      <c r="N4185"/>
      <c r="O4185"/>
      <c r="P4185"/>
      <c r="Q4185"/>
      <c r="R4185" s="28"/>
      <c r="S4185" s="8"/>
      <c r="T4185" s="8"/>
      <c r="U4185"/>
      <c r="W4185" s="29"/>
      <c r="X4185" s="8">
        <v>22.9</v>
      </c>
      <c r="AB4185" s="2">
        <f t="shared" si="20"/>
        <v>22.91</v>
      </c>
    </row>
    <row r="4186" spans="3:28" x14ac:dyDescent="0.15">
      <c r="C4186" s="58">
        <v>36431</v>
      </c>
      <c r="D4186" s="12">
        <v>24.33</v>
      </c>
      <c r="E4186" s="12">
        <v>23.76</v>
      </c>
      <c r="F4186" s="12">
        <v>22.69</v>
      </c>
      <c r="G4186" s="11"/>
      <c r="H4186" s="12">
        <v>22.76</v>
      </c>
      <c r="I4186" s="30"/>
      <c r="M4186" s="73"/>
      <c r="N4186"/>
      <c r="O4186"/>
      <c r="P4186"/>
      <c r="Q4186"/>
      <c r="R4186" s="28"/>
      <c r="S4186" s="8"/>
      <c r="T4186" s="8"/>
      <c r="U4186"/>
      <c r="W4186" s="29"/>
      <c r="X4186" s="8">
        <v>22.64</v>
      </c>
      <c r="AB4186" s="2">
        <f t="shared" si="20"/>
        <v>22.67</v>
      </c>
    </row>
    <row r="4187" spans="3:28" x14ac:dyDescent="0.15">
      <c r="C4187" s="58">
        <v>36432</v>
      </c>
      <c r="D4187" s="12">
        <v>24.69</v>
      </c>
      <c r="E4187" s="12">
        <v>23.81</v>
      </c>
      <c r="F4187" s="12">
        <v>22.7</v>
      </c>
      <c r="G4187" s="11"/>
      <c r="H4187" s="12">
        <v>22.85</v>
      </c>
      <c r="I4187" s="30"/>
      <c r="M4187" s="73"/>
      <c r="N4187"/>
      <c r="O4187"/>
      <c r="P4187"/>
      <c r="Q4187"/>
      <c r="R4187" s="28"/>
      <c r="S4187" s="8"/>
      <c r="T4187" s="8"/>
      <c r="U4187"/>
      <c r="W4187" s="29"/>
      <c r="X4187" s="8">
        <v>22.71</v>
      </c>
      <c r="AB4187" s="2">
        <f t="shared" si="20"/>
        <v>22.71</v>
      </c>
    </row>
    <row r="4188" spans="3:28" x14ac:dyDescent="0.15">
      <c r="C4188" s="58">
        <v>36433</v>
      </c>
      <c r="D4188" s="12">
        <v>24.51</v>
      </c>
      <c r="E4188" s="12">
        <v>23.58</v>
      </c>
      <c r="F4188" s="12">
        <v>22.59</v>
      </c>
      <c r="G4188" s="11"/>
      <c r="H4188" s="12">
        <v>22.73</v>
      </c>
      <c r="I4188" s="30"/>
      <c r="M4188" s="73"/>
      <c r="N4188"/>
      <c r="O4188"/>
      <c r="P4188"/>
      <c r="Q4188"/>
      <c r="R4188" s="28"/>
      <c r="S4188" s="8"/>
      <c r="T4188" s="8"/>
      <c r="U4188"/>
      <c r="W4188" s="29"/>
      <c r="X4188" s="8">
        <v>22.6</v>
      </c>
      <c r="AB4188" s="2">
        <f t="shared" si="20"/>
        <v>22.6</v>
      </c>
    </row>
    <row r="4189" spans="3:28" x14ac:dyDescent="0.15">
      <c r="C4189" s="58">
        <v>36434</v>
      </c>
      <c r="D4189" s="12">
        <v>24.54</v>
      </c>
      <c r="E4189" s="12">
        <v>23.67</v>
      </c>
      <c r="F4189" s="12">
        <v>22.75</v>
      </c>
      <c r="G4189" s="11"/>
      <c r="H4189" s="12">
        <v>22.85</v>
      </c>
      <c r="I4189" s="30"/>
      <c r="M4189" s="73"/>
      <c r="N4189"/>
      <c r="O4189"/>
      <c r="P4189"/>
      <c r="Q4189"/>
      <c r="R4189" s="28"/>
      <c r="S4189" s="8"/>
      <c r="T4189" s="8"/>
      <c r="U4189"/>
      <c r="W4189" s="29"/>
      <c r="X4189" s="8">
        <v>22.52</v>
      </c>
      <c r="AB4189" s="2">
        <f t="shared" si="20"/>
        <v>22.64</v>
      </c>
    </row>
    <row r="4190" spans="3:28" x14ac:dyDescent="0.15">
      <c r="C4190" s="58">
        <v>36437</v>
      </c>
      <c r="D4190" s="12">
        <v>23.76</v>
      </c>
      <c r="E4190" s="12">
        <v>22.98</v>
      </c>
      <c r="F4190" s="12">
        <v>22.23</v>
      </c>
      <c r="G4190" s="11"/>
      <c r="H4190" s="12">
        <v>22.56</v>
      </c>
      <c r="I4190" s="30"/>
      <c r="M4190" s="73"/>
      <c r="N4190"/>
      <c r="O4190"/>
      <c r="P4190"/>
      <c r="Q4190"/>
      <c r="R4190" s="28"/>
      <c r="S4190" s="8"/>
      <c r="T4190" s="8"/>
      <c r="U4190"/>
      <c r="W4190" s="29"/>
      <c r="X4190" s="8">
        <v>22.25</v>
      </c>
      <c r="AB4190" s="2">
        <f t="shared" si="20"/>
        <v>22.24</v>
      </c>
    </row>
    <row r="4191" spans="3:28" x14ac:dyDescent="0.15">
      <c r="C4191" s="58">
        <v>36438</v>
      </c>
      <c r="D4191" s="12">
        <v>23.45</v>
      </c>
      <c r="E4191" s="12">
        <v>22.93</v>
      </c>
      <c r="F4191" s="12">
        <v>22.21</v>
      </c>
      <c r="G4191" s="11"/>
      <c r="H4191" s="12">
        <v>22.39</v>
      </c>
      <c r="I4191" s="30"/>
      <c r="M4191" s="73"/>
      <c r="N4191"/>
      <c r="O4191"/>
      <c r="P4191"/>
      <c r="Q4191"/>
      <c r="R4191" s="28"/>
      <c r="S4191" s="8"/>
      <c r="T4191" s="8"/>
      <c r="U4191"/>
      <c r="W4191" s="29"/>
      <c r="X4191" s="8">
        <v>22.17</v>
      </c>
      <c r="AB4191" s="2">
        <f t="shared" si="20"/>
        <v>22.19</v>
      </c>
    </row>
    <row r="4192" spans="3:28" x14ac:dyDescent="0.15">
      <c r="C4192" s="58">
        <v>36439</v>
      </c>
      <c r="D4192" s="12">
        <v>23.27</v>
      </c>
      <c r="E4192" s="12">
        <v>22.76</v>
      </c>
      <c r="F4192" s="12">
        <v>22.08</v>
      </c>
      <c r="G4192" s="11"/>
      <c r="H4192" s="12">
        <v>22.31</v>
      </c>
      <c r="I4192" s="30"/>
      <c r="M4192" s="73"/>
      <c r="N4192"/>
      <c r="O4192"/>
      <c r="P4192"/>
      <c r="Q4192"/>
      <c r="R4192" s="28"/>
      <c r="S4192" s="8"/>
      <c r="T4192" s="8"/>
      <c r="U4192"/>
      <c r="W4192" s="29"/>
      <c r="X4192" s="8">
        <v>22.02</v>
      </c>
      <c r="AB4192" s="2">
        <f t="shared" si="20"/>
        <v>22.05</v>
      </c>
    </row>
    <row r="4193" spans="3:28" x14ac:dyDescent="0.15">
      <c r="C4193" s="58">
        <v>36440</v>
      </c>
      <c r="D4193" s="12">
        <v>22.45</v>
      </c>
      <c r="E4193" s="12">
        <v>22.08</v>
      </c>
      <c r="F4193" s="12">
        <v>21.27</v>
      </c>
      <c r="G4193" s="11"/>
      <c r="H4193" s="12">
        <v>21.57</v>
      </c>
      <c r="I4193" s="30"/>
      <c r="M4193" s="73"/>
      <c r="N4193"/>
      <c r="O4193"/>
      <c r="P4193"/>
      <c r="Q4193"/>
      <c r="R4193" s="28"/>
      <c r="S4193" s="8"/>
      <c r="T4193" s="8"/>
      <c r="U4193"/>
      <c r="W4193" s="29"/>
      <c r="X4193" s="8">
        <v>21.2</v>
      </c>
      <c r="AB4193" s="2">
        <f t="shared" si="20"/>
        <v>21.24</v>
      </c>
    </row>
    <row r="4194" spans="3:28" x14ac:dyDescent="0.15">
      <c r="C4194" s="58">
        <v>36441</v>
      </c>
      <c r="D4194" s="12">
        <v>20.9</v>
      </c>
      <c r="E4194" s="12">
        <v>20.7</v>
      </c>
      <c r="F4194" s="12">
        <v>20.03</v>
      </c>
      <c r="G4194" s="11"/>
      <c r="H4194" s="12">
        <v>20.36</v>
      </c>
      <c r="I4194" s="30"/>
      <c r="M4194" s="73"/>
      <c r="N4194"/>
      <c r="O4194"/>
      <c r="P4194"/>
      <c r="Q4194"/>
      <c r="R4194" s="28"/>
      <c r="S4194" s="8"/>
      <c r="T4194" s="8"/>
      <c r="U4194"/>
      <c r="W4194" s="29"/>
      <c r="X4194" s="8">
        <v>19.940000000000001</v>
      </c>
      <c r="AB4194" s="2">
        <f t="shared" si="20"/>
        <v>19.989999999999998</v>
      </c>
    </row>
    <row r="4195" spans="3:28" x14ac:dyDescent="0.15">
      <c r="C4195" s="58">
        <v>36444</v>
      </c>
      <c r="D4195" s="12">
        <v>21.27</v>
      </c>
      <c r="E4195" s="12">
        <v>21.23</v>
      </c>
      <c r="F4195" s="12">
        <v>20.329999999999998</v>
      </c>
      <c r="G4195" s="11"/>
      <c r="H4195" s="12">
        <v>20.54</v>
      </c>
      <c r="I4195" s="30"/>
      <c r="M4195" s="73"/>
      <c r="N4195"/>
      <c r="O4195"/>
      <c r="P4195"/>
      <c r="Q4195"/>
      <c r="R4195" s="28"/>
      <c r="S4195" s="8"/>
      <c r="T4195" s="8"/>
      <c r="U4195"/>
      <c r="W4195" s="29"/>
      <c r="X4195" s="8">
        <v>20.23</v>
      </c>
      <c r="AB4195" s="2">
        <f t="shared" si="20"/>
        <v>20.28</v>
      </c>
    </row>
    <row r="4196" spans="3:28" x14ac:dyDescent="0.15">
      <c r="C4196" s="58">
        <v>36445</v>
      </c>
      <c r="D4196" s="12">
        <v>22.3</v>
      </c>
      <c r="E4196" s="12">
        <v>22.05</v>
      </c>
      <c r="F4196" s="12">
        <v>21.39</v>
      </c>
      <c r="G4196" s="11"/>
      <c r="H4196" s="12">
        <v>21.41</v>
      </c>
      <c r="I4196" s="30"/>
      <c r="M4196" s="73"/>
      <c r="N4196"/>
      <c r="O4196"/>
      <c r="P4196"/>
      <c r="Q4196"/>
      <c r="R4196" s="28"/>
      <c r="S4196" s="8"/>
      <c r="T4196" s="8"/>
      <c r="U4196"/>
      <c r="W4196" s="29"/>
      <c r="X4196" s="8">
        <v>21.3</v>
      </c>
      <c r="AB4196" s="2">
        <f t="shared" si="20"/>
        <v>21.35</v>
      </c>
    </row>
    <row r="4197" spans="3:28" x14ac:dyDescent="0.15">
      <c r="C4197" s="58">
        <v>36446</v>
      </c>
      <c r="D4197" s="12">
        <v>23.06</v>
      </c>
      <c r="E4197" s="12">
        <v>22.22</v>
      </c>
      <c r="F4197" s="12">
        <v>21.78</v>
      </c>
      <c r="G4197" s="11"/>
      <c r="H4197" s="12">
        <v>21.95</v>
      </c>
      <c r="I4197" s="30"/>
      <c r="M4197" s="73"/>
      <c r="N4197"/>
      <c r="O4197"/>
      <c r="P4197"/>
      <c r="Q4197"/>
      <c r="R4197" s="28"/>
      <c r="S4197" s="8"/>
      <c r="T4197" s="8"/>
      <c r="U4197"/>
      <c r="W4197" s="29"/>
      <c r="X4197" s="8">
        <v>21.69</v>
      </c>
      <c r="AB4197" s="2">
        <f t="shared" si="20"/>
        <v>21.74</v>
      </c>
    </row>
    <row r="4198" spans="3:28" x14ac:dyDescent="0.15">
      <c r="C4198" s="58">
        <v>36447</v>
      </c>
      <c r="D4198" s="12">
        <v>22.45</v>
      </c>
      <c r="E4198" s="12">
        <v>22.08</v>
      </c>
      <c r="F4198" s="12">
        <v>21.56</v>
      </c>
      <c r="G4198" s="11"/>
      <c r="H4198" s="12">
        <v>21.55</v>
      </c>
      <c r="I4198" s="30"/>
      <c r="M4198" s="73"/>
      <c r="N4198"/>
      <c r="O4198"/>
      <c r="P4198"/>
      <c r="Q4198"/>
      <c r="R4198" s="28"/>
      <c r="S4198" s="8"/>
      <c r="T4198" s="8"/>
      <c r="U4198"/>
      <c r="W4198" s="29"/>
      <c r="X4198" s="8">
        <v>21.47</v>
      </c>
      <c r="AB4198" s="2">
        <f t="shared" si="20"/>
        <v>21.52</v>
      </c>
    </row>
    <row r="4199" spans="3:28" x14ac:dyDescent="0.15">
      <c r="C4199" s="58">
        <v>36448</v>
      </c>
      <c r="D4199" s="12">
        <v>22.82</v>
      </c>
      <c r="E4199" s="12">
        <v>22.5</v>
      </c>
      <c r="F4199" s="12">
        <v>22.31</v>
      </c>
      <c r="G4199" s="11"/>
      <c r="H4199" s="12">
        <v>21.97</v>
      </c>
      <c r="I4199" s="30"/>
      <c r="M4199" s="73"/>
      <c r="N4199"/>
      <c r="O4199"/>
      <c r="P4199"/>
      <c r="Q4199"/>
      <c r="R4199" s="28"/>
      <c r="S4199" s="8"/>
      <c r="T4199" s="8"/>
      <c r="U4199"/>
      <c r="W4199" s="29"/>
      <c r="X4199" s="8">
        <v>22.22</v>
      </c>
      <c r="AB4199" s="2">
        <f t="shared" si="20"/>
        <v>22.27</v>
      </c>
    </row>
    <row r="4200" spans="3:28" x14ac:dyDescent="0.15">
      <c r="C4200" s="58">
        <v>36451</v>
      </c>
      <c r="D4200" s="12">
        <v>22.53</v>
      </c>
      <c r="E4200" s="12">
        <v>22.02</v>
      </c>
      <c r="F4200" s="12">
        <v>21.45</v>
      </c>
      <c r="G4200" s="11"/>
      <c r="H4200" s="12">
        <v>21.45</v>
      </c>
      <c r="I4200" s="30"/>
      <c r="M4200" s="73"/>
      <c r="N4200"/>
      <c r="O4200"/>
      <c r="P4200"/>
      <c r="Q4200"/>
      <c r="R4200" s="28"/>
      <c r="S4200" s="8"/>
      <c r="T4200" s="8"/>
      <c r="U4200"/>
      <c r="W4200" s="29"/>
      <c r="X4200" s="8">
        <v>21.58</v>
      </c>
      <c r="AB4200" s="2">
        <f t="shared" si="20"/>
        <v>21.52</v>
      </c>
    </row>
    <row r="4201" spans="3:28" x14ac:dyDescent="0.15">
      <c r="C4201" s="58">
        <v>36452</v>
      </c>
      <c r="D4201" s="12">
        <v>22.22</v>
      </c>
      <c r="E4201" s="12">
        <v>21.76</v>
      </c>
      <c r="F4201" s="12">
        <v>21.08</v>
      </c>
      <c r="G4201" s="11"/>
      <c r="H4201" s="12">
        <v>21.03</v>
      </c>
      <c r="I4201" s="30"/>
      <c r="M4201" s="73"/>
      <c r="N4201"/>
      <c r="O4201"/>
      <c r="P4201"/>
      <c r="Q4201"/>
      <c r="R4201" s="28"/>
      <c r="S4201" s="8"/>
      <c r="T4201" s="8"/>
      <c r="U4201"/>
      <c r="W4201" s="29"/>
      <c r="X4201" s="8">
        <v>21.26</v>
      </c>
      <c r="AB4201" s="2">
        <f t="shared" si="20"/>
        <v>21.17</v>
      </c>
    </row>
    <row r="4202" spans="3:28" x14ac:dyDescent="0.15">
      <c r="C4202" s="58">
        <v>36453</v>
      </c>
      <c r="D4202" s="12">
        <v>22.2</v>
      </c>
      <c r="E4202" s="12">
        <v>21.87</v>
      </c>
      <c r="F4202" s="12">
        <v>21</v>
      </c>
      <c r="G4202" s="11"/>
      <c r="H4202" s="12">
        <v>21.04</v>
      </c>
      <c r="I4202" s="30"/>
      <c r="M4202" s="73"/>
      <c r="N4202"/>
      <c r="O4202"/>
      <c r="P4202"/>
      <c r="Q4202"/>
      <c r="R4202" s="28"/>
      <c r="S4202" s="8"/>
      <c r="T4202" s="8"/>
      <c r="U4202"/>
      <c r="W4202" s="29"/>
      <c r="X4202" s="8">
        <v>21.19</v>
      </c>
      <c r="AB4202" s="2">
        <f t="shared" si="20"/>
        <v>21.1</v>
      </c>
    </row>
    <row r="4203" spans="3:28" x14ac:dyDescent="0.15">
      <c r="C4203" s="58">
        <v>36454</v>
      </c>
      <c r="D4203" s="12">
        <v>22.61</v>
      </c>
      <c r="E4203" s="12">
        <v>22.11</v>
      </c>
      <c r="F4203" s="12">
        <v>21.33</v>
      </c>
      <c r="G4203" s="11"/>
      <c r="H4203" s="12">
        <v>21.32</v>
      </c>
      <c r="I4203" s="30"/>
      <c r="M4203" s="73"/>
      <c r="N4203"/>
      <c r="O4203"/>
      <c r="P4203"/>
      <c r="Q4203"/>
      <c r="R4203" s="28"/>
      <c r="S4203" s="8"/>
      <c r="T4203" s="8"/>
      <c r="U4203"/>
      <c r="W4203" s="29"/>
      <c r="X4203" s="8">
        <v>21.43</v>
      </c>
      <c r="AB4203" s="2">
        <f t="shared" si="20"/>
        <v>21.38</v>
      </c>
    </row>
    <row r="4204" spans="3:28" x14ac:dyDescent="0.15">
      <c r="C4204" s="58">
        <v>36455</v>
      </c>
      <c r="D4204" s="12">
        <v>23.45</v>
      </c>
      <c r="E4204" s="12">
        <v>22.93</v>
      </c>
      <c r="F4204" s="12">
        <v>21.81</v>
      </c>
      <c r="G4204" s="11"/>
      <c r="H4204" s="12">
        <v>22.02</v>
      </c>
      <c r="I4204" s="30"/>
      <c r="M4204" s="73"/>
      <c r="N4204"/>
      <c r="O4204"/>
      <c r="P4204"/>
      <c r="Q4204"/>
      <c r="R4204" s="28"/>
      <c r="S4204" s="8"/>
      <c r="T4204" s="8"/>
      <c r="U4204"/>
      <c r="W4204" s="29"/>
      <c r="X4204" s="8">
        <v>22.11</v>
      </c>
      <c r="AB4204" s="2">
        <f t="shared" si="20"/>
        <v>21.96</v>
      </c>
    </row>
    <row r="4205" spans="3:28" x14ac:dyDescent="0.15">
      <c r="C4205" s="58">
        <v>36458</v>
      </c>
      <c r="D4205" s="12">
        <v>23.35</v>
      </c>
      <c r="E4205" s="12">
        <v>22.82</v>
      </c>
      <c r="F4205" s="12">
        <v>21.42</v>
      </c>
      <c r="G4205" s="11"/>
      <c r="H4205" s="12">
        <v>21.76</v>
      </c>
      <c r="I4205" s="30"/>
      <c r="M4205" s="73"/>
      <c r="N4205"/>
      <c r="O4205"/>
      <c r="P4205"/>
      <c r="Q4205"/>
      <c r="R4205" s="28"/>
      <c r="S4205" s="8"/>
      <c r="T4205" s="8"/>
      <c r="U4205"/>
      <c r="W4205" s="29"/>
      <c r="X4205" s="8">
        <v>21.68</v>
      </c>
      <c r="AB4205" s="2">
        <f t="shared" si="20"/>
        <v>21.55</v>
      </c>
    </row>
    <row r="4206" spans="3:28" x14ac:dyDescent="0.15">
      <c r="C4206" s="58">
        <v>36459</v>
      </c>
      <c r="D4206" s="12">
        <v>23.19</v>
      </c>
      <c r="E4206" s="12">
        <v>22.7</v>
      </c>
      <c r="F4206" s="12">
        <v>21.57</v>
      </c>
      <c r="G4206" s="11"/>
      <c r="H4206" s="12">
        <v>21.69</v>
      </c>
      <c r="I4206" s="30"/>
      <c r="M4206" s="73"/>
      <c r="N4206"/>
      <c r="O4206"/>
      <c r="P4206"/>
      <c r="Q4206"/>
      <c r="R4206" s="28"/>
      <c r="S4206" s="8"/>
      <c r="T4206" s="8"/>
      <c r="U4206"/>
      <c r="W4206" s="29"/>
      <c r="X4206" s="8">
        <v>21.84</v>
      </c>
      <c r="AB4206" s="2">
        <f t="shared" si="20"/>
        <v>21.71</v>
      </c>
    </row>
    <row r="4207" spans="3:28" x14ac:dyDescent="0.15">
      <c r="C4207" s="58">
        <v>36460</v>
      </c>
      <c r="D4207" s="12">
        <v>22.92</v>
      </c>
      <c r="E4207" s="12">
        <v>22.59</v>
      </c>
      <c r="F4207" s="12">
        <v>21.56</v>
      </c>
      <c r="G4207" s="11"/>
      <c r="H4207" s="12">
        <v>21.62</v>
      </c>
      <c r="I4207" s="30"/>
      <c r="M4207" s="73"/>
      <c r="N4207"/>
      <c r="O4207"/>
      <c r="P4207"/>
      <c r="Q4207"/>
      <c r="R4207" s="28"/>
      <c r="S4207" s="8"/>
      <c r="T4207" s="8"/>
      <c r="U4207"/>
      <c r="W4207" s="29"/>
      <c r="X4207" s="8">
        <v>21.89</v>
      </c>
      <c r="AB4207" s="2">
        <f t="shared" si="20"/>
        <v>21.73</v>
      </c>
    </row>
    <row r="4208" spans="3:28" x14ac:dyDescent="0.15">
      <c r="C4208" s="58">
        <v>36461</v>
      </c>
      <c r="D4208" s="12">
        <v>21.68</v>
      </c>
      <c r="E4208" s="12">
        <v>21.42</v>
      </c>
      <c r="F4208" s="12">
        <v>20.45</v>
      </c>
      <c r="G4208" s="11"/>
      <c r="H4208" s="12">
        <v>21.59</v>
      </c>
      <c r="I4208" s="30"/>
      <c r="M4208" s="73"/>
      <c r="N4208"/>
      <c r="O4208"/>
      <c r="P4208"/>
      <c r="Q4208"/>
      <c r="R4208" s="28"/>
      <c r="S4208" s="8"/>
      <c r="T4208" s="8"/>
      <c r="U4208"/>
      <c r="W4208" s="29"/>
      <c r="X4208" s="8">
        <v>20.81</v>
      </c>
      <c r="AB4208" s="2">
        <f t="shared" si="20"/>
        <v>20.63</v>
      </c>
    </row>
    <row r="4209" spans="3:28" x14ac:dyDescent="0.15">
      <c r="C4209" s="58">
        <v>36462</v>
      </c>
      <c r="D4209" s="12">
        <v>21.75</v>
      </c>
      <c r="E4209" s="12">
        <v>21.69</v>
      </c>
      <c r="F4209" s="12">
        <v>21.2</v>
      </c>
      <c r="G4209" s="11"/>
      <c r="H4209" s="12">
        <v>21</v>
      </c>
      <c r="I4209" s="30"/>
      <c r="M4209" s="73"/>
      <c r="N4209"/>
      <c r="O4209"/>
      <c r="P4209"/>
      <c r="Q4209"/>
      <c r="R4209" s="28"/>
      <c r="S4209" s="8"/>
      <c r="T4209" s="8"/>
      <c r="U4209"/>
      <c r="W4209" s="29"/>
      <c r="X4209" s="8">
        <v>21.38</v>
      </c>
      <c r="AB4209" s="2">
        <f t="shared" si="20"/>
        <v>21.29</v>
      </c>
    </row>
    <row r="4210" spans="3:28" x14ac:dyDescent="0.15">
      <c r="C4210" s="58">
        <v>36465</v>
      </c>
      <c r="D4210" s="12">
        <v>22.51</v>
      </c>
      <c r="E4210" s="12">
        <v>22.35</v>
      </c>
      <c r="F4210" s="12">
        <v>21.47</v>
      </c>
      <c r="G4210" s="11"/>
      <c r="H4210" s="12">
        <v>21.38</v>
      </c>
      <c r="I4210" s="30"/>
      <c r="M4210" s="73"/>
      <c r="N4210"/>
      <c r="O4210"/>
      <c r="P4210"/>
      <c r="Q4210"/>
      <c r="R4210" s="28"/>
      <c r="S4210" s="8"/>
      <c r="T4210" s="8"/>
      <c r="U4210"/>
      <c r="W4210" s="29"/>
      <c r="X4210" s="8">
        <v>21.66</v>
      </c>
      <c r="AB4210" s="2">
        <f t="shared" si="20"/>
        <v>21.57</v>
      </c>
    </row>
    <row r="4211" spans="3:28" x14ac:dyDescent="0.15">
      <c r="C4211" s="58">
        <v>36466</v>
      </c>
      <c r="D4211" s="12">
        <v>22.39</v>
      </c>
      <c r="E4211" s="12">
        <v>22.08</v>
      </c>
      <c r="F4211" s="12">
        <v>21.18</v>
      </c>
      <c r="G4211" s="11"/>
      <c r="H4211" s="12">
        <v>21.41</v>
      </c>
      <c r="I4211" s="30"/>
      <c r="M4211" s="73"/>
      <c r="N4211"/>
      <c r="O4211"/>
      <c r="P4211"/>
      <c r="Q4211"/>
      <c r="R4211" s="28"/>
      <c r="S4211" s="8"/>
      <c r="T4211" s="8"/>
      <c r="U4211"/>
      <c r="W4211" s="29"/>
      <c r="X4211" s="8">
        <v>21.48</v>
      </c>
      <c r="AB4211" s="2">
        <f t="shared" si="20"/>
        <v>21.33</v>
      </c>
    </row>
    <row r="4212" spans="3:28" x14ac:dyDescent="0.15">
      <c r="C4212" s="58">
        <v>36467</v>
      </c>
      <c r="D4212" s="12">
        <v>22.56</v>
      </c>
      <c r="E4212" s="12">
        <v>22.57</v>
      </c>
      <c r="F4212" s="12">
        <v>21.42</v>
      </c>
      <c r="G4212" s="11"/>
      <c r="H4212" s="12">
        <v>21.85</v>
      </c>
      <c r="I4212" s="30"/>
      <c r="M4212" s="73"/>
      <c r="N4212"/>
      <c r="O4212"/>
      <c r="P4212"/>
      <c r="Q4212"/>
      <c r="R4212" s="28"/>
      <c r="S4212" s="8"/>
      <c r="T4212" s="8"/>
      <c r="U4212"/>
      <c r="W4212" s="29"/>
      <c r="X4212" s="8">
        <v>21.69</v>
      </c>
      <c r="AB4212" s="2">
        <f t="shared" si="20"/>
        <v>21.56</v>
      </c>
    </row>
    <row r="4213" spans="3:28" x14ac:dyDescent="0.15">
      <c r="C4213" s="58">
        <v>36468</v>
      </c>
      <c r="D4213" s="12">
        <v>23.14</v>
      </c>
      <c r="E4213" s="12">
        <v>22.85</v>
      </c>
      <c r="F4213" s="12">
        <v>21.67</v>
      </c>
      <c r="G4213" s="11"/>
      <c r="H4213" s="12">
        <v>22.23</v>
      </c>
      <c r="I4213" s="30"/>
      <c r="M4213" s="73"/>
      <c r="N4213"/>
      <c r="O4213"/>
      <c r="P4213"/>
      <c r="Q4213"/>
      <c r="R4213" s="28"/>
      <c r="S4213" s="8"/>
      <c r="T4213" s="8"/>
      <c r="U4213"/>
      <c r="W4213" s="29"/>
      <c r="X4213" s="8">
        <v>21.91</v>
      </c>
      <c r="AB4213" s="2">
        <f t="shared" si="20"/>
        <v>21.79</v>
      </c>
    </row>
    <row r="4214" spans="3:28" x14ac:dyDescent="0.15">
      <c r="C4214" s="58">
        <v>36469</v>
      </c>
      <c r="D4214" s="12">
        <v>23</v>
      </c>
      <c r="E4214" s="12">
        <v>22.83</v>
      </c>
      <c r="F4214" s="12">
        <v>21.69</v>
      </c>
      <c r="G4214" s="11"/>
      <c r="H4214" s="12">
        <v>22.21</v>
      </c>
      <c r="I4214" s="30"/>
      <c r="M4214" s="73"/>
      <c r="N4214"/>
      <c r="O4214"/>
      <c r="P4214"/>
      <c r="Q4214"/>
      <c r="R4214" s="28"/>
      <c r="S4214" s="8"/>
      <c r="T4214" s="8"/>
      <c r="U4214"/>
      <c r="W4214" s="29"/>
      <c r="X4214" s="8">
        <v>21.89</v>
      </c>
      <c r="AB4214" s="2">
        <f t="shared" si="20"/>
        <v>21.79</v>
      </c>
    </row>
    <row r="4215" spans="3:28" x14ac:dyDescent="0.15">
      <c r="C4215" s="58">
        <v>36472</v>
      </c>
      <c r="D4215" s="12">
        <v>23.27</v>
      </c>
      <c r="E4215" s="12">
        <v>23.28</v>
      </c>
      <c r="F4215" s="12">
        <v>22.29</v>
      </c>
      <c r="G4215" s="11"/>
      <c r="H4215" s="12">
        <v>22.92</v>
      </c>
      <c r="I4215" s="30"/>
      <c r="M4215" s="73"/>
      <c r="N4215"/>
      <c r="O4215"/>
      <c r="P4215"/>
      <c r="Q4215"/>
      <c r="R4215" s="28"/>
      <c r="S4215" s="8"/>
      <c r="T4215" s="8"/>
      <c r="U4215"/>
      <c r="W4215" s="29"/>
      <c r="X4215" s="8">
        <v>22.49</v>
      </c>
      <c r="AB4215" s="2">
        <f t="shared" si="20"/>
        <v>22.39</v>
      </c>
    </row>
    <row r="4216" spans="3:28" x14ac:dyDescent="0.15">
      <c r="C4216" s="58">
        <v>36473</v>
      </c>
      <c r="D4216" s="12">
        <v>24.03</v>
      </c>
      <c r="E4216" s="12">
        <v>24.13</v>
      </c>
      <c r="F4216" s="12">
        <v>23.19</v>
      </c>
      <c r="G4216" s="11"/>
      <c r="H4216" s="12">
        <v>23.7</v>
      </c>
      <c r="I4216" s="30"/>
      <c r="M4216" s="73"/>
      <c r="N4216"/>
      <c r="O4216"/>
      <c r="P4216"/>
      <c r="Q4216"/>
      <c r="R4216" s="28"/>
      <c r="S4216" s="8"/>
      <c r="T4216" s="8"/>
      <c r="U4216"/>
      <c r="W4216" s="29"/>
      <c r="X4216" s="8">
        <v>23.31</v>
      </c>
      <c r="AB4216" s="2">
        <f t="shared" si="20"/>
        <v>23.25</v>
      </c>
    </row>
    <row r="4217" spans="3:28" x14ac:dyDescent="0.15">
      <c r="C4217" s="58">
        <v>36474</v>
      </c>
      <c r="D4217" s="12">
        <v>24.47</v>
      </c>
      <c r="E4217" s="12">
        <v>24.49</v>
      </c>
      <c r="F4217" s="12">
        <v>23.55</v>
      </c>
      <c r="G4217" s="11"/>
      <c r="H4217" s="12">
        <v>24.07</v>
      </c>
      <c r="I4217" s="30"/>
      <c r="M4217" s="73"/>
      <c r="N4217"/>
      <c r="O4217"/>
      <c r="P4217"/>
      <c r="Q4217"/>
      <c r="R4217" s="28"/>
      <c r="S4217" s="8"/>
      <c r="T4217" s="8"/>
      <c r="U4217"/>
      <c r="W4217" s="29"/>
      <c r="X4217" s="8">
        <v>23.67</v>
      </c>
      <c r="AB4217" s="2">
        <f t="shared" si="20"/>
        <v>23.61</v>
      </c>
    </row>
    <row r="4218" spans="3:28" x14ac:dyDescent="0.15">
      <c r="C4218" s="58">
        <v>36475</v>
      </c>
      <c r="D4218" s="12">
        <v>24.33</v>
      </c>
      <c r="E4218" s="12">
        <v>24.28</v>
      </c>
      <c r="F4218" s="12">
        <v>23.25</v>
      </c>
      <c r="G4218" s="11"/>
      <c r="H4218" s="12">
        <v>23.82</v>
      </c>
      <c r="I4218" s="30"/>
      <c r="M4218" s="73"/>
      <c r="N4218"/>
      <c r="O4218"/>
      <c r="P4218"/>
      <c r="Q4218"/>
      <c r="R4218" s="28"/>
      <c r="S4218" s="8"/>
      <c r="T4218" s="8"/>
      <c r="U4218"/>
      <c r="W4218" s="29"/>
      <c r="X4218" s="8">
        <v>23.37</v>
      </c>
      <c r="AB4218" s="2">
        <f t="shared" si="20"/>
        <v>23.31</v>
      </c>
    </row>
    <row r="4219" spans="3:28" x14ac:dyDescent="0.15">
      <c r="C4219" s="58">
        <v>36476</v>
      </c>
      <c r="D4219" s="12">
        <v>24.91</v>
      </c>
      <c r="E4219" s="12">
        <v>24.59</v>
      </c>
      <c r="F4219" s="12">
        <v>23.8</v>
      </c>
      <c r="G4219" s="11"/>
      <c r="H4219" s="12">
        <v>24.27</v>
      </c>
      <c r="I4219" s="30"/>
      <c r="M4219" s="73"/>
      <c r="N4219"/>
      <c r="O4219"/>
      <c r="P4219"/>
      <c r="Q4219"/>
      <c r="R4219" s="28"/>
      <c r="S4219" s="8"/>
      <c r="T4219" s="8"/>
      <c r="U4219"/>
      <c r="W4219" s="29"/>
      <c r="X4219" s="8">
        <v>23.92</v>
      </c>
      <c r="AB4219" s="2">
        <f t="shared" si="20"/>
        <v>23.86</v>
      </c>
    </row>
    <row r="4220" spans="3:28" x14ac:dyDescent="0.15">
      <c r="C4220" s="58">
        <v>36479</v>
      </c>
      <c r="D4220" s="12">
        <v>25.13</v>
      </c>
      <c r="E4220" s="12">
        <v>25</v>
      </c>
      <c r="F4220" s="12">
        <v>23.98</v>
      </c>
      <c r="G4220" s="11"/>
      <c r="H4220" s="12">
        <v>24.6</v>
      </c>
      <c r="I4220" s="30"/>
      <c r="M4220" s="73"/>
      <c r="N4220"/>
      <c r="O4220"/>
      <c r="P4220"/>
      <c r="Q4220"/>
      <c r="R4220" s="28"/>
      <c r="S4220" s="8"/>
      <c r="T4220" s="8"/>
      <c r="U4220"/>
      <c r="W4220" s="29"/>
      <c r="X4220" s="8">
        <v>24.1</v>
      </c>
      <c r="AB4220" s="2">
        <f t="shared" si="20"/>
        <v>24.04</v>
      </c>
    </row>
    <row r="4221" spans="3:28" x14ac:dyDescent="0.15">
      <c r="C4221" s="58">
        <v>36480</v>
      </c>
      <c r="D4221" s="12">
        <v>25.7</v>
      </c>
      <c r="E4221" s="12">
        <v>24.54</v>
      </c>
      <c r="F4221" s="12">
        <v>23.35</v>
      </c>
      <c r="G4221" s="11"/>
      <c r="H4221" s="12">
        <v>24.2</v>
      </c>
      <c r="I4221" s="30"/>
      <c r="M4221" s="73"/>
      <c r="N4221"/>
      <c r="O4221"/>
      <c r="P4221"/>
      <c r="Q4221"/>
      <c r="R4221" s="28"/>
      <c r="S4221" s="8"/>
      <c r="T4221" s="8"/>
      <c r="U4221"/>
      <c r="W4221" s="29"/>
      <c r="X4221" s="8">
        <v>23.6</v>
      </c>
      <c r="AB4221" s="2">
        <f t="shared" si="20"/>
        <v>23.48</v>
      </c>
    </row>
    <row r="4222" spans="3:28" x14ac:dyDescent="0.15">
      <c r="C4222" s="58">
        <v>36481</v>
      </c>
      <c r="D4222" s="12">
        <v>26.6</v>
      </c>
      <c r="E4222" s="12">
        <v>24.92</v>
      </c>
      <c r="F4222" s="12">
        <v>23.53</v>
      </c>
      <c r="G4222" s="11"/>
      <c r="H4222" s="12">
        <v>24.47</v>
      </c>
      <c r="I4222" s="30"/>
      <c r="M4222" s="73"/>
      <c r="N4222"/>
      <c r="O4222"/>
      <c r="P4222"/>
      <c r="Q4222"/>
      <c r="R4222" s="28"/>
      <c r="S4222" s="8"/>
      <c r="T4222" s="8"/>
      <c r="U4222"/>
      <c r="W4222" s="29"/>
      <c r="X4222" s="8">
        <v>23.72</v>
      </c>
      <c r="AB4222" s="2">
        <f t="shared" si="20"/>
        <v>23.63</v>
      </c>
    </row>
    <row r="4223" spans="3:28" x14ac:dyDescent="0.15">
      <c r="C4223" s="58">
        <v>36482</v>
      </c>
      <c r="D4223" s="12">
        <v>25.8</v>
      </c>
      <c r="E4223" s="12">
        <v>24.36</v>
      </c>
      <c r="F4223" s="12">
        <v>23.12</v>
      </c>
      <c r="G4223" s="11"/>
      <c r="H4223" s="12">
        <v>24.09</v>
      </c>
      <c r="I4223" s="30"/>
      <c r="M4223" s="73"/>
      <c r="N4223"/>
      <c r="O4223"/>
      <c r="P4223"/>
      <c r="Q4223"/>
      <c r="R4223" s="28"/>
      <c r="S4223" s="8"/>
      <c r="T4223" s="8"/>
      <c r="U4223"/>
      <c r="W4223" s="29"/>
      <c r="X4223" s="8">
        <v>23.32</v>
      </c>
      <c r="AB4223" s="2">
        <f t="shared" si="20"/>
        <v>23.22</v>
      </c>
    </row>
    <row r="4224" spans="3:28" x14ac:dyDescent="0.15">
      <c r="C4224" s="58">
        <v>36483</v>
      </c>
      <c r="D4224" s="12">
        <v>26.56</v>
      </c>
      <c r="E4224" s="12">
        <v>25.07</v>
      </c>
      <c r="F4224" s="12">
        <v>23.81</v>
      </c>
      <c r="G4224" s="11"/>
      <c r="H4224" s="12">
        <v>24.66</v>
      </c>
      <c r="I4224" s="30"/>
      <c r="M4224" s="73"/>
      <c r="N4224"/>
      <c r="O4224"/>
      <c r="P4224"/>
      <c r="Q4224"/>
      <c r="R4224" s="28"/>
      <c r="S4224" s="8"/>
      <c r="T4224" s="8"/>
      <c r="U4224"/>
      <c r="W4224" s="29"/>
      <c r="X4224" s="8">
        <v>23.98</v>
      </c>
      <c r="AB4224" s="2">
        <f t="shared" si="20"/>
        <v>23.9</v>
      </c>
    </row>
    <row r="4225" spans="3:28" x14ac:dyDescent="0.15">
      <c r="C4225" s="58">
        <v>36486</v>
      </c>
      <c r="D4225" s="12">
        <v>27.07</v>
      </c>
      <c r="E4225" s="12">
        <v>25.78</v>
      </c>
      <c r="F4225" s="12">
        <v>24.42</v>
      </c>
      <c r="G4225" s="11"/>
      <c r="H4225" s="12">
        <v>25.39</v>
      </c>
      <c r="I4225" s="30"/>
      <c r="M4225" s="73"/>
      <c r="N4225"/>
      <c r="O4225"/>
      <c r="P4225"/>
      <c r="Q4225"/>
      <c r="R4225" s="28"/>
      <c r="S4225" s="8"/>
      <c r="T4225" s="8"/>
      <c r="U4225"/>
      <c r="W4225" s="29"/>
      <c r="X4225" s="8">
        <v>24.49</v>
      </c>
      <c r="AB4225" s="2">
        <f t="shared" si="20"/>
        <v>24.46</v>
      </c>
    </row>
    <row r="4226" spans="3:28" x14ac:dyDescent="0.15">
      <c r="C4226" s="58">
        <v>36487</v>
      </c>
      <c r="D4226" s="12">
        <v>26.44</v>
      </c>
      <c r="E4226" s="12">
        <v>25.15</v>
      </c>
      <c r="F4226" s="12">
        <v>23.95</v>
      </c>
      <c r="G4226" s="11"/>
      <c r="H4226" s="12">
        <v>24.69</v>
      </c>
      <c r="I4226" s="30"/>
      <c r="M4226" s="73"/>
      <c r="N4226"/>
      <c r="O4226"/>
      <c r="P4226"/>
      <c r="Q4226"/>
      <c r="R4226" s="28"/>
      <c r="S4226" s="8"/>
      <c r="T4226" s="8"/>
      <c r="U4226"/>
      <c r="W4226" s="29"/>
      <c r="X4226" s="8">
        <v>23.95</v>
      </c>
      <c r="AB4226" s="2">
        <f t="shared" si="20"/>
        <v>23.95</v>
      </c>
    </row>
    <row r="4227" spans="3:28" x14ac:dyDescent="0.15">
      <c r="C4227" s="58">
        <v>36488</v>
      </c>
      <c r="D4227" s="12">
        <v>26.87</v>
      </c>
      <c r="E4227" s="12">
        <v>25.61</v>
      </c>
      <c r="F4227" s="12">
        <v>24.37</v>
      </c>
      <c r="G4227" s="11"/>
      <c r="H4227" s="12">
        <v>25.18</v>
      </c>
      <c r="I4227" s="30"/>
      <c r="M4227" s="73"/>
      <c r="N4227"/>
      <c r="O4227"/>
      <c r="P4227"/>
      <c r="Q4227"/>
      <c r="R4227" s="28"/>
      <c r="S4227" s="8"/>
      <c r="T4227" s="8"/>
      <c r="U4227"/>
      <c r="W4227" s="29"/>
      <c r="X4227" s="8">
        <v>24.56</v>
      </c>
      <c r="AB4227" s="2">
        <f t="shared" si="20"/>
        <v>24.47</v>
      </c>
    </row>
    <row r="4228" spans="3:28" x14ac:dyDescent="0.15">
      <c r="C4228" s="58">
        <v>36489</v>
      </c>
      <c r="D4228" s="12"/>
      <c r="E4228" s="12">
        <v>25.52</v>
      </c>
      <c r="F4228" s="12">
        <v>24.19</v>
      </c>
      <c r="G4228" s="11"/>
      <c r="H4228" s="12">
        <v>25.13</v>
      </c>
      <c r="I4228" s="30"/>
      <c r="M4228" s="73"/>
      <c r="N4228"/>
      <c r="O4228"/>
      <c r="P4228"/>
      <c r="Q4228"/>
      <c r="R4228" s="28"/>
      <c r="S4228" s="8"/>
      <c r="T4228" s="8"/>
      <c r="U4228"/>
      <c r="W4228" s="29"/>
      <c r="X4228" s="8">
        <v>24.39</v>
      </c>
      <c r="AB4228" s="2">
        <f t="shared" si="20"/>
        <v>24.29</v>
      </c>
    </row>
    <row r="4229" spans="3:28" x14ac:dyDescent="0.15">
      <c r="C4229" s="58">
        <v>36490</v>
      </c>
      <c r="D4229" s="12"/>
      <c r="E4229" s="12">
        <v>25.36</v>
      </c>
      <c r="F4229" s="12">
        <v>24.45</v>
      </c>
      <c r="G4229" s="11"/>
      <c r="H4229" s="12">
        <v>25.31</v>
      </c>
      <c r="I4229" s="30"/>
      <c r="M4229" s="73"/>
      <c r="N4229"/>
      <c r="O4229"/>
      <c r="P4229"/>
      <c r="Q4229"/>
      <c r="R4229" s="28"/>
      <c r="S4229" s="8"/>
      <c r="T4229" s="8"/>
      <c r="U4229"/>
      <c r="W4229" s="29"/>
      <c r="X4229" s="8">
        <v>24.64</v>
      </c>
      <c r="AB4229" s="2">
        <f t="shared" si="20"/>
        <v>24.55</v>
      </c>
    </row>
    <row r="4230" spans="3:28" x14ac:dyDescent="0.15">
      <c r="C4230" s="58">
        <v>36493</v>
      </c>
      <c r="D4230" s="12">
        <v>25.96</v>
      </c>
      <c r="E4230" s="12">
        <v>24.85</v>
      </c>
      <c r="F4230" s="12">
        <v>23.42</v>
      </c>
      <c r="G4230" s="11"/>
      <c r="H4230" s="12">
        <v>24.69</v>
      </c>
      <c r="I4230" s="30"/>
      <c r="M4230" s="73"/>
      <c r="N4230"/>
      <c r="O4230"/>
      <c r="P4230"/>
      <c r="Q4230"/>
      <c r="R4230" s="28"/>
      <c r="S4230" s="8"/>
      <c r="T4230" s="8"/>
      <c r="U4230"/>
      <c r="W4230" s="29"/>
      <c r="X4230" s="8">
        <v>23.71</v>
      </c>
      <c r="AB4230" s="2">
        <f t="shared" si="20"/>
        <v>23.57</v>
      </c>
    </row>
    <row r="4231" spans="3:28" x14ac:dyDescent="0.15">
      <c r="C4231" s="58">
        <v>36494</v>
      </c>
      <c r="D4231" s="12">
        <v>24.59</v>
      </c>
      <c r="E4231" s="12">
        <v>23.64</v>
      </c>
      <c r="F4231" s="12">
        <v>22.44</v>
      </c>
      <c r="G4231" s="11"/>
      <c r="H4231" s="12">
        <v>23.71</v>
      </c>
      <c r="I4231" s="30"/>
      <c r="M4231" s="73"/>
      <c r="N4231"/>
      <c r="O4231"/>
      <c r="P4231"/>
      <c r="Q4231"/>
      <c r="R4231" s="28"/>
      <c r="S4231" s="8"/>
      <c r="T4231" s="8"/>
      <c r="U4231"/>
      <c r="W4231" s="29"/>
      <c r="X4231" s="8">
        <v>23.07</v>
      </c>
      <c r="AB4231" s="2">
        <f t="shared" si="20"/>
        <v>22.76</v>
      </c>
    </row>
    <row r="4232" spans="3:28" x14ac:dyDescent="0.15">
      <c r="C4232" s="58">
        <v>36495</v>
      </c>
      <c r="D4232" s="12">
        <v>25</v>
      </c>
      <c r="E4232" s="12">
        <v>24.03</v>
      </c>
      <c r="F4232" s="12">
        <v>22.72</v>
      </c>
      <c r="G4232" s="11"/>
      <c r="H4232" s="12">
        <v>23.82</v>
      </c>
      <c r="I4232" s="30"/>
      <c r="M4232" s="73"/>
      <c r="N4232"/>
      <c r="O4232"/>
      <c r="P4232"/>
      <c r="Q4232"/>
      <c r="R4232" s="28"/>
      <c r="S4232" s="8"/>
      <c r="T4232" s="8"/>
      <c r="U4232"/>
      <c r="W4232" s="29"/>
      <c r="X4232" s="8">
        <v>23.91</v>
      </c>
      <c r="AB4232" s="2">
        <f t="shared" si="20"/>
        <v>23.32</v>
      </c>
    </row>
    <row r="4233" spans="3:28" x14ac:dyDescent="0.15">
      <c r="C4233" s="58">
        <v>36496</v>
      </c>
      <c r="D4233" s="12">
        <v>25.82</v>
      </c>
      <c r="E4233" s="12">
        <v>24.96</v>
      </c>
      <c r="F4233" s="12">
        <v>23.61</v>
      </c>
      <c r="G4233" s="11"/>
      <c r="H4233" s="12">
        <v>24.68</v>
      </c>
      <c r="I4233" s="30"/>
      <c r="M4233" s="73"/>
      <c r="N4233"/>
      <c r="O4233"/>
      <c r="P4233"/>
      <c r="Q4233"/>
      <c r="R4233" s="28"/>
      <c r="S4233" s="8"/>
      <c r="T4233" s="8"/>
      <c r="U4233"/>
      <c r="W4233" s="29"/>
      <c r="X4233" s="8">
        <v>23.91</v>
      </c>
      <c r="AB4233" s="2">
        <f t="shared" si="20"/>
        <v>23.76</v>
      </c>
    </row>
    <row r="4234" spans="3:28" x14ac:dyDescent="0.15">
      <c r="C4234" s="58">
        <v>36497</v>
      </c>
      <c r="D4234" s="12">
        <v>25.81</v>
      </c>
      <c r="E4234" s="12">
        <v>24.95</v>
      </c>
      <c r="F4234" s="12">
        <v>23.61</v>
      </c>
      <c r="G4234" s="11"/>
      <c r="H4234" s="12">
        <v>24.84</v>
      </c>
      <c r="I4234" s="30"/>
      <c r="M4234" s="73"/>
      <c r="N4234"/>
      <c r="O4234"/>
      <c r="P4234"/>
      <c r="Q4234"/>
      <c r="R4234" s="28"/>
      <c r="S4234" s="8"/>
      <c r="T4234" s="8"/>
      <c r="U4234"/>
      <c r="W4234" s="29"/>
      <c r="X4234" s="8">
        <v>23.93</v>
      </c>
      <c r="AB4234" s="2">
        <f t="shared" si="20"/>
        <v>23.77</v>
      </c>
    </row>
    <row r="4235" spans="3:28" x14ac:dyDescent="0.15">
      <c r="C4235" s="58">
        <v>36500</v>
      </c>
      <c r="D4235" s="12">
        <v>26.66</v>
      </c>
      <c r="E4235" s="12">
        <v>25.79</v>
      </c>
      <c r="F4235" s="12">
        <v>24.25</v>
      </c>
      <c r="G4235" s="11"/>
      <c r="H4235" s="12">
        <v>25.55</v>
      </c>
      <c r="I4235" s="30"/>
      <c r="M4235" s="73"/>
      <c r="N4235"/>
      <c r="O4235"/>
      <c r="P4235"/>
      <c r="Q4235"/>
      <c r="R4235" s="28"/>
      <c r="S4235" s="8"/>
      <c r="T4235" s="8"/>
      <c r="U4235"/>
      <c r="W4235" s="29"/>
      <c r="X4235" s="8">
        <v>24.58</v>
      </c>
      <c r="AB4235" s="2">
        <f t="shared" si="20"/>
        <v>24.42</v>
      </c>
    </row>
    <row r="4236" spans="3:28" x14ac:dyDescent="0.15">
      <c r="C4236" s="58">
        <v>36501</v>
      </c>
      <c r="D4236" s="12">
        <v>26.22</v>
      </c>
      <c r="E4236" s="12">
        <v>25.4</v>
      </c>
      <c r="F4236" s="12">
        <v>23.86</v>
      </c>
      <c r="G4236" s="11"/>
      <c r="H4236" s="12">
        <v>25.22</v>
      </c>
      <c r="I4236" s="30"/>
      <c r="M4236" s="73"/>
      <c r="N4236"/>
      <c r="O4236"/>
      <c r="P4236"/>
      <c r="Q4236"/>
      <c r="R4236" s="28"/>
      <c r="S4236" s="8"/>
      <c r="T4236" s="8"/>
      <c r="U4236"/>
      <c r="W4236" s="29"/>
      <c r="X4236" s="8">
        <v>24.67</v>
      </c>
      <c r="AB4236" s="2">
        <f t="shared" si="20"/>
        <v>24.27</v>
      </c>
    </row>
    <row r="4237" spans="3:28" x14ac:dyDescent="0.15">
      <c r="C4237" s="58">
        <v>36502</v>
      </c>
      <c r="D4237" s="12">
        <v>26.54</v>
      </c>
      <c r="E4237" s="12">
        <v>25.69</v>
      </c>
      <c r="F4237" s="12">
        <v>23.88</v>
      </c>
      <c r="G4237" s="11"/>
      <c r="H4237" s="12">
        <v>25.14</v>
      </c>
      <c r="I4237" s="30"/>
      <c r="M4237" s="73"/>
      <c r="N4237"/>
      <c r="O4237"/>
      <c r="P4237"/>
      <c r="Q4237"/>
      <c r="R4237" s="28"/>
      <c r="S4237" s="8"/>
      <c r="T4237" s="8"/>
      <c r="U4237"/>
      <c r="W4237" s="29"/>
      <c r="X4237" s="8">
        <v>24.99</v>
      </c>
      <c r="AB4237" s="2">
        <f t="shared" si="20"/>
        <v>24.44</v>
      </c>
    </row>
    <row r="4238" spans="3:28" x14ac:dyDescent="0.15">
      <c r="C4238" s="58">
        <v>36503</v>
      </c>
      <c r="D4238" s="12">
        <v>26.15</v>
      </c>
      <c r="E4238" s="12">
        <v>25.05</v>
      </c>
      <c r="F4238" s="12">
        <v>23.09</v>
      </c>
      <c r="G4238" s="11"/>
      <c r="H4238" s="12">
        <v>24.68</v>
      </c>
      <c r="I4238" s="30"/>
      <c r="M4238" s="73"/>
      <c r="N4238"/>
      <c r="O4238"/>
      <c r="P4238"/>
      <c r="Q4238"/>
      <c r="R4238" s="28"/>
      <c r="S4238" s="8"/>
      <c r="T4238" s="8"/>
      <c r="U4238"/>
      <c r="W4238" s="29"/>
      <c r="X4238" s="8">
        <v>24.57</v>
      </c>
      <c r="AB4238" s="2">
        <f t="shared" si="20"/>
        <v>23.83</v>
      </c>
    </row>
    <row r="4239" spans="3:28" x14ac:dyDescent="0.15">
      <c r="C4239" s="58">
        <v>36504</v>
      </c>
      <c r="D4239" s="12">
        <v>25.23</v>
      </c>
      <c r="E4239" s="12">
        <v>24.46</v>
      </c>
      <c r="F4239" s="12">
        <v>22.92</v>
      </c>
      <c r="G4239" s="11"/>
      <c r="H4239" s="12">
        <v>23.93</v>
      </c>
      <c r="I4239" s="30"/>
      <c r="M4239" s="73"/>
      <c r="N4239"/>
      <c r="O4239"/>
      <c r="P4239"/>
      <c r="Q4239"/>
      <c r="R4239" s="28"/>
      <c r="S4239" s="8"/>
      <c r="T4239" s="8"/>
      <c r="U4239"/>
      <c r="W4239" s="29"/>
      <c r="X4239" s="8">
        <v>24.2</v>
      </c>
      <c r="AB4239" s="2">
        <f t="shared" si="20"/>
        <v>23.56</v>
      </c>
    </row>
    <row r="4240" spans="3:28" x14ac:dyDescent="0.15">
      <c r="C4240" s="58">
        <v>36507</v>
      </c>
      <c r="D4240" s="12">
        <v>25.38</v>
      </c>
      <c r="E4240" s="12">
        <v>24.58</v>
      </c>
      <c r="F4240" s="12">
        <v>23.09</v>
      </c>
      <c r="G4240" s="11"/>
      <c r="H4240" s="12">
        <v>24.02</v>
      </c>
      <c r="I4240" s="30"/>
      <c r="M4240" s="73"/>
      <c r="N4240"/>
      <c r="O4240"/>
      <c r="P4240"/>
      <c r="Q4240"/>
      <c r="R4240" s="28"/>
      <c r="S4240" s="8"/>
      <c r="T4240" s="8"/>
      <c r="U4240"/>
      <c r="W4240" s="29"/>
      <c r="X4240" s="8">
        <v>24.17</v>
      </c>
      <c r="AB4240" s="2">
        <f t="shared" si="20"/>
        <v>23.63</v>
      </c>
    </row>
    <row r="4241" spans="1:28" x14ac:dyDescent="0.15">
      <c r="C4241" s="58">
        <v>36508</v>
      </c>
      <c r="D4241" s="12">
        <v>25.73</v>
      </c>
      <c r="E4241" s="12">
        <v>25.02</v>
      </c>
      <c r="F4241" s="12">
        <v>24.04</v>
      </c>
      <c r="G4241" s="11"/>
      <c r="H4241" s="12">
        <v>24.65</v>
      </c>
      <c r="I4241" s="30"/>
      <c r="M4241" s="73"/>
      <c r="N4241"/>
      <c r="O4241"/>
      <c r="P4241"/>
      <c r="Q4241"/>
      <c r="R4241" s="28"/>
      <c r="S4241" s="8"/>
      <c r="T4241" s="8"/>
      <c r="U4241"/>
      <c r="W4241" s="29"/>
      <c r="X4241" s="8">
        <v>24.8</v>
      </c>
      <c r="AB4241" s="2">
        <f t="shared" si="20"/>
        <v>24.42</v>
      </c>
    </row>
    <row r="4242" spans="1:28" x14ac:dyDescent="0.15">
      <c r="C4242" s="58">
        <v>36509</v>
      </c>
      <c r="D4242" s="12">
        <v>26.36</v>
      </c>
      <c r="E4242" s="12">
        <v>25.43</v>
      </c>
      <c r="F4242" s="12">
        <v>24.53</v>
      </c>
      <c r="G4242" s="11"/>
      <c r="H4242" s="12">
        <v>25.15</v>
      </c>
      <c r="I4242" s="30"/>
      <c r="M4242" s="73"/>
      <c r="N4242"/>
      <c r="O4242"/>
      <c r="P4242"/>
      <c r="Q4242"/>
      <c r="R4242" s="28"/>
      <c r="S4242" s="8"/>
      <c r="T4242" s="8"/>
      <c r="U4242"/>
      <c r="W4242" s="29"/>
      <c r="X4242" s="8">
        <v>24.86</v>
      </c>
      <c r="AB4242" s="2">
        <f t="shared" si="20"/>
        <v>24.7</v>
      </c>
    </row>
    <row r="4243" spans="1:28" x14ac:dyDescent="0.15">
      <c r="C4243" s="58">
        <v>36510</v>
      </c>
      <c r="D4243" s="12">
        <v>26.83</v>
      </c>
      <c r="E4243" s="12">
        <v>26.09</v>
      </c>
      <c r="F4243" s="12">
        <v>24.24</v>
      </c>
      <c r="G4243" s="11"/>
      <c r="H4243" s="12">
        <v>25.38</v>
      </c>
      <c r="I4243" s="30"/>
      <c r="M4243" s="73"/>
      <c r="N4243"/>
      <c r="O4243"/>
      <c r="P4243"/>
      <c r="Q4243"/>
      <c r="R4243" s="28"/>
      <c r="S4243" s="8"/>
      <c r="T4243" s="8"/>
      <c r="U4243"/>
      <c r="W4243" s="29"/>
      <c r="X4243" s="8">
        <v>24.66</v>
      </c>
      <c r="AB4243" s="2">
        <f t="shared" si="20"/>
        <v>24.45</v>
      </c>
    </row>
    <row r="4244" spans="1:28" x14ac:dyDescent="0.15">
      <c r="C4244" s="58">
        <v>36511</v>
      </c>
      <c r="D4244" s="12">
        <v>26.74</v>
      </c>
      <c r="E4244" s="12">
        <v>25.52</v>
      </c>
      <c r="F4244" s="12">
        <v>24.2</v>
      </c>
      <c r="G4244" s="11"/>
      <c r="H4244" s="12">
        <v>25.47</v>
      </c>
      <c r="I4244" s="30"/>
      <c r="M4244" s="73"/>
      <c r="N4244"/>
      <c r="O4244"/>
      <c r="P4244"/>
      <c r="Q4244"/>
      <c r="R4244" s="28"/>
      <c r="S4244" s="8"/>
      <c r="T4244" s="8"/>
      <c r="U4244"/>
      <c r="W4244" s="29"/>
      <c r="X4244" s="8">
        <v>24.51</v>
      </c>
      <c r="AB4244" s="2">
        <f t="shared" si="20"/>
        <v>24.36</v>
      </c>
    </row>
    <row r="4245" spans="1:28" x14ac:dyDescent="0.15">
      <c r="C4245" s="58">
        <v>36514</v>
      </c>
      <c r="D4245" s="12">
        <v>26.54</v>
      </c>
      <c r="E4245" s="12">
        <v>25.3</v>
      </c>
      <c r="F4245" s="12">
        <v>23.87</v>
      </c>
      <c r="G4245" s="11"/>
      <c r="H4245" s="12">
        <v>24.86</v>
      </c>
      <c r="I4245" s="30"/>
      <c r="M4245" s="73"/>
      <c r="N4245"/>
      <c r="O4245"/>
      <c r="P4245"/>
      <c r="Q4245"/>
      <c r="R4245" s="28"/>
      <c r="S4245" s="8"/>
      <c r="T4245" s="8"/>
      <c r="U4245"/>
      <c r="W4245" s="29"/>
      <c r="X4245" s="8">
        <v>24.26</v>
      </c>
      <c r="AB4245" s="2">
        <f t="shared" ref="AB4245:AB4308" si="21">ROUND((F4245+X4245)/2,2)</f>
        <v>24.07</v>
      </c>
    </row>
    <row r="4246" spans="1:28" x14ac:dyDescent="0.15">
      <c r="C4246" s="58">
        <v>36515</v>
      </c>
      <c r="D4246" s="12">
        <v>26.26</v>
      </c>
      <c r="E4246" s="12">
        <v>25.29</v>
      </c>
      <c r="F4246" s="12">
        <v>23.95</v>
      </c>
      <c r="G4246" s="11"/>
      <c r="H4246" s="12">
        <v>24.87</v>
      </c>
      <c r="I4246" s="30"/>
      <c r="M4246" s="73"/>
      <c r="N4246"/>
      <c r="O4246"/>
      <c r="P4246"/>
      <c r="Q4246"/>
      <c r="R4246" s="28"/>
      <c r="S4246" s="8"/>
      <c r="T4246" s="8"/>
      <c r="U4246"/>
      <c r="W4246" s="29"/>
      <c r="X4246" s="8">
        <v>24.46</v>
      </c>
      <c r="AB4246" s="2">
        <f t="shared" si="21"/>
        <v>24.21</v>
      </c>
    </row>
    <row r="4247" spans="1:28" x14ac:dyDescent="0.15">
      <c r="C4247" s="58">
        <v>36516</v>
      </c>
      <c r="D4247" s="12">
        <v>25.5</v>
      </c>
      <c r="E4247" s="12">
        <v>24.65</v>
      </c>
      <c r="F4247" s="12">
        <v>23.09</v>
      </c>
      <c r="G4247" s="11"/>
      <c r="H4247" s="12">
        <v>24.15</v>
      </c>
      <c r="I4247" s="30"/>
      <c r="M4247" s="73"/>
      <c r="N4247"/>
      <c r="O4247"/>
      <c r="P4247"/>
      <c r="Q4247"/>
      <c r="R4247" s="28"/>
      <c r="S4247" s="8"/>
      <c r="T4247" s="8"/>
      <c r="U4247"/>
      <c r="W4247" s="29"/>
      <c r="X4247" s="8">
        <v>23.71</v>
      </c>
      <c r="AB4247" s="2">
        <f t="shared" si="21"/>
        <v>23.4</v>
      </c>
    </row>
    <row r="4248" spans="1:28" x14ac:dyDescent="0.15">
      <c r="C4248" s="58">
        <v>36517</v>
      </c>
      <c r="D4248" s="12">
        <v>25.87</v>
      </c>
      <c r="E4248" s="12">
        <v>25.19</v>
      </c>
      <c r="F4248" s="12">
        <v>23.64</v>
      </c>
      <c r="G4248" s="11"/>
      <c r="H4248" s="12"/>
      <c r="I4248" s="30"/>
      <c r="M4248" s="73"/>
      <c r="N4248"/>
      <c r="O4248"/>
      <c r="P4248"/>
      <c r="Q4248"/>
      <c r="R4248" s="28"/>
      <c r="S4248" s="8"/>
      <c r="T4248" s="8"/>
      <c r="U4248"/>
      <c r="W4248" s="29"/>
      <c r="X4248" s="8">
        <v>24.27</v>
      </c>
      <c r="AB4248" s="2">
        <f t="shared" si="21"/>
        <v>23.96</v>
      </c>
    </row>
    <row r="4249" spans="1:28" x14ac:dyDescent="0.15">
      <c r="C4249" s="58">
        <v>36518</v>
      </c>
      <c r="D4249" s="12"/>
      <c r="E4249" s="12">
        <v>25.21</v>
      </c>
      <c r="F4249" s="12">
        <v>23.65</v>
      </c>
      <c r="G4249" s="11"/>
      <c r="H4249" s="12"/>
      <c r="I4249" s="30"/>
      <c r="M4249" s="73"/>
      <c r="N4249"/>
      <c r="O4249"/>
      <c r="P4249"/>
      <c r="Q4249"/>
      <c r="R4249" s="28"/>
      <c r="S4249" s="8"/>
      <c r="T4249" s="8"/>
      <c r="U4249"/>
      <c r="W4249" s="29"/>
      <c r="X4249" s="8">
        <v>24.32</v>
      </c>
      <c r="AB4249" s="2">
        <f t="shared" si="21"/>
        <v>23.99</v>
      </c>
    </row>
    <row r="4250" spans="1:28" x14ac:dyDescent="0.15">
      <c r="C4250" s="58">
        <v>36521</v>
      </c>
      <c r="D4250" s="12">
        <v>26.33</v>
      </c>
      <c r="E4250" s="12"/>
      <c r="F4250" s="12">
        <v>23.53</v>
      </c>
      <c r="G4250" s="11"/>
      <c r="H4250" s="12">
        <v>24.61</v>
      </c>
      <c r="I4250" s="30"/>
      <c r="M4250" s="73"/>
      <c r="N4250"/>
      <c r="O4250"/>
      <c r="P4250"/>
      <c r="Q4250"/>
      <c r="R4250" s="28"/>
      <c r="S4250" s="8"/>
      <c r="T4250" s="8"/>
      <c r="U4250"/>
      <c r="W4250" s="29"/>
      <c r="X4250" s="8">
        <v>24.2</v>
      </c>
      <c r="AB4250" s="2">
        <f t="shared" si="21"/>
        <v>23.87</v>
      </c>
    </row>
    <row r="4251" spans="1:28" x14ac:dyDescent="0.15">
      <c r="C4251" s="58">
        <v>36522</v>
      </c>
      <c r="D4251" s="12">
        <v>26.82</v>
      </c>
      <c r="E4251" s="12"/>
      <c r="F4251" s="12">
        <v>23.88</v>
      </c>
      <c r="G4251" s="11"/>
      <c r="H4251" s="12">
        <v>24.95</v>
      </c>
      <c r="I4251" s="30"/>
      <c r="M4251" s="73"/>
      <c r="N4251"/>
      <c r="O4251"/>
      <c r="P4251"/>
      <c r="Q4251"/>
      <c r="R4251" s="28"/>
      <c r="S4251" s="8"/>
      <c r="T4251" s="8"/>
      <c r="U4251"/>
      <c r="W4251" s="29"/>
      <c r="X4251" s="8">
        <v>24.54</v>
      </c>
      <c r="AB4251" s="2">
        <f t="shared" si="21"/>
        <v>24.21</v>
      </c>
    </row>
    <row r="4252" spans="1:28" x14ac:dyDescent="0.15">
      <c r="C4252" s="58">
        <v>36523</v>
      </c>
      <c r="D4252" s="12">
        <v>26.47</v>
      </c>
      <c r="E4252" s="12">
        <v>25.45</v>
      </c>
      <c r="F4252" s="12">
        <v>23.04</v>
      </c>
      <c r="G4252" s="11"/>
      <c r="H4252" s="12">
        <v>24.36</v>
      </c>
      <c r="I4252" s="30"/>
      <c r="M4252" s="73"/>
      <c r="N4252"/>
      <c r="O4252"/>
      <c r="P4252"/>
      <c r="Q4252"/>
      <c r="R4252" s="28"/>
      <c r="S4252" s="8"/>
      <c r="T4252" s="8"/>
      <c r="U4252"/>
      <c r="W4252" s="29"/>
      <c r="X4252" s="8">
        <v>23.7</v>
      </c>
      <c r="AB4252" s="2">
        <f t="shared" si="21"/>
        <v>23.37</v>
      </c>
    </row>
    <row r="4253" spans="1:28" x14ac:dyDescent="0.15">
      <c r="A4253" t="s">
        <v>219</v>
      </c>
      <c r="B4253" s="92">
        <f>MIN(D1701:D4254)</f>
        <v>10.72</v>
      </c>
      <c r="C4253" s="58">
        <v>36524</v>
      </c>
      <c r="D4253" s="12">
        <v>25.6</v>
      </c>
      <c r="E4253" s="12">
        <v>25.08</v>
      </c>
      <c r="F4253" s="12">
        <v>22.73</v>
      </c>
      <c r="G4253" s="11"/>
      <c r="H4253" s="12">
        <v>23.89</v>
      </c>
      <c r="I4253" s="30"/>
      <c r="M4253" s="73"/>
      <c r="N4253"/>
      <c r="O4253"/>
      <c r="P4253"/>
      <c r="Q4253"/>
      <c r="R4253" s="28"/>
      <c r="S4253" s="8"/>
      <c r="T4253" s="8"/>
      <c r="U4253"/>
      <c r="W4253" s="29"/>
      <c r="X4253" s="8">
        <v>23.41</v>
      </c>
      <c r="AB4253" s="2">
        <f t="shared" si="21"/>
        <v>23.07</v>
      </c>
    </row>
    <row r="4254" spans="1:28" x14ac:dyDescent="0.15">
      <c r="A4254" t="s">
        <v>220</v>
      </c>
      <c r="B4254" s="92">
        <f>MAX(D1701:D4254)</f>
        <v>40.419998168945313</v>
      </c>
      <c r="C4254" s="58">
        <v>36525</v>
      </c>
      <c r="D4254" s="12"/>
      <c r="E4254" s="12"/>
      <c r="F4254" s="12"/>
      <c r="G4254" s="11"/>
      <c r="H4254" s="12"/>
      <c r="M4254" s="73"/>
      <c r="N4254"/>
      <c r="O4254" t="s">
        <v>80</v>
      </c>
      <c r="P4254"/>
      <c r="Q4254"/>
      <c r="R4254" s="28"/>
      <c r="S4254" s="8"/>
      <c r="T4254" s="8"/>
      <c r="U4254"/>
      <c r="W4254" s="29"/>
      <c r="X4254" s="8"/>
      <c r="AB4254" s="2"/>
    </row>
    <row r="4255" spans="1:28" x14ac:dyDescent="0.15">
      <c r="A4255" t="s">
        <v>221</v>
      </c>
      <c r="B4255" s="92">
        <f>AVERAGE(D1701:D4254)</f>
        <v>19.705210977876277</v>
      </c>
      <c r="C4255" s="58">
        <v>36528</v>
      </c>
      <c r="D4255" s="12"/>
      <c r="E4255" s="12"/>
      <c r="F4255" s="12"/>
      <c r="G4255" s="11"/>
      <c r="H4255" s="12"/>
      <c r="M4255" s="73"/>
      <c r="N4255"/>
      <c r="O4255"/>
      <c r="P4255"/>
      <c r="Q4255"/>
      <c r="R4255" s="28"/>
      <c r="S4255" s="8"/>
      <c r="T4255" s="8"/>
      <c r="U4255"/>
      <c r="W4255" s="29"/>
      <c r="X4255" s="8"/>
      <c r="AB4255" s="2"/>
    </row>
    <row r="4256" spans="1:28" x14ac:dyDescent="0.15">
      <c r="C4256" s="58">
        <v>36529</v>
      </c>
      <c r="D4256" s="12">
        <v>25.55</v>
      </c>
      <c r="E4256" s="12">
        <v>24.39</v>
      </c>
      <c r="F4256" s="12">
        <v>22.48</v>
      </c>
      <c r="G4256" s="11"/>
      <c r="H4256" s="12">
        <v>23.42</v>
      </c>
      <c r="M4256" s="73"/>
      <c r="N4256"/>
      <c r="O4256" s="39" t="s">
        <v>40</v>
      </c>
      <c r="P4256" s="40">
        <f>SUM(D4255:D4319)/62</f>
        <v>28.819193548387105</v>
      </c>
      <c r="Q4256"/>
      <c r="R4256" s="28"/>
      <c r="S4256" s="8"/>
      <c r="T4256" s="8"/>
      <c r="U4256"/>
      <c r="W4256" s="29"/>
      <c r="X4256" s="8">
        <v>23.53</v>
      </c>
      <c r="AB4256" s="2">
        <f t="shared" si="21"/>
        <v>23.01</v>
      </c>
    </row>
    <row r="4257" spans="3:28" x14ac:dyDescent="0.15">
      <c r="C4257" s="58">
        <v>36530</v>
      </c>
      <c r="D4257" s="12">
        <v>24.91</v>
      </c>
      <c r="E4257" s="12">
        <v>23.73</v>
      </c>
      <c r="F4257" s="12">
        <v>21.86</v>
      </c>
      <c r="G4257" s="11"/>
      <c r="H4257" s="12">
        <v>22.91</v>
      </c>
      <c r="M4257" s="73"/>
      <c r="N4257"/>
      <c r="O4257" s="39" t="s">
        <v>41</v>
      </c>
      <c r="P4257" s="40">
        <f>SUM(D4320:D4384)/63</f>
        <v>28.771269841269845</v>
      </c>
      <c r="Q4257"/>
      <c r="R4257" s="28"/>
      <c r="S4257" s="8"/>
      <c r="T4257" s="8"/>
      <c r="U4257"/>
      <c r="W4257" s="29"/>
      <c r="X4257" s="8">
        <v>22.96</v>
      </c>
      <c r="AB4257" s="2">
        <f t="shared" si="21"/>
        <v>22.41</v>
      </c>
    </row>
    <row r="4258" spans="3:28" x14ac:dyDescent="0.15">
      <c r="C4258" s="58">
        <v>36531</v>
      </c>
      <c r="D4258" s="12">
        <v>24.78</v>
      </c>
      <c r="E4258" s="12">
        <v>23.62</v>
      </c>
      <c r="F4258" s="12">
        <v>21.75</v>
      </c>
      <c r="G4258" s="11"/>
      <c r="H4258" s="12">
        <v>22.74</v>
      </c>
      <c r="M4258" s="73"/>
      <c r="N4258"/>
      <c r="O4258" s="39" t="s">
        <v>42</v>
      </c>
      <c r="P4258" s="40">
        <f>SUM(D4385:D4449)/62</f>
        <v>31.582580645161293</v>
      </c>
      <c r="Q4258"/>
      <c r="R4258" s="28"/>
      <c r="S4258" s="8"/>
      <c r="T4258" s="8"/>
      <c r="U4258"/>
      <c r="W4258" s="29"/>
      <c r="X4258" s="8">
        <v>22.8</v>
      </c>
      <c r="AB4258" s="2">
        <f t="shared" si="21"/>
        <v>22.28</v>
      </c>
    </row>
    <row r="4259" spans="3:28" x14ac:dyDescent="0.15">
      <c r="C4259" s="58">
        <v>36532</v>
      </c>
      <c r="D4259" s="12">
        <v>24.22</v>
      </c>
      <c r="E4259" s="12">
        <v>23.09</v>
      </c>
      <c r="F4259" s="12">
        <v>21.49</v>
      </c>
      <c r="G4259" s="11"/>
      <c r="H4259" s="12">
        <v>22.36</v>
      </c>
      <c r="M4259" s="73"/>
      <c r="N4259"/>
      <c r="O4259" s="39" t="s">
        <v>43</v>
      </c>
      <c r="P4259" s="40">
        <f>SUM(D4450:D4514)/62</f>
        <v>31.899032258064516</v>
      </c>
      <c r="Q4259"/>
      <c r="R4259" s="28"/>
      <c r="S4259" s="8"/>
      <c r="T4259" s="8"/>
      <c r="U4259"/>
      <c r="W4259" s="29"/>
      <c r="X4259" s="8">
        <v>22.53</v>
      </c>
      <c r="AB4259" s="2">
        <f t="shared" si="21"/>
        <v>22.01</v>
      </c>
    </row>
    <row r="4260" spans="3:28" x14ac:dyDescent="0.15">
      <c r="C4260" s="58">
        <v>36535</v>
      </c>
      <c r="D4260" s="12">
        <v>24.67</v>
      </c>
      <c r="E4260" s="12">
        <v>23.73</v>
      </c>
      <c r="F4260" s="12">
        <v>21.95</v>
      </c>
      <c r="G4260" s="11"/>
      <c r="H4260" s="12">
        <v>22.8</v>
      </c>
      <c r="M4260" s="73"/>
      <c r="N4260"/>
      <c r="O4260" s="39" t="s">
        <v>44</v>
      </c>
      <c r="P4260" s="40">
        <f>SUM(D4515:D4578)/62</f>
        <v>28.672096774193545</v>
      </c>
      <c r="Q4260"/>
      <c r="R4260" s="28"/>
      <c r="S4260" s="8"/>
      <c r="T4260" s="8"/>
      <c r="U4260"/>
      <c r="W4260" s="29"/>
      <c r="X4260" s="8">
        <v>23.09</v>
      </c>
      <c r="AB4260" s="2">
        <f t="shared" si="21"/>
        <v>22.52</v>
      </c>
    </row>
    <row r="4261" spans="3:28" x14ac:dyDescent="0.15">
      <c r="C4261" s="58">
        <v>36536</v>
      </c>
      <c r="D4261" s="12">
        <v>25.77</v>
      </c>
      <c r="E4261" s="12">
        <v>24.62</v>
      </c>
      <c r="F4261" s="12">
        <v>22.8</v>
      </c>
      <c r="G4261" s="11"/>
      <c r="H4261" s="12">
        <v>23.72</v>
      </c>
      <c r="M4261" s="73"/>
      <c r="N4261"/>
      <c r="O4261" s="39" t="s">
        <v>45</v>
      </c>
      <c r="P4261" s="40">
        <f>SUM(D4579:D4642)/63</f>
        <v>27.981111111111112</v>
      </c>
      <c r="Q4261"/>
      <c r="R4261" s="28"/>
      <c r="S4261" s="8"/>
      <c r="T4261" s="8"/>
      <c r="U4261"/>
      <c r="W4261" s="29"/>
      <c r="X4261" s="8">
        <v>23.99</v>
      </c>
      <c r="AB4261" s="2">
        <f t="shared" si="21"/>
        <v>23.4</v>
      </c>
    </row>
    <row r="4262" spans="3:28" x14ac:dyDescent="0.15">
      <c r="C4262" s="58">
        <v>36537</v>
      </c>
      <c r="D4262" s="12">
        <v>26.28</v>
      </c>
      <c r="E4262" s="12">
        <v>24.81</v>
      </c>
      <c r="F4262" s="12">
        <v>23.07</v>
      </c>
      <c r="G4262" s="11"/>
      <c r="H4262" s="12">
        <v>24.06</v>
      </c>
      <c r="M4262" s="73"/>
      <c r="N4262"/>
      <c r="O4262" s="39" t="s">
        <v>46</v>
      </c>
      <c r="P4262" s="40">
        <f>SUM(D4643:D4707)/60</f>
        <v>26.645333333333333</v>
      </c>
      <c r="Q4262"/>
      <c r="R4262" s="28"/>
      <c r="S4262" s="8"/>
      <c r="T4262" s="8"/>
      <c r="U4262"/>
      <c r="W4262" s="29"/>
      <c r="X4262" s="8">
        <v>24.13</v>
      </c>
      <c r="AB4262" s="2">
        <f t="shared" si="21"/>
        <v>23.6</v>
      </c>
    </row>
    <row r="4263" spans="3:28" x14ac:dyDescent="0.15">
      <c r="C4263" s="58">
        <v>36538</v>
      </c>
      <c r="D4263" s="12">
        <v>26.69</v>
      </c>
      <c r="E4263" s="12">
        <v>24.98</v>
      </c>
      <c r="F4263" s="12">
        <v>23.26</v>
      </c>
      <c r="G4263" s="11"/>
      <c r="H4263" s="12">
        <v>24.32</v>
      </c>
      <c r="M4263" s="73"/>
      <c r="N4263"/>
      <c r="O4263" s="39" t="s">
        <v>47</v>
      </c>
      <c r="P4263" s="40">
        <f>SUM(D4708:D4772)/62</f>
        <v>20.530967741935477</v>
      </c>
      <c r="Q4263"/>
      <c r="R4263" s="28"/>
      <c r="S4263" s="8"/>
      <c r="T4263" s="8"/>
      <c r="U4263"/>
      <c r="W4263" s="29"/>
      <c r="X4263" s="8">
        <v>24.32</v>
      </c>
      <c r="AB4263" s="2">
        <f t="shared" si="21"/>
        <v>23.79</v>
      </c>
    </row>
    <row r="4264" spans="3:28" x14ac:dyDescent="0.15">
      <c r="C4264" s="58">
        <v>36539</v>
      </c>
      <c r="D4264" s="12">
        <v>28.02</v>
      </c>
      <c r="E4264" s="12">
        <v>25.47</v>
      </c>
      <c r="F4264" s="12">
        <v>24.06</v>
      </c>
      <c r="G4264" s="11"/>
      <c r="H4264" s="12">
        <v>25.29</v>
      </c>
      <c r="M4264" s="73"/>
      <c r="N4264"/>
      <c r="O4264" s="39" t="s">
        <v>48</v>
      </c>
      <c r="P4264" s="40">
        <f>SUM(D4773:D4834)/60</f>
        <v>21.625166666666658</v>
      </c>
      <c r="Q4264"/>
      <c r="R4264" s="28"/>
      <c r="S4264" s="8"/>
      <c r="T4264" s="8"/>
      <c r="U4264"/>
      <c r="W4264" s="29"/>
      <c r="X4264" s="8">
        <v>25.12</v>
      </c>
      <c r="AB4264" s="2">
        <f t="shared" si="21"/>
        <v>24.59</v>
      </c>
    </row>
    <row r="4265" spans="3:28" x14ac:dyDescent="0.15">
      <c r="C4265" s="58">
        <v>36542</v>
      </c>
      <c r="D4265" s="12"/>
      <c r="E4265" s="12">
        <v>25.65</v>
      </c>
      <c r="F4265" s="12">
        <v>23.64</v>
      </c>
      <c r="G4265" s="11"/>
      <c r="H4265" s="12">
        <v>25.26</v>
      </c>
      <c r="M4265" s="73"/>
      <c r="N4265"/>
      <c r="O4265" s="39" t="s">
        <v>49</v>
      </c>
      <c r="P4265" s="40">
        <f>SUM(D4835:D4899)/64</f>
        <v>26.274531249999995</v>
      </c>
      <c r="Q4265"/>
      <c r="R4265" s="28"/>
      <c r="S4265" s="8"/>
      <c r="T4265" s="8"/>
      <c r="U4265"/>
      <c r="W4265" s="29"/>
      <c r="X4265" s="8">
        <v>24.47</v>
      </c>
      <c r="AB4265" s="2">
        <f t="shared" si="21"/>
        <v>24.06</v>
      </c>
    </row>
    <row r="4266" spans="3:28" x14ac:dyDescent="0.15">
      <c r="C4266" s="58">
        <v>36543</v>
      </c>
      <c r="D4266" s="12">
        <v>28.85</v>
      </c>
      <c r="E4266" s="12">
        <v>26.05</v>
      </c>
      <c r="F4266" s="12">
        <v>23.83</v>
      </c>
      <c r="G4266" s="11"/>
      <c r="H4266" s="12">
        <v>25.75</v>
      </c>
      <c r="M4266" s="73"/>
      <c r="N4266"/>
      <c r="O4266" s="39" t="s">
        <v>50</v>
      </c>
      <c r="P4266" s="40">
        <f>SUM(D4900:D4965)/63</f>
        <v>28.246666666666663</v>
      </c>
      <c r="Q4266"/>
      <c r="R4266" s="28"/>
      <c r="S4266" s="8"/>
      <c r="T4266" s="8"/>
      <c r="U4266"/>
      <c r="W4266" s="29"/>
      <c r="X4266" s="8">
        <v>24.68</v>
      </c>
      <c r="AB4266" s="2">
        <f t="shared" si="21"/>
        <v>24.26</v>
      </c>
    </row>
    <row r="4267" spans="3:28" x14ac:dyDescent="0.15">
      <c r="C4267" s="58">
        <v>36544</v>
      </c>
      <c r="D4267" s="12">
        <v>29.54</v>
      </c>
      <c r="E4267" s="12">
        <v>25.84</v>
      </c>
      <c r="F4267" s="12">
        <v>23.66</v>
      </c>
      <c r="G4267" s="11"/>
      <c r="H4267" s="12">
        <v>25.85</v>
      </c>
      <c r="M4267" s="73"/>
      <c r="N4267"/>
      <c r="O4267" s="39" t="s">
        <v>51</v>
      </c>
      <c r="P4267" s="40">
        <f>SUM(D4966:D5031)/63</f>
        <v>28.233492063492065</v>
      </c>
      <c r="Q4267"/>
      <c r="R4267" s="28"/>
      <c r="S4267" s="8"/>
      <c r="T4267" s="8"/>
      <c r="U4267"/>
      <c r="W4267" s="29"/>
      <c r="X4267" s="8">
        <v>24.54</v>
      </c>
      <c r="AB4267" s="2">
        <f t="shared" si="21"/>
        <v>24.1</v>
      </c>
    </row>
    <row r="4268" spans="3:28" x14ac:dyDescent="0.15">
      <c r="C4268" s="58">
        <v>36545</v>
      </c>
      <c r="D4268" s="12">
        <v>29.66</v>
      </c>
      <c r="E4268" s="12">
        <v>26.1</v>
      </c>
      <c r="F4268" s="12">
        <v>24.24</v>
      </c>
      <c r="G4268" s="11"/>
      <c r="H4268" s="12">
        <v>26.12</v>
      </c>
      <c r="M4268" s="73"/>
      <c r="N4268"/>
      <c r="O4268" s="39" t="s">
        <v>52</v>
      </c>
      <c r="P4268" s="40">
        <f>SUM(D5032:D5095)/61</f>
        <v>33.801639344262306</v>
      </c>
      <c r="Q4268"/>
      <c r="R4268" s="28"/>
      <c r="S4268" s="8"/>
      <c r="T4268" s="8"/>
      <c r="U4268"/>
      <c r="W4268" s="29"/>
      <c r="X4268" s="8">
        <v>25.01</v>
      </c>
      <c r="AB4268" s="2">
        <f t="shared" si="21"/>
        <v>24.63</v>
      </c>
    </row>
    <row r="4269" spans="3:28" x14ac:dyDescent="0.15">
      <c r="C4269" s="58">
        <v>36546</v>
      </c>
      <c r="D4269" s="12">
        <v>28.2</v>
      </c>
      <c r="E4269" s="12">
        <v>26.35</v>
      </c>
      <c r="F4269" s="12">
        <v>24.67</v>
      </c>
      <c r="G4269" s="11"/>
      <c r="H4269" s="12">
        <v>26.66</v>
      </c>
      <c r="M4269" s="73"/>
      <c r="N4269"/>
      <c r="O4269" s="39" t="s">
        <v>53</v>
      </c>
      <c r="P4269" s="40">
        <f>SUM(D5096:D5160)/63</f>
        <v>28.908571428571424</v>
      </c>
      <c r="Q4269"/>
      <c r="R4269" s="28"/>
      <c r="S4269" s="8"/>
      <c r="T4269" s="8"/>
      <c r="U4269"/>
      <c r="W4269" s="29"/>
      <c r="X4269" s="8">
        <v>25.4</v>
      </c>
      <c r="AB4269" s="2">
        <f t="shared" si="21"/>
        <v>25.04</v>
      </c>
    </row>
    <row r="4270" spans="3:28" x14ac:dyDescent="0.15">
      <c r="C4270" s="58">
        <v>36549</v>
      </c>
      <c r="D4270" s="12">
        <v>27.83</v>
      </c>
      <c r="E4270" s="12">
        <v>26.06</v>
      </c>
      <c r="F4270" s="12">
        <v>24.45</v>
      </c>
      <c r="G4270" s="11"/>
      <c r="H4270" s="12">
        <v>26.43</v>
      </c>
      <c r="M4270" s="73"/>
      <c r="N4270"/>
      <c r="O4270" s="39" t="s">
        <v>54</v>
      </c>
      <c r="P4270" s="40">
        <f>SUM(D5161:D5226)/64</f>
        <v>30.21140625000001</v>
      </c>
      <c r="Q4270"/>
      <c r="R4270" s="28"/>
      <c r="S4270" s="8"/>
      <c r="T4270" s="8"/>
      <c r="U4270"/>
      <c r="W4270" s="29"/>
      <c r="X4270" s="8">
        <v>25.14</v>
      </c>
      <c r="AB4270" s="2">
        <f t="shared" si="21"/>
        <v>24.8</v>
      </c>
    </row>
    <row r="4271" spans="3:28" x14ac:dyDescent="0.15">
      <c r="C4271" s="58">
        <v>36550</v>
      </c>
      <c r="D4271" s="12">
        <v>28.28</v>
      </c>
      <c r="E4271" s="12">
        <v>26.54</v>
      </c>
      <c r="F4271" s="12">
        <v>24.6</v>
      </c>
      <c r="G4271" s="11"/>
      <c r="H4271" s="12">
        <v>26.51</v>
      </c>
      <c r="M4271" s="73"/>
      <c r="N4271"/>
      <c r="O4271" s="39" t="s">
        <v>55</v>
      </c>
      <c r="P4271" s="40">
        <f>SUM(D5227:D5292)/62</f>
        <v>31.160322580645154</v>
      </c>
      <c r="Q4271"/>
      <c r="R4271" s="28"/>
      <c r="S4271" s="8"/>
      <c r="T4271" s="8"/>
      <c r="U4271"/>
      <c r="W4271" s="29"/>
      <c r="X4271" s="8">
        <v>25.25</v>
      </c>
      <c r="AB4271" s="2">
        <f t="shared" si="21"/>
        <v>24.93</v>
      </c>
    </row>
    <row r="4272" spans="3:28" x14ac:dyDescent="0.15">
      <c r="C4272" s="58">
        <v>36551</v>
      </c>
      <c r="D4272" s="12">
        <v>27.84</v>
      </c>
      <c r="E4272" s="12">
        <v>26.13</v>
      </c>
      <c r="F4272" s="12">
        <v>24.18</v>
      </c>
      <c r="G4272" s="11"/>
      <c r="H4272" s="12">
        <v>25.97</v>
      </c>
      <c r="M4272" s="73"/>
      <c r="N4272"/>
      <c r="O4272" s="39" t="s">
        <v>56</v>
      </c>
      <c r="P4272" s="40">
        <f>SUM(D5293:D5357)/61</f>
        <v>35.250655737704925</v>
      </c>
      <c r="Q4272"/>
      <c r="R4272" s="28"/>
      <c r="S4272" s="8"/>
      <c r="T4272" s="8"/>
      <c r="U4272"/>
      <c r="W4272" s="29"/>
      <c r="X4272" s="8">
        <v>24.88</v>
      </c>
      <c r="AB4272" s="2">
        <f t="shared" si="21"/>
        <v>24.53</v>
      </c>
    </row>
    <row r="4273" spans="3:28" x14ac:dyDescent="0.15">
      <c r="C4273" s="58">
        <v>36552</v>
      </c>
      <c r="D4273" s="12">
        <v>27.32</v>
      </c>
      <c r="E4273" s="12">
        <v>25.62</v>
      </c>
      <c r="F4273" s="12">
        <v>23.72</v>
      </c>
      <c r="G4273" s="11"/>
      <c r="H4273" s="12">
        <v>25.48</v>
      </c>
      <c r="M4273" s="73"/>
      <c r="N4273"/>
      <c r="O4273" s="39" t="s">
        <v>57</v>
      </c>
      <c r="P4273" s="40">
        <f>SUM(D5358:D5422)/62</f>
        <v>38.282741935483891</v>
      </c>
      <c r="Q4273"/>
      <c r="R4273" s="28"/>
      <c r="S4273" s="8"/>
      <c r="T4273" s="8"/>
      <c r="U4273"/>
      <c r="W4273" s="29"/>
      <c r="X4273" s="8">
        <v>24.35</v>
      </c>
      <c r="AB4273" s="2">
        <f t="shared" si="21"/>
        <v>24.04</v>
      </c>
    </row>
    <row r="4274" spans="3:28" x14ac:dyDescent="0.15">
      <c r="C4274" s="58">
        <v>36553</v>
      </c>
      <c r="D4274" s="12">
        <v>27.22</v>
      </c>
      <c r="E4274" s="12">
        <v>25.68</v>
      </c>
      <c r="F4274" s="12">
        <v>23.97</v>
      </c>
      <c r="G4274" s="11"/>
      <c r="H4274" s="12">
        <v>25.6</v>
      </c>
      <c r="M4274" s="73"/>
      <c r="N4274"/>
      <c r="O4274" s="39" t="s">
        <v>58</v>
      </c>
      <c r="P4274" s="40">
        <f>SUM(D5423:D5488)/64</f>
        <v>43.892031249999995</v>
      </c>
      <c r="Q4274"/>
      <c r="R4274" s="28"/>
      <c r="S4274" s="8"/>
      <c r="T4274" s="8"/>
      <c r="U4274"/>
      <c r="W4274" s="29"/>
      <c r="X4274" s="8">
        <v>24.59</v>
      </c>
      <c r="AB4274" s="2">
        <f t="shared" si="21"/>
        <v>24.28</v>
      </c>
    </row>
    <row r="4275" spans="3:28" x14ac:dyDescent="0.15">
      <c r="C4275" s="58">
        <v>36556</v>
      </c>
      <c r="D4275" s="12">
        <v>27.64</v>
      </c>
      <c r="E4275" s="12">
        <v>25.97</v>
      </c>
      <c r="F4275" s="12">
        <v>24.07</v>
      </c>
      <c r="G4275" s="11"/>
      <c r="H4275" s="12">
        <v>25.75</v>
      </c>
      <c r="M4275" s="73"/>
      <c r="N4275"/>
      <c r="O4275" s="39" t="s">
        <v>59</v>
      </c>
      <c r="P4275" s="40">
        <f>SUM(D5489:D5554)/62</f>
        <v>48.272419354838711</v>
      </c>
      <c r="Q4275"/>
      <c r="R4275" s="28"/>
      <c r="S4275" s="8"/>
      <c r="T4275" s="8"/>
      <c r="U4275"/>
      <c r="W4275" s="29"/>
      <c r="X4275" s="8">
        <v>24.67</v>
      </c>
      <c r="AB4275" s="2">
        <f t="shared" si="21"/>
        <v>24.37</v>
      </c>
    </row>
    <row r="4276" spans="3:28" x14ac:dyDescent="0.15">
      <c r="C4276" s="58">
        <v>36557</v>
      </c>
      <c r="D4276" s="12">
        <v>28.22</v>
      </c>
      <c r="E4276" s="12">
        <v>26.39</v>
      </c>
      <c r="F4276" s="12">
        <v>24.42</v>
      </c>
      <c r="G4276" s="11"/>
      <c r="H4276" s="12">
        <v>26.29</v>
      </c>
      <c r="M4276" s="73"/>
      <c r="N4276"/>
      <c r="O4276" s="39" t="s">
        <v>60</v>
      </c>
      <c r="P4276" s="40">
        <f>SUM(D5555:D5617)/62</f>
        <v>50.010322580645166</v>
      </c>
      <c r="Q4276"/>
      <c r="R4276" s="28"/>
      <c r="S4276" s="8"/>
      <c r="T4276" s="8"/>
      <c r="U4276"/>
      <c r="W4276" s="29"/>
      <c r="X4276" s="8">
        <v>25.16</v>
      </c>
      <c r="AB4276" s="2">
        <f t="shared" si="21"/>
        <v>24.79</v>
      </c>
    </row>
    <row r="4277" spans="3:28" x14ac:dyDescent="0.15">
      <c r="C4277" s="58">
        <v>36558</v>
      </c>
      <c r="D4277" s="12">
        <v>27.55</v>
      </c>
      <c r="E4277" s="12">
        <v>25.93</v>
      </c>
      <c r="F4277" s="12">
        <v>23.84</v>
      </c>
      <c r="G4277" s="11"/>
      <c r="H4277" s="12">
        <v>25.81</v>
      </c>
      <c r="M4277" s="73"/>
      <c r="N4277"/>
      <c r="O4277" s="39" t="s">
        <v>61</v>
      </c>
      <c r="P4277" s="40">
        <f>SUM(D5618:D5682)/64</f>
        <v>53.220156250000009</v>
      </c>
      <c r="Q4277"/>
      <c r="R4277" s="28"/>
      <c r="S4277" s="8"/>
      <c r="T4277" s="8"/>
      <c r="U4277"/>
      <c r="W4277" s="29"/>
      <c r="X4277" s="8">
        <v>24.65</v>
      </c>
      <c r="AB4277" s="2">
        <f t="shared" si="21"/>
        <v>24.25</v>
      </c>
    </row>
    <row r="4278" spans="3:28" x14ac:dyDescent="0.15">
      <c r="C4278" s="58">
        <v>36559</v>
      </c>
      <c r="D4278" s="12">
        <v>28.03</v>
      </c>
      <c r="E4278" s="12">
        <v>26.66</v>
      </c>
      <c r="F4278" s="12">
        <v>24.63</v>
      </c>
      <c r="G4278" s="11"/>
      <c r="H4278" s="12">
        <v>26.42</v>
      </c>
      <c r="M4278" s="73"/>
      <c r="N4278"/>
      <c r="O4278" s="39" t="s">
        <v>62</v>
      </c>
      <c r="P4278" s="40">
        <f>SUM(D5683:D5748)/64</f>
        <v>63.3121875</v>
      </c>
      <c r="Q4278"/>
      <c r="R4278" s="28"/>
      <c r="S4278" s="8"/>
      <c r="T4278" s="8"/>
      <c r="U4278"/>
      <c r="W4278" s="29"/>
      <c r="X4278" s="8">
        <v>25.31</v>
      </c>
      <c r="AB4278" s="2">
        <f t="shared" si="21"/>
        <v>24.97</v>
      </c>
    </row>
    <row r="4279" spans="3:28" x14ac:dyDescent="0.15">
      <c r="C4279" s="58">
        <v>36560</v>
      </c>
      <c r="D4279" s="12">
        <v>28.82</v>
      </c>
      <c r="E4279" s="12">
        <v>27.07</v>
      </c>
      <c r="F4279" s="12">
        <v>24.82</v>
      </c>
      <c r="G4279" s="11"/>
      <c r="H4279" s="12">
        <v>26.59</v>
      </c>
      <c r="M4279" s="73"/>
      <c r="N4279"/>
      <c r="O4279" s="39" t="s">
        <v>63</v>
      </c>
      <c r="P4279" s="40">
        <f>SUM(D5749:D5813)/62</f>
        <v>60.038709677419355</v>
      </c>
      <c r="Q4279"/>
      <c r="R4279" s="28"/>
      <c r="S4279" s="8"/>
      <c r="T4279" s="8"/>
      <c r="U4279"/>
      <c r="W4279" s="29"/>
      <c r="X4279" s="8">
        <v>25.51</v>
      </c>
      <c r="AB4279" s="2">
        <f t="shared" si="21"/>
        <v>25.17</v>
      </c>
    </row>
    <row r="4280" spans="3:28" x14ac:dyDescent="0.15">
      <c r="C4280" s="58">
        <v>36563</v>
      </c>
      <c r="D4280" s="12">
        <v>28.45</v>
      </c>
      <c r="E4280" s="12">
        <v>26.88</v>
      </c>
      <c r="F4280" s="12">
        <v>24.63</v>
      </c>
      <c r="G4280" s="11"/>
      <c r="H4280" s="12">
        <v>26.43</v>
      </c>
      <c r="M4280" s="73"/>
      <c r="N4280"/>
      <c r="O4280" s="39" t="s">
        <v>64</v>
      </c>
      <c r="P4280" s="40">
        <f>SUM(D5814:D5877)/62</f>
        <v>63.477903225806436</v>
      </c>
      <c r="Q4280"/>
      <c r="R4280" s="28"/>
      <c r="S4280" s="8"/>
      <c r="T4280" s="8"/>
      <c r="U4280"/>
      <c r="W4280" s="29"/>
      <c r="X4280" s="8">
        <v>25.25</v>
      </c>
      <c r="AB4280" s="2">
        <f t="shared" si="21"/>
        <v>24.94</v>
      </c>
    </row>
    <row r="4281" spans="3:28" x14ac:dyDescent="0.15">
      <c r="C4281" s="58">
        <v>36564</v>
      </c>
      <c r="D4281" s="12">
        <v>28.02</v>
      </c>
      <c r="E4281" s="12">
        <v>26.37</v>
      </c>
      <c r="F4281" s="12">
        <v>24.37</v>
      </c>
      <c r="G4281" s="11"/>
      <c r="H4281" s="12">
        <v>26.05</v>
      </c>
      <c r="M4281" s="73"/>
      <c r="N4281"/>
      <c r="O4281" s="39" t="s">
        <v>65</v>
      </c>
      <c r="P4281" s="40">
        <f>SUM(D5878:D5942)/63</f>
        <v>70.722698412698435</v>
      </c>
      <c r="Q4281"/>
      <c r="R4281" s="28"/>
      <c r="S4281" s="8"/>
      <c r="T4281" s="8"/>
      <c r="U4281"/>
      <c r="W4281" s="29"/>
      <c r="X4281" s="8">
        <v>24.91</v>
      </c>
      <c r="AB4281" s="2">
        <f t="shared" si="21"/>
        <v>24.64</v>
      </c>
    </row>
    <row r="4282" spans="3:28" x14ac:dyDescent="0.15">
      <c r="C4282" s="58">
        <v>36565</v>
      </c>
      <c r="D4282" s="12">
        <v>28.77</v>
      </c>
      <c r="E4282" s="12">
        <v>26.92</v>
      </c>
      <c r="F4282" s="12">
        <v>24.7</v>
      </c>
      <c r="G4282" s="11"/>
      <c r="H4282" s="12">
        <v>26.31</v>
      </c>
      <c r="M4282" s="73"/>
      <c r="N4282"/>
      <c r="O4282" s="39" t="s">
        <v>66</v>
      </c>
      <c r="P4282" s="40">
        <f>SUM(D5943:D6007)/62</f>
        <v>70.532580645161318</v>
      </c>
      <c r="Q4282"/>
      <c r="R4282" s="28"/>
      <c r="S4282" s="8"/>
      <c r="T4282" s="8"/>
      <c r="U4282"/>
      <c r="W4282" s="29"/>
      <c r="X4282" s="8">
        <v>25.29</v>
      </c>
      <c r="AB4282" s="2">
        <f t="shared" si="21"/>
        <v>25</v>
      </c>
    </row>
    <row r="4283" spans="3:28" x14ac:dyDescent="0.15">
      <c r="C4283" s="58">
        <v>36566</v>
      </c>
      <c r="D4283" s="12">
        <v>29.43</v>
      </c>
      <c r="E4283" s="12">
        <v>27.48</v>
      </c>
      <c r="F4283" s="12">
        <v>25.2</v>
      </c>
      <c r="G4283" s="11"/>
      <c r="H4283" s="12">
        <v>26.76</v>
      </c>
      <c r="M4283" s="73"/>
      <c r="N4283"/>
      <c r="O4283" s="39" t="s">
        <v>67</v>
      </c>
      <c r="P4283" s="40">
        <f>SUM(D6008:D6072)/62</f>
        <v>60.174032258064514</v>
      </c>
      <c r="Q4283"/>
      <c r="R4283" s="28"/>
      <c r="S4283" s="8"/>
      <c r="T4283" s="8"/>
      <c r="U4283"/>
      <c r="W4283" s="29"/>
      <c r="X4283" s="8">
        <v>25.83</v>
      </c>
      <c r="AB4283" s="2">
        <f t="shared" si="21"/>
        <v>25.52</v>
      </c>
    </row>
    <row r="4284" spans="3:28" x14ac:dyDescent="0.15">
      <c r="C4284" s="58">
        <v>36567</v>
      </c>
      <c r="D4284" s="12">
        <v>29.44</v>
      </c>
      <c r="E4284" s="12">
        <v>27.82</v>
      </c>
      <c r="F4284" s="12">
        <v>25.03</v>
      </c>
      <c r="G4284" s="11"/>
      <c r="H4284" s="12">
        <v>26.88</v>
      </c>
      <c r="M4284" s="73"/>
      <c r="N4284"/>
      <c r="O4284" s="39" t="s">
        <v>68</v>
      </c>
      <c r="P4284" s="40">
        <f>SUM(D6073:D6136)/61</f>
        <v>58.218524590163938</v>
      </c>
      <c r="Q4284"/>
      <c r="R4284" s="28"/>
      <c r="S4284" s="8"/>
      <c r="T4284" s="8"/>
      <c r="U4284"/>
      <c r="W4284" s="29"/>
      <c r="X4284" s="8">
        <v>25.81</v>
      </c>
      <c r="AB4284" s="2">
        <f t="shared" si="21"/>
        <v>25.42</v>
      </c>
    </row>
    <row r="4285" spans="3:28" x14ac:dyDescent="0.15">
      <c r="C4285" s="58">
        <v>36570</v>
      </c>
      <c r="D4285" s="12">
        <v>30.25</v>
      </c>
      <c r="E4285" s="12">
        <v>28.76</v>
      </c>
      <c r="F4285" s="12">
        <v>25.62</v>
      </c>
      <c r="G4285" s="11"/>
      <c r="H4285" s="12">
        <v>27.61</v>
      </c>
      <c r="M4285" s="73"/>
      <c r="N4285"/>
      <c r="O4285" s="39" t="s">
        <v>69</v>
      </c>
      <c r="P4285" s="40">
        <f>SUM(D6137:D6201)/63</f>
        <v>65.02412698412698</v>
      </c>
      <c r="Q4285"/>
      <c r="R4285" s="28"/>
      <c r="S4285" s="8"/>
      <c r="T4285" s="8"/>
      <c r="U4285"/>
      <c r="W4285" s="29"/>
      <c r="X4285" s="8">
        <v>26.4</v>
      </c>
      <c r="AB4285" s="2">
        <f t="shared" si="21"/>
        <v>26.01</v>
      </c>
    </row>
    <row r="4286" spans="3:28" x14ac:dyDescent="0.15">
      <c r="C4286" s="58">
        <v>36571</v>
      </c>
      <c r="D4286" s="12">
        <v>30.06</v>
      </c>
      <c r="E4286" s="12">
        <v>27.13</v>
      </c>
      <c r="F4286" s="12">
        <v>25.7</v>
      </c>
      <c r="G4286" s="11"/>
      <c r="H4286" s="12">
        <v>27.54</v>
      </c>
      <c r="M4286" s="73"/>
      <c r="N4286"/>
      <c r="O4286" s="39" t="s">
        <v>70</v>
      </c>
      <c r="P4286" s="40">
        <f>SUM(D6202:D6266)/63</f>
        <v>75.147777777777776</v>
      </c>
      <c r="Q4286"/>
      <c r="R4286" s="28"/>
      <c r="S4286" s="8"/>
      <c r="T4286" s="8"/>
      <c r="U4286"/>
      <c r="W4286" s="29"/>
      <c r="X4286" s="8">
        <v>26.23</v>
      </c>
      <c r="AB4286" s="2">
        <f t="shared" si="21"/>
        <v>25.97</v>
      </c>
    </row>
    <row r="4287" spans="3:28" x14ac:dyDescent="0.15">
      <c r="C4287" s="58">
        <v>36572</v>
      </c>
      <c r="D4287" s="12">
        <v>30.05</v>
      </c>
      <c r="E4287" s="12">
        <v>27.37</v>
      </c>
      <c r="F4287" s="12">
        <v>25.07</v>
      </c>
      <c r="G4287" s="11"/>
      <c r="H4287" s="12">
        <v>27.48</v>
      </c>
      <c r="M4287" s="73"/>
      <c r="N4287"/>
      <c r="O4287" s="39" t="s">
        <v>71</v>
      </c>
      <c r="P4287" s="40">
        <f>SUM(D6267:D6332)/64</f>
        <v>90.503906249999986</v>
      </c>
      <c r="Q4287"/>
      <c r="R4287" s="28"/>
      <c r="S4287" s="8"/>
      <c r="T4287" s="8"/>
      <c r="U4287"/>
      <c r="W4287" s="29"/>
      <c r="X4287" s="8">
        <v>25.69</v>
      </c>
      <c r="AB4287" s="2">
        <f t="shared" si="21"/>
        <v>25.38</v>
      </c>
    </row>
    <row r="4288" spans="3:28" x14ac:dyDescent="0.15">
      <c r="C4288" s="58">
        <v>36573</v>
      </c>
      <c r="D4288" s="12">
        <v>29.46</v>
      </c>
      <c r="E4288" s="12">
        <v>26.67</v>
      </c>
      <c r="F4288" s="12">
        <v>24.4</v>
      </c>
      <c r="G4288" s="11"/>
      <c r="H4288" s="12">
        <v>26.98</v>
      </c>
      <c r="M4288" s="73"/>
      <c r="N4288"/>
      <c r="O4288" s="39" t="s">
        <v>72</v>
      </c>
      <c r="P4288" s="40">
        <f>SUM(D6333:D6396)/61</f>
        <v>97.817868852459</v>
      </c>
      <c r="Q4288"/>
      <c r="R4288" s="28"/>
      <c r="S4288" s="8"/>
      <c r="T4288" s="8"/>
      <c r="U4288"/>
      <c r="W4288" s="29"/>
      <c r="X4288" s="8">
        <v>25.02</v>
      </c>
      <c r="AB4288" s="2">
        <f t="shared" si="21"/>
        <v>24.71</v>
      </c>
    </row>
    <row r="4289" spans="3:28" x14ac:dyDescent="0.15">
      <c r="C4289" s="58">
        <v>36574</v>
      </c>
      <c r="D4289" s="12">
        <v>29.51</v>
      </c>
      <c r="E4289" s="12">
        <v>26.22</v>
      </c>
      <c r="F4289" s="12">
        <v>24.19</v>
      </c>
      <c r="G4289" s="11"/>
      <c r="H4289" s="12">
        <v>26.8</v>
      </c>
      <c r="M4289" s="73"/>
      <c r="N4289"/>
      <c r="O4289" s="39" t="s">
        <v>73</v>
      </c>
      <c r="P4289" s="40">
        <f>SUM(D6397:D6461)/64</f>
        <v>123.80515625000004</v>
      </c>
      <c r="Q4289"/>
      <c r="R4289" s="28"/>
      <c r="S4289" s="8"/>
      <c r="T4289" s="8"/>
      <c r="U4289"/>
      <c r="W4289" s="29"/>
      <c r="X4289" s="8">
        <v>24.91</v>
      </c>
      <c r="AB4289" s="2">
        <f t="shared" si="21"/>
        <v>24.55</v>
      </c>
    </row>
    <row r="4290" spans="3:28" x14ac:dyDescent="0.15">
      <c r="C4290" s="58">
        <v>36577</v>
      </c>
      <c r="D4290" s="12"/>
      <c r="E4290" s="12">
        <v>25.93</v>
      </c>
      <c r="F4290" s="12">
        <v>23.71</v>
      </c>
      <c r="G4290" s="11"/>
      <c r="H4290" s="12">
        <v>26.48</v>
      </c>
      <c r="M4290" s="73"/>
      <c r="N4290"/>
      <c r="O4290" s="39" t="s">
        <v>74</v>
      </c>
      <c r="P4290" s="40">
        <f>SUM(D6462:D6527)/64</f>
        <v>118.22109375000001</v>
      </c>
      <c r="Q4290"/>
      <c r="R4290" s="28"/>
      <c r="S4290" s="8"/>
      <c r="T4290" s="8"/>
      <c r="U4290"/>
      <c r="W4290" s="29"/>
      <c r="X4290" s="8">
        <v>24.46</v>
      </c>
      <c r="AB4290" s="2">
        <f t="shared" si="21"/>
        <v>24.09</v>
      </c>
    </row>
    <row r="4291" spans="3:28" x14ac:dyDescent="0.15">
      <c r="C4291" s="58">
        <v>36578</v>
      </c>
      <c r="D4291" s="12">
        <v>29.62</v>
      </c>
      <c r="E4291" s="12">
        <v>26.58</v>
      </c>
      <c r="F4291" s="12">
        <v>24.26</v>
      </c>
      <c r="G4291" s="11"/>
      <c r="H4291" s="12">
        <v>26.91</v>
      </c>
      <c r="M4291" s="73"/>
      <c r="N4291"/>
      <c r="O4291" s="39" t="s">
        <v>75</v>
      </c>
      <c r="P4291" s="40">
        <f>SUM(D6528:D6593)/64</f>
        <v>59.083749999999988</v>
      </c>
      <c r="Q4291"/>
      <c r="R4291" s="28"/>
      <c r="S4291" s="8"/>
      <c r="T4291" s="8"/>
      <c r="U4291"/>
      <c r="W4291" s="29"/>
      <c r="X4291" s="8">
        <v>24.99</v>
      </c>
      <c r="AB4291" s="2">
        <f t="shared" si="21"/>
        <v>24.63</v>
      </c>
    </row>
    <row r="4292" spans="3:28" x14ac:dyDescent="0.15">
      <c r="C4292" s="58">
        <v>36579</v>
      </c>
      <c r="D4292" s="12">
        <v>29.39</v>
      </c>
      <c r="E4292" s="12">
        <v>27.06</v>
      </c>
      <c r="F4292" s="12">
        <v>24.27</v>
      </c>
      <c r="G4292" s="11"/>
      <c r="H4292" s="12">
        <v>27.37</v>
      </c>
      <c r="M4292" s="73"/>
      <c r="N4292"/>
      <c r="O4292" s="39" t="s">
        <v>76</v>
      </c>
      <c r="P4292" s="40">
        <f>SUM(D6594:D6657)/61</f>
        <v>43.307213114754106</v>
      </c>
      <c r="Q4292"/>
      <c r="R4292" s="28"/>
      <c r="S4292" s="8"/>
      <c r="T4292" s="8"/>
      <c r="U4292"/>
      <c r="W4292" s="29"/>
      <c r="X4292" s="8">
        <v>24.95</v>
      </c>
      <c r="AB4292" s="2">
        <f t="shared" si="21"/>
        <v>24.61</v>
      </c>
    </row>
    <row r="4293" spans="3:28" x14ac:dyDescent="0.15">
      <c r="C4293" s="58">
        <v>36580</v>
      </c>
      <c r="D4293" s="12">
        <v>29.97</v>
      </c>
      <c r="E4293" s="12">
        <v>27.37</v>
      </c>
      <c r="F4293" s="12">
        <v>24.51</v>
      </c>
      <c r="G4293" s="11"/>
      <c r="H4293" s="12">
        <v>27.61</v>
      </c>
      <c r="M4293" s="73"/>
      <c r="N4293"/>
      <c r="O4293" s="39" t="s">
        <v>77</v>
      </c>
      <c r="P4293" s="40">
        <f>SUM(D6658:D6722)/63</f>
        <v>59.78555555555554</v>
      </c>
      <c r="Q4293"/>
      <c r="R4293" s="28"/>
      <c r="S4293" s="8"/>
      <c r="T4293" s="8"/>
      <c r="U4293"/>
      <c r="W4293" s="29"/>
      <c r="X4293" s="8">
        <v>25.28</v>
      </c>
      <c r="AB4293" s="2">
        <f t="shared" si="21"/>
        <v>24.9</v>
      </c>
    </row>
    <row r="4294" spans="3:28" x14ac:dyDescent="0.15">
      <c r="C4294" s="58">
        <v>36581</v>
      </c>
      <c r="D4294" s="12">
        <v>30.35</v>
      </c>
      <c r="E4294" s="12">
        <v>27.48</v>
      </c>
      <c r="F4294" s="12">
        <v>24.75</v>
      </c>
      <c r="G4294" s="11"/>
      <c r="H4294" s="12">
        <v>27.58</v>
      </c>
      <c r="M4294" s="73"/>
      <c r="N4294"/>
      <c r="O4294" s="39" t="s">
        <v>78</v>
      </c>
      <c r="P4294" s="40">
        <f>SUM(D6723:D6788)/64</f>
        <v>68.237343750000008</v>
      </c>
      <c r="Q4294"/>
      <c r="R4294" s="28"/>
      <c r="S4294" s="8"/>
      <c r="T4294" s="8"/>
      <c r="U4294"/>
      <c r="W4294" s="29"/>
      <c r="X4294" s="8">
        <v>25.47</v>
      </c>
      <c r="AB4294" s="2">
        <f t="shared" si="21"/>
        <v>25.11</v>
      </c>
    </row>
    <row r="4295" spans="3:28" x14ac:dyDescent="0.15">
      <c r="C4295" s="58">
        <v>36584</v>
      </c>
      <c r="D4295" s="12">
        <v>30.13</v>
      </c>
      <c r="E4295" s="12">
        <v>27.41</v>
      </c>
      <c r="F4295" s="12">
        <v>24.74</v>
      </c>
      <c r="G4295" s="11"/>
      <c r="H4295" s="12">
        <v>27.48</v>
      </c>
      <c r="M4295" s="73"/>
      <c r="N4295"/>
      <c r="O4295" s="39" t="s">
        <v>79</v>
      </c>
      <c r="P4295" s="40"/>
      <c r="Q4295"/>
      <c r="R4295" s="28"/>
      <c r="S4295" s="8"/>
      <c r="T4295" s="8"/>
      <c r="U4295"/>
      <c r="W4295" s="29"/>
      <c r="X4295" s="8">
        <v>25.49</v>
      </c>
      <c r="AB4295" s="2">
        <f t="shared" si="21"/>
        <v>25.12</v>
      </c>
    </row>
    <row r="4296" spans="3:28" x14ac:dyDescent="0.15">
      <c r="C4296" s="58">
        <v>36585</v>
      </c>
      <c r="D4296" s="12">
        <v>30.43</v>
      </c>
      <c r="E4296" s="12">
        <v>28.09</v>
      </c>
      <c r="F4296" s="12">
        <v>25.44</v>
      </c>
      <c r="G4296" s="11"/>
      <c r="H4296" s="12">
        <v>27.93</v>
      </c>
      <c r="M4296" s="73"/>
      <c r="N4296"/>
      <c r="O4296" s="39"/>
      <c r="P4296"/>
      <c r="Q4296"/>
      <c r="R4296" s="28"/>
      <c r="S4296" s="8"/>
      <c r="T4296" s="8"/>
      <c r="U4296"/>
      <c r="W4296" s="29"/>
      <c r="X4296" s="8">
        <v>26.06</v>
      </c>
      <c r="AB4296" s="2">
        <f t="shared" si="21"/>
        <v>25.75</v>
      </c>
    </row>
    <row r="4297" spans="3:28" x14ac:dyDescent="0.15">
      <c r="C4297" s="58">
        <v>36586</v>
      </c>
      <c r="D4297" s="12">
        <v>31.77</v>
      </c>
      <c r="E4297" s="12">
        <v>29.06</v>
      </c>
      <c r="F4297" s="12">
        <v>26.37</v>
      </c>
      <c r="G4297" s="11"/>
      <c r="H4297" s="12">
        <v>28.81</v>
      </c>
      <c r="M4297" s="73"/>
      <c r="N4297"/>
      <c r="O4297" s="39"/>
      <c r="P4297"/>
      <c r="Q4297"/>
      <c r="R4297" s="28"/>
      <c r="S4297" s="8"/>
      <c r="T4297" s="8"/>
      <c r="U4297"/>
      <c r="W4297" s="29"/>
      <c r="X4297" s="8">
        <v>26.8</v>
      </c>
      <c r="AB4297" s="2">
        <f t="shared" si="21"/>
        <v>26.59</v>
      </c>
    </row>
    <row r="4298" spans="3:28" x14ac:dyDescent="0.15">
      <c r="C4298" s="58">
        <v>36587</v>
      </c>
      <c r="D4298" s="12">
        <v>31.69</v>
      </c>
      <c r="E4298" s="12">
        <v>29.22</v>
      </c>
      <c r="F4298" s="12">
        <v>26.47</v>
      </c>
      <c r="G4298" s="11"/>
      <c r="H4298" s="12">
        <v>28.98</v>
      </c>
      <c r="M4298" s="73"/>
      <c r="N4298"/>
      <c r="O4298" s="39"/>
      <c r="P4298"/>
      <c r="Q4298"/>
      <c r="R4298" s="28"/>
      <c r="S4298" s="8"/>
      <c r="T4298" s="8"/>
      <c r="U4298"/>
      <c r="W4298" s="29"/>
      <c r="X4298" s="8">
        <v>26.88</v>
      </c>
      <c r="AB4298" s="2">
        <f t="shared" si="21"/>
        <v>26.68</v>
      </c>
    </row>
    <row r="4299" spans="3:28" x14ac:dyDescent="0.15">
      <c r="C4299" s="58">
        <v>36588</v>
      </c>
      <c r="D4299" s="12">
        <v>31.51</v>
      </c>
      <c r="E4299" s="12">
        <v>28.99</v>
      </c>
      <c r="F4299" s="12">
        <v>26.45</v>
      </c>
      <c r="G4299" s="11"/>
      <c r="H4299" s="12">
        <v>28.77</v>
      </c>
      <c r="M4299" s="73"/>
      <c r="N4299"/>
      <c r="O4299" s="39"/>
      <c r="P4299"/>
      <c r="Q4299"/>
      <c r="R4299" s="28"/>
      <c r="S4299" s="8"/>
      <c r="T4299" s="8"/>
      <c r="U4299"/>
      <c r="W4299" s="29"/>
      <c r="X4299" s="8">
        <v>26.79</v>
      </c>
      <c r="AB4299" s="2">
        <f t="shared" si="21"/>
        <v>26.62</v>
      </c>
    </row>
    <row r="4300" spans="3:28" x14ac:dyDescent="0.15">
      <c r="C4300" s="58">
        <v>36591</v>
      </c>
      <c r="D4300" s="12">
        <v>32.18</v>
      </c>
      <c r="E4300" s="12">
        <v>29.63</v>
      </c>
      <c r="F4300" s="12">
        <v>26.68</v>
      </c>
      <c r="G4300" s="11"/>
      <c r="H4300" s="12">
        <v>29.28</v>
      </c>
      <c r="M4300" s="73"/>
      <c r="N4300"/>
      <c r="O4300" s="39"/>
      <c r="P4300"/>
      <c r="Q4300"/>
      <c r="R4300" s="28"/>
      <c r="S4300" s="8"/>
      <c r="T4300" s="8"/>
      <c r="U4300"/>
      <c r="W4300" s="29"/>
      <c r="X4300" s="8">
        <v>27.01</v>
      </c>
      <c r="AB4300" s="2">
        <f t="shared" si="21"/>
        <v>26.85</v>
      </c>
    </row>
    <row r="4301" spans="3:28" x14ac:dyDescent="0.15">
      <c r="C4301" s="58">
        <v>36592</v>
      </c>
      <c r="D4301" s="12">
        <v>34.130000000000003</v>
      </c>
      <c r="E4301" s="12">
        <v>31.9</v>
      </c>
      <c r="F4301" s="12">
        <v>28.41</v>
      </c>
      <c r="G4301" s="11"/>
      <c r="H4301" s="12">
        <v>31.26</v>
      </c>
      <c r="M4301" s="73"/>
      <c r="N4301"/>
      <c r="O4301" s="39"/>
      <c r="P4301"/>
      <c r="Q4301"/>
      <c r="R4301" s="28"/>
      <c r="S4301" s="8"/>
      <c r="T4301" s="8"/>
      <c r="U4301"/>
      <c r="W4301" s="29"/>
      <c r="X4301" s="8">
        <v>28.82</v>
      </c>
      <c r="AB4301" s="2">
        <f t="shared" si="21"/>
        <v>28.62</v>
      </c>
    </row>
    <row r="4302" spans="3:28" x14ac:dyDescent="0.15">
      <c r="C4302" s="58">
        <v>36593</v>
      </c>
      <c r="D4302" s="12">
        <v>31.26</v>
      </c>
      <c r="E4302" s="12">
        <v>28.8</v>
      </c>
      <c r="F4302" s="12">
        <v>25.29</v>
      </c>
      <c r="G4302" s="11"/>
      <c r="H4302" s="12">
        <v>28.73</v>
      </c>
      <c r="M4302" s="73"/>
      <c r="N4302"/>
      <c r="O4302" s="39"/>
      <c r="P4302"/>
      <c r="Q4302"/>
      <c r="R4302" s="28"/>
      <c r="S4302" s="8"/>
      <c r="T4302" s="8"/>
      <c r="U4302"/>
      <c r="W4302" s="29"/>
      <c r="X4302" s="8">
        <v>25.96</v>
      </c>
      <c r="AB4302" s="2">
        <f t="shared" si="21"/>
        <v>25.63</v>
      </c>
    </row>
    <row r="4303" spans="3:28" x14ac:dyDescent="0.15">
      <c r="C4303" s="58">
        <v>36594</v>
      </c>
      <c r="D4303" s="12">
        <v>31.69</v>
      </c>
      <c r="E4303" s="12">
        <v>29.29</v>
      </c>
      <c r="F4303" s="12">
        <v>26</v>
      </c>
      <c r="G4303" s="11"/>
      <c r="H4303" s="12">
        <v>28.58</v>
      </c>
      <c r="M4303" s="73"/>
      <c r="N4303"/>
      <c r="O4303" s="39"/>
      <c r="P4303"/>
      <c r="Q4303"/>
      <c r="R4303" s="28"/>
      <c r="S4303" s="8"/>
      <c r="T4303" s="8"/>
      <c r="U4303"/>
      <c r="W4303" s="29"/>
      <c r="X4303" s="8">
        <v>26.46</v>
      </c>
      <c r="AB4303" s="2">
        <f t="shared" si="21"/>
        <v>26.23</v>
      </c>
    </row>
    <row r="4304" spans="3:28" x14ac:dyDescent="0.15">
      <c r="C4304" s="58">
        <v>36595</v>
      </c>
      <c r="D4304" s="12">
        <v>31.76</v>
      </c>
      <c r="E4304" s="12">
        <v>28.94</v>
      </c>
      <c r="F4304" s="12">
        <v>25.85</v>
      </c>
      <c r="G4304" s="11"/>
      <c r="H4304" s="12">
        <v>28.32</v>
      </c>
      <c r="M4304" s="73"/>
      <c r="N4304"/>
      <c r="O4304" s="39"/>
      <c r="P4304"/>
      <c r="Q4304"/>
      <c r="R4304" s="28"/>
      <c r="S4304" s="8"/>
      <c r="T4304" s="8"/>
      <c r="U4304"/>
      <c r="W4304" s="29"/>
      <c r="X4304" s="8">
        <v>26.13</v>
      </c>
      <c r="AB4304" s="2">
        <f t="shared" si="21"/>
        <v>25.99</v>
      </c>
    </row>
    <row r="4305" spans="3:28" x14ac:dyDescent="0.15">
      <c r="C4305" s="58">
        <v>36598</v>
      </c>
      <c r="D4305" s="12">
        <v>32.020000000000003</v>
      </c>
      <c r="E4305" s="12">
        <v>28.89</v>
      </c>
      <c r="F4305" s="12">
        <v>25.86</v>
      </c>
      <c r="G4305" s="11"/>
      <c r="H4305" s="12">
        <v>28.45</v>
      </c>
      <c r="M4305" s="73"/>
      <c r="N4305"/>
      <c r="O4305" s="39"/>
      <c r="P4305"/>
      <c r="Q4305"/>
      <c r="R4305" s="28"/>
      <c r="S4305" s="8"/>
      <c r="T4305" s="8"/>
      <c r="U4305"/>
      <c r="W4305" s="29"/>
      <c r="X4305" s="8">
        <v>26.19</v>
      </c>
      <c r="AB4305" s="2">
        <f t="shared" si="21"/>
        <v>26.03</v>
      </c>
    </row>
    <row r="4306" spans="3:28" x14ac:dyDescent="0.15">
      <c r="C4306" s="58">
        <v>36599</v>
      </c>
      <c r="D4306" s="12">
        <v>31.69</v>
      </c>
      <c r="E4306" s="12">
        <v>28.34</v>
      </c>
      <c r="F4306" s="12">
        <v>25.18</v>
      </c>
      <c r="G4306" s="11"/>
      <c r="H4306" s="12">
        <v>27.75</v>
      </c>
      <c r="M4306" s="73"/>
      <c r="N4306"/>
      <c r="O4306" s="39"/>
      <c r="P4306"/>
      <c r="Q4306"/>
      <c r="R4306" s="28"/>
      <c r="S4306" s="8"/>
      <c r="T4306" s="8"/>
      <c r="U4306"/>
      <c r="W4306" s="29"/>
      <c r="X4306" s="8">
        <v>25.62</v>
      </c>
      <c r="AB4306" s="2">
        <f t="shared" si="21"/>
        <v>25.4</v>
      </c>
    </row>
    <row r="4307" spans="3:28" x14ac:dyDescent="0.15">
      <c r="C4307" s="58">
        <v>36600</v>
      </c>
      <c r="D4307" s="12">
        <v>30.72</v>
      </c>
      <c r="E4307" s="12">
        <v>27.53</v>
      </c>
      <c r="F4307" s="12">
        <v>25.07</v>
      </c>
      <c r="G4307" s="11"/>
      <c r="H4307" s="12">
        <v>27.26</v>
      </c>
      <c r="M4307" s="73"/>
      <c r="N4307"/>
      <c r="O4307" s="39"/>
      <c r="P4307"/>
      <c r="Q4307"/>
      <c r="R4307" s="28"/>
      <c r="S4307" s="8"/>
      <c r="T4307" s="8"/>
      <c r="U4307"/>
      <c r="W4307" s="29"/>
      <c r="X4307" s="8">
        <v>25.51</v>
      </c>
      <c r="AB4307" s="2">
        <f t="shared" si="21"/>
        <v>25.29</v>
      </c>
    </row>
    <row r="4308" spans="3:28" x14ac:dyDescent="0.15">
      <c r="C4308" s="58">
        <v>36601</v>
      </c>
      <c r="D4308" s="12">
        <v>31.09</v>
      </c>
      <c r="E4308" s="12">
        <v>27.41</v>
      </c>
      <c r="F4308" s="12">
        <v>24.74</v>
      </c>
      <c r="G4308" s="11"/>
      <c r="H4308" s="12">
        <v>27.35</v>
      </c>
      <c r="M4308" s="73"/>
      <c r="N4308"/>
      <c r="O4308" s="39"/>
      <c r="P4308"/>
      <c r="Q4308"/>
      <c r="R4308" s="28"/>
      <c r="S4308" s="8"/>
      <c r="T4308" s="8"/>
      <c r="U4308"/>
      <c r="W4308" s="29"/>
      <c r="X4308" s="8">
        <v>25.37</v>
      </c>
      <c r="AB4308" s="2">
        <f t="shared" si="21"/>
        <v>25.06</v>
      </c>
    </row>
    <row r="4309" spans="3:28" x14ac:dyDescent="0.15">
      <c r="C4309" s="58">
        <v>36602</v>
      </c>
      <c r="D4309" s="12">
        <v>30.91</v>
      </c>
      <c r="E4309" s="12">
        <v>26.56</v>
      </c>
      <c r="F4309" s="12">
        <v>24.66</v>
      </c>
      <c r="G4309" s="11"/>
      <c r="H4309" s="12">
        <v>26.67</v>
      </c>
      <c r="M4309" s="73"/>
      <c r="N4309"/>
      <c r="O4309" s="39"/>
      <c r="P4309"/>
      <c r="Q4309"/>
      <c r="R4309" s="28"/>
      <c r="S4309" s="8"/>
      <c r="T4309" s="8"/>
      <c r="U4309"/>
      <c r="W4309" s="29"/>
      <c r="X4309" s="8">
        <v>25.27</v>
      </c>
      <c r="AB4309" s="2">
        <f t="shared" ref="AB4309:AB4372" si="22">ROUND((F4309+X4309)/2,2)</f>
        <v>24.97</v>
      </c>
    </row>
    <row r="4310" spans="3:28" x14ac:dyDescent="0.15">
      <c r="C4310" s="58">
        <v>36605</v>
      </c>
      <c r="D4310" s="12">
        <v>29.43</v>
      </c>
      <c r="E4310" s="12">
        <v>25.21</v>
      </c>
      <c r="F4310" s="12">
        <v>23.99</v>
      </c>
      <c r="G4310" s="11"/>
      <c r="H4310" s="12">
        <v>25.48</v>
      </c>
      <c r="M4310" s="73"/>
      <c r="N4310"/>
      <c r="O4310" s="39"/>
      <c r="P4310"/>
      <c r="Q4310"/>
      <c r="R4310" s="28"/>
      <c r="S4310" s="8"/>
      <c r="T4310" s="8"/>
      <c r="U4310"/>
      <c r="W4310" s="29"/>
      <c r="X4310" s="8">
        <v>24.77</v>
      </c>
      <c r="AB4310" s="2">
        <f t="shared" si="22"/>
        <v>24.38</v>
      </c>
    </row>
    <row r="4311" spans="3:28" x14ac:dyDescent="0.15">
      <c r="C4311" s="58">
        <v>36606</v>
      </c>
      <c r="D4311" s="12">
        <v>28</v>
      </c>
      <c r="E4311" s="12">
        <v>25.72</v>
      </c>
      <c r="F4311" s="12">
        <v>24.16</v>
      </c>
      <c r="G4311" s="11"/>
      <c r="H4311" s="12">
        <v>25.11</v>
      </c>
      <c r="M4311" s="73"/>
      <c r="N4311"/>
      <c r="O4311"/>
      <c r="P4311"/>
      <c r="Q4311"/>
      <c r="R4311" s="28"/>
      <c r="S4311" s="8"/>
      <c r="T4311" s="8"/>
      <c r="U4311"/>
      <c r="W4311" s="29"/>
      <c r="X4311" s="8">
        <v>24.95</v>
      </c>
      <c r="AB4311" s="2">
        <f t="shared" si="22"/>
        <v>24.56</v>
      </c>
    </row>
    <row r="4312" spans="3:28" x14ac:dyDescent="0.15">
      <c r="C4312" s="58">
        <v>36607</v>
      </c>
      <c r="D4312" s="12">
        <v>27.46</v>
      </c>
      <c r="E4312" s="12">
        <v>25.4</v>
      </c>
      <c r="F4312" s="12">
        <v>23.79</v>
      </c>
      <c r="G4312" s="11"/>
      <c r="H4312" s="12">
        <v>24.9</v>
      </c>
      <c r="M4312" s="73"/>
      <c r="N4312"/>
      <c r="O4312"/>
      <c r="P4312"/>
      <c r="Q4312"/>
      <c r="R4312" s="28"/>
      <c r="S4312" s="8"/>
      <c r="T4312" s="8"/>
      <c r="U4312"/>
      <c r="W4312" s="29"/>
      <c r="X4312" s="8">
        <v>24.55</v>
      </c>
      <c r="AB4312" s="2">
        <f t="shared" si="22"/>
        <v>24.17</v>
      </c>
    </row>
    <row r="4313" spans="3:28" x14ac:dyDescent="0.15">
      <c r="C4313" s="58">
        <v>36608</v>
      </c>
      <c r="D4313" s="12">
        <v>27.31</v>
      </c>
      <c r="E4313" s="12">
        <v>25.48</v>
      </c>
      <c r="F4313" s="12">
        <v>24.09</v>
      </c>
      <c r="G4313" s="11"/>
      <c r="H4313" s="12">
        <v>24.95</v>
      </c>
      <c r="M4313" s="73"/>
      <c r="N4313"/>
      <c r="O4313"/>
      <c r="P4313"/>
      <c r="Q4313"/>
      <c r="R4313" s="28"/>
      <c r="S4313" s="8"/>
      <c r="T4313" s="8"/>
      <c r="U4313"/>
      <c r="W4313" s="29"/>
      <c r="X4313" s="8">
        <v>24.86</v>
      </c>
      <c r="AB4313" s="2">
        <f t="shared" si="22"/>
        <v>24.48</v>
      </c>
    </row>
    <row r="4314" spans="3:28" x14ac:dyDescent="0.15">
      <c r="C4314" s="58">
        <v>36609</v>
      </c>
      <c r="D4314" s="12">
        <v>28.02</v>
      </c>
      <c r="E4314" s="12">
        <v>25.91</v>
      </c>
      <c r="F4314" s="12">
        <v>24.26</v>
      </c>
      <c r="G4314" s="11"/>
      <c r="H4314" s="12">
        <v>25.25</v>
      </c>
      <c r="M4314" s="73"/>
      <c r="N4314"/>
      <c r="O4314"/>
      <c r="P4314"/>
      <c r="Q4314"/>
      <c r="R4314" s="28"/>
      <c r="S4314" s="8"/>
      <c r="T4314" s="8"/>
      <c r="U4314"/>
      <c r="W4314" s="29"/>
      <c r="X4314" s="8">
        <v>24.97</v>
      </c>
      <c r="AB4314" s="2">
        <f t="shared" si="22"/>
        <v>24.62</v>
      </c>
    </row>
    <row r="4315" spans="3:28" x14ac:dyDescent="0.15">
      <c r="C4315" s="58">
        <v>36612</v>
      </c>
      <c r="D4315" s="12">
        <v>27.79</v>
      </c>
      <c r="E4315" s="12">
        <v>25.68</v>
      </c>
      <c r="F4315" s="12">
        <v>24.06</v>
      </c>
      <c r="G4315" s="11"/>
      <c r="H4315" s="12">
        <v>25.02</v>
      </c>
      <c r="M4315" s="73"/>
      <c r="N4315"/>
      <c r="O4315"/>
      <c r="P4315"/>
      <c r="Q4315"/>
      <c r="R4315" s="28"/>
      <c r="S4315" s="8"/>
      <c r="T4315" s="8"/>
      <c r="U4315"/>
      <c r="W4315" s="29"/>
      <c r="X4315" s="8">
        <v>24.76</v>
      </c>
      <c r="AB4315" s="2">
        <f t="shared" si="22"/>
        <v>24.41</v>
      </c>
    </row>
    <row r="4316" spans="3:28" x14ac:dyDescent="0.15">
      <c r="C4316" s="58">
        <v>36613</v>
      </c>
      <c r="D4316" s="12">
        <v>27.09</v>
      </c>
      <c r="E4316" s="12">
        <v>25.51</v>
      </c>
      <c r="F4316" s="12">
        <v>23.82</v>
      </c>
      <c r="G4316" s="11"/>
      <c r="H4316" s="12">
        <v>24.55</v>
      </c>
      <c r="M4316" s="73"/>
      <c r="N4316"/>
      <c r="O4316"/>
      <c r="P4316"/>
      <c r="Q4316"/>
      <c r="R4316" s="28"/>
      <c r="S4316" s="8"/>
      <c r="T4316" s="8"/>
      <c r="U4316"/>
      <c r="W4316" s="29"/>
      <c r="X4316" s="8">
        <v>24.58</v>
      </c>
      <c r="AB4316" s="2">
        <f t="shared" si="22"/>
        <v>24.2</v>
      </c>
    </row>
    <row r="4317" spans="3:28" x14ac:dyDescent="0.15">
      <c r="C4317" s="58">
        <v>36614</v>
      </c>
      <c r="D4317" s="12">
        <v>26.45</v>
      </c>
      <c r="E4317" s="12">
        <v>24.4</v>
      </c>
      <c r="F4317" s="12">
        <v>23.51</v>
      </c>
      <c r="G4317" s="11"/>
      <c r="H4317" s="12">
        <v>23.95</v>
      </c>
      <c r="M4317" s="73"/>
      <c r="N4317"/>
      <c r="O4317"/>
      <c r="P4317"/>
      <c r="Q4317"/>
      <c r="R4317" s="28"/>
      <c r="S4317" s="8"/>
      <c r="T4317" s="8"/>
      <c r="U4317"/>
      <c r="W4317" s="29"/>
      <c r="X4317" s="8">
        <v>24.19</v>
      </c>
      <c r="AB4317" s="2">
        <f t="shared" si="22"/>
        <v>23.85</v>
      </c>
    </row>
    <row r="4318" spans="3:28" x14ac:dyDescent="0.15">
      <c r="C4318" s="58">
        <v>36615</v>
      </c>
      <c r="D4318" s="12">
        <v>26.7</v>
      </c>
      <c r="E4318" s="12">
        <v>24.63</v>
      </c>
      <c r="F4318" s="12">
        <v>23.68</v>
      </c>
      <c r="G4318" s="11"/>
      <c r="H4318" s="12">
        <v>24.07</v>
      </c>
      <c r="M4318" s="73"/>
      <c r="N4318"/>
      <c r="O4318"/>
      <c r="P4318"/>
      <c r="Q4318"/>
      <c r="R4318" s="28"/>
      <c r="S4318" s="8"/>
      <c r="T4318" s="8"/>
      <c r="U4318"/>
      <c r="W4318" s="29"/>
      <c r="X4318" s="8">
        <v>24.39</v>
      </c>
      <c r="AB4318" s="2">
        <f t="shared" si="22"/>
        <v>24.04</v>
      </c>
    </row>
    <row r="4319" spans="3:28" x14ac:dyDescent="0.15">
      <c r="C4319" s="58">
        <v>36616</v>
      </c>
      <c r="D4319" s="12">
        <v>26.9</v>
      </c>
      <c r="E4319" s="12">
        <v>24.77</v>
      </c>
      <c r="F4319" s="12">
        <v>24.02</v>
      </c>
      <c r="G4319" s="11"/>
      <c r="H4319" s="12">
        <v>24.46</v>
      </c>
      <c r="M4319" s="73"/>
      <c r="N4319"/>
      <c r="O4319"/>
      <c r="P4319"/>
      <c r="Q4319"/>
      <c r="R4319" s="28"/>
      <c r="S4319" s="8"/>
      <c r="T4319" s="8"/>
      <c r="U4319"/>
      <c r="W4319" s="29"/>
      <c r="X4319" s="8">
        <v>24.61</v>
      </c>
      <c r="AB4319" s="2">
        <f t="shared" si="22"/>
        <v>24.32</v>
      </c>
    </row>
    <row r="4320" spans="3:28" x14ac:dyDescent="0.15">
      <c r="C4320" s="58">
        <v>36619</v>
      </c>
      <c r="D4320" s="12">
        <v>26.43</v>
      </c>
      <c r="E4320" s="12">
        <v>24.51</v>
      </c>
      <c r="F4320" s="12">
        <v>23.38</v>
      </c>
      <c r="G4320" s="11"/>
      <c r="H4320" s="12">
        <v>23.96</v>
      </c>
      <c r="M4320" s="73"/>
      <c r="N4320"/>
      <c r="O4320"/>
      <c r="P4320"/>
      <c r="Q4320"/>
      <c r="R4320" s="28"/>
      <c r="S4320" s="8"/>
      <c r="T4320" s="8"/>
      <c r="U4320"/>
      <c r="W4320" s="29"/>
      <c r="X4320" s="8">
        <v>23.82</v>
      </c>
      <c r="AB4320" s="2">
        <f t="shared" si="22"/>
        <v>23.6</v>
      </c>
    </row>
    <row r="4321" spans="3:28" x14ac:dyDescent="0.15">
      <c r="C4321" s="58">
        <v>36620</v>
      </c>
      <c r="D4321" s="12">
        <v>25.45</v>
      </c>
      <c r="E4321" s="12">
        <v>23.65</v>
      </c>
      <c r="F4321" s="12">
        <v>22.62</v>
      </c>
      <c r="G4321" s="11"/>
      <c r="H4321" s="12">
        <v>23.16</v>
      </c>
      <c r="M4321" s="73"/>
      <c r="N4321"/>
      <c r="O4321"/>
      <c r="P4321"/>
      <c r="Q4321"/>
      <c r="R4321" s="28"/>
      <c r="S4321" s="8"/>
      <c r="T4321" s="8"/>
      <c r="U4321"/>
      <c r="W4321" s="29"/>
      <c r="X4321" s="8">
        <v>23.16</v>
      </c>
      <c r="AB4321" s="2">
        <f t="shared" si="22"/>
        <v>22.89</v>
      </c>
    </row>
    <row r="4322" spans="3:28" x14ac:dyDescent="0.15">
      <c r="C4322" s="58">
        <v>36621</v>
      </c>
      <c r="D4322" s="12">
        <v>25.83</v>
      </c>
      <c r="E4322" s="12">
        <v>23.75</v>
      </c>
      <c r="F4322" s="12">
        <v>22.9</v>
      </c>
      <c r="G4322" s="11"/>
      <c r="H4322" s="12">
        <v>23.33</v>
      </c>
      <c r="M4322" s="73"/>
      <c r="N4322"/>
      <c r="O4322"/>
      <c r="P4322"/>
      <c r="Q4322"/>
      <c r="R4322" s="28"/>
      <c r="S4322" s="8"/>
      <c r="T4322" s="8"/>
      <c r="U4322"/>
      <c r="W4322" s="29"/>
      <c r="X4322" s="8">
        <v>23.49</v>
      </c>
      <c r="AB4322" s="2">
        <f t="shared" si="22"/>
        <v>23.2</v>
      </c>
    </row>
    <row r="4323" spans="3:28" x14ac:dyDescent="0.15">
      <c r="C4323" s="58">
        <v>36622</v>
      </c>
      <c r="D4323" s="12">
        <v>25.69</v>
      </c>
      <c r="E4323" s="12">
        <v>23.45</v>
      </c>
      <c r="F4323" s="12">
        <v>22.66</v>
      </c>
      <c r="G4323" s="11"/>
      <c r="H4323" s="12">
        <v>23.12</v>
      </c>
      <c r="M4323" s="73"/>
      <c r="N4323"/>
      <c r="O4323"/>
      <c r="P4323"/>
      <c r="Q4323"/>
      <c r="R4323" s="28"/>
      <c r="S4323" s="8"/>
      <c r="T4323" s="8"/>
      <c r="U4323"/>
      <c r="W4323" s="29"/>
      <c r="X4323" s="8">
        <v>23.2</v>
      </c>
      <c r="AB4323" s="2">
        <f t="shared" si="22"/>
        <v>22.93</v>
      </c>
    </row>
    <row r="4324" spans="3:28" x14ac:dyDescent="0.15">
      <c r="C4324" s="58">
        <v>36623</v>
      </c>
      <c r="D4324" s="12">
        <v>25.04</v>
      </c>
      <c r="E4324" s="12">
        <v>22.58</v>
      </c>
      <c r="F4324" s="12">
        <v>21.61</v>
      </c>
      <c r="G4324" s="11"/>
      <c r="H4324" s="12">
        <v>22.24</v>
      </c>
      <c r="M4324" s="73"/>
      <c r="N4324"/>
      <c r="O4324"/>
      <c r="P4324"/>
      <c r="Q4324"/>
      <c r="R4324" s="28"/>
      <c r="S4324" s="8"/>
      <c r="T4324" s="8"/>
      <c r="U4324"/>
      <c r="W4324" s="29"/>
      <c r="X4324" s="8">
        <v>22.42</v>
      </c>
      <c r="AB4324" s="2">
        <f t="shared" si="22"/>
        <v>22.02</v>
      </c>
    </row>
    <row r="4325" spans="3:28" x14ac:dyDescent="0.15">
      <c r="C4325" s="58">
        <v>36626</v>
      </c>
      <c r="D4325" s="12">
        <v>23.85</v>
      </c>
      <c r="E4325" s="12">
        <v>21.3</v>
      </c>
      <c r="F4325" s="12">
        <v>20.239999999999998</v>
      </c>
      <c r="G4325" s="11"/>
      <c r="H4325" s="12">
        <v>20.99</v>
      </c>
      <c r="M4325" s="73"/>
      <c r="N4325"/>
      <c r="O4325"/>
      <c r="P4325"/>
      <c r="Q4325"/>
      <c r="R4325" s="28"/>
      <c r="S4325" s="8"/>
      <c r="T4325" s="8"/>
      <c r="U4325"/>
      <c r="W4325" s="29"/>
      <c r="X4325" s="8">
        <v>21.15</v>
      </c>
      <c r="AB4325" s="2">
        <f t="shared" si="22"/>
        <v>20.7</v>
      </c>
    </row>
    <row r="4326" spans="3:28" x14ac:dyDescent="0.15">
      <c r="C4326" s="58">
        <v>36627</v>
      </c>
      <c r="D4326" s="12">
        <v>24.14</v>
      </c>
      <c r="E4326" s="12">
        <v>21.67</v>
      </c>
      <c r="F4326" s="12">
        <v>20.58</v>
      </c>
      <c r="G4326" s="11"/>
      <c r="H4326" s="12">
        <v>21.35</v>
      </c>
      <c r="M4326" s="73"/>
      <c r="N4326"/>
      <c r="O4326"/>
      <c r="P4326"/>
      <c r="Q4326"/>
      <c r="R4326" s="28"/>
      <c r="S4326" s="8"/>
      <c r="T4326" s="8"/>
      <c r="U4326"/>
      <c r="W4326" s="29"/>
      <c r="X4326" s="8">
        <v>21.58</v>
      </c>
      <c r="AB4326" s="2">
        <f t="shared" si="22"/>
        <v>21.08</v>
      </c>
    </row>
    <row r="4327" spans="3:28" x14ac:dyDescent="0.15">
      <c r="C4327" s="58">
        <v>36628</v>
      </c>
      <c r="D4327" s="12">
        <v>25.41</v>
      </c>
      <c r="E4327" s="12">
        <v>23.12</v>
      </c>
      <c r="F4327" s="12">
        <v>21.64</v>
      </c>
      <c r="G4327" s="11"/>
      <c r="H4327" s="12">
        <v>22.43</v>
      </c>
      <c r="M4327" s="73"/>
      <c r="N4327"/>
      <c r="O4327"/>
      <c r="P4327"/>
      <c r="Q4327"/>
      <c r="R4327" s="28"/>
      <c r="S4327" s="8"/>
      <c r="T4327" s="8"/>
      <c r="U4327"/>
      <c r="W4327" s="29"/>
      <c r="X4327" s="8">
        <v>22.64</v>
      </c>
      <c r="AB4327" s="2">
        <f t="shared" si="22"/>
        <v>22.14</v>
      </c>
    </row>
    <row r="4328" spans="3:28" x14ac:dyDescent="0.15">
      <c r="C4328" s="58">
        <v>36629</v>
      </c>
      <c r="D4328" s="12">
        <v>25.38</v>
      </c>
      <c r="E4328" s="12">
        <v>22.66</v>
      </c>
      <c r="F4328" s="12">
        <v>21.16</v>
      </c>
      <c r="G4328" s="11"/>
      <c r="H4328" s="12">
        <v>22.34</v>
      </c>
      <c r="M4328" s="73"/>
      <c r="N4328"/>
      <c r="O4328"/>
      <c r="P4328"/>
      <c r="Q4328"/>
      <c r="R4328" s="28"/>
      <c r="S4328" s="8"/>
      <c r="T4328" s="8"/>
      <c r="U4328"/>
      <c r="W4328" s="29"/>
      <c r="X4328" s="8">
        <v>22.16</v>
      </c>
      <c r="AB4328" s="2">
        <f t="shared" si="22"/>
        <v>21.66</v>
      </c>
    </row>
    <row r="4329" spans="3:28" x14ac:dyDescent="0.15">
      <c r="C4329" s="58">
        <v>36630</v>
      </c>
      <c r="D4329" s="12">
        <v>25.57</v>
      </c>
      <c r="E4329" s="12">
        <v>22.41</v>
      </c>
      <c r="F4329" s="12">
        <v>20.73</v>
      </c>
      <c r="G4329" s="11"/>
      <c r="H4329" s="12">
        <v>22.2</v>
      </c>
      <c r="M4329" s="73"/>
      <c r="N4329"/>
      <c r="O4329"/>
      <c r="P4329"/>
      <c r="Q4329"/>
      <c r="R4329" s="28"/>
      <c r="S4329" s="8"/>
      <c r="T4329" s="8"/>
      <c r="U4329"/>
      <c r="W4329" s="29"/>
      <c r="X4329" s="8">
        <v>21.73</v>
      </c>
      <c r="AB4329" s="2">
        <f t="shared" si="22"/>
        <v>21.23</v>
      </c>
    </row>
    <row r="4330" spans="3:28" x14ac:dyDescent="0.15">
      <c r="C4330" s="58">
        <v>36633</v>
      </c>
      <c r="D4330" s="12">
        <v>25.89</v>
      </c>
      <c r="E4330" s="12">
        <v>22.74</v>
      </c>
      <c r="F4330" s="12">
        <v>21.4</v>
      </c>
      <c r="G4330" s="11"/>
      <c r="H4330" s="12">
        <v>22.46</v>
      </c>
      <c r="M4330" s="73"/>
      <c r="N4330"/>
      <c r="O4330"/>
      <c r="P4330"/>
      <c r="Q4330"/>
      <c r="R4330" s="28"/>
      <c r="S4330" s="8"/>
      <c r="T4330" s="8"/>
      <c r="U4330"/>
      <c r="W4330" s="29"/>
      <c r="X4330" s="8">
        <v>22.1</v>
      </c>
      <c r="AB4330" s="2">
        <f t="shared" si="22"/>
        <v>21.75</v>
      </c>
    </row>
    <row r="4331" spans="3:28" x14ac:dyDescent="0.15">
      <c r="C4331" s="58">
        <v>36634</v>
      </c>
      <c r="D4331" s="12">
        <v>26.11</v>
      </c>
      <c r="E4331" s="12">
        <v>23.05</v>
      </c>
      <c r="F4331" s="12">
        <v>21.6</v>
      </c>
      <c r="G4331" s="11"/>
      <c r="H4331" s="12">
        <v>22.81</v>
      </c>
      <c r="M4331" s="73"/>
      <c r="N4331"/>
      <c r="O4331"/>
      <c r="P4331"/>
      <c r="Q4331"/>
      <c r="R4331" s="28"/>
      <c r="S4331" s="8"/>
      <c r="T4331" s="8"/>
      <c r="U4331"/>
      <c r="W4331" s="29"/>
      <c r="X4331" s="8">
        <v>22.31</v>
      </c>
      <c r="AB4331" s="2">
        <f t="shared" si="22"/>
        <v>21.96</v>
      </c>
    </row>
    <row r="4332" spans="3:28" x14ac:dyDescent="0.15">
      <c r="C4332" s="58">
        <v>36635</v>
      </c>
      <c r="D4332" s="12">
        <v>27.35</v>
      </c>
      <c r="E4332" s="12">
        <v>23.77</v>
      </c>
      <c r="F4332" s="12">
        <v>22.31</v>
      </c>
      <c r="G4332" s="11"/>
      <c r="H4332" s="12">
        <v>23.45</v>
      </c>
      <c r="M4332" s="73"/>
      <c r="N4332"/>
      <c r="O4332"/>
      <c r="P4332"/>
      <c r="Q4332"/>
      <c r="R4332" s="28"/>
      <c r="S4332" s="8"/>
      <c r="T4332" s="8"/>
      <c r="U4332"/>
      <c r="W4332" s="29"/>
      <c r="X4332" s="8">
        <v>22.88</v>
      </c>
      <c r="AB4332" s="2">
        <f t="shared" si="22"/>
        <v>22.6</v>
      </c>
    </row>
    <row r="4333" spans="3:28" x14ac:dyDescent="0.15">
      <c r="C4333" s="58">
        <v>36636</v>
      </c>
      <c r="D4333" s="12">
        <v>25.88</v>
      </c>
      <c r="E4333" s="12">
        <v>23.83</v>
      </c>
      <c r="F4333" s="12">
        <v>23</v>
      </c>
      <c r="G4333" s="11"/>
      <c r="H4333" s="12">
        <v>23.86</v>
      </c>
      <c r="M4333" s="73"/>
      <c r="N4333"/>
      <c r="O4333"/>
      <c r="P4333"/>
      <c r="Q4333"/>
      <c r="R4333" s="28"/>
      <c r="S4333" s="8"/>
      <c r="T4333" s="8"/>
      <c r="U4333"/>
      <c r="W4333" s="29"/>
      <c r="X4333" s="8">
        <v>23.34</v>
      </c>
      <c r="AB4333" s="2">
        <f t="shared" si="22"/>
        <v>23.17</v>
      </c>
    </row>
    <row r="4334" spans="3:28" x14ac:dyDescent="0.15">
      <c r="C4334" s="58">
        <v>36637</v>
      </c>
      <c r="D4334" s="12"/>
      <c r="E4334" s="12"/>
      <c r="F4334" s="12"/>
      <c r="G4334" s="11"/>
      <c r="H4334" s="12"/>
      <c r="M4334" s="73"/>
      <c r="N4334"/>
      <c r="O4334"/>
      <c r="P4334"/>
      <c r="Q4334"/>
      <c r="R4334" s="28"/>
      <c r="S4334" s="8"/>
      <c r="T4334" s="8"/>
      <c r="U4334"/>
      <c r="W4334" s="29"/>
      <c r="X4334" s="8"/>
      <c r="AB4334" s="2"/>
    </row>
    <row r="4335" spans="3:28" x14ac:dyDescent="0.15">
      <c r="C4335" s="58">
        <v>36640</v>
      </c>
      <c r="D4335" s="12">
        <v>26.04</v>
      </c>
      <c r="E4335" s="12"/>
      <c r="F4335" s="12">
        <v>23.03</v>
      </c>
      <c r="G4335" s="11"/>
      <c r="H4335" s="12">
        <v>23.86</v>
      </c>
      <c r="M4335" s="73"/>
      <c r="N4335"/>
      <c r="O4335"/>
      <c r="P4335"/>
      <c r="Q4335"/>
      <c r="R4335" s="28"/>
      <c r="S4335" s="8"/>
      <c r="T4335" s="8"/>
      <c r="U4335"/>
      <c r="W4335" s="29"/>
      <c r="X4335" s="8">
        <v>23.22</v>
      </c>
      <c r="AB4335" s="2">
        <f t="shared" si="22"/>
        <v>23.13</v>
      </c>
    </row>
    <row r="4336" spans="3:28" x14ac:dyDescent="0.15">
      <c r="C4336" s="58">
        <v>36641</v>
      </c>
      <c r="D4336" s="12">
        <v>25.33</v>
      </c>
      <c r="E4336" s="12">
        <v>23.33</v>
      </c>
      <c r="F4336" s="12">
        <v>22.95</v>
      </c>
      <c r="G4336" s="11"/>
      <c r="H4336" s="12">
        <v>23.4</v>
      </c>
      <c r="M4336" s="73"/>
      <c r="N4336"/>
      <c r="O4336"/>
      <c r="P4336"/>
      <c r="Q4336"/>
      <c r="R4336" s="28"/>
      <c r="S4336" s="8"/>
      <c r="T4336" s="8"/>
      <c r="U4336"/>
      <c r="W4336" s="29"/>
      <c r="X4336" s="8">
        <v>22.99</v>
      </c>
      <c r="AB4336" s="2">
        <f t="shared" si="22"/>
        <v>22.97</v>
      </c>
    </row>
    <row r="4337" spans="3:28" x14ac:dyDescent="0.15">
      <c r="C4337" s="58">
        <v>36642</v>
      </c>
      <c r="D4337" s="12">
        <v>24.65</v>
      </c>
      <c r="E4337" s="12">
        <v>22.98</v>
      </c>
      <c r="F4337" s="12">
        <v>22.82</v>
      </c>
      <c r="G4337" s="11"/>
      <c r="H4337" s="12">
        <v>22.89</v>
      </c>
      <c r="M4337" s="73"/>
      <c r="N4337"/>
      <c r="O4337"/>
      <c r="P4337"/>
      <c r="Q4337"/>
      <c r="R4337" s="28"/>
      <c r="S4337" s="8"/>
      <c r="T4337" s="8"/>
      <c r="U4337"/>
      <c r="W4337" s="29"/>
      <c r="X4337" s="8">
        <v>22.76</v>
      </c>
      <c r="AB4337" s="2">
        <f t="shared" si="22"/>
        <v>22.79</v>
      </c>
    </row>
    <row r="4338" spans="3:28" x14ac:dyDescent="0.15">
      <c r="C4338" s="58">
        <v>36643</v>
      </c>
      <c r="D4338" s="12">
        <v>25.42</v>
      </c>
      <c r="E4338" s="12">
        <v>23.76</v>
      </c>
      <c r="F4338" s="12">
        <v>22.82</v>
      </c>
      <c r="G4338" s="11"/>
      <c r="H4338" s="12">
        <v>23.43</v>
      </c>
      <c r="M4338" s="73"/>
      <c r="N4338"/>
      <c r="O4338"/>
      <c r="P4338"/>
      <c r="Q4338"/>
      <c r="R4338" s="28"/>
      <c r="S4338" s="8"/>
      <c r="T4338" s="8"/>
      <c r="U4338"/>
      <c r="W4338" s="29"/>
      <c r="X4338" s="8">
        <v>23.38</v>
      </c>
      <c r="AB4338" s="2">
        <f t="shared" si="22"/>
        <v>23.1</v>
      </c>
    </row>
    <row r="4339" spans="3:28" x14ac:dyDescent="0.15">
      <c r="C4339" s="58">
        <v>36644</v>
      </c>
      <c r="D4339" s="12">
        <v>25.74</v>
      </c>
      <c r="E4339" s="12">
        <v>23.89</v>
      </c>
      <c r="F4339" s="12">
        <v>22.62</v>
      </c>
      <c r="G4339" s="11"/>
      <c r="H4339" s="12">
        <v>23.64</v>
      </c>
      <c r="M4339" s="73"/>
      <c r="N4339"/>
      <c r="O4339"/>
      <c r="P4339"/>
      <c r="Q4339"/>
      <c r="R4339" s="28"/>
      <c r="S4339" s="8"/>
      <c r="T4339" s="8"/>
      <c r="U4339"/>
      <c r="W4339" s="29"/>
      <c r="X4339" s="8">
        <v>23.09</v>
      </c>
      <c r="AB4339" s="2">
        <f t="shared" si="22"/>
        <v>22.86</v>
      </c>
    </row>
    <row r="4340" spans="3:28" x14ac:dyDescent="0.15">
      <c r="C4340" s="58">
        <v>36647</v>
      </c>
      <c r="D4340" s="12">
        <v>25.87</v>
      </c>
      <c r="E4340" s="12"/>
      <c r="F4340" s="12">
        <v>22.94</v>
      </c>
      <c r="G4340" s="11"/>
      <c r="H4340" s="12">
        <v>23.64</v>
      </c>
      <c r="M4340" s="73"/>
      <c r="N4340"/>
      <c r="O4340"/>
      <c r="P4340"/>
      <c r="Q4340"/>
      <c r="R4340" s="28"/>
      <c r="S4340" s="8"/>
      <c r="T4340" s="8"/>
      <c r="U4340"/>
      <c r="W4340" s="29"/>
      <c r="X4340" s="8">
        <v>23.26</v>
      </c>
      <c r="AB4340" s="2">
        <f t="shared" si="22"/>
        <v>23.1</v>
      </c>
    </row>
    <row r="4341" spans="3:28" x14ac:dyDescent="0.15">
      <c r="C4341" s="58">
        <v>36648</v>
      </c>
      <c r="D4341" s="12">
        <v>26.89</v>
      </c>
      <c r="E4341" s="12">
        <v>25.08</v>
      </c>
      <c r="F4341" s="12">
        <v>23.9</v>
      </c>
      <c r="G4341" s="11"/>
      <c r="H4341" s="12">
        <v>24.5</v>
      </c>
      <c r="M4341" s="73"/>
      <c r="N4341"/>
      <c r="O4341"/>
      <c r="P4341"/>
      <c r="Q4341"/>
      <c r="R4341" s="28"/>
      <c r="S4341" s="8"/>
      <c r="T4341" s="8"/>
      <c r="U4341"/>
      <c r="W4341" s="29"/>
      <c r="X4341" s="8">
        <v>23.95</v>
      </c>
      <c r="AB4341" s="2">
        <f t="shared" si="22"/>
        <v>23.93</v>
      </c>
    </row>
    <row r="4342" spans="3:28" x14ac:dyDescent="0.15">
      <c r="C4342" s="58">
        <v>36649</v>
      </c>
      <c r="D4342" s="12">
        <v>26.75</v>
      </c>
      <c r="E4342" s="12">
        <v>25</v>
      </c>
      <c r="F4342" s="12">
        <v>24.04</v>
      </c>
      <c r="G4342" s="11"/>
      <c r="H4342" s="12">
        <v>24.7</v>
      </c>
      <c r="M4342" s="73"/>
      <c r="N4342"/>
      <c r="O4342"/>
      <c r="P4342"/>
      <c r="Q4342"/>
      <c r="R4342" s="28"/>
      <c r="S4342" s="8"/>
      <c r="T4342" s="8"/>
      <c r="U4342"/>
      <c r="W4342" s="29"/>
      <c r="X4342" s="8">
        <v>23.84</v>
      </c>
      <c r="AB4342" s="2">
        <f t="shared" si="22"/>
        <v>23.94</v>
      </c>
    </row>
    <row r="4343" spans="3:28" x14ac:dyDescent="0.15">
      <c r="C4343" s="58">
        <v>36650</v>
      </c>
      <c r="D4343" s="12">
        <v>26.98</v>
      </c>
      <c r="E4343" s="12">
        <v>25.15</v>
      </c>
      <c r="F4343" s="12">
        <v>24.41</v>
      </c>
      <c r="G4343" s="11"/>
      <c r="H4343" s="12">
        <v>24.83</v>
      </c>
      <c r="M4343" s="73"/>
      <c r="N4343"/>
      <c r="O4343"/>
      <c r="P4343"/>
      <c r="Q4343"/>
      <c r="R4343" s="28"/>
      <c r="S4343" s="8"/>
      <c r="T4343" s="8"/>
      <c r="U4343"/>
      <c r="W4343" s="29"/>
      <c r="X4343" s="8">
        <v>23.94</v>
      </c>
      <c r="AB4343" s="2">
        <f t="shared" si="22"/>
        <v>24.18</v>
      </c>
    </row>
    <row r="4344" spans="3:28" x14ac:dyDescent="0.15">
      <c r="C4344" s="58">
        <v>36651</v>
      </c>
      <c r="D4344" s="12">
        <v>27.29</v>
      </c>
      <c r="E4344" s="12">
        <v>25.29</v>
      </c>
      <c r="F4344" s="12">
        <v>24.77</v>
      </c>
      <c r="G4344" s="11"/>
      <c r="H4344" s="12">
        <v>25.21</v>
      </c>
      <c r="M4344" s="73"/>
      <c r="N4344"/>
      <c r="O4344"/>
      <c r="P4344"/>
      <c r="Q4344"/>
      <c r="R4344" s="28"/>
      <c r="S4344" s="8"/>
      <c r="T4344" s="8"/>
      <c r="U4344"/>
      <c r="W4344" s="29"/>
      <c r="X4344" s="8">
        <v>24.25</v>
      </c>
      <c r="AB4344" s="2">
        <f t="shared" si="22"/>
        <v>24.51</v>
      </c>
    </row>
    <row r="4345" spans="3:28" x14ac:dyDescent="0.15">
      <c r="C4345" s="58">
        <v>36654</v>
      </c>
      <c r="D4345" s="12">
        <v>28.09</v>
      </c>
      <c r="E4345" s="12">
        <v>26.08</v>
      </c>
      <c r="F4345" s="12">
        <v>24.86</v>
      </c>
      <c r="G4345" s="11"/>
      <c r="H4345" s="12">
        <v>25.88</v>
      </c>
      <c r="M4345" s="73"/>
      <c r="N4345"/>
      <c r="O4345"/>
      <c r="P4345"/>
      <c r="Q4345"/>
      <c r="R4345" s="28"/>
      <c r="S4345" s="8"/>
      <c r="T4345" s="8"/>
      <c r="U4345"/>
      <c r="W4345" s="29"/>
      <c r="X4345" s="8">
        <v>24.81</v>
      </c>
      <c r="AB4345" s="2">
        <f t="shared" si="22"/>
        <v>24.84</v>
      </c>
    </row>
    <row r="4346" spans="3:28" x14ac:dyDescent="0.15">
      <c r="C4346" s="58">
        <v>36655</v>
      </c>
      <c r="D4346" s="12">
        <v>28.65</v>
      </c>
      <c r="E4346" s="12">
        <v>26.82</v>
      </c>
      <c r="F4346" s="12">
        <v>25.84</v>
      </c>
      <c r="G4346" s="11"/>
      <c r="H4346" s="12">
        <v>26.61</v>
      </c>
      <c r="M4346" s="73"/>
      <c r="N4346"/>
      <c r="O4346"/>
      <c r="P4346"/>
      <c r="Q4346"/>
      <c r="R4346" s="28"/>
      <c r="S4346" s="8"/>
      <c r="T4346" s="8"/>
      <c r="U4346"/>
      <c r="W4346" s="29"/>
      <c r="X4346" s="8">
        <v>25.51</v>
      </c>
      <c r="AB4346" s="2">
        <f t="shared" si="22"/>
        <v>25.68</v>
      </c>
    </row>
    <row r="4347" spans="3:28" x14ac:dyDescent="0.15">
      <c r="C4347" s="58">
        <v>36656</v>
      </c>
      <c r="D4347" s="12">
        <v>28.1</v>
      </c>
      <c r="E4347" s="12">
        <v>26.42</v>
      </c>
      <c r="F4347" s="12">
        <v>25.67</v>
      </c>
      <c r="G4347" s="11"/>
      <c r="H4347" s="12">
        <v>26.38</v>
      </c>
      <c r="M4347" s="73"/>
      <c r="N4347"/>
      <c r="O4347"/>
      <c r="P4347"/>
      <c r="Q4347"/>
      <c r="R4347" s="28"/>
      <c r="S4347" s="8"/>
      <c r="T4347" s="8"/>
      <c r="U4347"/>
      <c r="W4347" s="29"/>
      <c r="X4347" s="8">
        <v>25.39</v>
      </c>
      <c r="AB4347" s="2">
        <f t="shared" si="22"/>
        <v>25.53</v>
      </c>
    </row>
    <row r="4348" spans="3:28" x14ac:dyDescent="0.15">
      <c r="C4348" s="58">
        <v>36657</v>
      </c>
      <c r="D4348" s="12">
        <v>29.11</v>
      </c>
      <c r="E4348" s="12">
        <v>27.45</v>
      </c>
      <c r="F4348" s="12">
        <v>26.77</v>
      </c>
      <c r="G4348" s="11"/>
      <c r="H4348" s="12">
        <v>27.35</v>
      </c>
      <c r="M4348" s="73"/>
      <c r="N4348"/>
      <c r="O4348"/>
      <c r="P4348"/>
      <c r="Q4348"/>
      <c r="R4348" s="28"/>
      <c r="S4348" s="8"/>
      <c r="T4348" s="8"/>
      <c r="U4348"/>
      <c r="W4348" s="29"/>
      <c r="X4348" s="8">
        <v>26.56</v>
      </c>
      <c r="AB4348" s="2">
        <f t="shared" si="22"/>
        <v>26.67</v>
      </c>
    </row>
    <row r="4349" spans="3:28" x14ac:dyDescent="0.15">
      <c r="C4349" s="58">
        <v>36658</v>
      </c>
      <c r="D4349" s="12">
        <v>29.62</v>
      </c>
      <c r="E4349" s="12">
        <v>28.05</v>
      </c>
      <c r="F4349" s="12">
        <v>27.17</v>
      </c>
      <c r="G4349" s="11"/>
      <c r="H4349" s="12">
        <v>27.88</v>
      </c>
      <c r="M4349" s="73"/>
      <c r="N4349"/>
      <c r="O4349"/>
      <c r="P4349"/>
      <c r="Q4349"/>
      <c r="R4349" s="28"/>
      <c r="S4349" s="8"/>
      <c r="T4349" s="8"/>
      <c r="U4349"/>
      <c r="W4349" s="29"/>
      <c r="X4349" s="8">
        <v>26.91</v>
      </c>
      <c r="AB4349" s="2">
        <f t="shared" si="22"/>
        <v>27.04</v>
      </c>
    </row>
    <row r="4350" spans="3:28" x14ac:dyDescent="0.15">
      <c r="C4350" s="58">
        <v>36661</v>
      </c>
      <c r="D4350" s="12">
        <v>29.92</v>
      </c>
      <c r="E4350" s="12">
        <v>28.33</v>
      </c>
      <c r="F4350" s="12">
        <v>27.32</v>
      </c>
      <c r="G4350" s="11"/>
      <c r="H4350" s="12">
        <v>28.14</v>
      </c>
      <c r="M4350" s="73"/>
      <c r="N4350"/>
      <c r="O4350"/>
      <c r="P4350"/>
      <c r="Q4350"/>
      <c r="R4350" s="28"/>
      <c r="S4350" s="8"/>
      <c r="T4350" s="8"/>
      <c r="U4350"/>
      <c r="W4350" s="29"/>
      <c r="X4350" s="8">
        <v>27.06</v>
      </c>
      <c r="AB4350" s="2">
        <f t="shared" si="22"/>
        <v>27.19</v>
      </c>
    </row>
    <row r="4351" spans="3:28" x14ac:dyDescent="0.15">
      <c r="C4351" s="58">
        <v>36662</v>
      </c>
      <c r="D4351" s="12">
        <v>29.73</v>
      </c>
      <c r="E4351" s="12">
        <v>28.78</v>
      </c>
      <c r="F4351" s="12">
        <v>26.37</v>
      </c>
      <c r="G4351" s="11"/>
      <c r="H4351" s="12">
        <v>27.97</v>
      </c>
      <c r="M4351" s="73"/>
      <c r="N4351"/>
      <c r="O4351"/>
      <c r="P4351"/>
      <c r="Q4351"/>
      <c r="R4351" s="28"/>
      <c r="S4351" s="8"/>
      <c r="T4351" s="8"/>
      <c r="U4351"/>
      <c r="W4351" s="29"/>
      <c r="X4351" s="8">
        <v>26.65</v>
      </c>
      <c r="AB4351" s="2">
        <f t="shared" si="22"/>
        <v>26.51</v>
      </c>
    </row>
    <row r="4352" spans="3:28" x14ac:dyDescent="0.15">
      <c r="C4352" s="58">
        <v>36663</v>
      </c>
      <c r="D4352" s="12">
        <v>29.32</v>
      </c>
      <c r="E4352" s="12">
        <v>27.89</v>
      </c>
      <c r="F4352" s="12">
        <v>26.16</v>
      </c>
      <c r="G4352" s="11"/>
      <c r="H4352" s="12">
        <v>27.72</v>
      </c>
      <c r="M4352" s="73"/>
      <c r="N4352"/>
      <c r="O4352"/>
      <c r="P4352"/>
      <c r="Q4352"/>
      <c r="R4352" s="28"/>
      <c r="S4352" s="8"/>
      <c r="T4352" s="8"/>
      <c r="U4352"/>
      <c r="W4352" s="29"/>
      <c r="X4352" s="8">
        <v>26.44</v>
      </c>
      <c r="AB4352" s="2">
        <f t="shared" si="22"/>
        <v>26.3</v>
      </c>
    </row>
    <row r="4353" spans="3:28" x14ac:dyDescent="0.15">
      <c r="C4353" s="58">
        <v>36664</v>
      </c>
      <c r="D4353" s="12">
        <v>30.33</v>
      </c>
      <c r="E4353" s="12">
        <v>28.92</v>
      </c>
      <c r="F4353" s="12">
        <v>26.77</v>
      </c>
      <c r="G4353" s="11"/>
      <c r="H4353" s="12">
        <v>28.48</v>
      </c>
      <c r="M4353" s="73"/>
      <c r="N4353"/>
      <c r="O4353"/>
      <c r="P4353"/>
      <c r="Q4353"/>
      <c r="R4353" s="28"/>
      <c r="S4353" s="8"/>
      <c r="T4353" s="8"/>
      <c r="U4353"/>
      <c r="W4353" s="29"/>
      <c r="X4353" s="8">
        <v>27.15</v>
      </c>
      <c r="AB4353" s="2">
        <f t="shared" si="22"/>
        <v>26.96</v>
      </c>
    </row>
    <row r="4354" spans="3:28" x14ac:dyDescent="0.15">
      <c r="C4354" s="58">
        <v>36665</v>
      </c>
      <c r="D4354" s="12">
        <v>29.89</v>
      </c>
      <c r="E4354" s="12">
        <v>28.59</v>
      </c>
      <c r="F4354" s="12">
        <v>26.56</v>
      </c>
      <c r="G4354" s="11"/>
      <c r="H4354" s="12">
        <v>28.28</v>
      </c>
      <c r="M4354" s="73"/>
      <c r="N4354"/>
      <c r="O4354"/>
      <c r="P4354"/>
      <c r="Q4354"/>
      <c r="R4354" s="28"/>
      <c r="S4354" s="8"/>
      <c r="T4354" s="8"/>
      <c r="U4354"/>
      <c r="W4354" s="29"/>
      <c r="X4354" s="8">
        <v>27.01</v>
      </c>
      <c r="AB4354" s="2">
        <f t="shared" si="22"/>
        <v>26.79</v>
      </c>
    </row>
    <row r="4355" spans="3:28" x14ac:dyDescent="0.15">
      <c r="C4355" s="58">
        <v>36668</v>
      </c>
      <c r="D4355" s="12">
        <v>28.61</v>
      </c>
      <c r="E4355" s="12">
        <v>27.43</v>
      </c>
      <c r="F4355" s="12">
        <v>25.47</v>
      </c>
      <c r="G4355" s="11"/>
      <c r="H4355" s="12">
        <v>27.26</v>
      </c>
      <c r="M4355" s="73"/>
      <c r="N4355"/>
      <c r="O4355"/>
      <c r="P4355"/>
      <c r="Q4355"/>
      <c r="R4355" s="28"/>
      <c r="S4355" s="8"/>
      <c r="T4355" s="8"/>
      <c r="U4355"/>
      <c r="W4355" s="29"/>
      <c r="X4355" s="8">
        <v>26.11</v>
      </c>
      <c r="AB4355" s="2">
        <f t="shared" si="22"/>
        <v>25.79</v>
      </c>
    </row>
    <row r="4356" spans="3:28" x14ac:dyDescent="0.15">
      <c r="C4356" s="58">
        <v>36669</v>
      </c>
      <c r="D4356" s="12">
        <v>28.78</v>
      </c>
      <c r="E4356" s="12">
        <v>27.5</v>
      </c>
      <c r="F4356" s="12">
        <v>25.96</v>
      </c>
      <c r="G4356" s="11"/>
      <c r="H4356" s="12">
        <v>27.38</v>
      </c>
      <c r="M4356" s="73"/>
      <c r="N4356"/>
      <c r="O4356"/>
      <c r="P4356"/>
      <c r="Q4356"/>
      <c r="R4356" s="28"/>
      <c r="S4356" s="8"/>
      <c r="T4356" s="8"/>
      <c r="U4356"/>
      <c r="W4356" s="29"/>
      <c r="X4356" s="8">
        <v>26.39</v>
      </c>
      <c r="AB4356" s="2">
        <f t="shared" si="22"/>
        <v>26.18</v>
      </c>
    </row>
    <row r="4357" spans="3:28" x14ac:dyDescent="0.15">
      <c r="C4357" s="58">
        <v>36670</v>
      </c>
      <c r="D4357" s="12">
        <v>29.93</v>
      </c>
      <c r="E4357" s="12">
        <v>28.61</v>
      </c>
      <c r="F4357" s="12">
        <v>26.52</v>
      </c>
      <c r="G4357" s="11"/>
      <c r="H4357" s="12">
        <v>28.3</v>
      </c>
      <c r="M4357" s="73"/>
      <c r="N4357"/>
      <c r="O4357"/>
      <c r="P4357"/>
      <c r="Q4357"/>
      <c r="R4357" s="28"/>
      <c r="S4357" s="8"/>
      <c r="T4357" s="8"/>
      <c r="U4357"/>
      <c r="W4357" s="29"/>
      <c r="X4357" s="8">
        <v>26.94</v>
      </c>
      <c r="AB4357" s="2">
        <f t="shared" si="22"/>
        <v>26.73</v>
      </c>
    </row>
    <row r="4358" spans="3:28" x14ac:dyDescent="0.15">
      <c r="C4358" s="58">
        <v>36671</v>
      </c>
      <c r="D4358" s="12">
        <v>30.51</v>
      </c>
      <c r="E4358" s="12">
        <v>29.19</v>
      </c>
      <c r="F4358" s="12">
        <v>26.86</v>
      </c>
      <c r="G4358" s="11"/>
      <c r="H4358" s="12">
        <v>28.78</v>
      </c>
      <c r="M4358" s="73"/>
      <c r="N4358"/>
      <c r="O4358"/>
      <c r="P4358"/>
      <c r="Q4358"/>
      <c r="R4358" s="28"/>
      <c r="S4358" s="8"/>
      <c r="T4358" s="8"/>
      <c r="U4358"/>
      <c r="W4358" s="29"/>
      <c r="X4358" s="8">
        <v>27.28</v>
      </c>
      <c r="AB4358" s="2">
        <f t="shared" si="22"/>
        <v>27.07</v>
      </c>
    </row>
    <row r="4359" spans="3:28" x14ac:dyDescent="0.15">
      <c r="C4359" s="58">
        <v>36672</v>
      </c>
      <c r="D4359" s="12">
        <v>30</v>
      </c>
      <c r="E4359" s="12">
        <v>29.22</v>
      </c>
      <c r="F4359" s="12">
        <v>26</v>
      </c>
      <c r="G4359" s="11"/>
      <c r="H4359" s="12">
        <v>28.38</v>
      </c>
      <c r="M4359" s="73"/>
      <c r="N4359"/>
      <c r="O4359"/>
      <c r="P4359"/>
      <c r="Q4359"/>
      <c r="R4359" s="28"/>
      <c r="S4359" s="8"/>
      <c r="T4359" s="8"/>
      <c r="U4359"/>
      <c r="W4359" s="29"/>
      <c r="X4359" s="8">
        <v>26.68</v>
      </c>
      <c r="AB4359" s="2">
        <f t="shared" si="22"/>
        <v>26.34</v>
      </c>
    </row>
    <row r="4360" spans="3:28" x14ac:dyDescent="0.15">
      <c r="C4360" s="58">
        <v>36675</v>
      </c>
      <c r="D4360" s="12"/>
      <c r="E4360" s="12"/>
      <c r="F4360" s="12"/>
      <c r="G4360" s="11"/>
      <c r="H4360" s="12">
        <v>28.3</v>
      </c>
      <c r="M4360" s="73"/>
      <c r="N4360"/>
      <c r="O4360"/>
      <c r="P4360"/>
      <c r="Q4360"/>
      <c r="R4360" s="28"/>
      <c r="S4360" s="8"/>
      <c r="T4360" s="8"/>
      <c r="U4360"/>
      <c r="W4360" s="29"/>
      <c r="X4360" s="8"/>
      <c r="AB4360" s="2"/>
    </row>
    <row r="4361" spans="3:28" x14ac:dyDescent="0.15">
      <c r="C4361" s="58">
        <v>36676</v>
      </c>
      <c r="D4361" s="12">
        <v>30.35</v>
      </c>
      <c r="E4361" s="12">
        <v>28.96</v>
      </c>
      <c r="F4361" s="12">
        <v>26.51</v>
      </c>
      <c r="G4361" s="11"/>
      <c r="H4361" s="12">
        <v>28.46</v>
      </c>
      <c r="M4361" s="73"/>
      <c r="N4361"/>
      <c r="O4361"/>
      <c r="P4361"/>
      <c r="Q4361"/>
      <c r="R4361" s="28"/>
      <c r="S4361" s="8"/>
      <c r="T4361" s="8"/>
      <c r="U4361"/>
      <c r="W4361" s="29"/>
      <c r="X4361" s="8">
        <v>27.04</v>
      </c>
      <c r="AB4361" s="2">
        <f t="shared" si="22"/>
        <v>26.78</v>
      </c>
    </row>
    <row r="4362" spans="3:28" x14ac:dyDescent="0.15">
      <c r="C4362" s="58">
        <v>36677</v>
      </c>
      <c r="D4362" s="12">
        <v>29.01</v>
      </c>
      <c r="E4362" s="12">
        <v>28.31</v>
      </c>
      <c r="F4362" s="12">
        <v>25.66</v>
      </c>
      <c r="G4362" s="11"/>
      <c r="H4362" s="12">
        <v>27.6</v>
      </c>
      <c r="M4362" s="73"/>
      <c r="N4362"/>
      <c r="O4362"/>
      <c r="P4362"/>
      <c r="Q4362"/>
      <c r="R4362" s="28"/>
      <c r="S4362" s="8"/>
      <c r="T4362" s="8"/>
      <c r="U4362"/>
      <c r="W4362" s="29"/>
      <c r="X4362" s="8">
        <v>26.14</v>
      </c>
      <c r="AB4362" s="2">
        <f t="shared" si="22"/>
        <v>25.9</v>
      </c>
    </row>
    <row r="4363" spans="3:28" x14ac:dyDescent="0.15">
      <c r="C4363" s="58">
        <v>36678</v>
      </c>
      <c r="D4363" s="12">
        <v>30.14</v>
      </c>
      <c r="E4363" s="12">
        <v>29.19</v>
      </c>
      <c r="F4363" s="12">
        <v>26.77</v>
      </c>
      <c r="G4363" s="11"/>
      <c r="H4363" s="12">
        <v>28.55</v>
      </c>
      <c r="M4363" s="73"/>
      <c r="N4363"/>
      <c r="O4363"/>
      <c r="P4363"/>
      <c r="Q4363"/>
      <c r="R4363" s="28"/>
      <c r="S4363" s="8"/>
      <c r="T4363" s="8"/>
      <c r="U4363"/>
      <c r="W4363" s="29"/>
      <c r="X4363" s="8">
        <v>27.22</v>
      </c>
      <c r="AB4363" s="2">
        <f t="shared" si="22"/>
        <v>27</v>
      </c>
    </row>
    <row r="4364" spans="3:28" x14ac:dyDescent="0.15">
      <c r="C4364" s="58">
        <v>36679</v>
      </c>
      <c r="D4364" s="12">
        <v>30.35</v>
      </c>
      <c r="E4364" s="12">
        <v>29.05</v>
      </c>
      <c r="F4364" s="12">
        <v>26.75</v>
      </c>
      <c r="G4364" s="11"/>
      <c r="H4364" s="12">
        <v>28.43</v>
      </c>
      <c r="M4364" s="73"/>
      <c r="N4364"/>
      <c r="O4364"/>
      <c r="P4364"/>
      <c r="Q4364"/>
      <c r="R4364" s="28"/>
      <c r="S4364" s="8"/>
      <c r="T4364" s="8"/>
      <c r="U4364"/>
      <c r="W4364" s="29"/>
      <c r="X4364" s="8">
        <v>27.1</v>
      </c>
      <c r="AB4364" s="2">
        <f t="shared" si="22"/>
        <v>26.93</v>
      </c>
    </row>
    <row r="4365" spans="3:28" x14ac:dyDescent="0.15">
      <c r="C4365" s="58">
        <v>36682</v>
      </c>
      <c r="D4365" s="12">
        <v>29.7</v>
      </c>
      <c r="E4365" s="12">
        <v>28.37</v>
      </c>
      <c r="F4365" s="12">
        <v>26.1</v>
      </c>
      <c r="G4365" s="11"/>
      <c r="H4365" s="12">
        <v>27.73</v>
      </c>
      <c r="M4365" s="73"/>
      <c r="N4365"/>
      <c r="O4365"/>
      <c r="P4365"/>
      <c r="Q4365"/>
      <c r="R4365" s="28"/>
      <c r="S4365" s="8"/>
      <c r="T4365" s="8"/>
      <c r="U4365"/>
      <c r="W4365" s="29"/>
      <c r="X4365" s="8">
        <v>26.59</v>
      </c>
      <c r="AB4365" s="2">
        <f t="shared" si="22"/>
        <v>26.35</v>
      </c>
    </row>
    <row r="4366" spans="3:28" x14ac:dyDescent="0.15">
      <c r="C4366" s="58">
        <v>36683</v>
      </c>
      <c r="D4366" s="12">
        <v>29.75</v>
      </c>
      <c r="E4366" s="12">
        <v>28.59</v>
      </c>
      <c r="F4366" s="12">
        <v>26.64</v>
      </c>
      <c r="G4366" s="11"/>
      <c r="H4366" s="12">
        <v>28.17</v>
      </c>
      <c r="M4366" s="73"/>
      <c r="N4366"/>
      <c r="O4366"/>
      <c r="P4366"/>
      <c r="Q4366"/>
      <c r="R4366" s="28"/>
      <c r="S4366" s="8"/>
      <c r="T4366" s="8"/>
      <c r="U4366"/>
      <c r="W4366" s="29"/>
      <c r="X4366" s="8">
        <v>27.03</v>
      </c>
      <c r="AB4366" s="2">
        <f t="shared" si="22"/>
        <v>26.84</v>
      </c>
    </row>
    <row r="4367" spans="3:28" x14ac:dyDescent="0.15">
      <c r="C4367" s="58">
        <v>36684</v>
      </c>
      <c r="D4367" s="12">
        <v>29.95</v>
      </c>
      <c r="E4367" s="12">
        <v>29.22</v>
      </c>
      <c r="F4367" s="12">
        <v>26.84</v>
      </c>
      <c r="G4367" s="11"/>
      <c r="H4367" s="12">
        <v>28.44</v>
      </c>
      <c r="M4367" s="73"/>
      <c r="N4367"/>
      <c r="O4367"/>
      <c r="P4367"/>
      <c r="Q4367"/>
      <c r="R4367" s="28"/>
      <c r="S4367" s="8"/>
      <c r="T4367" s="8"/>
      <c r="U4367"/>
      <c r="W4367" s="29"/>
      <c r="X4367" s="8">
        <v>27.28</v>
      </c>
      <c r="AB4367" s="2">
        <f t="shared" si="22"/>
        <v>27.06</v>
      </c>
    </row>
    <row r="4368" spans="3:28" x14ac:dyDescent="0.15">
      <c r="C4368" s="58">
        <v>36685</v>
      </c>
      <c r="D4368" s="12">
        <v>29.78</v>
      </c>
      <c r="E4368" s="12">
        <v>29.07</v>
      </c>
      <c r="F4368" s="12">
        <v>26.78</v>
      </c>
      <c r="G4368" s="11"/>
      <c r="H4368" s="12">
        <v>28.37</v>
      </c>
      <c r="M4368" s="73"/>
      <c r="N4368"/>
      <c r="O4368"/>
      <c r="P4368"/>
      <c r="Q4368"/>
      <c r="R4368" s="28"/>
      <c r="S4368" s="8"/>
      <c r="T4368" s="8"/>
      <c r="U4368"/>
      <c r="W4368" s="29"/>
      <c r="X4368" s="8">
        <v>27.17</v>
      </c>
      <c r="AB4368" s="2">
        <f t="shared" si="22"/>
        <v>26.98</v>
      </c>
    </row>
    <row r="4369" spans="3:28" x14ac:dyDescent="0.15">
      <c r="C4369" s="58">
        <v>36686</v>
      </c>
      <c r="D4369" s="12">
        <v>30.2</v>
      </c>
      <c r="E4369" s="12">
        <v>29.58</v>
      </c>
      <c r="F4369" s="12">
        <v>27.04</v>
      </c>
      <c r="G4369" s="11"/>
      <c r="H4369" s="12">
        <v>28.61</v>
      </c>
      <c r="M4369" s="73"/>
      <c r="N4369"/>
      <c r="O4369"/>
      <c r="P4369"/>
      <c r="Q4369"/>
      <c r="R4369" s="28"/>
      <c r="S4369" s="8"/>
      <c r="T4369" s="8"/>
      <c r="U4369"/>
      <c r="W4369" s="29"/>
      <c r="X4369" s="8">
        <v>27.58</v>
      </c>
      <c r="AB4369" s="2">
        <f t="shared" si="22"/>
        <v>27.31</v>
      </c>
    </row>
    <row r="4370" spans="3:28" x14ac:dyDescent="0.15">
      <c r="C4370" s="58">
        <v>36689</v>
      </c>
      <c r="D4370" s="12">
        <v>31.74</v>
      </c>
      <c r="E4370" s="12">
        <v>31.21</v>
      </c>
      <c r="F4370" s="12">
        <v>28.32</v>
      </c>
      <c r="G4370" s="11"/>
      <c r="H4370" s="12">
        <v>29.72</v>
      </c>
      <c r="M4370" s="73"/>
      <c r="N4370"/>
      <c r="O4370"/>
      <c r="P4370"/>
      <c r="Q4370"/>
      <c r="R4370" s="28"/>
      <c r="S4370" s="8"/>
      <c r="T4370" s="8"/>
      <c r="U4370"/>
      <c r="W4370" s="29"/>
      <c r="X4370" s="8">
        <v>28.77</v>
      </c>
      <c r="AB4370" s="2">
        <f t="shared" si="22"/>
        <v>28.55</v>
      </c>
    </row>
    <row r="4371" spans="3:28" x14ac:dyDescent="0.15">
      <c r="C4371" s="58">
        <v>36690</v>
      </c>
      <c r="D4371" s="12">
        <v>32.56</v>
      </c>
      <c r="E4371" s="12">
        <v>31.49</v>
      </c>
      <c r="F4371" s="12">
        <v>28.58</v>
      </c>
      <c r="G4371" s="11"/>
      <c r="H4371" s="12">
        <v>29.97</v>
      </c>
      <c r="M4371" s="73"/>
      <c r="N4371"/>
      <c r="O4371"/>
      <c r="P4371"/>
      <c r="Q4371"/>
      <c r="R4371" s="28"/>
      <c r="S4371" s="8"/>
      <c r="T4371" s="8"/>
      <c r="U4371"/>
      <c r="W4371" s="29"/>
      <c r="X4371" s="8">
        <v>29.07</v>
      </c>
      <c r="AB4371" s="2">
        <f t="shared" si="22"/>
        <v>28.83</v>
      </c>
    </row>
    <row r="4372" spans="3:28" x14ac:dyDescent="0.15">
      <c r="C4372" s="58">
        <v>36691</v>
      </c>
      <c r="D4372" s="12">
        <v>32.85</v>
      </c>
      <c r="E4372" s="12">
        <v>31.02</v>
      </c>
      <c r="F4372" s="12">
        <v>28.01</v>
      </c>
      <c r="G4372" s="11"/>
      <c r="H4372" s="12">
        <v>29.76</v>
      </c>
      <c r="M4372" s="73"/>
      <c r="N4372"/>
      <c r="O4372"/>
      <c r="P4372"/>
      <c r="Q4372"/>
      <c r="R4372" s="28"/>
      <c r="S4372" s="8"/>
      <c r="T4372" s="8"/>
      <c r="U4372"/>
      <c r="W4372" s="29"/>
      <c r="X4372" s="8">
        <v>28.51</v>
      </c>
      <c r="AB4372" s="2">
        <f t="shared" si="22"/>
        <v>28.26</v>
      </c>
    </row>
    <row r="4373" spans="3:28" x14ac:dyDescent="0.15">
      <c r="C4373" s="58">
        <v>36692</v>
      </c>
      <c r="D4373" s="12">
        <v>32.950000000000003</v>
      </c>
      <c r="E4373" s="12">
        <v>31.26</v>
      </c>
      <c r="F4373" s="12">
        <v>27.8</v>
      </c>
      <c r="G4373" s="11"/>
      <c r="H4373" s="12">
        <v>29.55</v>
      </c>
      <c r="M4373" s="73"/>
      <c r="N4373"/>
      <c r="O4373"/>
      <c r="P4373"/>
      <c r="Q4373"/>
      <c r="R4373" s="28"/>
      <c r="S4373" s="8"/>
      <c r="T4373" s="8"/>
      <c r="U4373"/>
      <c r="W4373" s="29"/>
      <c r="X4373" s="8">
        <v>28.29</v>
      </c>
      <c r="AB4373" s="2">
        <f t="shared" ref="AB4373:AB4436" si="23">ROUND((F4373+X4373)/2,2)</f>
        <v>28.05</v>
      </c>
    </row>
    <row r="4374" spans="3:28" x14ac:dyDescent="0.15">
      <c r="C4374" s="58">
        <v>36693</v>
      </c>
      <c r="D4374" s="12">
        <v>32.33</v>
      </c>
      <c r="E4374" s="12">
        <v>28.35</v>
      </c>
      <c r="F4374" s="12">
        <v>26.27</v>
      </c>
      <c r="G4374" s="11"/>
      <c r="H4374" s="12">
        <v>28.5</v>
      </c>
      <c r="M4374" s="73"/>
      <c r="N4374"/>
      <c r="O4374"/>
      <c r="P4374"/>
      <c r="Q4374"/>
      <c r="R4374" s="28"/>
      <c r="S4374" s="8"/>
      <c r="T4374" s="8"/>
      <c r="U4374"/>
      <c r="W4374" s="29"/>
      <c r="X4374" s="8">
        <v>26.93</v>
      </c>
      <c r="AB4374" s="2">
        <f t="shared" si="23"/>
        <v>26.6</v>
      </c>
    </row>
    <row r="4375" spans="3:28" x14ac:dyDescent="0.15">
      <c r="C4375" s="58">
        <v>36696</v>
      </c>
      <c r="D4375" s="12">
        <v>31.69</v>
      </c>
      <c r="E4375" s="12">
        <v>27.98</v>
      </c>
      <c r="F4375" s="12">
        <v>25.91</v>
      </c>
      <c r="G4375" s="11"/>
      <c r="H4375" s="12">
        <v>27.97</v>
      </c>
      <c r="M4375" s="73"/>
      <c r="N4375"/>
      <c r="O4375"/>
      <c r="P4375"/>
      <c r="Q4375"/>
      <c r="R4375" s="28"/>
      <c r="S4375" s="8"/>
      <c r="T4375" s="8"/>
      <c r="U4375"/>
      <c r="W4375" s="29"/>
      <c r="X4375" s="8">
        <v>26.56</v>
      </c>
      <c r="AB4375" s="2">
        <f t="shared" si="23"/>
        <v>26.24</v>
      </c>
    </row>
    <row r="4376" spans="3:28" x14ac:dyDescent="0.15">
      <c r="C4376" s="58">
        <v>36697</v>
      </c>
      <c r="D4376" s="12">
        <v>33.049999999999997</v>
      </c>
      <c r="E4376" s="12">
        <v>29.02</v>
      </c>
      <c r="F4376" s="12">
        <v>26.87</v>
      </c>
      <c r="G4376" s="11"/>
      <c r="H4376" s="12">
        <v>28.97</v>
      </c>
      <c r="M4376" s="73"/>
      <c r="N4376"/>
      <c r="O4376"/>
      <c r="P4376"/>
      <c r="Q4376"/>
      <c r="R4376" s="28"/>
      <c r="S4376" s="8"/>
      <c r="T4376" s="8"/>
      <c r="U4376"/>
      <c r="W4376" s="29"/>
      <c r="X4376" s="8">
        <v>27.49</v>
      </c>
      <c r="AB4376" s="2">
        <f t="shared" si="23"/>
        <v>27.18</v>
      </c>
    </row>
    <row r="4377" spans="3:28" x14ac:dyDescent="0.15">
      <c r="C4377" s="58">
        <v>36698</v>
      </c>
      <c r="D4377" s="12">
        <v>31.37</v>
      </c>
      <c r="E4377" s="12">
        <v>29.33</v>
      </c>
      <c r="F4377" s="12">
        <v>26.96</v>
      </c>
      <c r="G4377" s="11"/>
      <c r="H4377" s="12">
        <v>29.14</v>
      </c>
      <c r="M4377" s="73"/>
      <c r="N4377"/>
      <c r="O4377"/>
      <c r="P4377"/>
      <c r="Q4377"/>
      <c r="R4377" s="28"/>
      <c r="S4377" s="8"/>
      <c r="T4377" s="8"/>
      <c r="U4377"/>
      <c r="W4377" s="29"/>
      <c r="X4377" s="8">
        <v>27.55</v>
      </c>
      <c r="AB4377" s="2">
        <f t="shared" si="23"/>
        <v>27.26</v>
      </c>
    </row>
    <row r="4378" spans="3:28" x14ac:dyDescent="0.15">
      <c r="C4378" s="58">
        <v>36699</v>
      </c>
      <c r="D4378" s="12">
        <v>32.19</v>
      </c>
      <c r="E4378" s="12">
        <v>30.15</v>
      </c>
      <c r="F4378" s="12">
        <v>27.7</v>
      </c>
      <c r="G4378" s="11"/>
      <c r="H4378" s="12">
        <v>29.85</v>
      </c>
      <c r="M4378" s="73"/>
      <c r="N4378"/>
      <c r="O4378"/>
      <c r="P4378"/>
      <c r="Q4378"/>
      <c r="R4378" s="28"/>
      <c r="S4378" s="8"/>
      <c r="T4378" s="8"/>
      <c r="U4378"/>
      <c r="W4378" s="29"/>
      <c r="X4378" s="8">
        <v>28.31</v>
      </c>
      <c r="AB4378" s="2">
        <f t="shared" si="23"/>
        <v>28.01</v>
      </c>
    </row>
    <row r="4379" spans="3:28" x14ac:dyDescent="0.15">
      <c r="C4379" s="58">
        <v>36700</v>
      </c>
      <c r="D4379" s="12">
        <v>32.25</v>
      </c>
      <c r="E4379" s="12">
        <v>30.39</v>
      </c>
      <c r="F4379" s="12">
        <v>27.72</v>
      </c>
      <c r="G4379" s="11"/>
      <c r="H4379" s="12">
        <v>30</v>
      </c>
      <c r="M4379" s="73"/>
      <c r="N4379"/>
      <c r="O4379"/>
      <c r="P4379"/>
      <c r="Q4379"/>
      <c r="R4379" s="28"/>
      <c r="S4379" s="8"/>
      <c r="T4379" s="8"/>
      <c r="U4379"/>
      <c r="W4379" s="29"/>
      <c r="X4379" s="8">
        <v>28.3</v>
      </c>
      <c r="AB4379" s="2">
        <f t="shared" si="23"/>
        <v>28.01</v>
      </c>
    </row>
    <row r="4380" spans="3:28" x14ac:dyDescent="0.15">
      <c r="C4380" s="58">
        <v>36703</v>
      </c>
      <c r="D4380" s="12">
        <v>31.63</v>
      </c>
      <c r="E4380" s="12">
        <v>29.75</v>
      </c>
      <c r="F4380" s="12">
        <v>27.38</v>
      </c>
      <c r="G4380" s="11"/>
      <c r="H4380" s="12">
        <v>29.5</v>
      </c>
      <c r="M4380" s="73"/>
      <c r="N4380"/>
      <c r="O4380"/>
      <c r="P4380"/>
      <c r="Q4380"/>
      <c r="R4380" s="28"/>
      <c r="S4380" s="8"/>
      <c r="T4380" s="8"/>
      <c r="U4380"/>
      <c r="W4380" s="29"/>
      <c r="X4380" s="8">
        <v>27.95</v>
      </c>
      <c r="AB4380" s="2">
        <f t="shared" si="23"/>
        <v>27.67</v>
      </c>
    </row>
    <row r="4381" spans="3:28" x14ac:dyDescent="0.15">
      <c r="C4381" s="58">
        <v>36704</v>
      </c>
      <c r="D4381" s="12">
        <v>32.06</v>
      </c>
      <c r="E4381" s="12">
        <v>30.24</v>
      </c>
      <c r="F4381" s="12">
        <v>27.92</v>
      </c>
      <c r="G4381" s="11"/>
      <c r="H4381" s="12">
        <v>29.86</v>
      </c>
      <c r="M4381" s="73"/>
      <c r="N4381"/>
      <c r="O4381"/>
      <c r="P4381"/>
      <c r="Q4381"/>
      <c r="R4381" s="28"/>
      <c r="S4381" s="8"/>
      <c r="T4381" s="8"/>
      <c r="U4381"/>
      <c r="W4381" s="29"/>
      <c r="X4381" s="8">
        <v>28.49</v>
      </c>
      <c r="AB4381" s="2">
        <f t="shared" si="23"/>
        <v>28.21</v>
      </c>
    </row>
    <row r="4382" spans="3:28" x14ac:dyDescent="0.15">
      <c r="C4382" s="58">
        <v>36705</v>
      </c>
      <c r="D4382" s="12">
        <v>31.9</v>
      </c>
      <c r="E4382" s="12">
        <v>30.11</v>
      </c>
      <c r="F4382" s="12">
        <v>27.38</v>
      </c>
      <c r="G4382" s="11"/>
      <c r="H4382" s="12">
        <v>29.58</v>
      </c>
      <c r="M4382" s="73"/>
      <c r="N4382"/>
      <c r="O4382"/>
      <c r="P4382"/>
      <c r="Q4382"/>
      <c r="R4382" s="28"/>
      <c r="S4382" s="8"/>
      <c r="T4382" s="8"/>
      <c r="U4382"/>
      <c r="W4382" s="29"/>
      <c r="X4382" s="8">
        <v>28.11</v>
      </c>
      <c r="AB4382" s="2">
        <f t="shared" si="23"/>
        <v>27.75</v>
      </c>
    </row>
    <row r="4383" spans="3:28" x14ac:dyDescent="0.15">
      <c r="C4383" s="58">
        <v>36706</v>
      </c>
      <c r="D4383" s="12">
        <v>32.72</v>
      </c>
      <c r="E4383" s="12">
        <v>30.8</v>
      </c>
      <c r="F4383" s="12">
        <v>27.83</v>
      </c>
      <c r="G4383" s="11"/>
      <c r="H4383" s="12">
        <v>30.1</v>
      </c>
      <c r="M4383" s="73"/>
      <c r="N4383"/>
      <c r="O4383"/>
      <c r="P4383"/>
      <c r="Q4383"/>
      <c r="R4383" s="28"/>
      <c r="S4383" s="8"/>
      <c r="T4383" s="8"/>
      <c r="U4383"/>
      <c r="W4383" s="29"/>
      <c r="X4383" s="8">
        <v>28.51</v>
      </c>
      <c r="AB4383" s="2">
        <f t="shared" si="23"/>
        <v>28.17</v>
      </c>
    </row>
    <row r="4384" spans="3:28" x14ac:dyDescent="0.15">
      <c r="C4384" s="58">
        <v>36707</v>
      </c>
      <c r="D4384" s="12">
        <v>32.5</v>
      </c>
      <c r="E4384" s="12">
        <v>30.57</v>
      </c>
      <c r="F4384" s="12">
        <v>27.71</v>
      </c>
      <c r="G4384" s="11"/>
      <c r="H4384" s="12">
        <v>30.13</v>
      </c>
      <c r="M4384" s="73"/>
      <c r="N4384"/>
      <c r="O4384"/>
      <c r="P4384"/>
      <c r="Q4384"/>
      <c r="R4384" s="28"/>
      <c r="S4384" s="8"/>
      <c r="T4384" s="8"/>
      <c r="U4384"/>
      <c r="W4384" s="29"/>
      <c r="X4384" s="8">
        <v>28.3</v>
      </c>
      <c r="AB4384" s="2">
        <f t="shared" si="23"/>
        <v>28.01</v>
      </c>
    </row>
    <row r="4385" spans="3:28" x14ac:dyDescent="0.15">
      <c r="C4385" s="58">
        <v>36710</v>
      </c>
      <c r="D4385" s="12"/>
      <c r="E4385" s="12">
        <v>31.1</v>
      </c>
      <c r="F4385" s="12">
        <v>28.3</v>
      </c>
      <c r="G4385" s="11"/>
      <c r="H4385" s="12">
        <v>30.49</v>
      </c>
      <c r="M4385" s="73"/>
      <c r="N4385"/>
      <c r="O4385"/>
      <c r="P4385"/>
      <c r="Q4385"/>
      <c r="R4385" s="28"/>
      <c r="S4385" s="8"/>
      <c r="T4385" s="8"/>
      <c r="U4385"/>
      <c r="W4385" s="29"/>
      <c r="X4385" s="8">
        <v>28.85</v>
      </c>
      <c r="AB4385" s="2">
        <f t="shared" si="23"/>
        <v>28.58</v>
      </c>
    </row>
    <row r="4386" spans="3:28" x14ac:dyDescent="0.15">
      <c r="C4386" s="58">
        <v>36711</v>
      </c>
      <c r="D4386" s="12"/>
      <c r="E4386" s="12">
        <v>29.58</v>
      </c>
      <c r="F4386" s="12">
        <v>27.11</v>
      </c>
      <c r="G4386" s="11"/>
      <c r="H4386" s="12">
        <v>29.66</v>
      </c>
      <c r="M4386" s="73"/>
      <c r="N4386"/>
      <c r="O4386"/>
      <c r="P4386"/>
      <c r="Q4386"/>
      <c r="R4386" s="28"/>
      <c r="S4386" s="8"/>
      <c r="T4386" s="8"/>
      <c r="U4386"/>
      <c r="W4386" s="29"/>
      <c r="X4386" s="8">
        <v>27.57</v>
      </c>
      <c r="AB4386" s="2">
        <f t="shared" si="23"/>
        <v>27.34</v>
      </c>
    </row>
    <row r="4387" spans="3:28" x14ac:dyDescent="0.15">
      <c r="C4387" s="58">
        <v>36712</v>
      </c>
      <c r="D4387" s="12">
        <v>30.67</v>
      </c>
      <c r="E4387" s="12">
        <v>29.38</v>
      </c>
      <c r="F4387" s="12">
        <v>26.79</v>
      </c>
      <c r="G4387" s="11"/>
      <c r="H4387" s="12">
        <v>28.99</v>
      </c>
      <c r="M4387" s="73"/>
      <c r="N4387"/>
      <c r="O4387"/>
      <c r="P4387"/>
      <c r="Q4387"/>
      <c r="R4387" s="28"/>
      <c r="S4387" s="8"/>
      <c r="T4387" s="8"/>
      <c r="U4387"/>
      <c r="W4387" s="29"/>
      <c r="X4387" s="8">
        <v>27.1</v>
      </c>
      <c r="AB4387" s="2">
        <f t="shared" si="23"/>
        <v>26.95</v>
      </c>
    </row>
    <row r="4388" spans="3:28" x14ac:dyDescent="0.15">
      <c r="C4388" s="58">
        <v>36713</v>
      </c>
      <c r="D4388" s="12">
        <v>29.99</v>
      </c>
      <c r="E4388" s="12">
        <v>29.67</v>
      </c>
      <c r="F4388" s="12">
        <v>26.67</v>
      </c>
      <c r="G4388" s="11"/>
      <c r="H4388" s="12">
        <v>28.92</v>
      </c>
      <c r="M4388" s="73"/>
      <c r="N4388"/>
      <c r="O4388"/>
      <c r="P4388"/>
      <c r="Q4388"/>
      <c r="R4388" s="28"/>
      <c r="S4388" s="8"/>
      <c r="T4388" s="8"/>
      <c r="U4388"/>
      <c r="W4388" s="29"/>
      <c r="X4388" s="8">
        <v>26.92</v>
      </c>
      <c r="AB4388" s="2">
        <f t="shared" si="23"/>
        <v>26.8</v>
      </c>
    </row>
    <row r="4389" spans="3:28" x14ac:dyDescent="0.15">
      <c r="C4389" s="58">
        <v>36714</v>
      </c>
      <c r="D4389" s="12">
        <v>30.28</v>
      </c>
      <c r="E4389" s="12">
        <v>29.7</v>
      </c>
      <c r="F4389" s="12">
        <v>26.93</v>
      </c>
      <c r="G4389" s="11"/>
      <c r="H4389" s="12">
        <v>28.99</v>
      </c>
      <c r="M4389" s="73"/>
      <c r="N4389"/>
      <c r="O4389"/>
      <c r="P4389"/>
      <c r="Q4389"/>
      <c r="R4389" s="28"/>
      <c r="S4389" s="8"/>
      <c r="T4389" s="8"/>
      <c r="U4389"/>
      <c r="W4389" s="29"/>
      <c r="X4389" s="8">
        <v>26.99</v>
      </c>
      <c r="AB4389" s="2">
        <f t="shared" si="23"/>
        <v>26.96</v>
      </c>
    </row>
    <row r="4390" spans="3:28" x14ac:dyDescent="0.15">
      <c r="C4390" s="58">
        <v>36717</v>
      </c>
      <c r="D4390" s="12">
        <v>29.69</v>
      </c>
      <c r="E4390" s="12">
        <v>28.85</v>
      </c>
      <c r="F4390" s="12">
        <v>26.77</v>
      </c>
      <c r="G4390" s="11"/>
      <c r="H4390" s="12">
        <v>28.44</v>
      </c>
      <c r="M4390" s="73"/>
      <c r="N4390"/>
      <c r="O4390"/>
      <c r="P4390"/>
      <c r="Q4390"/>
      <c r="R4390" s="28"/>
      <c r="S4390" s="8"/>
      <c r="T4390" s="8"/>
      <c r="U4390"/>
      <c r="W4390" s="29"/>
      <c r="X4390" s="8">
        <v>26.66</v>
      </c>
      <c r="AB4390" s="2">
        <f t="shared" si="23"/>
        <v>26.72</v>
      </c>
    </row>
    <row r="4391" spans="3:28" x14ac:dyDescent="0.15">
      <c r="C4391" s="58">
        <v>36718</v>
      </c>
      <c r="D4391" s="12">
        <v>29.7</v>
      </c>
      <c r="E4391" s="12">
        <v>29.22</v>
      </c>
      <c r="F4391" s="12">
        <v>27.16</v>
      </c>
      <c r="G4391" s="11"/>
      <c r="H4391" s="12">
        <v>28.48</v>
      </c>
      <c r="M4391" s="73"/>
      <c r="N4391"/>
      <c r="O4391"/>
      <c r="P4391"/>
      <c r="Q4391"/>
      <c r="R4391" s="28"/>
      <c r="S4391" s="8"/>
      <c r="T4391" s="8"/>
      <c r="U4391"/>
      <c r="W4391" s="29"/>
      <c r="X4391" s="8">
        <v>26.85</v>
      </c>
      <c r="AB4391" s="2">
        <f t="shared" si="23"/>
        <v>27.01</v>
      </c>
    </row>
    <row r="4392" spans="3:28" x14ac:dyDescent="0.15">
      <c r="C4392" s="58">
        <v>36719</v>
      </c>
      <c r="D4392" s="12">
        <v>30.32</v>
      </c>
      <c r="E4392" s="12">
        <v>29.67</v>
      </c>
      <c r="F4392" s="12">
        <v>27.67</v>
      </c>
      <c r="G4392" s="11"/>
      <c r="H4392" s="12">
        <v>28.94</v>
      </c>
      <c r="M4392" s="73"/>
      <c r="N4392"/>
      <c r="O4392"/>
      <c r="P4392"/>
      <c r="Q4392"/>
      <c r="R4392" s="28"/>
      <c r="S4392" s="8"/>
      <c r="T4392" s="8"/>
      <c r="U4392"/>
      <c r="W4392" s="29"/>
      <c r="X4392" s="8">
        <v>27.29</v>
      </c>
      <c r="AB4392" s="2">
        <f t="shared" si="23"/>
        <v>27.48</v>
      </c>
    </row>
    <row r="4393" spans="3:28" x14ac:dyDescent="0.15">
      <c r="C4393" s="58">
        <v>36720</v>
      </c>
      <c r="D4393" s="12">
        <v>31.47</v>
      </c>
      <c r="E4393" s="12">
        <v>30.26</v>
      </c>
      <c r="F4393" s="12">
        <v>27.91</v>
      </c>
      <c r="G4393" s="11"/>
      <c r="H4393" s="12">
        <v>29.38</v>
      </c>
      <c r="M4393" s="73"/>
      <c r="N4393"/>
      <c r="O4393"/>
      <c r="P4393"/>
      <c r="Q4393"/>
      <c r="R4393" s="28"/>
      <c r="S4393" s="8"/>
      <c r="T4393" s="8"/>
      <c r="U4393"/>
      <c r="W4393" s="29"/>
      <c r="X4393" s="8">
        <v>27.81</v>
      </c>
      <c r="AB4393" s="2">
        <f t="shared" si="23"/>
        <v>27.86</v>
      </c>
    </row>
    <row r="4394" spans="3:28" x14ac:dyDescent="0.15">
      <c r="C4394" s="58">
        <v>36721</v>
      </c>
      <c r="D4394" s="12">
        <v>31.4</v>
      </c>
      <c r="E4394" s="12">
        <v>29.88</v>
      </c>
      <c r="F4394" s="12">
        <v>27.51</v>
      </c>
      <c r="G4394" s="11"/>
      <c r="H4394" s="12">
        <v>28.84</v>
      </c>
      <c r="M4394" s="73"/>
      <c r="N4394"/>
      <c r="O4394"/>
      <c r="P4394"/>
      <c r="Q4394"/>
      <c r="R4394" s="28"/>
      <c r="S4394" s="8"/>
      <c r="T4394" s="8"/>
      <c r="U4394"/>
      <c r="W4394" s="29"/>
      <c r="X4394" s="8">
        <v>27.75</v>
      </c>
      <c r="AB4394" s="2">
        <f t="shared" si="23"/>
        <v>27.63</v>
      </c>
    </row>
    <row r="4395" spans="3:28" x14ac:dyDescent="0.15">
      <c r="C4395" s="58">
        <v>36724</v>
      </c>
      <c r="D4395" s="12">
        <v>30.83</v>
      </c>
      <c r="E4395" s="12">
        <v>28.56</v>
      </c>
      <c r="F4395" s="12">
        <v>26.05</v>
      </c>
      <c r="G4395" s="11"/>
      <c r="H4395" s="12">
        <v>27.46</v>
      </c>
      <c r="M4395" s="73"/>
      <c r="N4395"/>
      <c r="O4395"/>
      <c r="P4395"/>
      <c r="Q4395"/>
      <c r="R4395" s="28"/>
      <c r="S4395" s="8"/>
      <c r="T4395" s="8"/>
      <c r="U4395"/>
      <c r="W4395" s="29"/>
      <c r="X4395" s="8">
        <v>26.93</v>
      </c>
      <c r="AB4395" s="2">
        <f t="shared" si="23"/>
        <v>26.49</v>
      </c>
    </row>
    <row r="4396" spans="3:28" x14ac:dyDescent="0.15">
      <c r="C4396" s="58">
        <v>36725</v>
      </c>
      <c r="D4396" s="12">
        <v>31.94</v>
      </c>
      <c r="E4396" s="12">
        <v>29.32</v>
      </c>
      <c r="F4396" s="12">
        <v>26.63</v>
      </c>
      <c r="G4396" s="11"/>
      <c r="H4396" s="12">
        <v>28.09</v>
      </c>
      <c r="M4396" s="73"/>
      <c r="N4396"/>
      <c r="O4396"/>
      <c r="P4396"/>
      <c r="Q4396"/>
      <c r="R4396" s="28"/>
      <c r="S4396" s="8"/>
      <c r="T4396" s="8"/>
      <c r="U4396"/>
      <c r="W4396" s="29"/>
      <c r="X4396" s="8">
        <v>27.57</v>
      </c>
      <c r="AB4396" s="2">
        <f t="shared" si="23"/>
        <v>27.1</v>
      </c>
    </row>
    <row r="4397" spans="3:28" x14ac:dyDescent="0.15">
      <c r="C4397" s="58">
        <v>36726</v>
      </c>
      <c r="D4397" s="12">
        <v>31.42</v>
      </c>
      <c r="E4397" s="12">
        <v>28.88</v>
      </c>
      <c r="F4397" s="12">
        <v>26.22</v>
      </c>
      <c r="G4397" s="11"/>
      <c r="H4397" s="12">
        <v>27.72</v>
      </c>
      <c r="M4397" s="73"/>
      <c r="N4397"/>
      <c r="O4397"/>
      <c r="P4397"/>
      <c r="Q4397"/>
      <c r="R4397" s="28"/>
      <c r="S4397" s="8"/>
      <c r="T4397" s="8"/>
      <c r="U4397"/>
      <c r="W4397" s="29"/>
      <c r="X4397" s="8">
        <v>27.09</v>
      </c>
      <c r="AB4397" s="2">
        <f t="shared" si="23"/>
        <v>26.66</v>
      </c>
    </row>
    <row r="4398" spans="3:28" x14ac:dyDescent="0.15">
      <c r="C4398" s="58">
        <v>36727</v>
      </c>
      <c r="D4398" s="12">
        <v>30.93</v>
      </c>
      <c r="E4398" s="12">
        <v>28.27</v>
      </c>
      <c r="F4398" s="12">
        <v>25.52</v>
      </c>
      <c r="G4398" s="11"/>
      <c r="H4398" s="12">
        <v>26.89</v>
      </c>
      <c r="M4398" s="73"/>
      <c r="N4398"/>
      <c r="O4398"/>
      <c r="P4398"/>
      <c r="Q4398"/>
      <c r="R4398" s="28"/>
      <c r="S4398" s="8"/>
      <c r="T4398" s="8"/>
      <c r="U4398"/>
      <c r="W4398" s="29"/>
      <c r="X4398" s="8">
        <v>26.39</v>
      </c>
      <c r="AB4398" s="2">
        <f t="shared" si="23"/>
        <v>25.96</v>
      </c>
    </row>
    <row r="4399" spans="3:28" x14ac:dyDescent="0.15">
      <c r="C4399" s="58">
        <v>36728</v>
      </c>
      <c r="D4399" s="12">
        <v>28.56</v>
      </c>
      <c r="E4399" s="12">
        <v>27.52</v>
      </c>
      <c r="F4399" s="12">
        <v>25.16</v>
      </c>
      <c r="G4399" s="11"/>
      <c r="H4399" s="12">
        <v>26.33</v>
      </c>
      <c r="M4399" s="73"/>
      <c r="N4399"/>
      <c r="O4399"/>
      <c r="P4399"/>
      <c r="Q4399"/>
      <c r="R4399" s="28"/>
      <c r="S4399" s="8"/>
      <c r="T4399" s="8"/>
      <c r="U4399"/>
      <c r="W4399" s="29"/>
      <c r="X4399" s="8">
        <v>26.08</v>
      </c>
      <c r="AB4399" s="2">
        <f t="shared" si="23"/>
        <v>25.62</v>
      </c>
    </row>
    <row r="4400" spans="3:28" x14ac:dyDescent="0.15">
      <c r="C4400" s="58">
        <v>36731</v>
      </c>
      <c r="D4400" s="12">
        <v>28.02</v>
      </c>
      <c r="E4400" s="12">
        <v>26.92</v>
      </c>
      <c r="F4400" s="12">
        <v>24.54</v>
      </c>
      <c r="G4400" s="11"/>
      <c r="H4400" s="12">
        <v>25.7</v>
      </c>
      <c r="M4400" s="73"/>
      <c r="N4400"/>
      <c r="O4400"/>
      <c r="P4400"/>
      <c r="Q4400"/>
      <c r="R4400" s="28"/>
      <c r="S4400" s="8"/>
      <c r="T4400" s="8"/>
      <c r="U4400"/>
      <c r="W4400" s="29"/>
      <c r="X4400" s="8">
        <v>25.66</v>
      </c>
      <c r="AB4400" s="2">
        <f t="shared" si="23"/>
        <v>25.1</v>
      </c>
    </row>
    <row r="4401" spans="3:28" x14ac:dyDescent="0.15">
      <c r="C4401" s="58">
        <v>36732</v>
      </c>
      <c r="D4401" s="12">
        <v>27.95</v>
      </c>
      <c r="E4401" s="12">
        <v>26.94</v>
      </c>
      <c r="F4401" s="12">
        <v>23.93</v>
      </c>
      <c r="G4401" s="11"/>
      <c r="H4401" s="12">
        <v>25.4</v>
      </c>
      <c r="M4401" s="73"/>
      <c r="N4401"/>
      <c r="O4401"/>
      <c r="P4401"/>
      <c r="Q4401"/>
      <c r="R4401" s="28"/>
      <c r="S4401" s="8"/>
      <c r="T4401" s="8"/>
      <c r="U4401"/>
      <c r="W4401" s="29"/>
      <c r="X4401" s="8">
        <v>24.84</v>
      </c>
      <c r="AB4401" s="2">
        <f t="shared" si="23"/>
        <v>24.39</v>
      </c>
    </row>
    <row r="4402" spans="3:28" x14ac:dyDescent="0.15">
      <c r="C4402" s="58">
        <v>36733</v>
      </c>
      <c r="D4402" s="12">
        <v>27.81</v>
      </c>
      <c r="E4402" s="12">
        <v>26.83</v>
      </c>
      <c r="F4402" s="12">
        <v>24.02</v>
      </c>
      <c r="G4402" s="11"/>
      <c r="H4402" s="12">
        <v>25.17</v>
      </c>
      <c r="M4402" s="73"/>
      <c r="N4402"/>
      <c r="O4402"/>
      <c r="P4402"/>
      <c r="Q4402"/>
      <c r="R4402" s="28"/>
      <c r="S4402" s="8"/>
      <c r="T4402" s="8"/>
      <c r="U4402"/>
      <c r="W4402" s="29"/>
      <c r="X4402" s="8">
        <v>24.89</v>
      </c>
      <c r="AB4402" s="2">
        <f t="shared" si="23"/>
        <v>24.46</v>
      </c>
    </row>
    <row r="4403" spans="3:28" x14ac:dyDescent="0.15">
      <c r="C4403" s="58">
        <v>36734</v>
      </c>
      <c r="D4403" s="12">
        <v>28.02</v>
      </c>
      <c r="E4403" s="12">
        <v>27.15</v>
      </c>
      <c r="F4403" s="12">
        <v>24.3</v>
      </c>
      <c r="G4403" s="11"/>
      <c r="H4403" s="12">
        <v>25.38</v>
      </c>
      <c r="M4403" s="73"/>
      <c r="N4403"/>
      <c r="O4403"/>
      <c r="P4403"/>
      <c r="Q4403"/>
      <c r="R4403" s="28"/>
      <c r="S4403" s="8"/>
      <c r="T4403" s="8"/>
      <c r="U4403"/>
      <c r="W4403" s="29"/>
      <c r="X4403" s="8">
        <v>24.99</v>
      </c>
      <c r="AB4403" s="2">
        <f t="shared" si="23"/>
        <v>24.65</v>
      </c>
    </row>
    <row r="4404" spans="3:28" x14ac:dyDescent="0.15">
      <c r="C4404" s="58">
        <v>36735</v>
      </c>
      <c r="D4404" s="12">
        <v>28.18</v>
      </c>
      <c r="E4404" s="12">
        <v>27.36</v>
      </c>
      <c r="F4404" s="12">
        <v>24.45</v>
      </c>
      <c r="G4404" s="11"/>
      <c r="H4404" s="12">
        <v>25.52</v>
      </c>
      <c r="M4404" s="73"/>
      <c r="N4404"/>
      <c r="O4404"/>
      <c r="P4404"/>
      <c r="Q4404"/>
      <c r="R4404" s="28"/>
      <c r="S4404" s="8"/>
      <c r="T4404" s="8"/>
      <c r="U4404"/>
      <c r="W4404" s="29"/>
      <c r="X4404" s="8">
        <v>25.11</v>
      </c>
      <c r="AB4404" s="2">
        <f t="shared" si="23"/>
        <v>24.78</v>
      </c>
    </row>
    <row r="4405" spans="3:28" x14ac:dyDescent="0.15">
      <c r="C4405" s="58">
        <v>36738</v>
      </c>
      <c r="D4405" s="12">
        <v>27.43</v>
      </c>
      <c r="E4405" s="12">
        <v>26.93</v>
      </c>
      <c r="F4405" s="12">
        <v>24.06</v>
      </c>
      <c r="G4405" s="11"/>
      <c r="H4405" s="12">
        <v>25.17</v>
      </c>
      <c r="M4405" s="73"/>
      <c r="N4405"/>
      <c r="O4405"/>
      <c r="P4405"/>
      <c r="Q4405"/>
      <c r="R4405" s="28"/>
      <c r="S4405" s="8"/>
      <c r="T4405" s="8"/>
      <c r="U4405"/>
      <c r="W4405" s="29"/>
      <c r="X4405" s="8">
        <v>24.7</v>
      </c>
      <c r="AB4405" s="2">
        <f t="shared" si="23"/>
        <v>24.38</v>
      </c>
    </row>
    <row r="4406" spans="3:28" x14ac:dyDescent="0.15">
      <c r="C4406" s="58">
        <v>36739</v>
      </c>
      <c r="D4406" s="12">
        <v>27.79</v>
      </c>
      <c r="E4406" s="12">
        <v>27.14</v>
      </c>
      <c r="F4406" s="12">
        <v>24.44</v>
      </c>
      <c r="G4406" s="11"/>
      <c r="H4406" s="12">
        <v>25.54</v>
      </c>
      <c r="M4406" s="73"/>
      <c r="N4406"/>
      <c r="O4406"/>
      <c r="P4406"/>
      <c r="Q4406"/>
      <c r="R4406" s="28"/>
      <c r="S4406" s="8"/>
      <c r="T4406" s="8"/>
      <c r="U4406"/>
      <c r="W4406" s="29"/>
      <c r="X4406" s="8">
        <v>25.03</v>
      </c>
      <c r="AB4406" s="2">
        <f t="shared" si="23"/>
        <v>24.74</v>
      </c>
    </row>
    <row r="4407" spans="3:28" x14ac:dyDescent="0.15">
      <c r="C4407" s="58">
        <v>36740</v>
      </c>
      <c r="D4407" s="12">
        <v>28.26</v>
      </c>
      <c r="E4407" s="12">
        <v>27.59</v>
      </c>
      <c r="F4407" s="12">
        <v>24.54</v>
      </c>
      <c r="G4407" s="11"/>
      <c r="H4407" s="12">
        <v>25.9</v>
      </c>
      <c r="M4407" s="73"/>
      <c r="N4407"/>
      <c r="O4407"/>
      <c r="P4407"/>
      <c r="Q4407"/>
      <c r="R4407" s="28"/>
      <c r="S4407" s="8"/>
      <c r="T4407" s="8"/>
      <c r="U4407"/>
      <c r="W4407" s="29"/>
      <c r="X4407" s="8">
        <v>24.93</v>
      </c>
      <c r="AB4407" s="2">
        <f t="shared" si="23"/>
        <v>24.74</v>
      </c>
    </row>
    <row r="4408" spans="3:28" x14ac:dyDescent="0.15">
      <c r="C4408" s="58">
        <v>36741</v>
      </c>
      <c r="D4408" s="12">
        <v>28.66</v>
      </c>
      <c r="E4408" s="12">
        <v>28.31</v>
      </c>
      <c r="F4408" s="12">
        <v>25.02</v>
      </c>
      <c r="G4408" s="11"/>
      <c r="H4408" s="12">
        <v>26.4</v>
      </c>
      <c r="M4408" s="73"/>
      <c r="N4408"/>
      <c r="O4408"/>
      <c r="P4408"/>
      <c r="Q4408"/>
      <c r="R4408" s="28"/>
      <c r="S4408" s="8"/>
      <c r="T4408" s="8"/>
      <c r="U4408"/>
      <c r="W4408" s="29"/>
      <c r="X4408" s="8">
        <v>25.43</v>
      </c>
      <c r="AB4408" s="2">
        <f t="shared" si="23"/>
        <v>25.23</v>
      </c>
    </row>
    <row r="4409" spans="3:28" x14ac:dyDescent="0.15">
      <c r="C4409" s="58">
        <v>36742</v>
      </c>
      <c r="D4409" s="12">
        <v>29.96</v>
      </c>
      <c r="E4409" s="12">
        <v>29.37</v>
      </c>
      <c r="F4409" s="12">
        <v>25.9</v>
      </c>
      <c r="G4409" s="11"/>
      <c r="H4409" s="12">
        <v>27.35</v>
      </c>
      <c r="M4409" s="73"/>
      <c r="N4409"/>
      <c r="O4409"/>
      <c r="P4409"/>
      <c r="Q4409"/>
      <c r="R4409" s="28"/>
      <c r="S4409" s="8"/>
      <c r="T4409" s="8"/>
      <c r="U4409"/>
      <c r="W4409" s="29"/>
      <c r="X4409" s="8">
        <v>26.31</v>
      </c>
      <c r="AB4409" s="2">
        <f t="shared" si="23"/>
        <v>26.11</v>
      </c>
    </row>
    <row r="4410" spans="3:28" x14ac:dyDescent="0.15">
      <c r="C4410" s="58">
        <v>36745</v>
      </c>
      <c r="D4410" s="12">
        <v>28.91</v>
      </c>
      <c r="E4410" s="12">
        <v>28.52</v>
      </c>
      <c r="F4410" s="12">
        <v>25.08</v>
      </c>
      <c r="G4410" s="11"/>
      <c r="H4410" s="12">
        <v>26.61</v>
      </c>
      <c r="M4410" s="73"/>
      <c r="N4410"/>
      <c r="O4410"/>
      <c r="P4410"/>
      <c r="Q4410"/>
      <c r="R4410" s="28"/>
      <c r="S4410" s="8"/>
      <c r="T4410" s="8"/>
      <c r="U4410"/>
      <c r="W4410" s="29"/>
      <c r="X4410" s="8">
        <v>25.57</v>
      </c>
      <c r="AB4410" s="2">
        <f t="shared" si="23"/>
        <v>25.33</v>
      </c>
    </row>
    <row r="4411" spans="3:28" x14ac:dyDescent="0.15">
      <c r="C4411" s="58">
        <v>36746</v>
      </c>
      <c r="D4411" s="12">
        <v>29.12</v>
      </c>
      <c r="E4411" s="12">
        <v>28.9</v>
      </c>
      <c r="F4411" s="12">
        <v>25.4</v>
      </c>
      <c r="G4411" s="11"/>
      <c r="H4411" s="12">
        <v>26.75</v>
      </c>
      <c r="M4411" s="73"/>
      <c r="N4411"/>
      <c r="O4411"/>
      <c r="P4411"/>
      <c r="Q4411"/>
      <c r="R4411" s="28"/>
      <c r="S4411" s="8"/>
      <c r="T4411" s="8"/>
      <c r="U4411"/>
      <c r="W4411" s="29"/>
      <c r="X4411" s="8">
        <v>26</v>
      </c>
      <c r="AB4411" s="2">
        <f t="shared" si="23"/>
        <v>25.7</v>
      </c>
    </row>
    <row r="4412" spans="3:28" x14ac:dyDescent="0.15">
      <c r="C4412" s="58">
        <v>36747</v>
      </c>
      <c r="D4412" s="12">
        <v>30.35</v>
      </c>
      <c r="E4412" s="12">
        <v>29.87</v>
      </c>
      <c r="F4412" s="12">
        <v>26.01</v>
      </c>
      <c r="G4412" s="11"/>
      <c r="H4412" s="12">
        <v>27.46</v>
      </c>
      <c r="M4412" s="73"/>
      <c r="N4412"/>
      <c r="O4412"/>
      <c r="P4412" s="8">
        <f t="shared" ref="P4412:P4475" si="24">E4412-G4412</f>
        <v>29.87</v>
      </c>
      <c r="Q4412"/>
      <c r="R4412" s="28"/>
      <c r="S4412" s="8"/>
      <c r="T4412" s="8"/>
      <c r="U4412"/>
      <c r="W4412" s="29"/>
      <c r="X4412" s="8">
        <v>26.45</v>
      </c>
      <c r="AB4412" s="2">
        <f t="shared" si="23"/>
        <v>26.23</v>
      </c>
    </row>
    <row r="4413" spans="3:28" x14ac:dyDescent="0.15">
      <c r="C4413" s="58">
        <v>36748</v>
      </c>
      <c r="D4413" s="12">
        <v>31.34</v>
      </c>
      <c r="E4413" s="12">
        <v>30.88</v>
      </c>
      <c r="F4413" s="12">
        <v>26.56</v>
      </c>
      <c r="G4413" s="11"/>
      <c r="H4413" s="12">
        <v>28.17</v>
      </c>
      <c r="M4413" s="73"/>
      <c r="N4413"/>
      <c r="O4413"/>
      <c r="P4413" s="8">
        <f t="shared" si="24"/>
        <v>30.88</v>
      </c>
      <c r="Q4413"/>
      <c r="R4413" s="28"/>
      <c r="S4413" s="8"/>
      <c r="T4413" s="8"/>
      <c r="U4413"/>
      <c r="W4413" s="29"/>
      <c r="X4413" s="8">
        <v>27.11</v>
      </c>
      <c r="AB4413" s="2">
        <f t="shared" si="23"/>
        <v>26.84</v>
      </c>
    </row>
    <row r="4414" spans="3:28" x14ac:dyDescent="0.15">
      <c r="C4414" s="58">
        <v>36749</v>
      </c>
      <c r="D4414" s="12">
        <v>31.02</v>
      </c>
      <c r="E4414" s="12">
        <v>30.57</v>
      </c>
      <c r="F4414" s="12">
        <v>26.39</v>
      </c>
      <c r="G4414" s="11"/>
      <c r="H4414" s="12">
        <v>27.94</v>
      </c>
      <c r="M4414" s="73"/>
      <c r="N4414"/>
      <c r="O4414"/>
      <c r="P4414" s="8">
        <f t="shared" si="24"/>
        <v>30.57</v>
      </c>
      <c r="Q4414"/>
      <c r="R4414" s="28"/>
      <c r="S4414" s="8"/>
      <c r="T4414" s="8"/>
      <c r="U4414"/>
      <c r="W4414" s="29"/>
      <c r="X4414" s="8">
        <v>26.94</v>
      </c>
      <c r="AB4414" s="2">
        <f t="shared" si="23"/>
        <v>26.67</v>
      </c>
    </row>
    <row r="4415" spans="3:28" x14ac:dyDescent="0.15">
      <c r="C4415" s="58">
        <v>36752</v>
      </c>
      <c r="D4415" s="12">
        <v>31.94</v>
      </c>
      <c r="E4415" s="12">
        <v>31.48</v>
      </c>
      <c r="F4415" s="12">
        <v>26.81</v>
      </c>
      <c r="G4415" s="11"/>
      <c r="H4415" s="12">
        <v>28.53</v>
      </c>
      <c r="M4415" s="73"/>
      <c r="N4415"/>
      <c r="O4415"/>
      <c r="P4415" s="8">
        <f t="shared" si="24"/>
        <v>31.48</v>
      </c>
      <c r="Q4415"/>
      <c r="R4415" s="28"/>
      <c r="S4415" s="8"/>
      <c r="T4415" s="8"/>
      <c r="U4415"/>
      <c r="W4415" s="29"/>
      <c r="X4415" s="8">
        <v>27.32</v>
      </c>
      <c r="AB4415" s="2">
        <f t="shared" si="23"/>
        <v>27.07</v>
      </c>
    </row>
    <row r="4416" spans="3:28" x14ac:dyDescent="0.15">
      <c r="C4416" s="58">
        <v>36753</v>
      </c>
      <c r="D4416" s="12">
        <v>31.67</v>
      </c>
      <c r="E4416" s="12">
        <v>32.18</v>
      </c>
      <c r="F4416" s="12">
        <v>27.03</v>
      </c>
      <c r="G4416" s="11"/>
      <c r="H4416" s="12">
        <v>28.69</v>
      </c>
      <c r="M4416" s="73"/>
      <c r="N4416"/>
      <c r="O4416"/>
      <c r="P4416" s="8">
        <f t="shared" si="24"/>
        <v>32.18</v>
      </c>
      <c r="Q4416"/>
      <c r="R4416" s="28"/>
      <c r="S4416" s="8"/>
      <c r="T4416" s="8"/>
      <c r="U4416"/>
      <c r="W4416" s="29"/>
      <c r="X4416" s="8">
        <v>27.59</v>
      </c>
      <c r="AB4416" s="2">
        <f t="shared" si="23"/>
        <v>27.31</v>
      </c>
    </row>
    <row r="4417" spans="3:28" x14ac:dyDescent="0.15">
      <c r="C4417" s="58">
        <v>36754</v>
      </c>
      <c r="D4417" s="12">
        <v>31.8</v>
      </c>
      <c r="E4417" s="12">
        <v>32.53</v>
      </c>
      <c r="F4417" s="12">
        <v>27.29</v>
      </c>
      <c r="G4417" s="11"/>
      <c r="H4417" s="12">
        <v>28.68</v>
      </c>
      <c r="M4417" s="73"/>
      <c r="N4417"/>
      <c r="O4417"/>
      <c r="P4417" s="8">
        <f t="shared" si="24"/>
        <v>32.53</v>
      </c>
      <c r="Q4417"/>
      <c r="R4417" s="28"/>
      <c r="S4417" s="8"/>
      <c r="T4417" s="8"/>
      <c r="U4417"/>
      <c r="W4417" s="29"/>
      <c r="X4417" s="8">
        <v>27.44</v>
      </c>
      <c r="AB4417" s="2">
        <f t="shared" si="23"/>
        <v>27.37</v>
      </c>
    </row>
    <row r="4418" spans="3:28" x14ac:dyDescent="0.15">
      <c r="C4418" s="58">
        <v>36755</v>
      </c>
      <c r="D4418" s="12">
        <v>31.94</v>
      </c>
      <c r="E4418" s="12">
        <v>30.16</v>
      </c>
      <c r="F4418" s="12">
        <v>27.7</v>
      </c>
      <c r="G4418" s="11"/>
      <c r="H4418" s="12">
        <v>29.12</v>
      </c>
      <c r="M4418" s="73"/>
      <c r="N4418"/>
      <c r="O4418"/>
      <c r="P4418" s="8">
        <f t="shared" si="24"/>
        <v>30.16</v>
      </c>
      <c r="Q4418"/>
      <c r="R4418" s="28"/>
      <c r="S4418" s="8"/>
      <c r="T4418" s="8"/>
      <c r="U4418"/>
      <c r="W4418" s="29"/>
      <c r="X4418" s="8">
        <v>27.72</v>
      </c>
      <c r="AB4418" s="2">
        <f t="shared" si="23"/>
        <v>27.71</v>
      </c>
    </row>
    <row r="4419" spans="3:28" x14ac:dyDescent="0.15">
      <c r="C4419" s="58">
        <v>36756</v>
      </c>
      <c r="D4419" s="12">
        <v>31.99</v>
      </c>
      <c r="E4419" s="12">
        <v>30.44</v>
      </c>
      <c r="F4419" s="12">
        <v>28.15</v>
      </c>
      <c r="G4419" s="11"/>
      <c r="H4419" s="12">
        <v>29.51</v>
      </c>
      <c r="M4419" s="73"/>
      <c r="N4419"/>
      <c r="O4419"/>
      <c r="P4419" s="8">
        <f t="shared" si="24"/>
        <v>30.44</v>
      </c>
      <c r="Q4419"/>
      <c r="R4419" s="28"/>
      <c r="S4419" s="8"/>
      <c r="T4419" s="8"/>
      <c r="U4419"/>
      <c r="W4419" s="29"/>
      <c r="X4419" s="8">
        <v>28.19</v>
      </c>
      <c r="AB4419" s="2">
        <f t="shared" si="23"/>
        <v>28.17</v>
      </c>
    </row>
    <row r="4420" spans="3:28" x14ac:dyDescent="0.15">
      <c r="C4420" s="58">
        <v>36759</v>
      </c>
      <c r="D4420" s="12">
        <v>32.47</v>
      </c>
      <c r="E4420" s="12">
        <v>30.6</v>
      </c>
      <c r="F4420" s="12">
        <v>28.01</v>
      </c>
      <c r="G4420" s="11"/>
      <c r="H4420" s="12">
        <v>29.33</v>
      </c>
      <c r="M4420" s="73"/>
      <c r="N4420"/>
      <c r="O4420"/>
      <c r="P4420" s="8">
        <f t="shared" si="24"/>
        <v>30.6</v>
      </c>
      <c r="Q4420"/>
      <c r="R4420" s="28"/>
      <c r="S4420" s="8"/>
      <c r="T4420" s="8"/>
      <c r="U4420"/>
      <c r="W4420" s="29"/>
      <c r="X4420" s="8">
        <v>28.44</v>
      </c>
      <c r="AB4420" s="2">
        <f t="shared" si="23"/>
        <v>28.23</v>
      </c>
    </row>
    <row r="4421" spans="3:28" x14ac:dyDescent="0.15">
      <c r="C4421" s="58">
        <v>36760</v>
      </c>
      <c r="D4421" s="12">
        <v>31.22</v>
      </c>
      <c r="E4421" s="12">
        <v>29.93</v>
      </c>
      <c r="F4421" s="12">
        <v>27.39</v>
      </c>
      <c r="G4421" s="11"/>
      <c r="H4421" s="12">
        <v>28.54</v>
      </c>
      <c r="M4421" s="73"/>
      <c r="N4421"/>
      <c r="O4421"/>
      <c r="P4421" s="8">
        <f t="shared" si="24"/>
        <v>29.93</v>
      </c>
      <c r="Q4421"/>
      <c r="R4421" s="28"/>
      <c r="S4421" s="8"/>
      <c r="T4421" s="8"/>
      <c r="U4421"/>
      <c r="W4421" s="29"/>
      <c r="X4421" s="8">
        <v>27.91</v>
      </c>
      <c r="AB4421" s="2">
        <f t="shared" si="23"/>
        <v>27.65</v>
      </c>
    </row>
    <row r="4422" spans="3:28" x14ac:dyDescent="0.15">
      <c r="C4422" s="58">
        <v>36761</v>
      </c>
      <c r="D4422" s="12">
        <v>32.020000000000003</v>
      </c>
      <c r="E4422" s="12">
        <v>30.69</v>
      </c>
      <c r="F4422" s="12">
        <v>28.14</v>
      </c>
      <c r="G4422" s="11"/>
      <c r="H4422" s="12">
        <v>29.513000000000002</v>
      </c>
      <c r="M4422" s="73"/>
      <c r="N4422"/>
      <c r="O4422"/>
      <c r="P4422" s="8">
        <f t="shared" si="24"/>
        <v>30.69</v>
      </c>
      <c r="Q4422"/>
      <c r="R4422" s="28"/>
      <c r="S4422" s="8"/>
      <c r="T4422" s="8"/>
      <c r="U4422"/>
      <c r="W4422" s="29"/>
      <c r="X4422" s="8">
        <v>28.66</v>
      </c>
      <c r="AB4422" s="2">
        <f t="shared" si="23"/>
        <v>28.4</v>
      </c>
    </row>
    <row r="4423" spans="3:28" x14ac:dyDescent="0.15">
      <c r="C4423" s="58">
        <v>36762</v>
      </c>
      <c r="D4423" s="12">
        <v>31.63</v>
      </c>
      <c r="E4423" s="12">
        <v>30.35</v>
      </c>
      <c r="F4423" s="12">
        <v>27.53</v>
      </c>
      <c r="G4423" s="11"/>
      <c r="H4423" s="12">
        <v>29.14</v>
      </c>
      <c r="M4423" s="73"/>
      <c r="N4423"/>
      <c r="O4423"/>
      <c r="P4423" s="8">
        <f t="shared" si="24"/>
        <v>30.35</v>
      </c>
      <c r="Q4423"/>
      <c r="R4423" s="28"/>
      <c r="S4423" s="8"/>
      <c r="T4423" s="8"/>
      <c r="U4423"/>
      <c r="W4423" s="29"/>
      <c r="X4423" s="8">
        <v>28.12</v>
      </c>
      <c r="AB4423" s="2">
        <f t="shared" si="23"/>
        <v>27.83</v>
      </c>
    </row>
    <row r="4424" spans="3:28" x14ac:dyDescent="0.15">
      <c r="C4424" s="58">
        <v>36763</v>
      </c>
      <c r="D4424" s="12">
        <v>32.03</v>
      </c>
      <c r="E4424" s="12">
        <v>30.39</v>
      </c>
      <c r="F4424" s="12">
        <v>27.86</v>
      </c>
      <c r="G4424" s="11"/>
      <c r="H4424" s="12">
        <v>30.44</v>
      </c>
      <c r="M4424" s="73"/>
      <c r="N4424"/>
      <c r="O4424"/>
      <c r="P4424" s="8">
        <f t="shared" si="24"/>
        <v>30.39</v>
      </c>
      <c r="Q4424"/>
      <c r="R4424" s="28"/>
      <c r="S4424" s="8"/>
      <c r="T4424" s="8"/>
      <c r="U4424"/>
      <c r="W4424" s="29"/>
      <c r="X4424" s="8">
        <v>28.48</v>
      </c>
      <c r="AB4424" s="2">
        <f t="shared" si="23"/>
        <v>28.17</v>
      </c>
    </row>
    <row r="4425" spans="3:28" x14ac:dyDescent="0.15">
      <c r="C4425" s="58">
        <v>36766</v>
      </c>
      <c r="D4425" s="12">
        <v>32.869999999999997</v>
      </c>
      <c r="E4425" s="12"/>
      <c r="F4425" s="12">
        <v>28.92</v>
      </c>
      <c r="G4425" s="11"/>
      <c r="H4425" s="12">
        <v>31.22</v>
      </c>
      <c r="M4425" s="73"/>
      <c r="N4425"/>
      <c r="O4425"/>
      <c r="P4425" s="8">
        <f t="shared" si="24"/>
        <v>0</v>
      </c>
      <c r="Q4425"/>
      <c r="R4425" s="28"/>
      <c r="S4425" s="8"/>
      <c r="T4425" s="8"/>
      <c r="U4425"/>
      <c r="W4425" s="29"/>
      <c r="X4425" s="8">
        <v>29.43</v>
      </c>
      <c r="AB4425" s="2">
        <f t="shared" si="23"/>
        <v>29.18</v>
      </c>
    </row>
    <row r="4426" spans="3:28" x14ac:dyDescent="0.15">
      <c r="C4426" s="58">
        <v>36767</v>
      </c>
      <c r="D4426" s="12">
        <v>32.74</v>
      </c>
      <c r="E4426" s="12">
        <v>31.36</v>
      </c>
      <c r="F4426" s="12">
        <v>28.78</v>
      </c>
      <c r="G4426" s="11"/>
      <c r="H4426" s="12">
        <v>31.37</v>
      </c>
      <c r="M4426" s="73"/>
      <c r="N4426"/>
      <c r="O4426"/>
      <c r="P4426" s="8">
        <f t="shared" si="24"/>
        <v>31.36</v>
      </c>
      <c r="Q4426"/>
      <c r="R4426" s="28"/>
      <c r="S4426" s="8"/>
      <c r="T4426" s="8"/>
      <c r="U4426"/>
      <c r="W4426" s="29"/>
      <c r="X4426" s="8">
        <v>29.2</v>
      </c>
      <c r="AB4426" s="2">
        <f t="shared" si="23"/>
        <v>28.99</v>
      </c>
    </row>
    <row r="4427" spans="3:28" x14ac:dyDescent="0.15">
      <c r="C4427" s="58">
        <v>36768</v>
      </c>
      <c r="D4427" s="12">
        <v>33.32</v>
      </c>
      <c r="E4427" s="12">
        <v>31.98</v>
      </c>
      <c r="F4427" s="12">
        <v>29.06</v>
      </c>
      <c r="G4427" s="11"/>
      <c r="H4427" s="12">
        <v>31.7</v>
      </c>
      <c r="M4427" s="73"/>
      <c r="N4427"/>
      <c r="O4427"/>
      <c r="P4427" s="8">
        <f t="shared" si="24"/>
        <v>31.98</v>
      </c>
      <c r="Q4427"/>
      <c r="R4427" s="28"/>
      <c r="S4427" s="8"/>
      <c r="T4427" s="8"/>
      <c r="U4427"/>
      <c r="W4427" s="29"/>
      <c r="X4427" s="8">
        <v>29.39</v>
      </c>
      <c r="AB4427" s="2">
        <f t="shared" si="23"/>
        <v>29.23</v>
      </c>
    </row>
    <row r="4428" spans="3:28" x14ac:dyDescent="0.15">
      <c r="C4428" s="58">
        <v>36769</v>
      </c>
      <c r="D4428" s="12">
        <v>33.119999999999997</v>
      </c>
      <c r="E4428" s="12">
        <v>31.72</v>
      </c>
      <c r="F4428" s="12">
        <v>29.11</v>
      </c>
      <c r="G4428" s="11"/>
      <c r="H4428" s="12">
        <v>31.71</v>
      </c>
      <c r="M4428" s="73"/>
      <c r="N4428"/>
      <c r="O4428"/>
      <c r="P4428" s="8">
        <f t="shared" si="24"/>
        <v>31.72</v>
      </c>
      <c r="Q4428"/>
      <c r="R4428" s="28"/>
      <c r="S4428" s="8"/>
      <c r="T4428" s="8"/>
      <c r="U4428"/>
      <c r="W4428" s="29"/>
      <c r="X4428" s="8">
        <v>29.49</v>
      </c>
      <c r="AB4428" s="2">
        <f t="shared" si="23"/>
        <v>29.3</v>
      </c>
    </row>
    <row r="4429" spans="3:28" x14ac:dyDescent="0.15">
      <c r="C4429" s="58">
        <v>36770</v>
      </c>
      <c r="D4429" s="12">
        <v>33.380000000000003</v>
      </c>
      <c r="E4429" s="12">
        <v>31.85</v>
      </c>
      <c r="F4429" s="12">
        <v>29.49</v>
      </c>
      <c r="G4429" s="11"/>
      <c r="H4429" s="12">
        <v>31.73</v>
      </c>
      <c r="M4429" s="73"/>
      <c r="N4429"/>
      <c r="O4429"/>
      <c r="P4429" s="8">
        <f t="shared" si="24"/>
        <v>31.85</v>
      </c>
      <c r="Q4429"/>
      <c r="R4429" s="28"/>
      <c r="S4429" s="8"/>
      <c r="T4429" s="8"/>
      <c r="U4429"/>
      <c r="W4429" s="29"/>
      <c r="X4429" s="8">
        <v>29.88</v>
      </c>
      <c r="AB4429" s="2">
        <f t="shared" si="23"/>
        <v>29.69</v>
      </c>
    </row>
    <row r="4430" spans="3:28" x14ac:dyDescent="0.15">
      <c r="C4430" s="58">
        <v>36773</v>
      </c>
      <c r="D4430" s="12"/>
      <c r="E4430" s="12">
        <v>32.840000000000003</v>
      </c>
      <c r="F4430" s="12">
        <v>29.97</v>
      </c>
      <c r="G4430" s="11"/>
      <c r="H4430" s="12">
        <v>32.130000000000003</v>
      </c>
      <c r="M4430" s="73"/>
      <c r="N4430"/>
      <c r="O4430"/>
      <c r="P4430" s="8">
        <f t="shared" si="24"/>
        <v>32.840000000000003</v>
      </c>
      <c r="Q4430"/>
      <c r="R4430" s="28"/>
      <c r="S4430" s="8"/>
      <c r="T4430" s="8"/>
      <c r="U4430"/>
      <c r="W4430" s="29"/>
      <c r="X4430" s="8">
        <v>30.04</v>
      </c>
      <c r="AB4430" s="2">
        <f t="shared" si="23"/>
        <v>30.01</v>
      </c>
    </row>
    <row r="4431" spans="3:28" x14ac:dyDescent="0.15">
      <c r="C4431" s="58">
        <v>36774</v>
      </c>
      <c r="D4431" s="12">
        <v>33.83</v>
      </c>
      <c r="E4431" s="12">
        <v>32.979999999999997</v>
      </c>
      <c r="F4431" s="12">
        <v>30.23</v>
      </c>
      <c r="G4431" s="11"/>
      <c r="H4431" s="12">
        <v>32.5</v>
      </c>
      <c r="M4431" s="73"/>
      <c r="N4431"/>
      <c r="O4431"/>
      <c r="P4431" s="8">
        <f t="shared" si="24"/>
        <v>32.979999999999997</v>
      </c>
      <c r="Q4431"/>
      <c r="R4431" s="28"/>
      <c r="S4431" s="8"/>
      <c r="T4431" s="8"/>
      <c r="U4431"/>
      <c r="W4431" s="29"/>
      <c r="X4431" s="8">
        <v>30.2</v>
      </c>
      <c r="AB4431" s="2">
        <f t="shared" si="23"/>
        <v>30.22</v>
      </c>
    </row>
    <row r="4432" spans="3:28" x14ac:dyDescent="0.15">
      <c r="C4432" s="58">
        <v>36775</v>
      </c>
      <c r="D4432" s="12">
        <v>34.9</v>
      </c>
      <c r="E4432" s="12">
        <v>34.28</v>
      </c>
      <c r="F4432" s="12">
        <v>31.18</v>
      </c>
      <c r="G4432" s="11"/>
      <c r="H4432" s="12">
        <v>33.57</v>
      </c>
      <c r="M4432" s="73"/>
      <c r="N4432"/>
      <c r="O4432"/>
      <c r="P4432" s="8">
        <f t="shared" si="24"/>
        <v>34.28</v>
      </c>
      <c r="Q4432"/>
      <c r="R4432" s="28"/>
      <c r="S4432" s="8"/>
      <c r="T4432" s="8"/>
      <c r="U4432"/>
      <c r="W4432" s="29"/>
      <c r="X4432" s="8">
        <v>31.28</v>
      </c>
      <c r="AB4432" s="2">
        <f t="shared" si="23"/>
        <v>31.23</v>
      </c>
    </row>
    <row r="4433" spans="3:28" x14ac:dyDescent="0.15">
      <c r="C4433" s="58">
        <v>36776</v>
      </c>
      <c r="D4433" s="12">
        <v>35.39</v>
      </c>
      <c r="E4433" s="12">
        <v>34.549999999999997</v>
      </c>
      <c r="F4433" s="12">
        <v>31.43</v>
      </c>
      <c r="G4433" s="11"/>
      <c r="H4433" s="12">
        <v>33.840000000000003</v>
      </c>
      <c r="M4433" s="73"/>
      <c r="N4433"/>
      <c r="O4433"/>
      <c r="P4433" s="8">
        <f t="shared" si="24"/>
        <v>34.549999999999997</v>
      </c>
      <c r="Q4433"/>
      <c r="R4433" s="28"/>
      <c r="S4433" s="8"/>
      <c r="T4433" s="8"/>
      <c r="U4433"/>
      <c r="W4433" s="29"/>
      <c r="X4433" s="8">
        <v>31.57</v>
      </c>
      <c r="AB4433" s="2">
        <f t="shared" si="23"/>
        <v>31.5</v>
      </c>
    </row>
    <row r="4434" spans="3:28" x14ac:dyDescent="0.15">
      <c r="C4434" s="58">
        <v>36777</v>
      </c>
      <c r="D4434" s="12">
        <v>33.630000000000003</v>
      </c>
      <c r="E4434" s="12">
        <v>32.78</v>
      </c>
      <c r="F4434" s="12">
        <v>29.73</v>
      </c>
      <c r="G4434" s="11"/>
      <c r="H4434" s="12">
        <v>32.369999999999997</v>
      </c>
      <c r="M4434" s="73"/>
      <c r="N4434"/>
      <c r="O4434"/>
      <c r="P4434" s="8">
        <f t="shared" si="24"/>
        <v>32.78</v>
      </c>
      <c r="Q4434"/>
      <c r="R4434" s="28"/>
      <c r="S4434" s="8"/>
      <c r="T4434" s="8"/>
      <c r="U4434"/>
      <c r="W4434" s="29"/>
      <c r="X4434" s="8">
        <v>29.95</v>
      </c>
      <c r="AB4434" s="2">
        <f t="shared" si="23"/>
        <v>29.84</v>
      </c>
    </row>
    <row r="4435" spans="3:28" x14ac:dyDescent="0.15">
      <c r="C4435" s="58">
        <v>36780</v>
      </c>
      <c r="D4435" s="12">
        <v>35.14</v>
      </c>
      <c r="E4435" s="12">
        <v>33.619999999999997</v>
      </c>
      <c r="F4435" s="12">
        <v>30.82</v>
      </c>
      <c r="G4435" s="11"/>
      <c r="H4435" s="12">
        <v>32.450000000000003</v>
      </c>
      <c r="M4435" s="73"/>
      <c r="N4435"/>
      <c r="O4435"/>
      <c r="P4435" s="8">
        <f t="shared" si="24"/>
        <v>33.619999999999997</v>
      </c>
      <c r="Q4435"/>
      <c r="R4435" s="28"/>
      <c r="S4435" s="8"/>
      <c r="T4435" s="8"/>
      <c r="U4435"/>
      <c r="W4435" s="29"/>
      <c r="X4435" s="8">
        <v>31.31</v>
      </c>
      <c r="AB4435" s="2">
        <f t="shared" si="23"/>
        <v>31.07</v>
      </c>
    </row>
    <row r="4436" spans="3:28" x14ac:dyDescent="0.15">
      <c r="C4436" s="58">
        <v>36781</v>
      </c>
      <c r="D4436" s="12">
        <v>34.28</v>
      </c>
      <c r="E4436" s="12">
        <v>32.479999999999997</v>
      </c>
      <c r="F4436" s="12">
        <v>29.47</v>
      </c>
      <c r="G4436" s="11"/>
      <c r="H4436" s="12">
        <v>31.18</v>
      </c>
      <c r="M4436" s="73"/>
      <c r="N4436"/>
      <c r="O4436"/>
      <c r="P4436" s="8">
        <f t="shared" si="24"/>
        <v>32.479999999999997</v>
      </c>
      <c r="Q4436"/>
      <c r="R4436" s="28"/>
      <c r="S4436" s="8"/>
      <c r="T4436" s="8"/>
      <c r="U4436"/>
      <c r="W4436" s="29"/>
      <c r="X4436" s="8">
        <v>30.06</v>
      </c>
      <c r="AB4436" s="2">
        <f t="shared" si="23"/>
        <v>29.77</v>
      </c>
    </row>
    <row r="4437" spans="3:28" x14ac:dyDescent="0.15">
      <c r="C4437" s="58">
        <v>36782</v>
      </c>
      <c r="D4437" s="12">
        <v>33.82</v>
      </c>
      <c r="E4437" s="12">
        <v>31.53</v>
      </c>
      <c r="F4437" s="12">
        <v>28.92</v>
      </c>
      <c r="G4437" s="11"/>
      <c r="H4437" s="12">
        <v>30.4</v>
      </c>
      <c r="M4437" s="73"/>
      <c r="N4437"/>
      <c r="O4437"/>
      <c r="P4437" s="8">
        <f t="shared" si="24"/>
        <v>31.53</v>
      </c>
      <c r="Q4437"/>
      <c r="R4437" s="28"/>
      <c r="S4437" s="8"/>
      <c r="T4437" s="8"/>
      <c r="U4437"/>
      <c r="W4437" s="29"/>
      <c r="X4437" s="8">
        <v>29.86</v>
      </c>
      <c r="AB4437" s="2">
        <f t="shared" ref="AB4437:AB4500" si="25">ROUND((F4437+X4437)/2,2)</f>
        <v>29.39</v>
      </c>
    </row>
    <row r="4438" spans="3:28" x14ac:dyDescent="0.15">
      <c r="C4438" s="58">
        <v>36783</v>
      </c>
      <c r="D4438" s="12">
        <v>34.07</v>
      </c>
      <c r="E4438" s="12">
        <v>31.94</v>
      </c>
      <c r="F4438" s="12">
        <v>29.48</v>
      </c>
      <c r="G4438" s="11"/>
      <c r="H4438" s="12">
        <v>30.91</v>
      </c>
      <c r="M4438" s="73"/>
      <c r="N4438"/>
      <c r="O4438"/>
      <c r="P4438" s="8">
        <f t="shared" si="24"/>
        <v>31.94</v>
      </c>
      <c r="Q4438"/>
      <c r="R4438" s="28"/>
      <c r="S4438" s="8"/>
      <c r="T4438" s="8"/>
      <c r="U4438"/>
      <c r="W4438" s="29"/>
      <c r="X4438" s="8">
        <v>30.42</v>
      </c>
      <c r="AB4438" s="2">
        <f t="shared" si="25"/>
        <v>29.95</v>
      </c>
    </row>
    <row r="4439" spans="3:28" x14ac:dyDescent="0.15">
      <c r="C4439" s="58">
        <v>36784</v>
      </c>
      <c r="D4439" s="12">
        <v>35.92</v>
      </c>
      <c r="E4439" s="12">
        <v>33.979999999999997</v>
      </c>
      <c r="F4439" s="12">
        <v>31.69</v>
      </c>
      <c r="G4439" s="11"/>
      <c r="H4439" s="12">
        <v>32.840000000000003</v>
      </c>
      <c r="M4439" s="73"/>
      <c r="N4439"/>
      <c r="O4439"/>
      <c r="P4439" s="8">
        <f t="shared" si="24"/>
        <v>33.979999999999997</v>
      </c>
      <c r="Q4439"/>
      <c r="R4439" s="28"/>
      <c r="S4439" s="8"/>
      <c r="T4439" s="8"/>
      <c r="U4439"/>
      <c r="W4439" s="29"/>
      <c r="X4439" s="8">
        <v>32.68</v>
      </c>
      <c r="AB4439" s="2">
        <f t="shared" si="25"/>
        <v>32.19</v>
      </c>
    </row>
    <row r="4440" spans="3:28" x14ac:dyDescent="0.15">
      <c r="C4440" s="58">
        <v>36787</v>
      </c>
      <c r="D4440" s="12">
        <v>36.880000000000003</v>
      </c>
      <c r="E4440" s="12">
        <v>34.46</v>
      </c>
      <c r="F4440" s="12">
        <v>31.68</v>
      </c>
      <c r="G4440" s="11"/>
      <c r="H4440" s="12">
        <v>32.979999999999997</v>
      </c>
      <c r="M4440" s="73"/>
      <c r="N4440"/>
      <c r="O4440"/>
      <c r="P4440" s="8">
        <f t="shared" si="24"/>
        <v>34.46</v>
      </c>
      <c r="Q4440"/>
      <c r="R4440" s="28"/>
      <c r="S4440" s="8"/>
      <c r="T4440" s="8"/>
      <c r="U4440"/>
      <c r="W4440" s="29"/>
      <c r="X4440" s="8">
        <v>32.270000000000003</v>
      </c>
      <c r="AB4440" s="2">
        <f t="shared" si="25"/>
        <v>31.98</v>
      </c>
    </row>
    <row r="4441" spans="3:28" x14ac:dyDescent="0.15">
      <c r="C4441" s="58">
        <v>36788</v>
      </c>
      <c r="D4441" s="12">
        <v>36.51</v>
      </c>
      <c r="E4441" s="12">
        <v>33.630000000000003</v>
      </c>
      <c r="F4441" s="12">
        <v>31.01</v>
      </c>
      <c r="G4441" s="11"/>
      <c r="H4441" s="12">
        <v>32.409999999999997</v>
      </c>
      <c r="M4441" s="73"/>
      <c r="N4441"/>
      <c r="O4441"/>
      <c r="P4441" s="8">
        <f t="shared" si="24"/>
        <v>33.630000000000003</v>
      </c>
      <c r="Q4441"/>
      <c r="R4441" s="28"/>
      <c r="S4441" s="8"/>
      <c r="T4441" s="8"/>
      <c r="U4441"/>
      <c r="W4441" s="29"/>
      <c r="X4441" s="8">
        <v>31.76</v>
      </c>
      <c r="AB4441" s="2">
        <f t="shared" si="25"/>
        <v>31.39</v>
      </c>
    </row>
    <row r="4442" spans="3:28" x14ac:dyDescent="0.15">
      <c r="C4442" s="58">
        <v>36789</v>
      </c>
      <c r="D4442" s="19">
        <v>37.200000000000003</v>
      </c>
      <c r="E4442" s="12">
        <v>33.74</v>
      </c>
      <c r="F4442" s="12">
        <v>31.35</v>
      </c>
      <c r="G4442" s="11"/>
      <c r="H4442" s="12">
        <v>32.57</v>
      </c>
      <c r="M4442" s="73"/>
      <c r="N4442"/>
      <c r="O4442"/>
      <c r="P4442" s="8">
        <f t="shared" si="24"/>
        <v>33.74</v>
      </c>
      <c r="Q4442"/>
      <c r="R4442" s="28"/>
      <c r="S4442" s="8"/>
      <c r="T4442" s="8"/>
      <c r="U4442"/>
      <c r="W4442" s="29"/>
      <c r="X4442" s="8">
        <v>32.17</v>
      </c>
      <c r="AB4442" s="2">
        <f t="shared" si="25"/>
        <v>31.76</v>
      </c>
    </row>
    <row r="4443" spans="3:28" x14ac:dyDescent="0.15">
      <c r="C4443" s="58">
        <v>36790</v>
      </c>
      <c r="D4443" s="12">
        <v>34</v>
      </c>
      <c r="E4443" s="12">
        <v>32.729999999999997</v>
      </c>
      <c r="F4443" s="12">
        <v>30.37</v>
      </c>
      <c r="G4443" s="11"/>
      <c r="H4443" s="12">
        <v>31.25</v>
      </c>
      <c r="M4443" s="73"/>
      <c r="N4443"/>
      <c r="O4443"/>
      <c r="P4443" s="8">
        <f t="shared" si="24"/>
        <v>32.729999999999997</v>
      </c>
      <c r="Q4443"/>
      <c r="R4443" s="28"/>
      <c r="S4443" s="8"/>
      <c r="T4443" s="8"/>
      <c r="U4443"/>
      <c r="W4443" s="29"/>
      <c r="X4443" s="8">
        <v>31.35</v>
      </c>
      <c r="AB4443" s="2">
        <f t="shared" si="25"/>
        <v>30.86</v>
      </c>
    </row>
    <row r="4444" spans="3:28" x14ac:dyDescent="0.15">
      <c r="C4444" s="58">
        <v>36791</v>
      </c>
      <c r="D4444" s="12">
        <v>32.68</v>
      </c>
      <c r="E4444" s="12">
        <v>31.25</v>
      </c>
      <c r="F4444" s="12">
        <v>29.2</v>
      </c>
      <c r="G4444" s="11"/>
      <c r="H4444" s="12">
        <v>29.76</v>
      </c>
      <c r="M4444" s="73"/>
      <c r="N4444"/>
      <c r="O4444"/>
      <c r="P4444" s="8">
        <f t="shared" si="24"/>
        <v>31.25</v>
      </c>
      <c r="Q4444"/>
      <c r="R4444" s="28"/>
      <c r="S4444" s="8"/>
      <c r="T4444" s="8"/>
      <c r="U4444"/>
      <c r="W4444" s="29"/>
      <c r="X4444" s="8">
        <v>30.15</v>
      </c>
      <c r="AB4444" s="2">
        <f t="shared" si="25"/>
        <v>29.68</v>
      </c>
    </row>
    <row r="4445" spans="3:28" x14ac:dyDescent="0.15">
      <c r="C4445" s="58">
        <v>36794</v>
      </c>
      <c r="D4445" s="12">
        <v>31.57</v>
      </c>
      <c r="E4445" s="12">
        <v>30.24</v>
      </c>
      <c r="F4445" s="12">
        <v>29.03</v>
      </c>
      <c r="G4445" s="11"/>
      <c r="H4445" s="12">
        <v>29.09</v>
      </c>
      <c r="M4445" s="73"/>
      <c r="N4445"/>
      <c r="O4445"/>
      <c r="P4445" s="8">
        <f t="shared" si="24"/>
        <v>30.24</v>
      </c>
      <c r="Q4445"/>
      <c r="R4445" s="28"/>
      <c r="S4445" s="8"/>
      <c r="T4445" s="8"/>
      <c r="U4445"/>
      <c r="W4445" s="29"/>
      <c r="X4445" s="8">
        <v>30</v>
      </c>
      <c r="AB4445" s="2">
        <f t="shared" si="25"/>
        <v>29.52</v>
      </c>
    </row>
    <row r="4446" spans="3:28" x14ac:dyDescent="0.15">
      <c r="C4446" s="58">
        <v>36795</v>
      </c>
      <c r="D4446" s="12">
        <v>31.5</v>
      </c>
      <c r="E4446" s="12">
        <v>30.42</v>
      </c>
      <c r="F4446" s="12">
        <v>29.18</v>
      </c>
      <c r="G4446" s="11"/>
      <c r="H4446" s="12">
        <v>29.15</v>
      </c>
      <c r="M4446" s="73"/>
      <c r="N4446"/>
      <c r="O4446"/>
      <c r="P4446" s="8">
        <f t="shared" si="24"/>
        <v>30.42</v>
      </c>
      <c r="Q4446"/>
      <c r="R4446" s="28"/>
      <c r="S4446" s="8"/>
      <c r="T4446" s="8"/>
      <c r="U4446"/>
      <c r="W4446" s="29"/>
      <c r="X4446" s="8">
        <v>30.15</v>
      </c>
      <c r="AB4446" s="2">
        <f t="shared" si="25"/>
        <v>29.67</v>
      </c>
    </row>
    <row r="4447" spans="3:28" x14ac:dyDescent="0.15">
      <c r="C4447" s="58">
        <v>36796</v>
      </c>
      <c r="D4447" s="12">
        <v>31.46</v>
      </c>
      <c r="E4447" s="12">
        <v>30.54</v>
      </c>
      <c r="F4447" s="12">
        <v>29.02</v>
      </c>
      <c r="G4447" s="11"/>
      <c r="H4447" s="12">
        <v>29.18</v>
      </c>
      <c r="M4447" s="73"/>
      <c r="N4447"/>
      <c r="O4447"/>
      <c r="P4447" s="8">
        <f t="shared" si="24"/>
        <v>30.54</v>
      </c>
      <c r="Q4447"/>
      <c r="R4447" s="28"/>
      <c r="S4447" s="8"/>
      <c r="T4447" s="8"/>
      <c r="U4447"/>
      <c r="W4447" s="29"/>
      <c r="X4447" s="8">
        <v>29.93</v>
      </c>
      <c r="AB4447" s="2">
        <f t="shared" si="25"/>
        <v>29.48</v>
      </c>
    </row>
    <row r="4448" spans="3:28" x14ac:dyDescent="0.15">
      <c r="C4448" s="58">
        <v>36797</v>
      </c>
      <c r="D4448" s="12">
        <v>30.34</v>
      </c>
      <c r="E4448" s="12">
        <v>29.26</v>
      </c>
      <c r="F4448" s="12">
        <v>27.77</v>
      </c>
      <c r="G4448" s="11"/>
      <c r="H4448" s="12">
        <v>28.082999999999998</v>
      </c>
      <c r="M4448" s="73"/>
      <c r="N4448"/>
      <c r="O4448"/>
      <c r="P4448" s="8">
        <f t="shared" si="24"/>
        <v>29.26</v>
      </c>
      <c r="Q4448"/>
      <c r="R4448" s="28"/>
      <c r="S4448" s="8"/>
      <c r="T4448" s="8"/>
      <c r="U4448"/>
      <c r="W4448" s="29"/>
      <c r="X4448" s="8">
        <v>28.48</v>
      </c>
      <c r="AB4448" s="2">
        <f t="shared" si="25"/>
        <v>28.13</v>
      </c>
    </row>
    <row r="4449" spans="3:28" x14ac:dyDescent="0.15">
      <c r="C4449" s="58">
        <v>36798</v>
      </c>
      <c r="D4449" s="12">
        <v>30.84</v>
      </c>
      <c r="E4449" s="12">
        <v>29.84</v>
      </c>
      <c r="F4449" s="12">
        <v>28.3</v>
      </c>
      <c r="G4449" s="11"/>
      <c r="H4449" s="12">
        <v>28.46</v>
      </c>
      <c r="M4449" s="73"/>
      <c r="N4449"/>
      <c r="O4449"/>
      <c r="P4449" s="8">
        <f t="shared" si="24"/>
        <v>29.84</v>
      </c>
      <c r="Q4449"/>
      <c r="R4449" s="28"/>
      <c r="S4449" s="8"/>
      <c r="T4449" s="8"/>
      <c r="U4449"/>
      <c r="W4449" s="29"/>
      <c r="X4449" s="8">
        <v>29.45</v>
      </c>
      <c r="AB4449" s="2">
        <f t="shared" si="25"/>
        <v>28.88</v>
      </c>
    </row>
    <row r="4450" spans="3:28" x14ac:dyDescent="0.15">
      <c r="C4450" s="58">
        <v>36801</v>
      </c>
      <c r="D4450" s="12">
        <v>32.18</v>
      </c>
      <c r="E4450" s="12">
        <v>31.08</v>
      </c>
      <c r="F4450" s="12">
        <v>29.73</v>
      </c>
      <c r="G4450" s="11"/>
      <c r="H4450" s="12">
        <v>29.86</v>
      </c>
      <c r="M4450" s="73"/>
      <c r="N4450"/>
      <c r="O4450"/>
      <c r="P4450" s="8">
        <f t="shared" si="24"/>
        <v>31.08</v>
      </c>
      <c r="Q4450"/>
      <c r="R4450" s="28"/>
      <c r="S4450" s="8"/>
      <c r="T4450" s="8"/>
      <c r="U4450"/>
      <c r="W4450" s="29"/>
      <c r="X4450" s="8">
        <v>30.66</v>
      </c>
      <c r="AB4450" s="2">
        <f t="shared" si="25"/>
        <v>30.2</v>
      </c>
    </row>
    <row r="4451" spans="3:28" x14ac:dyDescent="0.15">
      <c r="C4451" s="58">
        <v>36802</v>
      </c>
      <c r="D4451" s="12">
        <v>32.07</v>
      </c>
      <c r="E4451" s="12">
        <v>31.05</v>
      </c>
      <c r="F4451" s="12">
        <v>30.33</v>
      </c>
      <c r="G4451" s="11"/>
      <c r="H4451" s="12">
        <v>29.53</v>
      </c>
      <c r="M4451" s="73"/>
      <c r="N4451"/>
      <c r="O4451"/>
      <c r="P4451" s="8">
        <f t="shared" si="24"/>
        <v>31.05</v>
      </c>
      <c r="Q4451"/>
      <c r="R4451" s="28"/>
      <c r="S4451" s="8"/>
      <c r="T4451" s="8"/>
      <c r="U4451"/>
      <c r="W4451" s="29"/>
      <c r="X4451" s="8">
        <v>30.99</v>
      </c>
      <c r="AB4451" s="2">
        <f t="shared" si="25"/>
        <v>30.66</v>
      </c>
    </row>
    <row r="4452" spans="3:28" x14ac:dyDescent="0.15">
      <c r="C4452" s="58">
        <v>36803</v>
      </c>
      <c r="D4452" s="12">
        <v>31.43</v>
      </c>
      <c r="E4452" s="12">
        <v>30.52</v>
      </c>
      <c r="F4452" s="12">
        <v>29.35</v>
      </c>
      <c r="G4452" s="11"/>
      <c r="H4452" s="12">
        <v>28.93</v>
      </c>
      <c r="M4452" s="73"/>
      <c r="N4452"/>
      <c r="O4452"/>
      <c r="P4452" s="8">
        <f t="shared" si="24"/>
        <v>30.52</v>
      </c>
      <c r="Q4452"/>
      <c r="R4452" s="28"/>
      <c r="S4452" s="8"/>
      <c r="T4452" s="8"/>
      <c r="U4452"/>
      <c r="W4452" s="29"/>
      <c r="X4452" s="8">
        <v>29.94</v>
      </c>
      <c r="AB4452" s="2">
        <f t="shared" si="25"/>
        <v>29.65</v>
      </c>
    </row>
    <row r="4453" spans="3:28" x14ac:dyDescent="0.15">
      <c r="C4453" s="58">
        <v>36804</v>
      </c>
      <c r="D4453" s="12">
        <v>30.53</v>
      </c>
      <c r="E4453" s="12">
        <v>29.89</v>
      </c>
      <c r="F4453" s="12">
        <v>29.23</v>
      </c>
      <c r="G4453" s="11"/>
      <c r="H4453" s="12">
        <v>28.42</v>
      </c>
      <c r="M4453" s="73"/>
      <c r="N4453"/>
      <c r="O4453"/>
      <c r="P4453" s="8">
        <f t="shared" si="24"/>
        <v>29.89</v>
      </c>
      <c r="Q4453"/>
      <c r="R4453" s="28"/>
      <c r="S4453" s="8"/>
      <c r="T4453" s="8"/>
      <c r="U4453"/>
      <c r="W4453" s="29"/>
      <c r="X4453" s="8">
        <v>29.73</v>
      </c>
      <c r="AB4453" s="2">
        <f t="shared" si="25"/>
        <v>29.48</v>
      </c>
    </row>
    <row r="4454" spans="3:28" x14ac:dyDescent="0.15">
      <c r="C4454" s="58">
        <v>36805</v>
      </c>
      <c r="D4454" s="12">
        <v>30.86</v>
      </c>
      <c r="E4454" s="12">
        <v>30.1</v>
      </c>
      <c r="F4454" s="12">
        <v>29.59</v>
      </c>
      <c r="G4454" s="11"/>
      <c r="H4454" s="12">
        <v>28.75</v>
      </c>
      <c r="M4454" s="73"/>
      <c r="N4454"/>
      <c r="O4454"/>
      <c r="P4454" s="8">
        <f t="shared" si="24"/>
        <v>30.1</v>
      </c>
      <c r="Q4454"/>
      <c r="R4454" s="28"/>
      <c r="S4454" s="8"/>
      <c r="T4454" s="8"/>
      <c r="U4454"/>
      <c r="W4454" s="29"/>
      <c r="X4454" s="8">
        <v>29.76</v>
      </c>
      <c r="AB4454" s="2">
        <f t="shared" si="25"/>
        <v>29.68</v>
      </c>
    </row>
    <row r="4455" spans="3:28" x14ac:dyDescent="0.15">
      <c r="C4455" s="58">
        <v>36808</v>
      </c>
      <c r="D4455" s="12">
        <v>31.86</v>
      </c>
      <c r="E4455" s="12">
        <v>30.76</v>
      </c>
      <c r="F4455" s="12">
        <v>29.94</v>
      </c>
      <c r="G4455" s="11"/>
      <c r="H4455" s="12">
        <v>29.44</v>
      </c>
      <c r="M4455" s="73"/>
      <c r="N4455"/>
      <c r="O4455"/>
      <c r="P4455" s="8">
        <f t="shared" si="24"/>
        <v>30.76</v>
      </c>
      <c r="Q4455"/>
      <c r="R4455" s="28"/>
      <c r="S4455" s="8"/>
      <c r="T4455" s="8"/>
      <c r="U4455"/>
      <c r="W4455" s="29"/>
      <c r="X4455" s="8">
        <v>30.13</v>
      </c>
      <c r="AB4455" s="2">
        <f t="shared" si="25"/>
        <v>30.04</v>
      </c>
    </row>
    <row r="4456" spans="3:28" x14ac:dyDescent="0.15">
      <c r="C4456" s="58">
        <v>36809</v>
      </c>
      <c r="D4456" s="12">
        <v>33.18</v>
      </c>
      <c r="E4456" s="12">
        <v>31.85</v>
      </c>
      <c r="F4456" s="12">
        <v>29.68</v>
      </c>
      <c r="G4456" s="11"/>
      <c r="H4456" s="12">
        <v>30.54</v>
      </c>
      <c r="M4456" s="73"/>
      <c r="N4456"/>
      <c r="O4456"/>
      <c r="P4456" s="8">
        <f t="shared" si="24"/>
        <v>31.85</v>
      </c>
      <c r="Q4456"/>
      <c r="R4456" s="28"/>
      <c r="S4456" s="8"/>
      <c r="T4456" s="8"/>
      <c r="U4456"/>
      <c r="W4456" s="29"/>
      <c r="X4456" s="8">
        <v>30.24</v>
      </c>
      <c r="AB4456" s="2">
        <f t="shared" si="25"/>
        <v>29.96</v>
      </c>
    </row>
    <row r="4457" spans="3:28" x14ac:dyDescent="0.15">
      <c r="C4457" s="58">
        <v>36810</v>
      </c>
      <c r="D4457" s="12">
        <v>33.25</v>
      </c>
      <c r="E4457" s="12">
        <v>31.79</v>
      </c>
      <c r="F4457" s="12">
        <v>29.95</v>
      </c>
      <c r="G4457" s="11"/>
      <c r="H4457" s="12">
        <v>30.54</v>
      </c>
      <c r="M4457" s="73"/>
      <c r="N4457"/>
      <c r="O4457"/>
      <c r="P4457" s="8">
        <f t="shared" si="24"/>
        <v>31.79</v>
      </c>
      <c r="Q4457"/>
      <c r="R4457" s="28"/>
      <c r="S4457" s="8"/>
      <c r="T4457" s="8"/>
      <c r="U4457"/>
      <c r="W4457" s="29"/>
      <c r="X4457" s="8">
        <v>30.56</v>
      </c>
      <c r="AB4457" s="2">
        <f t="shared" si="25"/>
        <v>30.26</v>
      </c>
    </row>
    <row r="4458" spans="3:28" x14ac:dyDescent="0.15">
      <c r="C4458" s="58">
        <v>36811</v>
      </c>
      <c r="D4458" s="12">
        <v>36.06</v>
      </c>
      <c r="E4458" s="26">
        <v>34.590000000000003</v>
      </c>
      <c r="F4458" s="12">
        <v>32.340000000000003</v>
      </c>
      <c r="G4458" s="11"/>
      <c r="H4458" s="12">
        <v>32.57</v>
      </c>
      <c r="M4458" s="73"/>
      <c r="N4458"/>
      <c r="O4458"/>
      <c r="P4458" s="8">
        <f t="shared" si="24"/>
        <v>34.590000000000003</v>
      </c>
      <c r="Q4458"/>
      <c r="R4458" s="28"/>
      <c r="S4458" s="8"/>
      <c r="T4458" s="8"/>
      <c r="U4458"/>
      <c r="W4458" s="29"/>
      <c r="X4458" s="8">
        <v>32.950000000000003</v>
      </c>
      <c r="AB4458" s="2">
        <f t="shared" si="25"/>
        <v>32.65</v>
      </c>
    </row>
    <row r="4459" spans="3:28" x14ac:dyDescent="0.15">
      <c r="C4459" s="58">
        <v>36812</v>
      </c>
      <c r="D4459" s="12">
        <v>34.99</v>
      </c>
      <c r="E4459" s="12">
        <v>32.520000000000003</v>
      </c>
      <c r="F4459" s="12">
        <v>30.63</v>
      </c>
      <c r="G4459" s="11"/>
      <c r="H4459" s="12">
        <v>32.340000000000003</v>
      </c>
      <c r="M4459" s="73"/>
      <c r="N4459"/>
      <c r="O4459"/>
      <c r="P4459" s="8">
        <f t="shared" si="24"/>
        <v>32.520000000000003</v>
      </c>
      <c r="Q4459"/>
      <c r="R4459" s="28"/>
      <c r="S4459" s="8"/>
      <c r="T4459" s="8"/>
      <c r="U4459"/>
      <c r="W4459" s="29"/>
      <c r="X4459" s="8">
        <v>31.12</v>
      </c>
      <c r="AB4459" s="2">
        <f t="shared" si="25"/>
        <v>30.88</v>
      </c>
    </row>
    <row r="4460" spans="3:28" x14ac:dyDescent="0.15">
      <c r="C4460" s="58">
        <v>36815</v>
      </c>
      <c r="D4460" s="12">
        <v>32.92</v>
      </c>
      <c r="E4460" s="12">
        <v>31.9</v>
      </c>
      <c r="F4460" s="12">
        <v>30.37</v>
      </c>
      <c r="G4460" s="11"/>
      <c r="H4460" s="12">
        <v>30.83</v>
      </c>
      <c r="M4460" s="73"/>
      <c r="N4460"/>
      <c r="O4460"/>
      <c r="P4460" s="8">
        <f t="shared" si="24"/>
        <v>31.9</v>
      </c>
      <c r="Q4460"/>
      <c r="R4460" s="28"/>
      <c r="S4460" s="8"/>
      <c r="T4460" s="8"/>
      <c r="U4460"/>
      <c r="W4460" s="29"/>
      <c r="X4460" s="8">
        <v>28.96</v>
      </c>
      <c r="AB4460" s="2">
        <f t="shared" si="25"/>
        <v>29.67</v>
      </c>
    </row>
    <row r="4461" spans="3:28" x14ac:dyDescent="0.15">
      <c r="C4461" s="58">
        <v>36816</v>
      </c>
      <c r="D4461" s="12">
        <v>32.99</v>
      </c>
      <c r="E4461" s="12">
        <v>31.13</v>
      </c>
      <c r="F4461" s="12">
        <v>30.35</v>
      </c>
      <c r="G4461" s="11"/>
      <c r="H4461" s="12">
        <v>30.08</v>
      </c>
      <c r="M4461" s="73"/>
      <c r="N4461"/>
      <c r="O4461"/>
      <c r="P4461" s="8">
        <f t="shared" si="24"/>
        <v>31.13</v>
      </c>
      <c r="Q4461"/>
      <c r="R4461" s="28"/>
      <c r="S4461" s="8"/>
      <c r="T4461" s="8"/>
      <c r="U4461"/>
      <c r="W4461" s="29"/>
      <c r="X4461" s="8"/>
      <c r="AB4461" s="2"/>
    </row>
    <row r="4462" spans="3:28" x14ac:dyDescent="0.15">
      <c r="C4462" s="58">
        <v>36817</v>
      </c>
      <c r="D4462" s="12">
        <v>33.479999999999997</v>
      </c>
      <c r="E4462" s="12">
        <v>31.1</v>
      </c>
      <c r="F4462" s="12">
        <v>30.99</v>
      </c>
      <c r="G4462" s="11"/>
      <c r="H4462" s="12">
        <v>30.44</v>
      </c>
      <c r="M4462" s="73"/>
      <c r="N4462"/>
      <c r="O4462"/>
      <c r="P4462" s="8">
        <f t="shared" si="24"/>
        <v>31.1</v>
      </c>
      <c r="Q4462"/>
      <c r="R4462" s="28"/>
      <c r="S4462" s="8"/>
      <c r="T4462" s="8"/>
      <c r="U4462"/>
      <c r="W4462" s="29"/>
      <c r="X4462" s="8"/>
      <c r="AB4462" s="2"/>
    </row>
    <row r="4463" spans="3:28" x14ac:dyDescent="0.15">
      <c r="C4463" s="58">
        <v>36818</v>
      </c>
      <c r="D4463" s="12">
        <v>32.909999999999997</v>
      </c>
      <c r="E4463" s="12">
        <v>30.74</v>
      </c>
      <c r="F4463" s="12">
        <v>30.4</v>
      </c>
      <c r="G4463" s="11"/>
      <c r="H4463" s="12">
        <v>30.52</v>
      </c>
      <c r="M4463" s="73"/>
      <c r="N4463"/>
      <c r="O4463"/>
      <c r="P4463" s="8">
        <f t="shared" si="24"/>
        <v>30.74</v>
      </c>
      <c r="Q4463"/>
      <c r="R4463" s="28"/>
      <c r="S4463" s="8"/>
      <c r="T4463" s="8"/>
      <c r="U4463"/>
      <c r="W4463" s="29"/>
      <c r="X4463" s="8">
        <v>29.09</v>
      </c>
      <c r="AB4463" s="2">
        <f t="shared" si="25"/>
        <v>29.75</v>
      </c>
    </row>
    <row r="4464" spans="3:28" x14ac:dyDescent="0.15">
      <c r="C4464" s="58">
        <v>36819</v>
      </c>
      <c r="D4464" s="12">
        <v>33.75</v>
      </c>
      <c r="E4464" s="12">
        <v>31.62</v>
      </c>
      <c r="F4464" s="12">
        <v>31.44</v>
      </c>
      <c r="G4464" s="11"/>
      <c r="H4464" s="12">
        <v>30.57</v>
      </c>
      <c r="M4464" s="73"/>
      <c r="N4464"/>
      <c r="O4464"/>
      <c r="P4464" s="8">
        <f t="shared" si="24"/>
        <v>31.62</v>
      </c>
      <c r="Q4464"/>
      <c r="R4464" s="28"/>
      <c r="S4464" s="8"/>
      <c r="T4464" s="8"/>
      <c r="U4464"/>
      <c r="W4464" s="29"/>
      <c r="X4464" s="8">
        <v>30.2</v>
      </c>
      <c r="AB4464" s="2">
        <f t="shared" si="25"/>
        <v>30.82</v>
      </c>
    </row>
    <row r="4465" spans="3:28" x14ac:dyDescent="0.15">
      <c r="C4465" s="58">
        <v>36822</v>
      </c>
      <c r="D4465" s="12">
        <v>33.76</v>
      </c>
      <c r="E4465" s="12">
        <v>32.090000000000003</v>
      </c>
      <c r="F4465" s="12">
        <v>31.9</v>
      </c>
      <c r="G4465" s="11"/>
      <c r="H4465" s="12">
        <v>31.17</v>
      </c>
      <c r="M4465" s="73"/>
      <c r="N4465"/>
      <c r="O4465"/>
      <c r="P4465" s="8">
        <f t="shared" si="24"/>
        <v>32.090000000000003</v>
      </c>
      <c r="Q4465"/>
      <c r="R4465" s="28"/>
      <c r="S4465" s="8"/>
      <c r="T4465" s="8"/>
      <c r="U4465"/>
      <c r="W4465" s="29"/>
      <c r="X4465" s="8">
        <v>30.51</v>
      </c>
      <c r="AB4465" s="2">
        <f t="shared" si="25"/>
        <v>31.21</v>
      </c>
    </row>
    <row r="4466" spans="3:28" x14ac:dyDescent="0.15">
      <c r="C4466" s="58">
        <v>36823</v>
      </c>
      <c r="D4466" s="12">
        <v>33.369999999999997</v>
      </c>
      <c r="E4466" s="12">
        <v>31.59</v>
      </c>
      <c r="F4466" s="12">
        <v>31.15</v>
      </c>
      <c r="G4466" s="11"/>
      <c r="H4466" s="12">
        <v>31.47</v>
      </c>
      <c r="M4466" s="73"/>
      <c r="N4466"/>
      <c r="O4466"/>
      <c r="P4466" s="8">
        <f t="shared" si="24"/>
        <v>31.59</v>
      </c>
      <c r="Q4466"/>
      <c r="R4466" s="28"/>
      <c r="S4466" s="8"/>
      <c r="T4466" s="8"/>
      <c r="U4466"/>
      <c r="W4466" s="29"/>
      <c r="X4466" s="8">
        <v>29.57</v>
      </c>
      <c r="AB4466" s="2">
        <f t="shared" si="25"/>
        <v>30.36</v>
      </c>
    </row>
    <row r="4467" spans="3:28" x14ac:dyDescent="0.15">
      <c r="C4467" s="58">
        <v>36824</v>
      </c>
      <c r="D4467" s="12">
        <v>32.96</v>
      </c>
      <c r="E4467" s="12">
        <v>31.36</v>
      </c>
      <c r="F4467" s="12">
        <v>30.85</v>
      </c>
      <c r="G4467" s="11"/>
      <c r="H4467" s="12">
        <v>30.94</v>
      </c>
      <c r="M4467" s="73"/>
      <c r="N4467"/>
      <c r="O4467"/>
      <c r="P4467" s="8">
        <f t="shared" si="24"/>
        <v>31.36</v>
      </c>
      <c r="Q4467"/>
      <c r="R4467" s="28"/>
      <c r="S4467" s="8"/>
      <c r="T4467" s="8"/>
      <c r="U4467"/>
      <c r="W4467" s="29"/>
      <c r="X4467" s="8">
        <v>29.12</v>
      </c>
      <c r="AB4467" s="2">
        <f t="shared" si="25"/>
        <v>29.99</v>
      </c>
    </row>
    <row r="4468" spans="3:28" x14ac:dyDescent="0.15">
      <c r="C4468" s="58">
        <v>36825</v>
      </c>
      <c r="D4468" s="12">
        <v>33.71</v>
      </c>
      <c r="E4468" s="12">
        <v>31.96</v>
      </c>
      <c r="F4468" s="12">
        <v>31.47</v>
      </c>
      <c r="G4468" s="11"/>
      <c r="H4468" s="12">
        <v>31.14</v>
      </c>
      <c r="M4468" s="73"/>
      <c r="N4468"/>
      <c r="O4468"/>
      <c r="P4468" s="8">
        <f t="shared" si="24"/>
        <v>31.96</v>
      </c>
      <c r="Q4468"/>
      <c r="R4468" s="28"/>
      <c r="S4468" s="8"/>
      <c r="T4468" s="8"/>
      <c r="U4468"/>
      <c r="W4468" s="29"/>
      <c r="X4468" s="8">
        <v>29.75</v>
      </c>
      <c r="AB4468" s="2">
        <f t="shared" si="25"/>
        <v>30.61</v>
      </c>
    </row>
    <row r="4469" spans="3:28" x14ac:dyDescent="0.15">
      <c r="C4469" s="58">
        <v>36826</v>
      </c>
      <c r="D4469" s="12">
        <v>32.74</v>
      </c>
      <c r="E4469" s="12">
        <v>30.95</v>
      </c>
      <c r="F4469" s="12">
        <v>30.55</v>
      </c>
      <c r="G4469" s="11"/>
      <c r="H4469" s="12">
        <v>30.91</v>
      </c>
      <c r="M4469" s="73"/>
      <c r="N4469"/>
      <c r="O4469"/>
      <c r="P4469" s="8">
        <f t="shared" si="24"/>
        <v>30.95</v>
      </c>
      <c r="Q4469"/>
      <c r="R4469" s="28"/>
      <c r="S4469" s="8"/>
      <c r="T4469" s="8"/>
      <c r="U4469"/>
      <c r="W4469" s="29"/>
      <c r="X4469" s="8">
        <v>28.64</v>
      </c>
      <c r="AB4469" s="2">
        <f t="shared" si="25"/>
        <v>29.6</v>
      </c>
    </row>
    <row r="4470" spans="3:28" x14ac:dyDescent="0.15">
      <c r="C4470" s="58">
        <v>36829</v>
      </c>
      <c r="D4470" s="12">
        <v>32.81</v>
      </c>
      <c r="E4470" s="12">
        <v>31.14</v>
      </c>
      <c r="F4470" s="12">
        <v>30.51</v>
      </c>
      <c r="G4470" s="11"/>
      <c r="H4470" s="12">
        <v>30.49</v>
      </c>
      <c r="M4470" s="73"/>
      <c r="N4470"/>
      <c r="O4470"/>
      <c r="P4470" s="8">
        <f t="shared" si="24"/>
        <v>31.14</v>
      </c>
      <c r="Q4470"/>
      <c r="R4470" s="28"/>
      <c r="S4470" s="8"/>
      <c r="T4470" s="8"/>
      <c r="U4470"/>
      <c r="W4470" s="29"/>
      <c r="X4470" s="8">
        <v>28.75</v>
      </c>
      <c r="AB4470" s="2">
        <f t="shared" si="25"/>
        <v>29.63</v>
      </c>
    </row>
    <row r="4471" spans="3:28" x14ac:dyDescent="0.15">
      <c r="C4471" s="58">
        <v>36830</v>
      </c>
      <c r="D4471" s="12">
        <v>32.700000000000003</v>
      </c>
      <c r="E4471" s="12">
        <v>30.76</v>
      </c>
      <c r="F4471" s="12">
        <v>30.67</v>
      </c>
      <c r="G4471" s="11"/>
      <c r="H4471" s="12">
        <v>30.34</v>
      </c>
      <c r="M4471" s="73"/>
      <c r="N4471"/>
      <c r="O4471"/>
      <c r="P4471" s="8">
        <f t="shared" si="24"/>
        <v>30.76</v>
      </c>
      <c r="Q4471"/>
      <c r="R4471" s="28"/>
      <c r="S4471" s="8"/>
      <c r="T4471" s="8"/>
      <c r="U4471"/>
      <c r="W4471" s="29"/>
      <c r="X4471" s="8">
        <v>28.24</v>
      </c>
      <c r="AB4471" s="2">
        <f t="shared" si="25"/>
        <v>29.46</v>
      </c>
    </row>
    <row r="4472" spans="3:28" x14ac:dyDescent="0.15">
      <c r="C4472" s="58">
        <v>36831</v>
      </c>
      <c r="D4472" s="12">
        <v>33.25</v>
      </c>
      <c r="E4472" s="12">
        <v>31.31</v>
      </c>
      <c r="F4472" s="12">
        <v>31.09</v>
      </c>
      <c r="G4472" s="11"/>
      <c r="H4472" s="12">
        <v>30.9</v>
      </c>
      <c r="M4472" s="73"/>
      <c r="N4472"/>
      <c r="O4472"/>
      <c r="P4472" s="8">
        <f t="shared" si="24"/>
        <v>31.31</v>
      </c>
      <c r="Q4472"/>
      <c r="R4472" s="28"/>
      <c r="S4472" s="8"/>
      <c r="T4472" s="8"/>
      <c r="U4472"/>
      <c r="W4472" s="29"/>
      <c r="X4472" s="8">
        <v>28.88</v>
      </c>
      <c r="AB4472" s="2">
        <f t="shared" si="25"/>
        <v>29.99</v>
      </c>
    </row>
    <row r="4473" spans="3:28" x14ac:dyDescent="0.15">
      <c r="C4473" s="58">
        <v>36832</v>
      </c>
      <c r="D4473" s="12">
        <v>32.54</v>
      </c>
      <c r="E4473" s="12">
        <v>30.78</v>
      </c>
      <c r="F4473" s="12">
        <v>30.47</v>
      </c>
      <c r="G4473" s="11"/>
      <c r="H4473" s="12">
        <v>30.26</v>
      </c>
      <c r="M4473" s="73"/>
      <c r="N4473"/>
      <c r="O4473"/>
      <c r="P4473" s="8">
        <f t="shared" si="24"/>
        <v>30.78</v>
      </c>
      <c r="Q4473"/>
      <c r="R4473" s="28"/>
      <c r="S4473" s="8"/>
      <c r="T4473" s="8"/>
      <c r="U4473"/>
      <c r="W4473" s="29"/>
      <c r="X4473" s="8">
        <v>28.06</v>
      </c>
      <c r="AB4473" s="2">
        <f t="shared" si="25"/>
        <v>29.27</v>
      </c>
    </row>
    <row r="4474" spans="3:28" x14ac:dyDescent="0.15">
      <c r="C4474" s="58">
        <v>36833</v>
      </c>
      <c r="D4474" s="12">
        <v>32.71</v>
      </c>
      <c r="E4474" s="12">
        <v>30.85</v>
      </c>
      <c r="F4474" s="12">
        <v>30.77</v>
      </c>
      <c r="G4474" s="11"/>
      <c r="H4474" s="12">
        <v>30.22</v>
      </c>
      <c r="M4474" s="73"/>
      <c r="N4474"/>
      <c r="O4474"/>
      <c r="P4474" s="8">
        <f t="shared" si="24"/>
        <v>30.85</v>
      </c>
      <c r="Q4474"/>
      <c r="R4474" s="28"/>
      <c r="S4474" s="8"/>
      <c r="T4474" s="8"/>
      <c r="U4474"/>
      <c r="W4474" s="29"/>
      <c r="X4474" s="8">
        <v>28.35</v>
      </c>
      <c r="AB4474" s="2">
        <f t="shared" si="25"/>
        <v>29.56</v>
      </c>
    </row>
    <row r="4475" spans="3:28" x14ac:dyDescent="0.15">
      <c r="C4475" s="58">
        <v>36836</v>
      </c>
      <c r="D4475" s="12">
        <v>32.86</v>
      </c>
      <c r="E4475" s="12">
        <v>31.29</v>
      </c>
      <c r="F4475" s="12">
        <v>31.07</v>
      </c>
      <c r="G4475" s="11"/>
      <c r="H4475" s="12">
        <v>30.26</v>
      </c>
      <c r="M4475" s="73"/>
      <c r="N4475"/>
      <c r="O4475"/>
      <c r="P4475" s="8">
        <f t="shared" si="24"/>
        <v>31.29</v>
      </c>
      <c r="Q4475"/>
      <c r="R4475" s="28"/>
      <c r="S4475" s="8"/>
      <c r="T4475" s="8"/>
      <c r="U4475"/>
      <c r="W4475" s="29"/>
      <c r="X4475" s="8">
        <v>28.43</v>
      </c>
      <c r="AB4475" s="2">
        <f t="shared" si="25"/>
        <v>29.75</v>
      </c>
    </row>
    <row r="4476" spans="3:28" x14ac:dyDescent="0.15">
      <c r="C4476" s="58">
        <v>36837</v>
      </c>
      <c r="D4476" s="12">
        <v>33.4</v>
      </c>
      <c r="E4476" s="12">
        <v>31.68</v>
      </c>
      <c r="F4476" s="12">
        <v>31.44</v>
      </c>
      <c r="G4476" s="11"/>
      <c r="H4476" s="12">
        <v>30.76</v>
      </c>
      <c r="M4476" s="73"/>
      <c r="N4476"/>
      <c r="O4476"/>
      <c r="P4476" s="8">
        <f t="shared" ref="P4476:P4539" si="26">E4476-G4476</f>
        <v>31.68</v>
      </c>
      <c r="Q4476"/>
      <c r="R4476" s="28"/>
      <c r="S4476" s="8"/>
      <c r="T4476" s="8"/>
      <c r="U4476"/>
      <c r="W4476" s="29"/>
      <c r="X4476" s="8">
        <v>28.75</v>
      </c>
      <c r="AB4476" s="2">
        <f t="shared" si="25"/>
        <v>30.1</v>
      </c>
    </row>
    <row r="4477" spans="3:28" x14ac:dyDescent="0.15">
      <c r="C4477" s="58">
        <v>36838</v>
      </c>
      <c r="D4477" s="12">
        <v>33.24</v>
      </c>
      <c r="E4477" s="12">
        <v>31.32</v>
      </c>
      <c r="F4477" s="12">
        <v>31.3</v>
      </c>
      <c r="G4477" s="11"/>
      <c r="H4477" s="12">
        <v>30.49</v>
      </c>
      <c r="M4477" s="73"/>
      <c r="N4477"/>
      <c r="O4477"/>
      <c r="P4477" s="8">
        <f t="shared" si="26"/>
        <v>31.32</v>
      </c>
      <c r="Q4477"/>
      <c r="R4477" s="28"/>
      <c r="S4477" s="8"/>
      <c r="T4477" s="8"/>
      <c r="U4477"/>
      <c r="W4477" s="29"/>
      <c r="X4477" s="8">
        <v>28.71</v>
      </c>
      <c r="AB4477" s="2">
        <f t="shared" si="25"/>
        <v>30.01</v>
      </c>
    </row>
    <row r="4478" spans="3:28" x14ac:dyDescent="0.15">
      <c r="C4478" s="58">
        <v>36839</v>
      </c>
      <c r="D4478" s="12">
        <v>33.92</v>
      </c>
      <c r="E4478" s="12">
        <v>32.159999999999997</v>
      </c>
      <c r="F4478" s="12">
        <v>32.1</v>
      </c>
      <c r="G4478" s="11"/>
      <c r="H4478" s="12">
        <v>30.79</v>
      </c>
      <c r="M4478" s="73"/>
      <c r="N4478"/>
      <c r="O4478"/>
      <c r="P4478" s="8">
        <f t="shared" si="26"/>
        <v>32.159999999999997</v>
      </c>
      <c r="Q4478"/>
      <c r="R4478" s="28"/>
      <c r="S4478" s="8"/>
      <c r="T4478" s="8"/>
      <c r="U4478"/>
      <c r="W4478" s="29"/>
      <c r="X4478" s="8">
        <v>28.98</v>
      </c>
      <c r="AB4478" s="2">
        <f t="shared" si="25"/>
        <v>30.54</v>
      </c>
    </row>
    <row r="4479" spans="3:28" x14ac:dyDescent="0.15">
      <c r="C4479" s="58">
        <v>36840</v>
      </c>
      <c r="D4479" s="12">
        <v>34.020000000000003</v>
      </c>
      <c r="E4479" s="12">
        <v>32.020000000000003</v>
      </c>
      <c r="F4479" s="12">
        <v>32.119999999999997</v>
      </c>
      <c r="G4479" s="11"/>
      <c r="H4479" s="12">
        <v>31.32</v>
      </c>
      <c r="M4479" s="73"/>
      <c r="N4479"/>
      <c r="O4479"/>
      <c r="P4479" s="8">
        <f t="shared" si="26"/>
        <v>32.020000000000003</v>
      </c>
      <c r="Q4479"/>
      <c r="R4479" s="28"/>
      <c r="S4479" s="8"/>
      <c r="T4479" s="8"/>
      <c r="U4479"/>
      <c r="W4479" s="29"/>
      <c r="X4479" s="8">
        <v>28.91</v>
      </c>
      <c r="AB4479" s="2">
        <f t="shared" si="25"/>
        <v>30.52</v>
      </c>
    </row>
    <row r="4480" spans="3:28" x14ac:dyDescent="0.15">
      <c r="C4480" s="58">
        <v>36843</v>
      </c>
      <c r="D4480" s="12">
        <v>34.47</v>
      </c>
      <c r="E4480" s="12">
        <v>32.94</v>
      </c>
      <c r="F4480" s="31">
        <v>32.93</v>
      </c>
      <c r="G4480" s="11"/>
      <c r="H4480" s="12">
        <v>31.54</v>
      </c>
      <c r="M4480" s="73"/>
      <c r="N4480"/>
      <c r="O4480"/>
      <c r="P4480" s="8">
        <f t="shared" si="26"/>
        <v>32.94</v>
      </c>
      <c r="Q4480"/>
      <c r="R4480" s="28"/>
      <c r="S4480" s="8"/>
      <c r="T4480" s="8"/>
      <c r="U4480"/>
      <c r="W4480" s="29"/>
      <c r="X4480" s="8">
        <v>29.24</v>
      </c>
      <c r="AB4480" s="2">
        <f t="shared" si="25"/>
        <v>31.09</v>
      </c>
    </row>
    <row r="4481" spans="3:28" x14ac:dyDescent="0.15">
      <c r="C4481" s="58">
        <v>36844</v>
      </c>
      <c r="D4481" s="12">
        <v>34.869999999999997</v>
      </c>
      <c r="E4481" s="12">
        <v>32.69</v>
      </c>
      <c r="F4481" s="12">
        <v>31.64</v>
      </c>
      <c r="G4481" s="11"/>
      <c r="H4481" s="12">
        <v>31.85</v>
      </c>
      <c r="M4481" s="73"/>
      <c r="N4481"/>
      <c r="O4481"/>
      <c r="P4481" s="8">
        <f t="shared" si="26"/>
        <v>32.69</v>
      </c>
      <c r="Q4481"/>
      <c r="R4481" s="28"/>
      <c r="S4481" s="8"/>
      <c r="T4481" s="8"/>
      <c r="U4481"/>
      <c r="W4481" s="29"/>
      <c r="X4481" s="8">
        <v>29.45</v>
      </c>
      <c r="AB4481" s="2">
        <f t="shared" si="25"/>
        <v>30.55</v>
      </c>
    </row>
    <row r="4482" spans="3:28" x14ac:dyDescent="0.15">
      <c r="C4482" s="58">
        <v>36845</v>
      </c>
      <c r="D4482" s="12">
        <v>35.58</v>
      </c>
      <c r="E4482" s="26">
        <v>33.9</v>
      </c>
      <c r="F4482" s="12">
        <v>31.93</v>
      </c>
      <c r="G4482" s="11"/>
      <c r="H4482" s="12">
        <v>32.36</v>
      </c>
      <c r="M4482" s="73"/>
      <c r="N4482"/>
      <c r="O4482"/>
      <c r="P4482" s="8">
        <f t="shared" si="26"/>
        <v>33.9</v>
      </c>
      <c r="Q4482"/>
      <c r="R4482" s="28"/>
      <c r="S4482" s="8"/>
      <c r="T4482" s="8"/>
      <c r="U4482"/>
      <c r="W4482" s="29"/>
      <c r="X4482" s="8">
        <v>30.14</v>
      </c>
      <c r="AB4482" s="2">
        <f t="shared" si="25"/>
        <v>31.04</v>
      </c>
    </row>
    <row r="4483" spans="3:28" x14ac:dyDescent="0.15">
      <c r="C4483" s="58">
        <v>36846</v>
      </c>
      <c r="D4483" s="12">
        <v>35.119999999999997</v>
      </c>
      <c r="E4483" s="12">
        <v>32.770000000000003</v>
      </c>
      <c r="F4483" s="12">
        <v>29.58</v>
      </c>
      <c r="G4483" s="11"/>
      <c r="H4483" s="12">
        <v>31.87</v>
      </c>
      <c r="M4483" s="73"/>
      <c r="N4483"/>
      <c r="O4483"/>
      <c r="P4483" s="8">
        <f t="shared" si="26"/>
        <v>32.770000000000003</v>
      </c>
      <c r="Q4483"/>
      <c r="R4483" s="28"/>
      <c r="S4483" s="8"/>
      <c r="T4483" s="8"/>
      <c r="U4483"/>
      <c r="W4483" s="29"/>
      <c r="X4483" s="8">
        <v>29.36</v>
      </c>
      <c r="AB4483" s="2">
        <f t="shared" si="25"/>
        <v>29.47</v>
      </c>
    </row>
    <row r="4484" spans="3:28" x14ac:dyDescent="0.15">
      <c r="C4484" s="58">
        <v>36847</v>
      </c>
      <c r="D4484" s="11">
        <v>35.450000000000003</v>
      </c>
      <c r="E4484" s="12">
        <v>33.08</v>
      </c>
      <c r="F4484" s="12">
        <v>30.06</v>
      </c>
      <c r="G4484" s="11"/>
      <c r="H4484" s="12">
        <v>31.07</v>
      </c>
      <c r="M4484" s="73"/>
      <c r="N4484"/>
      <c r="O4484"/>
      <c r="P4484" s="8">
        <f t="shared" si="26"/>
        <v>33.08</v>
      </c>
      <c r="Q4484"/>
      <c r="R4484" s="28"/>
      <c r="S4484" s="8"/>
      <c r="T4484" s="8"/>
      <c r="U4484"/>
      <c r="W4484" s="29"/>
      <c r="X4484" s="8">
        <v>29.92</v>
      </c>
      <c r="AB4484" s="2">
        <f t="shared" si="25"/>
        <v>29.99</v>
      </c>
    </row>
    <row r="4485" spans="3:28" x14ac:dyDescent="0.15">
      <c r="C4485" s="58">
        <v>36850</v>
      </c>
      <c r="D4485" s="12">
        <v>35.22</v>
      </c>
      <c r="E4485" s="12">
        <v>33.07</v>
      </c>
      <c r="F4485" s="12">
        <v>29.74</v>
      </c>
      <c r="G4485" s="11"/>
      <c r="H4485" s="12">
        <v>32.29</v>
      </c>
      <c r="M4485" s="73"/>
      <c r="N4485"/>
      <c r="O4485"/>
      <c r="P4485" s="8">
        <f t="shared" si="26"/>
        <v>33.07</v>
      </c>
      <c r="Q4485"/>
      <c r="R4485" s="28"/>
      <c r="S4485" s="8"/>
      <c r="T4485" s="8"/>
      <c r="U4485"/>
      <c r="W4485" s="29"/>
      <c r="X4485" s="8">
        <v>29.65</v>
      </c>
      <c r="AB4485" s="2">
        <f t="shared" si="25"/>
        <v>29.7</v>
      </c>
    </row>
    <row r="4486" spans="3:28" x14ac:dyDescent="0.15">
      <c r="C4486" s="58">
        <v>36851</v>
      </c>
      <c r="D4486" s="12">
        <v>35.159999999999997</v>
      </c>
      <c r="E4486" s="12">
        <v>33.1</v>
      </c>
      <c r="F4486" s="12">
        <v>29.46</v>
      </c>
      <c r="G4486" s="11"/>
      <c r="H4486" s="12">
        <v>31.75</v>
      </c>
      <c r="M4486" s="73"/>
      <c r="N4486"/>
      <c r="O4486"/>
      <c r="P4486" s="8">
        <f t="shared" si="26"/>
        <v>33.1</v>
      </c>
      <c r="Q4486"/>
      <c r="R4486" s="28"/>
      <c r="S4486" s="8"/>
      <c r="T4486" s="8"/>
      <c r="U4486"/>
      <c r="W4486" s="29"/>
      <c r="X4486" s="8">
        <v>29.42</v>
      </c>
      <c r="AB4486" s="2">
        <f t="shared" si="25"/>
        <v>29.44</v>
      </c>
    </row>
    <row r="4487" spans="3:28" x14ac:dyDescent="0.15">
      <c r="C4487" s="58">
        <v>36852</v>
      </c>
      <c r="D4487" s="12">
        <v>35.4</v>
      </c>
      <c r="E4487" s="12">
        <v>33.24</v>
      </c>
      <c r="F4487" s="12">
        <v>29.27</v>
      </c>
      <c r="G4487" s="11"/>
      <c r="H4487" s="12">
        <v>31.35</v>
      </c>
      <c r="M4487" s="73"/>
      <c r="N4487"/>
      <c r="O4487"/>
      <c r="P4487" s="8">
        <f t="shared" si="26"/>
        <v>33.24</v>
      </c>
      <c r="Q4487"/>
      <c r="R4487" s="28"/>
      <c r="S4487" s="8"/>
      <c r="T4487" s="8"/>
      <c r="U4487"/>
      <c r="W4487" s="29"/>
      <c r="X4487" s="8">
        <v>29.36</v>
      </c>
      <c r="AB4487" s="2">
        <f t="shared" si="25"/>
        <v>29.32</v>
      </c>
    </row>
    <row r="4488" spans="3:28" x14ac:dyDescent="0.15">
      <c r="C4488" s="58">
        <v>36853</v>
      </c>
      <c r="D4488" s="12"/>
      <c r="E4488" s="12">
        <v>33.28</v>
      </c>
      <c r="F4488" s="12">
        <v>29.23</v>
      </c>
      <c r="G4488" s="11"/>
      <c r="H4488" s="12">
        <v>31.63</v>
      </c>
      <c r="M4488" s="73"/>
      <c r="N4488"/>
      <c r="O4488"/>
      <c r="P4488" s="8">
        <f t="shared" si="26"/>
        <v>33.28</v>
      </c>
      <c r="Q4488"/>
      <c r="R4488" s="28"/>
      <c r="S4488" s="8"/>
      <c r="T4488" s="8"/>
      <c r="U4488"/>
      <c r="W4488" s="29"/>
      <c r="X4488" s="8">
        <v>29.34</v>
      </c>
      <c r="AB4488" s="2">
        <f t="shared" si="25"/>
        <v>29.29</v>
      </c>
    </row>
    <row r="4489" spans="3:28" x14ac:dyDescent="0.15">
      <c r="C4489" s="58">
        <v>36854</v>
      </c>
      <c r="D4489" s="12"/>
      <c r="E4489" s="12">
        <v>33.119999999999997</v>
      </c>
      <c r="F4489" s="12">
        <v>28.92</v>
      </c>
      <c r="G4489" s="11"/>
      <c r="H4489" s="12">
        <v>31.52</v>
      </c>
      <c r="M4489" s="73"/>
      <c r="N4489"/>
      <c r="O4489"/>
      <c r="P4489" s="8">
        <f t="shared" si="26"/>
        <v>33.119999999999997</v>
      </c>
      <c r="Q4489"/>
      <c r="R4489" s="28"/>
      <c r="S4489" s="8"/>
      <c r="T4489" s="8"/>
      <c r="U4489"/>
      <c r="W4489" s="29"/>
      <c r="X4489" s="8">
        <v>29.28</v>
      </c>
      <c r="AB4489" s="2">
        <f t="shared" si="25"/>
        <v>29.1</v>
      </c>
    </row>
    <row r="4490" spans="3:28" x14ac:dyDescent="0.15">
      <c r="C4490" s="58">
        <v>36857</v>
      </c>
      <c r="D4490" s="11">
        <v>35.380000000000003</v>
      </c>
      <c r="E4490" s="26">
        <v>33.06</v>
      </c>
      <c r="F4490" s="12">
        <v>28.97</v>
      </c>
      <c r="G4490" s="11"/>
      <c r="H4490" s="12">
        <v>31.61</v>
      </c>
      <c r="M4490" s="73"/>
      <c r="N4490"/>
      <c r="O4490"/>
      <c r="P4490" s="8">
        <f t="shared" si="26"/>
        <v>33.06</v>
      </c>
      <c r="Q4490"/>
      <c r="R4490" s="28"/>
      <c r="S4490" s="8"/>
      <c r="T4490" s="8"/>
      <c r="U4490"/>
      <c r="W4490" s="29"/>
      <c r="X4490" s="8">
        <v>29.21</v>
      </c>
      <c r="AB4490" s="2">
        <f t="shared" si="25"/>
        <v>29.09</v>
      </c>
    </row>
    <row r="4491" spans="3:28" x14ac:dyDescent="0.15">
      <c r="C4491" s="58">
        <v>36858</v>
      </c>
      <c r="D4491" s="12">
        <v>34.22</v>
      </c>
      <c r="E4491" s="12">
        <v>32.19</v>
      </c>
      <c r="F4491" s="12">
        <v>28.39</v>
      </c>
      <c r="G4491" s="11"/>
      <c r="H4491" s="12">
        <v>30.58</v>
      </c>
      <c r="M4491" s="73"/>
      <c r="N4491"/>
      <c r="O4491"/>
      <c r="P4491" s="8">
        <f t="shared" si="26"/>
        <v>32.19</v>
      </c>
      <c r="Q4491"/>
      <c r="R4491" s="28"/>
      <c r="S4491" s="8"/>
      <c r="T4491" s="8"/>
      <c r="U4491"/>
      <c r="W4491" s="29"/>
      <c r="X4491" s="8">
        <v>28.56</v>
      </c>
      <c r="AB4491" s="2">
        <f t="shared" si="25"/>
        <v>28.48</v>
      </c>
    </row>
    <row r="4492" spans="3:28" x14ac:dyDescent="0.15">
      <c r="C4492" s="58">
        <v>36859</v>
      </c>
      <c r="D4492" s="11">
        <v>34.630000000000003</v>
      </c>
      <c r="E4492" s="11">
        <v>32.68</v>
      </c>
      <c r="F4492" s="12">
        <v>28.81</v>
      </c>
      <c r="G4492" s="11"/>
      <c r="H4492" s="12">
        <v>30.5</v>
      </c>
      <c r="M4492" s="73"/>
      <c r="N4492"/>
      <c r="O4492"/>
      <c r="P4492" s="8">
        <f t="shared" si="26"/>
        <v>32.68</v>
      </c>
      <c r="Q4492"/>
      <c r="R4492" s="28"/>
      <c r="S4492" s="8"/>
      <c r="T4492" s="8"/>
      <c r="U4492"/>
      <c r="W4492" s="29"/>
      <c r="X4492" s="8">
        <v>28.98</v>
      </c>
      <c r="AB4492" s="2">
        <f t="shared" si="25"/>
        <v>28.9</v>
      </c>
    </row>
    <row r="4493" spans="3:28" x14ac:dyDescent="0.15">
      <c r="C4493" s="58">
        <v>36860</v>
      </c>
      <c r="D4493" s="11">
        <v>33.82</v>
      </c>
      <c r="E4493" s="11">
        <v>31.88</v>
      </c>
      <c r="F4493" s="12">
        <v>27.65</v>
      </c>
      <c r="G4493" s="11"/>
      <c r="H4493" s="12">
        <v>30.39</v>
      </c>
      <c r="M4493" s="73"/>
      <c r="N4493"/>
      <c r="O4493"/>
      <c r="P4493" s="8">
        <f t="shared" si="26"/>
        <v>31.88</v>
      </c>
      <c r="Q4493"/>
      <c r="R4493" s="28"/>
      <c r="S4493" s="8"/>
      <c r="T4493" s="8"/>
      <c r="U4493"/>
      <c r="W4493" s="29"/>
      <c r="X4493" s="8">
        <v>27.92</v>
      </c>
      <c r="AB4493" s="2">
        <f t="shared" si="25"/>
        <v>27.79</v>
      </c>
    </row>
    <row r="4494" spans="3:28" x14ac:dyDescent="0.15">
      <c r="C4494" s="58">
        <v>36861</v>
      </c>
      <c r="D4494" s="12">
        <v>32.020000000000003</v>
      </c>
      <c r="E4494" s="12">
        <v>30.17</v>
      </c>
      <c r="F4494" s="12">
        <v>25.75</v>
      </c>
      <c r="G4494" s="11"/>
      <c r="H4494" s="12">
        <v>29.3</v>
      </c>
      <c r="M4494" s="73"/>
      <c r="N4494"/>
      <c r="O4494"/>
      <c r="P4494" s="8">
        <f t="shared" si="26"/>
        <v>30.17</v>
      </c>
      <c r="Q4494"/>
      <c r="R4494" s="28"/>
      <c r="S4494" s="8"/>
      <c r="T4494" s="8"/>
      <c r="U4494"/>
      <c r="W4494" s="29"/>
      <c r="X4494" s="8">
        <v>26.15</v>
      </c>
      <c r="AB4494" s="2">
        <f t="shared" si="25"/>
        <v>25.95</v>
      </c>
    </row>
    <row r="4495" spans="3:28" x14ac:dyDescent="0.15">
      <c r="C4495" s="58">
        <v>36864</v>
      </c>
      <c r="D4495" s="12">
        <v>31.22</v>
      </c>
      <c r="E4495" s="12">
        <v>29.34</v>
      </c>
      <c r="F4495" s="12">
        <v>25.09</v>
      </c>
      <c r="G4495" s="11"/>
      <c r="H4495" s="12">
        <v>28.28</v>
      </c>
      <c r="M4495" s="73"/>
      <c r="N4495"/>
      <c r="O4495"/>
      <c r="P4495" s="8">
        <f t="shared" si="26"/>
        <v>29.34</v>
      </c>
      <c r="Q4495"/>
      <c r="R4495" s="28"/>
      <c r="S4495" s="8"/>
      <c r="T4495" s="8"/>
      <c r="U4495"/>
      <c r="W4495" s="29"/>
      <c r="X4495" s="8">
        <v>25.42</v>
      </c>
      <c r="AB4495" s="2">
        <f t="shared" si="25"/>
        <v>25.26</v>
      </c>
    </row>
    <row r="4496" spans="3:28" x14ac:dyDescent="0.15">
      <c r="C4496" s="58">
        <v>36865</v>
      </c>
      <c r="D4496" s="12">
        <v>29.53</v>
      </c>
      <c r="E4496" s="12">
        <v>27.79</v>
      </c>
      <c r="F4496" s="12">
        <v>23.36</v>
      </c>
      <c r="G4496" s="11"/>
      <c r="H4496" s="12">
        <v>26.58</v>
      </c>
      <c r="M4496" s="73"/>
      <c r="N4496"/>
      <c r="O4496"/>
      <c r="P4496" s="8">
        <f t="shared" si="26"/>
        <v>27.79</v>
      </c>
      <c r="Q4496"/>
      <c r="R4496" s="28"/>
      <c r="S4496" s="8"/>
      <c r="T4496" s="8"/>
      <c r="U4496"/>
      <c r="W4496" s="29"/>
      <c r="X4496" s="8">
        <v>23.87</v>
      </c>
      <c r="AB4496" s="2">
        <f t="shared" si="25"/>
        <v>23.62</v>
      </c>
    </row>
    <row r="4497" spans="3:28" x14ac:dyDescent="0.15">
      <c r="C4497" s="58">
        <v>36866</v>
      </c>
      <c r="D4497" s="12">
        <v>29.85</v>
      </c>
      <c r="E4497" s="12">
        <v>28.01</v>
      </c>
      <c r="F4497" s="12">
        <v>23.95</v>
      </c>
      <c r="G4497" s="11"/>
      <c r="H4497" s="12">
        <v>25.89</v>
      </c>
      <c r="M4497" s="73"/>
      <c r="N4497"/>
      <c r="O4497"/>
      <c r="P4497" s="8">
        <f t="shared" si="26"/>
        <v>28.01</v>
      </c>
      <c r="Q4497"/>
      <c r="R4497" s="28"/>
      <c r="S4497" s="8"/>
      <c r="T4497" s="8"/>
      <c r="U4497"/>
      <c r="W4497" s="29"/>
      <c r="X4497" s="8">
        <v>24.43</v>
      </c>
      <c r="AB4497" s="2">
        <f t="shared" si="25"/>
        <v>24.19</v>
      </c>
    </row>
    <row r="4498" spans="3:28" x14ac:dyDescent="0.15">
      <c r="C4498" s="58">
        <v>36867</v>
      </c>
      <c r="D4498" s="12">
        <v>29.35</v>
      </c>
      <c r="E4498" s="12">
        <v>27.47</v>
      </c>
      <c r="F4498" s="12">
        <v>23.33</v>
      </c>
      <c r="G4498" s="11"/>
      <c r="H4498" s="12">
        <v>26.2</v>
      </c>
      <c r="M4498" s="73"/>
      <c r="N4498"/>
      <c r="O4498"/>
      <c r="P4498" s="8">
        <f t="shared" si="26"/>
        <v>27.47</v>
      </c>
      <c r="Q4498"/>
      <c r="R4498" s="28"/>
      <c r="S4498" s="8"/>
      <c r="T4498" s="8"/>
      <c r="U4498"/>
      <c r="W4498" s="29"/>
      <c r="X4498" s="8">
        <v>23.91</v>
      </c>
      <c r="AB4498" s="2">
        <f t="shared" si="25"/>
        <v>23.62</v>
      </c>
    </row>
    <row r="4499" spans="3:28" x14ac:dyDescent="0.15">
      <c r="C4499" s="58">
        <v>36868</v>
      </c>
      <c r="D4499" s="12">
        <v>28.44</v>
      </c>
      <c r="E4499" s="12">
        <v>26.56</v>
      </c>
      <c r="F4499" s="12">
        <v>22.7</v>
      </c>
      <c r="G4499" s="11"/>
      <c r="H4499" s="12">
        <v>24.79</v>
      </c>
      <c r="M4499" s="73"/>
      <c r="N4499"/>
      <c r="O4499"/>
      <c r="P4499" s="8">
        <f t="shared" si="26"/>
        <v>26.56</v>
      </c>
      <c r="Q4499"/>
      <c r="R4499" s="28"/>
      <c r="S4499" s="8"/>
      <c r="T4499" s="8"/>
      <c r="U4499"/>
      <c r="W4499" s="29"/>
      <c r="X4499" s="8">
        <v>23.18</v>
      </c>
      <c r="AB4499" s="2">
        <f t="shared" si="25"/>
        <v>22.94</v>
      </c>
    </row>
    <row r="4500" spans="3:28" x14ac:dyDescent="0.15">
      <c r="C4500" s="58">
        <v>36871</v>
      </c>
      <c r="D4500" s="12">
        <v>29.5</v>
      </c>
      <c r="E4500" s="12">
        <v>27.54</v>
      </c>
      <c r="F4500" s="12">
        <v>22.89</v>
      </c>
      <c r="G4500" s="11"/>
      <c r="H4500" s="12">
        <v>25.42</v>
      </c>
      <c r="M4500" s="73"/>
      <c r="N4500"/>
      <c r="O4500"/>
      <c r="P4500" s="8">
        <f t="shared" si="26"/>
        <v>27.54</v>
      </c>
      <c r="Q4500"/>
      <c r="R4500" s="28"/>
      <c r="S4500" s="8"/>
      <c r="T4500" s="8"/>
      <c r="U4500"/>
      <c r="W4500" s="29"/>
      <c r="X4500" s="8">
        <v>23.11</v>
      </c>
      <c r="AB4500" s="2">
        <f t="shared" si="25"/>
        <v>23</v>
      </c>
    </row>
    <row r="4501" spans="3:28" x14ac:dyDescent="0.15">
      <c r="C4501" s="58">
        <v>36872</v>
      </c>
      <c r="D4501" s="12">
        <v>29.68</v>
      </c>
      <c r="E4501" s="12">
        <v>27.06</v>
      </c>
      <c r="F4501" s="12"/>
      <c r="G4501" s="11"/>
      <c r="H4501" s="12">
        <v>25.15</v>
      </c>
      <c r="M4501" s="73"/>
      <c r="N4501"/>
      <c r="O4501"/>
      <c r="P4501" s="8">
        <f t="shared" si="26"/>
        <v>27.06</v>
      </c>
      <c r="Q4501"/>
      <c r="R4501" s="28"/>
      <c r="S4501" s="8"/>
      <c r="T4501" s="8"/>
      <c r="U4501"/>
      <c r="W4501" s="29"/>
      <c r="X4501" s="8">
        <v>22.96</v>
      </c>
      <c r="AB4501" s="2">
        <f t="shared" ref="AB4501:AB4564" si="27">ROUND((F4501+X4501)/2,2)</f>
        <v>11.48</v>
      </c>
    </row>
    <row r="4502" spans="3:28" x14ac:dyDescent="0.15">
      <c r="C4502" s="58">
        <v>36873</v>
      </c>
      <c r="D4502" s="12">
        <v>28.74</v>
      </c>
      <c r="E4502" s="12">
        <v>25.14</v>
      </c>
      <c r="F4502" s="12">
        <v>20.3</v>
      </c>
      <c r="G4502" s="11"/>
      <c r="H4502" s="12">
        <v>24.78</v>
      </c>
      <c r="M4502" s="73"/>
      <c r="N4502"/>
      <c r="O4502"/>
      <c r="P4502" s="8">
        <f t="shared" si="26"/>
        <v>25.14</v>
      </c>
      <c r="Q4502"/>
      <c r="R4502" s="28"/>
      <c r="S4502" s="8"/>
      <c r="T4502" s="8"/>
      <c r="U4502"/>
      <c r="W4502" s="29"/>
      <c r="X4502" s="8">
        <v>22.06</v>
      </c>
      <c r="AB4502" s="2">
        <f t="shared" si="27"/>
        <v>21.18</v>
      </c>
    </row>
    <row r="4503" spans="3:28" x14ac:dyDescent="0.15">
      <c r="C4503" s="58">
        <v>36874</v>
      </c>
      <c r="D4503" s="12">
        <v>27.99</v>
      </c>
      <c r="E4503" s="12">
        <v>25.36</v>
      </c>
      <c r="F4503" s="12">
        <v>19.100000000000001</v>
      </c>
      <c r="G4503" s="11"/>
      <c r="H4503" s="12">
        <v>23.51</v>
      </c>
      <c r="M4503" s="73"/>
      <c r="N4503"/>
      <c r="O4503"/>
      <c r="P4503" s="8">
        <f t="shared" si="26"/>
        <v>25.36</v>
      </c>
      <c r="Q4503"/>
      <c r="R4503" s="28"/>
      <c r="S4503" s="8"/>
      <c r="T4503" s="8"/>
      <c r="U4503"/>
      <c r="W4503" s="29"/>
      <c r="X4503" s="8">
        <v>21.69</v>
      </c>
      <c r="AB4503" s="2">
        <f t="shared" si="27"/>
        <v>20.399999999999999</v>
      </c>
    </row>
    <row r="4504" spans="3:28" x14ac:dyDescent="0.15">
      <c r="C4504" s="58">
        <v>36875</v>
      </c>
      <c r="D4504" s="12">
        <v>28.87</v>
      </c>
      <c r="E4504" s="12">
        <v>25.89</v>
      </c>
      <c r="F4504" s="12">
        <v>21.18</v>
      </c>
      <c r="G4504" s="11"/>
      <c r="H4504" s="12">
        <v>22.92</v>
      </c>
      <c r="M4504" s="73"/>
      <c r="N4504"/>
      <c r="O4504"/>
      <c r="P4504" s="8">
        <f t="shared" si="26"/>
        <v>25.89</v>
      </c>
      <c r="Q4504"/>
      <c r="R4504" s="28"/>
      <c r="S4504" s="8"/>
      <c r="T4504" s="8"/>
      <c r="U4504"/>
      <c r="W4504" s="29"/>
      <c r="X4504" s="8">
        <v>22.27</v>
      </c>
      <c r="AB4504" s="2">
        <f t="shared" si="27"/>
        <v>21.73</v>
      </c>
    </row>
    <row r="4505" spans="3:28" x14ac:dyDescent="0.15">
      <c r="C4505" s="58">
        <v>36878</v>
      </c>
      <c r="D4505" s="12">
        <v>29.76</v>
      </c>
      <c r="E4505" s="12">
        <v>26.24</v>
      </c>
      <c r="F4505" s="12">
        <v>22.55</v>
      </c>
      <c r="G4505" s="11"/>
      <c r="H4505" s="12">
        <v>24.38</v>
      </c>
      <c r="M4505" s="73"/>
      <c r="N4505"/>
      <c r="O4505"/>
      <c r="P4505" s="8">
        <f t="shared" si="26"/>
        <v>26.24</v>
      </c>
      <c r="Q4505"/>
      <c r="R4505" s="28"/>
      <c r="S4505" s="8"/>
      <c r="T4505" s="8"/>
      <c r="U4505"/>
      <c r="W4505" s="29"/>
      <c r="X4505" s="8">
        <v>22.12</v>
      </c>
      <c r="AB4505" s="2">
        <f t="shared" si="27"/>
        <v>22.34</v>
      </c>
    </row>
    <row r="4506" spans="3:28" x14ac:dyDescent="0.15">
      <c r="C4506" s="58">
        <v>36879</v>
      </c>
      <c r="D4506" s="12">
        <v>29.33</v>
      </c>
      <c r="E4506" s="12">
        <v>25</v>
      </c>
      <c r="F4506" s="12">
        <v>21.13</v>
      </c>
      <c r="G4506" s="11"/>
      <c r="H4506" s="12">
        <v>23.87</v>
      </c>
      <c r="M4506" s="73"/>
      <c r="N4506"/>
      <c r="O4506"/>
      <c r="P4506" s="8">
        <f t="shared" si="26"/>
        <v>25</v>
      </c>
      <c r="Q4506"/>
      <c r="R4506" s="28"/>
      <c r="S4506" s="8"/>
      <c r="T4506" s="8"/>
      <c r="U4506"/>
      <c r="W4506" s="29"/>
      <c r="X4506" s="8">
        <v>20.92</v>
      </c>
      <c r="AB4506" s="2">
        <f t="shared" si="27"/>
        <v>21.03</v>
      </c>
    </row>
    <row r="4507" spans="3:28" x14ac:dyDescent="0.15">
      <c r="C4507" s="58">
        <v>36880</v>
      </c>
      <c r="D4507" s="12">
        <v>25.77</v>
      </c>
      <c r="E4507" s="12">
        <v>22.97</v>
      </c>
      <c r="F4507" s="12">
        <v>19.579999999999998</v>
      </c>
      <c r="G4507" s="11"/>
      <c r="H4507" s="12">
        <v>22.26</v>
      </c>
      <c r="M4507" s="73"/>
      <c r="N4507"/>
      <c r="O4507"/>
      <c r="P4507" s="8">
        <f t="shared" si="26"/>
        <v>22.97</v>
      </c>
      <c r="Q4507"/>
      <c r="R4507" s="28"/>
      <c r="S4507" s="8"/>
      <c r="T4507" s="8"/>
      <c r="U4507"/>
      <c r="W4507" s="29"/>
      <c r="X4507" s="8">
        <v>19.329999999999998</v>
      </c>
      <c r="AB4507" s="2">
        <f t="shared" si="27"/>
        <v>19.46</v>
      </c>
    </row>
    <row r="4508" spans="3:28" x14ac:dyDescent="0.15">
      <c r="C4508" s="58">
        <v>36881</v>
      </c>
      <c r="D4508" s="12">
        <v>25.98</v>
      </c>
      <c r="E4508" s="12">
        <v>23.61</v>
      </c>
      <c r="F4508" s="12">
        <v>20.03</v>
      </c>
      <c r="G4508" s="11"/>
      <c r="H4508" s="12">
        <v>21.64</v>
      </c>
      <c r="M4508" s="73"/>
      <c r="N4508"/>
      <c r="O4508"/>
      <c r="P4508" s="8">
        <f t="shared" si="26"/>
        <v>23.61</v>
      </c>
      <c r="Q4508"/>
      <c r="R4508" s="28"/>
      <c r="S4508" s="8"/>
      <c r="T4508" s="8"/>
      <c r="U4508"/>
      <c r="W4508" s="29"/>
      <c r="X4508" s="8">
        <v>19.82</v>
      </c>
      <c r="AB4508" s="2">
        <f t="shared" si="27"/>
        <v>19.93</v>
      </c>
    </row>
    <row r="4509" spans="3:28" x14ac:dyDescent="0.15">
      <c r="C4509" s="58">
        <v>36882</v>
      </c>
      <c r="D4509" s="12">
        <v>26.18</v>
      </c>
      <c r="E4509" s="12">
        <v>23.66</v>
      </c>
      <c r="F4509" s="12">
        <v>19.75</v>
      </c>
      <c r="G4509" s="11"/>
      <c r="H4509" s="12">
        <v>21.54</v>
      </c>
      <c r="M4509" s="73"/>
      <c r="N4509"/>
      <c r="O4509"/>
      <c r="P4509" s="8">
        <f t="shared" si="26"/>
        <v>23.66</v>
      </c>
      <c r="Q4509"/>
      <c r="R4509" s="28"/>
      <c r="S4509" s="8"/>
      <c r="T4509" s="8"/>
      <c r="U4509"/>
      <c r="W4509" s="29"/>
      <c r="X4509" s="8">
        <v>19.64</v>
      </c>
      <c r="AB4509" s="2">
        <f t="shared" si="27"/>
        <v>19.7</v>
      </c>
    </row>
    <row r="4510" spans="3:28" x14ac:dyDescent="0.15">
      <c r="C4510" s="58">
        <v>36885</v>
      </c>
      <c r="D4510" s="12"/>
      <c r="E4510" s="12"/>
      <c r="F4510" s="12"/>
      <c r="G4510" s="11"/>
      <c r="H4510" s="12">
        <v>21.5</v>
      </c>
      <c r="M4510" s="73"/>
      <c r="N4510"/>
      <c r="O4510"/>
      <c r="P4510" s="8">
        <f t="shared" si="26"/>
        <v>0</v>
      </c>
      <c r="Q4510"/>
      <c r="R4510" s="28"/>
      <c r="S4510" s="8"/>
      <c r="T4510" s="8"/>
      <c r="U4510"/>
      <c r="W4510" s="29"/>
      <c r="X4510" s="8"/>
      <c r="AB4510" s="2"/>
    </row>
    <row r="4511" spans="3:28" x14ac:dyDescent="0.15">
      <c r="C4511" s="58">
        <v>36886</v>
      </c>
      <c r="D4511" s="12">
        <v>26.64</v>
      </c>
      <c r="E4511" s="12"/>
      <c r="F4511" s="12">
        <v>20.14</v>
      </c>
      <c r="G4511" s="11"/>
      <c r="H4511" s="12">
        <v>21.66</v>
      </c>
      <c r="M4511" s="73"/>
      <c r="N4511"/>
      <c r="O4511"/>
      <c r="P4511" s="8">
        <f t="shared" si="26"/>
        <v>0</v>
      </c>
      <c r="Q4511"/>
      <c r="R4511" s="28"/>
      <c r="S4511" s="8"/>
      <c r="T4511" s="8"/>
      <c r="U4511"/>
      <c r="W4511" s="29"/>
      <c r="X4511" s="8">
        <v>20.23</v>
      </c>
      <c r="AB4511" s="2">
        <f t="shared" si="27"/>
        <v>20.190000000000001</v>
      </c>
    </row>
    <row r="4512" spans="3:28" x14ac:dyDescent="0.15">
      <c r="C4512" s="58">
        <v>36887</v>
      </c>
      <c r="D4512" s="12">
        <v>26.47</v>
      </c>
      <c r="E4512" s="12">
        <v>24.04</v>
      </c>
      <c r="F4512" s="12">
        <v>19.91</v>
      </c>
      <c r="G4512" s="11"/>
      <c r="H4512" s="12">
        <v>21.87</v>
      </c>
      <c r="M4512" s="73"/>
      <c r="N4512"/>
      <c r="O4512"/>
      <c r="P4512" s="8">
        <f t="shared" si="26"/>
        <v>24.04</v>
      </c>
      <c r="Q4512"/>
      <c r="R4512" s="28"/>
      <c r="S4512" s="8"/>
      <c r="T4512" s="8"/>
      <c r="U4512"/>
      <c r="W4512" s="29"/>
      <c r="X4512" s="8">
        <v>20</v>
      </c>
      <c r="AB4512" s="2">
        <f t="shared" si="27"/>
        <v>19.96</v>
      </c>
    </row>
    <row r="4513" spans="2:36" x14ac:dyDescent="0.15">
      <c r="C4513" s="58">
        <v>36888</v>
      </c>
      <c r="D4513" s="12">
        <v>25.85</v>
      </c>
      <c r="E4513" s="12">
        <v>23.71</v>
      </c>
      <c r="F4513" s="12">
        <v>19.420000000000002</v>
      </c>
      <c r="G4513" s="11"/>
      <c r="H4513" s="12">
        <v>21.47</v>
      </c>
      <c r="M4513" s="73"/>
      <c r="N4513"/>
      <c r="O4513"/>
      <c r="P4513" s="8">
        <f t="shared" si="26"/>
        <v>23.71</v>
      </c>
      <c r="Q4513"/>
      <c r="R4513" s="28"/>
      <c r="S4513" s="8"/>
      <c r="T4513" s="8"/>
      <c r="U4513"/>
      <c r="W4513" s="29"/>
      <c r="X4513" s="8">
        <v>19.329999999999998</v>
      </c>
      <c r="AB4513" s="2">
        <f t="shared" si="27"/>
        <v>19.38</v>
      </c>
    </row>
    <row r="4514" spans="2:36" x14ac:dyDescent="0.15">
      <c r="C4514" s="58">
        <v>36889</v>
      </c>
      <c r="D4514" s="12">
        <v>26.8</v>
      </c>
      <c r="E4514" s="12">
        <v>23.87</v>
      </c>
      <c r="F4514" s="12">
        <v>20.5</v>
      </c>
      <c r="G4514" s="11"/>
      <c r="H4514" s="12">
        <v>21.75</v>
      </c>
      <c r="M4514" s="73"/>
      <c r="N4514"/>
      <c r="O4514"/>
      <c r="P4514" s="8">
        <f t="shared" si="26"/>
        <v>23.87</v>
      </c>
      <c r="Q4514"/>
      <c r="R4514" s="28"/>
      <c r="S4514" s="8"/>
      <c r="T4514" s="8"/>
      <c r="U4514"/>
      <c r="W4514" s="29"/>
      <c r="X4514" s="8">
        <v>20.41</v>
      </c>
      <c r="AB4514" s="2">
        <f t="shared" si="27"/>
        <v>20.46</v>
      </c>
    </row>
    <row r="4515" spans="2:36" x14ac:dyDescent="0.15">
      <c r="B4515" s="2">
        <f>AVERAGE(D4515:D4536)</f>
        <v>29.259523809523806</v>
      </c>
      <c r="C4515" s="58">
        <v>36893</v>
      </c>
      <c r="D4515" s="12">
        <v>27.21</v>
      </c>
      <c r="E4515" s="12">
        <v>24.3</v>
      </c>
      <c r="F4515" s="12">
        <v>20.86</v>
      </c>
      <c r="G4515" s="11"/>
      <c r="H4515" s="12">
        <v>22.4</v>
      </c>
      <c r="I4515" s="41" t="s">
        <v>83</v>
      </c>
      <c r="J4515" s="41"/>
      <c r="K4515" s="41"/>
      <c r="L4515" s="41"/>
      <c r="N4515"/>
      <c r="O4515"/>
      <c r="P4515" s="8">
        <f t="shared" si="26"/>
        <v>24.3</v>
      </c>
      <c r="Q4515"/>
      <c r="R4515" s="28"/>
      <c r="S4515" s="8"/>
      <c r="T4515" s="8"/>
      <c r="U4515"/>
      <c r="W4515" s="29"/>
      <c r="X4515" s="8">
        <v>20.64</v>
      </c>
      <c r="AB4515" s="2">
        <f t="shared" si="27"/>
        <v>20.75</v>
      </c>
      <c r="AI4515">
        <v>22</v>
      </c>
      <c r="AJ4515">
        <v>28</v>
      </c>
    </row>
    <row r="4516" spans="2:36" x14ac:dyDescent="0.15">
      <c r="C4516" s="58">
        <v>36894</v>
      </c>
      <c r="D4516" s="12">
        <v>28</v>
      </c>
      <c r="E4516" s="12">
        <v>25.03</v>
      </c>
      <c r="F4516" s="12">
        <v>21.61</v>
      </c>
      <c r="G4516" s="11"/>
      <c r="H4516" s="12">
        <v>22.61</v>
      </c>
      <c r="I4516" s="35">
        <f>AVERAGE(D4515:D4772)</f>
        <v>25.960000000000004</v>
      </c>
      <c r="J4516" s="41"/>
      <c r="K4516" s="41"/>
      <c r="L4516" s="41"/>
      <c r="N4516"/>
      <c r="O4516"/>
      <c r="P4516" s="8">
        <f t="shared" si="26"/>
        <v>25.03</v>
      </c>
      <c r="Q4516"/>
      <c r="R4516" s="28"/>
      <c r="S4516" s="8"/>
      <c r="T4516" s="8"/>
      <c r="U4516"/>
      <c r="W4516" s="29"/>
      <c r="X4516" s="8">
        <v>21.4</v>
      </c>
      <c r="AB4516" s="2">
        <f t="shared" si="27"/>
        <v>21.51</v>
      </c>
      <c r="AI4516">
        <v>22</v>
      </c>
      <c r="AJ4516">
        <v>28</v>
      </c>
    </row>
    <row r="4517" spans="2:36" x14ac:dyDescent="0.15">
      <c r="C4517" s="58">
        <v>36895</v>
      </c>
      <c r="D4517" s="12">
        <v>28.14</v>
      </c>
      <c r="E4517" s="12">
        <v>25.35</v>
      </c>
      <c r="F4517" s="12">
        <v>21.94</v>
      </c>
      <c r="G4517" s="11"/>
      <c r="H4517" s="12">
        <v>23.25</v>
      </c>
      <c r="N4517"/>
      <c r="O4517"/>
      <c r="P4517" s="8">
        <f t="shared" si="26"/>
        <v>25.35</v>
      </c>
      <c r="Q4517"/>
      <c r="R4517" s="28"/>
      <c r="S4517" s="8"/>
      <c r="T4517" s="8"/>
      <c r="U4517"/>
      <c r="W4517" s="29"/>
      <c r="X4517" s="8">
        <v>21.69</v>
      </c>
      <c r="AB4517" s="2">
        <f t="shared" si="27"/>
        <v>21.82</v>
      </c>
      <c r="AI4517">
        <v>22</v>
      </c>
      <c r="AJ4517">
        <v>28</v>
      </c>
    </row>
    <row r="4518" spans="2:36" x14ac:dyDescent="0.15">
      <c r="C4518" s="58">
        <v>36896</v>
      </c>
      <c r="D4518" s="12">
        <v>27.95</v>
      </c>
      <c r="E4518" s="12">
        <v>25.18</v>
      </c>
      <c r="F4518" s="12">
        <v>22.05</v>
      </c>
      <c r="G4518" s="11"/>
      <c r="H4518" s="12">
        <v>23.51</v>
      </c>
      <c r="N4518"/>
      <c r="O4518"/>
      <c r="P4518" s="8">
        <f t="shared" si="26"/>
        <v>25.18</v>
      </c>
      <c r="Q4518"/>
      <c r="R4518" s="28"/>
      <c r="S4518" s="8"/>
      <c r="T4518" s="8"/>
      <c r="U4518"/>
      <c r="W4518" s="29"/>
      <c r="X4518" s="8">
        <v>22.18</v>
      </c>
      <c r="AB4518" s="2">
        <f t="shared" si="27"/>
        <v>22.12</v>
      </c>
      <c r="AI4518">
        <v>22</v>
      </c>
      <c r="AJ4518">
        <v>28</v>
      </c>
    </row>
    <row r="4519" spans="2:36" x14ac:dyDescent="0.15">
      <c r="C4519" s="58">
        <v>36899</v>
      </c>
      <c r="D4519" s="12">
        <v>27.32</v>
      </c>
      <c r="E4519" s="12">
        <v>24.43</v>
      </c>
      <c r="F4519" s="12">
        <v>21.45</v>
      </c>
      <c r="G4519" s="11"/>
      <c r="H4519" s="12">
        <v>23.3</v>
      </c>
      <c r="N4519"/>
      <c r="O4519"/>
      <c r="P4519" s="8">
        <f t="shared" si="26"/>
        <v>24.43</v>
      </c>
      <c r="Q4519"/>
      <c r="R4519" s="28"/>
      <c r="S4519" s="8"/>
      <c r="T4519" s="8"/>
      <c r="U4519"/>
      <c r="W4519" s="29"/>
      <c r="X4519" s="8">
        <v>21.67</v>
      </c>
      <c r="AB4519" s="2">
        <f t="shared" si="27"/>
        <v>21.56</v>
      </c>
      <c r="AI4519">
        <v>22</v>
      </c>
      <c r="AJ4519">
        <v>28</v>
      </c>
    </row>
    <row r="4520" spans="2:36" x14ac:dyDescent="0.15">
      <c r="C4520" s="58">
        <v>36900</v>
      </c>
      <c r="D4520" s="12">
        <v>27.64</v>
      </c>
      <c r="E4520" s="12">
        <v>24.59</v>
      </c>
      <c r="F4520" s="12">
        <v>21.54</v>
      </c>
      <c r="G4520" s="11"/>
      <c r="H4520" s="12">
        <v>22.84</v>
      </c>
      <c r="N4520"/>
      <c r="O4520"/>
      <c r="P4520" s="8">
        <f t="shared" si="26"/>
        <v>24.59</v>
      </c>
      <c r="Q4520"/>
      <c r="R4520" s="28"/>
      <c r="S4520" s="8"/>
      <c r="T4520" s="8"/>
      <c r="U4520"/>
      <c r="W4520" s="29"/>
      <c r="X4520" s="8">
        <v>21.6</v>
      </c>
      <c r="AB4520" s="2">
        <f t="shared" si="27"/>
        <v>21.57</v>
      </c>
      <c r="AI4520">
        <v>22</v>
      </c>
      <c r="AJ4520">
        <v>28</v>
      </c>
    </row>
    <row r="4521" spans="2:36" x14ac:dyDescent="0.15">
      <c r="C4521" s="58">
        <v>36901</v>
      </c>
      <c r="D4521" s="12">
        <v>29.48</v>
      </c>
      <c r="E4521" s="12">
        <v>25.34</v>
      </c>
      <c r="F4521" s="12">
        <v>22.35</v>
      </c>
      <c r="G4521" s="11"/>
      <c r="H4521" s="12">
        <v>23.69</v>
      </c>
      <c r="N4521"/>
      <c r="O4521"/>
      <c r="P4521" s="8">
        <f t="shared" si="26"/>
        <v>25.34</v>
      </c>
      <c r="Q4521"/>
      <c r="R4521" s="28"/>
      <c r="S4521" s="8"/>
      <c r="T4521" s="8"/>
      <c r="U4521"/>
      <c r="W4521" s="29"/>
      <c r="X4521" s="8">
        <v>22.48</v>
      </c>
      <c r="AB4521" s="2">
        <f t="shared" si="27"/>
        <v>22.42</v>
      </c>
      <c r="AI4521">
        <v>22</v>
      </c>
      <c r="AJ4521">
        <v>28</v>
      </c>
    </row>
    <row r="4522" spans="2:36" x14ac:dyDescent="0.15">
      <c r="C4522" s="58">
        <v>36902</v>
      </c>
      <c r="D4522" s="12">
        <v>29.41</v>
      </c>
      <c r="E4522" s="12">
        <v>25.61</v>
      </c>
      <c r="F4522" s="12">
        <v>22.39</v>
      </c>
      <c r="G4522" s="11"/>
      <c r="H4522" s="12">
        <v>24.23</v>
      </c>
      <c r="N4522"/>
      <c r="O4522"/>
      <c r="P4522" s="8">
        <f t="shared" si="26"/>
        <v>25.61</v>
      </c>
      <c r="Q4522"/>
      <c r="R4522" s="28"/>
      <c r="S4522" s="8"/>
      <c r="T4522" s="8"/>
      <c r="U4522"/>
      <c r="W4522" s="29"/>
      <c r="X4522" s="8">
        <v>22.41</v>
      </c>
      <c r="AB4522" s="2">
        <f t="shared" si="27"/>
        <v>22.4</v>
      </c>
      <c r="AI4522">
        <v>22</v>
      </c>
      <c r="AJ4522">
        <v>28</v>
      </c>
    </row>
    <row r="4523" spans="2:36" x14ac:dyDescent="0.15">
      <c r="C4523" s="58">
        <v>36903</v>
      </c>
      <c r="D4523" s="12">
        <v>30.05</v>
      </c>
      <c r="E4523" s="12">
        <v>25.75</v>
      </c>
      <c r="F4523" s="12">
        <v>22.45</v>
      </c>
      <c r="G4523" s="11"/>
      <c r="H4523" s="12">
        <v>24.43</v>
      </c>
      <c r="N4523"/>
      <c r="O4523"/>
      <c r="P4523" s="8">
        <f t="shared" si="26"/>
        <v>25.75</v>
      </c>
      <c r="Q4523"/>
      <c r="R4523" s="28"/>
      <c r="S4523" s="8"/>
      <c r="T4523" s="8"/>
      <c r="U4523"/>
      <c r="W4523" s="29"/>
      <c r="X4523" s="8">
        <v>22.46</v>
      </c>
      <c r="AB4523" s="2">
        <f t="shared" si="27"/>
        <v>22.46</v>
      </c>
      <c r="AI4523">
        <v>22</v>
      </c>
      <c r="AJ4523">
        <v>28</v>
      </c>
    </row>
    <row r="4524" spans="2:36" x14ac:dyDescent="0.15">
      <c r="C4524" s="58">
        <v>36906</v>
      </c>
      <c r="D4524" s="12"/>
      <c r="E4524" s="12">
        <v>26.18</v>
      </c>
      <c r="F4524" s="12">
        <v>23.29</v>
      </c>
      <c r="G4524" s="11"/>
      <c r="H4524" s="12">
        <v>24.62</v>
      </c>
      <c r="N4524"/>
      <c r="O4524"/>
      <c r="P4524" s="8">
        <f t="shared" si="26"/>
        <v>26.18</v>
      </c>
      <c r="Q4524"/>
      <c r="R4524" s="28"/>
      <c r="S4524" s="8"/>
      <c r="T4524" s="8"/>
      <c r="U4524"/>
      <c r="W4524" s="29"/>
      <c r="X4524" s="8">
        <v>23.3</v>
      </c>
      <c r="AB4524" s="2">
        <f t="shared" si="27"/>
        <v>23.3</v>
      </c>
      <c r="AD4524">
        <v>45</v>
      </c>
      <c r="AI4524">
        <v>22</v>
      </c>
      <c r="AJ4524">
        <v>28</v>
      </c>
    </row>
    <row r="4525" spans="2:36" x14ac:dyDescent="0.15">
      <c r="C4525" s="58">
        <v>36907</v>
      </c>
      <c r="D4525" s="12">
        <v>30.29</v>
      </c>
      <c r="E4525" s="12">
        <v>26.2</v>
      </c>
      <c r="F4525" s="12">
        <v>22.86</v>
      </c>
      <c r="G4525" s="11"/>
      <c r="H4525" s="12">
        <v>24.59</v>
      </c>
      <c r="N4525"/>
      <c r="O4525"/>
      <c r="P4525" s="8">
        <f t="shared" si="26"/>
        <v>26.2</v>
      </c>
      <c r="Q4525"/>
      <c r="R4525" s="28"/>
      <c r="S4525" s="8"/>
      <c r="T4525" s="8"/>
      <c r="U4525"/>
      <c r="W4525" s="29"/>
      <c r="X4525" s="8">
        <v>22.49</v>
      </c>
      <c r="AB4525" s="2">
        <f t="shared" si="27"/>
        <v>22.68</v>
      </c>
      <c r="AI4525">
        <v>22</v>
      </c>
      <c r="AJ4525">
        <v>28</v>
      </c>
    </row>
    <row r="4526" spans="2:36" x14ac:dyDescent="0.15">
      <c r="C4526" s="58">
        <v>36908</v>
      </c>
      <c r="D4526" s="12">
        <v>29.6</v>
      </c>
      <c r="E4526" s="12">
        <v>24.79</v>
      </c>
      <c r="F4526" s="12">
        <v>22.38</v>
      </c>
      <c r="G4526" s="11"/>
      <c r="H4526" s="12">
        <v>23.66</v>
      </c>
      <c r="N4526"/>
      <c r="O4526"/>
      <c r="P4526" s="8">
        <f t="shared" si="26"/>
        <v>24.79</v>
      </c>
      <c r="Q4526"/>
      <c r="R4526" s="28"/>
      <c r="S4526" s="8"/>
      <c r="T4526" s="8"/>
      <c r="U4526"/>
      <c r="W4526" s="29"/>
      <c r="X4526" s="8">
        <v>22.04</v>
      </c>
      <c r="AB4526" s="2">
        <f t="shared" si="27"/>
        <v>22.21</v>
      </c>
      <c r="AI4526">
        <v>22</v>
      </c>
      <c r="AJ4526">
        <v>28</v>
      </c>
    </row>
    <row r="4527" spans="2:36" x14ac:dyDescent="0.15">
      <c r="C4527" s="58">
        <v>36909</v>
      </c>
      <c r="D4527" s="12">
        <v>30.45</v>
      </c>
      <c r="E4527" s="12">
        <v>25.62</v>
      </c>
      <c r="F4527" s="12">
        <v>23.04</v>
      </c>
      <c r="G4527" s="11"/>
      <c r="H4527" s="12">
        <v>23.93</v>
      </c>
      <c r="N4527"/>
      <c r="O4527"/>
      <c r="P4527" s="8">
        <f t="shared" si="26"/>
        <v>25.62</v>
      </c>
      <c r="Q4527"/>
      <c r="R4527" s="28"/>
      <c r="S4527" s="8"/>
      <c r="T4527" s="8"/>
      <c r="U4527"/>
      <c r="W4527" s="29"/>
      <c r="X4527" s="8">
        <v>22.78</v>
      </c>
      <c r="AB4527" s="2">
        <f t="shared" si="27"/>
        <v>22.91</v>
      </c>
      <c r="AI4527">
        <v>22</v>
      </c>
      <c r="AJ4527">
        <v>28</v>
      </c>
    </row>
    <row r="4528" spans="2:36" x14ac:dyDescent="0.15">
      <c r="C4528" s="58">
        <v>36910</v>
      </c>
      <c r="D4528" s="12">
        <v>32.19</v>
      </c>
      <c r="E4528" s="12">
        <v>27.04</v>
      </c>
      <c r="F4528" s="12">
        <v>24.98</v>
      </c>
      <c r="G4528" s="11"/>
      <c r="H4528" s="12">
        <v>25.02</v>
      </c>
      <c r="N4528"/>
      <c r="O4528"/>
      <c r="P4528" s="8">
        <f t="shared" si="26"/>
        <v>27.04</v>
      </c>
      <c r="Q4528"/>
      <c r="R4528" s="28"/>
      <c r="S4528" s="8"/>
      <c r="T4528" s="8"/>
      <c r="U4528"/>
      <c r="W4528" s="29"/>
      <c r="X4528" s="8">
        <v>24.63</v>
      </c>
      <c r="AB4528" s="2">
        <f t="shared" si="27"/>
        <v>24.81</v>
      </c>
      <c r="AI4528">
        <v>22</v>
      </c>
      <c r="AJ4528">
        <v>28</v>
      </c>
    </row>
    <row r="4529" spans="2:36" x14ac:dyDescent="0.15">
      <c r="C4529" s="58">
        <v>36913</v>
      </c>
      <c r="D4529" s="12">
        <v>32.19</v>
      </c>
      <c r="E4529" s="12">
        <v>26.53</v>
      </c>
      <c r="F4529" s="12">
        <v>23.79</v>
      </c>
      <c r="G4529" s="11"/>
      <c r="H4529" s="12">
        <v>26.09</v>
      </c>
      <c r="N4529"/>
      <c r="O4529"/>
      <c r="P4529" s="8">
        <f t="shared" si="26"/>
        <v>26.53</v>
      </c>
      <c r="Q4529"/>
      <c r="R4529" s="28"/>
      <c r="S4529" s="8"/>
      <c r="T4529" s="8"/>
      <c r="U4529"/>
      <c r="W4529" s="29"/>
      <c r="X4529" s="8">
        <v>23.37</v>
      </c>
      <c r="AB4529" s="2">
        <f t="shared" si="27"/>
        <v>23.58</v>
      </c>
      <c r="AI4529">
        <v>22</v>
      </c>
      <c r="AJ4529">
        <v>28</v>
      </c>
    </row>
    <row r="4530" spans="2:36" x14ac:dyDescent="0.15">
      <c r="C4530" s="58">
        <v>36914</v>
      </c>
      <c r="D4530" s="12">
        <v>29.57</v>
      </c>
      <c r="E4530" s="12">
        <v>26.67</v>
      </c>
      <c r="F4530" s="12">
        <v>23.95</v>
      </c>
      <c r="G4530" s="11"/>
      <c r="H4530" s="12">
        <v>25.33</v>
      </c>
      <c r="N4530"/>
      <c r="O4530"/>
      <c r="P4530" s="8">
        <f t="shared" si="26"/>
        <v>26.67</v>
      </c>
      <c r="Q4530"/>
      <c r="R4530" s="28"/>
      <c r="S4530" s="8"/>
      <c r="T4530" s="8"/>
      <c r="U4530"/>
      <c r="W4530" s="29"/>
      <c r="X4530" s="8">
        <v>23.59</v>
      </c>
      <c r="AB4530" s="2">
        <f t="shared" si="27"/>
        <v>23.77</v>
      </c>
      <c r="AI4530">
        <v>22</v>
      </c>
      <c r="AJ4530">
        <v>28</v>
      </c>
    </row>
    <row r="4531" spans="2:36" x14ac:dyDescent="0.15">
      <c r="C4531" s="58">
        <v>36915</v>
      </c>
      <c r="D4531" s="12">
        <v>29.05</v>
      </c>
      <c r="E4531" s="12">
        <v>26.26</v>
      </c>
      <c r="F4531" s="12">
        <v>23.45</v>
      </c>
      <c r="G4531" s="11"/>
      <c r="H4531" s="12">
        <v>25.39</v>
      </c>
      <c r="N4531"/>
      <c r="O4531"/>
      <c r="P4531" s="8">
        <f t="shared" si="26"/>
        <v>26.26</v>
      </c>
      <c r="Q4531"/>
      <c r="R4531" s="28"/>
      <c r="S4531" s="8"/>
      <c r="T4531" s="8"/>
      <c r="U4531"/>
      <c r="W4531" s="29"/>
      <c r="X4531" s="8">
        <v>23.19</v>
      </c>
      <c r="AB4531" s="2">
        <f t="shared" si="27"/>
        <v>23.32</v>
      </c>
      <c r="AI4531">
        <v>22</v>
      </c>
      <c r="AJ4531">
        <v>28</v>
      </c>
    </row>
    <row r="4532" spans="2:36" x14ac:dyDescent="0.15">
      <c r="C4532" s="58">
        <v>36916</v>
      </c>
      <c r="D4532" s="12">
        <v>29.36</v>
      </c>
      <c r="E4532" s="12">
        <v>26.46</v>
      </c>
      <c r="F4532" s="12">
        <v>23.77</v>
      </c>
      <c r="G4532" s="11"/>
      <c r="H4532" s="12">
        <v>25.22</v>
      </c>
      <c r="N4532"/>
      <c r="O4532"/>
      <c r="P4532" s="8">
        <f t="shared" si="26"/>
        <v>26.46</v>
      </c>
      <c r="Q4532"/>
      <c r="R4532" s="28"/>
      <c r="S4532" s="8"/>
      <c r="T4532" s="8"/>
      <c r="U4532"/>
      <c r="W4532" s="29"/>
      <c r="X4532" s="8">
        <v>23.54</v>
      </c>
      <c r="AB4532" s="2">
        <f t="shared" si="27"/>
        <v>23.66</v>
      </c>
      <c r="AI4532">
        <v>22</v>
      </c>
      <c r="AJ4532">
        <v>28</v>
      </c>
    </row>
    <row r="4533" spans="2:36" x14ac:dyDescent="0.15">
      <c r="C4533" s="58">
        <v>36917</v>
      </c>
      <c r="D4533" s="12">
        <v>29.77</v>
      </c>
      <c r="E4533" s="12">
        <v>26.98</v>
      </c>
      <c r="F4533" s="12">
        <v>24.11</v>
      </c>
      <c r="G4533" s="11"/>
      <c r="H4533" s="12">
        <v>25.14</v>
      </c>
      <c r="N4533"/>
      <c r="O4533"/>
      <c r="P4533" s="8">
        <f t="shared" si="26"/>
        <v>26.98</v>
      </c>
      <c r="Q4533"/>
      <c r="R4533" s="28"/>
      <c r="S4533" s="8"/>
      <c r="T4533" s="8"/>
      <c r="U4533"/>
      <c r="W4533" s="29"/>
      <c r="X4533" s="8">
        <v>23.93</v>
      </c>
      <c r="AB4533" s="2">
        <f t="shared" si="27"/>
        <v>24.02</v>
      </c>
      <c r="AI4533">
        <v>22</v>
      </c>
      <c r="AJ4533">
        <v>28</v>
      </c>
    </row>
    <row r="4534" spans="2:36" x14ac:dyDescent="0.15">
      <c r="C4534" s="58">
        <v>36920</v>
      </c>
      <c r="D4534" s="12">
        <v>29.06</v>
      </c>
      <c r="E4534" s="12">
        <v>26.6</v>
      </c>
      <c r="F4534" s="12">
        <v>23.48</v>
      </c>
      <c r="G4534" s="11"/>
      <c r="H4534" s="12">
        <v>24.99</v>
      </c>
      <c r="N4534"/>
      <c r="O4534"/>
      <c r="P4534" s="8">
        <f t="shared" si="26"/>
        <v>26.6</v>
      </c>
      <c r="Q4534"/>
      <c r="R4534" s="28"/>
      <c r="S4534" s="8"/>
      <c r="T4534" s="8"/>
      <c r="U4534"/>
      <c r="W4534" s="29"/>
      <c r="X4534" s="8">
        <v>23.32</v>
      </c>
      <c r="AB4534" s="2">
        <f t="shared" si="27"/>
        <v>23.4</v>
      </c>
      <c r="AI4534">
        <v>22</v>
      </c>
      <c r="AJ4534">
        <v>28</v>
      </c>
    </row>
    <row r="4535" spans="2:36" x14ac:dyDescent="0.15">
      <c r="C4535" s="58">
        <v>36921</v>
      </c>
      <c r="D4535" s="12">
        <v>29.06</v>
      </c>
      <c r="E4535" s="12">
        <v>26.89</v>
      </c>
      <c r="F4535" s="12">
        <v>23.71</v>
      </c>
      <c r="G4535" s="11"/>
      <c r="H4535" s="12">
        <v>24.56</v>
      </c>
      <c r="N4535"/>
      <c r="O4535"/>
      <c r="P4535" s="8">
        <f t="shared" si="26"/>
        <v>26.89</v>
      </c>
      <c r="Q4535"/>
      <c r="R4535" s="28"/>
      <c r="S4535" s="8"/>
      <c r="T4535" s="8"/>
      <c r="U4535"/>
      <c r="W4535" s="29"/>
      <c r="X4535" s="8">
        <v>23.61</v>
      </c>
      <c r="AB4535" s="2">
        <f t="shared" si="27"/>
        <v>23.66</v>
      </c>
      <c r="AI4535">
        <v>22</v>
      </c>
      <c r="AJ4535">
        <v>28</v>
      </c>
    </row>
    <row r="4536" spans="2:36" x14ac:dyDescent="0.15">
      <c r="C4536" s="58">
        <v>36922</v>
      </c>
      <c r="D4536" s="12">
        <v>28.66</v>
      </c>
      <c r="E4536" s="12">
        <v>26.66</v>
      </c>
      <c r="F4536" s="12">
        <v>23.32</v>
      </c>
      <c r="G4536" s="11"/>
      <c r="H4536" s="12">
        <v>24.66</v>
      </c>
      <c r="N4536"/>
      <c r="O4536"/>
      <c r="P4536" s="8">
        <f t="shared" si="26"/>
        <v>26.66</v>
      </c>
      <c r="Q4536"/>
      <c r="R4536" s="28"/>
      <c r="S4536" s="8"/>
      <c r="T4536" s="8"/>
      <c r="U4536"/>
      <c r="W4536" s="29"/>
      <c r="X4536" s="8">
        <v>23.22</v>
      </c>
      <c r="AB4536" s="2">
        <f t="shared" si="27"/>
        <v>23.27</v>
      </c>
      <c r="AI4536">
        <v>22</v>
      </c>
      <c r="AJ4536">
        <v>28</v>
      </c>
    </row>
    <row r="4537" spans="2:36" x14ac:dyDescent="0.15">
      <c r="B4537" s="2">
        <f>AVERAGE(D4537:D4556)</f>
        <v>29.644736842105271</v>
      </c>
      <c r="C4537" s="58">
        <v>36923</v>
      </c>
      <c r="D4537" s="12">
        <v>29.82</v>
      </c>
      <c r="E4537" s="12">
        <v>28.1</v>
      </c>
      <c r="F4537" s="12">
        <v>24.94</v>
      </c>
      <c r="G4537" s="11"/>
      <c r="H4537" s="12">
        <v>25.13</v>
      </c>
      <c r="N4537"/>
      <c r="O4537"/>
      <c r="P4537" s="8">
        <f t="shared" si="26"/>
        <v>28.1</v>
      </c>
      <c r="Q4537"/>
      <c r="R4537" s="28"/>
      <c r="S4537" s="8"/>
      <c r="T4537" s="8"/>
      <c r="U4537"/>
      <c r="W4537" s="29"/>
      <c r="X4537" s="8">
        <v>24.83</v>
      </c>
      <c r="AB4537" s="2">
        <f t="shared" si="27"/>
        <v>24.89</v>
      </c>
      <c r="AI4537">
        <v>22</v>
      </c>
      <c r="AJ4537">
        <v>28</v>
      </c>
    </row>
    <row r="4538" spans="2:36" x14ac:dyDescent="0.15">
      <c r="C4538" s="58">
        <v>36924</v>
      </c>
      <c r="D4538" s="12">
        <v>31.19</v>
      </c>
      <c r="E4538" s="12">
        <v>29.19</v>
      </c>
      <c r="F4538" s="12">
        <v>25.99</v>
      </c>
      <c r="G4538" s="11"/>
      <c r="H4538" s="12">
        <v>26.58</v>
      </c>
      <c r="N4538"/>
      <c r="O4538"/>
      <c r="P4538" s="8">
        <f t="shared" si="26"/>
        <v>29.19</v>
      </c>
      <c r="Q4538"/>
      <c r="R4538" s="28"/>
      <c r="S4538" s="8"/>
      <c r="T4538" s="8"/>
      <c r="U4538"/>
      <c r="W4538" s="29"/>
      <c r="X4538" s="8">
        <v>25.87</v>
      </c>
      <c r="AB4538" s="2">
        <f t="shared" si="27"/>
        <v>25.93</v>
      </c>
      <c r="AI4538">
        <v>22</v>
      </c>
      <c r="AJ4538">
        <v>28</v>
      </c>
    </row>
    <row r="4539" spans="2:36" x14ac:dyDescent="0.15">
      <c r="C4539" s="58">
        <v>36927</v>
      </c>
      <c r="D4539" s="12">
        <v>30.55</v>
      </c>
      <c r="E4539" s="12">
        <v>28.45</v>
      </c>
      <c r="F4539" s="12">
        <v>25.32</v>
      </c>
      <c r="G4539" s="11"/>
      <c r="H4539" s="12">
        <v>26.79</v>
      </c>
      <c r="N4539"/>
      <c r="O4539"/>
      <c r="P4539" s="8">
        <f t="shared" si="26"/>
        <v>28.45</v>
      </c>
      <c r="Q4539"/>
      <c r="R4539" s="28"/>
      <c r="S4539" s="8"/>
      <c r="T4539" s="8"/>
      <c r="U4539"/>
      <c r="W4539" s="29"/>
      <c r="X4539" s="8">
        <v>25.16</v>
      </c>
      <c r="AB4539" s="2">
        <f t="shared" si="27"/>
        <v>25.24</v>
      </c>
      <c r="AI4539">
        <v>22</v>
      </c>
      <c r="AJ4539">
        <v>28</v>
      </c>
    </row>
    <row r="4540" spans="2:36" x14ac:dyDescent="0.15">
      <c r="C4540" s="58">
        <v>36928</v>
      </c>
      <c r="D4540" s="12">
        <v>30.35</v>
      </c>
      <c r="E4540" s="12">
        <v>28.7</v>
      </c>
      <c r="F4540" s="12">
        <v>25.56</v>
      </c>
      <c r="G4540" s="11"/>
      <c r="H4540" s="12">
        <v>26.37</v>
      </c>
      <c r="N4540"/>
      <c r="O4540"/>
      <c r="P4540" s="8">
        <f t="shared" ref="P4540:P4603" si="28">E4540-G4540</f>
        <v>28.7</v>
      </c>
      <c r="Q4540"/>
      <c r="R4540" s="28"/>
      <c r="S4540" s="8"/>
      <c r="T4540" s="8"/>
      <c r="U4540"/>
      <c r="W4540" s="29"/>
      <c r="X4540" s="8">
        <v>25.64</v>
      </c>
      <c r="AB4540" s="2">
        <f t="shared" si="27"/>
        <v>25.6</v>
      </c>
      <c r="AI4540">
        <v>22</v>
      </c>
      <c r="AJ4540">
        <v>28</v>
      </c>
    </row>
    <row r="4541" spans="2:36" x14ac:dyDescent="0.15">
      <c r="C4541" s="58">
        <v>36929</v>
      </c>
      <c r="D4541" s="12">
        <v>31.27</v>
      </c>
      <c r="E4541" s="12">
        <v>29.91</v>
      </c>
      <c r="F4541" s="12">
        <v>26.38</v>
      </c>
      <c r="G4541" s="11"/>
      <c r="H4541" s="12">
        <v>26.9</v>
      </c>
      <c r="N4541"/>
      <c r="O4541"/>
      <c r="P4541" s="8">
        <f t="shared" si="28"/>
        <v>29.91</v>
      </c>
      <c r="Q4541"/>
      <c r="R4541" s="28"/>
      <c r="S4541" s="8"/>
      <c r="T4541" s="8"/>
      <c r="U4541"/>
      <c r="W4541" s="29"/>
      <c r="X4541" s="8">
        <v>25.98</v>
      </c>
      <c r="AB4541" s="2">
        <f t="shared" si="27"/>
        <v>26.18</v>
      </c>
      <c r="AI4541">
        <v>22</v>
      </c>
      <c r="AJ4541">
        <v>28</v>
      </c>
    </row>
    <row r="4542" spans="2:36" x14ac:dyDescent="0.15">
      <c r="C4542" s="58">
        <v>36930</v>
      </c>
      <c r="D4542" s="12">
        <v>31.59</v>
      </c>
      <c r="E4542" s="12">
        <v>29.84</v>
      </c>
      <c r="F4542" s="12">
        <v>26.62</v>
      </c>
      <c r="G4542" s="11"/>
      <c r="H4542" s="12">
        <v>27.67</v>
      </c>
      <c r="N4542"/>
      <c r="O4542"/>
      <c r="P4542" s="8">
        <f t="shared" si="28"/>
        <v>29.84</v>
      </c>
      <c r="Q4542"/>
      <c r="R4542" s="28"/>
      <c r="S4542" s="8"/>
      <c r="T4542" s="8"/>
      <c r="U4542"/>
      <c r="W4542" s="29"/>
      <c r="X4542" s="8">
        <v>26.51</v>
      </c>
      <c r="AB4542" s="2">
        <f t="shared" si="27"/>
        <v>26.57</v>
      </c>
      <c r="AI4542">
        <v>22</v>
      </c>
      <c r="AJ4542">
        <v>28</v>
      </c>
    </row>
    <row r="4543" spans="2:36" x14ac:dyDescent="0.15">
      <c r="C4543" s="58">
        <v>36931</v>
      </c>
      <c r="D4543" s="12">
        <v>31.03</v>
      </c>
      <c r="E4543" s="12">
        <v>29.25</v>
      </c>
      <c r="F4543" s="12">
        <v>26.11</v>
      </c>
      <c r="G4543" s="11"/>
      <c r="H4543" s="12">
        <v>26.98</v>
      </c>
      <c r="N4543"/>
      <c r="O4543"/>
      <c r="P4543" s="8">
        <f t="shared" si="28"/>
        <v>29.25</v>
      </c>
      <c r="Q4543"/>
      <c r="R4543" s="28"/>
      <c r="S4543" s="8"/>
      <c r="T4543" s="8"/>
      <c r="U4543"/>
      <c r="W4543" s="29"/>
      <c r="X4543" s="8">
        <v>26.11</v>
      </c>
      <c r="AB4543" s="2">
        <f t="shared" si="27"/>
        <v>26.11</v>
      </c>
      <c r="AI4543">
        <v>22</v>
      </c>
      <c r="AJ4543">
        <v>28</v>
      </c>
    </row>
    <row r="4544" spans="2:36" x14ac:dyDescent="0.15">
      <c r="C4544" s="58">
        <v>36934</v>
      </c>
      <c r="D4544" s="12">
        <v>30.51</v>
      </c>
      <c r="E4544" s="12">
        <v>29</v>
      </c>
      <c r="F4544" s="12">
        <v>25.15</v>
      </c>
      <c r="G4544" s="11"/>
      <c r="H4544" s="12">
        <v>26.59</v>
      </c>
      <c r="N4544"/>
      <c r="O4544"/>
      <c r="P4544" s="8">
        <f t="shared" si="28"/>
        <v>29</v>
      </c>
      <c r="Q4544"/>
      <c r="R4544" s="28"/>
      <c r="S4544" s="8"/>
      <c r="T4544" s="8"/>
      <c r="U4544"/>
      <c r="W4544" s="29"/>
      <c r="X4544" s="8">
        <v>25.22</v>
      </c>
      <c r="AB4544" s="2">
        <f t="shared" si="27"/>
        <v>25.19</v>
      </c>
      <c r="AI4544">
        <v>22</v>
      </c>
      <c r="AJ4544">
        <v>28</v>
      </c>
    </row>
    <row r="4545" spans="2:36" x14ac:dyDescent="0.15">
      <c r="C4545" s="58">
        <v>36935</v>
      </c>
      <c r="D4545" s="12">
        <v>30.36</v>
      </c>
      <c r="E4545" s="12">
        <v>28.46</v>
      </c>
      <c r="F4545" s="12">
        <v>25.54</v>
      </c>
      <c r="G4545" s="11"/>
      <c r="H4545" s="12">
        <v>25.71</v>
      </c>
      <c r="N4545"/>
      <c r="O4545"/>
      <c r="P4545" s="8">
        <f t="shared" si="28"/>
        <v>28.46</v>
      </c>
      <c r="Q4545"/>
      <c r="R4545" s="28"/>
      <c r="S4545" s="8"/>
      <c r="T4545" s="8"/>
      <c r="U4545"/>
      <c r="W4545" s="29"/>
      <c r="X4545" s="8">
        <v>25.39</v>
      </c>
      <c r="AB4545" s="2">
        <f t="shared" si="27"/>
        <v>25.47</v>
      </c>
      <c r="AI4545">
        <v>22</v>
      </c>
      <c r="AJ4545">
        <v>28</v>
      </c>
    </row>
    <row r="4546" spans="2:36" x14ac:dyDescent="0.15">
      <c r="C4546" s="58">
        <v>36936</v>
      </c>
      <c r="D4546" s="12">
        <v>29.71</v>
      </c>
      <c r="E4546" s="12">
        <v>27.28</v>
      </c>
      <c r="F4546" s="12">
        <v>24.81</v>
      </c>
      <c r="G4546" s="11"/>
      <c r="H4546" s="12">
        <v>25.74</v>
      </c>
      <c r="N4546"/>
      <c r="O4546"/>
      <c r="P4546" s="8">
        <f t="shared" si="28"/>
        <v>27.28</v>
      </c>
      <c r="Q4546"/>
      <c r="R4546" s="28"/>
      <c r="S4546" s="8"/>
      <c r="T4546" s="8"/>
      <c r="U4546"/>
      <c r="W4546" s="29"/>
      <c r="X4546" s="8">
        <v>24.68</v>
      </c>
      <c r="AB4546" s="2">
        <f t="shared" si="27"/>
        <v>24.75</v>
      </c>
      <c r="AI4546">
        <v>22</v>
      </c>
      <c r="AJ4546">
        <v>28</v>
      </c>
    </row>
    <row r="4547" spans="2:36" x14ac:dyDescent="0.15">
      <c r="C4547" s="58">
        <v>36937</v>
      </c>
      <c r="D4547" s="12">
        <v>28.8</v>
      </c>
      <c r="E4547" s="12">
        <v>26.64</v>
      </c>
      <c r="F4547" s="12">
        <v>24.61</v>
      </c>
      <c r="G4547" s="11"/>
      <c r="H4547" s="12">
        <v>24.83</v>
      </c>
      <c r="N4547"/>
      <c r="O4547"/>
      <c r="P4547" s="8">
        <f t="shared" si="28"/>
        <v>26.64</v>
      </c>
      <c r="Q4547"/>
      <c r="R4547" s="28"/>
      <c r="S4547" s="8"/>
      <c r="T4547" s="8"/>
      <c r="U4547"/>
      <c r="W4547" s="29"/>
      <c r="X4547" s="8">
        <v>24.39</v>
      </c>
      <c r="AB4547" s="2">
        <f t="shared" si="27"/>
        <v>24.5</v>
      </c>
      <c r="AI4547">
        <v>22</v>
      </c>
      <c r="AJ4547">
        <v>28</v>
      </c>
    </row>
    <row r="4548" spans="2:36" x14ac:dyDescent="0.15">
      <c r="C4548" s="58">
        <v>36938</v>
      </c>
      <c r="D4548" s="12">
        <v>29.16</v>
      </c>
      <c r="E4548" s="12">
        <v>26.89</v>
      </c>
      <c r="F4548" s="12">
        <v>24.53</v>
      </c>
      <c r="G4548" s="11"/>
      <c r="H4548" s="12">
        <v>24.9</v>
      </c>
      <c r="N4548"/>
      <c r="O4548"/>
      <c r="P4548" s="8">
        <f t="shared" si="28"/>
        <v>26.89</v>
      </c>
      <c r="Q4548"/>
      <c r="R4548" s="28"/>
      <c r="S4548" s="8"/>
      <c r="T4548" s="8"/>
      <c r="U4548"/>
      <c r="W4548" s="29"/>
      <c r="X4548" s="8">
        <v>24.51</v>
      </c>
      <c r="AB4548" s="2">
        <f t="shared" si="27"/>
        <v>24.52</v>
      </c>
      <c r="AI4548">
        <v>22</v>
      </c>
      <c r="AJ4548">
        <v>28</v>
      </c>
    </row>
    <row r="4549" spans="2:36" x14ac:dyDescent="0.15">
      <c r="C4549" s="58">
        <v>36941</v>
      </c>
      <c r="D4549" s="12"/>
      <c r="E4549" s="12">
        <v>27.31</v>
      </c>
      <c r="F4549" s="12"/>
      <c r="G4549" s="11"/>
      <c r="H4549" s="12">
        <v>25.28</v>
      </c>
      <c r="N4549"/>
      <c r="O4549"/>
      <c r="P4549" s="8">
        <f t="shared" si="28"/>
        <v>27.31</v>
      </c>
      <c r="Q4549"/>
      <c r="R4549" s="28"/>
      <c r="S4549" s="8"/>
      <c r="T4549" s="8"/>
      <c r="U4549"/>
      <c r="W4549" s="29"/>
      <c r="X4549" s="8">
        <v>24.64</v>
      </c>
      <c r="AB4549" s="2">
        <f t="shared" si="27"/>
        <v>12.32</v>
      </c>
      <c r="AI4549">
        <v>22</v>
      </c>
      <c r="AJ4549">
        <v>28</v>
      </c>
    </row>
    <row r="4550" spans="2:36" x14ac:dyDescent="0.15">
      <c r="C4550" s="58">
        <v>36942</v>
      </c>
      <c r="D4550" s="12">
        <v>28.58</v>
      </c>
      <c r="E4550" s="12">
        <v>26.62</v>
      </c>
      <c r="F4550" s="12"/>
      <c r="G4550" s="11"/>
      <c r="H4550" s="12">
        <v>24.86</v>
      </c>
      <c r="N4550"/>
      <c r="O4550"/>
      <c r="P4550" s="8">
        <f t="shared" si="28"/>
        <v>26.62</v>
      </c>
      <c r="Q4550"/>
      <c r="R4550" s="28"/>
      <c r="S4550" s="8"/>
      <c r="T4550" s="8"/>
      <c r="U4550"/>
      <c r="W4550" s="29"/>
      <c r="X4550" s="8">
        <v>24.17</v>
      </c>
      <c r="AB4550" s="2">
        <f t="shared" si="27"/>
        <v>12.09</v>
      </c>
      <c r="AI4550">
        <v>22</v>
      </c>
      <c r="AJ4550">
        <v>28</v>
      </c>
    </row>
    <row r="4551" spans="2:36" x14ac:dyDescent="0.15">
      <c r="C4551" s="58">
        <v>36943</v>
      </c>
      <c r="D4551" s="12">
        <v>28.53</v>
      </c>
      <c r="E4551" s="12">
        <v>26.37</v>
      </c>
      <c r="F4551" s="12">
        <v>24.03</v>
      </c>
      <c r="G4551" s="11"/>
      <c r="H4551" s="12">
        <v>24.61</v>
      </c>
      <c r="N4551"/>
      <c r="O4551"/>
      <c r="P4551" s="8">
        <f t="shared" si="28"/>
        <v>26.37</v>
      </c>
      <c r="Q4551"/>
      <c r="R4551" s="28"/>
      <c r="S4551" s="8"/>
      <c r="T4551" s="8"/>
      <c r="U4551"/>
      <c r="W4551" s="29"/>
      <c r="X4551" s="8">
        <v>24.02</v>
      </c>
      <c r="AB4551" s="2">
        <f t="shared" si="27"/>
        <v>24.03</v>
      </c>
      <c r="AI4551">
        <v>22</v>
      </c>
      <c r="AJ4551">
        <v>28</v>
      </c>
    </row>
    <row r="4552" spans="2:36" x14ac:dyDescent="0.15">
      <c r="C4552" s="58">
        <v>36944</v>
      </c>
      <c r="D4552" s="12">
        <v>28.82</v>
      </c>
      <c r="E4552" s="12">
        <v>26.46</v>
      </c>
      <c r="F4552" s="12">
        <v>24.03</v>
      </c>
      <c r="G4552" s="11"/>
      <c r="H4552" s="12">
        <v>24.48</v>
      </c>
      <c r="N4552"/>
      <c r="O4552"/>
      <c r="P4552" s="8">
        <f t="shared" si="28"/>
        <v>26.46</v>
      </c>
      <c r="Q4552"/>
      <c r="R4552" s="28"/>
      <c r="S4552" s="8"/>
      <c r="T4552" s="8"/>
      <c r="U4552"/>
      <c r="W4552" s="29"/>
      <c r="X4552" s="8">
        <v>24.02</v>
      </c>
      <c r="AB4552" s="2">
        <f t="shared" si="27"/>
        <v>24.03</v>
      </c>
      <c r="AI4552">
        <v>22</v>
      </c>
      <c r="AJ4552">
        <v>28</v>
      </c>
    </row>
    <row r="4553" spans="2:36" x14ac:dyDescent="0.15">
      <c r="C4553" s="58">
        <v>36945</v>
      </c>
      <c r="D4553" s="12">
        <v>29.04</v>
      </c>
      <c r="E4553" s="12">
        <v>26.52</v>
      </c>
      <c r="F4553" s="12">
        <v>23.84</v>
      </c>
      <c r="G4553" s="11"/>
      <c r="H4553" s="12">
        <v>24.64</v>
      </c>
      <c r="N4553"/>
      <c r="O4553"/>
      <c r="P4553" s="8">
        <f t="shared" si="28"/>
        <v>26.52</v>
      </c>
      <c r="Q4553"/>
      <c r="R4553" s="28"/>
      <c r="S4553" s="8"/>
      <c r="T4553" s="8"/>
      <c r="U4553"/>
      <c r="W4553" s="29"/>
      <c r="X4553" s="8">
        <v>23.78</v>
      </c>
      <c r="AB4553" s="2">
        <f t="shared" si="27"/>
        <v>23.81</v>
      </c>
      <c r="AI4553">
        <v>22</v>
      </c>
      <c r="AJ4553">
        <v>28</v>
      </c>
    </row>
    <row r="4554" spans="2:36" x14ac:dyDescent="0.15">
      <c r="C4554" s="58">
        <v>36948</v>
      </c>
      <c r="D4554" s="12">
        <v>28.42</v>
      </c>
      <c r="E4554" s="12">
        <v>26.11</v>
      </c>
      <c r="F4554" s="12">
        <v>23.29</v>
      </c>
      <c r="G4554" s="11"/>
      <c r="H4554" s="12">
        <v>24.42</v>
      </c>
      <c r="N4554"/>
      <c r="O4554"/>
      <c r="P4554" s="8">
        <f t="shared" si="28"/>
        <v>26.11</v>
      </c>
      <c r="Q4554"/>
      <c r="R4554" s="28"/>
      <c r="S4554" s="8"/>
      <c r="T4554" s="8"/>
      <c r="U4554"/>
      <c r="W4554" s="29"/>
      <c r="X4554" s="8">
        <v>23.31</v>
      </c>
      <c r="AB4554" s="2">
        <f t="shared" si="27"/>
        <v>23.3</v>
      </c>
      <c r="AI4554">
        <v>22</v>
      </c>
      <c r="AJ4554">
        <v>28</v>
      </c>
    </row>
    <row r="4555" spans="2:36" x14ac:dyDescent="0.15">
      <c r="C4555" s="58">
        <v>36949</v>
      </c>
      <c r="D4555" s="12">
        <v>28.13</v>
      </c>
      <c r="E4555" s="12">
        <v>26.02</v>
      </c>
      <c r="F4555" s="12">
        <v>23.35</v>
      </c>
      <c r="G4555" s="11"/>
      <c r="H4555" s="12">
        <v>23.99</v>
      </c>
      <c r="N4555"/>
      <c r="O4555"/>
      <c r="P4555" s="8">
        <f t="shared" si="28"/>
        <v>26.02</v>
      </c>
      <c r="Q4555"/>
      <c r="R4555" s="28"/>
      <c r="S4555" s="8"/>
      <c r="T4555" s="8"/>
      <c r="U4555"/>
      <c r="W4555" s="29"/>
      <c r="X4555" s="8">
        <v>23.36</v>
      </c>
      <c r="AB4555" s="2">
        <f t="shared" si="27"/>
        <v>23.36</v>
      </c>
      <c r="AI4555">
        <v>22</v>
      </c>
      <c r="AJ4555">
        <v>28</v>
      </c>
    </row>
    <row r="4556" spans="2:36" x14ac:dyDescent="0.15">
      <c r="C4556" s="58">
        <v>36950</v>
      </c>
      <c r="D4556" s="12">
        <v>27.39</v>
      </c>
      <c r="E4556" s="12">
        <v>25.57</v>
      </c>
      <c r="F4556" s="12">
        <v>23.05</v>
      </c>
      <c r="G4556" s="11"/>
      <c r="H4556" s="12">
        <v>23.81</v>
      </c>
      <c r="N4556"/>
      <c r="O4556"/>
      <c r="P4556" s="8">
        <f t="shared" si="28"/>
        <v>25.57</v>
      </c>
      <c r="Q4556"/>
      <c r="R4556" s="28"/>
      <c r="S4556" s="8"/>
      <c r="T4556" s="8"/>
      <c r="U4556"/>
      <c r="W4556" s="29"/>
      <c r="X4556" s="8">
        <v>23.04</v>
      </c>
      <c r="AB4556" s="2">
        <f t="shared" si="27"/>
        <v>23.05</v>
      </c>
      <c r="AI4556">
        <v>22</v>
      </c>
      <c r="AJ4556">
        <v>28</v>
      </c>
    </row>
    <row r="4557" spans="2:36" x14ac:dyDescent="0.15">
      <c r="B4557" s="2">
        <f>AVERAGE(D4557:D4578)</f>
        <v>27.271363636363631</v>
      </c>
      <c r="C4557" s="58">
        <v>36951</v>
      </c>
      <c r="D4557" s="12">
        <v>27.62</v>
      </c>
      <c r="E4557" s="12">
        <v>25.85</v>
      </c>
      <c r="F4557" s="12">
        <v>23.38</v>
      </c>
      <c r="G4557" s="11"/>
      <c r="H4557" s="12">
        <v>23.64</v>
      </c>
      <c r="N4557"/>
      <c r="O4557"/>
      <c r="P4557" s="8">
        <f t="shared" si="28"/>
        <v>25.85</v>
      </c>
      <c r="Q4557"/>
      <c r="R4557" s="28"/>
      <c r="S4557" s="8"/>
      <c r="T4557" s="8"/>
      <c r="U4557"/>
      <c r="W4557" s="29"/>
      <c r="X4557" s="8">
        <v>23.35</v>
      </c>
      <c r="AB4557" s="2">
        <f t="shared" si="27"/>
        <v>23.37</v>
      </c>
      <c r="AI4557">
        <v>22</v>
      </c>
      <c r="AJ4557">
        <v>28</v>
      </c>
    </row>
    <row r="4558" spans="2:36" x14ac:dyDescent="0.15">
      <c r="C4558" s="58">
        <v>36952</v>
      </c>
      <c r="D4558" s="12">
        <v>27.84</v>
      </c>
      <c r="E4558" s="12">
        <v>26</v>
      </c>
      <c r="F4558" s="12">
        <v>23.38</v>
      </c>
      <c r="G4558" s="11"/>
      <c r="H4558" s="12">
        <v>24.02</v>
      </c>
      <c r="N4558"/>
      <c r="O4558"/>
      <c r="P4558" s="8">
        <f t="shared" si="28"/>
        <v>26</v>
      </c>
      <c r="Q4558"/>
      <c r="R4558" s="28"/>
      <c r="S4558" s="8"/>
      <c r="T4558" s="8"/>
      <c r="U4558"/>
      <c r="W4558" s="29"/>
      <c r="X4558" s="8">
        <v>23.35</v>
      </c>
      <c r="AB4558" s="2">
        <f t="shared" si="27"/>
        <v>23.37</v>
      </c>
      <c r="AI4558">
        <v>22</v>
      </c>
      <c r="AJ4558">
        <v>28</v>
      </c>
    </row>
    <row r="4559" spans="2:36" x14ac:dyDescent="0.15">
      <c r="C4559" s="58">
        <v>36955</v>
      </c>
      <c r="D4559" s="12">
        <v>28.6</v>
      </c>
      <c r="E4559" s="12">
        <v>26.71</v>
      </c>
      <c r="F4559" s="12">
        <v>24.75</v>
      </c>
      <c r="G4559" s="11"/>
      <c r="H4559" s="12">
        <v>24.52</v>
      </c>
      <c r="N4559"/>
      <c r="O4559"/>
      <c r="P4559" s="8">
        <f t="shared" si="28"/>
        <v>26.71</v>
      </c>
      <c r="Q4559"/>
      <c r="R4559" s="28"/>
      <c r="S4559" s="8"/>
      <c r="T4559" s="8"/>
      <c r="U4559"/>
      <c r="W4559" s="29"/>
      <c r="X4559" s="8">
        <v>24.72</v>
      </c>
      <c r="AB4559" s="2">
        <f t="shared" si="27"/>
        <v>24.74</v>
      </c>
      <c r="AI4559">
        <v>22</v>
      </c>
      <c r="AJ4559">
        <v>28</v>
      </c>
    </row>
    <row r="4560" spans="2:36" x14ac:dyDescent="0.15">
      <c r="C4560" s="58">
        <v>36956</v>
      </c>
      <c r="D4560" s="12">
        <v>28.32</v>
      </c>
      <c r="E4560" s="12">
        <v>26.48</v>
      </c>
      <c r="F4560" s="12">
        <v>24.42</v>
      </c>
      <c r="G4560" s="11"/>
      <c r="H4560" s="12">
        <v>24.36</v>
      </c>
      <c r="N4560"/>
      <c r="O4560"/>
      <c r="P4560" s="8">
        <f t="shared" si="28"/>
        <v>26.48</v>
      </c>
      <c r="Q4560"/>
      <c r="R4560" s="28"/>
      <c r="S4560" s="8"/>
      <c r="T4560" s="8"/>
      <c r="U4560"/>
      <c r="W4560" s="29"/>
      <c r="X4560" s="8">
        <v>24.1</v>
      </c>
      <c r="AB4560" s="2">
        <f t="shared" si="27"/>
        <v>24.26</v>
      </c>
      <c r="AI4560">
        <v>22</v>
      </c>
      <c r="AJ4560">
        <v>28</v>
      </c>
    </row>
    <row r="4561" spans="3:36" x14ac:dyDescent="0.15">
      <c r="C4561" s="58">
        <v>36957</v>
      </c>
      <c r="D4561" s="12">
        <v>29</v>
      </c>
      <c r="E4561" s="12">
        <v>27.23</v>
      </c>
      <c r="F4561" s="12">
        <v>24.79</v>
      </c>
      <c r="G4561" s="11"/>
      <c r="H4561" s="12">
        <v>24.88</v>
      </c>
      <c r="N4561"/>
      <c r="O4561"/>
      <c r="P4561" s="8">
        <f t="shared" si="28"/>
        <v>27.23</v>
      </c>
      <c r="Q4561"/>
      <c r="R4561" s="28"/>
      <c r="S4561" s="8"/>
      <c r="T4561" s="8"/>
      <c r="U4561"/>
      <c r="W4561" s="29"/>
      <c r="X4561" s="8">
        <v>24.58</v>
      </c>
      <c r="AB4561" s="2">
        <f t="shared" si="27"/>
        <v>24.69</v>
      </c>
      <c r="AI4561">
        <v>22</v>
      </c>
      <c r="AJ4561">
        <v>28</v>
      </c>
    </row>
    <row r="4562" spans="3:36" x14ac:dyDescent="0.15">
      <c r="C4562" s="58">
        <v>36958</v>
      </c>
      <c r="D4562" s="12">
        <v>28.39</v>
      </c>
      <c r="E4562" s="12">
        <v>26.68</v>
      </c>
      <c r="F4562" s="12">
        <v>24.25</v>
      </c>
      <c r="G4562" s="11"/>
      <c r="H4562" s="12">
        <v>25.11</v>
      </c>
      <c r="N4562"/>
      <c r="O4562"/>
      <c r="P4562" s="8">
        <f t="shared" si="28"/>
        <v>26.68</v>
      </c>
      <c r="Q4562"/>
      <c r="R4562" s="28"/>
      <c r="S4562" s="8"/>
      <c r="T4562" s="8"/>
      <c r="U4562"/>
      <c r="W4562" s="29"/>
      <c r="X4562" s="8">
        <v>24.08</v>
      </c>
      <c r="AB4562" s="2">
        <f t="shared" si="27"/>
        <v>24.17</v>
      </c>
      <c r="AI4562">
        <v>22</v>
      </c>
      <c r="AJ4562">
        <v>28</v>
      </c>
    </row>
    <row r="4563" spans="3:36" x14ac:dyDescent="0.15">
      <c r="C4563" s="58">
        <v>36959</v>
      </c>
      <c r="D4563" s="12">
        <v>28.01</v>
      </c>
      <c r="E4563" s="12">
        <v>26.33</v>
      </c>
      <c r="F4563" s="12">
        <v>24.46</v>
      </c>
      <c r="G4563" s="11"/>
      <c r="H4563" s="12">
        <v>24.59</v>
      </c>
      <c r="N4563"/>
      <c r="O4563"/>
      <c r="P4563" s="8">
        <f t="shared" si="28"/>
        <v>26.33</v>
      </c>
      <c r="Q4563"/>
      <c r="R4563" s="28"/>
      <c r="S4563" s="8"/>
      <c r="T4563" s="8"/>
      <c r="U4563"/>
      <c r="W4563" s="29"/>
      <c r="X4563" s="8">
        <v>24.26</v>
      </c>
      <c r="AB4563" s="2">
        <f t="shared" si="27"/>
        <v>24.36</v>
      </c>
      <c r="AI4563">
        <v>22</v>
      </c>
      <c r="AJ4563">
        <v>28</v>
      </c>
    </row>
    <row r="4564" spans="3:36" x14ac:dyDescent="0.15">
      <c r="C4564" s="58">
        <v>36962</v>
      </c>
      <c r="D4564" s="12">
        <v>28</v>
      </c>
      <c r="E4564" s="12">
        <v>25.9</v>
      </c>
      <c r="F4564" s="12">
        <v>23.89</v>
      </c>
      <c r="G4564" s="11"/>
      <c r="H4564" s="12">
        <v>24.38</v>
      </c>
      <c r="N4564"/>
      <c r="O4564"/>
      <c r="P4564" s="8">
        <f t="shared" si="28"/>
        <v>25.9</v>
      </c>
      <c r="Q4564"/>
      <c r="R4564" s="28"/>
      <c r="S4564" s="8"/>
      <c r="T4564" s="8"/>
      <c r="U4564"/>
      <c r="W4564" s="29"/>
      <c r="X4564" s="8">
        <v>23.8</v>
      </c>
      <c r="AB4564" s="2">
        <f t="shared" si="27"/>
        <v>23.85</v>
      </c>
      <c r="AI4564">
        <v>22</v>
      </c>
      <c r="AJ4564">
        <v>28</v>
      </c>
    </row>
    <row r="4565" spans="3:36" x14ac:dyDescent="0.15">
      <c r="C4565" s="58">
        <v>36963</v>
      </c>
      <c r="D4565" s="12">
        <v>27.59</v>
      </c>
      <c r="E4565" s="12">
        <v>25.28</v>
      </c>
      <c r="F4565" s="12">
        <v>23.5</v>
      </c>
      <c r="G4565" s="11"/>
      <c r="H4565" s="12">
        <v>24.08</v>
      </c>
      <c r="N4565"/>
      <c r="O4565"/>
      <c r="P4565" s="8">
        <f t="shared" si="28"/>
        <v>25.28</v>
      </c>
      <c r="Q4565"/>
      <c r="R4565" s="28"/>
      <c r="S4565" s="8"/>
      <c r="T4565" s="8"/>
      <c r="U4565"/>
      <c r="W4565" s="29"/>
      <c r="X4565" s="8">
        <v>23.36</v>
      </c>
      <c r="AB4565" s="2">
        <f t="shared" ref="AB4565:AB4626" si="29">ROUND((F4565+X4565)/2,2)</f>
        <v>23.43</v>
      </c>
      <c r="AI4565">
        <v>22</v>
      </c>
      <c r="AJ4565">
        <v>28</v>
      </c>
    </row>
    <row r="4566" spans="3:36" x14ac:dyDescent="0.15">
      <c r="C4566" s="58">
        <v>36964</v>
      </c>
      <c r="D4566" s="12">
        <v>26.41</v>
      </c>
      <c r="E4566" s="12">
        <v>23.93</v>
      </c>
      <c r="F4566" s="12"/>
      <c r="G4566" s="11"/>
      <c r="H4566" s="12">
        <v>23.55</v>
      </c>
      <c r="N4566"/>
      <c r="O4566"/>
      <c r="P4566" s="8">
        <f t="shared" si="28"/>
        <v>23.93</v>
      </c>
      <c r="Q4566"/>
      <c r="R4566" s="28"/>
      <c r="S4566" s="8"/>
      <c r="T4566" s="8"/>
      <c r="U4566"/>
      <c r="W4566" s="29"/>
      <c r="X4566" s="8">
        <v>22.43</v>
      </c>
      <c r="AB4566" s="2">
        <f t="shared" si="29"/>
        <v>11.22</v>
      </c>
      <c r="AD4566">
        <v>45</v>
      </c>
      <c r="AI4566">
        <v>22</v>
      </c>
      <c r="AJ4566">
        <v>28</v>
      </c>
    </row>
    <row r="4567" spans="3:36" x14ac:dyDescent="0.15">
      <c r="C4567" s="58">
        <v>36965</v>
      </c>
      <c r="D4567" s="12">
        <v>26.55</v>
      </c>
      <c r="E4567" s="12">
        <v>24.19</v>
      </c>
      <c r="F4567" s="12">
        <v>23.09</v>
      </c>
      <c r="G4567" s="11"/>
      <c r="H4567" s="12">
        <v>22.77</v>
      </c>
      <c r="N4567"/>
      <c r="O4567"/>
      <c r="P4567" s="8">
        <f t="shared" si="28"/>
        <v>24.19</v>
      </c>
      <c r="Q4567"/>
      <c r="R4567" s="28"/>
      <c r="S4567" s="8"/>
      <c r="T4567" s="8"/>
      <c r="U4567"/>
      <c r="W4567" s="29"/>
      <c r="X4567" s="8">
        <v>22.95</v>
      </c>
      <c r="AB4567" s="2">
        <f t="shared" si="29"/>
        <v>23.02</v>
      </c>
      <c r="AI4567">
        <v>22</v>
      </c>
      <c r="AJ4567">
        <v>28</v>
      </c>
    </row>
    <row r="4568" spans="3:36" x14ac:dyDescent="0.15">
      <c r="C4568" s="58">
        <v>36966</v>
      </c>
      <c r="D4568" s="12">
        <v>26.74</v>
      </c>
      <c r="E4568" s="12">
        <v>25.05</v>
      </c>
      <c r="F4568" s="12">
        <v>23.33</v>
      </c>
      <c r="G4568" s="11"/>
      <c r="H4568" s="12">
        <v>23.09</v>
      </c>
      <c r="N4568"/>
      <c r="O4568"/>
      <c r="P4568" s="8">
        <f t="shared" si="28"/>
        <v>25.05</v>
      </c>
      <c r="Q4568"/>
      <c r="R4568" s="28"/>
      <c r="S4568" s="8"/>
      <c r="T4568" s="8"/>
      <c r="U4568"/>
      <c r="W4568" s="29"/>
      <c r="X4568" s="8">
        <v>23.15</v>
      </c>
      <c r="AB4568" s="2">
        <f t="shared" si="29"/>
        <v>23.24</v>
      </c>
      <c r="AI4568">
        <v>22</v>
      </c>
      <c r="AJ4568">
        <v>28</v>
      </c>
    </row>
    <row r="4569" spans="3:36" x14ac:dyDescent="0.15">
      <c r="C4569" s="58">
        <v>36969</v>
      </c>
      <c r="D4569" s="12">
        <v>26.15</v>
      </c>
      <c r="E4569" s="12">
        <v>24.81</v>
      </c>
      <c r="F4569" s="12">
        <v>23.16</v>
      </c>
      <c r="G4569" s="11"/>
      <c r="H4569" s="12">
        <v>22.64</v>
      </c>
      <c r="N4569"/>
      <c r="O4569"/>
      <c r="P4569" s="8">
        <f t="shared" si="28"/>
        <v>24.81</v>
      </c>
      <c r="Q4569"/>
      <c r="R4569" s="28"/>
      <c r="S4569" s="8"/>
      <c r="T4569" s="8"/>
      <c r="U4569"/>
      <c r="W4569" s="29"/>
      <c r="X4569" s="8">
        <v>22.85</v>
      </c>
      <c r="AB4569" s="2">
        <f t="shared" si="29"/>
        <v>23.01</v>
      </c>
      <c r="AI4569">
        <v>22</v>
      </c>
      <c r="AJ4569">
        <v>28</v>
      </c>
    </row>
    <row r="4570" spans="3:36" x14ac:dyDescent="0.15">
      <c r="C4570" s="58">
        <v>36970</v>
      </c>
      <c r="D4570" s="12">
        <v>25.96</v>
      </c>
      <c r="E4570" s="12">
        <v>24.62</v>
      </c>
      <c r="F4570" s="12">
        <v>23.14</v>
      </c>
      <c r="G4570" s="11"/>
      <c r="H4570" s="12">
        <v>22.68</v>
      </c>
      <c r="N4570"/>
      <c r="O4570"/>
      <c r="P4570" s="8">
        <f t="shared" si="28"/>
        <v>24.62</v>
      </c>
      <c r="Q4570"/>
      <c r="R4570" s="28"/>
      <c r="S4570" s="8"/>
      <c r="T4570" s="8"/>
      <c r="U4570"/>
      <c r="W4570" s="29"/>
      <c r="X4570" s="8">
        <v>22.84</v>
      </c>
      <c r="AB4570" s="2">
        <f t="shared" si="29"/>
        <v>22.99</v>
      </c>
      <c r="AI4570">
        <v>22</v>
      </c>
      <c r="AJ4570">
        <v>28</v>
      </c>
    </row>
    <row r="4571" spans="3:36" x14ac:dyDescent="0.15">
      <c r="C4571" s="58">
        <v>36971</v>
      </c>
      <c r="D4571" s="12">
        <v>26.8</v>
      </c>
      <c r="E4571" s="12">
        <v>25</v>
      </c>
      <c r="F4571" s="12">
        <v>23.07</v>
      </c>
      <c r="G4571" s="11"/>
      <c r="H4571" s="12">
        <v>22.76</v>
      </c>
      <c r="N4571"/>
      <c r="O4571"/>
      <c r="P4571" s="8">
        <f t="shared" si="28"/>
        <v>25</v>
      </c>
      <c r="Q4571"/>
      <c r="R4571" s="28"/>
      <c r="S4571" s="8"/>
      <c r="T4571" s="8"/>
      <c r="U4571"/>
      <c r="W4571" s="29"/>
      <c r="X4571" s="8">
        <v>22.95</v>
      </c>
      <c r="AB4571" s="2">
        <f t="shared" si="29"/>
        <v>23.01</v>
      </c>
      <c r="AI4571">
        <v>22</v>
      </c>
      <c r="AJ4571">
        <v>28</v>
      </c>
    </row>
    <row r="4572" spans="3:36" x14ac:dyDescent="0.15">
      <c r="C4572" s="58">
        <v>36972</v>
      </c>
      <c r="D4572" s="12">
        <v>26.54</v>
      </c>
      <c r="E4572" s="12">
        <v>24.63</v>
      </c>
      <c r="F4572" s="12">
        <v>22.85</v>
      </c>
      <c r="G4572" s="11"/>
      <c r="H4572" s="12">
        <v>22.85</v>
      </c>
      <c r="N4572"/>
      <c r="O4572"/>
      <c r="P4572" s="8">
        <f t="shared" si="28"/>
        <v>24.63</v>
      </c>
      <c r="Q4572"/>
      <c r="R4572" s="28"/>
      <c r="S4572" s="8"/>
      <c r="T4572" s="8"/>
      <c r="U4572"/>
      <c r="W4572" s="29"/>
      <c r="X4572" s="8">
        <v>22.62</v>
      </c>
      <c r="AB4572" s="2">
        <f t="shared" si="29"/>
        <v>22.74</v>
      </c>
      <c r="AI4572">
        <v>22</v>
      </c>
      <c r="AJ4572">
        <v>28</v>
      </c>
    </row>
    <row r="4573" spans="3:36" x14ac:dyDescent="0.15">
      <c r="C4573" s="58">
        <v>36973</v>
      </c>
      <c r="D4573" s="12">
        <v>27.3</v>
      </c>
      <c r="E4573" s="12">
        <v>25.38</v>
      </c>
      <c r="F4573" s="12">
        <v>23.23</v>
      </c>
      <c r="G4573" s="11"/>
      <c r="H4573" s="12">
        <v>23.52</v>
      </c>
      <c r="N4573"/>
      <c r="O4573"/>
      <c r="P4573" s="8">
        <f t="shared" si="28"/>
        <v>25.38</v>
      </c>
      <c r="Q4573"/>
      <c r="R4573" s="28"/>
      <c r="S4573" s="8"/>
      <c r="T4573" s="8"/>
      <c r="U4573"/>
      <c r="W4573" s="29"/>
      <c r="X4573" s="8">
        <v>22.88</v>
      </c>
      <c r="AB4573" s="2">
        <f t="shared" si="29"/>
        <v>23.06</v>
      </c>
      <c r="AI4573">
        <v>22</v>
      </c>
      <c r="AJ4573">
        <v>28</v>
      </c>
    </row>
    <row r="4574" spans="3:36" x14ac:dyDescent="0.15">
      <c r="C4574" s="58">
        <v>36976</v>
      </c>
      <c r="D4574" s="12">
        <v>27.48</v>
      </c>
      <c r="E4574" s="12">
        <v>25.4</v>
      </c>
      <c r="F4574" s="12">
        <v>23.06</v>
      </c>
      <c r="G4574" s="11"/>
      <c r="H4574" s="12">
        <v>23.58</v>
      </c>
      <c r="N4574"/>
      <c r="O4574"/>
      <c r="P4574" s="8">
        <f t="shared" si="28"/>
        <v>25.4</v>
      </c>
      <c r="Q4574"/>
      <c r="R4574" s="28"/>
      <c r="S4574" s="8"/>
      <c r="T4574" s="8"/>
      <c r="U4574"/>
      <c r="W4574" s="29"/>
      <c r="X4574" s="8">
        <v>22.91</v>
      </c>
      <c r="AB4574" s="2">
        <f t="shared" si="29"/>
        <v>22.99</v>
      </c>
      <c r="AI4574">
        <v>22</v>
      </c>
      <c r="AJ4574">
        <v>28</v>
      </c>
    </row>
    <row r="4575" spans="3:36" x14ac:dyDescent="0.15">
      <c r="C4575" s="58">
        <v>36977</v>
      </c>
      <c r="D4575" s="12">
        <v>27.75</v>
      </c>
      <c r="E4575" s="12">
        <v>25.89</v>
      </c>
      <c r="F4575" s="12">
        <v>23.35</v>
      </c>
      <c r="G4575" s="11"/>
      <c r="H4575" s="12">
        <v>23.77</v>
      </c>
      <c r="N4575"/>
      <c r="O4575"/>
      <c r="P4575" s="8">
        <f t="shared" si="28"/>
        <v>25.89</v>
      </c>
      <c r="Q4575"/>
      <c r="R4575" s="28"/>
      <c r="S4575" s="8"/>
      <c r="T4575" s="8"/>
      <c r="U4575"/>
      <c r="W4575" s="29"/>
      <c r="X4575" s="8">
        <v>23.18</v>
      </c>
      <c r="AB4575" s="2">
        <f t="shared" si="29"/>
        <v>23.27</v>
      </c>
      <c r="AI4575">
        <v>22</v>
      </c>
      <c r="AJ4575">
        <v>28</v>
      </c>
    </row>
    <row r="4576" spans="3:36" x14ac:dyDescent="0.15">
      <c r="C4576" s="58">
        <v>36978</v>
      </c>
      <c r="D4576" s="12">
        <v>26.31</v>
      </c>
      <c r="E4576" s="12">
        <v>25.27</v>
      </c>
      <c r="F4576" s="12">
        <v>22.73</v>
      </c>
      <c r="G4576" s="11"/>
      <c r="H4576" s="12">
        <v>23.49</v>
      </c>
      <c r="N4576"/>
      <c r="O4576"/>
      <c r="P4576" s="8">
        <f t="shared" si="28"/>
        <v>25.27</v>
      </c>
      <c r="Q4576"/>
      <c r="R4576" s="28"/>
      <c r="S4576" s="8"/>
      <c r="T4576" s="8"/>
      <c r="U4576"/>
      <c r="W4576" s="29"/>
      <c r="X4576" s="8">
        <v>22.57</v>
      </c>
      <c r="AB4576" s="2">
        <f t="shared" si="29"/>
        <v>22.65</v>
      </c>
      <c r="AI4576">
        <v>22</v>
      </c>
      <c r="AJ4576">
        <v>28</v>
      </c>
    </row>
    <row r="4577" spans="2:36" x14ac:dyDescent="0.15">
      <c r="C4577" s="58">
        <v>36979</v>
      </c>
      <c r="D4577" s="12">
        <v>26.32</v>
      </c>
      <c r="E4577" s="12">
        <v>24.5</v>
      </c>
      <c r="F4577" s="12">
        <v>22.71</v>
      </c>
      <c r="G4577" s="11"/>
      <c r="H4577" s="12">
        <v>22.95</v>
      </c>
      <c r="N4577"/>
      <c r="O4577"/>
      <c r="P4577" s="8">
        <f t="shared" si="28"/>
        <v>24.5</v>
      </c>
      <c r="Q4577"/>
      <c r="R4577" s="28"/>
      <c r="S4577" s="8"/>
      <c r="T4577" s="8"/>
      <c r="U4577"/>
      <c r="W4577" s="29"/>
      <c r="X4577" s="8">
        <v>22.56</v>
      </c>
      <c r="AB4577" s="2">
        <f t="shared" si="29"/>
        <v>22.64</v>
      </c>
      <c r="AI4577">
        <v>22</v>
      </c>
      <c r="AJ4577">
        <v>28</v>
      </c>
    </row>
    <row r="4578" spans="2:36" x14ac:dyDescent="0.15">
      <c r="C4578" s="58">
        <v>36980</v>
      </c>
      <c r="D4578" s="12">
        <v>26.29</v>
      </c>
      <c r="E4578" s="12">
        <v>24.74</v>
      </c>
      <c r="F4578" s="12">
        <v>22.82</v>
      </c>
      <c r="G4578" s="11"/>
      <c r="H4578" s="12">
        <v>22.79</v>
      </c>
      <c r="N4578"/>
      <c r="O4578"/>
      <c r="P4578" s="8">
        <f t="shared" si="28"/>
        <v>24.74</v>
      </c>
      <c r="Q4578"/>
      <c r="R4578" s="28"/>
      <c r="S4578" s="8"/>
      <c r="T4578" s="8"/>
      <c r="U4578"/>
      <c r="W4578" s="29"/>
      <c r="X4578" s="8">
        <v>22.58</v>
      </c>
      <c r="AB4578" s="2">
        <f t="shared" si="29"/>
        <v>22.7</v>
      </c>
      <c r="AI4578">
        <v>22</v>
      </c>
      <c r="AJ4578">
        <v>28</v>
      </c>
    </row>
    <row r="4579" spans="2:36" x14ac:dyDescent="0.15">
      <c r="B4579" s="2">
        <f>AVERAGE(D4579:D4598)</f>
        <v>27.621000000000002</v>
      </c>
      <c r="C4579" s="58">
        <v>36983</v>
      </c>
      <c r="D4579" s="12">
        <v>25.59</v>
      </c>
      <c r="E4579" s="12">
        <v>24.11</v>
      </c>
      <c r="F4579" s="12">
        <v>22.74</v>
      </c>
      <c r="G4579" s="11"/>
      <c r="H4579" s="12">
        <v>22.53</v>
      </c>
      <c r="N4579"/>
      <c r="O4579"/>
      <c r="P4579" s="8">
        <f t="shared" si="28"/>
        <v>24.11</v>
      </c>
      <c r="Q4579"/>
      <c r="R4579" s="28"/>
      <c r="S4579" s="8"/>
      <c r="T4579" s="8"/>
      <c r="U4579"/>
      <c r="W4579" s="29"/>
      <c r="X4579" s="8">
        <v>22.47</v>
      </c>
      <c r="AB4579" s="2">
        <f t="shared" si="29"/>
        <v>22.61</v>
      </c>
      <c r="AI4579">
        <v>22</v>
      </c>
      <c r="AJ4579">
        <v>28</v>
      </c>
    </row>
    <row r="4580" spans="2:36" x14ac:dyDescent="0.15">
      <c r="C4580" s="58">
        <v>36984</v>
      </c>
      <c r="D4580" s="12">
        <v>26.19</v>
      </c>
      <c r="E4580" s="12">
        <v>24.77</v>
      </c>
      <c r="F4580" s="12">
        <v>22.88</v>
      </c>
      <c r="G4580" s="11"/>
      <c r="H4580" s="12">
        <v>22.96</v>
      </c>
      <c r="N4580"/>
      <c r="O4580"/>
      <c r="P4580" s="8">
        <f t="shared" si="28"/>
        <v>24.77</v>
      </c>
      <c r="Q4580"/>
      <c r="R4580" s="28"/>
      <c r="S4580" s="8"/>
      <c r="T4580" s="8"/>
      <c r="U4580"/>
      <c r="W4580" s="29"/>
      <c r="X4580" s="8">
        <v>22.62</v>
      </c>
      <c r="AB4580" s="2">
        <f t="shared" si="29"/>
        <v>22.75</v>
      </c>
      <c r="AI4580">
        <v>22</v>
      </c>
      <c r="AJ4580">
        <v>28</v>
      </c>
    </row>
    <row r="4581" spans="2:36" x14ac:dyDescent="0.15">
      <c r="C4581" s="58">
        <v>36985</v>
      </c>
      <c r="D4581" s="12">
        <v>27.12</v>
      </c>
      <c r="E4581" s="12">
        <v>25.32</v>
      </c>
      <c r="F4581" s="12">
        <v>23.2</v>
      </c>
      <c r="G4581" s="11"/>
      <c r="H4581" s="12">
        <v>23.77</v>
      </c>
      <c r="N4581"/>
      <c r="O4581"/>
      <c r="P4581" s="8">
        <f t="shared" si="28"/>
        <v>25.32</v>
      </c>
      <c r="Q4581"/>
      <c r="R4581" s="28"/>
      <c r="S4581" s="8"/>
      <c r="T4581" s="8"/>
      <c r="U4581"/>
      <c r="W4581" s="29"/>
      <c r="X4581" s="8">
        <v>23.11</v>
      </c>
      <c r="AB4581" s="2">
        <f t="shared" si="29"/>
        <v>23.16</v>
      </c>
      <c r="AI4581">
        <v>22</v>
      </c>
      <c r="AJ4581">
        <v>28</v>
      </c>
    </row>
    <row r="4582" spans="2:36" x14ac:dyDescent="0.15">
      <c r="C4582" s="58">
        <v>36986</v>
      </c>
      <c r="D4582" s="12">
        <v>27.26</v>
      </c>
      <c r="E4582" s="12">
        <v>25.32</v>
      </c>
      <c r="F4582" s="12">
        <v>23.43</v>
      </c>
      <c r="G4582" s="11"/>
      <c r="H4582" s="12">
        <v>23.95</v>
      </c>
      <c r="N4582"/>
      <c r="O4582"/>
      <c r="P4582" s="8">
        <f t="shared" si="28"/>
        <v>25.32</v>
      </c>
      <c r="Q4582"/>
      <c r="R4582" s="28"/>
      <c r="S4582" s="8"/>
      <c r="T4582" s="8"/>
      <c r="U4582"/>
      <c r="W4582" s="29"/>
      <c r="X4582" s="8">
        <v>23.32</v>
      </c>
      <c r="AB4582" s="2">
        <f t="shared" si="29"/>
        <v>23.38</v>
      </c>
      <c r="AI4582">
        <v>22</v>
      </c>
      <c r="AJ4582">
        <v>28</v>
      </c>
    </row>
    <row r="4583" spans="2:36" x14ac:dyDescent="0.15">
      <c r="C4583" s="58">
        <v>36987</v>
      </c>
      <c r="D4583" s="12">
        <v>27.06</v>
      </c>
      <c r="E4583" s="12">
        <v>25.17</v>
      </c>
      <c r="F4583" s="12">
        <v>23.41</v>
      </c>
      <c r="G4583" s="11"/>
      <c r="H4583" s="12">
        <v>23.54</v>
      </c>
      <c r="N4583"/>
      <c r="O4583"/>
      <c r="P4583" s="8">
        <f t="shared" si="28"/>
        <v>25.17</v>
      </c>
      <c r="Q4583"/>
      <c r="R4583" s="28"/>
      <c r="S4583" s="8"/>
      <c r="T4583" s="8"/>
      <c r="U4583"/>
      <c r="W4583" s="29"/>
      <c r="X4583" s="8">
        <v>23.28</v>
      </c>
      <c r="AB4583" s="2">
        <f t="shared" si="29"/>
        <v>23.35</v>
      </c>
      <c r="AI4583">
        <v>22</v>
      </c>
      <c r="AJ4583">
        <v>28</v>
      </c>
    </row>
    <row r="4584" spans="2:36" x14ac:dyDescent="0.15">
      <c r="C4584" s="58">
        <v>36990</v>
      </c>
      <c r="D4584" s="12">
        <v>27.28</v>
      </c>
      <c r="E4584" s="12">
        <v>25.28</v>
      </c>
      <c r="F4584" s="12">
        <v>23.67</v>
      </c>
      <c r="G4584" s="11"/>
      <c r="H4584" s="12">
        <v>23.87</v>
      </c>
      <c r="N4584"/>
      <c r="O4584"/>
      <c r="P4584" s="8">
        <f t="shared" si="28"/>
        <v>25.28</v>
      </c>
      <c r="Q4584"/>
      <c r="R4584" s="28"/>
      <c r="S4584" s="8"/>
      <c r="T4584" s="8"/>
      <c r="U4584"/>
      <c r="W4584" s="29"/>
      <c r="X4584" s="8">
        <v>23.56</v>
      </c>
      <c r="AB4584" s="2">
        <f t="shared" si="29"/>
        <v>23.62</v>
      </c>
      <c r="AI4584">
        <v>22</v>
      </c>
      <c r="AJ4584">
        <v>28</v>
      </c>
    </row>
    <row r="4585" spans="2:36" x14ac:dyDescent="0.15">
      <c r="C4585" s="58">
        <v>36991</v>
      </c>
      <c r="D4585" s="12">
        <v>28.48</v>
      </c>
      <c r="E4585" s="12">
        <v>26.54</v>
      </c>
      <c r="F4585" s="12">
        <v>24.8</v>
      </c>
      <c r="G4585" s="11"/>
      <c r="H4585" s="12">
        <v>24.87</v>
      </c>
      <c r="N4585"/>
      <c r="O4585"/>
      <c r="P4585" s="8">
        <f t="shared" si="28"/>
        <v>26.54</v>
      </c>
      <c r="Q4585"/>
      <c r="R4585" s="28"/>
      <c r="S4585" s="8"/>
      <c r="T4585" s="8"/>
      <c r="U4585"/>
      <c r="W4585" s="29"/>
      <c r="X4585" s="8">
        <v>24.66</v>
      </c>
      <c r="AB4585" s="2">
        <f t="shared" si="29"/>
        <v>24.73</v>
      </c>
      <c r="AI4585">
        <v>22</v>
      </c>
      <c r="AJ4585">
        <v>28</v>
      </c>
    </row>
    <row r="4586" spans="2:36" x14ac:dyDescent="0.15">
      <c r="C4586" s="58">
        <v>36992</v>
      </c>
      <c r="D4586" s="12">
        <v>28.18</v>
      </c>
      <c r="E4586" s="12">
        <v>26.53</v>
      </c>
      <c r="F4586" s="12">
        <v>24.7</v>
      </c>
      <c r="G4586" s="11"/>
      <c r="H4586" s="12">
        <v>25.15</v>
      </c>
      <c r="N4586"/>
      <c r="O4586"/>
      <c r="P4586" s="8">
        <f t="shared" si="28"/>
        <v>26.53</v>
      </c>
      <c r="Q4586"/>
      <c r="R4586" s="28"/>
      <c r="S4586" s="8"/>
      <c r="T4586" s="8"/>
      <c r="U4586"/>
      <c r="W4586" s="29"/>
      <c r="X4586" s="8">
        <v>24.56</v>
      </c>
      <c r="AB4586" s="2">
        <f t="shared" si="29"/>
        <v>24.63</v>
      </c>
      <c r="AI4586">
        <v>22</v>
      </c>
      <c r="AJ4586">
        <v>28</v>
      </c>
    </row>
    <row r="4587" spans="2:36" x14ac:dyDescent="0.15">
      <c r="C4587" s="58">
        <v>36993</v>
      </c>
      <c r="D4587" s="12">
        <v>28.25</v>
      </c>
      <c r="E4587" s="12">
        <v>27.37</v>
      </c>
      <c r="F4587" s="12">
        <v>24.85</v>
      </c>
      <c r="G4587" s="11"/>
      <c r="H4587" s="12">
        <v>25.81</v>
      </c>
      <c r="N4587"/>
      <c r="O4587"/>
      <c r="P4587" s="8">
        <f t="shared" si="28"/>
        <v>27.37</v>
      </c>
      <c r="Q4587"/>
      <c r="R4587" s="28"/>
      <c r="S4587" s="8"/>
      <c r="T4587" s="8"/>
      <c r="U4587"/>
      <c r="W4587" s="29"/>
      <c r="X4587" s="8">
        <v>24.71</v>
      </c>
      <c r="AB4587" s="2">
        <f t="shared" si="29"/>
        <v>24.78</v>
      </c>
      <c r="AI4587">
        <v>22</v>
      </c>
      <c r="AJ4587">
        <v>28</v>
      </c>
    </row>
    <row r="4588" spans="2:36" x14ac:dyDescent="0.15">
      <c r="C4588" s="58">
        <v>36997</v>
      </c>
      <c r="D4588" s="12">
        <v>28.79</v>
      </c>
      <c r="E4588" s="12"/>
      <c r="F4588" s="12">
        <v>24.91</v>
      </c>
      <c r="G4588" s="11"/>
      <c r="H4588" s="12">
        <v>25.52</v>
      </c>
      <c r="N4588"/>
      <c r="O4588"/>
      <c r="P4588" s="8">
        <f t="shared" si="28"/>
        <v>0</v>
      </c>
      <c r="Q4588"/>
      <c r="R4588" s="28"/>
      <c r="S4588" s="8"/>
      <c r="T4588" s="8"/>
      <c r="U4588"/>
      <c r="W4588" s="29"/>
      <c r="X4588" s="8">
        <v>24.92</v>
      </c>
      <c r="AB4588" s="2">
        <f t="shared" si="29"/>
        <v>24.92</v>
      </c>
      <c r="AI4588">
        <v>22</v>
      </c>
      <c r="AJ4588">
        <v>28</v>
      </c>
    </row>
    <row r="4589" spans="2:36" x14ac:dyDescent="0.15">
      <c r="C4589" s="58">
        <v>36998</v>
      </c>
      <c r="D4589" s="12">
        <v>28.24</v>
      </c>
      <c r="E4589" s="12">
        <v>27.63</v>
      </c>
      <c r="F4589" s="12">
        <v>24.87</v>
      </c>
      <c r="G4589" s="11"/>
      <c r="H4589" s="12">
        <v>25.55</v>
      </c>
      <c r="N4589"/>
      <c r="O4589"/>
      <c r="P4589" s="8">
        <f t="shared" si="28"/>
        <v>27.63</v>
      </c>
      <c r="Q4589"/>
      <c r="R4589" s="28"/>
      <c r="S4589" s="8"/>
      <c r="T4589" s="8"/>
      <c r="U4589"/>
      <c r="W4589" s="29"/>
      <c r="X4589" s="8">
        <v>24.87</v>
      </c>
      <c r="AB4589" s="2">
        <f t="shared" si="29"/>
        <v>24.87</v>
      </c>
      <c r="AI4589">
        <v>22</v>
      </c>
      <c r="AJ4589">
        <v>28</v>
      </c>
    </row>
    <row r="4590" spans="2:36" x14ac:dyDescent="0.15">
      <c r="C4590" s="58">
        <v>36999</v>
      </c>
      <c r="D4590" s="12">
        <v>27.95</v>
      </c>
      <c r="E4590" s="12">
        <v>27.29</v>
      </c>
      <c r="F4590" s="12">
        <v>24.76</v>
      </c>
      <c r="G4590" s="11"/>
      <c r="H4590" s="12">
        <v>25.04</v>
      </c>
      <c r="N4590"/>
      <c r="O4590"/>
      <c r="P4590" s="8">
        <f t="shared" si="28"/>
        <v>27.29</v>
      </c>
      <c r="Q4590"/>
      <c r="R4590" s="28"/>
      <c r="S4590" s="8"/>
      <c r="T4590" s="8"/>
      <c r="U4590"/>
      <c r="W4590" s="29"/>
      <c r="X4590" s="8">
        <v>24.8</v>
      </c>
      <c r="AB4590" s="2">
        <f t="shared" si="29"/>
        <v>24.78</v>
      </c>
      <c r="AI4590">
        <v>22</v>
      </c>
      <c r="AJ4590">
        <v>28</v>
      </c>
    </row>
    <row r="4591" spans="2:36" x14ac:dyDescent="0.15">
      <c r="C4591" s="58">
        <v>37000</v>
      </c>
      <c r="D4591" s="12">
        <v>27.82</v>
      </c>
      <c r="E4591" s="12">
        <v>26.83</v>
      </c>
      <c r="F4591" s="12">
        <v>24.63</v>
      </c>
      <c r="G4591" s="11"/>
      <c r="H4591" s="12">
        <v>24.95</v>
      </c>
      <c r="N4591"/>
      <c r="O4591"/>
      <c r="P4591" s="8">
        <f t="shared" si="28"/>
        <v>26.83</v>
      </c>
      <c r="Q4591"/>
      <c r="R4591" s="28"/>
      <c r="S4591" s="8"/>
      <c r="T4591" s="8"/>
      <c r="U4591"/>
      <c r="W4591" s="29"/>
      <c r="X4591" s="8">
        <v>24.8</v>
      </c>
      <c r="AB4591" s="2">
        <f t="shared" si="29"/>
        <v>24.72</v>
      </c>
      <c r="AI4591">
        <v>22</v>
      </c>
      <c r="AJ4591">
        <v>28</v>
      </c>
    </row>
    <row r="4592" spans="2:36" x14ac:dyDescent="0.15">
      <c r="C4592" s="58">
        <v>37001</v>
      </c>
      <c r="D4592" s="12">
        <v>27.28</v>
      </c>
      <c r="E4592" s="12">
        <v>26.39</v>
      </c>
      <c r="F4592" s="12">
        <v>24.05</v>
      </c>
      <c r="G4592" s="11"/>
      <c r="H4592" s="12">
        <v>24.49</v>
      </c>
      <c r="N4592"/>
      <c r="O4592"/>
      <c r="P4592" s="8">
        <f t="shared" si="28"/>
        <v>26.39</v>
      </c>
      <c r="Q4592"/>
      <c r="R4592" s="28"/>
      <c r="S4592" s="8"/>
      <c r="T4592" s="8"/>
      <c r="U4592"/>
      <c r="W4592" s="29"/>
      <c r="X4592" s="8">
        <v>24.2</v>
      </c>
      <c r="AB4592" s="2">
        <f t="shared" si="29"/>
        <v>24.13</v>
      </c>
      <c r="AI4592">
        <v>22</v>
      </c>
      <c r="AJ4592">
        <v>28</v>
      </c>
    </row>
    <row r="4593" spans="2:36" x14ac:dyDescent="0.15">
      <c r="C4593" s="58">
        <v>37004</v>
      </c>
      <c r="D4593" s="12">
        <v>27.61</v>
      </c>
      <c r="E4593" s="12">
        <v>26.55</v>
      </c>
      <c r="F4593" s="12">
        <v>24.18</v>
      </c>
      <c r="G4593" s="11"/>
      <c r="H4593" s="12">
        <v>24.57</v>
      </c>
      <c r="N4593"/>
      <c r="O4593"/>
      <c r="P4593" s="8">
        <f t="shared" si="28"/>
        <v>26.55</v>
      </c>
      <c r="Q4593"/>
      <c r="R4593" s="28"/>
      <c r="S4593" s="8"/>
      <c r="T4593" s="8"/>
      <c r="U4593"/>
      <c r="W4593" s="29"/>
      <c r="X4593" s="8">
        <v>24.33</v>
      </c>
      <c r="AB4593" s="2">
        <f t="shared" si="29"/>
        <v>24.26</v>
      </c>
      <c r="AI4593">
        <v>22</v>
      </c>
      <c r="AJ4593">
        <v>28</v>
      </c>
    </row>
    <row r="4594" spans="2:36" x14ac:dyDescent="0.15">
      <c r="C4594" s="58">
        <v>37005</v>
      </c>
      <c r="D4594" s="12">
        <v>26.86</v>
      </c>
      <c r="E4594" s="12">
        <v>26.32</v>
      </c>
      <c r="F4594" s="12">
        <v>23.91</v>
      </c>
      <c r="G4594" s="11"/>
      <c r="H4594" s="12">
        <v>24.41</v>
      </c>
      <c r="N4594"/>
      <c r="O4594"/>
      <c r="P4594" s="8">
        <f t="shared" si="28"/>
        <v>26.32</v>
      </c>
      <c r="Q4594"/>
      <c r="R4594" s="28"/>
      <c r="S4594" s="8"/>
      <c r="T4594" s="8"/>
      <c r="U4594"/>
      <c r="W4594" s="29"/>
      <c r="X4594" s="8">
        <v>24.1</v>
      </c>
      <c r="AB4594" s="2">
        <f t="shared" si="29"/>
        <v>24.01</v>
      </c>
      <c r="AI4594">
        <v>22</v>
      </c>
      <c r="AJ4594">
        <v>28</v>
      </c>
    </row>
    <row r="4595" spans="2:36" x14ac:dyDescent="0.15">
      <c r="C4595" s="58">
        <v>37006</v>
      </c>
      <c r="D4595" s="12">
        <v>27.29</v>
      </c>
      <c r="E4595" s="12">
        <v>26.82</v>
      </c>
      <c r="F4595" s="12">
        <v>24.22</v>
      </c>
      <c r="G4595" s="11"/>
      <c r="H4595" s="12">
        <v>24.37</v>
      </c>
      <c r="N4595"/>
      <c r="O4595"/>
      <c r="P4595" s="8">
        <f t="shared" si="28"/>
        <v>26.82</v>
      </c>
      <c r="Q4595"/>
      <c r="R4595" s="28"/>
      <c r="S4595" s="8"/>
      <c r="T4595" s="8"/>
      <c r="U4595"/>
      <c r="W4595" s="29"/>
      <c r="X4595" s="8">
        <v>24.5</v>
      </c>
      <c r="AB4595" s="2">
        <f t="shared" si="29"/>
        <v>24.36</v>
      </c>
      <c r="AI4595">
        <v>22</v>
      </c>
      <c r="AJ4595">
        <v>28</v>
      </c>
    </row>
    <row r="4596" spans="2:36" x14ac:dyDescent="0.15">
      <c r="C4596" s="58">
        <v>37007</v>
      </c>
      <c r="D4596" s="12">
        <v>28.44</v>
      </c>
      <c r="E4596" s="12">
        <v>27.6</v>
      </c>
      <c r="F4596" s="12">
        <v>24.96</v>
      </c>
      <c r="G4596" s="11"/>
      <c r="H4596" s="12">
        <v>25.69</v>
      </c>
      <c r="N4596"/>
      <c r="O4596"/>
      <c r="P4596" s="8">
        <f t="shared" si="28"/>
        <v>27.6</v>
      </c>
      <c r="Q4596"/>
      <c r="R4596" s="28"/>
      <c r="S4596" s="8"/>
      <c r="T4596" s="8"/>
      <c r="U4596"/>
      <c r="W4596" s="29"/>
      <c r="X4596" s="8">
        <v>25.22</v>
      </c>
      <c r="AB4596" s="2">
        <f t="shared" si="29"/>
        <v>25.09</v>
      </c>
      <c r="AI4596">
        <v>22</v>
      </c>
      <c r="AJ4596">
        <v>28</v>
      </c>
    </row>
    <row r="4597" spans="2:36" x14ac:dyDescent="0.15">
      <c r="C4597" s="58">
        <v>37008</v>
      </c>
      <c r="D4597" s="12">
        <v>28.27</v>
      </c>
      <c r="E4597" s="12">
        <v>27.79</v>
      </c>
      <c r="F4597" s="12">
        <v>24.71</v>
      </c>
      <c r="G4597" s="11"/>
      <c r="H4597" s="12">
        <v>25.76</v>
      </c>
      <c r="N4597"/>
      <c r="O4597"/>
      <c r="P4597" s="8">
        <f t="shared" si="28"/>
        <v>27.79</v>
      </c>
      <c r="Q4597"/>
      <c r="R4597" s="28"/>
      <c r="S4597" s="8"/>
      <c r="T4597" s="8"/>
      <c r="U4597"/>
      <c r="W4597" s="29"/>
      <c r="X4597" s="8">
        <v>25.01</v>
      </c>
      <c r="AB4597" s="2">
        <f t="shared" si="29"/>
        <v>24.86</v>
      </c>
      <c r="AI4597">
        <v>22</v>
      </c>
      <c r="AJ4597">
        <v>28</v>
      </c>
    </row>
    <row r="4598" spans="2:36" x14ac:dyDescent="0.15">
      <c r="C4598" s="58">
        <v>37011</v>
      </c>
      <c r="D4598" s="12">
        <v>28.46</v>
      </c>
      <c r="E4598" s="12">
        <v>27.89</v>
      </c>
      <c r="F4598" s="12">
        <v>24.83</v>
      </c>
      <c r="G4598" s="11"/>
      <c r="H4598" s="12">
        <v>25.9</v>
      </c>
      <c r="N4598"/>
      <c r="O4598"/>
      <c r="P4598" s="8">
        <f t="shared" si="28"/>
        <v>27.89</v>
      </c>
      <c r="Q4598"/>
      <c r="R4598" s="28"/>
      <c r="S4598" s="8"/>
      <c r="T4598" s="8"/>
      <c r="U4598"/>
      <c r="W4598" s="29"/>
      <c r="X4598" s="8">
        <v>25.06</v>
      </c>
      <c r="AB4598" s="2">
        <f t="shared" si="29"/>
        <v>24.95</v>
      </c>
      <c r="AI4598">
        <v>22</v>
      </c>
      <c r="AJ4598">
        <v>28</v>
      </c>
    </row>
    <row r="4599" spans="2:36" x14ac:dyDescent="0.15">
      <c r="B4599" s="2">
        <f>AVERAGE(D4599:D4621)</f>
        <v>28.684090909090909</v>
      </c>
      <c r="C4599" s="58">
        <v>37012</v>
      </c>
      <c r="D4599" s="12">
        <v>28.94</v>
      </c>
      <c r="E4599" s="12">
        <v>28.33</v>
      </c>
      <c r="F4599" s="12">
        <v>25.42</v>
      </c>
      <c r="G4599" s="11"/>
      <c r="H4599" s="12">
        <v>25.91</v>
      </c>
      <c r="N4599"/>
      <c r="O4599"/>
      <c r="P4599" s="8">
        <f t="shared" si="28"/>
        <v>28.33</v>
      </c>
      <c r="Q4599"/>
      <c r="R4599" s="28"/>
      <c r="S4599" s="8"/>
      <c r="T4599" s="8"/>
      <c r="U4599"/>
      <c r="W4599" s="29"/>
      <c r="X4599" s="8">
        <v>25.65</v>
      </c>
      <c r="AB4599" s="2">
        <f t="shared" si="29"/>
        <v>25.54</v>
      </c>
      <c r="AI4599">
        <v>22</v>
      </c>
      <c r="AJ4599">
        <v>28</v>
      </c>
    </row>
    <row r="4600" spans="2:36" x14ac:dyDescent="0.15">
      <c r="C4600" s="58">
        <v>37013</v>
      </c>
      <c r="D4600" s="12">
        <v>27.8</v>
      </c>
      <c r="E4600" s="12">
        <v>27.59</v>
      </c>
      <c r="F4600" s="12">
        <v>24.61</v>
      </c>
      <c r="G4600" s="11"/>
      <c r="H4600" s="12">
        <v>25.49</v>
      </c>
      <c r="N4600"/>
      <c r="O4600"/>
      <c r="P4600" s="8">
        <f t="shared" si="28"/>
        <v>27.59</v>
      </c>
      <c r="Q4600"/>
      <c r="R4600" s="28"/>
      <c r="S4600" s="8"/>
      <c r="T4600" s="8"/>
      <c r="U4600"/>
      <c r="W4600" s="29"/>
      <c r="X4600" s="8">
        <v>25.04</v>
      </c>
      <c r="AB4600" s="2">
        <f t="shared" si="29"/>
        <v>24.83</v>
      </c>
      <c r="AI4600">
        <v>22</v>
      </c>
      <c r="AJ4600">
        <v>28</v>
      </c>
    </row>
    <row r="4601" spans="2:36" x14ac:dyDescent="0.15">
      <c r="C4601" s="58">
        <v>37014</v>
      </c>
      <c r="D4601" s="12">
        <v>28.45</v>
      </c>
      <c r="E4601" s="12">
        <v>28.07</v>
      </c>
      <c r="F4601" s="12">
        <v>24.88</v>
      </c>
      <c r="G4601" s="11"/>
      <c r="H4601" s="12">
        <v>25.84</v>
      </c>
      <c r="N4601"/>
      <c r="O4601"/>
      <c r="P4601" s="8">
        <f t="shared" si="28"/>
        <v>28.07</v>
      </c>
      <c r="Q4601"/>
      <c r="R4601" s="28"/>
      <c r="S4601" s="8"/>
      <c r="T4601" s="8"/>
      <c r="U4601"/>
      <c r="W4601" s="29"/>
      <c r="X4601" s="8">
        <v>25.21</v>
      </c>
      <c r="AB4601" s="2">
        <f t="shared" si="29"/>
        <v>25.05</v>
      </c>
      <c r="AI4601">
        <v>22</v>
      </c>
      <c r="AJ4601">
        <v>28</v>
      </c>
    </row>
    <row r="4602" spans="2:36" x14ac:dyDescent="0.15">
      <c r="C4602" s="58">
        <v>37015</v>
      </c>
      <c r="D4602" s="12">
        <v>28.36</v>
      </c>
      <c r="E4602" s="12">
        <v>28.19</v>
      </c>
      <c r="F4602" s="12">
        <v>24.96</v>
      </c>
      <c r="G4602" s="11"/>
      <c r="H4602" s="12">
        <v>25.69</v>
      </c>
      <c r="N4602"/>
      <c r="O4602"/>
      <c r="P4602" s="8">
        <f t="shared" si="28"/>
        <v>28.19</v>
      </c>
      <c r="Q4602"/>
      <c r="R4602" s="28"/>
      <c r="S4602" s="8"/>
      <c r="T4602" s="8"/>
      <c r="U4602"/>
      <c r="W4602" s="29"/>
      <c r="X4602" s="8">
        <v>25.66</v>
      </c>
      <c r="AB4602" s="2">
        <f t="shared" si="29"/>
        <v>25.31</v>
      </c>
      <c r="AI4602">
        <v>22</v>
      </c>
      <c r="AJ4602">
        <v>28</v>
      </c>
    </row>
    <row r="4603" spans="2:36" x14ac:dyDescent="0.15">
      <c r="C4603" s="58">
        <v>37018</v>
      </c>
      <c r="D4603" s="12">
        <v>27.77</v>
      </c>
      <c r="E4603" s="12"/>
      <c r="F4603" s="12">
        <v>24.13</v>
      </c>
      <c r="G4603" s="11"/>
      <c r="H4603" s="12">
        <v>25.68</v>
      </c>
      <c r="N4603"/>
      <c r="O4603"/>
      <c r="P4603" s="8">
        <f t="shared" si="28"/>
        <v>0</v>
      </c>
      <c r="Q4603"/>
      <c r="R4603" s="28"/>
      <c r="S4603" s="8"/>
      <c r="T4603" s="8"/>
      <c r="U4603"/>
      <c r="W4603" s="29"/>
      <c r="X4603" s="8">
        <v>24.81</v>
      </c>
      <c r="AB4603" s="2">
        <f t="shared" si="29"/>
        <v>24.47</v>
      </c>
      <c r="AI4603">
        <v>22</v>
      </c>
      <c r="AJ4603">
        <v>28</v>
      </c>
    </row>
    <row r="4604" spans="2:36" x14ac:dyDescent="0.15">
      <c r="C4604" s="58">
        <v>37019</v>
      </c>
      <c r="D4604" s="12">
        <v>27.39</v>
      </c>
      <c r="E4604" s="12">
        <v>27.9</v>
      </c>
      <c r="F4604" s="12">
        <v>24.33</v>
      </c>
      <c r="G4604" s="11"/>
      <c r="H4604" s="12">
        <v>25.33</v>
      </c>
      <c r="N4604"/>
      <c r="O4604"/>
      <c r="P4604" s="8">
        <f t="shared" ref="P4604:P4667" si="30">E4604-G4604</f>
        <v>27.9</v>
      </c>
      <c r="Q4604"/>
      <c r="R4604" s="28"/>
      <c r="S4604" s="8"/>
      <c r="T4604" s="8"/>
      <c r="U4604"/>
      <c r="W4604" s="29"/>
      <c r="X4604" s="8">
        <v>24.98</v>
      </c>
      <c r="AB4604" s="2">
        <f t="shared" si="29"/>
        <v>24.66</v>
      </c>
      <c r="AI4604">
        <v>22</v>
      </c>
      <c r="AJ4604">
        <v>28</v>
      </c>
    </row>
    <row r="4605" spans="2:36" x14ac:dyDescent="0.15">
      <c r="C4605" s="58">
        <v>37020</v>
      </c>
      <c r="D4605" s="12">
        <v>28.23</v>
      </c>
      <c r="E4605" s="12">
        <v>28.15</v>
      </c>
      <c r="F4605" s="12">
        <v>24.74</v>
      </c>
      <c r="G4605" s="11"/>
      <c r="H4605" s="12">
        <v>25.54</v>
      </c>
      <c r="N4605"/>
      <c r="O4605"/>
      <c r="P4605" s="8">
        <f t="shared" si="30"/>
        <v>28.15</v>
      </c>
      <c r="Q4605"/>
      <c r="R4605" s="28"/>
      <c r="S4605" s="8"/>
      <c r="T4605" s="8"/>
      <c r="U4605"/>
      <c r="W4605" s="29"/>
      <c r="X4605" s="8">
        <v>25.39</v>
      </c>
      <c r="AB4605" s="2">
        <f t="shared" si="29"/>
        <v>25.07</v>
      </c>
      <c r="AI4605">
        <v>22</v>
      </c>
      <c r="AJ4605">
        <v>28</v>
      </c>
    </row>
    <row r="4606" spans="2:36" x14ac:dyDescent="0.15">
      <c r="C4606" s="58">
        <v>37021</v>
      </c>
      <c r="D4606" s="12">
        <v>28.52</v>
      </c>
      <c r="E4606" s="12">
        <v>28.48</v>
      </c>
      <c r="F4606" s="12">
        <v>25.16</v>
      </c>
      <c r="G4606" s="11"/>
      <c r="H4606" s="12">
        <v>26.06</v>
      </c>
      <c r="N4606"/>
      <c r="O4606"/>
      <c r="P4606" s="8">
        <f t="shared" si="30"/>
        <v>28.48</v>
      </c>
      <c r="Q4606"/>
      <c r="R4606" s="28"/>
      <c r="S4606" s="8"/>
      <c r="T4606" s="8"/>
      <c r="U4606"/>
      <c r="W4606" s="29"/>
      <c r="X4606" s="8">
        <v>25.76</v>
      </c>
      <c r="AB4606" s="2">
        <f t="shared" si="29"/>
        <v>25.46</v>
      </c>
      <c r="AI4606">
        <v>22</v>
      </c>
      <c r="AJ4606">
        <v>28</v>
      </c>
    </row>
    <row r="4607" spans="2:36" x14ac:dyDescent="0.15">
      <c r="C4607" s="58">
        <v>37022</v>
      </c>
      <c r="D4607" s="12">
        <v>28.55</v>
      </c>
      <c r="E4607" s="12">
        <v>28.19</v>
      </c>
      <c r="F4607" s="12">
        <v>24.85</v>
      </c>
      <c r="G4607" s="11"/>
      <c r="H4607" s="12">
        <v>25.99</v>
      </c>
      <c r="N4607"/>
      <c r="O4607"/>
      <c r="P4607" s="8">
        <f t="shared" si="30"/>
        <v>28.19</v>
      </c>
      <c r="Q4607"/>
      <c r="R4607" s="28"/>
      <c r="S4607" s="8"/>
      <c r="T4607" s="8"/>
      <c r="U4607"/>
      <c r="W4607" s="29"/>
      <c r="X4607" s="8">
        <v>25.45</v>
      </c>
      <c r="AB4607" s="2">
        <f t="shared" si="29"/>
        <v>25.15</v>
      </c>
      <c r="AI4607">
        <v>22</v>
      </c>
      <c r="AJ4607">
        <v>28</v>
      </c>
    </row>
    <row r="4608" spans="2:36" x14ac:dyDescent="0.15">
      <c r="C4608" s="58">
        <v>37025</v>
      </c>
      <c r="D4608" s="12">
        <v>28.71</v>
      </c>
      <c r="E4608" s="12">
        <v>28.28</v>
      </c>
      <c r="F4608" s="12">
        <v>24.82</v>
      </c>
      <c r="G4608" s="11"/>
      <c r="H4608" s="12">
        <v>25.88</v>
      </c>
      <c r="N4608"/>
      <c r="O4608"/>
      <c r="P4608" s="8">
        <f t="shared" si="30"/>
        <v>28.28</v>
      </c>
      <c r="Q4608"/>
      <c r="R4608" s="28"/>
      <c r="S4608" s="8"/>
      <c r="T4608" s="8"/>
      <c r="U4608"/>
      <c r="W4608" s="29"/>
      <c r="X4608" s="8">
        <v>25.32</v>
      </c>
      <c r="AB4608" s="2">
        <f t="shared" si="29"/>
        <v>25.07</v>
      </c>
      <c r="AI4608">
        <v>22</v>
      </c>
      <c r="AJ4608">
        <v>28</v>
      </c>
    </row>
    <row r="4609" spans="2:36" x14ac:dyDescent="0.15">
      <c r="C4609" s="58">
        <v>37026</v>
      </c>
      <c r="D4609" s="12">
        <v>28.98</v>
      </c>
      <c r="E4609" s="12">
        <v>28.16</v>
      </c>
      <c r="F4609" s="12">
        <v>24.6</v>
      </c>
      <c r="G4609" s="11"/>
      <c r="H4609" s="12">
        <v>25.9</v>
      </c>
      <c r="N4609"/>
      <c r="O4609"/>
      <c r="P4609" s="8">
        <f t="shared" si="30"/>
        <v>28.16</v>
      </c>
      <c r="Q4609"/>
      <c r="R4609" s="28"/>
      <c r="S4609" s="8"/>
      <c r="T4609" s="8"/>
      <c r="U4609"/>
      <c r="W4609" s="29"/>
      <c r="X4609" s="8">
        <v>25.77</v>
      </c>
      <c r="AB4609" s="2">
        <f t="shared" si="29"/>
        <v>25.19</v>
      </c>
      <c r="AI4609">
        <v>22</v>
      </c>
      <c r="AJ4609">
        <v>28</v>
      </c>
    </row>
    <row r="4610" spans="2:36" x14ac:dyDescent="0.15">
      <c r="C4610" s="58">
        <v>37027</v>
      </c>
      <c r="D4610" s="12">
        <v>28.86</v>
      </c>
      <c r="E4610" s="12">
        <v>28.36</v>
      </c>
      <c r="F4610" s="12">
        <v>25.18</v>
      </c>
      <c r="G4610" s="11"/>
      <c r="H4610" s="12">
        <v>26.14</v>
      </c>
      <c r="N4610"/>
      <c r="O4610"/>
      <c r="P4610" s="8">
        <f t="shared" si="30"/>
        <v>28.36</v>
      </c>
      <c r="Q4610"/>
      <c r="R4610" s="28"/>
      <c r="S4610" s="8"/>
      <c r="T4610" s="8"/>
      <c r="U4610"/>
      <c r="W4610" s="29"/>
      <c r="X4610" s="8">
        <v>25.37</v>
      </c>
      <c r="AB4610" s="2">
        <f t="shared" si="29"/>
        <v>25.28</v>
      </c>
      <c r="AI4610">
        <v>22</v>
      </c>
      <c r="AJ4610">
        <v>28</v>
      </c>
    </row>
    <row r="4611" spans="2:36" x14ac:dyDescent="0.15">
      <c r="C4611" s="58">
        <v>37028</v>
      </c>
      <c r="D4611" s="12">
        <v>28.91</v>
      </c>
      <c r="E4611" s="12">
        <v>28.46</v>
      </c>
      <c r="F4611" s="12">
        <v>25.38</v>
      </c>
      <c r="G4611" s="11"/>
      <c r="H4611" s="12">
        <v>26.36</v>
      </c>
      <c r="N4611"/>
      <c r="O4611"/>
      <c r="P4611" s="8">
        <f t="shared" si="30"/>
        <v>28.46</v>
      </c>
      <c r="Q4611"/>
      <c r="R4611" s="28"/>
      <c r="S4611" s="8"/>
      <c r="T4611" s="8"/>
      <c r="U4611"/>
      <c r="W4611" s="29"/>
      <c r="X4611" s="8">
        <v>25.54</v>
      </c>
      <c r="AB4611" s="2">
        <f t="shared" si="29"/>
        <v>25.46</v>
      </c>
      <c r="AI4611">
        <v>22</v>
      </c>
      <c r="AJ4611">
        <v>28</v>
      </c>
    </row>
    <row r="4612" spans="2:36" x14ac:dyDescent="0.15">
      <c r="C4612" s="58">
        <v>37029</v>
      </c>
      <c r="D4612" s="12">
        <v>29.91</v>
      </c>
      <c r="E4612" s="12">
        <v>29.39</v>
      </c>
      <c r="F4612" s="12">
        <v>26.5</v>
      </c>
      <c r="G4612" s="11"/>
      <c r="H4612" s="12">
        <v>26.92</v>
      </c>
      <c r="N4612"/>
      <c r="O4612"/>
      <c r="P4612" s="8">
        <f t="shared" si="30"/>
        <v>29.39</v>
      </c>
      <c r="Q4612"/>
      <c r="R4612" s="28"/>
      <c r="S4612" s="8"/>
      <c r="T4612" s="8"/>
      <c r="U4612"/>
      <c r="W4612" s="29"/>
      <c r="X4612" s="8">
        <v>26.66</v>
      </c>
      <c r="AB4612" s="2">
        <f t="shared" si="29"/>
        <v>26.58</v>
      </c>
      <c r="AI4612">
        <v>22</v>
      </c>
      <c r="AJ4612">
        <v>28</v>
      </c>
    </row>
    <row r="4613" spans="2:36" x14ac:dyDescent="0.15">
      <c r="C4613" s="58">
        <v>37032</v>
      </c>
      <c r="D4613" s="12">
        <v>29.98</v>
      </c>
      <c r="E4613" s="12">
        <v>29.42</v>
      </c>
      <c r="F4613" s="12">
        <v>26.5</v>
      </c>
      <c r="G4613" s="11"/>
      <c r="H4613" s="12">
        <v>27.37</v>
      </c>
      <c r="N4613"/>
      <c r="O4613"/>
      <c r="P4613" s="8">
        <f t="shared" si="30"/>
        <v>29.42</v>
      </c>
      <c r="Q4613"/>
      <c r="R4613" s="28"/>
      <c r="S4613" s="8"/>
      <c r="T4613" s="8"/>
      <c r="U4613"/>
      <c r="W4613" s="29"/>
      <c r="X4613" s="8">
        <v>26.65</v>
      </c>
      <c r="AB4613" s="2">
        <f t="shared" si="29"/>
        <v>26.58</v>
      </c>
      <c r="AI4613">
        <v>22</v>
      </c>
      <c r="AJ4613">
        <v>28</v>
      </c>
    </row>
    <row r="4614" spans="2:36" x14ac:dyDescent="0.15">
      <c r="C4614" s="58">
        <v>37033</v>
      </c>
      <c r="D4614" s="12">
        <v>29.74</v>
      </c>
      <c r="E4614" s="12">
        <v>29.36</v>
      </c>
      <c r="F4614" s="12">
        <v>26.34</v>
      </c>
      <c r="G4614" s="11"/>
      <c r="H4614" s="12">
        <v>27.23</v>
      </c>
      <c r="N4614"/>
      <c r="O4614"/>
      <c r="P4614" s="8">
        <f t="shared" si="30"/>
        <v>29.36</v>
      </c>
      <c r="Q4614"/>
      <c r="R4614" s="28"/>
      <c r="S4614" s="8"/>
      <c r="T4614" s="8"/>
      <c r="U4614"/>
      <c r="W4614" s="29"/>
      <c r="X4614" s="8">
        <v>26.48</v>
      </c>
      <c r="AB4614" s="2">
        <f t="shared" si="29"/>
        <v>26.41</v>
      </c>
      <c r="AI4614">
        <v>22</v>
      </c>
      <c r="AJ4614">
        <v>28</v>
      </c>
    </row>
    <row r="4615" spans="2:36" x14ac:dyDescent="0.15">
      <c r="C4615" s="58">
        <v>37034</v>
      </c>
      <c r="D4615" s="12">
        <v>29.58</v>
      </c>
      <c r="E4615" s="12">
        <v>29.24</v>
      </c>
      <c r="F4615" s="12">
        <v>26.17</v>
      </c>
      <c r="G4615" s="11"/>
      <c r="H4615" s="12"/>
      <c r="N4615"/>
      <c r="O4615"/>
      <c r="P4615" s="8">
        <f t="shared" si="30"/>
        <v>29.24</v>
      </c>
      <c r="Q4615"/>
      <c r="R4615" s="28"/>
      <c r="S4615" s="8"/>
      <c r="T4615" s="8"/>
      <c r="U4615"/>
      <c r="W4615" s="29"/>
      <c r="X4615" s="8">
        <v>26.29</v>
      </c>
      <c r="AB4615" s="2">
        <f t="shared" si="29"/>
        <v>26.23</v>
      </c>
      <c r="AI4615">
        <v>22</v>
      </c>
      <c r="AJ4615">
        <v>28</v>
      </c>
    </row>
    <row r="4616" spans="2:36" x14ac:dyDescent="0.15">
      <c r="C4616" s="58">
        <v>37035</v>
      </c>
      <c r="D4616" s="12">
        <v>28.41</v>
      </c>
      <c r="E4616" s="12">
        <v>28.53</v>
      </c>
      <c r="F4616" s="12">
        <v>25.84</v>
      </c>
      <c r="G4616" s="11"/>
      <c r="H4616" s="12">
        <v>26.39</v>
      </c>
      <c r="N4616"/>
      <c r="O4616"/>
      <c r="P4616" s="8">
        <f t="shared" si="30"/>
        <v>28.53</v>
      </c>
      <c r="Q4616"/>
      <c r="R4616" s="28"/>
      <c r="S4616" s="8"/>
      <c r="T4616" s="8"/>
      <c r="U4616"/>
      <c r="W4616" s="29"/>
      <c r="X4616" s="8">
        <v>25.96</v>
      </c>
      <c r="AB4616" s="2">
        <f t="shared" si="29"/>
        <v>25.9</v>
      </c>
      <c r="AI4616">
        <v>22</v>
      </c>
      <c r="AJ4616">
        <v>28</v>
      </c>
    </row>
    <row r="4617" spans="2:36" x14ac:dyDescent="0.15">
      <c r="C4617" s="58">
        <v>37036</v>
      </c>
      <c r="D4617" s="12">
        <v>28.38</v>
      </c>
      <c r="E4617" s="12">
        <v>28.48</v>
      </c>
      <c r="F4617" s="12">
        <v>26.53</v>
      </c>
      <c r="G4617" s="11"/>
      <c r="H4617" s="12">
        <v>26.12</v>
      </c>
      <c r="N4617"/>
      <c r="O4617"/>
      <c r="P4617" s="8">
        <f t="shared" si="30"/>
        <v>28.48</v>
      </c>
      <c r="Q4617"/>
      <c r="R4617" s="28"/>
      <c r="S4617" s="8"/>
      <c r="T4617" s="8"/>
      <c r="U4617"/>
      <c r="W4617" s="29"/>
      <c r="X4617" s="8">
        <v>26.74</v>
      </c>
      <c r="AB4617" s="2">
        <f t="shared" si="29"/>
        <v>26.64</v>
      </c>
      <c r="AI4617">
        <v>22</v>
      </c>
      <c r="AJ4617">
        <v>28</v>
      </c>
    </row>
    <row r="4618" spans="2:36" x14ac:dyDescent="0.15">
      <c r="C4618" s="58">
        <v>37039</v>
      </c>
      <c r="D4618" s="12"/>
      <c r="E4618" s="12"/>
      <c r="F4618" s="12"/>
      <c r="G4618" s="11"/>
      <c r="H4618" s="12">
        <v>26.36</v>
      </c>
      <c r="N4618"/>
      <c r="O4618"/>
      <c r="P4618" s="8">
        <f t="shared" si="30"/>
        <v>0</v>
      </c>
      <c r="Q4618"/>
      <c r="R4618" s="28"/>
      <c r="S4618" s="8"/>
      <c r="T4618" s="8"/>
      <c r="U4618"/>
      <c r="W4618" s="29"/>
      <c r="X4618" s="8"/>
      <c r="AB4618" s="2"/>
      <c r="AI4618">
        <v>22</v>
      </c>
      <c r="AJ4618">
        <v>28</v>
      </c>
    </row>
    <row r="4619" spans="2:36" x14ac:dyDescent="0.15">
      <c r="C4619" s="58">
        <v>37040</v>
      </c>
      <c r="D4619" s="12">
        <v>28.66</v>
      </c>
      <c r="E4619" s="12">
        <v>29.17</v>
      </c>
      <c r="F4619" s="12">
        <v>27.53</v>
      </c>
      <c r="G4619" s="11"/>
      <c r="H4619" s="12">
        <v>26.9</v>
      </c>
      <c r="N4619"/>
      <c r="O4619"/>
      <c r="P4619" s="8">
        <f t="shared" si="30"/>
        <v>29.17</v>
      </c>
      <c r="Q4619"/>
      <c r="R4619" s="28"/>
      <c r="S4619" s="8"/>
      <c r="T4619" s="8"/>
      <c r="U4619"/>
      <c r="W4619" s="29"/>
      <c r="X4619" s="8">
        <v>27.54</v>
      </c>
      <c r="AB4619" s="2">
        <f t="shared" si="29"/>
        <v>27.54</v>
      </c>
      <c r="AI4619">
        <v>22</v>
      </c>
      <c r="AJ4619">
        <v>28</v>
      </c>
    </row>
    <row r="4620" spans="2:36" x14ac:dyDescent="0.15">
      <c r="C4620" s="58">
        <v>37041</v>
      </c>
      <c r="D4620" s="12">
        <v>28.55</v>
      </c>
      <c r="E4620" s="12">
        <v>29.14</v>
      </c>
      <c r="F4620" s="12">
        <v>27.2</v>
      </c>
      <c r="G4620" s="11"/>
      <c r="H4620" s="12">
        <v>27.05</v>
      </c>
      <c r="N4620"/>
      <c r="O4620"/>
      <c r="P4620" s="8">
        <f t="shared" si="30"/>
        <v>29.14</v>
      </c>
      <c r="Q4620"/>
      <c r="R4620" s="28"/>
      <c r="S4620" s="8"/>
      <c r="T4620" s="8"/>
      <c r="U4620"/>
      <c r="W4620" s="29"/>
      <c r="X4620" s="8">
        <v>27.23</v>
      </c>
      <c r="AB4620" s="2">
        <f t="shared" si="29"/>
        <v>27.22</v>
      </c>
      <c r="AI4620">
        <v>22</v>
      </c>
      <c r="AJ4620">
        <v>28</v>
      </c>
    </row>
    <row r="4621" spans="2:36" x14ac:dyDescent="0.15">
      <c r="C4621" s="58">
        <v>37042</v>
      </c>
      <c r="D4621" s="12">
        <v>28.37</v>
      </c>
      <c r="E4621" s="12">
        <v>29.34</v>
      </c>
      <c r="F4621" s="12">
        <v>27.61</v>
      </c>
      <c r="G4621" s="11"/>
      <c r="H4621" s="12"/>
      <c r="N4621"/>
      <c r="O4621"/>
      <c r="P4621" s="8">
        <f t="shared" si="30"/>
        <v>29.34</v>
      </c>
      <c r="Q4621"/>
      <c r="R4621" s="28"/>
      <c r="S4621" s="8"/>
      <c r="T4621" s="8"/>
      <c r="U4621"/>
      <c r="W4621" s="29"/>
      <c r="X4621" s="8">
        <v>27.64</v>
      </c>
      <c r="AB4621" s="2">
        <f t="shared" si="29"/>
        <v>27.63</v>
      </c>
      <c r="AI4621">
        <v>22</v>
      </c>
      <c r="AJ4621">
        <v>28</v>
      </c>
    </row>
    <row r="4622" spans="2:36" x14ac:dyDescent="0.15">
      <c r="B4622" s="2">
        <f>AVERAGE(D4622:D4642)</f>
        <v>27.587619047619043</v>
      </c>
      <c r="C4622" s="58">
        <v>37043</v>
      </c>
      <c r="D4622" s="12">
        <v>27.93</v>
      </c>
      <c r="E4622" s="12">
        <v>29.07</v>
      </c>
      <c r="F4622" s="12">
        <v>26.85</v>
      </c>
      <c r="G4622" s="11"/>
      <c r="H4622" s="12">
        <v>26.56</v>
      </c>
      <c r="N4622"/>
      <c r="O4622"/>
      <c r="P4622" s="8">
        <f t="shared" si="30"/>
        <v>29.07</v>
      </c>
      <c r="Q4622"/>
      <c r="R4622" s="28"/>
      <c r="S4622" s="8"/>
      <c r="T4622" s="8"/>
      <c r="U4622"/>
      <c r="W4622" s="29"/>
      <c r="X4622" s="8">
        <v>26.66</v>
      </c>
      <c r="AB4622" s="2">
        <f t="shared" si="29"/>
        <v>26.76</v>
      </c>
      <c r="AI4622">
        <v>22</v>
      </c>
      <c r="AJ4622">
        <v>28</v>
      </c>
    </row>
    <row r="4623" spans="2:36" x14ac:dyDescent="0.15">
      <c r="C4623" s="58">
        <v>37046</v>
      </c>
      <c r="D4623" s="12">
        <v>28.19</v>
      </c>
      <c r="E4623" s="12">
        <v>29.26</v>
      </c>
      <c r="F4623" s="12">
        <v>27.15</v>
      </c>
      <c r="G4623" s="11"/>
      <c r="H4623" s="12">
        <v>27.05</v>
      </c>
      <c r="N4623"/>
      <c r="O4623"/>
      <c r="P4623" s="8">
        <f t="shared" si="30"/>
        <v>29.26</v>
      </c>
      <c r="Q4623"/>
      <c r="R4623" s="28"/>
      <c r="S4623" s="8"/>
      <c r="T4623" s="8"/>
      <c r="U4623"/>
      <c r="W4623" s="29"/>
      <c r="X4623" s="8">
        <v>27.53</v>
      </c>
      <c r="AB4623" s="2">
        <f t="shared" si="29"/>
        <v>27.34</v>
      </c>
      <c r="AI4623">
        <v>22</v>
      </c>
      <c r="AJ4623">
        <v>28</v>
      </c>
    </row>
    <row r="4624" spans="2:36" x14ac:dyDescent="0.15">
      <c r="C4624" s="58">
        <v>37047</v>
      </c>
      <c r="D4624" s="12">
        <v>28.24</v>
      </c>
      <c r="E4624" s="12">
        <v>29.68</v>
      </c>
      <c r="F4624" s="12">
        <v>27.57</v>
      </c>
      <c r="G4624" s="11"/>
      <c r="H4624" s="12">
        <v>27.03</v>
      </c>
      <c r="N4624"/>
      <c r="O4624"/>
      <c r="P4624" s="8">
        <f t="shared" si="30"/>
        <v>29.68</v>
      </c>
      <c r="Q4624"/>
      <c r="R4624" s="28"/>
      <c r="S4624" s="8"/>
      <c r="T4624" s="8"/>
      <c r="U4624"/>
      <c r="W4624" s="29"/>
      <c r="X4624" s="8">
        <v>28.05</v>
      </c>
      <c r="AB4624" s="2">
        <f t="shared" si="29"/>
        <v>27.81</v>
      </c>
      <c r="AI4624">
        <v>22</v>
      </c>
      <c r="AJ4624">
        <v>28</v>
      </c>
    </row>
    <row r="4625" spans="3:36" x14ac:dyDescent="0.15">
      <c r="C4625" s="58">
        <v>37048</v>
      </c>
      <c r="D4625" s="12">
        <v>27.72</v>
      </c>
      <c r="E4625" s="12">
        <v>28.96</v>
      </c>
      <c r="F4625" s="12">
        <v>26.69</v>
      </c>
      <c r="G4625" s="11"/>
      <c r="H4625" s="12">
        <v>26.7</v>
      </c>
      <c r="N4625"/>
      <c r="O4625"/>
      <c r="P4625" s="8">
        <f t="shared" si="30"/>
        <v>28.96</v>
      </c>
      <c r="Q4625"/>
      <c r="R4625" s="28"/>
      <c r="S4625" s="8"/>
      <c r="T4625" s="8"/>
      <c r="U4625"/>
      <c r="W4625" s="29"/>
      <c r="X4625" s="8">
        <v>27.14</v>
      </c>
      <c r="AB4625" s="2">
        <f t="shared" si="29"/>
        <v>26.92</v>
      </c>
      <c r="AI4625">
        <v>22</v>
      </c>
      <c r="AJ4625">
        <v>28</v>
      </c>
    </row>
    <row r="4626" spans="3:36" x14ac:dyDescent="0.15">
      <c r="C4626" s="58">
        <v>37049</v>
      </c>
      <c r="D4626" s="12">
        <v>27.75</v>
      </c>
      <c r="E4626" s="12">
        <v>28.5</v>
      </c>
      <c r="F4626" s="12">
        <v>26.54</v>
      </c>
      <c r="G4626" s="11"/>
      <c r="H4626" s="12">
        <v>26.55</v>
      </c>
      <c r="N4626"/>
      <c r="O4626"/>
      <c r="P4626" s="8">
        <f t="shared" si="30"/>
        <v>28.5</v>
      </c>
      <c r="Q4626"/>
      <c r="R4626" s="28"/>
      <c r="S4626" s="8"/>
      <c r="T4626" s="8"/>
      <c r="U4626"/>
      <c r="W4626" s="29"/>
      <c r="X4626" s="8">
        <v>27</v>
      </c>
      <c r="AB4626" s="2">
        <f t="shared" si="29"/>
        <v>26.77</v>
      </c>
      <c r="AI4626">
        <v>22</v>
      </c>
      <c r="AJ4626">
        <v>28</v>
      </c>
    </row>
    <row r="4627" spans="3:36" x14ac:dyDescent="0.15">
      <c r="C4627" s="58">
        <v>37050</v>
      </c>
      <c r="D4627" s="12">
        <v>28.33</v>
      </c>
      <c r="E4627" s="12">
        <v>29.44</v>
      </c>
      <c r="F4627" s="12">
        <v>27.05</v>
      </c>
      <c r="G4627" s="11"/>
      <c r="H4627" s="12">
        <v>26.84</v>
      </c>
      <c r="N4627"/>
      <c r="O4627"/>
      <c r="P4627" s="8">
        <f t="shared" si="30"/>
        <v>29.44</v>
      </c>
      <c r="Q4627"/>
      <c r="R4627" s="28"/>
      <c r="S4627" s="8"/>
      <c r="T4627" s="8"/>
      <c r="U4627"/>
      <c r="W4627" s="29"/>
      <c r="X4627" s="8">
        <v>27.34</v>
      </c>
      <c r="AB4627" s="2">
        <f t="shared" ref="AB4627:AB4690" si="31">ROUND((F4627+X4627)/2,2)</f>
        <v>27.2</v>
      </c>
      <c r="AI4627">
        <v>22</v>
      </c>
      <c r="AJ4627">
        <v>28</v>
      </c>
    </row>
    <row r="4628" spans="3:36" x14ac:dyDescent="0.15">
      <c r="C4628" s="58">
        <v>37053</v>
      </c>
      <c r="D4628" s="12">
        <v>29.04</v>
      </c>
      <c r="E4628" s="12">
        <v>29.57</v>
      </c>
      <c r="F4628" s="12">
        <v>26.75</v>
      </c>
      <c r="G4628" s="11"/>
      <c r="H4628" s="12">
        <v>27.49</v>
      </c>
      <c r="N4628"/>
      <c r="O4628"/>
      <c r="P4628" s="8">
        <f t="shared" si="30"/>
        <v>29.57</v>
      </c>
      <c r="Q4628"/>
      <c r="R4628" s="28"/>
      <c r="S4628" s="8"/>
      <c r="T4628" s="8"/>
      <c r="U4628"/>
      <c r="W4628" s="29"/>
      <c r="X4628" s="8">
        <v>27.14</v>
      </c>
      <c r="AB4628" s="2">
        <f t="shared" si="31"/>
        <v>26.95</v>
      </c>
      <c r="AI4628">
        <v>22</v>
      </c>
      <c r="AJ4628">
        <v>28</v>
      </c>
    </row>
    <row r="4629" spans="3:36" x14ac:dyDescent="0.15">
      <c r="C4629" s="58">
        <v>37054</v>
      </c>
      <c r="D4629" s="12">
        <v>29.18</v>
      </c>
      <c r="E4629" s="12">
        <v>29.46</v>
      </c>
      <c r="F4629" s="12">
        <v>26.29</v>
      </c>
      <c r="G4629" s="11"/>
      <c r="H4629" s="12">
        <v>27.14</v>
      </c>
      <c r="N4629"/>
      <c r="O4629"/>
      <c r="P4629" s="8">
        <f t="shared" si="30"/>
        <v>29.46</v>
      </c>
      <c r="Q4629"/>
      <c r="R4629" s="28"/>
      <c r="S4629" s="8"/>
      <c r="T4629" s="8"/>
      <c r="U4629"/>
      <c r="W4629" s="29"/>
      <c r="X4629" s="8">
        <v>26.73</v>
      </c>
      <c r="AB4629" s="2">
        <f t="shared" si="31"/>
        <v>26.51</v>
      </c>
      <c r="AI4629">
        <v>22</v>
      </c>
      <c r="AJ4629">
        <v>28</v>
      </c>
    </row>
    <row r="4630" spans="3:36" x14ac:dyDescent="0.15">
      <c r="C4630" s="58">
        <v>37055</v>
      </c>
      <c r="D4630" s="12">
        <v>28.84</v>
      </c>
      <c r="E4630" s="12">
        <v>29.34</v>
      </c>
      <c r="F4630" s="12">
        <v>25.3</v>
      </c>
      <c r="G4630" s="11"/>
      <c r="H4630" s="12">
        <v>27.37</v>
      </c>
      <c r="N4630"/>
      <c r="O4630"/>
      <c r="P4630" s="8">
        <f t="shared" si="30"/>
        <v>29.34</v>
      </c>
      <c r="Q4630"/>
      <c r="R4630" s="28"/>
      <c r="S4630" s="8"/>
      <c r="T4630" s="8"/>
      <c r="U4630"/>
      <c r="W4630" s="29"/>
      <c r="X4630" s="8">
        <v>26.07</v>
      </c>
      <c r="AB4630" s="2">
        <f t="shared" si="31"/>
        <v>25.69</v>
      </c>
      <c r="AI4630">
        <v>22</v>
      </c>
      <c r="AJ4630">
        <v>28</v>
      </c>
    </row>
    <row r="4631" spans="3:36" x14ac:dyDescent="0.15">
      <c r="C4631" s="58">
        <v>37056</v>
      </c>
      <c r="D4631" s="12">
        <v>29.04</v>
      </c>
      <c r="E4631" s="12">
        <v>29.59</v>
      </c>
      <c r="F4631" s="12">
        <v>25.64</v>
      </c>
      <c r="G4631" s="11"/>
      <c r="H4631" s="12">
        <v>26.56</v>
      </c>
      <c r="N4631"/>
      <c r="O4631"/>
      <c r="P4631" s="8">
        <f t="shared" si="30"/>
        <v>29.59</v>
      </c>
      <c r="Q4631"/>
      <c r="R4631" s="28"/>
      <c r="S4631" s="8"/>
      <c r="T4631" s="8"/>
      <c r="U4631"/>
      <c r="W4631" s="29"/>
      <c r="X4631" s="8">
        <v>26.72</v>
      </c>
      <c r="AB4631" s="2">
        <f t="shared" si="31"/>
        <v>26.18</v>
      </c>
      <c r="AI4631">
        <v>22</v>
      </c>
      <c r="AJ4631">
        <v>28</v>
      </c>
    </row>
    <row r="4632" spans="3:36" x14ac:dyDescent="0.15">
      <c r="C4632" s="58">
        <v>37057</v>
      </c>
      <c r="D4632" s="12">
        <v>28.51</v>
      </c>
      <c r="E4632" s="12">
        <v>28.12</v>
      </c>
      <c r="F4632" s="12">
        <v>25.92</v>
      </c>
      <c r="G4632" s="11"/>
      <c r="H4632" s="12">
        <v>26.59</v>
      </c>
      <c r="N4632"/>
      <c r="O4632"/>
      <c r="P4632" s="8">
        <f t="shared" si="30"/>
        <v>28.12</v>
      </c>
      <c r="Q4632"/>
      <c r="R4632" s="28"/>
      <c r="S4632" s="8"/>
      <c r="T4632" s="8"/>
      <c r="U4632"/>
      <c r="W4632" s="29"/>
      <c r="X4632" s="8">
        <v>26.41</v>
      </c>
      <c r="AB4632" s="2">
        <f t="shared" si="31"/>
        <v>26.17</v>
      </c>
      <c r="AI4632">
        <v>22</v>
      </c>
      <c r="AJ4632">
        <v>28</v>
      </c>
    </row>
    <row r="4633" spans="3:36" x14ac:dyDescent="0.15">
      <c r="C4633" s="58">
        <v>37060</v>
      </c>
      <c r="D4633" s="12">
        <v>27.55</v>
      </c>
      <c r="E4633" s="12">
        <v>27.01</v>
      </c>
      <c r="F4633" s="12">
        <v>25.27</v>
      </c>
      <c r="G4633" s="11"/>
      <c r="H4633" s="12">
        <v>25.81</v>
      </c>
      <c r="N4633"/>
      <c r="O4633"/>
      <c r="P4633" s="8">
        <f t="shared" si="30"/>
        <v>27.01</v>
      </c>
      <c r="Q4633"/>
      <c r="R4633" s="28"/>
      <c r="S4633" s="8"/>
      <c r="T4633" s="8"/>
      <c r="U4633"/>
      <c r="W4633" s="29"/>
      <c r="X4633" s="8">
        <v>24.89</v>
      </c>
      <c r="AB4633" s="2">
        <f t="shared" si="31"/>
        <v>25.08</v>
      </c>
      <c r="AI4633">
        <v>22</v>
      </c>
      <c r="AJ4633">
        <v>28</v>
      </c>
    </row>
    <row r="4634" spans="3:36" x14ac:dyDescent="0.15">
      <c r="C4634" s="58">
        <v>37061</v>
      </c>
      <c r="D4634" s="12">
        <v>27.48</v>
      </c>
      <c r="E4634" s="12">
        <v>26.98</v>
      </c>
      <c r="F4634" s="12">
        <v>25.33</v>
      </c>
      <c r="G4634" s="11"/>
      <c r="H4634" s="12">
        <v>25.35</v>
      </c>
      <c r="N4634"/>
      <c r="O4634"/>
      <c r="P4634" s="8">
        <f t="shared" si="30"/>
        <v>26.98</v>
      </c>
      <c r="Q4634"/>
      <c r="R4634" s="28"/>
      <c r="S4634" s="8"/>
      <c r="T4634" s="8"/>
      <c r="U4634"/>
      <c r="W4634" s="29"/>
      <c r="X4634" s="8">
        <v>24.88</v>
      </c>
      <c r="AB4634" s="2">
        <f t="shared" si="31"/>
        <v>25.11</v>
      </c>
      <c r="AI4634">
        <v>22</v>
      </c>
      <c r="AJ4634">
        <v>28</v>
      </c>
    </row>
    <row r="4635" spans="3:36" x14ac:dyDescent="0.15">
      <c r="C4635" s="58">
        <v>37062</v>
      </c>
      <c r="D4635" s="12">
        <v>26.5</v>
      </c>
      <c r="E4635" s="12">
        <v>26.09</v>
      </c>
      <c r="F4635" s="12">
        <v>24.67</v>
      </c>
      <c r="G4635" s="11"/>
      <c r="H4635" s="12">
        <v>25.17</v>
      </c>
      <c r="N4635"/>
      <c r="O4635"/>
      <c r="P4635" s="8">
        <f t="shared" si="30"/>
        <v>26.09</v>
      </c>
      <c r="Q4635"/>
      <c r="R4635" s="28"/>
      <c r="S4635" s="8"/>
      <c r="T4635" s="8"/>
      <c r="U4635"/>
      <c r="W4635" s="29"/>
      <c r="X4635" s="8">
        <v>24.07</v>
      </c>
      <c r="AB4635" s="2">
        <f t="shared" si="31"/>
        <v>24.37</v>
      </c>
      <c r="AI4635">
        <v>22</v>
      </c>
      <c r="AJ4635">
        <v>28</v>
      </c>
    </row>
    <row r="4636" spans="3:36" x14ac:dyDescent="0.15">
      <c r="C4636" s="58">
        <v>37063</v>
      </c>
      <c r="D4636" s="12">
        <v>26.56</v>
      </c>
      <c r="E4636" s="12">
        <v>26.3</v>
      </c>
      <c r="F4636" s="12">
        <v>24.85</v>
      </c>
      <c r="G4636" s="11"/>
      <c r="H4636" s="12">
        <v>25.06</v>
      </c>
      <c r="N4636"/>
      <c r="O4636"/>
      <c r="P4636" s="8">
        <f t="shared" si="30"/>
        <v>26.3</v>
      </c>
      <c r="Q4636"/>
      <c r="R4636" s="28"/>
      <c r="S4636" s="8"/>
      <c r="T4636" s="8"/>
      <c r="U4636"/>
      <c r="W4636" s="29"/>
      <c r="X4636" s="8">
        <v>24.64</v>
      </c>
      <c r="AB4636" s="2">
        <f t="shared" si="31"/>
        <v>24.75</v>
      </c>
      <c r="AI4636">
        <v>22</v>
      </c>
      <c r="AJ4636">
        <v>28</v>
      </c>
    </row>
    <row r="4637" spans="3:36" x14ac:dyDescent="0.15">
      <c r="C4637" s="58">
        <v>37064</v>
      </c>
      <c r="D4637" s="12">
        <v>26.83</v>
      </c>
      <c r="E4637" s="12">
        <v>26.59</v>
      </c>
      <c r="F4637" s="12">
        <v>24.42</v>
      </c>
      <c r="G4637" s="11"/>
      <c r="H4637" s="12">
        <v>25.31</v>
      </c>
      <c r="N4637"/>
      <c r="O4637"/>
      <c r="P4637" s="8">
        <f t="shared" si="30"/>
        <v>26.59</v>
      </c>
      <c r="Q4637"/>
      <c r="R4637" s="28"/>
      <c r="S4637" s="8"/>
      <c r="T4637" s="8"/>
      <c r="U4637"/>
      <c r="W4637" s="29"/>
      <c r="X4637" s="8">
        <v>24.33</v>
      </c>
      <c r="AB4637" s="2">
        <f t="shared" si="31"/>
        <v>24.38</v>
      </c>
      <c r="AI4637">
        <v>22</v>
      </c>
      <c r="AJ4637">
        <v>28</v>
      </c>
    </row>
    <row r="4638" spans="3:36" x14ac:dyDescent="0.15">
      <c r="C4638" s="58">
        <v>37067</v>
      </c>
      <c r="D4638" s="12">
        <v>27.25</v>
      </c>
      <c r="E4638" s="12">
        <v>27.07</v>
      </c>
      <c r="F4638" s="12">
        <v>24.85</v>
      </c>
      <c r="G4638" s="11"/>
      <c r="H4638" s="12">
        <v>25.57</v>
      </c>
      <c r="N4638"/>
      <c r="O4638"/>
      <c r="P4638" s="8">
        <f t="shared" si="30"/>
        <v>27.07</v>
      </c>
      <c r="Q4638"/>
      <c r="R4638" s="28"/>
      <c r="S4638" s="8"/>
      <c r="T4638" s="8"/>
      <c r="U4638"/>
      <c r="W4638" s="29"/>
      <c r="X4638" s="8">
        <v>25.03</v>
      </c>
      <c r="AB4638" s="2">
        <f t="shared" si="31"/>
        <v>24.94</v>
      </c>
      <c r="AI4638">
        <v>22</v>
      </c>
      <c r="AJ4638">
        <v>28</v>
      </c>
    </row>
    <row r="4639" spans="3:36" x14ac:dyDescent="0.15">
      <c r="C4639" s="58">
        <v>37068</v>
      </c>
      <c r="D4639" s="12">
        <v>26.98</v>
      </c>
      <c r="E4639" s="12">
        <v>26.99</v>
      </c>
      <c r="F4639" s="12">
        <v>24.92</v>
      </c>
      <c r="G4639" s="11"/>
      <c r="H4639" s="12">
        <v>25.61</v>
      </c>
      <c r="N4639"/>
      <c r="O4639"/>
      <c r="P4639" s="8">
        <f t="shared" si="30"/>
        <v>26.99</v>
      </c>
      <c r="Q4639"/>
      <c r="R4639" s="28"/>
      <c r="S4639" s="8"/>
      <c r="T4639" s="8"/>
      <c r="U4639"/>
      <c r="W4639" s="29"/>
      <c r="X4639" s="8">
        <v>24.94</v>
      </c>
      <c r="AB4639" s="2">
        <f t="shared" si="31"/>
        <v>24.93</v>
      </c>
      <c r="AI4639">
        <v>22</v>
      </c>
      <c r="AJ4639">
        <v>28</v>
      </c>
    </row>
    <row r="4640" spans="3:36" x14ac:dyDescent="0.15">
      <c r="C4640" s="58">
        <v>37069</v>
      </c>
      <c r="D4640" s="12">
        <v>25.61</v>
      </c>
      <c r="E4640" s="12">
        <v>25.66</v>
      </c>
      <c r="F4640" s="12">
        <v>24.1</v>
      </c>
      <c r="G4640" s="11"/>
      <c r="H4640" s="12">
        <v>24.39</v>
      </c>
      <c r="N4640"/>
      <c r="O4640"/>
      <c r="P4640" s="8">
        <f t="shared" si="30"/>
        <v>25.66</v>
      </c>
      <c r="Q4640"/>
      <c r="R4640" s="28"/>
      <c r="S4640" s="8"/>
      <c r="T4640" s="8"/>
      <c r="U4640"/>
      <c r="W4640" s="29"/>
      <c r="X4640" s="8">
        <v>24.04</v>
      </c>
      <c r="AB4640" s="2">
        <f t="shared" si="31"/>
        <v>24.07</v>
      </c>
      <c r="AI4640">
        <v>22</v>
      </c>
      <c r="AJ4640">
        <v>28</v>
      </c>
    </row>
    <row r="4641" spans="2:36" x14ac:dyDescent="0.15">
      <c r="C4641" s="58">
        <v>37070</v>
      </c>
      <c r="D4641" s="12">
        <v>25.56</v>
      </c>
      <c r="E4641" s="12">
        <v>25.4</v>
      </c>
      <c r="F4641" s="12">
        <v>23.8</v>
      </c>
      <c r="G4641" s="11"/>
      <c r="H4641" s="12">
        <v>23.91</v>
      </c>
      <c r="N4641"/>
      <c r="O4641"/>
      <c r="P4641" s="8">
        <f t="shared" si="30"/>
        <v>25.4</v>
      </c>
      <c r="Q4641"/>
      <c r="R4641" s="28"/>
      <c r="S4641" s="8"/>
      <c r="T4641" s="8"/>
      <c r="U4641"/>
      <c r="W4641" s="29"/>
      <c r="X4641" s="8">
        <v>23.74</v>
      </c>
      <c r="AB4641" s="2">
        <f t="shared" si="31"/>
        <v>23.77</v>
      </c>
      <c r="AI4641">
        <v>22</v>
      </c>
      <c r="AJ4641">
        <v>28</v>
      </c>
    </row>
    <row r="4642" spans="2:36" x14ac:dyDescent="0.15">
      <c r="C4642" s="58">
        <v>37071</v>
      </c>
      <c r="D4642" s="12">
        <v>26.25</v>
      </c>
      <c r="E4642" s="12">
        <v>26.08</v>
      </c>
      <c r="F4642" s="12">
        <v>24.79</v>
      </c>
      <c r="G4642" s="11"/>
      <c r="H4642" s="12">
        <v>24.44</v>
      </c>
      <c r="N4642"/>
      <c r="O4642"/>
      <c r="P4642" s="8">
        <f t="shared" si="30"/>
        <v>26.08</v>
      </c>
      <c r="Q4642"/>
      <c r="R4642" s="28"/>
      <c r="S4642" s="8"/>
      <c r="T4642" s="8"/>
      <c r="U4642"/>
      <c r="W4642" s="29"/>
      <c r="X4642" s="8">
        <v>24.72</v>
      </c>
      <c r="AB4642" s="2">
        <f t="shared" si="31"/>
        <v>24.76</v>
      </c>
      <c r="AI4642">
        <v>22</v>
      </c>
      <c r="AJ4642">
        <v>28</v>
      </c>
    </row>
    <row r="4643" spans="2:36" x14ac:dyDescent="0.15">
      <c r="B4643" s="2">
        <f>AVERAGE(D4643:D4664)</f>
        <v>26.467142857142854</v>
      </c>
      <c r="C4643" s="58">
        <v>37074</v>
      </c>
      <c r="D4643" s="12">
        <v>25.95</v>
      </c>
      <c r="E4643" s="12">
        <v>25.64</v>
      </c>
      <c r="F4643" s="12">
        <v>23.73</v>
      </c>
      <c r="G4643" s="11"/>
      <c r="H4643" s="12">
        <v>24.5</v>
      </c>
      <c r="N4643"/>
      <c r="O4643"/>
      <c r="P4643" s="8">
        <f t="shared" si="30"/>
        <v>25.64</v>
      </c>
      <c r="Q4643"/>
      <c r="R4643" s="28"/>
      <c r="S4643" s="8"/>
      <c r="T4643" s="8"/>
      <c r="U4643"/>
      <c r="W4643" s="29"/>
      <c r="X4643" s="8">
        <v>23.4</v>
      </c>
      <c r="AB4643" s="2">
        <f t="shared" si="31"/>
        <v>23.57</v>
      </c>
      <c r="AI4643">
        <v>22</v>
      </c>
      <c r="AJ4643">
        <v>28</v>
      </c>
    </row>
    <row r="4644" spans="2:36" x14ac:dyDescent="0.15">
      <c r="C4644" s="58">
        <v>37075</v>
      </c>
      <c r="D4644" s="12">
        <v>26.24</v>
      </c>
      <c r="E4644" s="12">
        <v>25.36</v>
      </c>
      <c r="F4644" s="12">
        <v>22.89</v>
      </c>
      <c r="G4644" s="11"/>
      <c r="H4644" s="12">
        <v>24.01</v>
      </c>
      <c r="N4644"/>
      <c r="O4644"/>
      <c r="P4644" s="8">
        <f t="shared" si="30"/>
        <v>25.36</v>
      </c>
      <c r="Q4644"/>
      <c r="R4644" s="28"/>
      <c r="S4644" s="8"/>
      <c r="T4644" s="8"/>
      <c r="U4644"/>
      <c r="W4644" s="29"/>
      <c r="X4644" s="8">
        <v>23.06</v>
      </c>
      <c r="AB4644" s="2">
        <f t="shared" si="31"/>
        <v>22.98</v>
      </c>
      <c r="AI4644">
        <v>22</v>
      </c>
      <c r="AJ4644">
        <v>28</v>
      </c>
    </row>
    <row r="4645" spans="2:36" x14ac:dyDescent="0.15">
      <c r="C4645" s="58">
        <v>37076</v>
      </c>
      <c r="D4645" s="12"/>
      <c r="E4645" s="12">
        <v>25.8</v>
      </c>
      <c r="F4645" s="12">
        <v>23.45</v>
      </c>
      <c r="G4645" s="11"/>
      <c r="H4645" s="12">
        <v>24.17</v>
      </c>
      <c r="N4645"/>
      <c r="O4645"/>
      <c r="P4645" s="8">
        <f t="shared" si="30"/>
        <v>25.8</v>
      </c>
      <c r="Q4645"/>
      <c r="R4645" s="28"/>
      <c r="S4645" s="8"/>
      <c r="T4645" s="8"/>
      <c r="U4645"/>
      <c r="W4645" s="29"/>
      <c r="X4645" s="8">
        <v>23.7</v>
      </c>
      <c r="AB4645" s="2">
        <f t="shared" si="31"/>
        <v>23.58</v>
      </c>
      <c r="AI4645">
        <v>22</v>
      </c>
      <c r="AJ4645">
        <v>28</v>
      </c>
    </row>
    <row r="4646" spans="2:36" x14ac:dyDescent="0.15">
      <c r="C4646" s="58">
        <v>37077</v>
      </c>
      <c r="D4646" s="12">
        <v>27.02</v>
      </c>
      <c r="E4646" s="12">
        <v>25.84</v>
      </c>
      <c r="F4646" s="12">
        <v>23.69</v>
      </c>
      <c r="G4646" s="11"/>
      <c r="H4646" s="12">
        <v>24.22</v>
      </c>
      <c r="N4646"/>
      <c r="O4646"/>
      <c r="P4646" s="8">
        <f t="shared" si="30"/>
        <v>25.84</v>
      </c>
      <c r="Q4646"/>
      <c r="R4646" s="28"/>
      <c r="S4646" s="8"/>
      <c r="T4646" s="8"/>
      <c r="U4646"/>
      <c r="W4646" s="29"/>
      <c r="X4646" s="8">
        <v>23.94</v>
      </c>
      <c r="AB4646" s="2">
        <f t="shared" si="31"/>
        <v>23.82</v>
      </c>
      <c r="AI4646">
        <v>22</v>
      </c>
      <c r="AJ4646">
        <v>28</v>
      </c>
    </row>
    <row r="4647" spans="2:36" x14ac:dyDescent="0.15">
      <c r="C4647" s="58">
        <v>37078</v>
      </c>
      <c r="D4647" s="12">
        <v>28.21</v>
      </c>
      <c r="E4647" s="12">
        <v>26.81</v>
      </c>
      <c r="F4647" s="12">
        <v>24.68</v>
      </c>
      <c r="G4647" s="11"/>
      <c r="H4647" s="12">
        <v>25</v>
      </c>
      <c r="N4647"/>
      <c r="O4647"/>
      <c r="P4647" s="8">
        <f t="shared" si="30"/>
        <v>26.81</v>
      </c>
      <c r="Q4647"/>
      <c r="R4647" s="28"/>
      <c r="S4647" s="8"/>
      <c r="T4647" s="8"/>
      <c r="U4647"/>
      <c r="W4647" s="29"/>
      <c r="X4647" s="8">
        <v>25.04</v>
      </c>
      <c r="AB4647" s="2">
        <f t="shared" si="31"/>
        <v>24.86</v>
      </c>
      <c r="AI4647">
        <v>22</v>
      </c>
      <c r="AJ4647">
        <v>28</v>
      </c>
    </row>
    <row r="4648" spans="2:36" x14ac:dyDescent="0.15">
      <c r="C4648" s="58">
        <v>37081</v>
      </c>
      <c r="D4648" s="12">
        <v>27.59</v>
      </c>
      <c r="E4648" s="12">
        <v>26.15</v>
      </c>
      <c r="F4648" s="12">
        <v>24.26</v>
      </c>
      <c r="G4648" s="11"/>
      <c r="H4648" s="12">
        <v>24.72</v>
      </c>
      <c r="N4648"/>
      <c r="O4648"/>
      <c r="P4648" s="8">
        <f t="shared" si="30"/>
        <v>26.15</v>
      </c>
      <c r="Q4648"/>
      <c r="R4648" s="28"/>
      <c r="S4648" s="8"/>
      <c r="T4648" s="8"/>
      <c r="U4648"/>
      <c r="W4648" s="29"/>
      <c r="X4648" s="8">
        <v>24.47</v>
      </c>
      <c r="AB4648" s="2">
        <f t="shared" si="31"/>
        <v>24.37</v>
      </c>
      <c r="AI4648">
        <v>22</v>
      </c>
      <c r="AJ4648">
        <v>28</v>
      </c>
    </row>
    <row r="4649" spans="2:36" x14ac:dyDescent="0.15">
      <c r="C4649" s="58">
        <v>37082</v>
      </c>
      <c r="D4649" s="12">
        <v>27.49</v>
      </c>
      <c r="E4649" s="12">
        <v>25.93</v>
      </c>
      <c r="F4649" s="12">
        <v>24.46</v>
      </c>
      <c r="G4649" s="11"/>
      <c r="H4649" s="12">
        <v>24.11</v>
      </c>
      <c r="N4649"/>
      <c r="O4649"/>
      <c r="P4649" s="8">
        <f t="shared" si="30"/>
        <v>25.93</v>
      </c>
      <c r="Q4649"/>
      <c r="R4649" s="28"/>
      <c r="S4649" s="8"/>
      <c r="T4649" s="8"/>
      <c r="U4649"/>
      <c r="W4649" s="29"/>
      <c r="X4649" s="8">
        <v>24.58</v>
      </c>
      <c r="AB4649" s="2">
        <f t="shared" si="31"/>
        <v>24.52</v>
      </c>
      <c r="AI4649">
        <v>22</v>
      </c>
      <c r="AJ4649">
        <v>28</v>
      </c>
    </row>
    <row r="4650" spans="2:36" x14ac:dyDescent="0.15">
      <c r="C4650" s="58">
        <v>37083</v>
      </c>
      <c r="D4650" s="12">
        <v>27.11</v>
      </c>
      <c r="E4650" s="12">
        <v>25.52</v>
      </c>
      <c r="F4650" s="12">
        <v>23.52</v>
      </c>
      <c r="G4650" s="11"/>
      <c r="H4650" s="12">
        <v>23.89</v>
      </c>
      <c r="N4650"/>
      <c r="O4650"/>
      <c r="P4650" s="8">
        <f t="shared" si="30"/>
        <v>25.52</v>
      </c>
      <c r="Q4650"/>
      <c r="R4650" s="28"/>
      <c r="S4650" s="8"/>
      <c r="T4650" s="8"/>
      <c r="U4650"/>
      <c r="W4650" s="29"/>
      <c r="X4650" s="8">
        <v>23.65</v>
      </c>
      <c r="AB4650" s="2">
        <f t="shared" si="31"/>
        <v>23.59</v>
      </c>
      <c r="AI4650">
        <v>22</v>
      </c>
      <c r="AJ4650">
        <v>28</v>
      </c>
    </row>
    <row r="4651" spans="2:36" x14ac:dyDescent="0.15">
      <c r="C4651" s="58">
        <v>37084</v>
      </c>
      <c r="D4651" s="12">
        <v>26.8</v>
      </c>
      <c r="E4651" s="12">
        <v>25.14</v>
      </c>
      <c r="F4651" s="12">
        <v>23.55</v>
      </c>
      <c r="G4651" s="11"/>
      <c r="H4651" s="12">
        <v>23.44</v>
      </c>
      <c r="N4651"/>
      <c r="O4651"/>
      <c r="P4651" s="8">
        <f t="shared" si="30"/>
        <v>25.14</v>
      </c>
      <c r="Q4651"/>
      <c r="R4651" s="28"/>
      <c r="S4651" s="8"/>
      <c r="T4651" s="8"/>
      <c r="U4651"/>
      <c r="W4651" s="29"/>
      <c r="X4651" s="8">
        <v>23.69</v>
      </c>
      <c r="AB4651" s="2">
        <f t="shared" si="31"/>
        <v>23.62</v>
      </c>
      <c r="AI4651">
        <v>22</v>
      </c>
      <c r="AJ4651">
        <v>28</v>
      </c>
    </row>
    <row r="4652" spans="2:36" x14ac:dyDescent="0.15">
      <c r="C4652" s="58">
        <v>37085</v>
      </c>
      <c r="D4652" s="12">
        <v>26.59</v>
      </c>
      <c r="E4652" s="12">
        <v>24.97</v>
      </c>
      <c r="F4652" s="12">
        <v>23.16</v>
      </c>
      <c r="G4652" s="11"/>
      <c r="H4652" s="12">
        <v>23.53</v>
      </c>
      <c r="N4652"/>
      <c r="O4652"/>
      <c r="P4652" s="8">
        <f t="shared" si="30"/>
        <v>24.97</v>
      </c>
      <c r="Q4652"/>
      <c r="R4652" s="28"/>
      <c r="S4652" s="8"/>
      <c r="T4652" s="8"/>
      <c r="U4652"/>
      <c r="W4652" s="29"/>
      <c r="X4652" s="8">
        <v>23.48</v>
      </c>
      <c r="AB4652" s="2">
        <f t="shared" si="31"/>
        <v>23.32</v>
      </c>
      <c r="AI4652">
        <v>22</v>
      </c>
      <c r="AJ4652">
        <v>28</v>
      </c>
    </row>
    <row r="4653" spans="2:36" x14ac:dyDescent="0.15">
      <c r="C4653" s="58">
        <v>37088</v>
      </c>
      <c r="D4653" s="12">
        <v>26.06</v>
      </c>
      <c r="E4653" s="12">
        <v>24.78</v>
      </c>
      <c r="F4653" s="12">
        <v>22.99</v>
      </c>
      <c r="G4653" s="11"/>
      <c r="H4653" s="12">
        <v>23.2</v>
      </c>
      <c r="N4653"/>
      <c r="O4653"/>
      <c r="P4653" s="8">
        <f t="shared" si="30"/>
        <v>24.78</v>
      </c>
      <c r="Q4653"/>
      <c r="R4653" s="28"/>
      <c r="S4653" s="8"/>
      <c r="T4653" s="8"/>
      <c r="U4653"/>
      <c r="W4653" s="29"/>
      <c r="X4653" s="8">
        <v>23.35</v>
      </c>
      <c r="AB4653" s="2">
        <f t="shared" si="31"/>
        <v>23.17</v>
      </c>
      <c r="AI4653">
        <v>22</v>
      </c>
      <c r="AJ4653">
        <v>28</v>
      </c>
    </row>
    <row r="4654" spans="2:36" x14ac:dyDescent="0.15">
      <c r="C4654" s="58">
        <v>37089</v>
      </c>
      <c r="D4654" s="12">
        <v>25.57</v>
      </c>
      <c r="E4654" s="12">
        <v>24.89</v>
      </c>
      <c r="F4654" s="12">
        <v>23.11</v>
      </c>
      <c r="G4654" s="11"/>
      <c r="H4654" s="12">
        <v>23.2</v>
      </c>
      <c r="N4654"/>
      <c r="O4654"/>
      <c r="P4654" s="8">
        <f t="shared" si="30"/>
        <v>24.89</v>
      </c>
      <c r="Q4654"/>
      <c r="R4654" s="28"/>
      <c r="S4654" s="8"/>
      <c r="T4654" s="8"/>
      <c r="U4654"/>
      <c r="W4654" s="29"/>
      <c r="X4654" s="8">
        <v>23.48</v>
      </c>
      <c r="AB4654" s="2">
        <f t="shared" si="31"/>
        <v>23.3</v>
      </c>
      <c r="AI4654">
        <v>22</v>
      </c>
      <c r="AJ4654">
        <v>28</v>
      </c>
    </row>
    <row r="4655" spans="2:36" x14ac:dyDescent="0.15">
      <c r="C4655" s="58">
        <v>37090</v>
      </c>
      <c r="D4655" s="12">
        <v>24.89</v>
      </c>
      <c r="E4655" s="12">
        <v>24.22</v>
      </c>
      <c r="F4655" s="12">
        <v>22.52</v>
      </c>
      <c r="G4655" s="11"/>
      <c r="H4655" s="12">
        <v>22.64</v>
      </c>
      <c r="N4655"/>
      <c r="O4655"/>
      <c r="P4655" s="8">
        <f t="shared" si="30"/>
        <v>24.22</v>
      </c>
      <c r="Q4655"/>
      <c r="R4655" s="28"/>
      <c r="S4655" s="8"/>
      <c r="T4655" s="8"/>
      <c r="U4655"/>
      <c r="W4655" s="29"/>
      <c r="X4655" s="8">
        <v>22.87</v>
      </c>
      <c r="AB4655" s="2">
        <f t="shared" si="31"/>
        <v>22.7</v>
      </c>
      <c r="AI4655">
        <v>22</v>
      </c>
      <c r="AJ4655">
        <v>28</v>
      </c>
    </row>
    <row r="4656" spans="2:36" x14ac:dyDescent="0.15">
      <c r="C4656" s="58">
        <v>37091</v>
      </c>
      <c r="D4656" s="12">
        <v>24.7</v>
      </c>
      <c r="E4656" s="12">
        <v>24.05</v>
      </c>
      <c r="F4656" s="12">
        <v>22.52</v>
      </c>
      <c r="G4656" s="11"/>
      <c r="H4656" s="12">
        <v>22.78</v>
      </c>
      <c r="N4656"/>
      <c r="O4656"/>
      <c r="P4656" s="8">
        <f t="shared" si="30"/>
        <v>24.05</v>
      </c>
      <c r="Q4656"/>
      <c r="R4656" s="28"/>
      <c r="S4656" s="8"/>
      <c r="T4656" s="8"/>
      <c r="U4656"/>
      <c r="W4656" s="29"/>
      <c r="X4656" s="8">
        <v>22.83</v>
      </c>
      <c r="AB4656" s="2">
        <f t="shared" si="31"/>
        <v>22.68</v>
      </c>
      <c r="AI4656">
        <v>22</v>
      </c>
      <c r="AJ4656">
        <v>28</v>
      </c>
    </row>
    <row r="4657" spans="2:36" x14ac:dyDescent="0.15">
      <c r="C4657" s="58">
        <v>37092</v>
      </c>
      <c r="D4657" s="12">
        <v>25.59</v>
      </c>
      <c r="E4657" s="12">
        <v>24.64</v>
      </c>
      <c r="F4657" s="12">
        <v>22.9</v>
      </c>
      <c r="G4657" s="11"/>
      <c r="H4657" s="12">
        <v>22.93</v>
      </c>
      <c r="N4657"/>
      <c r="O4657"/>
      <c r="P4657" s="8">
        <f t="shared" si="30"/>
        <v>24.64</v>
      </c>
      <c r="Q4657"/>
      <c r="R4657" s="28"/>
      <c r="S4657" s="8"/>
      <c r="T4657" s="8"/>
      <c r="U4657"/>
      <c r="W4657" s="29"/>
      <c r="X4657" s="8">
        <v>23.12</v>
      </c>
      <c r="AB4657" s="2">
        <f t="shared" si="31"/>
        <v>23.01</v>
      </c>
      <c r="AI4657">
        <v>22</v>
      </c>
      <c r="AJ4657">
        <v>28</v>
      </c>
    </row>
    <row r="4658" spans="2:36" x14ac:dyDescent="0.15">
      <c r="C4658" s="58">
        <v>37095</v>
      </c>
      <c r="D4658" s="12">
        <v>26.12</v>
      </c>
      <c r="E4658" s="12">
        <v>24.92</v>
      </c>
      <c r="F4658" s="12">
        <v>23.23</v>
      </c>
      <c r="G4658" s="11"/>
      <c r="H4658" s="12">
        <v>23.5</v>
      </c>
      <c r="N4658"/>
      <c r="O4658"/>
      <c r="P4658" s="8">
        <f t="shared" si="30"/>
        <v>24.92</v>
      </c>
      <c r="Q4658"/>
      <c r="R4658" s="28"/>
      <c r="S4658" s="8"/>
      <c r="T4658" s="8"/>
      <c r="U4658"/>
      <c r="W4658" s="29"/>
      <c r="X4658" s="8">
        <v>23.57</v>
      </c>
      <c r="AB4658" s="2">
        <f t="shared" si="31"/>
        <v>23.4</v>
      </c>
      <c r="AD4658">
        <v>45</v>
      </c>
      <c r="AI4658">
        <v>22</v>
      </c>
      <c r="AJ4658">
        <v>28</v>
      </c>
    </row>
    <row r="4659" spans="2:36" x14ac:dyDescent="0.15">
      <c r="C4659" s="58">
        <v>37096</v>
      </c>
      <c r="D4659" s="12">
        <v>26.31</v>
      </c>
      <c r="E4659" s="12">
        <v>24.9</v>
      </c>
      <c r="F4659" s="12">
        <v>23.29</v>
      </c>
      <c r="G4659" s="11"/>
      <c r="H4659" s="12">
        <v>23.46</v>
      </c>
      <c r="N4659"/>
      <c r="O4659"/>
      <c r="P4659" s="8">
        <f t="shared" si="30"/>
        <v>24.9</v>
      </c>
      <c r="Q4659"/>
      <c r="R4659" s="28"/>
      <c r="S4659" s="8"/>
      <c r="T4659" s="8"/>
      <c r="U4659"/>
      <c r="W4659" s="29"/>
      <c r="X4659" s="8">
        <v>23.67</v>
      </c>
      <c r="AB4659" s="2">
        <f t="shared" si="31"/>
        <v>23.48</v>
      </c>
      <c r="AI4659">
        <v>22</v>
      </c>
      <c r="AJ4659">
        <v>28</v>
      </c>
    </row>
    <row r="4660" spans="2:36" x14ac:dyDescent="0.15">
      <c r="C4660" s="58">
        <v>37097</v>
      </c>
      <c r="D4660" s="12">
        <v>26.84</v>
      </c>
      <c r="E4660" s="12">
        <v>25.25</v>
      </c>
      <c r="F4660" s="12">
        <v>23.84</v>
      </c>
      <c r="G4660" s="11"/>
      <c r="H4660" s="12">
        <v>23.78</v>
      </c>
      <c r="N4660"/>
      <c r="O4660"/>
      <c r="P4660" s="8">
        <f t="shared" si="30"/>
        <v>25.25</v>
      </c>
      <c r="Q4660"/>
      <c r="R4660" s="28"/>
      <c r="S4660" s="8"/>
      <c r="T4660" s="8"/>
      <c r="U4660"/>
      <c r="W4660" s="29"/>
      <c r="X4660" s="8">
        <v>24.12</v>
      </c>
      <c r="AB4660" s="2">
        <f t="shared" si="31"/>
        <v>23.98</v>
      </c>
      <c r="AI4660">
        <v>22</v>
      </c>
      <c r="AJ4660">
        <v>28</v>
      </c>
    </row>
    <row r="4661" spans="2:36" x14ac:dyDescent="0.15">
      <c r="C4661" s="58">
        <v>37098</v>
      </c>
      <c r="D4661" s="12">
        <v>26.73</v>
      </c>
      <c r="E4661" s="12">
        <v>25.14</v>
      </c>
      <c r="F4661" s="12">
        <v>23.51</v>
      </c>
      <c r="G4661" s="11"/>
      <c r="H4661" s="12">
        <v>23.91</v>
      </c>
      <c r="N4661"/>
      <c r="O4661"/>
      <c r="P4661" s="8">
        <f t="shared" si="30"/>
        <v>25.14</v>
      </c>
      <c r="Q4661"/>
      <c r="R4661" s="28"/>
      <c r="S4661" s="8"/>
      <c r="T4661" s="8"/>
      <c r="U4661"/>
      <c r="W4661" s="29"/>
      <c r="X4661" s="8">
        <v>23.84</v>
      </c>
      <c r="AB4661" s="2">
        <f t="shared" si="31"/>
        <v>23.68</v>
      </c>
      <c r="AI4661">
        <v>22</v>
      </c>
      <c r="AJ4661">
        <v>28</v>
      </c>
    </row>
    <row r="4662" spans="2:36" x14ac:dyDescent="0.15">
      <c r="C4662" s="58">
        <v>37099</v>
      </c>
      <c r="D4662" s="12">
        <v>27.02</v>
      </c>
      <c r="E4662" s="12">
        <v>25.19</v>
      </c>
      <c r="F4662" s="12">
        <v>23.71</v>
      </c>
      <c r="G4662" s="11"/>
      <c r="H4662" s="12">
        <v>23.87</v>
      </c>
      <c r="N4662"/>
      <c r="O4662"/>
      <c r="P4662" s="8">
        <f t="shared" si="30"/>
        <v>25.19</v>
      </c>
      <c r="Q4662"/>
      <c r="R4662" s="28"/>
      <c r="S4662" s="8"/>
      <c r="T4662" s="8"/>
      <c r="U4662"/>
      <c r="W4662" s="29"/>
      <c r="X4662" s="8">
        <v>24.04</v>
      </c>
      <c r="AB4662" s="2">
        <f t="shared" si="31"/>
        <v>23.88</v>
      </c>
      <c r="AI4662">
        <v>22</v>
      </c>
      <c r="AJ4662">
        <v>28</v>
      </c>
    </row>
    <row r="4663" spans="2:36" x14ac:dyDescent="0.15">
      <c r="C4663" s="58">
        <v>37102</v>
      </c>
      <c r="D4663" s="12">
        <v>26.63</v>
      </c>
      <c r="E4663" s="12">
        <v>24.96</v>
      </c>
      <c r="F4663" s="12">
        <v>23.32</v>
      </c>
      <c r="G4663" s="11"/>
      <c r="H4663" s="12">
        <v>23.63</v>
      </c>
      <c r="N4663"/>
      <c r="O4663"/>
      <c r="P4663" s="8">
        <f t="shared" si="30"/>
        <v>24.96</v>
      </c>
      <c r="Q4663"/>
      <c r="R4663" s="28"/>
      <c r="S4663" s="8"/>
      <c r="T4663" s="8"/>
      <c r="U4663"/>
      <c r="W4663" s="29"/>
      <c r="X4663" s="8">
        <v>23.58</v>
      </c>
      <c r="AB4663" s="2">
        <f t="shared" si="31"/>
        <v>23.45</v>
      </c>
      <c r="AI4663">
        <v>22</v>
      </c>
      <c r="AJ4663">
        <v>28</v>
      </c>
    </row>
    <row r="4664" spans="2:36" x14ac:dyDescent="0.15">
      <c r="C4664" s="58">
        <v>37103</v>
      </c>
      <c r="D4664" s="12">
        <v>26.35</v>
      </c>
      <c r="E4664" s="12">
        <v>24.69</v>
      </c>
      <c r="F4664" s="12">
        <v>23.2</v>
      </c>
      <c r="G4664" s="11"/>
      <c r="H4664" s="12">
        <v>23.48</v>
      </c>
      <c r="N4664"/>
      <c r="O4664"/>
      <c r="P4664" s="8">
        <f t="shared" si="30"/>
        <v>24.69</v>
      </c>
      <c r="Q4664"/>
      <c r="R4664" s="28"/>
      <c r="S4664" s="8"/>
      <c r="T4664" s="8"/>
      <c r="U4664"/>
      <c r="W4664" s="29"/>
      <c r="X4664" s="8">
        <v>23.43</v>
      </c>
      <c r="AB4664" s="2">
        <f t="shared" si="31"/>
        <v>23.32</v>
      </c>
      <c r="AI4664">
        <v>22</v>
      </c>
      <c r="AJ4664">
        <v>28</v>
      </c>
    </row>
    <row r="4665" spans="2:36" x14ac:dyDescent="0.15">
      <c r="B4665" s="2">
        <f>AVERAGE(D4665:D4687)</f>
        <v>27.309130434782606</v>
      </c>
      <c r="C4665" s="58">
        <v>37104</v>
      </c>
      <c r="D4665" s="12">
        <v>26.77</v>
      </c>
      <c r="E4665" s="12">
        <v>24.96</v>
      </c>
      <c r="F4665" s="12">
        <v>23.76</v>
      </c>
      <c r="G4665" s="11"/>
      <c r="H4665" s="12">
        <v>23.49</v>
      </c>
      <c r="N4665"/>
      <c r="O4665"/>
      <c r="P4665" s="8">
        <f t="shared" si="30"/>
        <v>24.96</v>
      </c>
      <c r="Q4665"/>
      <c r="R4665" s="28"/>
      <c r="S4665" s="8"/>
      <c r="T4665" s="8"/>
      <c r="U4665"/>
      <c r="W4665" s="29"/>
      <c r="X4665" s="8">
        <v>24.01</v>
      </c>
      <c r="AB4665" s="2">
        <f t="shared" si="31"/>
        <v>23.89</v>
      </c>
      <c r="AI4665">
        <v>22</v>
      </c>
      <c r="AJ4665">
        <v>28</v>
      </c>
    </row>
    <row r="4666" spans="2:36" x14ac:dyDescent="0.15">
      <c r="C4666" s="58">
        <v>37105</v>
      </c>
      <c r="D4666" s="12">
        <v>27.71</v>
      </c>
      <c r="E4666" s="12">
        <v>26.13</v>
      </c>
      <c r="F4666" s="12">
        <v>24.54</v>
      </c>
      <c r="G4666" s="11"/>
      <c r="H4666" s="12">
        <v>24.42</v>
      </c>
      <c r="N4666"/>
      <c r="O4666"/>
      <c r="P4666" s="8">
        <f t="shared" si="30"/>
        <v>26.13</v>
      </c>
      <c r="Q4666"/>
      <c r="R4666" s="28"/>
      <c r="S4666" s="8"/>
      <c r="T4666" s="8"/>
      <c r="U4666"/>
      <c r="W4666" s="29"/>
      <c r="X4666" s="8">
        <v>24.68</v>
      </c>
      <c r="AB4666" s="2">
        <f t="shared" si="31"/>
        <v>24.61</v>
      </c>
      <c r="AI4666">
        <v>22</v>
      </c>
      <c r="AJ4666">
        <v>28</v>
      </c>
    </row>
    <row r="4667" spans="2:36" x14ac:dyDescent="0.15">
      <c r="C4667" s="58">
        <v>37106</v>
      </c>
      <c r="D4667" s="12">
        <v>27.62</v>
      </c>
      <c r="E4667" s="12">
        <v>25.69</v>
      </c>
      <c r="F4667" s="12">
        <v>24.02</v>
      </c>
      <c r="G4667" s="11"/>
      <c r="H4667" s="12">
        <v>24.48</v>
      </c>
      <c r="N4667"/>
      <c r="O4667"/>
      <c r="P4667" s="8">
        <f t="shared" si="30"/>
        <v>25.69</v>
      </c>
      <c r="Q4667"/>
      <c r="R4667" s="28"/>
      <c r="S4667" s="8"/>
      <c r="T4667" s="8"/>
      <c r="U4667"/>
      <c r="W4667" s="29"/>
      <c r="X4667" s="8">
        <v>24.12</v>
      </c>
      <c r="AB4667" s="2">
        <f t="shared" si="31"/>
        <v>24.07</v>
      </c>
      <c r="AI4667">
        <v>22</v>
      </c>
      <c r="AJ4667">
        <v>28</v>
      </c>
    </row>
    <row r="4668" spans="2:36" x14ac:dyDescent="0.15">
      <c r="C4668" s="58">
        <v>37109</v>
      </c>
      <c r="D4668" s="12">
        <v>27.74</v>
      </c>
      <c r="E4668" s="12">
        <v>25.83</v>
      </c>
      <c r="F4668" s="12">
        <v>24.21</v>
      </c>
      <c r="G4668" s="11"/>
      <c r="H4668" s="12">
        <v>24.33</v>
      </c>
      <c r="N4668"/>
      <c r="O4668"/>
      <c r="P4668" s="8">
        <f t="shared" ref="P4668:P4731" si="32">E4668-G4668</f>
        <v>25.83</v>
      </c>
      <c r="Q4668"/>
      <c r="R4668" s="28"/>
      <c r="S4668" s="8"/>
      <c r="T4668" s="8"/>
      <c r="U4668"/>
      <c r="W4668" s="29"/>
      <c r="X4668" s="8">
        <v>24.38</v>
      </c>
      <c r="AB4668" s="2">
        <f t="shared" si="31"/>
        <v>24.3</v>
      </c>
      <c r="AI4668">
        <v>22</v>
      </c>
      <c r="AJ4668">
        <v>28</v>
      </c>
    </row>
    <row r="4669" spans="2:36" x14ac:dyDescent="0.15">
      <c r="C4669" s="58">
        <v>37110</v>
      </c>
      <c r="D4669" s="12">
        <v>27.94</v>
      </c>
      <c r="E4669" s="12">
        <v>26.08</v>
      </c>
      <c r="F4669" s="12"/>
      <c r="G4669" s="11"/>
      <c r="H4669" s="12">
        <v>24.99</v>
      </c>
      <c r="N4669"/>
      <c r="O4669"/>
      <c r="P4669" s="8">
        <f t="shared" si="32"/>
        <v>26.08</v>
      </c>
      <c r="Q4669"/>
      <c r="R4669" s="28"/>
      <c r="S4669" s="8"/>
      <c r="T4669" s="8"/>
      <c r="U4669"/>
      <c r="W4669" s="29"/>
      <c r="X4669" s="8">
        <v>24.74</v>
      </c>
      <c r="AB4669" s="2">
        <f t="shared" si="31"/>
        <v>12.37</v>
      </c>
      <c r="AI4669">
        <v>22</v>
      </c>
      <c r="AJ4669">
        <v>28</v>
      </c>
    </row>
    <row r="4670" spans="2:36" x14ac:dyDescent="0.15">
      <c r="C4670" s="58">
        <v>37111</v>
      </c>
      <c r="D4670" s="12">
        <v>27.54</v>
      </c>
      <c r="E4670" s="12">
        <v>25.7</v>
      </c>
      <c r="F4670" s="12">
        <v>24.34</v>
      </c>
      <c r="G4670" s="11"/>
      <c r="H4670" s="12">
        <v>24.73</v>
      </c>
      <c r="N4670"/>
      <c r="O4670"/>
      <c r="P4670" s="8">
        <f t="shared" si="32"/>
        <v>25.7</v>
      </c>
      <c r="Q4670"/>
      <c r="R4670" s="28"/>
      <c r="S4670" s="8"/>
      <c r="T4670" s="8"/>
      <c r="U4670"/>
      <c r="W4670" s="29"/>
      <c r="X4670" s="8">
        <v>24.36</v>
      </c>
      <c r="AB4670" s="2">
        <f t="shared" si="31"/>
        <v>24.35</v>
      </c>
      <c r="AI4670">
        <v>22</v>
      </c>
      <c r="AJ4670">
        <v>28</v>
      </c>
    </row>
    <row r="4671" spans="2:36" x14ac:dyDescent="0.15">
      <c r="C4671" s="58">
        <v>37112</v>
      </c>
      <c r="D4671" s="12">
        <v>27.64</v>
      </c>
      <c r="E4671" s="12">
        <v>25.68</v>
      </c>
      <c r="F4671" s="12">
        <v>24.66</v>
      </c>
      <c r="G4671" s="11"/>
      <c r="H4671" s="12">
        <v>24.5</v>
      </c>
      <c r="N4671"/>
      <c r="O4671"/>
      <c r="P4671" s="8">
        <f t="shared" si="32"/>
        <v>25.68</v>
      </c>
      <c r="Q4671"/>
      <c r="R4671" s="28"/>
      <c r="S4671" s="8"/>
      <c r="T4671" s="8"/>
      <c r="U4671"/>
      <c r="W4671" s="29"/>
      <c r="X4671" s="8">
        <v>24.68</v>
      </c>
      <c r="AB4671" s="2">
        <f t="shared" si="31"/>
        <v>24.67</v>
      </c>
      <c r="AI4671">
        <v>22</v>
      </c>
      <c r="AJ4671">
        <v>28</v>
      </c>
    </row>
    <row r="4672" spans="2:36" x14ac:dyDescent="0.15">
      <c r="C4672" s="58">
        <v>37113</v>
      </c>
      <c r="D4672" s="12">
        <v>28.05</v>
      </c>
      <c r="E4672" s="12">
        <v>25.98</v>
      </c>
      <c r="F4672" s="12">
        <v>25.35</v>
      </c>
      <c r="G4672" s="11"/>
      <c r="H4672" s="12">
        <v>24.91</v>
      </c>
      <c r="N4672"/>
      <c r="O4672"/>
      <c r="P4672" s="8">
        <f t="shared" si="32"/>
        <v>25.98</v>
      </c>
      <c r="Q4672"/>
      <c r="R4672" s="28"/>
      <c r="S4672" s="8"/>
      <c r="T4672" s="8"/>
      <c r="U4672"/>
      <c r="W4672" s="29"/>
      <c r="X4672" s="8">
        <v>25.37</v>
      </c>
      <c r="AB4672" s="2">
        <f t="shared" si="31"/>
        <v>25.36</v>
      </c>
      <c r="AI4672">
        <v>22</v>
      </c>
      <c r="AJ4672">
        <v>28</v>
      </c>
    </row>
    <row r="4673" spans="3:36" x14ac:dyDescent="0.15">
      <c r="C4673" s="58">
        <v>37116</v>
      </c>
      <c r="D4673" s="12">
        <v>27.82</v>
      </c>
      <c r="E4673" s="12">
        <v>25.88</v>
      </c>
      <c r="F4673" s="12">
        <v>25.66</v>
      </c>
      <c r="G4673" s="11"/>
      <c r="H4673" s="12">
        <v>24.92</v>
      </c>
      <c r="N4673"/>
      <c r="O4673"/>
      <c r="P4673" s="8">
        <f t="shared" si="32"/>
        <v>25.88</v>
      </c>
      <c r="Q4673"/>
      <c r="R4673" s="28"/>
      <c r="S4673" s="8"/>
      <c r="T4673" s="8"/>
      <c r="U4673"/>
      <c r="W4673" s="29"/>
      <c r="X4673" s="8">
        <v>24.89</v>
      </c>
      <c r="AB4673" s="2">
        <f t="shared" si="31"/>
        <v>25.28</v>
      </c>
      <c r="AI4673">
        <v>22</v>
      </c>
      <c r="AJ4673">
        <v>28</v>
      </c>
    </row>
    <row r="4674" spans="3:36" x14ac:dyDescent="0.15">
      <c r="C4674" s="58">
        <v>37117</v>
      </c>
      <c r="D4674" s="12">
        <v>28.01</v>
      </c>
      <c r="E4674" s="12">
        <v>25.99</v>
      </c>
      <c r="F4674" s="12">
        <v>25.87</v>
      </c>
      <c r="G4674" s="11"/>
      <c r="H4674" s="12">
        <v>25.01</v>
      </c>
      <c r="N4674"/>
      <c r="O4674"/>
      <c r="P4674" s="8">
        <f t="shared" si="32"/>
        <v>25.99</v>
      </c>
      <c r="Q4674"/>
      <c r="R4674" s="28"/>
      <c r="S4674" s="8"/>
      <c r="T4674" s="8"/>
      <c r="U4674"/>
      <c r="W4674" s="29"/>
      <c r="X4674" s="8">
        <v>25.1</v>
      </c>
      <c r="AB4674" s="2">
        <f t="shared" si="31"/>
        <v>25.49</v>
      </c>
      <c r="AI4674">
        <v>22</v>
      </c>
      <c r="AJ4674">
        <v>28</v>
      </c>
    </row>
    <row r="4675" spans="3:36" x14ac:dyDescent="0.15">
      <c r="C4675" s="58">
        <v>37118</v>
      </c>
      <c r="D4675" s="12">
        <v>27.56</v>
      </c>
      <c r="E4675" s="12">
        <v>25.55</v>
      </c>
      <c r="F4675" s="12">
        <v>25.38</v>
      </c>
      <c r="G4675" s="11"/>
      <c r="H4675" s="12">
        <v>24.97</v>
      </c>
      <c r="N4675"/>
      <c r="O4675"/>
      <c r="P4675" s="8">
        <f t="shared" si="32"/>
        <v>25.55</v>
      </c>
      <c r="Q4675"/>
      <c r="R4675" s="28"/>
      <c r="S4675" s="8"/>
      <c r="T4675" s="8"/>
      <c r="U4675"/>
      <c r="W4675" s="29"/>
      <c r="X4675" s="8">
        <v>24.61</v>
      </c>
      <c r="AB4675" s="2">
        <f t="shared" si="31"/>
        <v>25</v>
      </c>
      <c r="AI4675">
        <v>22</v>
      </c>
      <c r="AJ4675">
        <v>28</v>
      </c>
    </row>
    <row r="4676" spans="3:36" x14ac:dyDescent="0.15">
      <c r="C4676" s="58">
        <v>37119</v>
      </c>
      <c r="D4676" s="12">
        <v>27.4</v>
      </c>
      <c r="E4676" s="12">
        <v>25.55</v>
      </c>
      <c r="F4676" s="12">
        <v>24.25</v>
      </c>
      <c r="G4676" s="11"/>
      <c r="H4676" s="12">
        <v>24.32</v>
      </c>
      <c r="N4676"/>
      <c r="O4676"/>
      <c r="P4676" s="8">
        <f t="shared" si="32"/>
        <v>25.55</v>
      </c>
      <c r="Q4676"/>
      <c r="R4676" s="28"/>
      <c r="S4676" s="8"/>
      <c r="T4676" s="8"/>
      <c r="U4676"/>
      <c r="W4676" s="29"/>
      <c r="X4676" s="8">
        <v>23.91</v>
      </c>
      <c r="AB4676" s="2">
        <f t="shared" si="31"/>
        <v>24.08</v>
      </c>
      <c r="AI4676">
        <v>22</v>
      </c>
      <c r="AJ4676">
        <v>28</v>
      </c>
    </row>
    <row r="4677" spans="3:36" x14ac:dyDescent="0.15">
      <c r="C4677" s="58">
        <v>37120</v>
      </c>
      <c r="D4677" s="12">
        <v>26.68</v>
      </c>
      <c r="E4677" s="12">
        <v>24.73</v>
      </c>
      <c r="F4677" s="12">
        <v>23.57</v>
      </c>
      <c r="G4677" s="11"/>
      <c r="H4677" s="12">
        <v>23.75</v>
      </c>
      <c r="N4677"/>
      <c r="O4677"/>
      <c r="P4677" s="8">
        <f t="shared" si="32"/>
        <v>24.73</v>
      </c>
      <c r="Q4677"/>
      <c r="R4677" s="28"/>
      <c r="S4677" s="8"/>
      <c r="T4677" s="8"/>
      <c r="U4677"/>
      <c r="W4677" s="29"/>
      <c r="X4677" s="8">
        <v>23.25</v>
      </c>
      <c r="AB4677" s="2">
        <f t="shared" si="31"/>
        <v>23.41</v>
      </c>
      <c r="AI4677">
        <v>22</v>
      </c>
      <c r="AJ4677">
        <v>28</v>
      </c>
    </row>
    <row r="4678" spans="3:36" x14ac:dyDescent="0.15">
      <c r="C4678" s="58">
        <v>37123</v>
      </c>
      <c r="D4678" s="12">
        <v>27.18</v>
      </c>
      <c r="E4678" s="12">
        <v>25.05</v>
      </c>
      <c r="F4678" s="12">
        <v>24.07</v>
      </c>
      <c r="G4678" s="11"/>
      <c r="H4678" s="12">
        <v>23.48</v>
      </c>
      <c r="N4678"/>
      <c r="O4678"/>
      <c r="P4678" s="8">
        <f t="shared" si="32"/>
        <v>25.05</v>
      </c>
      <c r="Q4678"/>
      <c r="R4678" s="28"/>
      <c r="S4678" s="8"/>
      <c r="T4678" s="8"/>
      <c r="U4678"/>
      <c r="W4678" s="29"/>
      <c r="X4678" s="8">
        <v>23.73</v>
      </c>
      <c r="AB4678" s="2">
        <f t="shared" si="31"/>
        <v>23.9</v>
      </c>
      <c r="AI4678">
        <v>22</v>
      </c>
      <c r="AJ4678">
        <v>28</v>
      </c>
    </row>
    <row r="4679" spans="3:36" x14ac:dyDescent="0.15">
      <c r="C4679" s="58">
        <v>37124</v>
      </c>
      <c r="D4679" s="12">
        <v>27.91</v>
      </c>
      <c r="E4679" s="12">
        <v>25.49</v>
      </c>
      <c r="F4679" s="12">
        <v>24.41</v>
      </c>
      <c r="G4679" s="11"/>
      <c r="H4679" s="12">
        <v>24.28</v>
      </c>
      <c r="N4679"/>
      <c r="O4679"/>
      <c r="P4679" s="8">
        <f t="shared" si="32"/>
        <v>25.49</v>
      </c>
      <c r="Q4679"/>
      <c r="R4679" s="28"/>
      <c r="S4679" s="8"/>
      <c r="T4679" s="8"/>
      <c r="U4679"/>
      <c r="W4679" s="29"/>
      <c r="X4679" s="8">
        <v>24.01</v>
      </c>
      <c r="AB4679" s="2">
        <f t="shared" si="31"/>
        <v>24.21</v>
      </c>
      <c r="AI4679">
        <v>22</v>
      </c>
      <c r="AJ4679">
        <v>28</v>
      </c>
    </row>
    <row r="4680" spans="3:36" x14ac:dyDescent="0.15">
      <c r="C4680" s="58">
        <v>37125</v>
      </c>
      <c r="D4680" s="12">
        <v>26.37</v>
      </c>
      <c r="E4680" s="12">
        <v>25.34</v>
      </c>
      <c r="F4680" s="12">
        <v>23.93</v>
      </c>
      <c r="G4680" s="11"/>
      <c r="H4680" s="12">
        <v>24.33</v>
      </c>
      <c r="N4680"/>
      <c r="O4680"/>
      <c r="P4680" s="8">
        <f t="shared" si="32"/>
        <v>25.34</v>
      </c>
      <c r="Q4680"/>
      <c r="R4680" s="28"/>
      <c r="S4680" s="8"/>
      <c r="T4680" s="8"/>
      <c r="U4680"/>
      <c r="W4680" s="29"/>
      <c r="X4680" s="8">
        <v>23.86</v>
      </c>
      <c r="AB4680" s="2">
        <f t="shared" si="31"/>
        <v>23.9</v>
      </c>
      <c r="AI4680">
        <v>22</v>
      </c>
      <c r="AJ4680">
        <v>28</v>
      </c>
    </row>
    <row r="4681" spans="3:36" x14ac:dyDescent="0.15">
      <c r="C4681" s="58">
        <v>37126</v>
      </c>
      <c r="D4681" s="12">
        <v>26.63</v>
      </c>
      <c r="E4681" s="12">
        <v>25.6</v>
      </c>
      <c r="F4681" s="12">
        <v>24.49</v>
      </c>
      <c r="G4681" s="11"/>
      <c r="H4681" s="12">
        <v>24.02</v>
      </c>
      <c r="N4681"/>
      <c r="O4681"/>
      <c r="P4681" s="8">
        <f t="shared" si="32"/>
        <v>25.6</v>
      </c>
      <c r="Q4681"/>
      <c r="R4681" s="28"/>
      <c r="S4681" s="8"/>
      <c r="T4681" s="8"/>
      <c r="U4681"/>
      <c r="W4681" s="29"/>
      <c r="X4681" s="8">
        <v>24.29</v>
      </c>
      <c r="AB4681" s="2">
        <f t="shared" si="31"/>
        <v>24.39</v>
      </c>
      <c r="AI4681">
        <v>22</v>
      </c>
      <c r="AJ4681">
        <v>28</v>
      </c>
    </row>
    <row r="4682" spans="3:36" x14ac:dyDescent="0.15">
      <c r="C4682" s="58">
        <v>37127</v>
      </c>
      <c r="D4682" s="12">
        <v>26.9</v>
      </c>
      <c r="E4682" s="12">
        <v>25.95</v>
      </c>
      <c r="F4682" s="12"/>
      <c r="G4682" s="11"/>
      <c r="H4682" s="12">
        <v>24.69</v>
      </c>
      <c r="N4682"/>
      <c r="O4682"/>
      <c r="P4682" s="8">
        <f t="shared" si="32"/>
        <v>25.95</v>
      </c>
      <c r="Q4682"/>
      <c r="R4682" s="28"/>
      <c r="S4682" s="8"/>
      <c r="T4682" s="8"/>
      <c r="U4682"/>
      <c r="W4682" s="29"/>
      <c r="X4682" s="8">
        <v>24.55</v>
      </c>
      <c r="AB4682" s="2">
        <f t="shared" si="31"/>
        <v>12.28</v>
      </c>
      <c r="AI4682">
        <v>22</v>
      </c>
      <c r="AJ4682">
        <v>28</v>
      </c>
    </row>
    <row r="4683" spans="3:36" x14ac:dyDescent="0.15">
      <c r="C4683" s="58">
        <v>37130</v>
      </c>
      <c r="D4683" s="12">
        <v>26.67</v>
      </c>
      <c r="E4683" s="12"/>
      <c r="F4683" s="12">
        <v>24.5</v>
      </c>
      <c r="G4683" s="11"/>
      <c r="H4683" s="12">
        <v>24.51</v>
      </c>
      <c r="N4683"/>
      <c r="O4683"/>
      <c r="P4683" s="8">
        <f t="shared" si="32"/>
        <v>0</v>
      </c>
      <c r="Q4683"/>
      <c r="R4683" s="28"/>
      <c r="S4683" s="8"/>
      <c r="T4683" s="8"/>
      <c r="U4683"/>
      <c r="W4683" s="29"/>
      <c r="X4683" s="8">
        <v>24.34</v>
      </c>
      <c r="AB4683" s="2">
        <f t="shared" si="31"/>
        <v>24.42</v>
      </c>
      <c r="AI4683">
        <v>22</v>
      </c>
      <c r="AJ4683">
        <v>28</v>
      </c>
    </row>
    <row r="4684" spans="3:36" x14ac:dyDescent="0.15">
      <c r="C4684" s="58">
        <v>37131</v>
      </c>
      <c r="D4684" s="12">
        <v>27.17</v>
      </c>
      <c r="E4684" s="12">
        <v>26.47</v>
      </c>
      <c r="F4684" s="12">
        <v>24.86</v>
      </c>
      <c r="G4684" s="11"/>
      <c r="H4684" s="12">
        <v>24.67</v>
      </c>
      <c r="N4684"/>
      <c r="O4684"/>
      <c r="P4684" s="8">
        <f t="shared" si="32"/>
        <v>26.47</v>
      </c>
      <c r="Q4684"/>
      <c r="R4684" s="28"/>
      <c r="S4684" s="8"/>
      <c r="T4684" s="8"/>
      <c r="U4684"/>
      <c r="W4684" s="29"/>
      <c r="X4684" s="8">
        <v>24.88</v>
      </c>
      <c r="AB4684" s="2">
        <f t="shared" si="31"/>
        <v>24.87</v>
      </c>
      <c r="AI4684">
        <v>22</v>
      </c>
      <c r="AJ4684">
        <v>28</v>
      </c>
    </row>
    <row r="4685" spans="3:36" x14ac:dyDescent="0.15">
      <c r="C4685" s="58">
        <v>37132</v>
      </c>
      <c r="D4685" s="12">
        <v>27.05</v>
      </c>
      <c r="E4685" s="12">
        <v>26.53</v>
      </c>
      <c r="F4685" s="12">
        <v>24.52</v>
      </c>
      <c r="G4685" s="11"/>
      <c r="H4685" s="12">
        <v>25.04</v>
      </c>
      <c r="N4685"/>
      <c r="O4685"/>
      <c r="P4685" s="8">
        <f t="shared" si="32"/>
        <v>26.53</v>
      </c>
      <c r="Q4685"/>
      <c r="R4685" s="28"/>
      <c r="S4685" s="8"/>
      <c r="T4685" s="8"/>
      <c r="U4685"/>
      <c r="W4685" s="29"/>
      <c r="X4685" s="8">
        <v>24.46</v>
      </c>
      <c r="AB4685" s="2">
        <f t="shared" si="31"/>
        <v>24.49</v>
      </c>
      <c r="AI4685">
        <v>22</v>
      </c>
      <c r="AJ4685">
        <v>28</v>
      </c>
    </row>
    <row r="4686" spans="3:36" x14ac:dyDescent="0.15">
      <c r="C4686" s="58">
        <v>37133</v>
      </c>
      <c r="D4686" s="12">
        <v>26.55</v>
      </c>
      <c r="E4686" s="12">
        <v>26.09</v>
      </c>
      <c r="F4686" s="12">
        <v>23.96</v>
      </c>
      <c r="G4686" s="11"/>
      <c r="H4686" s="12">
        <v>24.76</v>
      </c>
      <c r="N4686"/>
      <c r="O4686"/>
      <c r="P4686" s="8">
        <f t="shared" si="32"/>
        <v>26.09</v>
      </c>
      <c r="Q4686"/>
      <c r="R4686" s="28"/>
      <c r="S4686" s="8"/>
      <c r="T4686" s="8"/>
      <c r="U4686"/>
      <c r="W4686" s="29"/>
      <c r="X4686" s="8">
        <v>23.95</v>
      </c>
      <c r="AB4686" s="2">
        <f t="shared" si="31"/>
        <v>23.96</v>
      </c>
      <c r="AI4686">
        <v>22</v>
      </c>
      <c r="AJ4686">
        <v>28</v>
      </c>
    </row>
    <row r="4687" spans="3:36" x14ac:dyDescent="0.15">
      <c r="C4687" s="58">
        <v>37134</v>
      </c>
      <c r="D4687" s="12">
        <v>27.2</v>
      </c>
      <c r="E4687" s="12">
        <v>26.41</v>
      </c>
      <c r="F4687" s="12">
        <v>24.54</v>
      </c>
      <c r="G4687" s="11"/>
      <c r="H4687" s="12">
        <v>24.69</v>
      </c>
      <c r="N4687"/>
      <c r="O4687"/>
      <c r="P4687" s="8">
        <f t="shared" si="32"/>
        <v>26.41</v>
      </c>
      <c r="Q4687"/>
      <c r="R4687" s="28"/>
      <c r="S4687" s="8"/>
      <c r="T4687" s="8"/>
      <c r="U4687"/>
      <c r="W4687" s="29"/>
      <c r="X4687" s="8">
        <v>24.61</v>
      </c>
      <c r="AB4687" s="2">
        <f t="shared" si="31"/>
        <v>24.58</v>
      </c>
      <c r="AI4687">
        <v>22</v>
      </c>
      <c r="AJ4687">
        <v>28</v>
      </c>
    </row>
    <row r="4688" spans="3:36" x14ac:dyDescent="0.15">
      <c r="C4688" s="58">
        <v>37137</v>
      </c>
      <c r="D4688" s="12"/>
      <c r="E4688" s="12">
        <v>26.54</v>
      </c>
      <c r="F4688" s="12">
        <v>24.25</v>
      </c>
      <c r="G4688" s="11"/>
      <c r="H4688" s="12">
        <v>24.66</v>
      </c>
      <c r="N4688"/>
      <c r="O4688"/>
      <c r="P4688" s="8">
        <f t="shared" si="32"/>
        <v>26.54</v>
      </c>
      <c r="Q4688"/>
      <c r="R4688" s="28"/>
      <c r="S4688" s="8"/>
      <c r="T4688" s="8"/>
      <c r="U4688"/>
      <c r="W4688" s="29"/>
      <c r="X4688" s="8">
        <v>24.39</v>
      </c>
      <c r="AB4688" s="2">
        <f t="shared" si="31"/>
        <v>24.32</v>
      </c>
      <c r="AI4688">
        <v>22</v>
      </c>
      <c r="AJ4688">
        <v>28</v>
      </c>
    </row>
    <row r="4689" spans="2:36" x14ac:dyDescent="0.15">
      <c r="B4689" s="2">
        <f>AVERAGE(D4689:D4707)</f>
        <v>25.924999999999997</v>
      </c>
      <c r="C4689" s="58">
        <v>37138</v>
      </c>
      <c r="D4689" s="12">
        <v>26.93</v>
      </c>
      <c r="E4689" s="12">
        <v>26.26</v>
      </c>
      <c r="F4689" s="12">
        <v>24.28</v>
      </c>
      <c r="G4689" s="11"/>
      <c r="H4689" s="12">
        <v>24.73</v>
      </c>
      <c r="N4689"/>
      <c r="O4689"/>
      <c r="P4689" s="8">
        <f t="shared" si="32"/>
        <v>26.26</v>
      </c>
      <c r="Q4689"/>
      <c r="R4689" s="28"/>
      <c r="S4689" s="8"/>
      <c r="T4689" s="8"/>
      <c r="U4689"/>
      <c r="W4689" s="29"/>
      <c r="X4689" s="8">
        <v>24.55</v>
      </c>
      <c r="AB4689" s="2">
        <f t="shared" si="31"/>
        <v>24.42</v>
      </c>
      <c r="AI4689">
        <v>22</v>
      </c>
      <c r="AJ4689">
        <v>28</v>
      </c>
    </row>
    <row r="4690" spans="2:36" x14ac:dyDescent="0.15">
      <c r="C4690" s="58">
        <v>37139</v>
      </c>
      <c r="D4690" s="12">
        <v>26.95</v>
      </c>
      <c r="E4690" s="12">
        <v>26.32</v>
      </c>
      <c r="F4690" s="12">
        <v>24.05</v>
      </c>
      <c r="G4690" s="11"/>
      <c r="H4690" s="12">
        <v>24.59</v>
      </c>
      <c r="N4690"/>
      <c r="O4690"/>
      <c r="P4690" s="8">
        <f t="shared" si="32"/>
        <v>26.32</v>
      </c>
      <c r="Q4690"/>
      <c r="R4690" s="28"/>
      <c r="S4690" s="8"/>
      <c r="T4690" s="8"/>
      <c r="U4690"/>
      <c r="W4690" s="29"/>
      <c r="X4690" s="8">
        <v>24.36</v>
      </c>
      <c r="AB4690" s="2">
        <f t="shared" si="31"/>
        <v>24.21</v>
      </c>
      <c r="AI4690">
        <v>22</v>
      </c>
      <c r="AJ4690">
        <v>28</v>
      </c>
    </row>
    <row r="4691" spans="2:36" x14ac:dyDescent="0.15">
      <c r="C4691" s="58">
        <v>37140</v>
      </c>
      <c r="D4691" s="12">
        <v>27.58</v>
      </c>
      <c r="E4691" s="12">
        <v>26.96</v>
      </c>
      <c r="F4691" s="12">
        <v>24.43</v>
      </c>
      <c r="G4691" s="11"/>
      <c r="H4691" s="12">
        <v>24.94</v>
      </c>
      <c r="N4691"/>
      <c r="O4691"/>
      <c r="P4691" s="8">
        <f t="shared" si="32"/>
        <v>26.96</v>
      </c>
      <c r="Q4691"/>
      <c r="R4691" s="28"/>
      <c r="S4691" s="8"/>
      <c r="T4691" s="8"/>
      <c r="U4691"/>
      <c r="W4691" s="29"/>
      <c r="X4691" s="8">
        <v>24.7</v>
      </c>
      <c r="Y4691" s="2"/>
      <c r="AB4691" s="2">
        <f t="shared" ref="AB4691:AB4754" si="33">ROUND((F4691+X4691)/2,2)</f>
        <v>24.57</v>
      </c>
      <c r="AI4691">
        <v>22</v>
      </c>
      <c r="AJ4691">
        <v>28</v>
      </c>
    </row>
    <row r="4692" spans="2:36" x14ac:dyDescent="0.15">
      <c r="C4692" s="58">
        <v>37141</v>
      </c>
      <c r="D4692" s="12">
        <v>28.03</v>
      </c>
      <c r="E4692" s="12">
        <v>27.69</v>
      </c>
      <c r="F4692" s="12">
        <v>24.95</v>
      </c>
      <c r="G4692" s="11"/>
      <c r="H4692" s="12">
        <v>25.52</v>
      </c>
      <c r="N4692"/>
      <c r="O4692"/>
      <c r="P4692" s="8">
        <f t="shared" si="32"/>
        <v>27.69</v>
      </c>
      <c r="Q4692"/>
      <c r="R4692" s="28"/>
      <c r="S4692" s="8"/>
      <c r="T4692" s="8"/>
      <c r="U4692"/>
      <c r="W4692" s="29"/>
      <c r="X4692" s="8">
        <v>25.37</v>
      </c>
      <c r="Y4692" s="2"/>
      <c r="AB4692" s="2">
        <f t="shared" si="33"/>
        <v>25.16</v>
      </c>
      <c r="AD4692">
        <v>45</v>
      </c>
      <c r="AI4692">
        <v>22</v>
      </c>
      <c r="AJ4692">
        <v>28</v>
      </c>
    </row>
    <row r="4693" spans="2:36" ht="15" x14ac:dyDescent="0.2">
      <c r="C4693" s="58">
        <v>37144</v>
      </c>
      <c r="D4693" s="12">
        <v>27.63</v>
      </c>
      <c r="E4693" s="11">
        <v>27.45</v>
      </c>
      <c r="F4693" s="12">
        <v>24.88</v>
      </c>
      <c r="G4693" s="11"/>
      <c r="H4693" s="12">
        <v>25.56</v>
      </c>
      <c r="N4693"/>
      <c r="O4693"/>
      <c r="P4693" s="8">
        <f t="shared" si="32"/>
        <v>27.45</v>
      </c>
      <c r="Q4693" s="32"/>
      <c r="R4693" s="28">
        <v>18220</v>
      </c>
      <c r="S4693" s="27">
        <f>R4693*0.159/T4693</f>
        <v>24.101331114808652</v>
      </c>
      <c r="T4693" s="8">
        <v>120.2</v>
      </c>
      <c r="U4693"/>
      <c r="W4693" s="29"/>
      <c r="X4693" s="8">
        <v>25.3</v>
      </c>
      <c r="Y4693" s="2"/>
      <c r="AB4693" s="2">
        <f t="shared" si="33"/>
        <v>25.09</v>
      </c>
      <c r="AI4693">
        <v>22</v>
      </c>
      <c r="AJ4693">
        <v>28</v>
      </c>
    </row>
    <row r="4694" spans="2:36" ht="15" x14ac:dyDescent="0.2">
      <c r="C4694" s="58">
        <v>37145</v>
      </c>
      <c r="D4694" s="12"/>
      <c r="E4694" s="11">
        <v>29.06</v>
      </c>
      <c r="F4694" s="12">
        <v>26.13</v>
      </c>
      <c r="G4694" s="11"/>
      <c r="H4694" s="12">
        <v>26.43</v>
      </c>
      <c r="N4694"/>
      <c r="O4694"/>
      <c r="P4694" s="8">
        <f t="shared" si="32"/>
        <v>29.06</v>
      </c>
      <c r="Q4694" s="32"/>
      <c r="R4694" s="28">
        <v>18450</v>
      </c>
      <c r="S4694" s="27">
        <f t="shared" ref="S4694:S4757" si="34">R4694*0.159/T4694</f>
        <v>24.214197276104002</v>
      </c>
      <c r="T4694" s="8">
        <v>121.15</v>
      </c>
      <c r="U4694"/>
      <c r="W4694" s="29"/>
      <c r="X4694" s="8">
        <v>26.27</v>
      </c>
      <c r="Y4694" s="2"/>
      <c r="AB4694" s="2">
        <f t="shared" si="33"/>
        <v>26.2</v>
      </c>
      <c r="AI4694">
        <v>22</v>
      </c>
      <c r="AJ4694">
        <v>28</v>
      </c>
    </row>
    <row r="4695" spans="2:36" ht="15" x14ac:dyDescent="0.2">
      <c r="C4695" s="58">
        <v>37146</v>
      </c>
      <c r="D4695" s="12"/>
      <c r="E4695" s="12">
        <v>28.02</v>
      </c>
      <c r="F4695" s="12">
        <v>25.32</v>
      </c>
      <c r="G4695" s="11"/>
      <c r="H4695" s="12">
        <v>26</v>
      </c>
      <c r="N4695"/>
      <c r="O4695"/>
      <c r="P4695" s="8">
        <f t="shared" si="32"/>
        <v>28.02</v>
      </c>
      <c r="Q4695" s="32"/>
      <c r="R4695" s="28">
        <v>19150</v>
      </c>
      <c r="S4695" s="27">
        <f t="shared" si="34"/>
        <v>25.447973255328037</v>
      </c>
      <c r="T4695" s="8">
        <v>119.65</v>
      </c>
      <c r="U4695"/>
      <c r="W4695" s="29"/>
      <c r="X4695" s="8">
        <v>25.69</v>
      </c>
      <c r="Y4695" s="2"/>
      <c r="AB4695" s="2">
        <f t="shared" si="33"/>
        <v>25.51</v>
      </c>
      <c r="AI4695">
        <v>22</v>
      </c>
      <c r="AJ4695">
        <v>28</v>
      </c>
    </row>
    <row r="4696" spans="2:36" ht="15" x14ac:dyDescent="0.2">
      <c r="C4696" s="58">
        <v>37147</v>
      </c>
      <c r="D4696" s="12"/>
      <c r="E4696" s="12">
        <v>28.1</v>
      </c>
      <c r="F4696" s="12">
        <v>26.2</v>
      </c>
      <c r="G4696" s="11"/>
      <c r="H4696" s="12">
        <v>26.23</v>
      </c>
      <c r="N4696"/>
      <c r="O4696"/>
      <c r="P4696" s="8">
        <f t="shared" si="32"/>
        <v>28.1</v>
      </c>
      <c r="Q4696" s="32"/>
      <c r="R4696" s="28">
        <v>19000</v>
      </c>
      <c r="S4696" s="27">
        <f t="shared" si="34"/>
        <v>25.217028380634392</v>
      </c>
      <c r="T4696" s="8">
        <v>119.8</v>
      </c>
      <c r="U4696"/>
      <c r="W4696" s="29"/>
      <c r="X4696" s="8">
        <v>26.42</v>
      </c>
      <c r="Y4696" s="2"/>
      <c r="AB4696" s="2">
        <f t="shared" si="33"/>
        <v>26.31</v>
      </c>
      <c r="AI4696">
        <v>22</v>
      </c>
      <c r="AJ4696">
        <v>28</v>
      </c>
    </row>
    <row r="4697" spans="2:36" ht="15" x14ac:dyDescent="0.2">
      <c r="B4697" s="2"/>
      <c r="C4697" s="58">
        <v>37148</v>
      </c>
      <c r="D4697" s="12">
        <v>29.52</v>
      </c>
      <c r="E4697" s="12">
        <v>29.43</v>
      </c>
      <c r="F4697" s="11">
        <v>26.78</v>
      </c>
      <c r="G4697" s="11"/>
      <c r="H4697" s="12">
        <v>27.36</v>
      </c>
      <c r="N4697"/>
      <c r="O4697"/>
      <c r="P4697" s="8">
        <f t="shared" si="32"/>
        <v>29.43</v>
      </c>
      <c r="Q4697" s="32"/>
      <c r="R4697" s="28">
        <v>19200</v>
      </c>
      <c r="S4697" s="27">
        <f t="shared" si="34"/>
        <v>25.632241813602018</v>
      </c>
      <c r="T4697" s="8">
        <v>119.1</v>
      </c>
      <c r="U4697"/>
      <c r="W4697" s="29"/>
      <c r="X4697" s="8">
        <v>27.15</v>
      </c>
      <c r="Y4697" s="2"/>
      <c r="AB4697" s="2">
        <f t="shared" si="33"/>
        <v>26.97</v>
      </c>
      <c r="AI4697">
        <v>22</v>
      </c>
      <c r="AJ4697">
        <v>28</v>
      </c>
    </row>
    <row r="4698" spans="2:36" ht="15" x14ac:dyDescent="0.2">
      <c r="B4698" s="2"/>
      <c r="C4698" s="58">
        <v>37151</v>
      </c>
      <c r="D4698" s="12">
        <v>28.81</v>
      </c>
      <c r="E4698" s="12">
        <v>28.38</v>
      </c>
      <c r="F4698" s="12">
        <v>25.93</v>
      </c>
      <c r="G4698" s="11"/>
      <c r="H4698" s="12">
        <v>26.62</v>
      </c>
      <c r="N4698"/>
      <c r="O4698"/>
      <c r="P4698" s="8">
        <f t="shared" si="32"/>
        <v>28.38</v>
      </c>
      <c r="Q4698" s="32"/>
      <c r="R4698" s="28">
        <v>19900</v>
      </c>
      <c r="S4698" s="27">
        <f t="shared" si="34"/>
        <v>26.939974457215836</v>
      </c>
      <c r="T4698" s="8">
        <v>117.45</v>
      </c>
      <c r="U4698"/>
      <c r="W4698" s="29"/>
      <c r="X4698" s="8">
        <v>25.8</v>
      </c>
      <c r="Y4698" s="2"/>
      <c r="AB4698" s="2">
        <f t="shared" si="33"/>
        <v>25.87</v>
      </c>
      <c r="AI4698">
        <v>22</v>
      </c>
      <c r="AJ4698">
        <v>28</v>
      </c>
    </row>
    <row r="4699" spans="2:36" ht="15" x14ac:dyDescent="0.2">
      <c r="C4699" s="58">
        <v>37152</v>
      </c>
      <c r="D4699" s="12">
        <v>27.7</v>
      </c>
      <c r="E4699" s="12">
        <v>27.27</v>
      </c>
      <c r="F4699" s="12">
        <v>25.07</v>
      </c>
      <c r="G4699" s="11"/>
      <c r="H4699" s="12">
        <v>25.82</v>
      </c>
      <c r="N4699"/>
      <c r="O4699"/>
      <c r="P4699" s="8">
        <f t="shared" si="32"/>
        <v>27.27</v>
      </c>
      <c r="Q4699" s="32"/>
      <c r="R4699" s="28">
        <v>19340</v>
      </c>
      <c r="S4699" s="27">
        <f t="shared" si="34"/>
        <v>26.137356566085845</v>
      </c>
      <c r="T4699" s="8">
        <v>117.65</v>
      </c>
      <c r="U4699"/>
      <c r="W4699" s="29"/>
      <c r="X4699" s="8">
        <v>25.04</v>
      </c>
      <c r="Y4699" s="2"/>
      <c r="AB4699" s="2">
        <f t="shared" si="33"/>
        <v>25.06</v>
      </c>
      <c r="AI4699">
        <v>22</v>
      </c>
      <c r="AJ4699">
        <v>28</v>
      </c>
    </row>
    <row r="4700" spans="2:36" ht="15" x14ac:dyDescent="0.2">
      <c r="C4700" s="58">
        <v>37153</v>
      </c>
      <c r="D4700" s="12">
        <v>26.72</v>
      </c>
      <c r="E4700" s="12">
        <v>26.32</v>
      </c>
      <c r="F4700" s="12">
        <v>25.1</v>
      </c>
      <c r="G4700" s="11"/>
      <c r="H4700" s="12">
        <v>24.29</v>
      </c>
      <c r="N4700"/>
      <c r="O4700"/>
      <c r="P4700" s="8">
        <f t="shared" si="32"/>
        <v>26.32</v>
      </c>
      <c r="Q4700" s="32"/>
      <c r="R4700" s="28">
        <v>18640</v>
      </c>
      <c r="S4700" s="27">
        <f t="shared" si="34"/>
        <v>25.277270788912581</v>
      </c>
      <c r="T4700" s="8">
        <v>117.25</v>
      </c>
      <c r="U4700"/>
      <c r="W4700" s="29"/>
      <c r="X4700" s="8">
        <v>25.07</v>
      </c>
      <c r="Y4700" s="2"/>
      <c r="AB4700" s="2">
        <f t="shared" si="33"/>
        <v>25.09</v>
      </c>
      <c r="AI4700">
        <v>22</v>
      </c>
      <c r="AJ4700">
        <v>28</v>
      </c>
    </row>
    <row r="4701" spans="2:36" ht="15" x14ac:dyDescent="0.2">
      <c r="C4701" s="58">
        <v>37154</v>
      </c>
      <c r="D4701" s="12">
        <v>26.59</v>
      </c>
      <c r="E4701" s="12">
        <v>25.92</v>
      </c>
      <c r="F4701" s="12">
        <v>24.2</v>
      </c>
      <c r="G4701" s="11"/>
      <c r="H4701" s="12">
        <v>24.51</v>
      </c>
      <c r="N4701"/>
      <c r="O4701"/>
      <c r="P4701" s="8">
        <f t="shared" si="32"/>
        <v>25.92</v>
      </c>
      <c r="Q4701" s="32"/>
      <c r="R4701" s="28">
        <v>17940</v>
      </c>
      <c r="S4701" s="27">
        <f t="shared" si="34"/>
        <v>24.255612244897961</v>
      </c>
      <c r="T4701" s="8">
        <v>117.6</v>
      </c>
      <c r="U4701"/>
      <c r="W4701" s="29"/>
      <c r="X4701" s="8">
        <v>24.16</v>
      </c>
      <c r="Y4701" s="2"/>
      <c r="AB4701" s="2">
        <f t="shared" si="33"/>
        <v>24.18</v>
      </c>
      <c r="AI4701">
        <v>22</v>
      </c>
      <c r="AJ4701">
        <v>28</v>
      </c>
    </row>
    <row r="4702" spans="2:36" ht="15" x14ac:dyDescent="0.2">
      <c r="C4702" s="58">
        <v>37155</v>
      </c>
      <c r="D4702" s="12">
        <v>25.97</v>
      </c>
      <c r="E4702" s="12">
        <v>25.44</v>
      </c>
      <c r="F4702" s="12">
        <v>24.17</v>
      </c>
      <c r="G4702" s="11"/>
      <c r="H4702" s="12">
        <v>23.98</v>
      </c>
      <c r="N4702"/>
      <c r="O4702"/>
      <c r="P4702" s="8">
        <f t="shared" si="32"/>
        <v>25.44</v>
      </c>
      <c r="Q4702" s="32"/>
      <c r="R4702" s="28">
        <v>17690</v>
      </c>
      <c r="S4702" s="27">
        <f t="shared" si="34"/>
        <v>24.133075933075933</v>
      </c>
      <c r="T4702" s="8">
        <v>116.55</v>
      </c>
      <c r="U4702"/>
      <c r="W4702" s="29"/>
      <c r="X4702" s="8">
        <v>24.22</v>
      </c>
      <c r="Y4702" s="2"/>
      <c r="AB4702" s="2">
        <f t="shared" si="33"/>
        <v>24.2</v>
      </c>
      <c r="AI4702">
        <v>22</v>
      </c>
      <c r="AJ4702">
        <v>28</v>
      </c>
    </row>
    <row r="4703" spans="2:36" ht="15" x14ac:dyDescent="0.2">
      <c r="C4703" s="58">
        <v>37158</v>
      </c>
      <c r="D4703" s="12">
        <v>22.01</v>
      </c>
      <c r="E4703" s="12">
        <v>22.02</v>
      </c>
      <c r="F4703" s="12">
        <v>21.13</v>
      </c>
      <c r="G4703" s="11"/>
      <c r="H4703" s="12">
        <v>20.51</v>
      </c>
      <c r="N4703"/>
      <c r="O4703"/>
      <c r="P4703" s="8">
        <f t="shared" si="32"/>
        <v>22.02</v>
      </c>
      <c r="Q4703" s="32"/>
      <c r="R4703" s="28"/>
      <c r="S4703" s="27"/>
      <c r="T4703" s="8"/>
      <c r="U4703"/>
      <c r="W4703" s="29"/>
      <c r="X4703" s="8">
        <v>21.23</v>
      </c>
      <c r="Y4703" s="2"/>
      <c r="AB4703" s="2">
        <f t="shared" si="33"/>
        <v>21.18</v>
      </c>
      <c r="AI4703">
        <v>22</v>
      </c>
      <c r="AJ4703">
        <v>28</v>
      </c>
    </row>
    <row r="4704" spans="2:36" ht="15" x14ac:dyDescent="0.2">
      <c r="C4704" s="58">
        <v>37159</v>
      </c>
      <c r="D4704" s="12">
        <v>21.81</v>
      </c>
      <c r="E4704" s="12">
        <v>22.38</v>
      </c>
      <c r="F4704" s="12">
        <v>21.26</v>
      </c>
      <c r="G4704" s="11"/>
      <c r="H4704" s="12">
        <v>19.87</v>
      </c>
      <c r="N4704"/>
      <c r="O4704"/>
      <c r="P4704" s="8">
        <f t="shared" si="32"/>
        <v>22.38</v>
      </c>
      <c r="Q4704" s="32"/>
      <c r="R4704" s="28">
        <v>16640</v>
      </c>
      <c r="S4704" s="27">
        <f t="shared" si="34"/>
        <v>22.497959183673473</v>
      </c>
      <c r="T4704" s="8">
        <v>117.6</v>
      </c>
      <c r="U4704"/>
      <c r="W4704" s="29"/>
      <c r="X4704" s="8">
        <v>21.35</v>
      </c>
      <c r="Y4704" s="2"/>
      <c r="AB4704" s="2">
        <f t="shared" si="33"/>
        <v>21.31</v>
      </c>
      <c r="AI4704">
        <v>22</v>
      </c>
      <c r="AJ4704">
        <v>28</v>
      </c>
    </row>
    <row r="4705" spans="2:36" ht="15" x14ac:dyDescent="0.2">
      <c r="C4705" s="58">
        <v>37160</v>
      </c>
      <c r="D4705" s="12">
        <v>22.38</v>
      </c>
      <c r="E4705" s="12">
        <v>23</v>
      </c>
      <c r="F4705" s="12">
        <v>21.53</v>
      </c>
      <c r="G4705" s="11"/>
      <c r="H4705" s="12">
        <v>20.11</v>
      </c>
      <c r="N4705"/>
      <c r="O4705"/>
      <c r="P4705" s="8">
        <f t="shared" si="32"/>
        <v>23</v>
      </c>
      <c r="Q4705" s="32"/>
      <c r="R4705" s="28">
        <v>15590</v>
      </c>
      <c r="S4705" s="27">
        <f t="shared" si="34"/>
        <v>21.123221133361739</v>
      </c>
      <c r="T4705" s="8">
        <v>117.35</v>
      </c>
      <c r="U4705"/>
      <c r="W4705" s="29"/>
      <c r="X4705" s="8">
        <v>21.61</v>
      </c>
      <c r="Y4705" s="2"/>
      <c r="AB4705" s="2">
        <f t="shared" si="33"/>
        <v>21.57</v>
      </c>
      <c r="AI4705">
        <v>22</v>
      </c>
      <c r="AJ4705">
        <v>28</v>
      </c>
    </row>
    <row r="4706" spans="2:36" ht="15" x14ac:dyDescent="0.2">
      <c r="C4706" s="58">
        <v>37161</v>
      </c>
      <c r="D4706" s="12">
        <v>22.74</v>
      </c>
      <c r="E4706" s="12">
        <v>22.79</v>
      </c>
      <c r="F4706" s="12">
        <v>21.3</v>
      </c>
      <c r="G4706" s="11"/>
      <c r="H4706" s="12">
        <v>20.68</v>
      </c>
      <c r="N4706"/>
      <c r="O4706"/>
      <c r="P4706" s="8">
        <f t="shared" si="32"/>
        <v>22.79</v>
      </c>
      <c r="Q4706" s="32"/>
      <c r="R4706" s="28">
        <v>15970</v>
      </c>
      <c r="S4706" s="27">
        <f t="shared" si="34"/>
        <v>21.500677392040643</v>
      </c>
      <c r="T4706" s="8">
        <v>118.1</v>
      </c>
      <c r="U4706"/>
      <c r="W4706" s="29"/>
      <c r="X4706" s="8">
        <v>21.39</v>
      </c>
      <c r="Y4706" s="2"/>
      <c r="AB4706" s="2">
        <f t="shared" si="33"/>
        <v>21.35</v>
      </c>
      <c r="AI4706">
        <v>22</v>
      </c>
      <c r="AJ4706">
        <v>28</v>
      </c>
    </row>
    <row r="4707" spans="2:36" ht="15" x14ac:dyDescent="0.2">
      <c r="C4707" s="58">
        <v>37162</v>
      </c>
      <c r="D4707" s="12">
        <v>23.43</v>
      </c>
      <c r="E4707" s="12">
        <v>23.26</v>
      </c>
      <c r="F4707" s="12">
        <v>21.51</v>
      </c>
      <c r="G4707" s="11"/>
      <c r="H4707" s="12">
        <v>20.99</v>
      </c>
      <c r="N4707"/>
      <c r="O4707"/>
      <c r="P4707" s="8">
        <f t="shared" si="32"/>
        <v>23.26</v>
      </c>
      <c r="Q4707" s="32"/>
      <c r="R4707" s="28">
        <v>16120</v>
      </c>
      <c r="S4707" s="27">
        <f t="shared" si="34"/>
        <v>21.466331658291455</v>
      </c>
      <c r="T4707" s="8">
        <v>119.4</v>
      </c>
      <c r="U4707"/>
      <c r="W4707" s="29"/>
      <c r="X4707" s="8">
        <v>21.65</v>
      </c>
      <c r="Y4707" s="2"/>
      <c r="AB4707" s="2">
        <f t="shared" si="33"/>
        <v>21.58</v>
      </c>
      <c r="AI4707">
        <v>22</v>
      </c>
      <c r="AJ4707">
        <v>28</v>
      </c>
    </row>
    <row r="4708" spans="2:36" ht="15" x14ac:dyDescent="0.2">
      <c r="B4708" s="2">
        <f>AVERAGE(D4708:D4730)</f>
        <v>22.212608695652172</v>
      </c>
      <c r="C4708" s="58">
        <v>37165</v>
      </c>
      <c r="D4708" s="12">
        <v>23.28</v>
      </c>
      <c r="E4708" s="12">
        <v>22.89</v>
      </c>
      <c r="F4708" s="12">
        <v>20.91</v>
      </c>
      <c r="G4708" s="11"/>
      <c r="H4708" s="12">
        <v>20.440000000000001</v>
      </c>
      <c r="N4708"/>
      <c r="O4708"/>
      <c r="P4708" s="8">
        <f t="shared" si="32"/>
        <v>22.89</v>
      </c>
      <c r="Q4708" s="32"/>
      <c r="R4708" s="28">
        <v>16510</v>
      </c>
      <c r="S4708" s="27">
        <f t="shared" si="34"/>
        <v>21.912270450751254</v>
      </c>
      <c r="T4708" s="8">
        <v>119.8</v>
      </c>
      <c r="U4708"/>
      <c r="W4708" s="29"/>
      <c r="X4708" s="8">
        <v>21.17</v>
      </c>
      <c r="Y4708" s="2"/>
      <c r="AB4708" s="2">
        <f t="shared" si="33"/>
        <v>21.04</v>
      </c>
      <c r="AI4708">
        <v>22</v>
      </c>
      <c r="AJ4708">
        <v>28</v>
      </c>
    </row>
    <row r="4709" spans="2:36" ht="15" x14ac:dyDescent="0.2">
      <c r="C4709" s="58">
        <v>37166</v>
      </c>
      <c r="D4709" s="12">
        <v>22.79</v>
      </c>
      <c r="E4709" s="12">
        <v>22.05</v>
      </c>
      <c r="F4709" s="12">
        <v>20.48</v>
      </c>
      <c r="G4709" s="11"/>
      <c r="H4709" s="12">
        <v>20.3</v>
      </c>
      <c r="N4709"/>
      <c r="O4709"/>
      <c r="P4709" s="8">
        <f t="shared" si="32"/>
        <v>22.05</v>
      </c>
      <c r="Q4709" s="32"/>
      <c r="R4709" s="28">
        <v>16340</v>
      </c>
      <c r="S4709" s="27">
        <f t="shared" si="34"/>
        <v>21.605488565488564</v>
      </c>
      <c r="T4709" s="8">
        <v>120.25</v>
      </c>
      <c r="U4709"/>
      <c r="W4709" s="29"/>
      <c r="X4709" s="8">
        <v>20.75</v>
      </c>
      <c r="Y4709" s="2"/>
      <c r="AB4709" s="2">
        <f t="shared" si="33"/>
        <v>20.62</v>
      </c>
      <c r="AI4709">
        <v>22</v>
      </c>
      <c r="AJ4709">
        <v>28</v>
      </c>
    </row>
    <row r="4710" spans="2:36" ht="15" x14ac:dyDescent="0.2">
      <c r="C4710" s="58">
        <v>37167</v>
      </c>
      <c r="D4710" s="12">
        <v>22.08</v>
      </c>
      <c r="E4710" s="12">
        <v>21.52</v>
      </c>
      <c r="F4710" s="12">
        <v>19.59</v>
      </c>
      <c r="G4710" s="11"/>
      <c r="H4710" s="12">
        <v>19.649999999999999</v>
      </c>
      <c r="N4710"/>
      <c r="O4710"/>
      <c r="P4710" s="8">
        <f t="shared" si="32"/>
        <v>21.52</v>
      </c>
      <c r="Q4710" s="32"/>
      <c r="R4710" s="28">
        <v>15440</v>
      </c>
      <c r="S4710" s="27">
        <f t="shared" si="34"/>
        <v>20.330931677018633</v>
      </c>
      <c r="T4710" s="8">
        <v>120.75</v>
      </c>
      <c r="U4710"/>
      <c r="W4710" s="29"/>
      <c r="X4710" s="8">
        <v>19.87</v>
      </c>
      <c r="Y4710" s="2"/>
      <c r="AB4710" s="2">
        <f t="shared" si="33"/>
        <v>19.73</v>
      </c>
      <c r="AI4710">
        <v>22</v>
      </c>
      <c r="AJ4710">
        <v>28</v>
      </c>
    </row>
    <row r="4711" spans="2:36" ht="15" x14ac:dyDescent="0.2">
      <c r="C4711" s="58">
        <v>37168</v>
      </c>
      <c r="D4711" s="12">
        <v>22.63</v>
      </c>
      <c r="E4711" s="12">
        <v>22.15</v>
      </c>
      <c r="F4711" s="12">
        <v>20.02</v>
      </c>
      <c r="G4711" s="11"/>
      <c r="H4711" s="12">
        <v>19.91</v>
      </c>
      <c r="N4711"/>
      <c r="O4711"/>
      <c r="P4711" s="8">
        <f t="shared" si="32"/>
        <v>22.15</v>
      </c>
      <c r="Q4711" s="32"/>
      <c r="R4711" s="28">
        <v>15470</v>
      </c>
      <c r="S4711" s="27">
        <f t="shared" si="34"/>
        <v>20.370434782608697</v>
      </c>
      <c r="T4711" s="8">
        <v>120.75</v>
      </c>
      <c r="U4711"/>
      <c r="W4711" s="29"/>
      <c r="X4711" s="8">
        <v>20.29</v>
      </c>
      <c r="Y4711" s="2"/>
      <c r="AB4711" s="2">
        <f t="shared" si="33"/>
        <v>20.16</v>
      </c>
      <c r="AI4711">
        <v>22</v>
      </c>
      <c r="AJ4711">
        <v>28</v>
      </c>
    </row>
    <row r="4712" spans="2:36" ht="15" x14ac:dyDescent="0.2">
      <c r="C4712" s="58">
        <v>37169</v>
      </c>
      <c r="D4712" s="12">
        <v>22.39</v>
      </c>
      <c r="E4712" s="12">
        <v>21.63</v>
      </c>
      <c r="F4712" s="12">
        <v>19.55</v>
      </c>
      <c r="G4712" s="11"/>
      <c r="H4712" s="12">
        <v>20.09</v>
      </c>
      <c r="N4712"/>
      <c r="O4712"/>
      <c r="P4712" s="8">
        <f t="shared" si="32"/>
        <v>21.63</v>
      </c>
      <c r="Q4712" s="32"/>
      <c r="R4712" s="28">
        <v>15800</v>
      </c>
      <c r="S4712" s="27">
        <f t="shared" si="34"/>
        <v>20.830845771144279</v>
      </c>
      <c r="T4712" s="8">
        <v>120.6</v>
      </c>
      <c r="U4712"/>
      <c r="W4712" s="29"/>
      <c r="X4712" s="8">
        <v>19.8</v>
      </c>
      <c r="Y4712" s="2"/>
      <c r="AB4712" s="2">
        <f t="shared" si="33"/>
        <v>19.68</v>
      </c>
      <c r="AI4712">
        <v>22</v>
      </c>
      <c r="AJ4712">
        <v>28</v>
      </c>
    </row>
    <row r="4713" spans="2:36" ht="15" x14ac:dyDescent="0.2">
      <c r="C4713" s="58">
        <v>37172</v>
      </c>
      <c r="D4713" s="12">
        <v>22.45</v>
      </c>
      <c r="E4713" s="12">
        <v>21.57</v>
      </c>
      <c r="F4713" s="12">
        <v>19.37</v>
      </c>
      <c r="G4713" s="11"/>
      <c r="H4713" s="12">
        <v>19.75</v>
      </c>
      <c r="N4713"/>
      <c r="O4713"/>
      <c r="P4713" s="8">
        <f t="shared" si="32"/>
        <v>21.57</v>
      </c>
      <c r="Q4713" s="32"/>
      <c r="R4713" s="28"/>
      <c r="S4713" s="27"/>
      <c r="T4713" s="8"/>
      <c r="U4713"/>
      <c r="W4713" s="29"/>
      <c r="X4713" s="8">
        <v>19.649999999999999</v>
      </c>
      <c r="Y4713" s="2"/>
      <c r="AB4713" s="2">
        <f t="shared" si="33"/>
        <v>19.510000000000002</v>
      </c>
      <c r="AI4713">
        <v>22</v>
      </c>
      <c r="AJ4713">
        <v>28</v>
      </c>
    </row>
    <row r="4714" spans="2:36" ht="15" x14ac:dyDescent="0.2">
      <c r="C4714" s="58">
        <v>37173</v>
      </c>
      <c r="D4714" s="12">
        <v>22.48</v>
      </c>
      <c r="E4714" s="12">
        <v>21.88</v>
      </c>
      <c r="F4714" s="12">
        <v>20.04</v>
      </c>
      <c r="G4714" s="11"/>
      <c r="H4714" s="12">
        <v>19.61</v>
      </c>
      <c r="N4714"/>
      <c r="O4714"/>
      <c r="P4714" s="8">
        <f t="shared" si="32"/>
        <v>21.88</v>
      </c>
      <c r="Q4714" s="32"/>
      <c r="R4714" s="28">
        <v>15470</v>
      </c>
      <c r="S4714" s="27">
        <f t="shared" si="34"/>
        <v>20.506294289287204</v>
      </c>
      <c r="T4714" s="8">
        <v>119.95</v>
      </c>
      <c r="U4714"/>
      <c r="W4714" s="29"/>
      <c r="X4714" s="8">
        <v>20.36</v>
      </c>
      <c r="Y4714" s="2"/>
      <c r="AB4714" s="2">
        <f t="shared" si="33"/>
        <v>20.2</v>
      </c>
      <c r="AI4714">
        <v>22</v>
      </c>
      <c r="AJ4714">
        <v>28</v>
      </c>
    </row>
    <row r="4715" spans="2:36" ht="15" x14ac:dyDescent="0.2">
      <c r="C4715" s="58">
        <v>37174</v>
      </c>
      <c r="D4715" s="12">
        <v>22.53</v>
      </c>
      <c r="E4715" s="12">
        <v>22.01</v>
      </c>
      <c r="F4715" s="12">
        <v>19.89</v>
      </c>
      <c r="G4715" s="11"/>
      <c r="H4715" s="12">
        <v>19.86</v>
      </c>
      <c r="N4715"/>
      <c r="O4715"/>
      <c r="P4715" s="8">
        <f t="shared" si="32"/>
        <v>22.01</v>
      </c>
      <c r="Q4715" s="32"/>
      <c r="R4715" s="28">
        <v>15520</v>
      </c>
      <c r="S4715" s="27">
        <f t="shared" si="34"/>
        <v>20.478672199170123</v>
      </c>
      <c r="T4715" s="8">
        <v>120.5</v>
      </c>
      <c r="U4715"/>
      <c r="W4715" s="29"/>
      <c r="X4715" s="8">
        <v>20.2</v>
      </c>
      <c r="Y4715" s="2"/>
      <c r="AB4715" s="2">
        <f t="shared" si="33"/>
        <v>20.05</v>
      </c>
      <c r="AI4715">
        <v>22</v>
      </c>
      <c r="AJ4715">
        <v>28</v>
      </c>
    </row>
    <row r="4716" spans="2:36" ht="15" x14ac:dyDescent="0.2">
      <c r="C4716" s="58">
        <v>37175</v>
      </c>
      <c r="D4716" s="12">
        <v>23.34</v>
      </c>
      <c r="E4716" s="12">
        <v>22.46</v>
      </c>
      <c r="F4716" s="12">
        <v>20.56</v>
      </c>
      <c r="G4716" s="11"/>
      <c r="H4716" s="12">
        <v>20.43</v>
      </c>
      <c r="N4716"/>
      <c r="O4716"/>
      <c r="P4716" s="8">
        <f t="shared" si="32"/>
        <v>22.46</v>
      </c>
      <c r="Q4716" s="32"/>
      <c r="R4716" s="28">
        <v>15510</v>
      </c>
      <c r="S4716" s="27">
        <f t="shared" si="34"/>
        <v>20.499501246882794</v>
      </c>
      <c r="T4716" s="8">
        <v>120.3</v>
      </c>
      <c r="U4716"/>
      <c r="W4716" s="29"/>
      <c r="X4716" s="8">
        <v>20.87</v>
      </c>
      <c r="Y4716" s="2"/>
      <c r="AB4716" s="2">
        <f t="shared" si="33"/>
        <v>20.72</v>
      </c>
      <c r="AI4716">
        <v>22</v>
      </c>
      <c r="AJ4716">
        <v>28</v>
      </c>
    </row>
    <row r="4717" spans="2:36" ht="15" x14ac:dyDescent="0.2">
      <c r="C4717" s="58">
        <v>37176</v>
      </c>
      <c r="D4717" s="12">
        <v>22.5</v>
      </c>
      <c r="E4717" s="12">
        <v>21.73</v>
      </c>
      <c r="F4717" s="12">
        <v>19.71</v>
      </c>
      <c r="G4717" s="11"/>
      <c r="H4717" s="12">
        <v>19.82</v>
      </c>
      <c r="N4717"/>
      <c r="O4717"/>
      <c r="P4717" s="8">
        <f t="shared" si="32"/>
        <v>21.73</v>
      </c>
      <c r="Q4717" s="32"/>
      <c r="R4717" s="28">
        <v>16150</v>
      </c>
      <c r="S4717" s="27">
        <f t="shared" si="34"/>
        <v>21.143268834911485</v>
      </c>
      <c r="T4717" s="8">
        <v>121.45</v>
      </c>
      <c r="U4717"/>
      <c r="W4717" s="29"/>
      <c r="X4717" s="8">
        <v>19.760000000000002</v>
      </c>
      <c r="Y4717" s="2"/>
      <c r="AB4717" s="2">
        <f t="shared" si="33"/>
        <v>19.739999999999998</v>
      </c>
      <c r="AI4717">
        <v>22</v>
      </c>
      <c r="AJ4717">
        <v>28</v>
      </c>
    </row>
    <row r="4718" spans="2:36" ht="15" x14ac:dyDescent="0.2">
      <c r="C4718" s="58">
        <v>37179</v>
      </c>
      <c r="D4718" s="12">
        <v>22.29</v>
      </c>
      <c r="E4718" s="12">
        <v>21.68</v>
      </c>
      <c r="F4718" s="12">
        <v>20.170000000000002</v>
      </c>
      <c r="G4718" s="11"/>
      <c r="H4718" s="12">
        <v>19.63</v>
      </c>
      <c r="N4718"/>
      <c r="O4718"/>
      <c r="P4718" s="8">
        <f t="shared" si="32"/>
        <v>21.68</v>
      </c>
      <c r="Q4718" s="32"/>
      <c r="R4718" s="28">
        <v>15450</v>
      </c>
      <c r="S4718" s="27">
        <f t="shared" si="34"/>
        <v>20.285301403798517</v>
      </c>
      <c r="T4718" s="8">
        <v>121.1</v>
      </c>
      <c r="U4718"/>
      <c r="W4718" s="29"/>
      <c r="X4718" s="8">
        <v>20.16</v>
      </c>
      <c r="Y4718" s="2"/>
      <c r="AB4718" s="2">
        <f t="shared" si="33"/>
        <v>20.170000000000002</v>
      </c>
      <c r="AI4718">
        <v>22</v>
      </c>
      <c r="AJ4718">
        <v>28</v>
      </c>
    </row>
    <row r="4719" spans="2:36" ht="15" x14ac:dyDescent="0.2">
      <c r="C4719" s="58">
        <v>37180</v>
      </c>
      <c r="D4719" s="12">
        <v>22</v>
      </c>
      <c r="E4719" s="12">
        <v>21.7</v>
      </c>
      <c r="F4719" s="12">
        <v>19.600000000000001</v>
      </c>
      <c r="G4719" s="11"/>
      <c r="H4719" s="12">
        <v>19.48</v>
      </c>
      <c r="N4719"/>
      <c r="O4719"/>
      <c r="P4719" s="8">
        <f t="shared" si="32"/>
        <v>21.7</v>
      </c>
      <c r="Q4719" s="32"/>
      <c r="R4719" s="28">
        <v>15220</v>
      </c>
      <c r="S4719" s="27">
        <f t="shared" si="34"/>
        <v>20.041242236024846</v>
      </c>
      <c r="T4719" s="8">
        <v>120.75</v>
      </c>
      <c r="U4719"/>
      <c r="W4719" s="29"/>
      <c r="X4719" s="8">
        <v>19.72</v>
      </c>
      <c r="Y4719" s="2"/>
      <c r="AB4719" s="2">
        <f t="shared" si="33"/>
        <v>19.66</v>
      </c>
      <c r="AI4719">
        <v>22</v>
      </c>
      <c r="AJ4719">
        <v>28</v>
      </c>
    </row>
    <row r="4720" spans="2:36" ht="15" x14ac:dyDescent="0.2">
      <c r="C4720" s="58">
        <v>37181</v>
      </c>
      <c r="D4720" s="12">
        <v>21.81</v>
      </c>
      <c r="E4720" s="12">
        <v>20.99</v>
      </c>
      <c r="F4720" s="12">
        <v>19.350000000000001</v>
      </c>
      <c r="G4720" s="11"/>
      <c r="H4720" s="12">
        <v>19.07</v>
      </c>
      <c r="N4720"/>
      <c r="O4720"/>
      <c r="P4720" s="8">
        <f t="shared" si="32"/>
        <v>20.99</v>
      </c>
      <c r="Q4720" s="32"/>
      <c r="R4720" s="28">
        <v>15410</v>
      </c>
      <c r="S4720" s="27">
        <f t="shared" si="34"/>
        <v>20.14130702836005</v>
      </c>
      <c r="T4720" s="8">
        <v>121.65</v>
      </c>
      <c r="U4720"/>
      <c r="W4720" s="29"/>
      <c r="X4720" s="8">
        <v>19.48</v>
      </c>
      <c r="Y4720" s="2"/>
      <c r="AB4720" s="2">
        <f t="shared" si="33"/>
        <v>19.420000000000002</v>
      </c>
      <c r="AI4720">
        <v>22</v>
      </c>
      <c r="AJ4720">
        <v>28</v>
      </c>
    </row>
    <row r="4721" spans="2:36" ht="15" x14ac:dyDescent="0.2">
      <c r="C4721" s="58">
        <v>37182</v>
      </c>
      <c r="D4721" s="12">
        <v>21.31</v>
      </c>
      <c r="E4721" s="12">
        <v>20.62</v>
      </c>
      <c r="F4721" s="12">
        <v>18.989999999999998</v>
      </c>
      <c r="G4721" s="11"/>
      <c r="H4721" s="12">
        <v>18.54</v>
      </c>
      <c r="N4721"/>
      <c r="O4721"/>
      <c r="P4721" s="8">
        <f t="shared" si="32"/>
        <v>20.62</v>
      </c>
      <c r="Q4721" s="32"/>
      <c r="R4721" s="28">
        <v>14790</v>
      </c>
      <c r="S4721" s="27">
        <f t="shared" si="34"/>
        <v>19.378739184177999</v>
      </c>
      <c r="T4721" s="8">
        <v>121.35</v>
      </c>
      <c r="U4721"/>
      <c r="W4721" s="29"/>
      <c r="X4721" s="8">
        <v>19.14</v>
      </c>
      <c r="Y4721" s="2"/>
      <c r="AB4721" s="2">
        <f t="shared" si="33"/>
        <v>19.07</v>
      </c>
      <c r="AI4721">
        <v>22</v>
      </c>
      <c r="AJ4721">
        <v>28</v>
      </c>
    </row>
    <row r="4722" spans="2:36" ht="15" x14ac:dyDescent="0.2">
      <c r="C4722" s="58">
        <v>37183</v>
      </c>
      <c r="D4722" s="12">
        <v>21.83</v>
      </c>
      <c r="E4722" s="12">
        <v>21.35</v>
      </c>
      <c r="F4722" s="12">
        <v>19.739999999999998</v>
      </c>
      <c r="G4722" s="11"/>
      <c r="H4722" s="12">
        <v>18.91</v>
      </c>
      <c r="N4722"/>
      <c r="O4722"/>
      <c r="P4722" s="8">
        <f t="shared" si="32"/>
        <v>21.35</v>
      </c>
      <c r="Q4722" s="32"/>
      <c r="R4722" s="28">
        <v>14720</v>
      </c>
      <c r="S4722" s="27">
        <f t="shared" si="34"/>
        <v>19.302927835051548</v>
      </c>
      <c r="T4722" s="8">
        <v>121.25</v>
      </c>
      <c r="U4722"/>
      <c r="W4722" s="29"/>
      <c r="X4722" s="8">
        <v>19.93</v>
      </c>
      <c r="Y4722" s="2"/>
      <c r="AB4722" s="2">
        <f t="shared" si="33"/>
        <v>19.84</v>
      </c>
      <c r="AI4722">
        <v>22</v>
      </c>
      <c r="AJ4722">
        <v>28</v>
      </c>
    </row>
    <row r="4723" spans="2:36" ht="15" x14ac:dyDescent="0.2">
      <c r="C4723" s="58">
        <v>37186</v>
      </c>
      <c r="D4723" s="12">
        <v>21.76</v>
      </c>
      <c r="E4723" s="12">
        <v>21.05</v>
      </c>
      <c r="F4723" s="12">
        <v>19.28</v>
      </c>
      <c r="G4723" s="11"/>
      <c r="H4723" s="12">
        <v>19.260000000000002</v>
      </c>
      <c r="N4723"/>
      <c r="O4723"/>
      <c r="P4723" s="8">
        <f t="shared" si="32"/>
        <v>21.05</v>
      </c>
      <c r="Q4723" s="32"/>
      <c r="R4723" s="28">
        <v>15000</v>
      </c>
      <c r="S4723" s="27">
        <f t="shared" si="34"/>
        <v>19.66199505358615</v>
      </c>
      <c r="T4723" s="8">
        <v>121.3</v>
      </c>
      <c r="U4723"/>
      <c r="W4723" s="29"/>
      <c r="X4723" s="8">
        <v>19.45</v>
      </c>
      <c r="Y4723" s="2"/>
      <c r="AB4723" s="2">
        <f t="shared" si="33"/>
        <v>19.37</v>
      </c>
      <c r="AI4723">
        <v>22</v>
      </c>
      <c r="AJ4723">
        <v>28</v>
      </c>
    </row>
    <row r="4724" spans="2:36" ht="15" x14ac:dyDescent="0.2">
      <c r="C4724" s="58">
        <v>37187</v>
      </c>
      <c r="D4724" s="12">
        <v>21.85</v>
      </c>
      <c r="E4724" s="12">
        <v>20.94</v>
      </c>
      <c r="F4724" s="12">
        <v>19.100000000000001</v>
      </c>
      <c r="G4724" s="11"/>
      <c r="H4724" s="12">
        <v>19.100000000000001</v>
      </c>
      <c r="N4724"/>
      <c r="O4724"/>
      <c r="P4724" s="8">
        <f t="shared" si="32"/>
        <v>20.94</v>
      </c>
      <c r="Q4724" s="32"/>
      <c r="R4724" s="28">
        <v>15170</v>
      </c>
      <c r="S4724" s="27">
        <f t="shared" si="34"/>
        <v>19.706127450980393</v>
      </c>
      <c r="T4724" s="8">
        <v>122.4</v>
      </c>
      <c r="U4724"/>
      <c r="W4724" s="29"/>
      <c r="X4724" s="8">
        <v>19.28</v>
      </c>
      <c r="Y4724" s="2"/>
      <c r="AB4724" s="2">
        <f t="shared" si="33"/>
        <v>19.190000000000001</v>
      </c>
      <c r="AI4724">
        <v>22</v>
      </c>
      <c r="AJ4724">
        <v>28</v>
      </c>
    </row>
    <row r="4725" spans="2:36" ht="15" x14ac:dyDescent="0.2">
      <c r="C4725" s="58">
        <v>37188</v>
      </c>
      <c r="D4725" s="12">
        <v>22.33</v>
      </c>
      <c r="E4725" s="12">
        <v>21.26</v>
      </c>
      <c r="F4725" s="12">
        <v>19.55</v>
      </c>
      <c r="G4725" s="11"/>
      <c r="H4725" s="12">
        <v>18.97</v>
      </c>
      <c r="N4725"/>
      <c r="O4725"/>
      <c r="P4725" s="8">
        <f t="shared" si="32"/>
        <v>21.26</v>
      </c>
      <c r="Q4725" s="32"/>
      <c r="R4725" s="28">
        <v>14750</v>
      </c>
      <c r="S4725" s="27">
        <f t="shared" si="34"/>
        <v>19.12148389726865</v>
      </c>
      <c r="T4725" s="8">
        <v>122.65</v>
      </c>
      <c r="U4725"/>
      <c r="W4725" s="29"/>
      <c r="X4725" s="8">
        <v>19.739999999999998</v>
      </c>
      <c r="Y4725" s="2"/>
      <c r="AB4725" s="2">
        <f t="shared" si="33"/>
        <v>19.649999999999999</v>
      </c>
      <c r="AI4725">
        <v>22</v>
      </c>
      <c r="AJ4725">
        <v>28</v>
      </c>
    </row>
    <row r="4726" spans="2:36" ht="15" x14ac:dyDescent="0.2">
      <c r="C4726" s="58">
        <v>37189</v>
      </c>
      <c r="D4726" s="12">
        <v>22.01</v>
      </c>
      <c r="E4726" s="12">
        <v>21.01</v>
      </c>
      <c r="F4726" s="12">
        <v>19.27</v>
      </c>
      <c r="G4726" s="11"/>
      <c r="H4726" s="12">
        <v>19.28</v>
      </c>
      <c r="N4726"/>
      <c r="O4726"/>
      <c r="P4726" s="8">
        <f t="shared" si="32"/>
        <v>21.01</v>
      </c>
      <c r="Q4726" s="32"/>
      <c r="R4726" s="28">
        <v>14950</v>
      </c>
      <c r="S4726" s="27">
        <f t="shared" si="34"/>
        <v>19.317757009345797</v>
      </c>
      <c r="T4726" s="8">
        <v>123.05</v>
      </c>
      <c r="U4726"/>
      <c r="W4726" s="29"/>
      <c r="X4726" s="8">
        <v>19.420000000000002</v>
      </c>
      <c r="Y4726" s="2"/>
      <c r="AB4726" s="2">
        <f t="shared" si="33"/>
        <v>19.350000000000001</v>
      </c>
      <c r="AI4726">
        <v>22</v>
      </c>
      <c r="AJ4726">
        <v>28</v>
      </c>
    </row>
    <row r="4727" spans="2:36" ht="15" x14ac:dyDescent="0.2">
      <c r="C4727" s="58">
        <v>37190</v>
      </c>
      <c r="D4727" s="12">
        <v>22.03</v>
      </c>
      <c r="E4727" s="12">
        <v>21.02</v>
      </c>
      <c r="F4727" s="12">
        <v>19.43</v>
      </c>
      <c r="G4727" s="11"/>
      <c r="H4727" s="12">
        <v>19.18</v>
      </c>
      <c r="N4727"/>
      <c r="O4727"/>
      <c r="P4727" s="8">
        <f t="shared" si="32"/>
        <v>21.02</v>
      </c>
      <c r="Q4727" s="32"/>
      <c r="R4727" s="28">
        <v>14920</v>
      </c>
      <c r="S4727" s="27">
        <f t="shared" si="34"/>
        <v>19.278992279561155</v>
      </c>
      <c r="T4727" s="8">
        <v>123.05</v>
      </c>
      <c r="U4727"/>
      <c r="W4727" s="29"/>
      <c r="X4727" s="8">
        <v>19.5</v>
      </c>
      <c r="Y4727" s="2"/>
      <c r="AB4727" s="2">
        <f t="shared" si="33"/>
        <v>19.47</v>
      </c>
      <c r="AI4727">
        <v>22</v>
      </c>
      <c r="AJ4727">
        <v>28</v>
      </c>
    </row>
    <row r="4728" spans="2:36" ht="15" x14ac:dyDescent="0.2">
      <c r="C4728" s="58">
        <v>37193</v>
      </c>
      <c r="D4728" s="12">
        <v>22.15</v>
      </c>
      <c r="E4728" s="12">
        <v>21.1</v>
      </c>
      <c r="F4728" s="12">
        <v>19.29</v>
      </c>
      <c r="G4728" s="11"/>
      <c r="H4728" s="12">
        <v>19.3</v>
      </c>
      <c r="N4728"/>
      <c r="O4728"/>
      <c r="P4728" s="8">
        <f t="shared" si="32"/>
        <v>21.1</v>
      </c>
      <c r="Q4728" s="32"/>
      <c r="R4728" s="28">
        <v>15340</v>
      </c>
      <c r="S4728" s="27">
        <f t="shared" si="34"/>
        <v>19.902570379436966</v>
      </c>
      <c r="T4728" s="8">
        <v>122.55</v>
      </c>
      <c r="U4728"/>
      <c r="W4728" s="29"/>
      <c r="X4728" s="8">
        <v>19.309999999999999</v>
      </c>
      <c r="Y4728" s="2"/>
      <c r="AB4728" s="2">
        <f t="shared" si="33"/>
        <v>19.3</v>
      </c>
      <c r="AI4728">
        <v>22</v>
      </c>
      <c r="AJ4728">
        <v>28</v>
      </c>
    </row>
    <row r="4729" spans="2:36" ht="15" x14ac:dyDescent="0.2">
      <c r="C4729" s="58">
        <v>37194</v>
      </c>
      <c r="D4729" s="12">
        <v>21.87</v>
      </c>
      <c r="E4729" s="12">
        <v>20.91</v>
      </c>
      <c r="F4729" s="12">
        <v>19.149999999999999</v>
      </c>
      <c r="G4729" s="11"/>
      <c r="H4729" s="12">
        <v>19.14</v>
      </c>
      <c r="N4729"/>
      <c r="O4729"/>
      <c r="P4729" s="8">
        <f t="shared" si="32"/>
        <v>20.91</v>
      </c>
      <c r="Q4729" s="32"/>
      <c r="R4729" s="28">
        <v>15270</v>
      </c>
      <c r="S4729" s="27">
        <f t="shared" si="34"/>
        <v>19.909225092250921</v>
      </c>
      <c r="T4729" s="8">
        <v>121.95</v>
      </c>
      <c r="U4729"/>
      <c r="W4729" s="29"/>
      <c r="X4729" s="8">
        <v>19.149999999999999</v>
      </c>
      <c r="Y4729" s="2"/>
      <c r="AB4729" s="2">
        <f t="shared" si="33"/>
        <v>19.149999999999999</v>
      </c>
      <c r="AI4729">
        <v>22</v>
      </c>
      <c r="AJ4729">
        <v>28</v>
      </c>
    </row>
    <row r="4730" spans="2:36" ht="15" x14ac:dyDescent="0.2">
      <c r="C4730" s="58">
        <v>37195</v>
      </c>
      <c r="D4730" s="12">
        <v>21.18</v>
      </c>
      <c r="E4730" s="12">
        <v>20.37</v>
      </c>
      <c r="F4730" s="12">
        <v>18.489999999999998</v>
      </c>
      <c r="G4730" s="11"/>
      <c r="H4730" s="12">
        <v>18.63</v>
      </c>
      <c r="N4730"/>
      <c r="O4730"/>
      <c r="P4730" s="8">
        <f t="shared" si="32"/>
        <v>20.37</v>
      </c>
      <c r="Q4730" s="32"/>
      <c r="R4730" s="28">
        <v>14920</v>
      </c>
      <c r="S4730" s="27">
        <f t="shared" si="34"/>
        <v>19.428992628992631</v>
      </c>
      <c r="T4730" s="8">
        <v>122.1</v>
      </c>
      <c r="U4730"/>
      <c r="W4730" s="29"/>
      <c r="X4730" s="8">
        <v>18.41</v>
      </c>
      <c r="Y4730" s="2"/>
      <c r="AB4730" s="2">
        <f t="shared" si="33"/>
        <v>18.45</v>
      </c>
      <c r="AI4730">
        <v>22</v>
      </c>
      <c r="AJ4730">
        <v>28</v>
      </c>
    </row>
    <row r="4731" spans="2:36" ht="15" x14ac:dyDescent="0.2">
      <c r="B4731" s="2">
        <f>AVERAGE(D4731:D4752)</f>
        <v>19.667999999999999</v>
      </c>
      <c r="C4731" s="58">
        <v>37196</v>
      </c>
      <c r="D4731" s="12">
        <v>20.39</v>
      </c>
      <c r="E4731" s="12">
        <v>19.62</v>
      </c>
      <c r="F4731" s="12">
        <v>18.07</v>
      </c>
      <c r="G4731" s="11"/>
      <c r="H4731" s="12">
        <v>18.25</v>
      </c>
      <c r="N4731"/>
      <c r="O4731"/>
      <c r="P4731" s="8">
        <f t="shared" si="32"/>
        <v>19.62</v>
      </c>
      <c r="Q4731" s="32"/>
      <c r="R4731" s="28">
        <v>14460</v>
      </c>
      <c r="S4731" s="27">
        <f t="shared" si="34"/>
        <v>18.783823529411762</v>
      </c>
      <c r="T4731" s="8">
        <v>122.4</v>
      </c>
      <c r="U4731"/>
      <c r="W4731" s="29"/>
      <c r="X4731" s="8">
        <v>17.78</v>
      </c>
      <c r="Y4731" s="2"/>
      <c r="AB4731" s="2">
        <f t="shared" si="33"/>
        <v>17.93</v>
      </c>
      <c r="AI4731">
        <v>22</v>
      </c>
      <c r="AJ4731">
        <v>28</v>
      </c>
    </row>
    <row r="4732" spans="2:36" ht="15" x14ac:dyDescent="0.2">
      <c r="C4732" s="58">
        <v>37197</v>
      </c>
      <c r="D4732" s="12">
        <v>20.18</v>
      </c>
      <c r="E4732" s="12">
        <v>19.77</v>
      </c>
      <c r="F4732" s="12">
        <v>18.13</v>
      </c>
      <c r="G4732" s="11"/>
      <c r="H4732" s="12">
        <v>17.809999999999999</v>
      </c>
      <c r="N4732"/>
      <c r="O4732"/>
      <c r="P4732" s="8">
        <f t="shared" ref="P4732:P4795" si="35">E4732-G4732</f>
        <v>19.77</v>
      </c>
      <c r="Q4732" s="32"/>
      <c r="R4732" s="28">
        <v>13920</v>
      </c>
      <c r="S4732" s="27">
        <f t="shared" si="34"/>
        <v>18.156253193400268</v>
      </c>
      <c r="T4732" s="8">
        <v>121.901803</v>
      </c>
      <c r="U4732"/>
      <c r="W4732" s="29"/>
      <c r="X4732" s="8">
        <v>18.059999999999999</v>
      </c>
      <c r="Y4732" s="2"/>
      <c r="AB4732" s="2">
        <f t="shared" si="33"/>
        <v>18.100000000000001</v>
      </c>
      <c r="AI4732">
        <v>22</v>
      </c>
      <c r="AJ4732">
        <v>28</v>
      </c>
    </row>
    <row r="4733" spans="2:36" ht="15" x14ac:dyDescent="0.2">
      <c r="C4733" s="58">
        <v>37200</v>
      </c>
      <c r="D4733" s="12">
        <v>20.02</v>
      </c>
      <c r="E4733" s="12">
        <v>19.440000000000001</v>
      </c>
      <c r="F4733" s="12">
        <v>17.54</v>
      </c>
      <c r="G4733" s="11"/>
      <c r="H4733" s="12">
        <v>17.809999999999999</v>
      </c>
      <c r="N4733"/>
      <c r="O4733"/>
      <c r="P4733" s="8">
        <f t="shared" si="35"/>
        <v>19.440000000000001</v>
      </c>
      <c r="Q4733" s="32"/>
      <c r="R4733" s="28">
        <v>14000</v>
      </c>
      <c r="S4733" s="27">
        <f t="shared" si="34"/>
        <v>18.283367556468171</v>
      </c>
      <c r="T4733" s="8">
        <v>121.75</v>
      </c>
      <c r="U4733"/>
      <c r="W4733" s="29"/>
      <c r="X4733" s="8">
        <v>17.34</v>
      </c>
      <c r="Y4733" s="2"/>
      <c r="AB4733" s="2">
        <f t="shared" si="33"/>
        <v>17.440000000000001</v>
      </c>
      <c r="AI4733">
        <v>22</v>
      </c>
      <c r="AJ4733">
        <v>28</v>
      </c>
    </row>
    <row r="4734" spans="2:36" ht="15" x14ac:dyDescent="0.2">
      <c r="C4734" s="58">
        <v>37201</v>
      </c>
      <c r="D4734" s="12">
        <v>19.920000000000002</v>
      </c>
      <c r="E4734" s="12">
        <v>19.07</v>
      </c>
      <c r="F4734" s="12">
        <v>17.52</v>
      </c>
      <c r="G4734" s="11"/>
      <c r="H4734" s="12">
        <v>17.559999999999999</v>
      </c>
      <c r="N4734"/>
      <c r="O4734"/>
      <c r="P4734" s="8">
        <f t="shared" si="35"/>
        <v>19.07</v>
      </c>
      <c r="Q4734" s="32"/>
      <c r="R4734" s="28">
        <v>13700</v>
      </c>
      <c r="S4734" s="27">
        <f t="shared" si="34"/>
        <v>17.90628853267571</v>
      </c>
      <c r="T4734" s="8">
        <v>121.65</v>
      </c>
      <c r="U4734"/>
      <c r="W4734" s="29"/>
      <c r="X4734" s="8">
        <v>17.37</v>
      </c>
      <c r="Y4734" s="2"/>
      <c r="AB4734" s="2">
        <f t="shared" si="33"/>
        <v>17.45</v>
      </c>
      <c r="AI4734">
        <v>22</v>
      </c>
      <c r="AJ4734">
        <v>28</v>
      </c>
    </row>
    <row r="4735" spans="2:36" ht="15" x14ac:dyDescent="0.2">
      <c r="C4735" s="58">
        <v>37202</v>
      </c>
      <c r="D4735" s="12">
        <v>20.09</v>
      </c>
      <c r="E4735" s="12">
        <v>19.329999999999998</v>
      </c>
      <c r="F4735" s="12">
        <v>17.78</v>
      </c>
      <c r="G4735" s="11"/>
      <c r="H4735" s="12">
        <v>17.670000000000002</v>
      </c>
      <c r="N4735"/>
      <c r="O4735"/>
      <c r="P4735" s="8">
        <f t="shared" si="35"/>
        <v>19.329999999999998</v>
      </c>
      <c r="Q4735" s="32"/>
      <c r="R4735" s="28">
        <v>13380</v>
      </c>
      <c r="S4735" s="27">
        <f t="shared" si="34"/>
        <v>17.552970297029702</v>
      </c>
      <c r="T4735" s="8">
        <v>121.2</v>
      </c>
      <c r="U4735"/>
      <c r="W4735" s="29"/>
      <c r="X4735" s="8">
        <v>17.77</v>
      </c>
      <c r="Y4735" s="2"/>
      <c r="AB4735" s="2">
        <f t="shared" si="33"/>
        <v>17.78</v>
      </c>
      <c r="AI4735">
        <v>22</v>
      </c>
      <c r="AJ4735">
        <v>28</v>
      </c>
    </row>
    <row r="4736" spans="2:36" ht="15" x14ac:dyDescent="0.2">
      <c r="C4736" s="58">
        <v>37203</v>
      </c>
      <c r="D4736" s="12">
        <v>21.17</v>
      </c>
      <c r="E4736" s="12">
        <v>20.28</v>
      </c>
      <c r="F4736" s="12">
        <v>18.89</v>
      </c>
      <c r="G4736" s="11"/>
      <c r="H4736" s="12">
        <v>18.510000000000002</v>
      </c>
      <c r="N4736"/>
      <c r="O4736"/>
      <c r="P4736" s="8">
        <f t="shared" si="35"/>
        <v>20.28</v>
      </c>
      <c r="Q4736" s="32"/>
      <c r="R4736" s="28">
        <v>13490</v>
      </c>
      <c r="S4736" s="27">
        <f t="shared" si="34"/>
        <v>17.711890999174237</v>
      </c>
      <c r="T4736" s="8">
        <v>121.1</v>
      </c>
      <c r="U4736"/>
      <c r="W4736" s="29"/>
      <c r="X4736" s="8">
        <v>18.53</v>
      </c>
      <c r="Y4736" s="2"/>
      <c r="AB4736" s="2">
        <f t="shared" si="33"/>
        <v>18.71</v>
      </c>
      <c r="AI4736">
        <v>22</v>
      </c>
      <c r="AJ4736">
        <v>28</v>
      </c>
    </row>
    <row r="4737" spans="3:36" ht="15" x14ac:dyDescent="0.2">
      <c r="C4737" s="58">
        <v>37204</v>
      </c>
      <c r="D4737" s="12">
        <v>22.22</v>
      </c>
      <c r="E4737" s="12">
        <v>21.38</v>
      </c>
      <c r="F4737" s="12">
        <v>20.25</v>
      </c>
      <c r="G4737" s="11"/>
      <c r="H4737" s="12">
        <v>19.53</v>
      </c>
      <c r="N4737"/>
      <c r="O4737"/>
      <c r="P4737" s="8">
        <f t="shared" si="35"/>
        <v>21.38</v>
      </c>
      <c r="Q4737" s="32"/>
      <c r="R4737" s="28">
        <v>14040</v>
      </c>
      <c r="S4737" s="27">
        <f t="shared" si="34"/>
        <v>18.564324324324325</v>
      </c>
      <c r="T4737" s="8">
        <v>120.25</v>
      </c>
      <c r="U4737"/>
      <c r="W4737" s="29"/>
      <c r="X4737" s="8">
        <v>19.940000000000001</v>
      </c>
      <c r="Y4737" s="2"/>
      <c r="AB4737" s="2">
        <f t="shared" si="33"/>
        <v>20.100000000000001</v>
      </c>
      <c r="AI4737">
        <v>22</v>
      </c>
      <c r="AJ4737">
        <v>28</v>
      </c>
    </row>
    <row r="4738" spans="3:36" ht="15" x14ac:dyDescent="0.2">
      <c r="C4738" s="58">
        <v>37207</v>
      </c>
      <c r="D4738" s="12">
        <v>21.2</v>
      </c>
      <c r="E4738" s="12">
        <v>20.39</v>
      </c>
      <c r="F4738" s="12">
        <v>18.899999999999999</v>
      </c>
      <c r="G4738" s="11"/>
      <c r="H4738" s="12">
        <v>19.11</v>
      </c>
      <c r="N4738"/>
      <c r="O4738"/>
      <c r="P4738" s="8">
        <f t="shared" si="35"/>
        <v>20.39</v>
      </c>
      <c r="Q4738" s="32"/>
      <c r="R4738" s="28">
        <v>14740</v>
      </c>
      <c r="S4738" s="27">
        <f t="shared" si="34"/>
        <v>19.457534246575342</v>
      </c>
      <c r="T4738" s="8">
        <v>120.45</v>
      </c>
      <c r="U4738"/>
      <c r="W4738" s="29"/>
      <c r="X4738" s="8">
        <v>18.600000000000001</v>
      </c>
      <c r="Y4738" s="2"/>
      <c r="AB4738" s="2">
        <f t="shared" si="33"/>
        <v>18.75</v>
      </c>
      <c r="AD4738">
        <v>45</v>
      </c>
      <c r="AI4738">
        <v>22</v>
      </c>
      <c r="AJ4738">
        <v>28</v>
      </c>
    </row>
    <row r="4739" spans="3:36" ht="15" x14ac:dyDescent="0.2">
      <c r="C4739" s="58">
        <v>37208</v>
      </c>
      <c r="D4739" s="12">
        <v>21.67</v>
      </c>
      <c r="E4739" s="12">
        <v>20.81</v>
      </c>
      <c r="F4739" s="12">
        <v>18.95</v>
      </c>
      <c r="G4739" s="11"/>
      <c r="H4739" s="12">
        <v>19.23</v>
      </c>
      <c r="N4739"/>
      <c r="O4739"/>
      <c r="P4739" s="8">
        <f t="shared" si="35"/>
        <v>20.81</v>
      </c>
      <c r="Q4739" s="32"/>
      <c r="R4739" s="28">
        <v>14100</v>
      </c>
      <c r="S4739" s="27">
        <f t="shared" si="34"/>
        <v>18.566459627329195</v>
      </c>
      <c r="T4739" s="8">
        <v>120.75</v>
      </c>
      <c r="U4739"/>
      <c r="W4739" s="29"/>
      <c r="X4739" s="8">
        <v>18.98</v>
      </c>
      <c r="Y4739" s="2"/>
      <c r="AB4739" s="2">
        <f t="shared" si="33"/>
        <v>18.97</v>
      </c>
      <c r="AI4739">
        <v>22</v>
      </c>
      <c r="AJ4739">
        <v>28</v>
      </c>
    </row>
    <row r="4740" spans="3:36" ht="15" x14ac:dyDescent="0.2">
      <c r="C4740" s="58">
        <v>37209</v>
      </c>
      <c r="D4740" s="12">
        <v>19.739999999999998</v>
      </c>
      <c r="E4740" s="12">
        <v>18.75</v>
      </c>
      <c r="F4740" s="12">
        <v>17.32</v>
      </c>
      <c r="G4740" s="11"/>
      <c r="H4740" s="12">
        <v>18.09</v>
      </c>
      <c r="N4740"/>
      <c r="O4740"/>
      <c r="P4740" s="8">
        <f t="shared" si="35"/>
        <v>18.75</v>
      </c>
      <c r="Q4740" s="32"/>
      <c r="R4740" s="28">
        <v>14270</v>
      </c>
      <c r="S4740" s="27">
        <f t="shared" si="34"/>
        <v>18.658963815789473</v>
      </c>
      <c r="T4740" s="8">
        <v>121.6</v>
      </c>
      <c r="U4740"/>
      <c r="W4740" s="29"/>
      <c r="X4740" s="8">
        <v>17.46</v>
      </c>
      <c r="Y4740" s="2"/>
      <c r="AB4740" s="2">
        <f t="shared" si="33"/>
        <v>17.39</v>
      </c>
      <c r="AI4740">
        <v>22</v>
      </c>
      <c r="AJ4740">
        <v>28</v>
      </c>
    </row>
    <row r="4741" spans="3:36" ht="15" x14ac:dyDescent="0.2">
      <c r="C4741" s="58">
        <v>37210</v>
      </c>
      <c r="D4741" s="12">
        <v>17.45</v>
      </c>
      <c r="E4741" s="11">
        <v>17.68</v>
      </c>
      <c r="F4741" s="11">
        <v>15.78</v>
      </c>
      <c r="G4741" s="11"/>
      <c r="H4741" s="12">
        <v>16.190000000000001</v>
      </c>
      <c r="N4741"/>
      <c r="O4741"/>
      <c r="P4741" s="8">
        <f t="shared" si="35"/>
        <v>17.68</v>
      </c>
      <c r="Q4741" s="32"/>
      <c r="R4741" s="28">
        <v>13570</v>
      </c>
      <c r="S4741" s="27">
        <f t="shared" si="34"/>
        <v>17.736374845869296</v>
      </c>
      <c r="T4741" s="8">
        <v>121.65</v>
      </c>
      <c r="U4741"/>
      <c r="W4741" s="29"/>
      <c r="X4741" s="8">
        <v>15.91</v>
      </c>
      <c r="Y4741" s="2"/>
      <c r="AB4741" s="2">
        <f t="shared" si="33"/>
        <v>15.85</v>
      </c>
      <c r="AI4741">
        <v>22</v>
      </c>
      <c r="AJ4741">
        <v>28</v>
      </c>
    </row>
    <row r="4742" spans="3:36" ht="15" x14ac:dyDescent="0.2">
      <c r="C4742" s="58">
        <v>37211</v>
      </c>
      <c r="D4742" s="12">
        <v>18.03</v>
      </c>
      <c r="E4742" s="12">
        <v>17.75</v>
      </c>
      <c r="F4742" s="12">
        <v>16.3</v>
      </c>
      <c r="G4742" s="11"/>
      <c r="H4742" s="12">
        <v>16.079999999999998</v>
      </c>
      <c r="N4742"/>
      <c r="O4742"/>
      <c r="P4742" s="8">
        <f t="shared" si="35"/>
        <v>17.75</v>
      </c>
      <c r="Q4742" s="32"/>
      <c r="R4742" s="28">
        <v>12870</v>
      </c>
      <c r="S4742" s="27">
        <f t="shared" si="34"/>
        <v>16.704734693877551</v>
      </c>
      <c r="T4742" s="8">
        <v>122.5</v>
      </c>
      <c r="U4742"/>
      <c r="W4742" s="29"/>
      <c r="X4742" s="8">
        <v>16.55</v>
      </c>
      <c r="Y4742" s="2"/>
      <c r="AB4742" s="2">
        <f t="shared" si="33"/>
        <v>16.43</v>
      </c>
      <c r="AI4742">
        <v>22</v>
      </c>
      <c r="AJ4742">
        <v>28</v>
      </c>
    </row>
    <row r="4743" spans="3:36" ht="15" x14ac:dyDescent="0.2">
      <c r="C4743" s="58">
        <v>37214</v>
      </c>
      <c r="D4743" s="12">
        <v>17.72</v>
      </c>
      <c r="E4743" s="12">
        <v>18.010000000000002</v>
      </c>
      <c r="F4743" s="12">
        <v>16.600000000000001</v>
      </c>
      <c r="G4743" s="11"/>
      <c r="H4743" s="12">
        <v>15.85</v>
      </c>
      <c r="N4743"/>
      <c r="O4743"/>
      <c r="P4743" s="8">
        <f t="shared" si="35"/>
        <v>18.010000000000002</v>
      </c>
      <c r="Q4743" s="32"/>
      <c r="R4743" s="28">
        <v>12560</v>
      </c>
      <c r="S4743" s="27">
        <f t="shared" si="34"/>
        <v>16.262540716612378</v>
      </c>
      <c r="T4743" s="8">
        <v>122.8</v>
      </c>
      <c r="U4743"/>
      <c r="W4743" s="29"/>
      <c r="X4743" s="8">
        <v>16.8</v>
      </c>
      <c r="Y4743" s="2"/>
      <c r="AB4743" s="2">
        <f t="shared" si="33"/>
        <v>16.7</v>
      </c>
      <c r="AI4743">
        <v>22</v>
      </c>
      <c r="AJ4743">
        <v>28</v>
      </c>
    </row>
    <row r="4744" spans="3:36" ht="15" x14ac:dyDescent="0.2">
      <c r="C4744" s="58">
        <v>37215</v>
      </c>
      <c r="D4744" s="12">
        <v>19.149999999999999</v>
      </c>
      <c r="E4744" s="12">
        <v>18.75</v>
      </c>
      <c r="F4744" s="12">
        <v>16.8</v>
      </c>
      <c r="G4744" s="11"/>
      <c r="H4744" s="12">
        <v>17.059999999999999</v>
      </c>
      <c r="N4744"/>
      <c r="O4744"/>
      <c r="P4744" s="8">
        <f t="shared" si="35"/>
        <v>18.75</v>
      </c>
      <c r="Q4744" s="32"/>
      <c r="R4744" s="28">
        <v>12800</v>
      </c>
      <c r="S4744" s="27">
        <f t="shared" si="34"/>
        <v>16.539618041446566</v>
      </c>
      <c r="T4744" s="8">
        <v>123.05</v>
      </c>
      <c r="U4744"/>
      <c r="W4744" s="29"/>
      <c r="X4744" s="8">
        <v>17.010000000000002</v>
      </c>
      <c r="Y4744" s="2"/>
      <c r="AB4744" s="2">
        <f t="shared" si="33"/>
        <v>16.91</v>
      </c>
      <c r="AI4744">
        <v>22</v>
      </c>
      <c r="AJ4744">
        <v>28</v>
      </c>
    </row>
    <row r="4745" spans="3:36" ht="15" x14ac:dyDescent="0.2">
      <c r="C4745" s="58">
        <v>37216</v>
      </c>
      <c r="D4745" s="12">
        <v>18.96</v>
      </c>
      <c r="E4745" s="12">
        <v>18.73</v>
      </c>
      <c r="F4745" s="12">
        <v>16.920000000000002</v>
      </c>
      <c r="G4745" s="11"/>
      <c r="H4745" s="12">
        <v>17.440000000000001</v>
      </c>
      <c r="N4745"/>
      <c r="O4745"/>
      <c r="P4745" s="8">
        <f t="shared" si="35"/>
        <v>18.73</v>
      </c>
      <c r="Q4745" s="32"/>
      <c r="R4745" s="28">
        <v>13310</v>
      </c>
      <c r="S4745" s="27">
        <f t="shared" si="34"/>
        <v>17.233631921824106</v>
      </c>
      <c r="T4745" s="8">
        <v>122.8</v>
      </c>
      <c r="U4745"/>
      <c r="W4745" s="29"/>
      <c r="X4745" s="8">
        <v>17.100000000000001</v>
      </c>
      <c r="Y4745" s="2"/>
      <c r="AB4745" s="2">
        <f t="shared" si="33"/>
        <v>17.010000000000002</v>
      </c>
      <c r="AI4745">
        <v>22</v>
      </c>
      <c r="AJ4745">
        <v>28</v>
      </c>
    </row>
    <row r="4746" spans="3:36" ht="15" x14ac:dyDescent="0.2">
      <c r="C4746" s="58">
        <v>37217</v>
      </c>
      <c r="D4746" s="12"/>
      <c r="E4746" s="12">
        <v>19.899999999999999</v>
      </c>
      <c r="F4746" s="12">
        <v>18.13</v>
      </c>
      <c r="G4746" s="11"/>
      <c r="H4746" s="12">
        <v>17.899999999999999</v>
      </c>
      <c r="N4746"/>
      <c r="O4746"/>
      <c r="P4746" s="8">
        <f t="shared" si="35"/>
        <v>19.899999999999999</v>
      </c>
      <c r="Q4746" s="32"/>
      <c r="R4746" s="28">
        <v>13190</v>
      </c>
      <c r="S4746" s="27">
        <f t="shared" si="34"/>
        <v>17.009002433090025</v>
      </c>
      <c r="T4746" s="8">
        <v>123.3</v>
      </c>
      <c r="U4746"/>
      <c r="W4746" s="29"/>
      <c r="X4746" s="8">
        <v>18.350000000000001</v>
      </c>
      <c r="Y4746" s="2"/>
      <c r="AB4746" s="2">
        <f t="shared" si="33"/>
        <v>18.239999999999998</v>
      </c>
      <c r="AI4746">
        <v>22</v>
      </c>
      <c r="AJ4746">
        <v>28</v>
      </c>
    </row>
    <row r="4747" spans="3:36" ht="15" x14ac:dyDescent="0.2">
      <c r="C4747" s="58">
        <v>37218</v>
      </c>
      <c r="D4747" s="12"/>
      <c r="E4747" s="12">
        <v>19.28</v>
      </c>
      <c r="F4747" s="12">
        <v>17.5</v>
      </c>
      <c r="G4747" s="11"/>
      <c r="H4747" s="12"/>
      <c r="N4747"/>
      <c r="O4747"/>
      <c r="P4747" s="8">
        <f t="shared" si="35"/>
        <v>19.28</v>
      </c>
      <c r="Q4747" s="32"/>
      <c r="R4747" s="28"/>
      <c r="S4747" s="27"/>
      <c r="T4747" s="8"/>
      <c r="U4747"/>
      <c r="W4747" s="29"/>
      <c r="X4747" s="8">
        <v>17.71</v>
      </c>
      <c r="Y4747" s="2"/>
      <c r="AB4747" s="2">
        <f t="shared" si="33"/>
        <v>17.61</v>
      </c>
      <c r="AI4747">
        <v>22</v>
      </c>
      <c r="AJ4747">
        <v>28</v>
      </c>
    </row>
    <row r="4748" spans="3:36" ht="15" x14ac:dyDescent="0.2">
      <c r="C4748" s="58">
        <v>37221</v>
      </c>
      <c r="D4748" s="12">
        <v>18.690000000000001</v>
      </c>
      <c r="E4748" s="12">
        <v>18.36</v>
      </c>
      <c r="F4748" s="12">
        <v>16.940000000000001</v>
      </c>
      <c r="G4748" s="11"/>
      <c r="H4748" s="12">
        <v>17.350000000000001</v>
      </c>
      <c r="N4748"/>
      <c r="O4748"/>
      <c r="P4748" s="8">
        <f t="shared" si="35"/>
        <v>18.36</v>
      </c>
      <c r="Q4748" s="32"/>
      <c r="R4748" s="28">
        <v>13170</v>
      </c>
      <c r="S4748" s="27">
        <f t="shared" si="34"/>
        <v>16.8737308622079</v>
      </c>
      <c r="T4748" s="8">
        <v>124.1</v>
      </c>
      <c r="U4748"/>
      <c r="W4748" s="29"/>
      <c r="X4748" s="8">
        <v>17.16</v>
      </c>
      <c r="Y4748" s="2"/>
      <c r="AB4748" s="2">
        <f t="shared" si="33"/>
        <v>17.05</v>
      </c>
      <c r="AI4748">
        <v>22</v>
      </c>
      <c r="AJ4748">
        <v>28</v>
      </c>
    </row>
    <row r="4749" spans="3:36" ht="15" x14ac:dyDescent="0.2">
      <c r="C4749" s="58">
        <v>37222</v>
      </c>
      <c r="D4749" s="12">
        <v>19.48</v>
      </c>
      <c r="E4749" s="12">
        <v>19.02</v>
      </c>
      <c r="F4749" s="12">
        <v>17.5</v>
      </c>
      <c r="G4749" s="11"/>
      <c r="H4749" s="12">
        <v>17.600000000000001</v>
      </c>
      <c r="N4749"/>
      <c r="O4749"/>
      <c r="P4749" s="8">
        <f t="shared" si="35"/>
        <v>19.02</v>
      </c>
      <c r="Q4749" s="32"/>
      <c r="R4749" s="28">
        <v>13220</v>
      </c>
      <c r="S4749" s="27">
        <f t="shared" si="34"/>
        <v>16.917344064386317</v>
      </c>
      <c r="T4749" s="8">
        <v>124.25</v>
      </c>
      <c r="U4749"/>
      <c r="W4749" s="29"/>
      <c r="X4749" s="8">
        <v>17.7</v>
      </c>
      <c r="Y4749" s="2"/>
      <c r="AB4749" s="2">
        <f t="shared" si="33"/>
        <v>17.600000000000001</v>
      </c>
      <c r="AI4749">
        <v>22</v>
      </c>
      <c r="AJ4749">
        <v>28</v>
      </c>
    </row>
    <row r="4750" spans="3:36" ht="15" x14ac:dyDescent="0.2">
      <c r="C4750" s="58">
        <v>37223</v>
      </c>
      <c r="D4750" s="12">
        <v>19.22</v>
      </c>
      <c r="E4750" s="12">
        <v>18.690000000000001</v>
      </c>
      <c r="F4750" s="12">
        <v>17.5</v>
      </c>
      <c r="G4750" s="11"/>
      <c r="H4750" s="12"/>
      <c r="N4750"/>
      <c r="O4750"/>
      <c r="P4750" s="8">
        <f t="shared" si="35"/>
        <v>18.690000000000001</v>
      </c>
      <c r="Q4750" s="32"/>
      <c r="R4750" s="28">
        <v>13400</v>
      </c>
      <c r="S4750" s="27">
        <f t="shared" si="34"/>
        <v>17.196125907990314</v>
      </c>
      <c r="T4750" s="8">
        <v>123.9</v>
      </c>
      <c r="U4750"/>
      <c r="W4750" s="29"/>
      <c r="X4750" s="8">
        <v>17.64</v>
      </c>
      <c r="Y4750" s="2"/>
      <c r="AB4750" s="2">
        <f t="shared" si="33"/>
        <v>17.57</v>
      </c>
      <c r="AI4750">
        <v>22</v>
      </c>
      <c r="AJ4750">
        <v>28</v>
      </c>
    </row>
    <row r="4751" spans="3:36" ht="15" x14ac:dyDescent="0.2">
      <c r="C4751" s="58">
        <v>37224</v>
      </c>
      <c r="D4751" s="12">
        <v>18.62</v>
      </c>
      <c r="E4751" s="12">
        <v>18.41</v>
      </c>
      <c r="F4751" s="12">
        <v>17.22</v>
      </c>
      <c r="G4751" s="11"/>
      <c r="H4751" s="12"/>
      <c r="N4751"/>
      <c r="O4751"/>
      <c r="P4751" s="8">
        <f t="shared" si="35"/>
        <v>18.41</v>
      </c>
      <c r="Q4751" s="32"/>
      <c r="R4751" s="28">
        <v>13280</v>
      </c>
      <c r="S4751" s="27">
        <f t="shared" si="34"/>
        <v>17.138961038961039</v>
      </c>
      <c r="T4751" s="8">
        <v>123.2</v>
      </c>
      <c r="U4751"/>
      <c r="W4751" s="29"/>
      <c r="X4751" s="8">
        <v>17.309999999999999</v>
      </c>
      <c r="Y4751" s="2"/>
      <c r="AB4751" s="2">
        <f t="shared" si="33"/>
        <v>17.27</v>
      </c>
      <c r="AI4751">
        <v>22</v>
      </c>
      <c r="AJ4751">
        <v>28</v>
      </c>
    </row>
    <row r="4752" spans="3:36" ht="15" x14ac:dyDescent="0.2">
      <c r="C4752" s="58">
        <v>37225</v>
      </c>
      <c r="D4752" s="12">
        <v>19.440000000000001</v>
      </c>
      <c r="E4752" s="12">
        <v>19.14</v>
      </c>
      <c r="F4752" s="12">
        <v>18.16</v>
      </c>
      <c r="G4752" s="11"/>
      <c r="H4752" s="12">
        <v>17.45</v>
      </c>
      <c r="N4752"/>
      <c r="O4752"/>
      <c r="P4752" s="8">
        <f t="shared" si="35"/>
        <v>19.14</v>
      </c>
      <c r="Q4752" s="32"/>
      <c r="R4752" s="28">
        <v>13280</v>
      </c>
      <c r="S4752" s="27">
        <f t="shared" si="34"/>
        <v>17.028387096774193</v>
      </c>
      <c r="T4752" s="8">
        <v>124</v>
      </c>
      <c r="U4752"/>
      <c r="W4752" s="29"/>
      <c r="X4752" s="8">
        <v>18.25</v>
      </c>
      <c r="Y4752" s="2"/>
      <c r="AB4752" s="2">
        <f t="shared" si="33"/>
        <v>18.21</v>
      </c>
      <c r="AI4752">
        <v>22</v>
      </c>
      <c r="AJ4752">
        <v>28</v>
      </c>
    </row>
    <row r="4753" spans="2:36" ht="15" x14ac:dyDescent="0.2">
      <c r="B4753" s="2">
        <f>AVERAGE(D4753:D4772)</f>
        <v>19.403684210526315</v>
      </c>
      <c r="C4753" s="58">
        <v>37228</v>
      </c>
      <c r="D4753" s="12">
        <v>20.09</v>
      </c>
      <c r="E4753" s="12">
        <v>19.71</v>
      </c>
      <c r="F4753" s="12">
        <v>18.64</v>
      </c>
      <c r="G4753" s="11"/>
      <c r="H4753" s="12">
        <v>18.12</v>
      </c>
      <c r="N4753"/>
      <c r="O4753"/>
      <c r="P4753" s="8">
        <f t="shared" si="35"/>
        <v>19.71</v>
      </c>
      <c r="Q4753" s="32"/>
      <c r="R4753" s="28">
        <v>13660</v>
      </c>
      <c r="S4753" s="27">
        <f t="shared" si="34"/>
        <v>17.615085158150851</v>
      </c>
      <c r="T4753" s="8">
        <v>123.3</v>
      </c>
      <c r="U4753"/>
      <c r="W4753" s="29"/>
      <c r="X4753" s="8">
        <v>18.86</v>
      </c>
      <c r="Y4753" s="2"/>
      <c r="AB4753" s="2">
        <f t="shared" si="33"/>
        <v>18.75</v>
      </c>
      <c r="AI4753">
        <v>22</v>
      </c>
      <c r="AJ4753">
        <v>28</v>
      </c>
    </row>
    <row r="4754" spans="2:36" ht="15" x14ac:dyDescent="0.2">
      <c r="C4754" s="58">
        <v>37229</v>
      </c>
      <c r="D4754" s="12">
        <v>19.649999999999999</v>
      </c>
      <c r="E4754" s="12">
        <v>19.29</v>
      </c>
      <c r="F4754" s="12">
        <v>17.809999999999999</v>
      </c>
      <c r="G4754" s="11"/>
      <c r="H4754" s="12">
        <v>18.2</v>
      </c>
      <c r="N4754"/>
      <c r="O4754"/>
      <c r="P4754" s="8">
        <f t="shared" si="35"/>
        <v>19.29</v>
      </c>
      <c r="Q4754" s="32"/>
      <c r="R4754" s="28">
        <v>14110</v>
      </c>
      <c r="S4754" s="27">
        <f t="shared" si="34"/>
        <v>18.048994368463397</v>
      </c>
      <c r="T4754" s="8">
        <v>124.3</v>
      </c>
      <c r="U4754"/>
      <c r="W4754" s="29"/>
      <c r="X4754" s="8">
        <v>17.920000000000002</v>
      </c>
      <c r="Y4754" s="2"/>
      <c r="AB4754" s="2">
        <f t="shared" si="33"/>
        <v>17.87</v>
      </c>
      <c r="AI4754">
        <v>22</v>
      </c>
      <c r="AJ4754">
        <v>28</v>
      </c>
    </row>
    <row r="4755" spans="2:36" ht="15" x14ac:dyDescent="0.2">
      <c r="C4755" s="58">
        <v>37230</v>
      </c>
      <c r="D4755" s="12">
        <v>19.489999999999998</v>
      </c>
      <c r="E4755" s="12">
        <v>19.22</v>
      </c>
      <c r="F4755" s="12">
        <v>18.2</v>
      </c>
      <c r="G4755" s="11"/>
      <c r="H4755" s="12">
        <v>18.29</v>
      </c>
      <c r="N4755"/>
      <c r="O4755"/>
      <c r="P4755" s="8">
        <f t="shared" si="35"/>
        <v>19.22</v>
      </c>
      <c r="Q4755" s="32"/>
      <c r="R4755" s="28">
        <v>13830</v>
      </c>
      <c r="S4755" s="27">
        <f t="shared" si="34"/>
        <v>17.705072463768118</v>
      </c>
      <c r="T4755" s="8">
        <v>124.2</v>
      </c>
      <c r="U4755"/>
      <c r="W4755" s="29"/>
      <c r="X4755" s="8">
        <v>18.34</v>
      </c>
      <c r="Y4755" s="2"/>
      <c r="AB4755" s="2">
        <f t="shared" ref="AB4755:AB4772" si="36">ROUND((F4755+X4755)/2,2)</f>
        <v>18.27</v>
      </c>
      <c r="AI4755">
        <v>22</v>
      </c>
      <c r="AJ4755">
        <v>28</v>
      </c>
    </row>
    <row r="4756" spans="2:36" ht="15" x14ac:dyDescent="0.2">
      <c r="C4756" s="58">
        <v>37231</v>
      </c>
      <c r="D4756" s="12">
        <v>18.54</v>
      </c>
      <c r="E4756" s="12">
        <v>18.39</v>
      </c>
      <c r="F4756" s="12">
        <v>17.14</v>
      </c>
      <c r="G4756" s="11"/>
      <c r="H4756" s="12">
        <v>17.600000000000001</v>
      </c>
      <c r="N4756"/>
      <c r="O4756"/>
      <c r="P4756" s="8">
        <f t="shared" si="35"/>
        <v>18.39</v>
      </c>
      <c r="Q4756" s="32"/>
      <c r="R4756" s="28">
        <v>13970</v>
      </c>
      <c r="S4756" s="27">
        <f t="shared" si="34"/>
        <v>17.934840532902705</v>
      </c>
      <c r="T4756" s="8">
        <v>123.85</v>
      </c>
      <c r="U4756"/>
      <c r="W4756" s="29"/>
      <c r="X4756" s="8">
        <v>17.3</v>
      </c>
      <c r="Y4756" s="2"/>
      <c r="AB4756" s="2">
        <f t="shared" si="36"/>
        <v>17.22</v>
      </c>
      <c r="AI4756">
        <v>22</v>
      </c>
      <c r="AJ4756">
        <v>28</v>
      </c>
    </row>
    <row r="4757" spans="2:36" ht="15" x14ac:dyDescent="0.2">
      <c r="C4757" s="58">
        <v>37232</v>
      </c>
      <c r="D4757" s="12">
        <v>19.04</v>
      </c>
      <c r="E4757" s="12">
        <v>19.03</v>
      </c>
      <c r="F4757" s="12">
        <v>17.89</v>
      </c>
      <c r="G4757" s="11"/>
      <c r="H4757" s="12">
        <v>17.100000000000001</v>
      </c>
      <c r="N4757"/>
      <c r="O4757"/>
      <c r="P4757" s="8">
        <f t="shared" si="35"/>
        <v>19.03</v>
      </c>
      <c r="Q4757" s="32"/>
      <c r="R4757" s="28">
        <v>13620</v>
      </c>
      <c r="S4757" s="27">
        <f t="shared" si="34"/>
        <v>17.373285198555955</v>
      </c>
      <c r="T4757" s="8">
        <v>124.65</v>
      </c>
      <c r="U4757"/>
      <c r="W4757" s="29"/>
      <c r="X4757" s="8">
        <v>18.100000000000001</v>
      </c>
      <c r="Y4757" s="2"/>
      <c r="AB4757" s="2">
        <f t="shared" si="36"/>
        <v>18</v>
      </c>
      <c r="AI4757">
        <v>22</v>
      </c>
      <c r="AJ4757">
        <v>28</v>
      </c>
    </row>
    <row r="4758" spans="2:36" ht="15" x14ac:dyDescent="0.2">
      <c r="C4758" s="58">
        <v>37235</v>
      </c>
      <c r="D4758" s="12">
        <v>18.37</v>
      </c>
      <c r="E4758" s="12">
        <v>18.170000000000002</v>
      </c>
      <c r="F4758" s="12">
        <v>17.05</v>
      </c>
      <c r="G4758" s="11"/>
      <c r="H4758" s="12">
        <v>16.95</v>
      </c>
      <c r="N4758"/>
      <c r="O4758"/>
      <c r="P4758" s="8">
        <f t="shared" si="35"/>
        <v>18.170000000000002</v>
      </c>
      <c r="Q4758" s="32"/>
      <c r="R4758" s="28">
        <v>13700</v>
      </c>
      <c r="S4758" s="27">
        <f t="shared" ref="S4758:S4771" si="37">R4758*0.159/T4758</f>
        <v>17.315580286168522</v>
      </c>
      <c r="T4758" s="8">
        <v>125.8</v>
      </c>
      <c r="U4758"/>
      <c r="W4758" s="29"/>
      <c r="X4758" s="8">
        <v>17.27</v>
      </c>
      <c r="Y4758" s="2"/>
      <c r="AB4758" s="2">
        <f t="shared" si="36"/>
        <v>17.16</v>
      </c>
      <c r="AI4758">
        <v>22</v>
      </c>
      <c r="AJ4758">
        <v>28</v>
      </c>
    </row>
    <row r="4759" spans="2:36" ht="15" x14ac:dyDescent="0.2">
      <c r="C4759" s="58">
        <v>37236</v>
      </c>
      <c r="D4759" s="12">
        <v>18.079999999999998</v>
      </c>
      <c r="E4759" s="12">
        <v>17.91</v>
      </c>
      <c r="F4759" s="12">
        <v>16.64</v>
      </c>
      <c r="G4759" s="11"/>
      <c r="H4759" s="12">
        <v>16.62</v>
      </c>
      <c r="N4759"/>
      <c r="O4759"/>
      <c r="P4759" s="8">
        <f t="shared" si="35"/>
        <v>17.91</v>
      </c>
      <c r="Q4759" s="32"/>
      <c r="R4759" s="28">
        <v>13480</v>
      </c>
      <c r="S4759" s="27">
        <f t="shared" si="37"/>
        <v>17.003728679095598</v>
      </c>
      <c r="T4759" s="8">
        <v>126.05</v>
      </c>
      <c r="U4759"/>
      <c r="W4759" s="29"/>
      <c r="X4759" s="8">
        <v>16.84</v>
      </c>
      <c r="Y4759" s="2"/>
      <c r="AB4759" s="2">
        <f t="shared" si="36"/>
        <v>16.739999999999998</v>
      </c>
      <c r="AI4759">
        <v>22</v>
      </c>
      <c r="AJ4759">
        <v>28</v>
      </c>
    </row>
    <row r="4760" spans="2:36" ht="15" x14ac:dyDescent="0.2">
      <c r="C4760" s="58">
        <v>37237</v>
      </c>
      <c r="D4760" s="12">
        <v>18.36</v>
      </c>
      <c r="E4760" s="12">
        <v>18.2</v>
      </c>
      <c r="F4760" s="12">
        <v>16.95</v>
      </c>
      <c r="G4760" s="11"/>
      <c r="H4760" s="12">
        <v>16.739999999999998</v>
      </c>
      <c r="N4760"/>
      <c r="O4760"/>
      <c r="P4760" s="8">
        <f t="shared" si="35"/>
        <v>18.2</v>
      </c>
      <c r="Q4760" s="32"/>
      <c r="R4760" s="28">
        <v>13330</v>
      </c>
      <c r="S4760" s="27">
        <f t="shared" si="37"/>
        <v>16.827868201667329</v>
      </c>
      <c r="T4760" s="8">
        <v>125.95</v>
      </c>
      <c r="U4760"/>
      <c r="W4760" s="29"/>
      <c r="X4760" s="8">
        <v>17.07</v>
      </c>
      <c r="Y4760" s="2"/>
      <c r="AB4760" s="2">
        <f t="shared" si="36"/>
        <v>17.010000000000002</v>
      </c>
      <c r="AI4760">
        <v>22</v>
      </c>
      <c r="AJ4760">
        <v>28</v>
      </c>
    </row>
    <row r="4761" spans="2:36" ht="15" x14ac:dyDescent="0.2">
      <c r="C4761" s="58">
        <v>37238</v>
      </c>
      <c r="D4761" s="12">
        <v>18.12</v>
      </c>
      <c r="E4761" s="12">
        <v>17.8</v>
      </c>
      <c r="F4761" s="12">
        <v>16.8</v>
      </c>
      <c r="G4761" s="11"/>
      <c r="H4761" s="12">
        <v>16.77</v>
      </c>
      <c r="N4761"/>
      <c r="O4761"/>
      <c r="P4761" s="8">
        <f t="shared" si="35"/>
        <v>17.8</v>
      </c>
      <c r="Q4761" s="32"/>
      <c r="R4761" s="28">
        <v>13330</v>
      </c>
      <c r="S4761" s="27">
        <f t="shared" si="37"/>
        <v>16.814518048393499</v>
      </c>
      <c r="T4761" s="8">
        <v>126.05</v>
      </c>
      <c r="U4761"/>
      <c r="W4761" s="29"/>
      <c r="X4761" s="8">
        <v>16.91</v>
      </c>
      <c r="Y4761" s="2"/>
      <c r="AB4761" s="2">
        <f t="shared" si="36"/>
        <v>16.86</v>
      </c>
      <c r="AI4761">
        <v>22</v>
      </c>
      <c r="AJ4761">
        <v>28</v>
      </c>
    </row>
    <row r="4762" spans="2:36" ht="15" x14ac:dyDescent="0.2">
      <c r="C4762" s="58">
        <v>37239</v>
      </c>
      <c r="D4762" s="12">
        <v>19.23</v>
      </c>
      <c r="E4762" s="12">
        <v>18.38</v>
      </c>
      <c r="F4762" s="12">
        <v>17.72</v>
      </c>
      <c r="G4762" s="11"/>
      <c r="H4762" s="12">
        <v>17.3</v>
      </c>
      <c r="N4762"/>
      <c r="O4762"/>
      <c r="P4762" s="8">
        <f t="shared" si="35"/>
        <v>18.38</v>
      </c>
      <c r="Q4762" s="32"/>
      <c r="R4762" s="28">
        <v>13570</v>
      </c>
      <c r="S4762" s="27">
        <f t="shared" si="37"/>
        <v>17.076612584091809</v>
      </c>
      <c r="T4762" s="8">
        <v>126.35</v>
      </c>
      <c r="U4762"/>
      <c r="W4762" s="29"/>
      <c r="X4762" s="8">
        <v>17.899999999999999</v>
      </c>
      <c r="Y4762" s="2"/>
      <c r="AB4762" s="2">
        <f t="shared" si="36"/>
        <v>17.809999999999999</v>
      </c>
      <c r="AI4762">
        <v>22</v>
      </c>
      <c r="AJ4762">
        <v>28</v>
      </c>
    </row>
    <row r="4763" spans="2:36" ht="15" x14ac:dyDescent="0.2">
      <c r="C4763" s="58">
        <v>37242</v>
      </c>
      <c r="D4763" s="12">
        <v>19.22</v>
      </c>
      <c r="E4763" s="12">
        <v>19.059999999999999</v>
      </c>
      <c r="F4763" s="12">
        <v>17.57</v>
      </c>
      <c r="G4763" s="11"/>
      <c r="H4763" s="12">
        <v>17.47</v>
      </c>
      <c r="N4763"/>
      <c r="O4763"/>
      <c r="P4763" s="8">
        <f t="shared" si="35"/>
        <v>19.059999999999999</v>
      </c>
      <c r="Q4763" s="32"/>
      <c r="R4763" s="28">
        <v>14230</v>
      </c>
      <c r="S4763" s="27">
        <f t="shared" si="37"/>
        <v>17.690148553557467</v>
      </c>
      <c r="T4763" s="8">
        <v>127.9</v>
      </c>
      <c r="U4763"/>
      <c r="W4763" s="29"/>
      <c r="X4763" s="8">
        <v>17.739999999999998</v>
      </c>
      <c r="Y4763" s="2"/>
      <c r="AB4763" s="2">
        <f t="shared" si="36"/>
        <v>17.66</v>
      </c>
      <c r="AI4763">
        <v>22</v>
      </c>
      <c r="AJ4763">
        <v>28</v>
      </c>
    </row>
    <row r="4764" spans="2:36" ht="15" x14ac:dyDescent="0.2">
      <c r="C4764" s="58">
        <v>37243</v>
      </c>
      <c r="D4764" s="12">
        <v>19.36</v>
      </c>
      <c r="E4764" s="12">
        <v>19.18</v>
      </c>
      <c r="F4764" s="12">
        <v>17.73</v>
      </c>
      <c r="G4764" s="11"/>
      <c r="H4764" s="12">
        <v>17.57</v>
      </c>
      <c r="N4764"/>
      <c r="O4764"/>
      <c r="P4764" s="8">
        <f t="shared" si="35"/>
        <v>19.18</v>
      </c>
      <c r="Q4764" s="32"/>
      <c r="R4764" s="28">
        <v>14320</v>
      </c>
      <c r="S4764" s="27">
        <f t="shared" si="37"/>
        <v>17.82293542074364</v>
      </c>
      <c r="T4764" s="8">
        <v>127.75</v>
      </c>
      <c r="U4764"/>
      <c r="W4764" s="29"/>
      <c r="X4764" s="8">
        <v>17.89</v>
      </c>
      <c r="Y4764" s="2"/>
      <c r="AB4764" s="2">
        <f t="shared" si="36"/>
        <v>17.809999999999999</v>
      </c>
      <c r="AI4764">
        <v>22</v>
      </c>
      <c r="AJ4764">
        <v>28</v>
      </c>
    </row>
    <row r="4765" spans="2:36" ht="15" x14ac:dyDescent="0.2">
      <c r="C4765" s="58">
        <v>37244</v>
      </c>
      <c r="D4765" s="12">
        <v>19.8</v>
      </c>
      <c r="E4765" s="12">
        <v>19.47</v>
      </c>
      <c r="F4765" s="12">
        <v>17.850000000000001</v>
      </c>
      <c r="G4765" s="11"/>
      <c r="H4765" s="12">
        <v>17.8</v>
      </c>
      <c r="N4765"/>
      <c r="O4765"/>
      <c r="P4765" s="8">
        <f t="shared" si="35"/>
        <v>19.47</v>
      </c>
      <c r="Q4765" s="32"/>
      <c r="R4765" s="28">
        <v>14260</v>
      </c>
      <c r="S4765" s="27">
        <f t="shared" si="37"/>
        <v>17.706677079265912</v>
      </c>
      <c r="T4765" s="8">
        <v>128.05000000000001</v>
      </c>
      <c r="U4765"/>
      <c r="W4765" s="29"/>
      <c r="X4765" s="8">
        <v>17.989999999999998</v>
      </c>
      <c r="Y4765" s="2"/>
      <c r="AB4765" s="2">
        <f t="shared" si="36"/>
        <v>17.920000000000002</v>
      </c>
      <c r="AI4765">
        <v>22</v>
      </c>
      <c r="AJ4765">
        <v>28</v>
      </c>
    </row>
    <row r="4766" spans="2:36" ht="15" x14ac:dyDescent="0.2">
      <c r="C4766" s="58">
        <v>37245</v>
      </c>
      <c r="D4766" s="12">
        <v>19.28</v>
      </c>
      <c r="E4766" s="12">
        <v>19.13</v>
      </c>
      <c r="F4766" s="12">
        <v>17.48</v>
      </c>
      <c r="G4766" s="11"/>
      <c r="H4766" s="12">
        <v>17.71</v>
      </c>
      <c r="N4766"/>
      <c r="O4766"/>
      <c r="P4766" s="8">
        <f t="shared" si="35"/>
        <v>19.13</v>
      </c>
      <c r="Q4766" s="32"/>
      <c r="R4766" s="28">
        <v>14420</v>
      </c>
      <c r="S4766" s="27">
        <f t="shared" si="37"/>
        <v>17.863498246980914</v>
      </c>
      <c r="T4766" s="8">
        <v>128.35</v>
      </c>
      <c r="U4766"/>
      <c r="W4766" s="29"/>
      <c r="X4766" s="8">
        <v>17.64</v>
      </c>
      <c r="Y4766" s="2"/>
      <c r="AB4766" s="2">
        <f t="shared" si="36"/>
        <v>17.559999999999999</v>
      </c>
      <c r="AI4766">
        <v>22</v>
      </c>
      <c r="AJ4766">
        <v>28</v>
      </c>
    </row>
    <row r="4767" spans="2:36" ht="15" x14ac:dyDescent="0.2">
      <c r="C4767" s="58">
        <v>37246</v>
      </c>
      <c r="D4767" s="12">
        <v>19.62</v>
      </c>
      <c r="E4767" s="12">
        <v>19.36</v>
      </c>
      <c r="F4767" s="12">
        <v>17.88</v>
      </c>
      <c r="G4767" s="11"/>
      <c r="H4767" s="12">
        <v>17.71</v>
      </c>
      <c r="N4767"/>
      <c r="O4767"/>
      <c r="P4767" s="8">
        <f t="shared" si="35"/>
        <v>19.36</v>
      </c>
      <c r="Q4767" s="32"/>
      <c r="R4767" s="28">
        <v>14380</v>
      </c>
      <c r="S4767" s="27">
        <f t="shared" si="37"/>
        <v>17.669397217928903</v>
      </c>
      <c r="T4767" s="8">
        <v>129.4</v>
      </c>
      <c r="U4767"/>
      <c r="W4767" s="29"/>
      <c r="X4767" s="8">
        <v>17.98</v>
      </c>
      <c r="Y4767" s="2"/>
      <c r="AB4767" s="2">
        <f t="shared" si="36"/>
        <v>17.93</v>
      </c>
      <c r="AI4767">
        <v>22</v>
      </c>
      <c r="AJ4767">
        <v>28</v>
      </c>
    </row>
    <row r="4768" spans="2:36" ht="15" x14ac:dyDescent="0.2">
      <c r="C4768" s="58">
        <v>37249</v>
      </c>
      <c r="D4768" s="12"/>
      <c r="E4768" s="12">
        <v>19.34</v>
      </c>
      <c r="F4768" s="12">
        <v>18.170000000000002</v>
      </c>
      <c r="G4768" s="11"/>
      <c r="H4768" s="12">
        <v>17.78</v>
      </c>
      <c r="N4768"/>
      <c r="O4768"/>
      <c r="P4768" s="8">
        <f t="shared" si="35"/>
        <v>19.34</v>
      </c>
      <c r="Q4768" s="32"/>
      <c r="R4768" s="28"/>
      <c r="S4768" s="27"/>
      <c r="T4768" s="8"/>
      <c r="U4768"/>
      <c r="W4768" s="29"/>
      <c r="X4768" s="8">
        <v>18.3</v>
      </c>
      <c r="Y4768" s="2"/>
      <c r="AB4768" s="2">
        <f t="shared" si="36"/>
        <v>18.239999999999998</v>
      </c>
      <c r="AI4768">
        <v>22</v>
      </c>
      <c r="AJ4768">
        <v>28</v>
      </c>
    </row>
    <row r="4769" spans="2:36" ht="15" x14ac:dyDescent="0.2">
      <c r="C4769" s="58">
        <v>37251</v>
      </c>
      <c r="D4769" s="12">
        <v>21.27</v>
      </c>
      <c r="E4769" s="12"/>
      <c r="F4769" s="12">
        <v>19.57</v>
      </c>
      <c r="G4769" s="11"/>
      <c r="H4769" s="12">
        <v>18.18</v>
      </c>
      <c r="N4769"/>
      <c r="O4769"/>
      <c r="P4769" s="8">
        <f t="shared" si="35"/>
        <v>0</v>
      </c>
      <c r="Q4769" s="32"/>
      <c r="R4769" s="28">
        <v>15000</v>
      </c>
      <c r="S4769" s="27">
        <f t="shared" si="37"/>
        <v>18.213058419243989</v>
      </c>
      <c r="T4769" s="8">
        <v>130.94999999999999</v>
      </c>
      <c r="U4769"/>
      <c r="W4769" s="29"/>
      <c r="X4769" s="8">
        <v>19.63</v>
      </c>
      <c r="Y4769" s="2"/>
      <c r="AB4769" s="2">
        <f t="shared" si="36"/>
        <v>19.600000000000001</v>
      </c>
      <c r="AI4769">
        <v>22</v>
      </c>
      <c r="AJ4769">
        <v>28</v>
      </c>
    </row>
    <row r="4770" spans="2:36" ht="15" x14ac:dyDescent="0.2">
      <c r="C4770" s="58">
        <v>37252</v>
      </c>
      <c r="D4770" s="12">
        <v>20.9</v>
      </c>
      <c r="E4770" s="12">
        <v>20.34</v>
      </c>
      <c r="F4770" s="12">
        <v>18.82</v>
      </c>
      <c r="G4770" s="11"/>
      <c r="H4770" s="12">
        <v>18.68</v>
      </c>
      <c r="N4770"/>
      <c r="O4770"/>
      <c r="P4770" s="8">
        <f t="shared" si="35"/>
        <v>20.34</v>
      </c>
      <c r="Q4770" s="32"/>
      <c r="R4770" s="28"/>
      <c r="S4770" s="27"/>
      <c r="T4770" s="8"/>
      <c r="U4770"/>
      <c r="W4770" s="29"/>
      <c r="X4770" s="8">
        <v>18.84</v>
      </c>
      <c r="Y4770" s="2"/>
      <c r="AB4770" s="2">
        <f t="shared" si="36"/>
        <v>18.829999999999998</v>
      </c>
      <c r="AI4770">
        <v>22</v>
      </c>
      <c r="AJ4770">
        <v>28</v>
      </c>
    </row>
    <row r="4771" spans="2:36" ht="15" x14ac:dyDescent="0.2">
      <c r="C4771" s="58">
        <v>37253</v>
      </c>
      <c r="D4771" s="12">
        <v>20.41</v>
      </c>
      <c r="E4771" s="12">
        <v>20.3</v>
      </c>
      <c r="F4771" s="12">
        <v>18.760000000000002</v>
      </c>
      <c r="G4771" s="11"/>
      <c r="H4771" s="12">
        <v>18.97</v>
      </c>
      <c r="N4771"/>
      <c r="O4771"/>
      <c r="P4771" s="8">
        <f t="shared" si="35"/>
        <v>20.3</v>
      </c>
      <c r="Q4771" s="32"/>
      <c r="R4771" s="28">
        <v>16240</v>
      </c>
      <c r="S4771" s="27">
        <f t="shared" si="37"/>
        <v>19.569230769230771</v>
      </c>
      <c r="T4771" s="8">
        <v>131.94999999999999</v>
      </c>
      <c r="U4771"/>
      <c r="W4771" s="29"/>
      <c r="X4771" s="8">
        <v>18.95</v>
      </c>
      <c r="Y4771" s="2"/>
      <c r="Z4771" s="2"/>
      <c r="AB4771" s="2">
        <f t="shared" si="36"/>
        <v>18.86</v>
      </c>
      <c r="AI4771">
        <v>22</v>
      </c>
      <c r="AJ4771">
        <v>28</v>
      </c>
    </row>
    <row r="4772" spans="2:36" ht="15" x14ac:dyDescent="0.2">
      <c r="C4772" s="58">
        <v>37256</v>
      </c>
      <c r="D4772" s="12">
        <v>19.84</v>
      </c>
      <c r="E4772" s="12">
        <v>19.899999999999999</v>
      </c>
      <c r="F4772" s="12">
        <v>17.899999999999999</v>
      </c>
      <c r="G4772" s="11"/>
      <c r="H4772" s="12">
        <v>18.579999999999998</v>
      </c>
      <c r="N4772"/>
      <c r="O4772"/>
      <c r="P4772" s="8">
        <f t="shared" si="35"/>
        <v>19.899999999999999</v>
      </c>
      <c r="Q4772" s="32"/>
      <c r="R4772" s="28"/>
      <c r="S4772" s="27"/>
      <c r="T4772" s="8"/>
      <c r="U4772"/>
      <c r="W4772" s="29"/>
      <c r="X4772" s="8">
        <v>18.04</v>
      </c>
      <c r="Y4772" s="2"/>
      <c r="Z4772" s="2"/>
      <c r="AB4772" s="2">
        <f t="shared" si="36"/>
        <v>17.97</v>
      </c>
      <c r="AI4772">
        <v>22</v>
      </c>
      <c r="AJ4772">
        <v>28</v>
      </c>
    </row>
    <row r="4773" spans="2:36" x14ac:dyDescent="0.15">
      <c r="B4773" s="2">
        <f>AVERAGE(D4773:D4794)</f>
        <v>19.72904761904762</v>
      </c>
      <c r="C4773" s="59">
        <v>37258</v>
      </c>
      <c r="D4773" s="13">
        <v>21.01</v>
      </c>
      <c r="E4773" s="13">
        <v>21</v>
      </c>
      <c r="F4773" s="13">
        <v>19.149999999999999</v>
      </c>
      <c r="G4773" s="13"/>
      <c r="H4773" s="13">
        <v>18.850000000000001</v>
      </c>
      <c r="I4773" s="13">
        <v>22</v>
      </c>
      <c r="J4773" s="13">
        <v>28</v>
      </c>
      <c r="K4773" s="147"/>
      <c r="L4773" s="147"/>
      <c r="P4773" s="8">
        <f t="shared" si="35"/>
        <v>21</v>
      </c>
    </row>
    <row r="4774" spans="2:36" x14ac:dyDescent="0.15">
      <c r="C4774" s="59">
        <v>37259</v>
      </c>
      <c r="D4774" s="13">
        <v>20.37</v>
      </c>
      <c r="E4774" s="13">
        <v>20.66</v>
      </c>
      <c r="F4774" s="13">
        <v>18.71</v>
      </c>
      <c r="G4774" s="13"/>
      <c r="H4774" s="13">
        <v>18.82</v>
      </c>
      <c r="I4774" s="13">
        <v>22</v>
      </c>
      <c r="J4774" s="13">
        <v>28</v>
      </c>
      <c r="K4774" s="147"/>
      <c r="L4774" s="147"/>
      <c r="P4774" s="8">
        <f t="shared" si="35"/>
        <v>20.66</v>
      </c>
    </row>
    <row r="4775" spans="2:36" x14ac:dyDescent="0.15">
      <c r="C4775" s="59">
        <v>37260</v>
      </c>
      <c r="D4775" s="13">
        <v>21.62</v>
      </c>
      <c r="E4775" s="13">
        <v>22.18</v>
      </c>
      <c r="F4775" s="13">
        <v>19.93</v>
      </c>
      <c r="G4775" s="13"/>
      <c r="H4775" s="13">
        <v>19.64</v>
      </c>
      <c r="I4775" s="13">
        <v>22</v>
      </c>
      <c r="J4775" s="13">
        <v>28</v>
      </c>
      <c r="K4775" s="147"/>
      <c r="L4775" s="147"/>
      <c r="M4775" s="8">
        <v>132.69999999999999</v>
      </c>
      <c r="P4775" s="8">
        <f t="shared" si="35"/>
        <v>22.18</v>
      </c>
    </row>
    <row r="4776" spans="2:36" x14ac:dyDescent="0.15">
      <c r="C4776" s="59">
        <v>37263</v>
      </c>
      <c r="D4776" s="13">
        <v>21.48</v>
      </c>
      <c r="E4776" s="13">
        <v>22.03</v>
      </c>
      <c r="F4776" s="13">
        <v>19.43</v>
      </c>
      <c r="G4776" s="13"/>
      <c r="H4776" s="13">
        <v>19.59</v>
      </c>
      <c r="I4776" s="13">
        <v>22</v>
      </c>
      <c r="J4776" s="13">
        <v>28</v>
      </c>
      <c r="K4776" s="147"/>
      <c r="L4776" s="147"/>
      <c r="M4776" s="8">
        <v>131.69999999999999</v>
      </c>
      <c r="P4776" s="8">
        <f t="shared" si="35"/>
        <v>22.03</v>
      </c>
    </row>
    <row r="4777" spans="2:36" x14ac:dyDescent="0.15">
      <c r="C4777" s="59">
        <v>37264</v>
      </c>
      <c r="D4777" s="13">
        <v>21.25</v>
      </c>
      <c r="E4777" s="13">
        <v>22.02</v>
      </c>
      <c r="F4777" s="13">
        <v>19.52</v>
      </c>
      <c r="G4777" s="13"/>
      <c r="H4777" s="13">
        <v>19.47</v>
      </c>
      <c r="I4777" s="13">
        <v>22</v>
      </c>
      <c r="J4777" s="13">
        <v>28</v>
      </c>
      <c r="K4777" s="147"/>
      <c r="L4777" s="147"/>
      <c r="M4777" s="8">
        <v>132.9</v>
      </c>
      <c r="P4777" s="8">
        <f t="shared" si="35"/>
        <v>22.02</v>
      </c>
    </row>
    <row r="4778" spans="2:36" x14ac:dyDescent="0.15">
      <c r="C4778" s="59">
        <v>37265</v>
      </c>
      <c r="D4778" s="13">
        <v>20.18</v>
      </c>
      <c r="E4778" s="13">
        <v>20.89</v>
      </c>
      <c r="F4778" s="13">
        <v>18.79</v>
      </c>
      <c r="G4778" s="13"/>
      <c r="H4778" s="13">
        <v>18.77</v>
      </c>
      <c r="I4778" s="13">
        <v>22</v>
      </c>
      <c r="J4778" s="13">
        <v>28</v>
      </c>
      <c r="K4778" s="147"/>
      <c r="L4778" s="147"/>
      <c r="M4778" s="8">
        <v>134</v>
      </c>
      <c r="P4778" s="8">
        <f t="shared" si="35"/>
        <v>20.89</v>
      </c>
    </row>
    <row r="4779" spans="2:36" x14ac:dyDescent="0.15">
      <c r="C4779" s="59">
        <v>37266</v>
      </c>
      <c r="D4779" s="13">
        <v>20.38</v>
      </c>
      <c r="E4779" s="13">
        <v>21.29</v>
      </c>
      <c r="F4779" s="13">
        <v>19.28</v>
      </c>
      <c r="G4779" s="13"/>
      <c r="H4779" s="13">
        <v>18.87</v>
      </c>
      <c r="I4779" s="13">
        <v>22</v>
      </c>
      <c r="J4779" s="13">
        <v>28</v>
      </c>
      <c r="K4779" s="147"/>
      <c r="L4779" s="147"/>
      <c r="M4779" s="8">
        <v>133.9</v>
      </c>
      <c r="P4779" s="8">
        <f t="shared" si="35"/>
        <v>21.29</v>
      </c>
    </row>
    <row r="4780" spans="2:36" x14ac:dyDescent="0.15">
      <c r="C4780" s="59">
        <v>37267</v>
      </c>
      <c r="D4780" s="13">
        <v>19.68</v>
      </c>
      <c r="E4780" s="13">
        <v>20.86</v>
      </c>
      <c r="F4780" s="13">
        <v>18.350000000000001</v>
      </c>
      <c r="G4780" s="13"/>
      <c r="H4780" s="13">
        <v>18.53</v>
      </c>
      <c r="I4780" s="13">
        <v>22</v>
      </c>
      <c r="J4780" s="13">
        <v>28</v>
      </c>
      <c r="K4780" s="147"/>
      <c r="L4780" s="147"/>
      <c r="M4780" s="8">
        <v>133.4</v>
      </c>
      <c r="P4780" s="8">
        <f t="shared" si="35"/>
        <v>20.86</v>
      </c>
    </row>
    <row r="4781" spans="2:36" x14ac:dyDescent="0.15">
      <c r="C4781" s="59">
        <v>37270</v>
      </c>
      <c r="D4781" s="13">
        <v>18.89</v>
      </c>
      <c r="E4781" s="13">
        <v>19.78</v>
      </c>
      <c r="F4781" s="13">
        <v>17.82</v>
      </c>
      <c r="G4781" s="13"/>
      <c r="H4781" s="13">
        <v>17.97</v>
      </c>
      <c r="I4781" s="13">
        <v>22</v>
      </c>
      <c r="J4781" s="13">
        <v>28</v>
      </c>
      <c r="K4781" s="147"/>
      <c r="L4781" s="147"/>
      <c r="M4781" s="8"/>
      <c r="P4781" s="8">
        <f t="shared" si="35"/>
        <v>19.78</v>
      </c>
    </row>
    <row r="4782" spans="2:36" x14ac:dyDescent="0.15">
      <c r="C4782" s="59">
        <v>37271</v>
      </c>
      <c r="D4782" s="13">
        <v>18.899999999999999</v>
      </c>
      <c r="E4782" s="13">
        <v>19.7</v>
      </c>
      <c r="F4782" s="13">
        <v>18.21</v>
      </c>
      <c r="G4782" s="13"/>
      <c r="H4782" s="13">
        <v>17.97</v>
      </c>
      <c r="I4782" s="13">
        <v>22</v>
      </c>
      <c r="J4782" s="13">
        <v>28</v>
      </c>
      <c r="K4782" s="147"/>
      <c r="L4782" s="147"/>
      <c r="M4782" s="8">
        <v>132.80000000000001</v>
      </c>
      <c r="P4782" s="8">
        <f t="shared" si="35"/>
        <v>19.7</v>
      </c>
    </row>
    <row r="4783" spans="2:36" x14ac:dyDescent="0.15">
      <c r="C4783" s="59">
        <v>37272</v>
      </c>
      <c r="D4783" s="13">
        <v>18.86</v>
      </c>
      <c r="E4783" s="13">
        <v>19.36</v>
      </c>
      <c r="F4783" s="13">
        <v>18.12</v>
      </c>
      <c r="G4783" s="13"/>
      <c r="H4783" s="13">
        <v>17.75</v>
      </c>
      <c r="I4783" s="13">
        <v>22</v>
      </c>
      <c r="J4783" s="13">
        <v>28</v>
      </c>
      <c r="K4783" s="147"/>
      <c r="L4783" s="147"/>
      <c r="M4783" s="8">
        <v>132.4</v>
      </c>
      <c r="P4783" s="8">
        <f t="shared" si="35"/>
        <v>19.36</v>
      </c>
    </row>
    <row r="4784" spans="2:36" x14ac:dyDescent="0.15">
      <c r="C4784" s="59">
        <v>37273</v>
      </c>
      <c r="D4784" s="13">
        <v>17.97</v>
      </c>
      <c r="E4784" s="13">
        <v>18.41</v>
      </c>
      <c r="F4784" s="13">
        <v>17.54</v>
      </c>
      <c r="G4784" s="13"/>
      <c r="H4784" s="13">
        <v>17.47</v>
      </c>
      <c r="I4784" s="13">
        <v>22</v>
      </c>
      <c r="J4784" s="13">
        <v>28</v>
      </c>
      <c r="K4784" s="147"/>
      <c r="L4784" s="147"/>
      <c r="M4784" s="8">
        <v>133.25</v>
      </c>
      <c r="P4784" s="8">
        <f t="shared" si="35"/>
        <v>18.41</v>
      </c>
    </row>
    <row r="4785" spans="2:16" x14ac:dyDescent="0.15">
      <c r="C4785" s="59">
        <v>37274</v>
      </c>
      <c r="D4785" s="13">
        <v>18</v>
      </c>
      <c r="E4785" s="13">
        <v>18.45</v>
      </c>
      <c r="F4785" s="13">
        <v>17.43</v>
      </c>
      <c r="G4785" s="13"/>
      <c r="H4785" s="13">
        <v>17.21</v>
      </c>
      <c r="I4785" s="13">
        <v>22</v>
      </c>
      <c r="J4785" s="13">
        <v>28</v>
      </c>
      <c r="K4785" s="147"/>
      <c r="L4785" s="147"/>
      <c r="M4785" s="8">
        <v>133.6</v>
      </c>
      <c r="P4785" s="8">
        <f t="shared" si="35"/>
        <v>18.45</v>
      </c>
    </row>
    <row r="4786" spans="2:16" x14ac:dyDescent="0.15">
      <c r="C4786" s="59">
        <v>37277</v>
      </c>
      <c r="D4786" s="13"/>
      <c r="E4786" s="13">
        <v>18.57</v>
      </c>
      <c r="F4786" s="13">
        <v>17.809999999999999</v>
      </c>
      <c r="G4786" s="13"/>
      <c r="H4786" s="13">
        <v>17.440000000000001</v>
      </c>
      <c r="I4786" s="13">
        <v>22</v>
      </c>
      <c r="J4786" s="13">
        <v>28</v>
      </c>
      <c r="K4786" s="147"/>
      <c r="L4786" s="147"/>
      <c r="M4786" s="8">
        <v>133.30000000000001</v>
      </c>
      <c r="P4786" s="8">
        <f t="shared" si="35"/>
        <v>18.57</v>
      </c>
    </row>
    <row r="4787" spans="2:16" x14ac:dyDescent="0.15">
      <c r="C4787" s="59">
        <v>37278</v>
      </c>
      <c r="D4787" s="13">
        <v>18.34</v>
      </c>
      <c r="E4787" s="13">
        <v>18.75</v>
      </c>
      <c r="F4787" s="13">
        <v>17.88</v>
      </c>
      <c r="G4787" s="13"/>
      <c r="H4787" s="13">
        <v>17.7</v>
      </c>
      <c r="I4787" s="13">
        <v>22</v>
      </c>
      <c r="J4787" s="13">
        <v>28</v>
      </c>
      <c r="K4787" s="147"/>
      <c r="L4787" s="147"/>
      <c r="M4787" s="8">
        <v>134.15</v>
      </c>
      <c r="P4787" s="8">
        <f t="shared" si="35"/>
        <v>18.75</v>
      </c>
    </row>
    <row r="4788" spans="2:16" x14ac:dyDescent="0.15">
      <c r="C4788" s="59">
        <v>37279</v>
      </c>
      <c r="D4788" s="13">
        <v>19.5</v>
      </c>
      <c r="E4788" s="13">
        <v>19.190000000000001</v>
      </c>
      <c r="F4788" s="13">
        <v>18.11</v>
      </c>
      <c r="G4788" s="13"/>
      <c r="H4788" s="13">
        <v>18.079999999999998</v>
      </c>
      <c r="I4788" s="13">
        <v>22</v>
      </c>
      <c r="J4788" s="13">
        <v>28</v>
      </c>
      <c r="K4788" s="147"/>
      <c r="L4788" s="147"/>
      <c r="M4788" s="8">
        <v>134.80000000000001</v>
      </c>
      <c r="P4788" s="8">
        <f t="shared" si="35"/>
        <v>19.190000000000001</v>
      </c>
    </row>
    <row r="4789" spans="2:16" x14ac:dyDescent="0.15">
      <c r="C4789" s="59">
        <v>37280</v>
      </c>
      <c r="D4789" s="13">
        <v>19.7</v>
      </c>
      <c r="E4789" s="13">
        <v>19.13</v>
      </c>
      <c r="F4789" s="13">
        <v>18.32</v>
      </c>
      <c r="G4789" s="13"/>
      <c r="H4789" s="13">
        <v>18.239999999999998</v>
      </c>
      <c r="I4789" s="13">
        <v>22</v>
      </c>
      <c r="J4789" s="13">
        <v>28</v>
      </c>
      <c r="K4789" s="147"/>
      <c r="L4789" s="147"/>
      <c r="M4789" s="8">
        <v>135.44999999999999</v>
      </c>
      <c r="P4789" s="8">
        <f t="shared" si="35"/>
        <v>19.13</v>
      </c>
    </row>
    <row r="4790" spans="2:16" x14ac:dyDescent="0.15">
      <c r="C4790" s="59">
        <v>37281</v>
      </c>
      <c r="D4790" s="13">
        <v>19.989999999999998</v>
      </c>
      <c r="E4790" s="13">
        <v>19.37</v>
      </c>
      <c r="F4790" s="13">
        <v>18.55</v>
      </c>
      <c r="G4790" s="13"/>
      <c r="H4790" s="13">
        <v>18.510000000000002</v>
      </c>
      <c r="I4790" s="13">
        <v>22</v>
      </c>
      <c r="J4790" s="13">
        <v>28</v>
      </c>
      <c r="K4790" s="147"/>
      <c r="L4790" s="147"/>
      <c r="M4790" s="8">
        <v>135.80000000000001</v>
      </c>
      <c r="P4790" s="8">
        <f t="shared" si="35"/>
        <v>19.37</v>
      </c>
    </row>
    <row r="4791" spans="2:16" x14ac:dyDescent="0.15">
      <c r="C4791" s="59">
        <v>37284</v>
      </c>
      <c r="D4791" s="13">
        <v>20.05</v>
      </c>
      <c r="E4791" s="13">
        <v>19.649999999999999</v>
      </c>
      <c r="F4791" s="13">
        <v>18.690000000000001</v>
      </c>
      <c r="G4791" s="13"/>
      <c r="H4791" s="13">
        <v>18.72</v>
      </c>
      <c r="I4791" s="13">
        <v>22</v>
      </c>
      <c r="J4791" s="13">
        <v>28</v>
      </c>
      <c r="K4791" s="147"/>
      <c r="L4791" s="147"/>
      <c r="M4791" s="8">
        <v>135.6</v>
      </c>
      <c r="P4791" s="8">
        <f t="shared" si="35"/>
        <v>19.649999999999999</v>
      </c>
    </row>
    <row r="4792" spans="2:16" x14ac:dyDescent="0.15">
      <c r="C4792" s="59">
        <v>37285</v>
      </c>
      <c r="D4792" s="13">
        <v>19.579999999999998</v>
      </c>
      <c r="E4792" s="13">
        <v>19.239999999999998</v>
      </c>
      <c r="F4792" s="13">
        <v>18.41</v>
      </c>
      <c r="G4792" s="13"/>
      <c r="H4792" s="13">
        <v>18.38</v>
      </c>
      <c r="I4792" s="13">
        <v>22</v>
      </c>
      <c r="J4792" s="13">
        <v>28</v>
      </c>
      <c r="K4792" s="147"/>
      <c r="L4792" s="147"/>
      <c r="M4792" s="8">
        <v>134.65</v>
      </c>
      <c r="P4792" s="8">
        <f t="shared" si="35"/>
        <v>19.239999999999998</v>
      </c>
    </row>
    <row r="4793" spans="2:16" x14ac:dyDescent="0.15">
      <c r="C4793" s="59">
        <v>37286</v>
      </c>
      <c r="D4793" s="13">
        <v>19.079999999999998</v>
      </c>
      <c r="E4793" s="13">
        <v>18.79</v>
      </c>
      <c r="F4793" s="13">
        <v>18.100000000000001</v>
      </c>
      <c r="G4793" s="13"/>
      <c r="H4793" s="13">
        <v>18.03</v>
      </c>
      <c r="I4793" s="13">
        <v>22</v>
      </c>
      <c r="J4793" s="13">
        <v>28</v>
      </c>
      <c r="K4793" s="147"/>
      <c r="L4793" s="147"/>
      <c r="M4793" s="8">
        <v>134.5</v>
      </c>
      <c r="P4793" s="8">
        <f t="shared" si="35"/>
        <v>18.79</v>
      </c>
    </row>
    <row r="4794" spans="2:16" x14ac:dyDescent="0.15">
      <c r="C4794" s="59">
        <v>37287</v>
      </c>
      <c r="D4794" s="13">
        <v>19.48</v>
      </c>
      <c r="E4794" s="13">
        <v>19.18</v>
      </c>
      <c r="F4794" s="13">
        <v>18.46</v>
      </c>
      <c r="G4794" s="13"/>
      <c r="H4794" s="13">
        <v>18.350000000000001</v>
      </c>
      <c r="I4794" s="13">
        <v>22</v>
      </c>
      <c r="J4794" s="13">
        <v>28</v>
      </c>
      <c r="K4794" s="147"/>
      <c r="L4794" s="147"/>
      <c r="M4794" s="8">
        <v>133.9</v>
      </c>
      <c r="P4794" s="8">
        <f t="shared" si="35"/>
        <v>19.18</v>
      </c>
    </row>
    <row r="4795" spans="2:16" x14ac:dyDescent="0.15">
      <c r="B4795" s="2">
        <f>AVERAGE(D4795:D4814)</f>
        <v>20.755789473684214</v>
      </c>
      <c r="C4795" s="59">
        <v>37288</v>
      </c>
      <c r="D4795" s="13">
        <v>20.38</v>
      </c>
      <c r="E4795" s="13">
        <v>19.98</v>
      </c>
      <c r="F4795" s="13">
        <v>19.09</v>
      </c>
      <c r="G4795" s="13"/>
      <c r="H4795" s="13">
        <v>18.989999999999998</v>
      </c>
      <c r="I4795" s="13">
        <v>22</v>
      </c>
      <c r="J4795" s="13">
        <v>28</v>
      </c>
      <c r="K4795" s="147"/>
      <c r="L4795" s="147"/>
      <c r="M4795" s="8">
        <v>135.69999999999999</v>
      </c>
      <c r="P4795" s="8">
        <f t="shared" si="35"/>
        <v>19.98</v>
      </c>
    </row>
    <row r="4796" spans="2:16" x14ac:dyDescent="0.15">
      <c r="C4796" s="59">
        <v>37291</v>
      </c>
      <c r="D4796" s="13">
        <v>20.07</v>
      </c>
      <c r="E4796" s="13">
        <v>19.809999999999999</v>
      </c>
      <c r="F4796" s="13">
        <v>18.73</v>
      </c>
      <c r="G4796" s="13"/>
      <c r="H4796" s="13">
        <v>18.7</v>
      </c>
      <c r="I4796" s="13">
        <v>22</v>
      </c>
      <c r="J4796" s="13">
        <v>28</v>
      </c>
      <c r="K4796" s="147"/>
      <c r="L4796" s="147"/>
      <c r="M4796" s="8">
        <v>134.1</v>
      </c>
      <c r="P4796" s="8">
        <f t="shared" ref="P4796:P4859" si="38">E4796-G4796</f>
        <v>19.809999999999999</v>
      </c>
    </row>
    <row r="4797" spans="2:16" x14ac:dyDescent="0.15">
      <c r="C4797" s="59">
        <v>37292</v>
      </c>
      <c r="D4797" s="13">
        <v>20.07</v>
      </c>
      <c r="E4797" s="13">
        <v>19.559999999999999</v>
      </c>
      <c r="F4797" s="13">
        <v>18.48</v>
      </c>
      <c r="G4797" s="13"/>
      <c r="H4797" s="13">
        <v>18.52</v>
      </c>
      <c r="I4797" s="13">
        <v>22</v>
      </c>
      <c r="J4797" s="13">
        <v>28</v>
      </c>
      <c r="K4797" s="147"/>
      <c r="L4797" s="147"/>
      <c r="M4797" s="8">
        <v>133.19999999999999</v>
      </c>
      <c r="P4797" s="8">
        <f t="shared" si="38"/>
        <v>19.559999999999999</v>
      </c>
    </row>
    <row r="4798" spans="2:16" x14ac:dyDescent="0.15">
      <c r="C4798" s="59">
        <v>37293</v>
      </c>
      <c r="D4798" s="13">
        <v>19.78</v>
      </c>
      <c r="E4798" s="13">
        <v>19.309999999999999</v>
      </c>
      <c r="F4798" s="13">
        <v>18.23</v>
      </c>
      <c r="G4798" s="13"/>
      <c r="H4798" s="13">
        <v>18.28</v>
      </c>
      <c r="I4798" s="13">
        <v>22</v>
      </c>
      <c r="J4798" s="13">
        <v>28</v>
      </c>
      <c r="K4798" s="147"/>
      <c r="L4798" s="147"/>
      <c r="M4798" s="8">
        <v>134.69999999999999</v>
      </c>
      <c r="P4798" s="8">
        <f t="shared" si="38"/>
        <v>19.309999999999999</v>
      </c>
    </row>
    <row r="4799" spans="2:16" x14ac:dyDescent="0.15">
      <c r="C4799" s="59">
        <v>37294</v>
      </c>
      <c r="D4799" s="13">
        <v>19.64</v>
      </c>
      <c r="E4799" s="13">
        <v>19.21</v>
      </c>
      <c r="F4799" s="13">
        <v>18.29</v>
      </c>
      <c r="G4799" s="13"/>
      <c r="H4799" s="13">
        <v>18.2</v>
      </c>
      <c r="I4799" s="13">
        <v>22</v>
      </c>
      <c r="J4799" s="13">
        <v>28</v>
      </c>
      <c r="K4799" s="147"/>
      <c r="L4799" s="147"/>
      <c r="M4799" s="8">
        <v>134.65</v>
      </c>
      <c r="P4799" s="8">
        <f t="shared" si="38"/>
        <v>19.21</v>
      </c>
    </row>
    <row r="4800" spans="2:16" x14ac:dyDescent="0.15">
      <c r="C4800" s="59">
        <v>37295</v>
      </c>
      <c r="D4800" s="13">
        <v>20.260000000000002</v>
      </c>
      <c r="E4800" s="13">
        <v>19.72</v>
      </c>
      <c r="F4800" s="13">
        <v>18.64</v>
      </c>
      <c r="G4800" s="13"/>
      <c r="H4800" s="13">
        <v>18.670000000000002</v>
      </c>
      <c r="I4800" s="13">
        <v>22</v>
      </c>
      <c r="J4800" s="13">
        <v>28</v>
      </c>
      <c r="K4800" s="147"/>
      <c r="L4800" s="147"/>
      <c r="M4800" s="8">
        <v>135.05000000000001</v>
      </c>
      <c r="P4800" s="8">
        <f t="shared" si="38"/>
        <v>19.72</v>
      </c>
    </row>
    <row r="4801" spans="2:16" x14ac:dyDescent="0.15">
      <c r="C4801" s="59">
        <v>37298</v>
      </c>
      <c r="D4801" s="13">
        <v>21.41</v>
      </c>
      <c r="E4801" s="13">
        <v>21.44</v>
      </c>
      <c r="F4801" s="13">
        <v>19.82</v>
      </c>
      <c r="G4801" s="13"/>
      <c r="H4801" s="13">
        <v>19.54</v>
      </c>
      <c r="I4801" s="13">
        <v>22</v>
      </c>
      <c r="J4801" s="13">
        <v>28</v>
      </c>
      <c r="K4801" s="147"/>
      <c r="L4801" s="147"/>
      <c r="M4801" s="8"/>
      <c r="P4801" s="8">
        <f t="shared" si="38"/>
        <v>21.44</v>
      </c>
    </row>
    <row r="4802" spans="2:16" x14ac:dyDescent="0.15">
      <c r="C4802" s="59">
        <v>37299</v>
      </c>
      <c r="D4802" s="13">
        <v>20.73</v>
      </c>
      <c r="E4802" s="13">
        <v>20.46</v>
      </c>
      <c r="F4802" s="13">
        <v>19.100000000000001</v>
      </c>
      <c r="G4802" s="13"/>
      <c r="H4802" s="13">
        <v>19.09</v>
      </c>
      <c r="I4802" s="13">
        <v>22</v>
      </c>
      <c r="J4802" s="13">
        <v>28</v>
      </c>
      <c r="K4802" s="147"/>
      <c r="L4802" s="147"/>
      <c r="M4802" s="8">
        <v>134.5</v>
      </c>
      <c r="P4802" s="8">
        <f t="shared" si="38"/>
        <v>20.46</v>
      </c>
    </row>
    <row r="4803" spans="2:16" x14ac:dyDescent="0.15">
      <c r="C4803" s="59">
        <v>37300</v>
      </c>
      <c r="D4803" s="13">
        <v>21.18</v>
      </c>
      <c r="E4803" s="13">
        <v>20.7</v>
      </c>
      <c r="F4803" s="13">
        <v>19.3</v>
      </c>
      <c r="G4803" s="13"/>
      <c r="H4803" s="13">
        <v>19.25</v>
      </c>
      <c r="I4803" s="13">
        <v>22</v>
      </c>
      <c r="J4803" s="13">
        <v>28</v>
      </c>
      <c r="K4803" s="147"/>
      <c r="L4803" s="147"/>
      <c r="M4803" s="8">
        <v>133.6</v>
      </c>
      <c r="P4803" s="8">
        <f t="shared" si="38"/>
        <v>20.7</v>
      </c>
    </row>
    <row r="4804" spans="2:16" x14ac:dyDescent="0.15">
      <c r="C4804" s="59">
        <v>37301</v>
      </c>
      <c r="D4804" s="13">
        <v>21.23</v>
      </c>
      <c r="E4804" s="13">
        <v>20.82</v>
      </c>
      <c r="F4804" s="13">
        <v>19.22</v>
      </c>
      <c r="G4804" s="13"/>
      <c r="H4804" s="13">
        <v>19.41</v>
      </c>
      <c r="I4804" s="13">
        <v>22</v>
      </c>
      <c r="J4804" s="13">
        <v>28</v>
      </c>
      <c r="K4804" s="147"/>
      <c r="L4804" s="147"/>
      <c r="M4804" s="8">
        <v>133.6</v>
      </c>
      <c r="P4804" s="8">
        <f t="shared" si="38"/>
        <v>20.82</v>
      </c>
    </row>
    <row r="4805" spans="2:16" x14ac:dyDescent="0.15">
      <c r="C4805" s="59">
        <v>37302</v>
      </c>
      <c r="D4805" s="13">
        <v>21.5</v>
      </c>
      <c r="E4805" s="13">
        <v>20.87</v>
      </c>
      <c r="F4805" s="13">
        <v>19.41</v>
      </c>
      <c r="G4805" s="13"/>
      <c r="H4805" s="13">
        <v>19.47</v>
      </c>
      <c r="I4805" s="13">
        <v>22</v>
      </c>
      <c r="J4805" s="13">
        <v>28</v>
      </c>
      <c r="K4805" s="147"/>
      <c r="L4805" s="147"/>
      <c r="M4805" s="8">
        <v>133.4</v>
      </c>
      <c r="P4805" s="8">
        <f t="shared" si="38"/>
        <v>20.87</v>
      </c>
    </row>
    <row r="4806" spans="2:16" x14ac:dyDescent="0.15">
      <c r="C4806" s="59">
        <v>37305</v>
      </c>
      <c r="D4806" s="13"/>
      <c r="E4806" s="13">
        <v>20.329999999999998</v>
      </c>
      <c r="F4806" s="13">
        <v>18.79</v>
      </c>
      <c r="G4806" s="13"/>
      <c r="H4806" s="13">
        <v>19.059999999999999</v>
      </c>
      <c r="I4806" s="13">
        <v>22</v>
      </c>
      <c r="J4806" s="13">
        <v>28</v>
      </c>
      <c r="K4806" s="147"/>
      <c r="L4806" s="147"/>
      <c r="M4806" s="8">
        <v>133.69999999999999</v>
      </c>
      <c r="P4806" s="8">
        <f t="shared" si="38"/>
        <v>20.329999999999998</v>
      </c>
    </row>
    <row r="4807" spans="2:16" x14ac:dyDescent="0.15">
      <c r="C4807" s="59">
        <v>37306</v>
      </c>
      <c r="D4807" s="13">
        <v>20.88</v>
      </c>
      <c r="E4807" s="13">
        <v>20.52</v>
      </c>
      <c r="F4807" s="13">
        <v>18.739999999999998</v>
      </c>
      <c r="G4807" s="13"/>
      <c r="H4807" s="13">
        <v>18.809999999999999</v>
      </c>
      <c r="I4807" s="13">
        <v>22</v>
      </c>
      <c r="J4807" s="13">
        <v>28</v>
      </c>
      <c r="K4807" s="147"/>
      <c r="L4807" s="147"/>
      <c r="M4807" s="8">
        <v>133.80000000000001</v>
      </c>
      <c r="P4807" s="8">
        <f t="shared" si="38"/>
        <v>20.52</v>
      </c>
    </row>
    <row r="4808" spans="2:16" x14ac:dyDescent="0.15">
      <c r="C4808" s="59">
        <v>37307</v>
      </c>
      <c r="D4808" s="13">
        <v>20.29</v>
      </c>
      <c r="E4808" s="13">
        <v>19.86</v>
      </c>
      <c r="F4808" s="13">
        <v>18.53</v>
      </c>
      <c r="G4808" s="13"/>
      <c r="H4808" s="13">
        <v>18.47</v>
      </c>
      <c r="I4808" s="13">
        <v>22</v>
      </c>
      <c r="J4808" s="13">
        <v>28</v>
      </c>
      <c r="K4808" s="147"/>
      <c r="L4808" s="147"/>
      <c r="M4808" s="8">
        <v>134.30000000000001</v>
      </c>
      <c r="P4808" s="8">
        <f t="shared" si="38"/>
        <v>19.86</v>
      </c>
    </row>
    <row r="4809" spans="2:16" x14ac:dyDescent="0.15">
      <c r="C4809" s="59">
        <v>37308</v>
      </c>
      <c r="D4809" s="13">
        <v>20.95</v>
      </c>
      <c r="E4809" s="13">
        <v>20.37</v>
      </c>
      <c r="F4809" s="13">
        <v>18.79</v>
      </c>
      <c r="G4809" s="13"/>
      <c r="H4809" s="13">
        <v>18.79</v>
      </c>
      <c r="I4809" s="13">
        <v>22</v>
      </c>
      <c r="J4809" s="13">
        <v>28</v>
      </c>
      <c r="K4809" s="147"/>
      <c r="L4809" s="147"/>
      <c r="M4809" s="8">
        <v>134.94999999999999</v>
      </c>
      <c r="P4809" s="8">
        <f t="shared" si="38"/>
        <v>20.37</v>
      </c>
    </row>
    <row r="4810" spans="2:16" x14ac:dyDescent="0.15">
      <c r="C4810" s="59">
        <v>37309</v>
      </c>
      <c r="D4810" s="13">
        <v>21.07</v>
      </c>
      <c r="E4810" s="13">
        <v>20.37</v>
      </c>
      <c r="F4810" s="13">
        <v>18.850000000000001</v>
      </c>
      <c r="G4810" s="13"/>
      <c r="H4810" s="13">
        <v>18.850000000000001</v>
      </c>
      <c r="I4810" s="13">
        <v>22</v>
      </c>
      <c r="J4810" s="13">
        <v>28</v>
      </c>
      <c r="K4810" s="147"/>
      <c r="L4810" s="147"/>
      <c r="M4810" s="8">
        <v>135.30000000000001</v>
      </c>
      <c r="P4810" s="8">
        <f t="shared" si="38"/>
        <v>20.37</v>
      </c>
    </row>
    <row r="4811" spans="2:16" x14ac:dyDescent="0.15">
      <c r="C4811" s="59">
        <v>37312</v>
      </c>
      <c r="D4811" s="13">
        <v>20.48</v>
      </c>
      <c r="E4811" s="13">
        <v>19.98</v>
      </c>
      <c r="F4811" s="13">
        <v>18.89</v>
      </c>
      <c r="G4811" s="13"/>
      <c r="H4811" s="13">
        <v>18.66</v>
      </c>
      <c r="I4811" s="13">
        <v>22</v>
      </c>
      <c r="J4811" s="13">
        <v>28</v>
      </c>
      <c r="K4811" s="147"/>
      <c r="L4811" s="147"/>
      <c r="M4811" s="8">
        <v>135</v>
      </c>
      <c r="P4811" s="8">
        <f t="shared" si="38"/>
        <v>19.98</v>
      </c>
    </row>
    <row r="4812" spans="2:16" x14ac:dyDescent="0.15">
      <c r="C4812" s="59">
        <v>37313</v>
      </c>
      <c r="D4812" s="13">
        <v>21.41</v>
      </c>
      <c r="E4812" s="13">
        <v>20.86</v>
      </c>
      <c r="F4812" s="13">
        <v>19.670000000000002</v>
      </c>
      <c r="G4812" s="13"/>
      <c r="H4812" s="13">
        <v>19.45</v>
      </c>
      <c r="I4812" s="13">
        <v>22</v>
      </c>
      <c r="J4812" s="13">
        <v>28</v>
      </c>
      <c r="K4812" s="147"/>
      <c r="L4812" s="147"/>
      <c r="M4812" s="8">
        <v>134.80000000000001</v>
      </c>
      <c r="P4812" s="8">
        <f t="shared" si="38"/>
        <v>20.86</v>
      </c>
    </row>
    <row r="4813" spans="2:16" x14ac:dyDescent="0.15">
      <c r="C4813" s="59">
        <v>37314</v>
      </c>
      <c r="D4813" s="13">
        <v>21.29</v>
      </c>
      <c r="E4813" s="13">
        <v>20.85</v>
      </c>
      <c r="F4813" s="13">
        <v>19.579999999999998</v>
      </c>
      <c r="G4813" s="13"/>
      <c r="H4813" s="13">
        <v>19.46</v>
      </c>
      <c r="I4813" s="13">
        <v>22</v>
      </c>
      <c r="J4813" s="13">
        <v>28</v>
      </c>
      <c r="K4813" s="147"/>
      <c r="L4813" s="147"/>
      <c r="M4813" s="8">
        <v>135.5</v>
      </c>
      <c r="P4813" s="8">
        <f t="shared" si="38"/>
        <v>20.85</v>
      </c>
    </row>
    <row r="4814" spans="2:16" x14ac:dyDescent="0.15">
      <c r="C4814" s="59">
        <v>37315</v>
      </c>
      <c r="D4814" s="13">
        <v>21.74</v>
      </c>
      <c r="E4814" s="13">
        <v>21.33</v>
      </c>
      <c r="F4814" s="13">
        <v>20.25</v>
      </c>
      <c r="G4814" s="13"/>
      <c r="H4814" s="13">
        <v>20.03</v>
      </c>
      <c r="I4814" s="13">
        <v>22</v>
      </c>
      <c r="J4814" s="13">
        <v>28</v>
      </c>
      <c r="K4814" s="147"/>
      <c r="L4814" s="147"/>
      <c r="M4814" s="8">
        <v>135.35</v>
      </c>
      <c r="P4814" s="8">
        <f t="shared" si="38"/>
        <v>21.33</v>
      </c>
    </row>
    <row r="4815" spans="2:16" x14ac:dyDescent="0.15">
      <c r="B4815" s="2">
        <f>AVERAGE(D4815:D4834)</f>
        <v>24.442</v>
      </c>
      <c r="C4815" s="59">
        <v>37316</v>
      </c>
      <c r="D4815" s="13">
        <v>22.4</v>
      </c>
      <c r="E4815" s="13">
        <v>21.89</v>
      </c>
      <c r="F4815" s="13">
        <v>20.76</v>
      </c>
      <c r="G4815" s="13"/>
      <c r="H4815" s="13">
        <v>20.39</v>
      </c>
      <c r="I4815" s="13">
        <v>22</v>
      </c>
      <c r="J4815" s="13">
        <v>28</v>
      </c>
      <c r="K4815" s="147"/>
      <c r="L4815" s="147"/>
      <c r="M4815" s="8">
        <v>134.44999999999999</v>
      </c>
      <c r="P4815" s="8">
        <f t="shared" si="38"/>
        <v>21.89</v>
      </c>
    </row>
    <row r="4816" spans="2:16" x14ac:dyDescent="0.15">
      <c r="C4816" s="59">
        <v>37319</v>
      </c>
      <c r="D4816" s="13">
        <v>22.45</v>
      </c>
      <c r="E4816" s="13">
        <v>21.94</v>
      </c>
      <c r="F4816" s="13">
        <v>20.9</v>
      </c>
      <c r="G4816" s="13"/>
      <c r="H4816" s="13">
        <v>20.51</v>
      </c>
      <c r="I4816" s="13">
        <v>22</v>
      </c>
      <c r="J4816" s="13">
        <v>28</v>
      </c>
      <c r="K4816" s="147"/>
      <c r="L4816" s="147"/>
      <c r="M4816" s="8">
        <v>134.19999999999999</v>
      </c>
      <c r="P4816" s="8">
        <f t="shared" si="38"/>
        <v>21.94</v>
      </c>
    </row>
    <row r="4817" spans="3:16" x14ac:dyDescent="0.15">
      <c r="C4817" s="59">
        <v>37320</v>
      </c>
      <c r="D4817" s="13">
        <v>23.17</v>
      </c>
      <c r="E4817" s="13">
        <v>22.79</v>
      </c>
      <c r="F4817" s="13">
        <v>21.72</v>
      </c>
      <c r="G4817" s="13"/>
      <c r="H4817" s="13">
        <v>21.22</v>
      </c>
      <c r="I4817" s="13">
        <v>22</v>
      </c>
      <c r="J4817" s="13">
        <v>28</v>
      </c>
      <c r="K4817" s="147"/>
      <c r="L4817" s="147"/>
      <c r="M4817" s="8">
        <v>133.4</v>
      </c>
      <c r="P4817" s="8">
        <f t="shared" si="38"/>
        <v>22.79</v>
      </c>
    </row>
    <row r="4818" spans="3:16" x14ac:dyDescent="0.15">
      <c r="C4818" s="59">
        <v>37321</v>
      </c>
      <c r="D4818" s="13">
        <v>23.15</v>
      </c>
      <c r="E4818" s="13">
        <v>22.72</v>
      </c>
      <c r="F4818" s="13">
        <v>21.84</v>
      </c>
      <c r="G4818" s="13"/>
      <c r="H4818" s="13">
        <v>21.28</v>
      </c>
      <c r="I4818" s="13">
        <v>22</v>
      </c>
      <c r="J4818" s="13">
        <v>28</v>
      </c>
      <c r="K4818" s="147"/>
      <c r="L4818" s="147"/>
      <c r="M4818" s="8">
        <v>133.15</v>
      </c>
      <c r="P4818" s="8">
        <f t="shared" si="38"/>
        <v>22.72</v>
      </c>
    </row>
    <row r="4819" spans="3:16" x14ac:dyDescent="0.15">
      <c r="C4819" s="59">
        <v>37322</v>
      </c>
      <c r="D4819" s="13">
        <v>23.71</v>
      </c>
      <c r="E4819" s="13">
        <v>23.3</v>
      </c>
      <c r="F4819" s="13">
        <v>22.27</v>
      </c>
      <c r="G4819" s="13"/>
      <c r="H4819" s="13">
        <v>21.71</v>
      </c>
      <c r="I4819" s="13">
        <v>22</v>
      </c>
      <c r="J4819" s="13">
        <v>28</v>
      </c>
      <c r="K4819" s="147"/>
      <c r="L4819" s="147"/>
      <c r="M4819" s="8">
        <v>131.85</v>
      </c>
      <c r="P4819" s="8">
        <f t="shared" si="38"/>
        <v>23.3</v>
      </c>
    </row>
    <row r="4820" spans="3:16" x14ac:dyDescent="0.15">
      <c r="C4820" s="59">
        <v>37323</v>
      </c>
      <c r="D4820" s="13">
        <v>23.84</v>
      </c>
      <c r="E4820" s="13">
        <v>23.33</v>
      </c>
      <c r="F4820" s="13">
        <v>22.46</v>
      </c>
      <c r="G4820" s="13"/>
      <c r="H4820" s="13">
        <v>21.87</v>
      </c>
      <c r="I4820" s="13">
        <v>22</v>
      </c>
      <c r="J4820" s="13">
        <v>28</v>
      </c>
      <c r="K4820" s="147"/>
      <c r="L4820" s="147"/>
      <c r="M4820" s="8">
        <v>128.69999999999999</v>
      </c>
      <c r="P4820" s="8">
        <f t="shared" si="38"/>
        <v>23.33</v>
      </c>
    </row>
    <row r="4821" spans="3:16" x14ac:dyDescent="0.15">
      <c r="C4821" s="59">
        <v>37326</v>
      </c>
      <c r="D4821" s="13">
        <v>24.31</v>
      </c>
      <c r="E4821" s="13">
        <v>23.89</v>
      </c>
      <c r="F4821" s="13">
        <v>23</v>
      </c>
      <c r="G4821" s="13"/>
      <c r="H4821" s="13">
        <v>22.44</v>
      </c>
      <c r="I4821" s="13">
        <v>22</v>
      </c>
      <c r="J4821" s="13">
        <v>28</v>
      </c>
      <c r="K4821" s="147"/>
      <c r="L4821" s="147"/>
      <c r="M4821" s="8">
        <v>129.55000000000001</v>
      </c>
      <c r="P4821" s="8">
        <f t="shared" si="38"/>
        <v>23.89</v>
      </c>
    </row>
    <row r="4822" spans="3:16" x14ac:dyDescent="0.15">
      <c r="C4822" s="59">
        <v>37327</v>
      </c>
      <c r="D4822" s="13">
        <v>24.2</v>
      </c>
      <c r="E4822" s="13">
        <v>23.7</v>
      </c>
      <c r="F4822" s="13">
        <v>22.9</v>
      </c>
      <c r="G4822" s="13"/>
      <c r="H4822" s="13">
        <v>22.36</v>
      </c>
      <c r="I4822" s="13">
        <v>22</v>
      </c>
      <c r="J4822" s="13">
        <v>28</v>
      </c>
      <c r="K4822" s="147"/>
      <c r="L4822" s="147"/>
      <c r="M4822" s="8">
        <v>129.6</v>
      </c>
      <c r="P4822" s="8">
        <f t="shared" si="38"/>
        <v>23.7</v>
      </c>
    </row>
    <row r="4823" spans="3:16" x14ac:dyDescent="0.15">
      <c r="C4823" s="59">
        <v>37328</v>
      </c>
      <c r="D4823" s="13">
        <v>24.16</v>
      </c>
      <c r="E4823" s="13">
        <v>23.89</v>
      </c>
      <c r="F4823" s="13">
        <v>22.82</v>
      </c>
      <c r="G4823" s="13"/>
      <c r="H4823" s="13">
        <v>22.37</v>
      </c>
      <c r="I4823" s="13">
        <v>22</v>
      </c>
      <c r="J4823" s="13">
        <v>28</v>
      </c>
      <c r="K4823" s="147"/>
      <c r="L4823" s="147"/>
      <c r="M4823" s="8">
        <v>130.1</v>
      </c>
      <c r="P4823" s="8">
        <f t="shared" si="38"/>
        <v>23.89</v>
      </c>
    </row>
    <row r="4824" spans="3:16" x14ac:dyDescent="0.15">
      <c r="C4824" s="59">
        <v>37329</v>
      </c>
      <c r="D4824" s="13">
        <v>24.56</v>
      </c>
      <c r="E4824" s="13">
        <v>24.06</v>
      </c>
      <c r="F4824" s="13">
        <v>23.35</v>
      </c>
      <c r="G4824" s="13"/>
      <c r="H4824" s="13">
        <v>22.79</v>
      </c>
      <c r="I4824" s="13">
        <v>22</v>
      </c>
      <c r="J4824" s="13">
        <v>28</v>
      </c>
      <c r="K4824" s="147"/>
      <c r="L4824" s="147"/>
      <c r="M4824" s="8">
        <v>130.35</v>
      </c>
      <c r="P4824" s="8">
        <f t="shared" si="38"/>
        <v>24.06</v>
      </c>
    </row>
    <row r="4825" spans="3:16" x14ac:dyDescent="0.15">
      <c r="C4825" s="59">
        <v>37330</v>
      </c>
      <c r="D4825" s="13">
        <v>24.51</v>
      </c>
      <c r="E4825" s="13">
        <v>24.55</v>
      </c>
      <c r="F4825" s="13">
        <v>23.21</v>
      </c>
      <c r="G4825" s="13"/>
      <c r="H4825" s="13">
        <v>22.85</v>
      </c>
      <c r="I4825" s="13">
        <v>22</v>
      </c>
      <c r="J4825" s="13">
        <v>28</v>
      </c>
      <c r="K4825" s="147"/>
      <c r="L4825" s="147"/>
      <c r="M4825" s="8">
        <v>130.30000000000001</v>
      </c>
      <c r="P4825" s="8">
        <f t="shared" si="38"/>
        <v>24.55</v>
      </c>
    </row>
    <row r="4826" spans="3:16" x14ac:dyDescent="0.15">
      <c r="C4826" s="59">
        <v>37333</v>
      </c>
      <c r="D4826" s="13">
        <v>25.11</v>
      </c>
      <c r="E4826" s="13">
        <v>25.07</v>
      </c>
      <c r="F4826" s="13">
        <v>23.56</v>
      </c>
      <c r="G4826" s="13"/>
      <c r="H4826" s="13">
        <v>23.18</v>
      </c>
      <c r="I4826" s="13">
        <v>22</v>
      </c>
      <c r="J4826" s="13">
        <v>28</v>
      </c>
      <c r="K4826" s="147"/>
      <c r="L4826" s="147"/>
      <c r="M4826" s="8">
        <v>130.55000000000001</v>
      </c>
      <c r="P4826" s="8">
        <f t="shared" si="38"/>
        <v>25.07</v>
      </c>
    </row>
    <row r="4827" spans="3:16" x14ac:dyDescent="0.15">
      <c r="C4827" s="59">
        <v>37334</v>
      </c>
      <c r="D4827" s="13">
        <v>24.88</v>
      </c>
      <c r="E4827" s="13">
        <v>24.91</v>
      </c>
      <c r="F4827" s="13">
        <v>23.36</v>
      </c>
      <c r="G4827" s="13"/>
      <c r="H4827" s="13">
        <v>23.22</v>
      </c>
      <c r="I4827" s="13">
        <v>22</v>
      </c>
      <c r="J4827" s="13">
        <v>28</v>
      </c>
      <c r="K4827" s="147"/>
      <c r="L4827" s="147"/>
      <c r="M4827" s="8">
        <v>132.1</v>
      </c>
      <c r="P4827" s="8">
        <f t="shared" si="38"/>
        <v>24.91</v>
      </c>
    </row>
    <row r="4828" spans="3:16" x14ac:dyDescent="0.15">
      <c r="C4828" s="59">
        <v>37335</v>
      </c>
      <c r="D4828" s="13">
        <v>24.9</v>
      </c>
      <c r="E4828" s="13">
        <v>24.66</v>
      </c>
      <c r="F4828" s="13">
        <v>23.22</v>
      </c>
      <c r="G4828" s="13"/>
      <c r="H4828" s="13">
        <v>22.98</v>
      </c>
      <c r="I4828" s="13">
        <v>22</v>
      </c>
      <c r="J4828" s="13">
        <v>28</v>
      </c>
      <c r="K4828" s="147"/>
      <c r="L4828" s="147"/>
      <c r="M4828" s="8">
        <v>133.30000000000001</v>
      </c>
      <c r="P4828" s="8">
        <f t="shared" si="38"/>
        <v>24.66</v>
      </c>
    </row>
    <row r="4829" spans="3:16" x14ac:dyDescent="0.15">
      <c r="C4829" s="59">
        <v>37336</v>
      </c>
      <c r="D4829" s="13">
        <v>25.61</v>
      </c>
      <c r="E4829" s="13">
        <v>25.42</v>
      </c>
      <c r="F4829" s="13">
        <v>23.96</v>
      </c>
      <c r="G4829" s="13"/>
      <c r="H4829" s="13">
        <v>23.71</v>
      </c>
      <c r="I4829" s="13">
        <v>22</v>
      </c>
      <c r="J4829" s="13">
        <v>28</v>
      </c>
      <c r="K4829" s="147"/>
      <c r="L4829" s="147"/>
      <c r="M4829" s="8"/>
      <c r="P4829" s="8">
        <f t="shared" si="38"/>
        <v>25.42</v>
      </c>
    </row>
    <row r="4830" spans="3:16" x14ac:dyDescent="0.15">
      <c r="C4830" s="59">
        <v>37337</v>
      </c>
      <c r="D4830" s="13">
        <v>25.35</v>
      </c>
      <c r="E4830" s="13">
        <v>25.36</v>
      </c>
      <c r="F4830" s="13">
        <v>24.01</v>
      </c>
      <c r="G4830" s="13"/>
      <c r="H4830" s="13">
        <v>23.68</v>
      </c>
      <c r="I4830" s="13">
        <v>22</v>
      </c>
      <c r="J4830" s="13">
        <v>28</v>
      </c>
      <c r="K4830" s="147"/>
      <c r="L4830" s="147"/>
      <c r="M4830" s="8">
        <v>133.25</v>
      </c>
      <c r="P4830" s="8">
        <f t="shared" si="38"/>
        <v>25.36</v>
      </c>
    </row>
    <row r="4831" spans="3:16" x14ac:dyDescent="0.15">
      <c r="C4831" s="59">
        <v>37340</v>
      </c>
      <c r="D4831" s="13">
        <v>24.99</v>
      </c>
      <c r="E4831" s="13">
        <v>25.13</v>
      </c>
      <c r="F4831" s="13">
        <v>23.86</v>
      </c>
      <c r="G4831" s="13"/>
      <c r="H4831" s="13">
        <v>23.53</v>
      </c>
      <c r="I4831" s="13">
        <v>22</v>
      </c>
      <c r="J4831" s="13">
        <v>28</v>
      </c>
      <c r="K4831" s="147"/>
      <c r="L4831" s="147"/>
      <c r="M4831" s="8">
        <v>133.94999999999999</v>
      </c>
      <c r="P4831" s="8">
        <f t="shared" si="38"/>
        <v>25.13</v>
      </c>
    </row>
    <row r="4832" spans="3:16" x14ac:dyDescent="0.15">
      <c r="C4832" s="59">
        <v>37341</v>
      </c>
      <c r="D4832" s="13">
        <v>25.36</v>
      </c>
      <c r="E4832" s="13">
        <v>25.31</v>
      </c>
      <c r="F4832" s="13">
        <v>23.83</v>
      </c>
      <c r="G4832" s="13"/>
      <c r="H4832" s="13">
        <v>23.68</v>
      </c>
      <c r="I4832" s="13">
        <v>22</v>
      </c>
      <c r="J4832" s="13">
        <v>28</v>
      </c>
      <c r="K4832" s="147"/>
      <c r="L4832" s="147"/>
      <c r="M4832" s="8">
        <v>134.4</v>
      </c>
      <c r="P4832" s="8">
        <f t="shared" si="38"/>
        <v>25.31</v>
      </c>
    </row>
    <row r="4833" spans="2:16" x14ac:dyDescent="0.15">
      <c r="C4833" s="59">
        <v>37342</v>
      </c>
      <c r="D4833" s="13">
        <v>25.87</v>
      </c>
      <c r="E4833" s="13">
        <v>25.44</v>
      </c>
      <c r="F4833" s="13">
        <v>23.88</v>
      </c>
      <c r="G4833" s="13"/>
      <c r="H4833" s="13">
        <v>23.87</v>
      </c>
      <c r="I4833" s="13">
        <v>22</v>
      </c>
      <c r="J4833" s="13">
        <v>28</v>
      </c>
      <c r="K4833" s="147"/>
      <c r="L4833" s="147"/>
      <c r="M4833" s="8">
        <v>133.69999999999999</v>
      </c>
      <c r="P4833" s="8">
        <f t="shared" si="38"/>
        <v>25.44</v>
      </c>
    </row>
    <row r="4834" spans="2:16" x14ac:dyDescent="0.15">
      <c r="C4834" s="59">
        <v>37343</v>
      </c>
      <c r="D4834" s="13">
        <v>26.31</v>
      </c>
      <c r="E4834" s="13">
        <v>25.92</v>
      </c>
      <c r="F4834" s="13">
        <v>24.4</v>
      </c>
      <c r="G4834" s="13"/>
      <c r="H4834" s="13">
        <v>24.36</v>
      </c>
      <c r="I4834" s="13">
        <v>22</v>
      </c>
      <c r="J4834" s="13">
        <v>28</v>
      </c>
      <c r="K4834" s="147"/>
      <c r="L4834" s="147"/>
      <c r="M4834" s="8">
        <v>133.65</v>
      </c>
      <c r="P4834" s="8">
        <f t="shared" si="38"/>
        <v>25.92</v>
      </c>
    </row>
    <row r="4835" spans="2:16" x14ac:dyDescent="0.15">
      <c r="B4835" s="2">
        <f>AVERAGE(D4835:D4856)</f>
        <v>26.258181818181814</v>
      </c>
      <c r="C4835" s="59">
        <v>37347</v>
      </c>
      <c r="D4835" s="13">
        <v>26.88</v>
      </c>
      <c r="E4835" s="13">
        <v>25.92</v>
      </c>
      <c r="F4835" s="13">
        <v>24.63</v>
      </c>
      <c r="G4835" s="13"/>
      <c r="H4835" s="13">
        <v>25.03</v>
      </c>
      <c r="I4835" s="13">
        <v>22</v>
      </c>
      <c r="J4835" s="13">
        <v>28</v>
      </c>
      <c r="K4835" s="147"/>
      <c r="L4835" s="147"/>
      <c r="M4835" s="8">
        <v>134.15</v>
      </c>
      <c r="P4835" s="8">
        <f t="shared" si="38"/>
        <v>25.92</v>
      </c>
    </row>
    <row r="4836" spans="2:16" x14ac:dyDescent="0.15">
      <c r="C4836" s="59">
        <v>37348</v>
      </c>
      <c r="D4836" s="13">
        <v>27.71</v>
      </c>
      <c r="E4836" s="13">
        <v>27.66</v>
      </c>
      <c r="F4836" s="13">
        <v>25.86</v>
      </c>
      <c r="G4836" s="13"/>
      <c r="H4836" s="13">
        <v>25.83</v>
      </c>
      <c r="I4836" s="13">
        <v>22</v>
      </c>
      <c r="J4836" s="13">
        <v>28</v>
      </c>
      <c r="K4836" s="147"/>
      <c r="L4836" s="147"/>
      <c r="M4836" s="8">
        <v>134.19999999999999</v>
      </c>
      <c r="P4836" s="8">
        <f t="shared" si="38"/>
        <v>27.66</v>
      </c>
    </row>
    <row r="4837" spans="2:16" x14ac:dyDescent="0.15">
      <c r="C4837" s="59">
        <v>37349</v>
      </c>
      <c r="D4837" s="13">
        <v>27.56</v>
      </c>
      <c r="E4837" s="13">
        <v>27.27</v>
      </c>
      <c r="F4837" s="13">
        <v>25.59</v>
      </c>
      <c r="G4837" s="13"/>
      <c r="H4837" s="13">
        <v>25.72</v>
      </c>
      <c r="I4837" s="13">
        <v>22</v>
      </c>
      <c r="J4837" s="13">
        <v>28</v>
      </c>
      <c r="K4837" s="147"/>
      <c r="L4837" s="147"/>
      <c r="M4837" s="8">
        <v>134.15</v>
      </c>
      <c r="P4837" s="8">
        <f t="shared" si="38"/>
        <v>27.27</v>
      </c>
    </row>
    <row r="4838" spans="2:16" x14ac:dyDescent="0.15">
      <c r="C4838" s="59">
        <v>37350</v>
      </c>
      <c r="D4838" s="13">
        <v>26.58</v>
      </c>
      <c r="E4838" s="13">
        <v>27.31</v>
      </c>
      <c r="F4838" s="13">
        <v>24.96</v>
      </c>
      <c r="G4838" s="13"/>
      <c r="H4838" s="13">
        <v>25.22</v>
      </c>
      <c r="I4838" s="13">
        <v>22</v>
      </c>
      <c r="J4838" s="13">
        <v>28</v>
      </c>
      <c r="K4838" s="147"/>
      <c r="L4838" s="147"/>
      <c r="M4838" s="8">
        <v>134.05000000000001</v>
      </c>
      <c r="P4838" s="8">
        <f t="shared" si="38"/>
        <v>27.31</v>
      </c>
    </row>
    <row r="4839" spans="2:16" x14ac:dyDescent="0.15">
      <c r="C4839" s="59">
        <v>37351</v>
      </c>
      <c r="D4839" s="13">
        <v>26.21</v>
      </c>
      <c r="E4839" s="13">
        <v>25.99</v>
      </c>
      <c r="F4839" s="13">
        <v>24.83</v>
      </c>
      <c r="G4839" s="13"/>
      <c r="H4839" s="13">
        <v>24.96</v>
      </c>
      <c r="I4839" s="13">
        <v>22</v>
      </c>
      <c r="J4839" s="13">
        <v>28</v>
      </c>
      <c r="K4839" s="147"/>
      <c r="L4839" s="147"/>
      <c r="M4839" s="8">
        <v>133.30000000000001</v>
      </c>
      <c r="P4839" s="8">
        <f t="shared" si="38"/>
        <v>25.99</v>
      </c>
    </row>
    <row r="4840" spans="2:16" x14ac:dyDescent="0.15">
      <c r="C4840" s="59">
        <v>37354</v>
      </c>
      <c r="D4840" s="13">
        <v>26.54</v>
      </c>
      <c r="E4840" s="13">
        <v>27.02</v>
      </c>
      <c r="F4840" s="13">
        <v>24.94</v>
      </c>
      <c r="G4840" s="13"/>
      <c r="H4840" s="13">
        <v>25.13</v>
      </c>
      <c r="I4840" s="13">
        <v>22</v>
      </c>
      <c r="J4840" s="13">
        <v>28</v>
      </c>
      <c r="K4840" s="147"/>
      <c r="L4840" s="147"/>
      <c r="M4840" s="8">
        <v>132.6</v>
      </c>
      <c r="P4840" s="8">
        <f t="shared" si="38"/>
        <v>27.02</v>
      </c>
    </row>
    <row r="4841" spans="2:16" x14ac:dyDescent="0.15">
      <c r="C4841" s="59">
        <v>37355</v>
      </c>
      <c r="D4841" s="13">
        <v>25.82</v>
      </c>
      <c r="E4841" s="13">
        <v>26.08</v>
      </c>
      <c r="F4841" s="13">
        <v>24.05</v>
      </c>
      <c r="G4841" s="13"/>
      <c r="H4841" s="13">
        <v>24.25</v>
      </c>
      <c r="I4841" s="13">
        <v>22</v>
      </c>
      <c r="J4841" s="13">
        <v>28</v>
      </c>
      <c r="K4841" s="147"/>
      <c r="L4841" s="147"/>
      <c r="M4841" s="8">
        <v>132.55000000000001</v>
      </c>
      <c r="P4841" s="8">
        <f t="shared" si="38"/>
        <v>26.08</v>
      </c>
    </row>
    <row r="4842" spans="2:16" x14ac:dyDescent="0.15">
      <c r="C4842" s="59">
        <v>37356</v>
      </c>
      <c r="D4842" s="13">
        <v>26.13</v>
      </c>
      <c r="E4842" s="13">
        <v>26.01</v>
      </c>
      <c r="F4842" s="13">
        <v>24.19</v>
      </c>
      <c r="G4842" s="13"/>
      <c r="H4842" s="13">
        <v>24.26</v>
      </c>
      <c r="I4842" s="13">
        <v>22</v>
      </c>
      <c r="J4842" s="13">
        <v>28</v>
      </c>
      <c r="K4842" s="147"/>
      <c r="L4842" s="147"/>
      <c r="M4842" s="8">
        <v>131.69999999999999</v>
      </c>
      <c r="P4842" s="8">
        <f t="shared" si="38"/>
        <v>26.01</v>
      </c>
    </row>
    <row r="4843" spans="2:16" x14ac:dyDescent="0.15">
      <c r="C4843" s="59">
        <v>37357</v>
      </c>
      <c r="D4843" s="13">
        <v>24.99</v>
      </c>
      <c r="E4843" s="13">
        <v>25.04</v>
      </c>
      <c r="F4843" s="13">
        <v>23.29</v>
      </c>
      <c r="G4843" s="13"/>
      <c r="H4843" s="13">
        <v>23.52</v>
      </c>
      <c r="I4843" s="13">
        <v>22</v>
      </c>
      <c r="J4843" s="13">
        <v>28</v>
      </c>
      <c r="K4843" s="147"/>
      <c r="L4843" s="147"/>
      <c r="M4843" s="8">
        <v>132.1</v>
      </c>
      <c r="P4843" s="8">
        <f t="shared" si="38"/>
        <v>25.04</v>
      </c>
    </row>
    <row r="4844" spans="2:16" x14ac:dyDescent="0.15">
      <c r="C4844" s="59">
        <v>37358</v>
      </c>
      <c r="D4844" s="13">
        <v>23.47</v>
      </c>
      <c r="E4844" s="13">
        <v>24.29</v>
      </c>
      <c r="F4844" s="13">
        <v>21.98</v>
      </c>
      <c r="G4844" s="13"/>
      <c r="H4844" s="13">
        <v>22.24</v>
      </c>
      <c r="I4844" s="13">
        <v>22</v>
      </c>
      <c r="J4844" s="13">
        <v>28</v>
      </c>
      <c r="K4844" s="147"/>
      <c r="L4844" s="147"/>
      <c r="M4844" s="8">
        <v>132.55000000000001</v>
      </c>
      <c r="P4844" s="8">
        <f t="shared" si="38"/>
        <v>24.29</v>
      </c>
    </row>
    <row r="4845" spans="2:16" x14ac:dyDescent="0.15">
      <c r="C4845" s="59">
        <v>37361</v>
      </c>
      <c r="D4845" s="13">
        <v>24.57</v>
      </c>
      <c r="E4845" s="13">
        <v>24.7</v>
      </c>
      <c r="F4845" s="13">
        <v>22.92</v>
      </c>
      <c r="G4845" s="13"/>
      <c r="H4845" s="13">
        <v>22.96</v>
      </c>
      <c r="I4845" s="13">
        <v>22</v>
      </c>
      <c r="J4845" s="13">
        <v>28</v>
      </c>
      <c r="K4845" s="147"/>
      <c r="L4845" s="147"/>
      <c r="M4845" s="8">
        <v>133.19999999999999</v>
      </c>
      <c r="P4845" s="8">
        <f t="shared" si="38"/>
        <v>24.7</v>
      </c>
    </row>
    <row r="4846" spans="2:16" x14ac:dyDescent="0.15">
      <c r="C4846" s="59">
        <v>37362</v>
      </c>
      <c r="D4846" s="13">
        <v>24.75</v>
      </c>
      <c r="E4846" s="13">
        <v>24.58</v>
      </c>
      <c r="F4846" s="13">
        <v>23.52</v>
      </c>
      <c r="G4846" s="13"/>
      <c r="H4846" s="13">
        <v>23.53</v>
      </c>
      <c r="I4846" s="13">
        <v>22</v>
      </c>
      <c r="J4846" s="13">
        <v>28</v>
      </c>
      <c r="K4846" s="147"/>
      <c r="L4846" s="147"/>
      <c r="M4846" s="8">
        <v>132.80000000000001</v>
      </c>
      <c r="P4846" s="8">
        <f t="shared" si="38"/>
        <v>24.58</v>
      </c>
    </row>
    <row r="4847" spans="2:16" x14ac:dyDescent="0.15">
      <c r="C4847" s="59">
        <v>37363</v>
      </c>
      <c r="D4847" s="13">
        <v>25.94</v>
      </c>
      <c r="E4847" s="13">
        <v>25.38</v>
      </c>
      <c r="F4847" s="13">
        <v>24.29</v>
      </c>
      <c r="G4847" s="13"/>
      <c r="H4847" s="13">
        <v>24.36</v>
      </c>
      <c r="I4847" s="13">
        <v>22</v>
      </c>
      <c r="J4847" s="13">
        <v>28</v>
      </c>
      <c r="K4847" s="147"/>
      <c r="L4847" s="147"/>
      <c r="M4847" s="8">
        <v>131.94999999999999</v>
      </c>
      <c r="P4847" s="8">
        <f t="shared" si="38"/>
        <v>25.38</v>
      </c>
    </row>
    <row r="4848" spans="2:16" x14ac:dyDescent="0.15">
      <c r="C4848" s="59">
        <v>37364</v>
      </c>
      <c r="D4848" s="13">
        <v>26.18</v>
      </c>
      <c r="E4848" s="13">
        <v>25.77</v>
      </c>
      <c r="F4848" s="13">
        <v>24.58</v>
      </c>
      <c r="G4848" s="13"/>
      <c r="H4848" s="13">
        <v>24.74</v>
      </c>
      <c r="I4848" s="13">
        <v>22</v>
      </c>
      <c r="J4848" s="13">
        <v>28</v>
      </c>
      <c r="K4848" s="147"/>
      <c r="L4848" s="147"/>
      <c r="M4848" s="8">
        <v>131.6</v>
      </c>
      <c r="P4848" s="8">
        <f t="shared" si="38"/>
        <v>25.77</v>
      </c>
    </row>
    <row r="4849" spans="2:16" x14ac:dyDescent="0.15">
      <c r="C4849" s="59">
        <v>37365</v>
      </c>
      <c r="D4849" s="13">
        <v>26.38</v>
      </c>
      <c r="E4849" s="13">
        <v>25.85</v>
      </c>
      <c r="F4849" s="13">
        <v>24.73</v>
      </c>
      <c r="G4849" s="13"/>
      <c r="H4849" s="13">
        <v>24.89</v>
      </c>
      <c r="I4849" s="13">
        <v>22</v>
      </c>
      <c r="J4849" s="13">
        <v>28</v>
      </c>
      <c r="K4849" s="147"/>
      <c r="L4849" s="147"/>
      <c r="M4849" s="8">
        <v>131.15</v>
      </c>
      <c r="P4849" s="8">
        <f t="shared" si="38"/>
        <v>25.85</v>
      </c>
    </row>
    <row r="4850" spans="2:16" x14ac:dyDescent="0.15">
      <c r="C4850" s="59">
        <v>37368</v>
      </c>
      <c r="D4850" s="13">
        <v>26.27</v>
      </c>
      <c r="E4850" s="13">
        <v>25.89</v>
      </c>
      <c r="F4850" s="13">
        <v>24.79</v>
      </c>
      <c r="G4850" s="13"/>
      <c r="H4850" s="13">
        <v>24.89</v>
      </c>
      <c r="I4850" s="13">
        <v>22</v>
      </c>
      <c r="J4850" s="13">
        <v>28</v>
      </c>
      <c r="K4850" s="147"/>
      <c r="L4850" s="147"/>
      <c r="M4850" s="8">
        <v>131.30000000000001</v>
      </c>
      <c r="P4850" s="8">
        <f t="shared" si="38"/>
        <v>25.89</v>
      </c>
    </row>
    <row r="4851" spans="2:16" x14ac:dyDescent="0.15">
      <c r="C4851" s="59">
        <v>37369</v>
      </c>
      <c r="D4851" s="13">
        <v>26.62</v>
      </c>
      <c r="E4851" s="13">
        <v>26</v>
      </c>
      <c r="F4851" s="13">
        <v>24.77</v>
      </c>
      <c r="G4851" s="13"/>
      <c r="H4851" s="13">
        <v>25.24</v>
      </c>
      <c r="I4851" s="13">
        <v>22</v>
      </c>
      <c r="J4851" s="13">
        <v>28</v>
      </c>
      <c r="K4851" s="147"/>
      <c r="L4851" s="147"/>
      <c r="M4851" s="8">
        <v>130.9</v>
      </c>
      <c r="P4851" s="8">
        <f t="shared" si="38"/>
        <v>26</v>
      </c>
    </row>
    <row r="4852" spans="2:16" x14ac:dyDescent="0.15">
      <c r="C4852" s="59">
        <v>37370</v>
      </c>
      <c r="D4852" s="13">
        <v>26.38</v>
      </c>
      <c r="E4852" s="13">
        <v>25.76</v>
      </c>
      <c r="F4852" s="13">
        <v>24.5</v>
      </c>
      <c r="G4852" s="13"/>
      <c r="H4852" s="13">
        <v>24.8</v>
      </c>
      <c r="I4852" s="13">
        <v>22</v>
      </c>
      <c r="J4852" s="13">
        <v>28</v>
      </c>
      <c r="K4852" s="147"/>
      <c r="L4852" s="147"/>
      <c r="M4852" s="8">
        <v>131.25</v>
      </c>
      <c r="P4852" s="8">
        <f t="shared" si="38"/>
        <v>25.76</v>
      </c>
    </row>
    <row r="4853" spans="2:16" x14ac:dyDescent="0.15">
      <c r="C4853" s="59">
        <v>37371</v>
      </c>
      <c r="D4853" s="13">
        <v>26.73</v>
      </c>
      <c r="E4853" s="13">
        <v>25.93</v>
      </c>
      <c r="F4853" s="13">
        <v>24.81</v>
      </c>
      <c r="G4853" s="13"/>
      <c r="H4853" s="13">
        <v>25.16</v>
      </c>
      <c r="I4853" s="13">
        <v>22</v>
      </c>
      <c r="J4853" s="13">
        <v>28</v>
      </c>
      <c r="K4853" s="147"/>
      <c r="L4853" s="147"/>
      <c r="M4853" s="8">
        <v>130.44999999999999</v>
      </c>
      <c r="P4853" s="8">
        <f t="shared" si="38"/>
        <v>25.93</v>
      </c>
    </row>
    <row r="4854" spans="2:16" x14ac:dyDescent="0.15">
      <c r="C4854" s="59">
        <v>37372</v>
      </c>
      <c r="D4854" s="13">
        <v>27.11</v>
      </c>
      <c r="E4854" s="13">
        <v>26.19</v>
      </c>
      <c r="F4854" s="13">
        <v>25.1</v>
      </c>
      <c r="G4854" s="13"/>
      <c r="H4854" s="13">
        <v>25.42</v>
      </c>
      <c r="I4854" s="13">
        <v>22</v>
      </c>
      <c r="J4854" s="13">
        <v>28</v>
      </c>
      <c r="K4854" s="147"/>
      <c r="L4854" s="147"/>
      <c r="M4854" s="8">
        <v>129.75</v>
      </c>
      <c r="P4854" s="8">
        <f t="shared" si="38"/>
        <v>26.19</v>
      </c>
    </row>
    <row r="4855" spans="2:16" x14ac:dyDescent="0.15">
      <c r="C4855" s="59">
        <v>37375</v>
      </c>
      <c r="D4855" s="13">
        <v>27.57</v>
      </c>
      <c r="E4855" s="13">
        <v>26.68</v>
      </c>
      <c r="F4855" s="13">
        <v>25.6</v>
      </c>
      <c r="G4855" s="13"/>
      <c r="H4855" s="13">
        <v>25.83</v>
      </c>
      <c r="I4855" s="13">
        <v>22</v>
      </c>
      <c r="J4855" s="13">
        <v>28</v>
      </c>
      <c r="K4855" s="147"/>
      <c r="L4855" s="147"/>
      <c r="M4855" s="8"/>
      <c r="P4855" s="8">
        <f t="shared" si="38"/>
        <v>26.68</v>
      </c>
    </row>
    <row r="4856" spans="2:16" x14ac:dyDescent="0.15">
      <c r="C4856" s="59">
        <v>37376</v>
      </c>
      <c r="D4856" s="13">
        <v>27.29</v>
      </c>
      <c r="E4856" s="13">
        <v>26.47</v>
      </c>
      <c r="F4856" s="13">
        <v>25.45</v>
      </c>
      <c r="G4856" s="13"/>
      <c r="H4856" s="13">
        <v>25.78</v>
      </c>
      <c r="I4856" s="13">
        <v>22</v>
      </c>
      <c r="J4856" s="13">
        <v>28</v>
      </c>
      <c r="K4856" s="147"/>
      <c r="L4856" s="147"/>
      <c r="M4856" s="8">
        <v>129.35</v>
      </c>
      <c r="P4856" s="8">
        <f t="shared" si="38"/>
        <v>26.47</v>
      </c>
    </row>
    <row r="4857" spans="2:16" x14ac:dyDescent="0.15">
      <c r="B4857" s="2">
        <f>AVERAGE(D4857:D4879)</f>
        <v>26.953181818181807</v>
      </c>
      <c r="C4857" s="59">
        <v>37377</v>
      </c>
      <c r="D4857" s="13">
        <v>26.75</v>
      </c>
      <c r="E4857" s="13">
        <v>25.87</v>
      </c>
      <c r="F4857" s="13">
        <v>24.58</v>
      </c>
      <c r="G4857" s="13"/>
      <c r="H4857" s="13">
        <v>25.18</v>
      </c>
      <c r="I4857" s="13">
        <v>22</v>
      </c>
      <c r="J4857" s="13">
        <v>28</v>
      </c>
      <c r="K4857" s="147"/>
      <c r="L4857" s="147"/>
      <c r="M4857" s="8">
        <v>129.6</v>
      </c>
      <c r="P4857" s="8">
        <f t="shared" si="38"/>
        <v>25.87</v>
      </c>
    </row>
    <row r="4858" spans="2:16" x14ac:dyDescent="0.15">
      <c r="C4858" s="59">
        <v>37378</v>
      </c>
      <c r="D4858" s="13">
        <v>26.24</v>
      </c>
      <c r="E4858" s="13">
        <v>25.43</v>
      </c>
      <c r="F4858" s="13">
        <v>24.33</v>
      </c>
      <c r="G4858" s="13"/>
      <c r="H4858" s="13">
        <v>24.98</v>
      </c>
      <c r="I4858" s="13">
        <v>22</v>
      </c>
      <c r="J4858" s="13">
        <v>28</v>
      </c>
      <c r="K4858" s="147"/>
      <c r="L4858" s="147"/>
      <c r="M4858" s="8">
        <v>128.44999999999999</v>
      </c>
      <c r="P4858" s="8">
        <f t="shared" si="38"/>
        <v>25.43</v>
      </c>
    </row>
    <row r="4859" spans="2:16" x14ac:dyDescent="0.15">
      <c r="C4859" s="59">
        <v>37379</v>
      </c>
      <c r="D4859" s="13">
        <v>26.62</v>
      </c>
      <c r="E4859" s="13">
        <v>25.75</v>
      </c>
      <c r="F4859" s="13">
        <v>24.55</v>
      </c>
      <c r="G4859" s="13"/>
      <c r="H4859" s="13">
        <v>24.98</v>
      </c>
      <c r="I4859" s="13">
        <v>22</v>
      </c>
      <c r="J4859" s="13">
        <v>28</v>
      </c>
      <c r="K4859" s="147"/>
      <c r="L4859" s="147"/>
      <c r="M4859" s="8"/>
      <c r="P4859" s="8">
        <f t="shared" si="38"/>
        <v>25.75</v>
      </c>
    </row>
    <row r="4860" spans="2:16" x14ac:dyDescent="0.15">
      <c r="C4860" s="59">
        <v>37382</v>
      </c>
      <c r="D4860" s="13">
        <v>26.12</v>
      </c>
      <c r="E4860" s="13"/>
      <c r="F4860" s="13">
        <v>24.2</v>
      </c>
      <c r="G4860" s="13"/>
      <c r="H4860" s="13">
        <v>24.52</v>
      </c>
      <c r="I4860" s="13">
        <v>22</v>
      </c>
      <c r="J4860" s="13">
        <v>28</v>
      </c>
      <c r="K4860" s="147"/>
      <c r="L4860" s="147"/>
      <c r="M4860" s="8"/>
      <c r="P4860" s="8">
        <f t="shared" ref="P4860:P4923" si="39">E4860-G4860</f>
        <v>0</v>
      </c>
    </row>
    <row r="4861" spans="2:16" x14ac:dyDescent="0.15">
      <c r="C4861" s="59">
        <v>37383</v>
      </c>
      <c r="D4861" s="13">
        <v>26.63</v>
      </c>
      <c r="E4861" s="13">
        <v>25.41</v>
      </c>
      <c r="F4861" s="13">
        <v>24.54</v>
      </c>
      <c r="G4861" s="13"/>
      <c r="H4861" s="13">
        <v>24.75</v>
      </c>
      <c r="I4861" s="13">
        <v>22</v>
      </c>
      <c r="J4861" s="13">
        <v>28</v>
      </c>
      <c r="K4861" s="147"/>
      <c r="L4861" s="147"/>
      <c r="M4861" s="8">
        <v>127.95</v>
      </c>
      <c r="P4861" s="8">
        <f t="shared" si="39"/>
        <v>25.41</v>
      </c>
    </row>
    <row r="4862" spans="2:16" x14ac:dyDescent="0.15">
      <c r="C4862" s="59">
        <v>37384</v>
      </c>
      <c r="D4862" s="13">
        <v>27.85</v>
      </c>
      <c r="E4862" s="13">
        <v>26.03</v>
      </c>
      <c r="F4862" s="13">
        <v>25.01</v>
      </c>
      <c r="G4862" s="13"/>
      <c r="H4862" s="13">
        <v>25.35</v>
      </c>
      <c r="I4862" s="13">
        <v>22</v>
      </c>
      <c r="J4862" s="13">
        <v>28</v>
      </c>
      <c r="K4862" s="147"/>
      <c r="L4862" s="147"/>
      <c r="M4862" s="8">
        <v>129.25</v>
      </c>
      <c r="P4862" s="8">
        <f t="shared" si="39"/>
        <v>26.03</v>
      </c>
    </row>
    <row r="4863" spans="2:16" x14ac:dyDescent="0.15">
      <c r="C4863" s="59">
        <v>37385</v>
      </c>
      <c r="D4863" s="13">
        <v>27.68</v>
      </c>
      <c r="E4863" s="13">
        <v>25.94</v>
      </c>
      <c r="F4863" s="13">
        <v>25.15</v>
      </c>
      <c r="G4863" s="13"/>
      <c r="H4863" s="13">
        <v>25.33</v>
      </c>
      <c r="I4863" s="13">
        <v>22</v>
      </c>
      <c r="J4863" s="13">
        <v>28</v>
      </c>
      <c r="K4863" s="147"/>
      <c r="L4863" s="147"/>
      <c r="M4863" s="8">
        <v>129.9</v>
      </c>
      <c r="P4863" s="8">
        <f t="shared" si="39"/>
        <v>25.94</v>
      </c>
    </row>
    <row r="4864" spans="2:16" x14ac:dyDescent="0.15">
      <c r="C4864" s="59">
        <v>37386</v>
      </c>
      <c r="D4864" s="13">
        <v>27.99</v>
      </c>
      <c r="E4864" s="13">
        <v>26.38</v>
      </c>
      <c r="F4864" s="13">
        <v>25.43</v>
      </c>
      <c r="G4864" s="13"/>
      <c r="H4864" s="13">
        <v>25.66</v>
      </c>
      <c r="I4864" s="13">
        <v>22</v>
      </c>
      <c r="J4864" s="13">
        <v>28</v>
      </c>
      <c r="K4864" s="147"/>
      <c r="L4864" s="147"/>
      <c r="M4864" s="8">
        <v>129.65</v>
      </c>
      <c r="P4864" s="8">
        <f t="shared" si="39"/>
        <v>26.38</v>
      </c>
    </row>
    <row r="4865" spans="2:16" x14ac:dyDescent="0.15">
      <c r="C4865" s="59">
        <v>37389</v>
      </c>
      <c r="D4865" s="13">
        <v>28.38</v>
      </c>
      <c r="E4865" s="13">
        <v>26.58</v>
      </c>
      <c r="F4865" s="13">
        <v>25.77</v>
      </c>
      <c r="G4865" s="13"/>
      <c r="H4865" s="13">
        <v>25.95</v>
      </c>
      <c r="I4865" s="13">
        <v>22</v>
      </c>
      <c r="J4865" s="13">
        <v>28</v>
      </c>
      <c r="K4865" s="147"/>
      <c r="L4865" s="147"/>
      <c r="M4865" s="8">
        <v>128.30000000000001</v>
      </c>
      <c r="P4865" s="8">
        <f t="shared" si="39"/>
        <v>26.58</v>
      </c>
    </row>
    <row r="4866" spans="2:16" x14ac:dyDescent="0.15">
      <c r="C4866" s="59">
        <v>37390</v>
      </c>
      <c r="D4866" s="13">
        <v>29.36</v>
      </c>
      <c r="E4866" s="13">
        <v>27.31</v>
      </c>
      <c r="F4866" s="13">
        <v>26.27</v>
      </c>
      <c r="G4866" s="13"/>
      <c r="H4866" s="13">
        <v>26.44</v>
      </c>
      <c r="I4866" s="13">
        <v>22</v>
      </c>
      <c r="J4866" s="13">
        <v>28</v>
      </c>
      <c r="K4866" s="147"/>
      <c r="L4866" s="147"/>
      <c r="M4866" s="8">
        <v>128.9</v>
      </c>
      <c r="P4866" s="8">
        <f t="shared" si="39"/>
        <v>27.31</v>
      </c>
    </row>
    <row r="4867" spans="2:16" x14ac:dyDescent="0.15">
      <c r="C4867" s="59">
        <v>37391</v>
      </c>
      <c r="D4867" s="13">
        <v>28.15</v>
      </c>
      <c r="E4867" s="13">
        <v>26.17</v>
      </c>
      <c r="F4867" s="13">
        <v>25.23</v>
      </c>
      <c r="G4867" s="13"/>
      <c r="H4867" s="13">
        <v>25.45</v>
      </c>
      <c r="I4867" s="13">
        <v>22</v>
      </c>
      <c r="J4867" s="13">
        <v>28</v>
      </c>
      <c r="K4867" s="147"/>
      <c r="L4867" s="147"/>
      <c r="M4867" s="8">
        <v>129.44999999999999</v>
      </c>
      <c r="P4867" s="8">
        <f t="shared" si="39"/>
        <v>26.17</v>
      </c>
    </row>
    <row r="4868" spans="2:16" x14ac:dyDescent="0.15">
      <c r="C4868" s="59">
        <v>37392</v>
      </c>
      <c r="D4868" s="13">
        <v>27.95</v>
      </c>
      <c r="E4868" s="13">
        <v>26.22</v>
      </c>
      <c r="F4868" s="13">
        <v>25.46</v>
      </c>
      <c r="G4868" s="13"/>
      <c r="H4868" s="13">
        <v>25.45</v>
      </c>
      <c r="I4868" s="13">
        <v>22</v>
      </c>
      <c r="J4868" s="13">
        <v>28</v>
      </c>
      <c r="K4868" s="147"/>
      <c r="L4868" s="147"/>
      <c r="M4868" s="8">
        <v>128.85</v>
      </c>
      <c r="P4868" s="8">
        <f t="shared" si="39"/>
        <v>26.22</v>
      </c>
    </row>
    <row r="4869" spans="2:16" x14ac:dyDescent="0.15">
      <c r="C4869" s="59">
        <v>37393</v>
      </c>
      <c r="D4869" s="13">
        <v>28.18</v>
      </c>
      <c r="E4869" s="13">
        <v>26.36</v>
      </c>
      <c r="F4869" s="13">
        <v>25.35</v>
      </c>
      <c r="G4869" s="13"/>
      <c r="H4869" s="13">
        <v>25.16</v>
      </c>
      <c r="I4869" s="13">
        <v>22</v>
      </c>
      <c r="J4869" s="13">
        <v>28</v>
      </c>
      <c r="K4869" s="147"/>
      <c r="L4869" s="147"/>
      <c r="M4869" s="8">
        <v>128.80000000000001</v>
      </c>
      <c r="P4869" s="8">
        <f t="shared" si="39"/>
        <v>26.36</v>
      </c>
    </row>
    <row r="4870" spans="2:16" x14ac:dyDescent="0.15">
      <c r="C4870" s="59">
        <v>37396</v>
      </c>
      <c r="D4870" s="13">
        <v>28.33</v>
      </c>
      <c r="E4870" s="13">
        <v>26.38</v>
      </c>
      <c r="F4870" s="13">
        <v>25.18</v>
      </c>
      <c r="G4870" s="13"/>
      <c r="H4870" s="13">
        <v>24.96</v>
      </c>
      <c r="I4870" s="13">
        <v>22</v>
      </c>
      <c r="J4870" s="13">
        <v>28</v>
      </c>
      <c r="K4870" s="147"/>
      <c r="L4870" s="147"/>
      <c r="M4870" s="8">
        <v>126.9</v>
      </c>
      <c r="P4870" s="8">
        <f t="shared" si="39"/>
        <v>26.38</v>
      </c>
    </row>
    <row r="4871" spans="2:16" x14ac:dyDescent="0.15">
      <c r="C4871" s="59">
        <v>37397</v>
      </c>
      <c r="D4871" s="13">
        <v>27.33</v>
      </c>
      <c r="E4871" s="13">
        <v>25.6</v>
      </c>
      <c r="F4871" s="13">
        <v>24.49</v>
      </c>
      <c r="G4871" s="13"/>
      <c r="H4871" s="13">
        <v>24.17</v>
      </c>
      <c r="I4871" s="13">
        <v>22</v>
      </c>
      <c r="J4871" s="13">
        <v>28</v>
      </c>
      <c r="K4871" s="147"/>
      <c r="L4871" s="147"/>
      <c r="M4871" s="8">
        <v>126.9</v>
      </c>
      <c r="P4871" s="8">
        <f t="shared" si="39"/>
        <v>25.6</v>
      </c>
    </row>
    <row r="4872" spans="2:16" x14ac:dyDescent="0.15">
      <c r="C4872" s="59">
        <v>37398</v>
      </c>
      <c r="D4872" s="13">
        <v>26.37</v>
      </c>
      <c r="E4872" s="13">
        <v>25.5</v>
      </c>
      <c r="F4872" s="13">
        <v>24.73</v>
      </c>
      <c r="G4872" s="13"/>
      <c r="H4872" s="13">
        <v>24.27</v>
      </c>
      <c r="I4872" s="13">
        <v>22</v>
      </c>
      <c r="J4872" s="13">
        <v>28</v>
      </c>
      <c r="K4872" s="147"/>
      <c r="L4872" s="147"/>
      <c r="M4872" s="8">
        <v>124.9</v>
      </c>
      <c r="P4872" s="8">
        <f t="shared" si="39"/>
        <v>25.5</v>
      </c>
    </row>
    <row r="4873" spans="2:16" x14ac:dyDescent="0.15">
      <c r="C4873" s="59">
        <v>37399</v>
      </c>
      <c r="D4873" s="13">
        <v>26.15</v>
      </c>
      <c r="E4873" s="13">
        <v>25.39</v>
      </c>
      <c r="F4873" s="13">
        <v>24.48</v>
      </c>
      <c r="G4873" s="13"/>
      <c r="H4873" s="13">
        <v>24.26</v>
      </c>
      <c r="I4873" s="13">
        <v>22</v>
      </c>
      <c r="J4873" s="13">
        <v>28</v>
      </c>
      <c r="K4873" s="147"/>
      <c r="L4873" s="147"/>
      <c r="M4873" s="8">
        <v>125.4</v>
      </c>
      <c r="P4873" s="8">
        <f t="shared" si="39"/>
        <v>25.39</v>
      </c>
    </row>
    <row r="4874" spans="2:16" x14ac:dyDescent="0.15">
      <c r="C4874" s="59">
        <v>37400</v>
      </c>
      <c r="D4874" s="13">
        <v>25.88</v>
      </c>
      <c r="E4874" s="13">
        <v>25.18</v>
      </c>
      <c r="F4874" s="13">
        <v>24.32</v>
      </c>
      <c r="G4874" s="13"/>
      <c r="H4874" s="13">
        <v>24.07</v>
      </c>
      <c r="I4874" s="13">
        <v>22</v>
      </c>
      <c r="J4874" s="13">
        <v>28</v>
      </c>
      <c r="K4874" s="147"/>
      <c r="L4874" s="147"/>
      <c r="M4874" s="8">
        <v>126</v>
      </c>
      <c r="P4874" s="8">
        <f t="shared" si="39"/>
        <v>25.18</v>
      </c>
    </row>
    <row r="4875" spans="2:16" x14ac:dyDescent="0.15">
      <c r="C4875" s="59">
        <v>37403</v>
      </c>
      <c r="D4875" s="13"/>
      <c r="E4875" s="13">
        <v>24.94</v>
      </c>
      <c r="F4875" s="13">
        <v>23.98</v>
      </c>
      <c r="G4875" s="13"/>
      <c r="H4875" s="13">
        <v>24.02</v>
      </c>
      <c r="I4875" s="13">
        <v>22</v>
      </c>
      <c r="J4875" s="13">
        <v>28</v>
      </c>
      <c r="K4875" s="147"/>
      <c r="L4875" s="147"/>
      <c r="M4875" s="8">
        <v>125.85</v>
      </c>
      <c r="P4875" s="8">
        <f t="shared" si="39"/>
        <v>24.94</v>
      </c>
    </row>
    <row r="4876" spans="2:16" x14ac:dyDescent="0.15">
      <c r="C4876" s="59">
        <v>37404</v>
      </c>
      <c r="D4876" s="13">
        <v>25.27</v>
      </c>
      <c r="E4876" s="13">
        <v>24.76</v>
      </c>
      <c r="F4876" s="13">
        <v>23.93</v>
      </c>
      <c r="G4876" s="13"/>
      <c r="H4876" s="13">
        <v>23.82</v>
      </c>
      <c r="I4876" s="13">
        <v>22</v>
      </c>
      <c r="J4876" s="13">
        <v>28</v>
      </c>
      <c r="K4876" s="147"/>
      <c r="L4876" s="147"/>
      <c r="M4876" s="8">
        <v>125.8</v>
      </c>
      <c r="P4876" s="8">
        <f t="shared" si="39"/>
        <v>24.76</v>
      </c>
    </row>
    <row r="4877" spans="2:16" x14ac:dyDescent="0.15">
      <c r="C4877" s="59">
        <v>37405</v>
      </c>
      <c r="D4877" s="13">
        <v>25.76</v>
      </c>
      <c r="E4877" s="13">
        <v>25.12</v>
      </c>
      <c r="F4877" s="13">
        <v>23.99</v>
      </c>
      <c r="G4877" s="13"/>
      <c r="H4877" s="13">
        <v>23.97</v>
      </c>
      <c r="I4877" s="13">
        <v>22</v>
      </c>
      <c r="J4877" s="13">
        <v>28</v>
      </c>
      <c r="K4877" s="147"/>
      <c r="L4877" s="147"/>
      <c r="M4877" s="8">
        <v>125.65</v>
      </c>
      <c r="P4877" s="8">
        <f t="shared" si="39"/>
        <v>25.12</v>
      </c>
    </row>
    <row r="4878" spans="2:16" x14ac:dyDescent="0.15">
      <c r="C4878" s="59">
        <v>37406</v>
      </c>
      <c r="D4878" s="13">
        <v>24.67</v>
      </c>
      <c r="E4878" s="13">
        <v>24.05</v>
      </c>
      <c r="F4878" s="13">
        <v>23.35</v>
      </c>
      <c r="G4878" s="13"/>
      <c r="H4878" s="13">
        <v>23.26</v>
      </c>
      <c r="I4878" s="13">
        <v>22</v>
      </c>
      <c r="J4878" s="13">
        <v>28</v>
      </c>
      <c r="K4878" s="147"/>
      <c r="L4878" s="147"/>
      <c r="M4878" s="8">
        <v>125.2</v>
      </c>
      <c r="P4878" s="8">
        <f t="shared" si="39"/>
        <v>24.05</v>
      </c>
    </row>
    <row r="4879" spans="2:16" x14ac:dyDescent="0.15">
      <c r="C4879" s="59">
        <v>37407</v>
      </c>
      <c r="D4879" s="13">
        <v>25.31</v>
      </c>
      <c r="E4879" s="13">
        <v>24.45</v>
      </c>
      <c r="F4879" s="13">
        <v>23.73</v>
      </c>
      <c r="G4879" s="13"/>
      <c r="H4879" s="13">
        <v>23.45</v>
      </c>
      <c r="I4879" s="13">
        <v>22</v>
      </c>
      <c r="J4879" s="13">
        <v>28</v>
      </c>
      <c r="K4879" s="147"/>
      <c r="L4879" s="147"/>
      <c r="M4879" s="8">
        <v>124.45</v>
      </c>
      <c r="P4879" s="8">
        <f t="shared" si="39"/>
        <v>24.45</v>
      </c>
    </row>
    <row r="4880" spans="2:16" x14ac:dyDescent="0.15">
      <c r="B4880" s="2">
        <f>AVERAGE(D4880:D4899)</f>
        <v>25.545999999999996</v>
      </c>
      <c r="C4880" s="59">
        <v>37410</v>
      </c>
      <c r="D4880" s="13">
        <v>25.08</v>
      </c>
      <c r="E4880" s="13"/>
      <c r="F4880" s="13">
        <v>23.96</v>
      </c>
      <c r="G4880" s="13"/>
      <c r="H4880" s="13">
        <v>23.37</v>
      </c>
      <c r="I4880" s="13">
        <v>22</v>
      </c>
      <c r="J4880" s="13">
        <v>28</v>
      </c>
      <c r="K4880" s="147"/>
      <c r="L4880" s="147"/>
      <c r="M4880" s="8">
        <v>125.45</v>
      </c>
      <c r="P4880" s="8">
        <f t="shared" si="39"/>
        <v>0</v>
      </c>
    </row>
    <row r="4881" spans="3:16" x14ac:dyDescent="0.15">
      <c r="C4881" s="59">
        <v>37411</v>
      </c>
      <c r="D4881" s="13">
        <v>25.33</v>
      </c>
      <c r="E4881" s="13"/>
      <c r="F4881" s="13">
        <v>24.19</v>
      </c>
      <c r="G4881" s="13"/>
      <c r="H4881" s="13">
        <v>23.57</v>
      </c>
      <c r="I4881" s="13">
        <v>22</v>
      </c>
      <c r="J4881" s="13">
        <v>28</v>
      </c>
      <c r="K4881" s="147"/>
      <c r="L4881" s="147"/>
      <c r="M4881" s="8">
        <v>124.6</v>
      </c>
      <c r="P4881" s="8">
        <f t="shared" si="39"/>
        <v>0</v>
      </c>
    </row>
    <row r="4882" spans="3:16" x14ac:dyDescent="0.15">
      <c r="C4882" s="59">
        <v>37412</v>
      </c>
      <c r="D4882" s="13">
        <v>24.89</v>
      </c>
      <c r="E4882" s="13">
        <v>24.18</v>
      </c>
      <c r="F4882" s="13">
        <v>23.73</v>
      </c>
      <c r="G4882" s="13"/>
      <c r="H4882" s="13">
        <v>23.14</v>
      </c>
      <c r="I4882" s="13">
        <v>22</v>
      </c>
      <c r="J4882" s="13">
        <v>28</v>
      </c>
      <c r="K4882" s="147"/>
      <c r="L4882" s="147"/>
      <c r="M4882" s="8">
        <v>125.1</v>
      </c>
      <c r="P4882" s="8">
        <f t="shared" si="39"/>
        <v>24.18</v>
      </c>
    </row>
    <row r="4883" spans="3:16" x14ac:dyDescent="0.15">
      <c r="C4883" s="59">
        <v>37413</v>
      </c>
      <c r="D4883" s="13">
        <v>24.79</v>
      </c>
      <c r="E4883" s="13">
        <v>24.22</v>
      </c>
      <c r="F4883" s="13">
        <v>23.97</v>
      </c>
      <c r="G4883" s="13"/>
      <c r="H4883" s="13">
        <v>23.25</v>
      </c>
      <c r="I4883" s="13">
        <v>22</v>
      </c>
      <c r="J4883" s="13">
        <v>28</v>
      </c>
      <c r="K4883" s="147"/>
      <c r="L4883" s="147"/>
      <c r="M4883" s="8">
        <v>125.25</v>
      </c>
      <c r="P4883" s="8">
        <f t="shared" si="39"/>
        <v>24.22</v>
      </c>
    </row>
    <row r="4884" spans="3:16" x14ac:dyDescent="0.15">
      <c r="C4884" s="59">
        <v>37414</v>
      </c>
      <c r="D4884" s="13">
        <v>24.75</v>
      </c>
      <c r="E4884" s="13">
        <v>23.99</v>
      </c>
      <c r="F4884" s="13">
        <v>23.61</v>
      </c>
      <c r="G4884" s="13"/>
      <c r="H4884" s="13">
        <v>23.02</v>
      </c>
      <c r="I4884" s="13">
        <v>22</v>
      </c>
      <c r="J4884" s="13">
        <v>28</v>
      </c>
      <c r="K4884" s="147"/>
      <c r="L4884" s="147"/>
      <c r="M4884" s="8">
        <v>125.2</v>
      </c>
      <c r="P4884" s="8">
        <f t="shared" si="39"/>
        <v>23.99</v>
      </c>
    </row>
    <row r="4885" spans="3:16" x14ac:dyDescent="0.15">
      <c r="C4885" s="59">
        <v>37417</v>
      </c>
      <c r="D4885" s="13">
        <v>24.29</v>
      </c>
      <c r="E4885" s="13">
        <v>23.66</v>
      </c>
      <c r="F4885" s="13">
        <v>23.28</v>
      </c>
      <c r="G4885" s="13"/>
      <c r="H4885" s="13">
        <v>22.65</v>
      </c>
      <c r="I4885" s="13">
        <v>22</v>
      </c>
      <c r="J4885" s="13">
        <v>28</v>
      </c>
      <c r="K4885" s="147"/>
      <c r="L4885" s="147"/>
      <c r="M4885" s="8">
        <v>125.6</v>
      </c>
      <c r="P4885" s="8">
        <f t="shared" si="39"/>
        <v>23.66</v>
      </c>
    </row>
    <row r="4886" spans="3:16" x14ac:dyDescent="0.15">
      <c r="C4886" s="59">
        <v>37418</v>
      </c>
      <c r="D4886" s="13">
        <v>24.12</v>
      </c>
      <c r="E4886" s="13">
        <v>23.3</v>
      </c>
      <c r="F4886" s="13">
        <v>23.08</v>
      </c>
      <c r="G4886" s="13"/>
      <c r="H4886" s="13">
        <v>22.46</v>
      </c>
      <c r="I4886" s="13">
        <v>22</v>
      </c>
      <c r="J4886" s="13">
        <v>28</v>
      </c>
      <c r="K4886" s="147"/>
      <c r="L4886" s="147"/>
      <c r="M4886" s="8">
        <v>125.75</v>
      </c>
      <c r="P4886" s="8">
        <f t="shared" si="39"/>
        <v>23.3</v>
      </c>
    </row>
    <row r="4887" spans="3:16" x14ac:dyDescent="0.15">
      <c r="C4887" s="59">
        <v>37419</v>
      </c>
      <c r="D4887" s="13">
        <v>24.64</v>
      </c>
      <c r="E4887" s="13">
        <v>23.51</v>
      </c>
      <c r="F4887" s="13">
        <v>22.88</v>
      </c>
      <c r="G4887" s="13"/>
      <c r="H4887" s="13">
        <v>22.64</v>
      </c>
      <c r="I4887" s="13">
        <v>22</v>
      </c>
      <c r="J4887" s="13">
        <v>28</v>
      </c>
      <c r="K4887" s="147"/>
      <c r="L4887" s="147"/>
      <c r="M4887" s="8">
        <v>126.45</v>
      </c>
      <c r="P4887" s="8">
        <f t="shared" si="39"/>
        <v>23.51</v>
      </c>
    </row>
    <row r="4888" spans="3:16" x14ac:dyDescent="0.15">
      <c r="C4888" s="59">
        <v>37420</v>
      </c>
      <c r="D4888" s="13">
        <v>25.64</v>
      </c>
      <c r="E4888" s="13">
        <v>24.06</v>
      </c>
      <c r="F4888" s="13">
        <v>23.32</v>
      </c>
      <c r="G4888" s="13"/>
      <c r="H4888" s="13">
        <v>23.38</v>
      </c>
      <c r="I4888" s="13">
        <v>22</v>
      </c>
      <c r="J4888" s="13">
        <v>28</v>
      </c>
      <c r="K4888" s="147"/>
      <c r="L4888" s="147"/>
      <c r="M4888" s="8">
        <v>126.7</v>
      </c>
      <c r="P4888" s="8">
        <f t="shared" si="39"/>
        <v>24.06</v>
      </c>
    </row>
    <row r="4889" spans="3:16" x14ac:dyDescent="0.15">
      <c r="C4889" s="59">
        <v>37421</v>
      </c>
      <c r="D4889" s="13">
        <v>25.94</v>
      </c>
      <c r="E4889" s="13">
        <v>24.99</v>
      </c>
      <c r="F4889" s="13">
        <v>23.88</v>
      </c>
      <c r="G4889" s="13"/>
      <c r="H4889" s="13">
        <v>23.88</v>
      </c>
      <c r="I4889" s="13">
        <v>22</v>
      </c>
      <c r="J4889" s="13">
        <v>28</v>
      </c>
      <c r="K4889" s="147"/>
      <c r="L4889" s="147"/>
      <c r="M4889" s="8">
        <v>125.95</v>
      </c>
      <c r="P4889" s="8">
        <f t="shared" si="39"/>
        <v>24.99</v>
      </c>
    </row>
    <row r="4890" spans="3:16" x14ac:dyDescent="0.15">
      <c r="C4890" s="59">
        <v>37424</v>
      </c>
      <c r="D4890" s="13">
        <v>26.09</v>
      </c>
      <c r="E4890" s="13">
        <v>25.24</v>
      </c>
      <c r="F4890" s="13">
        <v>24.18</v>
      </c>
      <c r="G4890" s="13"/>
      <c r="H4890" s="13">
        <v>24.18</v>
      </c>
      <c r="I4890" s="13">
        <v>22</v>
      </c>
      <c r="J4890" s="13">
        <v>28</v>
      </c>
      <c r="K4890" s="147"/>
      <c r="L4890" s="147"/>
      <c r="M4890" s="8">
        <v>125.25</v>
      </c>
      <c r="P4890" s="8">
        <f t="shared" si="39"/>
        <v>25.24</v>
      </c>
    </row>
    <row r="4891" spans="3:16" x14ac:dyDescent="0.15">
      <c r="C4891" s="59">
        <v>37425</v>
      </c>
      <c r="D4891" s="13">
        <v>25.43</v>
      </c>
      <c r="E4891" s="13">
        <v>24.79</v>
      </c>
      <c r="F4891" s="13">
        <v>24.08</v>
      </c>
      <c r="G4891" s="13"/>
      <c r="H4891" s="13">
        <v>23.85</v>
      </c>
      <c r="I4891" s="13">
        <v>22</v>
      </c>
      <c r="J4891" s="13">
        <v>28</v>
      </c>
      <c r="K4891" s="147"/>
      <c r="L4891" s="147"/>
      <c r="M4891" s="8">
        <v>125.35</v>
      </c>
      <c r="P4891" s="8">
        <f t="shared" si="39"/>
        <v>24.79</v>
      </c>
    </row>
    <row r="4892" spans="3:16" x14ac:dyDescent="0.15">
      <c r="C4892" s="59">
        <v>37426</v>
      </c>
      <c r="D4892" s="13">
        <v>25.31</v>
      </c>
      <c r="E4892" s="13">
        <v>24.55</v>
      </c>
      <c r="F4892" s="13">
        <v>23.96</v>
      </c>
      <c r="G4892" s="13"/>
      <c r="H4892" s="13">
        <v>23.81</v>
      </c>
      <c r="I4892" s="13">
        <v>22</v>
      </c>
      <c r="J4892" s="13">
        <v>28</v>
      </c>
      <c r="K4892" s="147"/>
      <c r="L4892" s="147"/>
      <c r="M4892" s="8">
        <v>125.35</v>
      </c>
      <c r="P4892" s="8">
        <f t="shared" si="39"/>
        <v>24.55</v>
      </c>
    </row>
    <row r="4893" spans="3:16" x14ac:dyDescent="0.15">
      <c r="C4893" s="59">
        <v>37427</v>
      </c>
      <c r="D4893" s="13">
        <v>25.53</v>
      </c>
      <c r="E4893" s="13">
        <v>25.07</v>
      </c>
      <c r="F4893" s="13">
        <v>23.96</v>
      </c>
      <c r="G4893" s="13"/>
      <c r="H4893" s="13">
        <v>23.97</v>
      </c>
      <c r="I4893" s="13">
        <v>22</v>
      </c>
      <c r="J4893" s="13">
        <v>28</v>
      </c>
      <c r="K4893" s="147"/>
      <c r="L4893" s="147"/>
      <c r="M4893" s="8">
        <v>125.25</v>
      </c>
      <c r="P4893" s="8">
        <f t="shared" si="39"/>
        <v>25.07</v>
      </c>
    </row>
    <row r="4894" spans="3:16" x14ac:dyDescent="0.15">
      <c r="C4894" s="59">
        <v>37428</v>
      </c>
      <c r="D4894" s="13">
        <v>25.82</v>
      </c>
      <c r="E4894" s="13">
        <v>24.75</v>
      </c>
      <c r="F4894" s="13">
        <v>24.16</v>
      </c>
      <c r="G4894" s="13"/>
      <c r="H4894" s="13">
        <v>24.08</v>
      </c>
      <c r="I4894" s="13">
        <v>22</v>
      </c>
      <c r="J4894" s="13">
        <v>28</v>
      </c>
      <c r="K4894" s="147"/>
      <c r="L4894" s="147"/>
      <c r="M4894" s="8">
        <v>124.5</v>
      </c>
      <c r="P4894" s="8">
        <f t="shared" si="39"/>
        <v>24.75</v>
      </c>
    </row>
    <row r="4895" spans="3:16" x14ac:dyDescent="0.15">
      <c r="C4895" s="59">
        <v>37431</v>
      </c>
      <c r="D4895" s="13">
        <v>26.47</v>
      </c>
      <c r="E4895" s="13">
        <v>25.27</v>
      </c>
      <c r="F4895" s="13">
        <v>24.09</v>
      </c>
      <c r="G4895" s="13"/>
      <c r="H4895" s="13">
        <v>24.56</v>
      </c>
      <c r="I4895" s="13">
        <v>22</v>
      </c>
      <c r="J4895" s="13">
        <v>28</v>
      </c>
      <c r="K4895" s="147"/>
      <c r="L4895" s="147"/>
      <c r="M4895" s="8">
        <v>122.65</v>
      </c>
      <c r="P4895" s="8">
        <f t="shared" si="39"/>
        <v>25.27</v>
      </c>
    </row>
    <row r="4896" spans="3:16" x14ac:dyDescent="0.15">
      <c r="C4896" s="59">
        <v>37432</v>
      </c>
      <c r="D4896" s="13">
        <v>26.32</v>
      </c>
      <c r="E4896" s="13">
        <v>25.2</v>
      </c>
      <c r="F4896" s="13">
        <v>24.66</v>
      </c>
      <c r="G4896" s="13"/>
      <c r="H4896" s="13">
        <v>24.61</v>
      </c>
      <c r="I4896" s="13">
        <v>22</v>
      </c>
      <c r="J4896" s="13">
        <v>28</v>
      </c>
      <c r="K4896" s="147"/>
      <c r="L4896" s="147"/>
      <c r="M4896" s="8">
        <v>122.6</v>
      </c>
      <c r="P4896" s="8">
        <f t="shared" si="39"/>
        <v>25.2</v>
      </c>
    </row>
    <row r="4897" spans="2:16" x14ac:dyDescent="0.15">
      <c r="C4897" s="59">
        <v>37433</v>
      </c>
      <c r="D4897" s="13">
        <v>26.76</v>
      </c>
      <c r="E4897" s="13">
        <v>25.24</v>
      </c>
      <c r="F4897" s="13">
        <v>24.29</v>
      </c>
      <c r="G4897" s="13"/>
      <c r="H4897" s="13">
        <v>24.64</v>
      </c>
      <c r="I4897" s="13">
        <v>22</v>
      </c>
      <c r="J4897" s="13">
        <v>28</v>
      </c>
      <c r="K4897" s="147"/>
      <c r="L4897" s="147"/>
      <c r="M4897" s="8">
        <v>122.2</v>
      </c>
      <c r="P4897" s="8">
        <f t="shared" si="39"/>
        <v>25.24</v>
      </c>
    </row>
    <row r="4898" spans="2:16" x14ac:dyDescent="0.15">
      <c r="C4898" s="59">
        <v>37434</v>
      </c>
      <c r="D4898" s="13">
        <v>26.86</v>
      </c>
      <c r="E4898" s="13">
        <v>25.45</v>
      </c>
      <c r="F4898" s="13">
        <v>24.42</v>
      </c>
      <c r="G4898" s="13"/>
      <c r="H4898" s="13">
        <v>24.71</v>
      </c>
      <c r="I4898" s="13">
        <v>22</v>
      </c>
      <c r="J4898" s="13">
        <v>28</v>
      </c>
      <c r="K4898" s="147"/>
      <c r="L4898" s="147"/>
      <c r="M4898" s="8">
        <v>121.15</v>
      </c>
      <c r="P4898" s="8">
        <f t="shared" si="39"/>
        <v>25.45</v>
      </c>
    </row>
    <row r="4899" spans="2:16" x14ac:dyDescent="0.15">
      <c r="C4899" s="59">
        <v>37435</v>
      </c>
      <c r="D4899" s="13">
        <v>26.86</v>
      </c>
      <c r="E4899" s="13">
        <v>25.58</v>
      </c>
      <c r="F4899" s="13">
        <v>24.61</v>
      </c>
      <c r="G4899" s="13"/>
      <c r="H4899" s="13">
        <v>24.82</v>
      </c>
      <c r="I4899" s="13">
        <v>22</v>
      </c>
      <c r="J4899" s="13">
        <v>28</v>
      </c>
      <c r="K4899" s="147"/>
      <c r="L4899" s="147"/>
      <c r="M4899" s="8">
        <v>120.5</v>
      </c>
      <c r="P4899" s="8">
        <f t="shared" si="39"/>
        <v>25.58</v>
      </c>
    </row>
    <row r="4900" spans="2:16" x14ac:dyDescent="0.15">
      <c r="B4900" s="3">
        <f>AVERAGE(D4900:D4922)</f>
        <v>26.939999999999994</v>
      </c>
      <c r="C4900" s="60">
        <v>37438</v>
      </c>
      <c r="D4900" s="14">
        <v>26.81</v>
      </c>
      <c r="E4900" s="14">
        <v>25.64</v>
      </c>
      <c r="F4900" s="14">
        <v>24.41</v>
      </c>
      <c r="G4900" s="14"/>
      <c r="H4900" s="14">
        <v>24.82</v>
      </c>
      <c r="I4900" s="15">
        <v>22</v>
      </c>
      <c r="J4900" s="15">
        <v>28</v>
      </c>
      <c r="K4900" s="148"/>
      <c r="L4900" s="148"/>
      <c r="M4900" s="8">
        <v>121</v>
      </c>
      <c r="P4900" s="8">
        <f t="shared" si="39"/>
        <v>25.64</v>
      </c>
    </row>
    <row r="4901" spans="2:16" x14ac:dyDescent="0.15">
      <c r="C4901" s="60">
        <v>37439</v>
      </c>
      <c r="D4901" s="14">
        <v>26.77</v>
      </c>
      <c r="E4901" s="14">
        <v>25.75</v>
      </c>
      <c r="F4901" s="14">
        <v>24.59</v>
      </c>
      <c r="G4901" s="14"/>
      <c r="H4901" s="14">
        <v>24.96</v>
      </c>
      <c r="I4901" s="15">
        <v>22</v>
      </c>
      <c r="J4901" s="15">
        <v>28</v>
      </c>
      <c r="K4901" s="148"/>
      <c r="L4901" s="148"/>
      <c r="M4901" s="8">
        <v>121</v>
      </c>
      <c r="P4901" s="8">
        <f t="shared" si="39"/>
        <v>25.75</v>
      </c>
    </row>
    <row r="4902" spans="2:16" x14ac:dyDescent="0.15">
      <c r="C4902" s="60">
        <v>37440</v>
      </c>
      <c r="D4902" s="14">
        <v>26.8</v>
      </c>
      <c r="E4902" s="14">
        <v>25.84</v>
      </c>
      <c r="F4902" s="14">
        <v>24.66</v>
      </c>
      <c r="G4902" s="14"/>
      <c r="H4902" s="14">
        <v>25.02</v>
      </c>
      <c r="I4902" s="15">
        <v>22</v>
      </c>
      <c r="J4902" s="15">
        <v>28</v>
      </c>
      <c r="K4902" s="148"/>
      <c r="L4902" s="148"/>
      <c r="M4902" s="8">
        <v>121</v>
      </c>
      <c r="P4902" s="8">
        <f t="shared" si="39"/>
        <v>25.84</v>
      </c>
    </row>
    <row r="4903" spans="2:16" x14ac:dyDescent="0.15">
      <c r="C4903" s="60">
        <v>37441</v>
      </c>
      <c r="D4903" s="14"/>
      <c r="E4903" s="14">
        <v>25.55</v>
      </c>
      <c r="F4903" s="14">
        <v>24.48</v>
      </c>
      <c r="G4903" s="14"/>
      <c r="H4903" s="14">
        <v>24.86</v>
      </c>
      <c r="I4903" s="15">
        <v>22</v>
      </c>
      <c r="J4903" s="15">
        <v>28</v>
      </c>
      <c r="K4903" s="148"/>
      <c r="L4903" s="148"/>
      <c r="M4903" s="8">
        <v>121</v>
      </c>
      <c r="P4903" s="8">
        <f t="shared" si="39"/>
        <v>25.55</v>
      </c>
    </row>
    <row r="4904" spans="2:16" x14ac:dyDescent="0.15">
      <c r="C4904" s="60">
        <v>37442</v>
      </c>
      <c r="D4904" s="14"/>
      <c r="E4904" s="14">
        <v>25.73</v>
      </c>
      <c r="F4904" s="14">
        <v>24.21</v>
      </c>
      <c r="G4904" s="14"/>
      <c r="H4904" s="14">
        <v>25</v>
      </c>
      <c r="I4904" s="15">
        <v>22</v>
      </c>
      <c r="J4904" s="15">
        <v>28</v>
      </c>
      <c r="K4904" s="148"/>
      <c r="L4904" s="148"/>
      <c r="M4904" s="8">
        <v>121</v>
      </c>
      <c r="P4904" s="8">
        <f t="shared" si="39"/>
        <v>25.73</v>
      </c>
    </row>
    <row r="4905" spans="2:16" x14ac:dyDescent="0.15">
      <c r="C4905" s="60">
        <v>37445</v>
      </c>
      <c r="D4905" s="14">
        <v>26.07</v>
      </c>
      <c r="E4905" s="14">
        <v>25.08</v>
      </c>
      <c r="F4905" s="14">
        <v>24.28</v>
      </c>
      <c r="G4905" s="14"/>
      <c r="H4905" s="14">
        <v>24.62</v>
      </c>
      <c r="I4905" s="15">
        <v>22</v>
      </c>
      <c r="J4905" s="15">
        <v>28</v>
      </c>
      <c r="K4905" s="148"/>
      <c r="L4905" s="148"/>
      <c r="M4905" s="8">
        <v>120</v>
      </c>
      <c r="P4905" s="8">
        <f t="shared" si="39"/>
        <v>25.08</v>
      </c>
    </row>
    <row r="4906" spans="2:16" x14ac:dyDescent="0.15">
      <c r="C4906" s="60">
        <v>37446</v>
      </c>
      <c r="D4906" s="14">
        <v>26.09</v>
      </c>
      <c r="E4906" s="14">
        <v>25.17</v>
      </c>
      <c r="F4906" s="14">
        <v>23.91</v>
      </c>
      <c r="G4906" s="14"/>
      <c r="H4906" s="14">
        <v>24.52</v>
      </c>
      <c r="I4906" s="15">
        <v>22</v>
      </c>
      <c r="J4906" s="15">
        <v>28</v>
      </c>
      <c r="K4906" s="148"/>
      <c r="L4906" s="148"/>
      <c r="M4906" s="8">
        <v>120</v>
      </c>
      <c r="P4906" s="8">
        <f t="shared" si="39"/>
        <v>25.17</v>
      </c>
    </row>
    <row r="4907" spans="2:16" x14ac:dyDescent="0.15">
      <c r="C4907" s="60">
        <v>37447</v>
      </c>
      <c r="D4907" s="14">
        <v>26.77</v>
      </c>
      <c r="E4907" s="14">
        <v>25.93</v>
      </c>
      <c r="F4907" s="14">
        <v>24.21</v>
      </c>
      <c r="G4907" s="14"/>
      <c r="H4907" s="14">
        <v>24.94</v>
      </c>
      <c r="I4907" s="15">
        <v>22</v>
      </c>
      <c r="J4907" s="15">
        <v>28</v>
      </c>
      <c r="K4907" s="148"/>
      <c r="L4907" s="148"/>
      <c r="M4907" s="8">
        <v>119</v>
      </c>
      <c r="P4907" s="8">
        <f t="shared" si="39"/>
        <v>25.93</v>
      </c>
    </row>
    <row r="4908" spans="2:16" x14ac:dyDescent="0.15">
      <c r="C4908" s="60">
        <v>37448</v>
      </c>
      <c r="D4908" s="14">
        <v>26.83</v>
      </c>
      <c r="E4908" s="14">
        <v>25.96</v>
      </c>
      <c r="F4908" s="14">
        <v>24.67</v>
      </c>
      <c r="G4908" s="14"/>
      <c r="H4908" s="14">
        <v>25.16</v>
      </c>
      <c r="I4908" s="15">
        <v>22</v>
      </c>
      <c r="J4908" s="15">
        <v>28</v>
      </c>
      <c r="K4908" s="148"/>
      <c r="L4908" s="148"/>
      <c r="M4908" s="8">
        <v>119</v>
      </c>
      <c r="P4908" s="8">
        <f t="shared" si="39"/>
        <v>25.96</v>
      </c>
    </row>
    <row r="4909" spans="2:16" x14ac:dyDescent="0.15">
      <c r="C4909" s="60">
        <v>37449</v>
      </c>
      <c r="D4909" s="14">
        <v>27.48</v>
      </c>
      <c r="E4909" s="14">
        <v>26.32</v>
      </c>
      <c r="F4909" s="14">
        <v>24.86</v>
      </c>
      <c r="G4909" s="14"/>
      <c r="H4909" s="14">
        <v>25.56</v>
      </c>
      <c r="I4909" s="15">
        <v>22</v>
      </c>
      <c r="J4909" s="15">
        <v>28</v>
      </c>
      <c r="K4909" s="148"/>
      <c r="L4909" s="148"/>
      <c r="M4909" s="8">
        <v>118</v>
      </c>
      <c r="P4909" s="8">
        <f t="shared" si="39"/>
        <v>26.32</v>
      </c>
    </row>
    <row r="4910" spans="2:16" x14ac:dyDescent="0.15">
      <c r="C4910" s="60">
        <v>37452</v>
      </c>
      <c r="D4910" s="14">
        <v>27.07</v>
      </c>
      <c r="E4910" s="14">
        <v>26.06</v>
      </c>
      <c r="F4910" s="14">
        <v>25.27</v>
      </c>
      <c r="G4910" s="14"/>
      <c r="H4910" s="14">
        <v>25.47</v>
      </c>
      <c r="I4910" s="15">
        <v>22</v>
      </c>
      <c r="J4910" s="15">
        <v>28</v>
      </c>
      <c r="K4910" s="148"/>
      <c r="L4910" s="148"/>
      <c r="M4910" s="8">
        <v>118</v>
      </c>
      <c r="P4910" s="8">
        <f t="shared" si="39"/>
        <v>26.06</v>
      </c>
    </row>
    <row r="4911" spans="2:16" x14ac:dyDescent="0.15">
      <c r="C4911" s="60">
        <v>37453</v>
      </c>
      <c r="D4911" s="14">
        <v>27.75</v>
      </c>
      <c r="E4911" s="14">
        <v>26.3</v>
      </c>
      <c r="F4911" s="14">
        <v>24.77</v>
      </c>
      <c r="G4911" s="14"/>
      <c r="H4911" s="14">
        <v>25.59</v>
      </c>
      <c r="I4911" s="15">
        <v>22</v>
      </c>
      <c r="J4911" s="15">
        <v>28</v>
      </c>
      <c r="K4911" s="148"/>
      <c r="L4911" s="148"/>
      <c r="M4911" s="8">
        <v>117</v>
      </c>
      <c r="P4911" s="8">
        <f t="shared" si="39"/>
        <v>26.3</v>
      </c>
    </row>
    <row r="4912" spans="2:16" x14ac:dyDescent="0.15">
      <c r="C4912" s="60">
        <v>37454</v>
      </c>
      <c r="D4912" s="14">
        <v>27.88</v>
      </c>
      <c r="E4912" s="14">
        <v>26.44</v>
      </c>
      <c r="F4912" s="14">
        <v>25.23</v>
      </c>
      <c r="G4912" s="14"/>
      <c r="H4912" s="14">
        <v>25.97</v>
      </c>
      <c r="I4912" s="15">
        <v>22</v>
      </c>
      <c r="J4912" s="15">
        <v>28</v>
      </c>
      <c r="K4912" s="148"/>
      <c r="L4912" s="148"/>
      <c r="M4912" s="8">
        <v>117</v>
      </c>
      <c r="P4912" s="8">
        <f t="shared" si="39"/>
        <v>26.44</v>
      </c>
    </row>
    <row r="4913" spans="2:16" x14ac:dyDescent="0.15">
      <c r="C4913" s="60">
        <v>37455</v>
      </c>
      <c r="D4913" s="14">
        <v>27.57</v>
      </c>
      <c r="E4913" s="14">
        <v>26.28</v>
      </c>
      <c r="F4913" s="14">
        <v>25.26</v>
      </c>
      <c r="G4913" s="14"/>
      <c r="H4913" s="14">
        <v>25.85</v>
      </c>
      <c r="I4913" s="15">
        <v>22</v>
      </c>
      <c r="J4913" s="15">
        <v>28</v>
      </c>
      <c r="K4913" s="148"/>
      <c r="L4913" s="148"/>
      <c r="M4913" s="8">
        <v>118</v>
      </c>
      <c r="P4913" s="8">
        <f t="shared" si="39"/>
        <v>26.28</v>
      </c>
    </row>
    <row r="4914" spans="2:16" x14ac:dyDescent="0.15">
      <c r="C4914" s="60">
        <v>37456</v>
      </c>
      <c r="D4914" s="14">
        <v>27.83</v>
      </c>
      <c r="E4914" s="14">
        <v>26.43</v>
      </c>
      <c r="F4914" s="14">
        <v>25.16</v>
      </c>
      <c r="G4914" s="14"/>
      <c r="H4914" s="14">
        <v>25.9</v>
      </c>
      <c r="I4914" s="15">
        <v>22</v>
      </c>
      <c r="J4914" s="15">
        <v>28</v>
      </c>
      <c r="K4914" s="148"/>
      <c r="L4914" s="148"/>
      <c r="M4914" s="8">
        <v>117</v>
      </c>
      <c r="P4914" s="8">
        <f t="shared" si="39"/>
        <v>26.43</v>
      </c>
    </row>
    <row r="4915" spans="2:16" x14ac:dyDescent="0.15">
      <c r="C4915" s="60">
        <v>37459</v>
      </c>
      <c r="D4915" s="14">
        <v>26.6</v>
      </c>
      <c r="E4915" s="14">
        <v>25.42</v>
      </c>
      <c r="F4915" s="14">
        <v>25.18</v>
      </c>
      <c r="G4915" s="14"/>
      <c r="H4915" s="14">
        <v>25.23</v>
      </c>
      <c r="I4915" s="15">
        <v>22</v>
      </c>
      <c r="J4915" s="15">
        <v>28</v>
      </c>
      <c r="K4915" s="148"/>
      <c r="L4915" s="148"/>
      <c r="M4915" s="8">
        <v>117</v>
      </c>
      <c r="P4915" s="8">
        <f t="shared" si="39"/>
        <v>25.42</v>
      </c>
    </row>
    <row r="4916" spans="2:16" x14ac:dyDescent="0.15">
      <c r="C4916" s="60">
        <v>37460</v>
      </c>
      <c r="D4916" s="14">
        <v>26.31</v>
      </c>
      <c r="E4916" s="14">
        <v>25.04</v>
      </c>
      <c r="F4916" s="14">
        <v>24.66</v>
      </c>
      <c r="G4916" s="14"/>
      <c r="H4916" s="14">
        <v>24.83</v>
      </c>
      <c r="I4916" s="15">
        <v>22</v>
      </c>
      <c r="J4916" s="15">
        <v>28</v>
      </c>
      <c r="K4916" s="148"/>
      <c r="L4916" s="148"/>
      <c r="M4916" s="8">
        <v>118</v>
      </c>
      <c r="P4916" s="8">
        <f t="shared" si="39"/>
        <v>25.04</v>
      </c>
    </row>
    <row r="4917" spans="2:16" x14ac:dyDescent="0.15">
      <c r="C4917" s="60">
        <v>37461</v>
      </c>
      <c r="D4917" s="14">
        <v>26.87</v>
      </c>
      <c r="E4917" s="14">
        <v>25.33</v>
      </c>
      <c r="F4917" s="14">
        <v>24.69</v>
      </c>
      <c r="G4917" s="14"/>
      <c r="H4917" s="14">
        <v>24.98</v>
      </c>
      <c r="I4917" s="15">
        <v>22</v>
      </c>
      <c r="J4917" s="15">
        <v>28</v>
      </c>
      <c r="K4917" s="148"/>
      <c r="L4917" s="148"/>
      <c r="M4917" s="8">
        <v>119</v>
      </c>
      <c r="P4917" s="8">
        <f t="shared" si="39"/>
        <v>25.33</v>
      </c>
    </row>
    <row r="4918" spans="2:16" x14ac:dyDescent="0.15">
      <c r="C4918" s="60">
        <v>37462</v>
      </c>
      <c r="D4918" s="14">
        <v>26.77</v>
      </c>
      <c r="E4918" s="14">
        <v>25.26</v>
      </c>
      <c r="F4918" s="14">
        <v>24.7</v>
      </c>
      <c r="G4918" s="14"/>
      <c r="H4918" s="14">
        <v>24.98</v>
      </c>
      <c r="I4918" s="15">
        <v>22</v>
      </c>
      <c r="J4918" s="15">
        <v>28</v>
      </c>
      <c r="K4918" s="148"/>
      <c r="L4918" s="148"/>
      <c r="M4918" s="8">
        <v>118</v>
      </c>
      <c r="P4918" s="8">
        <f t="shared" si="39"/>
        <v>25.26</v>
      </c>
    </row>
    <row r="4919" spans="2:16" x14ac:dyDescent="0.15">
      <c r="C4919" s="60">
        <v>37463</v>
      </c>
      <c r="D4919" s="14">
        <v>26.54</v>
      </c>
      <c r="E4919" s="14">
        <v>25.03</v>
      </c>
      <c r="F4919" s="14">
        <v>24.48</v>
      </c>
      <c r="G4919" s="14"/>
      <c r="H4919" s="14">
        <v>24.79</v>
      </c>
      <c r="I4919" s="15">
        <v>22</v>
      </c>
      <c r="J4919" s="15">
        <v>28</v>
      </c>
      <c r="K4919" s="148"/>
      <c r="L4919" s="148"/>
      <c r="M4919" s="8">
        <v>118</v>
      </c>
      <c r="P4919" s="8">
        <f t="shared" si="39"/>
        <v>25.03</v>
      </c>
    </row>
    <row r="4920" spans="2:16" x14ac:dyDescent="0.15">
      <c r="C4920" s="60">
        <v>37466</v>
      </c>
      <c r="D4920" s="14">
        <v>26.55</v>
      </c>
      <c r="E4920" s="14">
        <v>25</v>
      </c>
      <c r="F4920" s="14">
        <v>24.29</v>
      </c>
      <c r="G4920" s="14"/>
      <c r="H4920" s="14">
        <v>24.7</v>
      </c>
      <c r="I4920" s="15">
        <v>22</v>
      </c>
      <c r="J4920" s="15">
        <v>28</v>
      </c>
      <c r="K4920" s="148"/>
      <c r="L4920" s="148"/>
      <c r="M4920" s="8">
        <v>120</v>
      </c>
      <c r="P4920" s="8">
        <f t="shared" si="39"/>
        <v>25</v>
      </c>
    </row>
    <row r="4921" spans="2:16" x14ac:dyDescent="0.15">
      <c r="C4921" s="60">
        <v>37467</v>
      </c>
      <c r="D4921" s="14">
        <v>27.36</v>
      </c>
      <c r="E4921" s="14">
        <v>25.68</v>
      </c>
      <c r="F4921" s="14">
        <v>24.52</v>
      </c>
      <c r="G4921" s="14"/>
      <c r="H4921" s="14">
        <v>25.34</v>
      </c>
      <c r="I4921" s="15">
        <v>22</v>
      </c>
      <c r="J4921" s="15">
        <v>28</v>
      </c>
      <c r="K4921" s="148"/>
      <c r="L4921" s="148"/>
      <c r="M4921" s="8">
        <v>121</v>
      </c>
      <c r="P4921" s="8">
        <f t="shared" si="39"/>
        <v>25.68</v>
      </c>
    </row>
    <row r="4922" spans="2:16" x14ac:dyDescent="0.15">
      <c r="C4922" s="60">
        <v>37468</v>
      </c>
      <c r="D4922" s="14">
        <v>27.02</v>
      </c>
      <c r="E4922" s="14">
        <v>25.44</v>
      </c>
      <c r="F4922" s="14">
        <v>24.88</v>
      </c>
      <c r="G4922" s="14"/>
      <c r="H4922" s="14">
        <v>25.28</v>
      </c>
      <c r="I4922" s="15">
        <v>22</v>
      </c>
      <c r="J4922" s="15">
        <v>28</v>
      </c>
      <c r="K4922" s="148"/>
      <c r="L4922" s="148"/>
      <c r="M4922" s="8">
        <v>121</v>
      </c>
      <c r="P4922" s="8">
        <f t="shared" si="39"/>
        <v>25.44</v>
      </c>
    </row>
    <row r="4923" spans="2:16" x14ac:dyDescent="0.15">
      <c r="B4923" s="3">
        <f>AVERAGE(D4923:D4944)</f>
        <v>28.200000000000003</v>
      </c>
      <c r="C4923" s="60">
        <v>37469</v>
      </c>
      <c r="D4923" s="14">
        <v>26.47</v>
      </c>
      <c r="E4923" s="14">
        <v>25.01</v>
      </c>
      <c r="F4923" s="14">
        <v>24.46</v>
      </c>
      <c r="G4923" s="14"/>
      <c r="H4923" s="14">
        <v>24.78</v>
      </c>
      <c r="I4923" s="15">
        <v>22</v>
      </c>
      <c r="J4923" s="15">
        <v>28</v>
      </c>
      <c r="K4923" s="148"/>
      <c r="L4923" s="148"/>
      <c r="M4923" s="8">
        <v>121</v>
      </c>
      <c r="P4923" s="8">
        <f t="shared" si="39"/>
        <v>25.01</v>
      </c>
    </row>
    <row r="4924" spans="2:16" x14ac:dyDescent="0.15">
      <c r="C4924" s="60">
        <v>37470</v>
      </c>
      <c r="D4924" s="14">
        <v>26.84</v>
      </c>
      <c r="E4924" s="14">
        <v>25.31</v>
      </c>
      <c r="F4924" s="14">
        <v>23.93</v>
      </c>
      <c r="G4924" s="14"/>
      <c r="H4924" s="14">
        <v>24.83</v>
      </c>
      <c r="I4924" s="15">
        <v>22</v>
      </c>
      <c r="J4924" s="15">
        <v>28</v>
      </c>
      <c r="K4924" s="148"/>
      <c r="L4924" s="148"/>
      <c r="M4924" s="8">
        <v>120</v>
      </c>
      <c r="P4924" s="8">
        <f t="shared" ref="P4924:P4987" si="40">E4924-G4924</f>
        <v>25.31</v>
      </c>
    </row>
    <row r="4925" spans="2:16" x14ac:dyDescent="0.15">
      <c r="C4925" s="60">
        <v>37473</v>
      </c>
      <c r="D4925" s="14">
        <v>26.58</v>
      </c>
      <c r="E4925" s="14">
        <v>24.89</v>
      </c>
      <c r="F4925" s="14">
        <v>24.43</v>
      </c>
      <c r="G4925" s="14"/>
      <c r="H4925" s="14">
        <v>24.77</v>
      </c>
      <c r="I4925" s="15">
        <v>22</v>
      </c>
      <c r="J4925" s="15">
        <v>28</v>
      </c>
      <c r="K4925" s="148"/>
      <c r="L4925" s="148"/>
      <c r="M4925" s="8">
        <v>120</v>
      </c>
      <c r="P4925" s="8">
        <f t="shared" si="40"/>
        <v>24.89</v>
      </c>
    </row>
    <row r="4926" spans="2:16" x14ac:dyDescent="0.15">
      <c r="C4926" s="60">
        <v>37474</v>
      </c>
      <c r="D4926" s="14">
        <v>27.17</v>
      </c>
      <c r="E4926" s="14">
        <v>25.53</v>
      </c>
      <c r="F4926" s="14">
        <v>24.03</v>
      </c>
      <c r="G4926" s="14"/>
      <c r="H4926" s="16">
        <v>24.94</v>
      </c>
      <c r="I4926" s="15">
        <v>22</v>
      </c>
      <c r="J4926" s="15">
        <v>28</v>
      </c>
      <c r="K4926" s="148"/>
      <c r="L4926" s="148"/>
      <c r="M4926" s="8">
        <v>121</v>
      </c>
      <c r="P4926" s="8">
        <f t="shared" si="40"/>
        <v>25.53</v>
      </c>
    </row>
    <row r="4927" spans="2:16" x14ac:dyDescent="0.15">
      <c r="C4927" s="60">
        <v>37475</v>
      </c>
      <c r="D4927" s="14">
        <v>26.5</v>
      </c>
      <c r="E4927" s="14">
        <v>24.95</v>
      </c>
      <c r="F4927" s="14">
        <v>24.37</v>
      </c>
      <c r="G4927" s="14"/>
      <c r="H4927" s="14">
        <v>24.75</v>
      </c>
      <c r="I4927" s="15">
        <v>22</v>
      </c>
      <c r="J4927" s="15">
        <v>28</v>
      </c>
      <c r="K4927" s="148"/>
      <c r="L4927" s="148"/>
      <c r="M4927" s="8">
        <v>122</v>
      </c>
      <c r="P4927" s="8">
        <f t="shared" si="40"/>
        <v>24.95</v>
      </c>
    </row>
    <row r="4928" spans="2:16" x14ac:dyDescent="0.15">
      <c r="C4928" s="60">
        <v>37476</v>
      </c>
      <c r="D4928" s="14">
        <v>26.67</v>
      </c>
      <c r="E4928" s="14">
        <v>25.11</v>
      </c>
      <c r="F4928" s="14">
        <v>24</v>
      </c>
      <c r="G4928" s="14"/>
      <c r="H4928" s="14">
        <v>24.73</v>
      </c>
      <c r="I4928" s="15">
        <v>22</v>
      </c>
      <c r="J4928" s="15">
        <v>28</v>
      </c>
      <c r="K4928" s="148"/>
      <c r="L4928" s="148"/>
      <c r="M4928" s="8">
        <v>121</v>
      </c>
      <c r="P4928" s="8">
        <f t="shared" si="40"/>
        <v>25.11</v>
      </c>
    </row>
    <row r="4929" spans="3:16" x14ac:dyDescent="0.15">
      <c r="C4929" s="60">
        <v>37477</v>
      </c>
      <c r="D4929" s="14">
        <v>26.86</v>
      </c>
      <c r="E4929" s="14">
        <v>25.31</v>
      </c>
      <c r="F4929" s="14">
        <v>24.29</v>
      </c>
      <c r="G4929" s="14"/>
      <c r="H4929" s="14">
        <v>24.87</v>
      </c>
      <c r="I4929" s="15">
        <v>22</v>
      </c>
      <c r="J4929" s="15">
        <v>28</v>
      </c>
      <c r="K4929" s="148"/>
      <c r="L4929" s="148"/>
      <c r="M4929" s="8">
        <v>122</v>
      </c>
      <c r="P4929" s="8">
        <f t="shared" si="40"/>
        <v>25.31</v>
      </c>
    </row>
    <row r="4930" spans="3:16" x14ac:dyDescent="0.15">
      <c r="C4930" s="60">
        <v>37480</v>
      </c>
      <c r="D4930" s="14">
        <v>27.86</v>
      </c>
      <c r="E4930" s="14">
        <v>26.04</v>
      </c>
      <c r="F4930" s="14">
        <v>24.4</v>
      </c>
      <c r="G4930" s="14"/>
      <c r="H4930" s="14">
        <v>25.37</v>
      </c>
      <c r="I4930" s="15">
        <v>22</v>
      </c>
      <c r="J4930" s="15">
        <v>28</v>
      </c>
      <c r="K4930" s="148"/>
      <c r="L4930" s="148"/>
      <c r="M4930" s="8">
        <v>121</v>
      </c>
      <c r="P4930" s="8">
        <f t="shared" si="40"/>
        <v>26.04</v>
      </c>
    </row>
    <row r="4931" spans="3:16" x14ac:dyDescent="0.15">
      <c r="C4931" s="60">
        <v>37481</v>
      </c>
      <c r="D4931" s="17">
        <v>27.9</v>
      </c>
      <c r="E4931" s="14">
        <v>26.13</v>
      </c>
      <c r="F4931" s="14">
        <v>24.76</v>
      </c>
      <c r="G4931" s="14"/>
      <c r="H4931" s="14">
        <v>25.62</v>
      </c>
      <c r="I4931" s="15">
        <v>22</v>
      </c>
      <c r="J4931" s="15">
        <v>28</v>
      </c>
      <c r="K4931" s="148"/>
      <c r="L4931" s="148"/>
      <c r="M4931" s="8">
        <v>120</v>
      </c>
      <c r="P4931" s="8">
        <f t="shared" si="40"/>
        <v>26.13</v>
      </c>
    </row>
    <row r="4932" spans="3:16" x14ac:dyDescent="0.15">
      <c r="C4932" s="60">
        <v>37482</v>
      </c>
      <c r="D4932" s="14">
        <v>28.15</v>
      </c>
      <c r="E4932" s="14">
        <v>26.38</v>
      </c>
      <c r="F4932" s="14">
        <v>25.13</v>
      </c>
      <c r="G4932" s="14"/>
      <c r="H4932" s="14">
        <v>25.88</v>
      </c>
      <c r="I4932" s="15">
        <v>22</v>
      </c>
      <c r="J4932" s="15">
        <v>28</v>
      </c>
      <c r="K4932" s="148"/>
      <c r="L4932" s="148"/>
      <c r="M4932" s="8">
        <v>119</v>
      </c>
      <c r="P4932" s="8">
        <f t="shared" si="40"/>
        <v>26.38</v>
      </c>
    </row>
    <row r="4933" spans="3:16" x14ac:dyDescent="0.15">
      <c r="C4933" s="60">
        <v>37483</v>
      </c>
      <c r="D4933" s="14">
        <v>29.06</v>
      </c>
      <c r="E4933" s="14">
        <v>26.8</v>
      </c>
      <c r="F4933" s="14">
        <v>25.05</v>
      </c>
      <c r="G4933" s="14"/>
      <c r="H4933" s="14">
        <v>26.34</v>
      </c>
      <c r="I4933" s="15">
        <v>22</v>
      </c>
      <c r="J4933" s="15">
        <v>28</v>
      </c>
      <c r="K4933" s="148"/>
      <c r="L4933" s="148"/>
      <c r="M4933" s="8">
        <v>118</v>
      </c>
      <c r="P4933" s="8">
        <f t="shared" si="40"/>
        <v>26.8</v>
      </c>
    </row>
    <row r="4934" spans="3:16" x14ac:dyDescent="0.15">
      <c r="C4934" s="60">
        <v>37484</v>
      </c>
      <c r="D4934" s="14">
        <v>29.33</v>
      </c>
      <c r="E4934" s="14">
        <v>27</v>
      </c>
      <c r="F4934" s="14">
        <v>25.55</v>
      </c>
      <c r="G4934" s="14"/>
      <c r="H4934" s="14">
        <v>26.58</v>
      </c>
      <c r="I4934" s="15">
        <v>22</v>
      </c>
      <c r="J4934" s="15">
        <v>28</v>
      </c>
      <c r="K4934" s="148"/>
      <c r="L4934" s="148"/>
      <c r="M4934" s="8">
        <v>119</v>
      </c>
      <c r="P4934" s="8">
        <f t="shared" si="40"/>
        <v>27</v>
      </c>
    </row>
    <row r="4935" spans="3:16" x14ac:dyDescent="0.15">
      <c r="C4935" s="60">
        <v>37487</v>
      </c>
      <c r="D4935" s="14">
        <v>29.84</v>
      </c>
      <c r="E4935" s="14">
        <v>27.26</v>
      </c>
      <c r="F4935" s="14">
        <v>25.65</v>
      </c>
      <c r="G4935" s="14"/>
      <c r="H4935" s="14">
        <v>26.82</v>
      </c>
      <c r="I4935" s="15">
        <v>22</v>
      </c>
      <c r="J4935" s="15">
        <v>28</v>
      </c>
      <c r="K4935" s="148"/>
      <c r="L4935" s="148"/>
      <c r="M4935" s="8">
        <v>119</v>
      </c>
      <c r="P4935" s="8">
        <f t="shared" si="40"/>
        <v>27.26</v>
      </c>
    </row>
    <row r="4936" spans="3:16" x14ac:dyDescent="0.15">
      <c r="C4936" s="60">
        <v>37488</v>
      </c>
      <c r="D4936" s="14">
        <v>30.11</v>
      </c>
      <c r="E4936" s="14">
        <v>27.1</v>
      </c>
      <c r="F4936" s="14">
        <v>26</v>
      </c>
      <c r="G4936" s="14"/>
      <c r="H4936" s="14">
        <v>26.77</v>
      </c>
      <c r="I4936" s="15">
        <v>22</v>
      </c>
      <c r="J4936" s="15">
        <v>28</v>
      </c>
      <c r="K4936" s="148"/>
      <c r="L4936" s="148"/>
      <c r="M4936" s="8">
        <v>120</v>
      </c>
      <c r="P4936" s="8">
        <f t="shared" si="40"/>
        <v>27.1</v>
      </c>
    </row>
    <row r="4937" spans="3:16" x14ac:dyDescent="0.15">
      <c r="C4937" s="60">
        <v>37489</v>
      </c>
      <c r="D4937" s="18">
        <v>29.24</v>
      </c>
      <c r="E4937" s="18">
        <v>27.41</v>
      </c>
      <c r="F4937" s="18">
        <v>25.87</v>
      </c>
      <c r="G4937" s="18"/>
      <c r="H4937" s="18">
        <v>26.95</v>
      </c>
      <c r="I4937" s="15">
        <v>22</v>
      </c>
      <c r="J4937" s="15">
        <v>28</v>
      </c>
      <c r="K4937" s="148"/>
      <c r="L4937" s="148"/>
      <c r="M4937" s="8">
        <v>120</v>
      </c>
      <c r="P4937" s="8">
        <f t="shared" si="40"/>
        <v>27.41</v>
      </c>
    </row>
    <row r="4938" spans="3:16" x14ac:dyDescent="0.15">
      <c r="C4938" s="60">
        <v>37490</v>
      </c>
      <c r="D4938" s="18">
        <v>28.84</v>
      </c>
      <c r="E4938" s="18">
        <v>27.02</v>
      </c>
      <c r="F4938" s="18">
        <v>26.38</v>
      </c>
      <c r="G4938" s="18"/>
      <c r="H4938" s="18">
        <v>26.78</v>
      </c>
      <c r="I4938" s="15">
        <v>22</v>
      </c>
      <c r="J4938" s="15">
        <v>28</v>
      </c>
      <c r="K4938" s="148"/>
      <c r="L4938" s="148"/>
      <c r="M4938" s="8">
        <v>120</v>
      </c>
      <c r="P4938" s="8">
        <f t="shared" si="40"/>
        <v>27.02</v>
      </c>
    </row>
    <row r="4939" spans="3:16" x14ac:dyDescent="0.15">
      <c r="C4939" s="60">
        <v>37491</v>
      </c>
      <c r="D4939" s="18">
        <v>28.63</v>
      </c>
      <c r="E4939" s="18">
        <v>26.99</v>
      </c>
      <c r="F4939" s="18">
        <v>25.97</v>
      </c>
      <c r="G4939" s="18"/>
      <c r="H4939" s="18">
        <v>26.43</v>
      </c>
      <c r="I4939" s="15">
        <v>22</v>
      </c>
      <c r="J4939" s="15">
        <v>28</v>
      </c>
      <c r="K4939" s="148"/>
      <c r="L4939" s="148"/>
      <c r="M4939" s="8">
        <v>121</v>
      </c>
      <c r="P4939" s="8">
        <f t="shared" si="40"/>
        <v>26.99</v>
      </c>
    </row>
    <row r="4940" spans="3:16" x14ac:dyDescent="0.15">
      <c r="C4940" s="60">
        <v>37494</v>
      </c>
      <c r="D4940" s="18">
        <v>29.28</v>
      </c>
      <c r="E4940" s="18">
        <v>26.99</v>
      </c>
      <c r="F4940" s="18">
        <v>26.09</v>
      </c>
      <c r="G4940" s="18"/>
      <c r="H4940" s="18">
        <v>26.67</v>
      </c>
      <c r="I4940" s="15">
        <v>22</v>
      </c>
      <c r="J4940" s="15">
        <v>28</v>
      </c>
      <c r="K4940" s="148"/>
      <c r="L4940" s="148"/>
      <c r="M4940" s="8">
        <v>120.5</v>
      </c>
      <c r="P4940" s="8">
        <f t="shared" si="40"/>
        <v>26.99</v>
      </c>
    </row>
    <row r="4941" spans="3:16" x14ac:dyDescent="0.15">
      <c r="C4941" s="60">
        <v>37495</v>
      </c>
      <c r="D4941" s="18">
        <v>28.83</v>
      </c>
      <c r="E4941" s="18">
        <v>27.22</v>
      </c>
      <c r="F4941" s="18">
        <v>26.59</v>
      </c>
      <c r="G4941" s="18"/>
      <c r="H4941" s="18">
        <v>26.67</v>
      </c>
      <c r="I4941" s="15">
        <v>22</v>
      </c>
      <c r="J4941" s="15">
        <v>28</v>
      </c>
      <c r="K4941" s="148"/>
      <c r="L4941" s="148"/>
      <c r="M4941" s="8">
        <v>120.7</v>
      </c>
      <c r="P4941" s="8">
        <f t="shared" si="40"/>
        <v>27.22</v>
      </c>
    </row>
    <row r="4942" spans="3:16" x14ac:dyDescent="0.15">
      <c r="C4942" s="60">
        <v>37496</v>
      </c>
      <c r="D4942" s="18">
        <v>28.34</v>
      </c>
      <c r="E4942" s="18">
        <v>26.95</v>
      </c>
      <c r="F4942" s="18">
        <v>26.03</v>
      </c>
      <c r="G4942" s="18"/>
      <c r="H4942" s="18">
        <v>26.27</v>
      </c>
      <c r="I4942" s="15">
        <v>22</v>
      </c>
      <c r="J4942" s="15">
        <v>28</v>
      </c>
      <c r="K4942" s="148"/>
      <c r="L4942" s="148"/>
      <c r="M4942" s="8">
        <v>119.35</v>
      </c>
      <c r="P4942" s="8">
        <f t="shared" si="40"/>
        <v>26.95</v>
      </c>
    </row>
    <row r="4943" spans="3:16" x14ac:dyDescent="0.15">
      <c r="C4943" s="59">
        <v>37497</v>
      </c>
      <c r="D4943" s="13">
        <v>28.92</v>
      </c>
      <c r="E4943" s="13">
        <v>27.52</v>
      </c>
      <c r="F4943" s="13">
        <v>25.96</v>
      </c>
      <c r="G4943" s="13"/>
      <c r="H4943" s="13">
        <v>26.53</v>
      </c>
      <c r="I4943" s="12">
        <v>22</v>
      </c>
      <c r="J4943" s="12">
        <v>28</v>
      </c>
      <c r="K4943" s="6"/>
      <c r="L4943" s="6"/>
      <c r="M4943" s="8">
        <v>119.85</v>
      </c>
      <c r="P4943" s="8">
        <f t="shared" si="40"/>
        <v>27.52</v>
      </c>
    </row>
    <row r="4944" spans="3:16" x14ac:dyDescent="0.15">
      <c r="C4944" s="59">
        <v>37498</v>
      </c>
      <c r="D4944" s="13">
        <v>28.98</v>
      </c>
      <c r="E4944" s="13">
        <v>27.47</v>
      </c>
      <c r="F4944" s="13">
        <v>26.31</v>
      </c>
      <c r="G4944" s="13"/>
      <c r="H4944" s="13">
        <v>26.72</v>
      </c>
      <c r="I4944" s="12">
        <v>22</v>
      </c>
      <c r="J4944" s="12">
        <v>28</v>
      </c>
      <c r="K4944" s="6"/>
      <c r="L4944" s="6"/>
      <c r="M4944" s="8">
        <v>118.95</v>
      </c>
      <c r="P4944" s="8">
        <f t="shared" si="40"/>
        <v>27.47</v>
      </c>
    </row>
    <row r="4945" spans="2:16" x14ac:dyDescent="0.15">
      <c r="B4945" s="3">
        <f>AVERAGE(D4945:D4965)</f>
        <v>29.669999999999998</v>
      </c>
      <c r="C4945" s="59">
        <v>37501</v>
      </c>
      <c r="D4945" s="12"/>
      <c r="E4945" s="12">
        <v>27.54</v>
      </c>
      <c r="F4945" s="12">
        <v>26.24</v>
      </c>
      <c r="G4945" s="12"/>
      <c r="H4945" s="12">
        <v>26.77</v>
      </c>
      <c r="I4945" s="12">
        <v>22</v>
      </c>
      <c r="J4945" s="12">
        <v>28</v>
      </c>
      <c r="K4945" s="6"/>
      <c r="L4945" s="6"/>
      <c r="M4945" s="8">
        <v>119.7</v>
      </c>
      <c r="P4945" s="8">
        <f t="shared" si="40"/>
        <v>27.54</v>
      </c>
    </row>
    <row r="4946" spans="2:16" x14ac:dyDescent="0.15">
      <c r="C4946" s="59">
        <v>37502</v>
      </c>
      <c r="D4946" s="12">
        <v>27.79</v>
      </c>
      <c r="E4946" s="12">
        <v>26.57</v>
      </c>
      <c r="F4946" s="12">
        <v>26.07</v>
      </c>
      <c r="G4946" s="12"/>
      <c r="H4946" s="12">
        <v>26.14</v>
      </c>
      <c r="I4946" s="12">
        <v>22</v>
      </c>
      <c r="J4946" s="12">
        <v>28</v>
      </c>
      <c r="K4946" s="6"/>
      <c r="L4946" s="6"/>
      <c r="M4946" s="8">
        <v>119.15</v>
      </c>
      <c r="P4946" s="8">
        <f t="shared" si="40"/>
        <v>26.57</v>
      </c>
    </row>
    <row r="4947" spans="2:16" x14ac:dyDescent="0.15">
      <c r="C4947" s="59">
        <v>37503</v>
      </c>
      <c r="D4947" s="12">
        <v>28.27</v>
      </c>
      <c r="E4947" s="12">
        <v>27.1</v>
      </c>
      <c r="F4947" s="12">
        <v>25.58</v>
      </c>
      <c r="G4947" s="12"/>
      <c r="H4947" s="12">
        <v>26.22</v>
      </c>
      <c r="I4947" s="12">
        <v>22</v>
      </c>
      <c r="J4947" s="12">
        <v>28</v>
      </c>
      <c r="K4947" s="6"/>
      <c r="L4947" s="6"/>
      <c r="M4947" s="8">
        <v>118.25</v>
      </c>
      <c r="P4947" s="8">
        <f t="shared" si="40"/>
        <v>27.1</v>
      </c>
    </row>
    <row r="4948" spans="2:16" x14ac:dyDescent="0.15">
      <c r="C4948" s="59">
        <v>37504</v>
      </c>
      <c r="D4948" s="12">
        <v>28.98</v>
      </c>
      <c r="E4948" s="12">
        <v>27.66</v>
      </c>
      <c r="F4948" s="12">
        <v>26.2</v>
      </c>
      <c r="G4948" s="12"/>
      <c r="H4948" s="12">
        <v>26.87</v>
      </c>
      <c r="I4948" s="12">
        <v>22</v>
      </c>
      <c r="J4948" s="12">
        <v>28</v>
      </c>
      <c r="K4948" s="6"/>
      <c r="L4948" s="6"/>
      <c r="M4948" s="8">
        <v>119.15</v>
      </c>
      <c r="P4948" s="8">
        <f t="shared" si="40"/>
        <v>27.66</v>
      </c>
    </row>
    <row r="4949" spans="2:16" x14ac:dyDescent="0.15">
      <c r="C4949" s="59">
        <v>37505</v>
      </c>
      <c r="D4949" s="12">
        <v>29.61</v>
      </c>
      <c r="E4949" s="12">
        <v>28.29</v>
      </c>
      <c r="F4949" s="12">
        <v>26.87</v>
      </c>
      <c r="G4949" s="12"/>
      <c r="H4949" s="12">
        <v>27.52</v>
      </c>
      <c r="I4949" s="12">
        <v>22</v>
      </c>
      <c r="J4949" s="12">
        <v>28</v>
      </c>
      <c r="K4949" s="6"/>
      <c r="L4949" s="6"/>
      <c r="M4949" s="8">
        <v>119.55</v>
      </c>
      <c r="P4949" s="8">
        <f t="shared" si="40"/>
        <v>28.29</v>
      </c>
    </row>
    <row r="4950" spans="2:16" x14ac:dyDescent="0.15">
      <c r="C4950" s="59">
        <v>37508</v>
      </c>
      <c r="D4950" s="12">
        <v>29.73</v>
      </c>
      <c r="E4950" s="12">
        <v>28.49</v>
      </c>
      <c r="F4950" s="12">
        <v>26.89</v>
      </c>
      <c r="G4950" s="12"/>
      <c r="H4950" s="12">
        <v>27.59</v>
      </c>
      <c r="I4950" s="12">
        <v>22</v>
      </c>
      <c r="J4950" s="12">
        <v>28</v>
      </c>
      <c r="K4950" s="6"/>
      <c r="L4950" s="6"/>
      <c r="M4950" s="8">
        <v>119.7</v>
      </c>
      <c r="P4950" s="8">
        <f t="shared" si="40"/>
        <v>28.49</v>
      </c>
    </row>
    <row r="4951" spans="2:16" x14ac:dyDescent="0.15">
      <c r="C4951" s="59">
        <v>37509</v>
      </c>
      <c r="D4951" s="12">
        <v>29.73</v>
      </c>
      <c r="E4951" s="12">
        <v>28.58</v>
      </c>
      <c r="F4951" s="12">
        <v>27.07</v>
      </c>
      <c r="G4951" s="12"/>
      <c r="H4951" s="12">
        <v>27.61</v>
      </c>
      <c r="I4951" s="12">
        <v>22</v>
      </c>
      <c r="J4951" s="12">
        <v>28</v>
      </c>
      <c r="K4951" s="6"/>
      <c r="L4951" s="6"/>
      <c r="M4951" s="8">
        <v>119.8</v>
      </c>
      <c r="P4951" s="8">
        <f t="shared" si="40"/>
        <v>28.58</v>
      </c>
    </row>
    <row r="4952" spans="2:16" x14ac:dyDescent="0.15">
      <c r="C4952" s="59">
        <v>37510</v>
      </c>
      <c r="D4952" s="12">
        <v>29.77</v>
      </c>
      <c r="E4952" s="12">
        <v>28.39</v>
      </c>
      <c r="F4952" s="12">
        <v>27</v>
      </c>
      <c r="G4952" s="12"/>
      <c r="H4952" s="12">
        <v>27.63</v>
      </c>
      <c r="I4952" s="12">
        <v>22</v>
      </c>
      <c r="J4952" s="12">
        <v>28</v>
      </c>
      <c r="K4952" s="6"/>
      <c r="L4952" s="6"/>
      <c r="M4952" s="8">
        <v>120.8</v>
      </c>
      <c r="P4952" s="8">
        <f t="shared" si="40"/>
        <v>28.39</v>
      </c>
    </row>
    <row r="4953" spans="2:16" x14ac:dyDescent="0.15">
      <c r="C4953" s="59">
        <v>37511</v>
      </c>
      <c r="D4953" s="12">
        <v>28.85</v>
      </c>
      <c r="E4953" s="12">
        <v>27.73</v>
      </c>
      <c r="F4953" s="12">
        <v>27.07</v>
      </c>
      <c r="G4953" s="12"/>
      <c r="H4953" s="12">
        <v>27.23</v>
      </c>
      <c r="I4953" s="12">
        <v>22</v>
      </c>
      <c r="J4953" s="12">
        <v>28</v>
      </c>
      <c r="K4953" s="6"/>
      <c r="L4953" s="6"/>
      <c r="M4953" s="8">
        <v>121.35</v>
      </c>
      <c r="P4953" s="8">
        <f t="shared" si="40"/>
        <v>27.73</v>
      </c>
    </row>
    <row r="4954" spans="2:16" x14ac:dyDescent="0.15">
      <c r="C4954" s="59">
        <v>37512</v>
      </c>
      <c r="D4954" s="12">
        <v>29.81</v>
      </c>
      <c r="E4954" s="12">
        <v>28.3</v>
      </c>
      <c r="F4954" s="12">
        <v>26.49</v>
      </c>
      <c r="G4954" s="12"/>
      <c r="H4954" s="12">
        <v>27.46</v>
      </c>
      <c r="I4954" s="12">
        <v>22</v>
      </c>
      <c r="J4954" s="12">
        <v>28</v>
      </c>
      <c r="K4954" s="6"/>
      <c r="L4954" s="6"/>
      <c r="M4954" s="8">
        <v>120.8</v>
      </c>
      <c r="P4954" s="8">
        <f t="shared" si="40"/>
        <v>28.3</v>
      </c>
    </row>
    <row r="4955" spans="2:16" x14ac:dyDescent="0.15">
      <c r="C4955" s="59">
        <v>37515</v>
      </c>
      <c r="D4955" s="12">
        <v>29.67</v>
      </c>
      <c r="E4955" s="12">
        <v>28.52</v>
      </c>
      <c r="F4955" s="12">
        <v>26.9</v>
      </c>
      <c r="G4955" s="12"/>
      <c r="H4955" s="12">
        <v>27.55</v>
      </c>
      <c r="I4955" s="12">
        <v>22</v>
      </c>
      <c r="J4955" s="12">
        <v>28</v>
      </c>
      <c r="K4955" s="6"/>
      <c r="L4955" s="6"/>
      <c r="M4955" s="8"/>
      <c r="P4955" s="8">
        <f t="shared" si="40"/>
        <v>28.52</v>
      </c>
    </row>
    <row r="4956" spans="2:16" x14ac:dyDescent="0.15">
      <c r="C4956" s="59">
        <v>37516</v>
      </c>
      <c r="D4956" s="12">
        <v>29.08</v>
      </c>
      <c r="E4956" s="12">
        <v>27.97</v>
      </c>
      <c r="F4956" s="12">
        <v>26.25</v>
      </c>
      <c r="G4956" s="12"/>
      <c r="H4956" s="12">
        <v>26.92</v>
      </c>
      <c r="I4956" s="12">
        <v>22</v>
      </c>
      <c r="J4956" s="12">
        <v>28</v>
      </c>
      <c r="K4956" s="6"/>
      <c r="L4956" s="6"/>
      <c r="M4956" s="8">
        <v>123.4</v>
      </c>
      <c r="P4956" s="8">
        <f t="shared" si="40"/>
        <v>27.97</v>
      </c>
    </row>
    <row r="4957" spans="2:16" x14ac:dyDescent="0.15">
      <c r="C4957" s="59">
        <v>37517</v>
      </c>
      <c r="D4957" s="12">
        <v>29.48</v>
      </c>
      <c r="E4957" s="12">
        <v>28.32</v>
      </c>
      <c r="F4957" s="12">
        <v>26.71</v>
      </c>
      <c r="G4957" s="12"/>
      <c r="H4957" s="12">
        <v>27.36</v>
      </c>
      <c r="I4957" s="12">
        <v>22</v>
      </c>
      <c r="J4957" s="12">
        <v>28</v>
      </c>
      <c r="K4957" s="6"/>
      <c r="L4957" s="6"/>
      <c r="M4957" s="8">
        <v>123.1</v>
      </c>
      <c r="P4957" s="8">
        <f t="shared" si="40"/>
        <v>28.32</v>
      </c>
    </row>
    <row r="4958" spans="2:16" x14ac:dyDescent="0.15">
      <c r="C4958" s="59">
        <v>37518</v>
      </c>
      <c r="D4958" s="12">
        <v>29.5</v>
      </c>
      <c r="E4958" s="12">
        <v>28.38</v>
      </c>
      <c r="F4958" s="12">
        <v>26.64</v>
      </c>
      <c r="G4958" s="12"/>
      <c r="H4958" s="12">
        <v>27.45</v>
      </c>
      <c r="I4958" s="12">
        <v>22</v>
      </c>
      <c r="J4958" s="12">
        <v>28</v>
      </c>
      <c r="K4958" s="6"/>
      <c r="L4958" s="6"/>
      <c r="M4958" s="8">
        <v>122.9</v>
      </c>
      <c r="P4958" s="8">
        <f t="shared" si="40"/>
        <v>28.38</v>
      </c>
    </row>
    <row r="4959" spans="2:16" x14ac:dyDescent="0.15">
      <c r="C4959" s="59">
        <v>37519</v>
      </c>
      <c r="D4959" s="12">
        <v>29.61</v>
      </c>
      <c r="E4959" s="12">
        <v>28.43</v>
      </c>
      <c r="F4959" s="12">
        <v>26.82</v>
      </c>
      <c r="G4959" s="12"/>
      <c r="H4959" s="12">
        <v>27.6</v>
      </c>
      <c r="I4959" s="12">
        <v>22</v>
      </c>
      <c r="J4959" s="12">
        <v>28</v>
      </c>
      <c r="K4959" s="6"/>
      <c r="L4959" s="6"/>
      <c r="M4959" s="8">
        <v>122.85</v>
      </c>
      <c r="P4959" s="8">
        <f t="shared" si="40"/>
        <v>28.43</v>
      </c>
    </row>
    <row r="4960" spans="2:16" x14ac:dyDescent="0.15">
      <c r="C4960" s="59">
        <v>37522</v>
      </c>
      <c r="D4960" s="12">
        <v>30.71</v>
      </c>
      <c r="E4960" s="12">
        <v>29.13</v>
      </c>
      <c r="F4960" s="12">
        <v>26.98</v>
      </c>
      <c r="G4960" s="12"/>
      <c r="H4960" s="12">
        <v>28.28</v>
      </c>
      <c r="I4960" s="12">
        <v>22</v>
      </c>
      <c r="J4960" s="12">
        <v>28</v>
      </c>
      <c r="K4960" s="6"/>
      <c r="L4960" s="6"/>
      <c r="M4960" s="8"/>
      <c r="P4960" s="8">
        <f t="shared" si="40"/>
        <v>29.13</v>
      </c>
    </row>
    <row r="4961" spans="2:16" x14ac:dyDescent="0.15">
      <c r="C4961" s="59">
        <v>37523</v>
      </c>
      <c r="D4961" s="12">
        <v>30.77</v>
      </c>
      <c r="E4961" s="12">
        <v>29.11</v>
      </c>
      <c r="F4961" s="12">
        <v>27.63</v>
      </c>
      <c r="G4961" s="12"/>
      <c r="H4961" s="12">
        <v>28.41</v>
      </c>
      <c r="I4961" s="12">
        <v>22</v>
      </c>
      <c r="J4961" s="12">
        <v>28</v>
      </c>
      <c r="K4961" s="6"/>
      <c r="L4961" s="6"/>
      <c r="M4961" s="8">
        <v>124.7</v>
      </c>
      <c r="P4961" s="8">
        <f t="shared" si="40"/>
        <v>29.11</v>
      </c>
    </row>
    <row r="4962" spans="2:16" x14ac:dyDescent="0.15">
      <c r="C4962" s="59">
        <v>37524</v>
      </c>
      <c r="D4962" s="12">
        <v>30.64</v>
      </c>
      <c r="E4962" s="12">
        <v>29.06</v>
      </c>
      <c r="F4962" s="12">
        <v>27.17</v>
      </c>
      <c r="G4962" s="12"/>
      <c r="H4962" s="12">
        <v>28.19</v>
      </c>
      <c r="I4962" s="12">
        <v>22</v>
      </c>
      <c r="J4962" s="12">
        <v>28</v>
      </c>
      <c r="K4962" s="6"/>
      <c r="L4962" s="6"/>
      <c r="M4962" s="8">
        <v>124.15</v>
      </c>
      <c r="P4962" s="8">
        <f t="shared" si="40"/>
        <v>29.06</v>
      </c>
    </row>
    <row r="4963" spans="2:16" x14ac:dyDescent="0.15">
      <c r="C4963" s="59">
        <v>37525</v>
      </c>
      <c r="D4963" s="12">
        <v>30.41</v>
      </c>
      <c r="E4963" s="12">
        <v>28.89</v>
      </c>
      <c r="F4963" s="12">
        <v>27.39</v>
      </c>
      <c r="G4963" s="12"/>
      <c r="H4963" s="12">
        <v>28.17</v>
      </c>
      <c r="I4963" s="12">
        <v>22</v>
      </c>
      <c r="J4963" s="12">
        <v>28</v>
      </c>
      <c r="K4963" s="6"/>
      <c r="L4963" s="6"/>
      <c r="M4963" s="8">
        <v>123.6</v>
      </c>
      <c r="P4963" s="8">
        <f t="shared" si="40"/>
        <v>28.89</v>
      </c>
    </row>
    <row r="4964" spans="2:16" x14ac:dyDescent="0.15">
      <c r="C4964" s="59">
        <v>37526</v>
      </c>
      <c r="D4964" s="12">
        <v>30.54</v>
      </c>
      <c r="E4964" s="12">
        <v>28.88</v>
      </c>
      <c r="F4964" s="12">
        <v>27.41</v>
      </c>
      <c r="G4964" s="12"/>
      <c r="H4964" s="12">
        <v>28.22</v>
      </c>
      <c r="I4964" s="12">
        <v>22</v>
      </c>
      <c r="J4964" s="12">
        <v>28</v>
      </c>
      <c r="K4964" s="6"/>
      <c r="L4964" s="6"/>
      <c r="M4964" s="8">
        <v>123.4</v>
      </c>
      <c r="P4964" s="8">
        <f t="shared" si="40"/>
        <v>28.88</v>
      </c>
    </row>
    <row r="4965" spans="2:16" x14ac:dyDescent="0.15">
      <c r="C4965" s="59">
        <v>37529</v>
      </c>
      <c r="D4965" s="12">
        <v>30.45</v>
      </c>
      <c r="E4965" s="12">
        <v>28.75</v>
      </c>
      <c r="F4965" s="12">
        <v>27.5</v>
      </c>
      <c r="G4965" s="12"/>
      <c r="H4965" s="12">
        <v>28.34</v>
      </c>
      <c r="I4965" s="12">
        <v>22</v>
      </c>
      <c r="J4965" s="12">
        <v>28</v>
      </c>
      <c r="K4965" s="6"/>
      <c r="L4965" s="6"/>
      <c r="M4965" s="8">
        <v>123.6</v>
      </c>
      <c r="P4965" s="8">
        <f t="shared" si="40"/>
        <v>28.75</v>
      </c>
    </row>
    <row r="4966" spans="2:16" x14ac:dyDescent="0.15">
      <c r="B4966" s="110">
        <f>AVERAGE(D4966:D4988)</f>
        <v>28.86304347826087</v>
      </c>
      <c r="C4966" s="59">
        <v>37530</v>
      </c>
      <c r="D4966" s="12">
        <v>30.83</v>
      </c>
      <c r="E4966" s="12">
        <v>29.01</v>
      </c>
      <c r="F4966" s="12">
        <v>27.54</v>
      </c>
      <c r="G4966" s="12"/>
      <c r="H4966" s="12">
        <v>28.5</v>
      </c>
      <c r="I4966" s="12">
        <v>22</v>
      </c>
      <c r="J4966" s="12">
        <v>28</v>
      </c>
      <c r="K4966" s="6"/>
      <c r="L4966" s="6"/>
      <c r="M4966" s="8">
        <v>123.15</v>
      </c>
      <c r="P4966" s="8">
        <f t="shared" si="40"/>
        <v>29.01</v>
      </c>
    </row>
    <row r="4967" spans="2:16" x14ac:dyDescent="0.15">
      <c r="C4967" s="59">
        <v>37531</v>
      </c>
      <c r="D4967" s="12">
        <v>30.49</v>
      </c>
      <c r="E4967" s="12">
        <v>28.82</v>
      </c>
      <c r="F4967" s="12">
        <v>27.76</v>
      </c>
      <c r="G4967" s="12"/>
      <c r="H4967" s="12">
        <v>28.51</v>
      </c>
      <c r="I4967" s="12">
        <v>22</v>
      </c>
      <c r="J4967" s="12">
        <v>28</v>
      </c>
      <c r="K4967" s="6"/>
      <c r="L4967" s="6"/>
      <c r="M4967" s="8">
        <v>123.85</v>
      </c>
      <c r="P4967" s="8">
        <f t="shared" si="40"/>
        <v>28.82</v>
      </c>
    </row>
    <row r="4968" spans="2:16" x14ac:dyDescent="0.15">
      <c r="C4968" s="59">
        <v>37532</v>
      </c>
      <c r="D4968" s="12">
        <v>29.76</v>
      </c>
      <c r="E4968" s="12">
        <v>28.26</v>
      </c>
      <c r="F4968" s="12">
        <v>27.64</v>
      </c>
      <c r="G4968" s="12"/>
      <c r="H4968" s="12">
        <v>28.15</v>
      </c>
      <c r="I4968" s="12">
        <v>22</v>
      </c>
      <c r="J4968" s="12">
        <v>28</v>
      </c>
      <c r="K4968" s="6"/>
      <c r="L4968" s="6"/>
      <c r="M4968" s="8">
        <v>123.95</v>
      </c>
      <c r="P4968" s="8">
        <f t="shared" si="40"/>
        <v>28.26</v>
      </c>
    </row>
    <row r="4969" spans="2:16" x14ac:dyDescent="0.15">
      <c r="C4969" s="59">
        <v>37533</v>
      </c>
      <c r="D4969" s="12">
        <v>29.62</v>
      </c>
      <c r="E4969" s="12">
        <v>28.12</v>
      </c>
      <c r="F4969" s="12">
        <v>27.42</v>
      </c>
      <c r="G4969" s="12"/>
      <c r="H4969" s="12">
        <v>28.22</v>
      </c>
      <c r="I4969" s="12">
        <v>22</v>
      </c>
      <c r="J4969" s="12">
        <v>28</v>
      </c>
      <c r="K4969" s="6"/>
      <c r="L4969" s="6"/>
      <c r="M4969" s="8">
        <v>123.6</v>
      </c>
      <c r="P4969" s="8">
        <f t="shared" si="40"/>
        <v>28.12</v>
      </c>
    </row>
    <row r="4970" spans="2:16" x14ac:dyDescent="0.15">
      <c r="C4970" s="59">
        <v>37536</v>
      </c>
      <c r="D4970" s="12">
        <v>29.64</v>
      </c>
      <c r="E4970" s="12">
        <v>28.23</v>
      </c>
      <c r="F4970" s="12">
        <v>27.33</v>
      </c>
      <c r="G4970" s="12"/>
      <c r="H4970" s="12">
        <v>28.23</v>
      </c>
      <c r="I4970" s="12">
        <v>22</v>
      </c>
      <c r="J4970" s="12">
        <v>28</v>
      </c>
      <c r="K4970" s="6"/>
      <c r="L4970" s="6"/>
      <c r="M4970" s="8">
        <v>124.2</v>
      </c>
      <c r="P4970" s="8">
        <f t="shared" si="40"/>
        <v>28.23</v>
      </c>
    </row>
    <row r="4971" spans="2:16" x14ac:dyDescent="0.15">
      <c r="C4971" s="59">
        <v>37537</v>
      </c>
      <c r="D4971" s="12">
        <v>29.48</v>
      </c>
      <c r="E4971" s="12">
        <v>28.05</v>
      </c>
      <c r="F4971" s="12">
        <v>26.9</v>
      </c>
      <c r="G4971" s="12"/>
      <c r="H4971" s="12">
        <v>27.98</v>
      </c>
      <c r="I4971" s="12">
        <v>22</v>
      </c>
      <c r="J4971" s="12">
        <v>28</v>
      </c>
      <c r="K4971" s="6"/>
      <c r="L4971" s="6"/>
      <c r="M4971" s="8">
        <v>125.25</v>
      </c>
      <c r="P4971" s="8">
        <f t="shared" si="40"/>
        <v>28.05</v>
      </c>
    </row>
    <row r="4972" spans="2:16" x14ac:dyDescent="0.15">
      <c r="C4972" s="59">
        <v>37538</v>
      </c>
      <c r="D4972" s="12">
        <v>29.35</v>
      </c>
      <c r="E4972" s="12">
        <v>28.15</v>
      </c>
      <c r="F4972" s="12">
        <v>26.77</v>
      </c>
      <c r="G4972" s="12"/>
      <c r="H4972" s="12">
        <v>27.91</v>
      </c>
      <c r="I4972" s="12">
        <v>22</v>
      </c>
      <c r="J4972" s="12">
        <v>28</v>
      </c>
      <c r="K4972" s="6"/>
      <c r="L4972" s="6"/>
      <c r="M4972" s="8">
        <v>124.95</v>
      </c>
      <c r="P4972" s="8">
        <f t="shared" si="40"/>
        <v>28.15</v>
      </c>
    </row>
    <row r="4973" spans="2:16" x14ac:dyDescent="0.15">
      <c r="C4973" s="59">
        <v>37539</v>
      </c>
      <c r="D4973" s="12">
        <v>28.97</v>
      </c>
      <c r="E4973" s="12">
        <v>27.74</v>
      </c>
      <c r="F4973" s="12">
        <v>26.53</v>
      </c>
      <c r="G4973" s="12"/>
      <c r="H4973" s="12">
        <v>27.57</v>
      </c>
      <c r="I4973" s="12">
        <v>22</v>
      </c>
      <c r="J4973" s="12">
        <v>28</v>
      </c>
      <c r="K4973" s="6"/>
      <c r="L4973" s="6"/>
      <c r="M4973" s="8">
        <v>124.3</v>
      </c>
      <c r="P4973" s="8">
        <f t="shared" si="40"/>
        <v>27.74</v>
      </c>
    </row>
    <row r="4974" spans="2:16" x14ac:dyDescent="0.15">
      <c r="C4974" s="59">
        <v>37540</v>
      </c>
      <c r="D4974" s="12">
        <v>29.37</v>
      </c>
      <c r="E4974" s="12">
        <v>27.99</v>
      </c>
      <c r="F4974" s="12">
        <v>26.55</v>
      </c>
      <c r="G4974" s="12"/>
      <c r="H4974" s="12">
        <v>27.78</v>
      </c>
      <c r="I4974" s="12">
        <v>22</v>
      </c>
      <c r="J4974" s="12">
        <v>28</v>
      </c>
      <c r="K4974" s="6"/>
      <c r="L4974" s="6"/>
      <c r="M4974" s="8">
        <v>124.6</v>
      </c>
      <c r="P4974" s="8">
        <f t="shared" si="40"/>
        <v>27.99</v>
      </c>
    </row>
    <row r="4975" spans="2:16" x14ac:dyDescent="0.15">
      <c r="C4975" s="59">
        <v>37543</v>
      </c>
      <c r="D4975" s="12">
        <v>30.03</v>
      </c>
      <c r="E4975" s="12">
        <v>28.5</v>
      </c>
      <c r="F4975" s="12">
        <v>26.68</v>
      </c>
      <c r="G4975" s="12"/>
      <c r="H4975" s="12">
        <v>28.16</v>
      </c>
      <c r="I4975" s="12">
        <v>22</v>
      </c>
      <c r="J4975" s="12">
        <v>28</v>
      </c>
      <c r="K4975" s="6"/>
      <c r="L4975" s="6"/>
      <c r="M4975" s="8"/>
      <c r="P4975" s="8">
        <f t="shared" si="40"/>
        <v>28.5</v>
      </c>
    </row>
    <row r="4976" spans="2:16" x14ac:dyDescent="0.15">
      <c r="C4976" s="59">
        <v>37544</v>
      </c>
      <c r="D4976" s="12">
        <v>29.72</v>
      </c>
      <c r="E4976" s="12">
        <v>28.5</v>
      </c>
      <c r="F4976" s="12">
        <v>27</v>
      </c>
      <c r="G4976" s="12"/>
      <c r="H4976" s="12">
        <v>28.21</v>
      </c>
      <c r="I4976" s="12">
        <v>22</v>
      </c>
      <c r="J4976" s="12">
        <v>28</v>
      </c>
      <c r="K4976" s="6"/>
      <c r="L4976" s="6"/>
      <c r="M4976" s="8">
        <v>125.55</v>
      </c>
      <c r="P4976" s="8">
        <f t="shared" si="40"/>
        <v>28.5</v>
      </c>
    </row>
    <row r="4977" spans="2:16" x14ac:dyDescent="0.15">
      <c r="C4977" s="59">
        <v>37545</v>
      </c>
      <c r="D4977" s="12">
        <v>29.47</v>
      </c>
      <c r="E4977" s="12">
        <v>28.58</v>
      </c>
      <c r="F4977" s="12">
        <v>26.9</v>
      </c>
      <c r="G4977" s="12"/>
      <c r="H4977" s="12">
        <v>28.01</v>
      </c>
      <c r="I4977" s="12">
        <v>22</v>
      </c>
      <c r="J4977" s="12">
        <v>28</v>
      </c>
      <c r="K4977" s="6"/>
      <c r="L4977" s="6"/>
      <c r="M4977" s="8">
        <v>125.85</v>
      </c>
      <c r="P4977" s="8">
        <f t="shared" si="40"/>
        <v>28.58</v>
      </c>
    </row>
    <row r="4978" spans="2:16" x14ac:dyDescent="0.15">
      <c r="C4978" s="59">
        <v>37546</v>
      </c>
      <c r="D4978" s="12">
        <v>29.62</v>
      </c>
      <c r="E4978" s="12">
        <v>27.97</v>
      </c>
      <c r="F4978" s="12">
        <v>26.6</v>
      </c>
      <c r="G4978" s="12"/>
      <c r="H4978" s="12">
        <v>28.04</v>
      </c>
      <c r="I4978" s="12">
        <v>22</v>
      </c>
      <c r="J4978" s="12">
        <v>28</v>
      </c>
      <c r="K4978" s="6"/>
      <c r="L4978" s="6"/>
      <c r="M4978" s="8">
        <v>125.75</v>
      </c>
      <c r="P4978" s="8">
        <f t="shared" si="40"/>
        <v>27.97</v>
      </c>
    </row>
    <row r="4979" spans="2:16" x14ac:dyDescent="0.15">
      <c r="C4979" s="59">
        <v>37547</v>
      </c>
      <c r="D4979" s="11">
        <v>29.6</v>
      </c>
      <c r="E4979" s="12">
        <v>27.84</v>
      </c>
      <c r="F4979" s="12">
        <v>26.8</v>
      </c>
      <c r="G4979" s="12"/>
      <c r="H4979" s="12">
        <v>28</v>
      </c>
      <c r="I4979" s="12">
        <v>22</v>
      </c>
      <c r="J4979" s="12">
        <v>28</v>
      </c>
      <c r="K4979" s="6"/>
      <c r="L4979" s="6"/>
      <c r="M4979" s="8">
        <v>126.25</v>
      </c>
      <c r="P4979" s="8">
        <f t="shared" si="40"/>
        <v>27.84</v>
      </c>
    </row>
    <row r="4980" spans="2:16" x14ac:dyDescent="0.15">
      <c r="C4980" s="59">
        <v>37550</v>
      </c>
      <c r="D4980" s="12">
        <v>28.37</v>
      </c>
      <c r="E4980" s="12">
        <v>26.59</v>
      </c>
      <c r="F4980" s="12">
        <v>26.5</v>
      </c>
      <c r="G4980" s="12"/>
      <c r="H4980" s="12">
        <v>27.19</v>
      </c>
      <c r="I4980" s="12">
        <v>22</v>
      </c>
      <c r="J4980" s="12">
        <v>28</v>
      </c>
      <c r="K4980" s="6"/>
      <c r="L4980" s="6"/>
      <c r="M4980" s="8">
        <v>126.5</v>
      </c>
      <c r="P4980" s="8">
        <f t="shared" si="40"/>
        <v>26.59</v>
      </c>
    </row>
    <row r="4981" spans="2:16" x14ac:dyDescent="0.15">
      <c r="C4981" s="59">
        <v>37551</v>
      </c>
      <c r="D4981" s="12">
        <v>27.92</v>
      </c>
      <c r="E4981" s="12">
        <v>26.43</v>
      </c>
      <c r="F4981" s="12">
        <v>25.79</v>
      </c>
      <c r="G4981" s="12"/>
      <c r="H4981" s="12">
        <v>26.62</v>
      </c>
      <c r="I4981" s="12">
        <v>22</v>
      </c>
      <c r="J4981" s="12">
        <v>28</v>
      </c>
      <c r="K4981" s="6"/>
      <c r="L4981" s="6"/>
      <c r="M4981" s="8">
        <v>126</v>
      </c>
      <c r="P4981" s="8">
        <f t="shared" si="40"/>
        <v>26.43</v>
      </c>
    </row>
    <row r="4982" spans="2:16" x14ac:dyDescent="0.15">
      <c r="C4982" s="59">
        <v>37552</v>
      </c>
      <c r="D4982" s="12">
        <v>28.18</v>
      </c>
      <c r="E4982" s="12">
        <v>26.51</v>
      </c>
      <c r="F4982" s="12">
        <v>25.56</v>
      </c>
      <c r="G4982" s="12"/>
      <c r="H4982" s="12">
        <v>26.62</v>
      </c>
      <c r="I4982" s="12">
        <v>22</v>
      </c>
      <c r="J4982" s="12">
        <v>28</v>
      </c>
      <c r="K4982" s="6"/>
      <c r="L4982" s="6"/>
      <c r="M4982" s="8">
        <v>126.05</v>
      </c>
      <c r="P4982" s="8">
        <f t="shared" si="40"/>
        <v>26.51</v>
      </c>
    </row>
    <row r="4983" spans="2:16" x14ac:dyDescent="0.15">
      <c r="C4983" s="59">
        <v>37553</v>
      </c>
      <c r="D4983" s="11">
        <v>28.2</v>
      </c>
      <c r="E4983" s="12">
        <v>26.46</v>
      </c>
      <c r="F4983" s="12">
        <v>25.86</v>
      </c>
      <c r="G4983" s="12"/>
      <c r="H4983" s="12">
        <v>26.74</v>
      </c>
      <c r="I4983" s="12">
        <v>22</v>
      </c>
      <c r="J4983" s="12">
        <v>28</v>
      </c>
      <c r="K4983" s="6"/>
      <c r="L4983" s="6"/>
      <c r="M4983" s="8">
        <v>125.5</v>
      </c>
      <c r="P4983" s="8">
        <f t="shared" si="40"/>
        <v>26.46</v>
      </c>
    </row>
    <row r="4984" spans="2:16" x14ac:dyDescent="0.15">
      <c r="C4984" s="59">
        <v>37554</v>
      </c>
      <c r="D4984" s="12">
        <v>27.05</v>
      </c>
      <c r="E4984" s="12">
        <v>25.46</v>
      </c>
      <c r="F4984" s="12">
        <v>25.61</v>
      </c>
      <c r="G4984" s="12"/>
      <c r="H4984" s="12">
        <v>26.2</v>
      </c>
      <c r="I4984" s="12">
        <v>22</v>
      </c>
      <c r="J4984" s="12">
        <v>28</v>
      </c>
      <c r="K4984" s="6"/>
      <c r="L4984" s="6"/>
      <c r="M4984" s="8">
        <v>125.4</v>
      </c>
      <c r="P4984" s="8">
        <f t="shared" si="40"/>
        <v>25.46</v>
      </c>
    </row>
    <row r="4985" spans="2:16" x14ac:dyDescent="0.15">
      <c r="C4985" s="59">
        <v>37557</v>
      </c>
      <c r="D4985" s="12">
        <v>27.29</v>
      </c>
      <c r="E4985" s="12">
        <v>25.68</v>
      </c>
      <c r="F4985" s="12">
        <v>24.81</v>
      </c>
      <c r="G4985" s="12"/>
      <c r="H4985" s="12">
        <v>25.68</v>
      </c>
      <c r="I4985" s="12">
        <v>22</v>
      </c>
      <c r="J4985" s="12">
        <v>28</v>
      </c>
      <c r="K4985" s="6"/>
      <c r="L4985" s="6"/>
      <c r="M4985" s="8">
        <v>125.45</v>
      </c>
      <c r="P4985" s="8">
        <f t="shared" si="40"/>
        <v>25.68</v>
      </c>
    </row>
    <row r="4986" spans="2:16" x14ac:dyDescent="0.15">
      <c r="C4986" s="59">
        <v>37558</v>
      </c>
      <c r="D4986" s="12">
        <v>26.86</v>
      </c>
      <c r="E4986" s="12">
        <v>25.31</v>
      </c>
      <c r="F4986" s="12">
        <v>24.48</v>
      </c>
      <c r="G4986" s="12"/>
      <c r="H4986" s="12">
        <v>25.35</v>
      </c>
      <c r="I4986" s="12">
        <v>22</v>
      </c>
      <c r="J4986" s="12">
        <v>28</v>
      </c>
      <c r="K4986" s="6"/>
      <c r="L4986" s="6"/>
      <c r="M4986" s="8">
        <v>124.55</v>
      </c>
      <c r="P4986" s="8">
        <f t="shared" si="40"/>
        <v>25.31</v>
      </c>
    </row>
    <row r="4987" spans="2:16" x14ac:dyDescent="0.15">
      <c r="C4987" s="59">
        <v>37559</v>
      </c>
      <c r="D4987" s="12">
        <v>26.81</v>
      </c>
      <c r="E4987" s="12">
        <v>25.3</v>
      </c>
      <c r="F4987" s="12">
        <v>24.18</v>
      </c>
      <c r="G4987" s="12"/>
      <c r="H4987" s="12">
        <v>25.28</v>
      </c>
      <c r="I4987" s="12">
        <v>22</v>
      </c>
      <c r="J4987" s="12">
        <v>28</v>
      </c>
      <c r="K4987" s="6"/>
      <c r="L4987" s="6"/>
      <c r="M4987" s="8">
        <v>123.9</v>
      </c>
      <c r="P4987" s="8">
        <f t="shared" si="40"/>
        <v>25.3</v>
      </c>
    </row>
    <row r="4988" spans="2:16" x14ac:dyDescent="0.15">
      <c r="C4988" s="59">
        <v>37560</v>
      </c>
      <c r="D4988" s="12">
        <v>27.22</v>
      </c>
      <c r="E4988" s="12">
        <v>25.72</v>
      </c>
      <c r="F4988" s="12">
        <v>24.13</v>
      </c>
      <c r="G4988" s="12"/>
      <c r="H4988" s="12">
        <v>25.4</v>
      </c>
      <c r="I4988" s="12">
        <v>22</v>
      </c>
      <c r="J4988" s="12">
        <v>28</v>
      </c>
      <c r="K4988" s="6"/>
      <c r="L4988" s="6"/>
      <c r="M4988" s="8">
        <v>124.2</v>
      </c>
      <c r="P4988" s="8">
        <f t="shared" ref="P4988:P5034" si="41">E4988-G4988</f>
        <v>25.72</v>
      </c>
    </row>
    <row r="4989" spans="2:16" x14ac:dyDescent="0.15">
      <c r="B4989" s="4">
        <f>AVERAGE(D4989:D5009)</f>
        <v>26.189473684210526</v>
      </c>
      <c r="C4989" s="59">
        <v>37561</v>
      </c>
      <c r="D4989" s="12">
        <v>27.13</v>
      </c>
      <c r="E4989" s="12">
        <v>25.41</v>
      </c>
      <c r="F4989" s="12">
        <v>24.47</v>
      </c>
      <c r="G4989" s="12"/>
      <c r="H4989" s="12">
        <v>25.29</v>
      </c>
      <c r="I4989" s="12">
        <v>22</v>
      </c>
      <c r="J4989" s="12">
        <v>28</v>
      </c>
      <c r="K4989" s="6"/>
      <c r="L4989" s="6"/>
      <c r="M4989" s="8">
        <v>123.7</v>
      </c>
      <c r="P4989" s="8">
        <f t="shared" si="41"/>
        <v>25.41</v>
      </c>
    </row>
    <row r="4990" spans="2:16" x14ac:dyDescent="0.15">
      <c r="C4990" s="59">
        <v>37564</v>
      </c>
      <c r="D4990" s="12">
        <v>26.95</v>
      </c>
      <c r="E4990" s="12">
        <v>25.02</v>
      </c>
      <c r="F4990" s="12">
        <v>23.78</v>
      </c>
      <c r="G4990" s="12"/>
      <c r="H4990" s="12">
        <v>25</v>
      </c>
      <c r="I4990" s="12">
        <v>22</v>
      </c>
      <c r="J4990" s="12">
        <v>28</v>
      </c>
      <c r="K4990" s="6"/>
      <c r="L4990" s="6"/>
      <c r="M4990" s="8"/>
      <c r="P4990" s="8">
        <f t="shared" si="41"/>
        <v>25.02</v>
      </c>
    </row>
    <row r="4991" spans="2:16" x14ac:dyDescent="0.15">
      <c r="C4991" s="59">
        <v>37565</v>
      </c>
      <c r="D4991" s="12">
        <v>26.14</v>
      </c>
      <c r="E4991" s="12">
        <v>24.12</v>
      </c>
      <c r="F4991" s="12">
        <v>23.77</v>
      </c>
      <c r="G4991" s="12"/>
      <c r="H4991" s="12">
        <v>24.39</v>
      </c>
      <c r="I4991" s="12">
        <v>22</v>
      </c>
      <c r="J4991" s="12">
        <v>28</v>
      </c>
      <c r="K4991" s="6"/>
      <c r="L4991" s="6"/>
      <c r="M4991" s="8">
        <v>123.05</v>
      </c>
      <c r="P4991" s="8">
        <f t="shared" si="41"/>
        <v>24.12</v>
      </c>
    </row>
    <row r="4992" spans="2:16" x14ac:dyDescent="0.15">
      <c r="C4992" s="59">
        <v>37566</v>
      </c>
      <c r="D4992" s="12">
        <v>25.77</v>
      </c>
      <c r="E4992" s="12">
        <v>23.7</v>
      </c>
      <c r="F4992" s="12">
        <v>22.87</v>
      </c>
      <c r="G4992" s="12"/>
      <c r="H4992" s="12">
        <v>23.81</v>
      </c>
      <c r="I4992" s="12">
        <v>22</v>
      </c>
      <c r="J4992" s="12">
        <v>28</v>
      </c>
      <c r="K4992" s="6"/>
      <c r="L4992" s="6"/>
      <c r="M4992" s="8">
        <v>123.2</v>
      </c>
      <c r="P4992" s="8">
        <f t="shared" si="41"/>
        <v>23.7</v>
      </c>
    </row>
    <row r="4993" spans="3:16" x14ac:dyDescent="0.15">
      <c r="C4993" s="59">
        <v>37567</v>
      </c>
      <c r="D4993" s="12">
        <v>25.38</v>
      </c>
      <c r="E4993" s="12">
        <v>23.48</v>
      </c>
      <c r="F4993" s="12">
        <v>22.77</v>
      </c>
      <c r="G4993" s="12"/>
      <c r="H4993" s="12">
        <v>23.61</v>
      </c>
      <c r="I4993" s="12">
        <v>22</v>
      </c>
      <c r="J4993" s="12">
        <v>28</v>
      </c>
      <c r="K4993" s="6"/>
      <c r="L4993" s="6"/>
      <c r="M4993" s="8">
        <v>122.65</v>
      </c>
      <c r="P4993" s="8">
        <f t="shared" si="41"/>
        <v>23.48</v>
      </c>
    </row>
    <row r="4994" spans="3:16" x14ac:dyDescent="0.15">
      <c r="C4994" s="59">
        <v>37568</v>
      </c>
      <c r="D4994" s="12">
        <v>25.78</v>
      </c>
      <c r="E4994" s="12">
        <v>23.58</v>
      </c>
      <c r="F4994" s="12">
        <v>22.46</v>
      </c>
      <c r="G4994" s="12"/>
      <c r="H4994" s="12">
        <v>23.62</v>
      </c>
      <c r="I4994" s="12">
        <v>22</v>
      </c>
      <c r="J4994" s="12">
        <v>28</v>
      </c>
      <c r="K4994" s="6"/>
      <c r="L4994" s="6"/>
      <c r="M4994" s="8">
        <v>122.35</v>
      </c>
      <c r="P4994" s="8">
        <f t="shared" si="41"/>
        <v>23.58</v>
      </c>
    </row>
    <row r="4995" spans="3:16" x14ac:dyDescent="0.15">
      <c r="C4995" s="59">
        <v>37571</v>
      </c>
      <c r="D4995" s="12">
        <v>25.94</v>
      </c>
      <c r="E4995" s="12">
        <v>23.79</v>
      </c>
      <c r="F4995" s="12">
        <v>22.53</v>
      </c>
      <c r="G4995" s="12"/>
      <c r="H4995" s="12">
        <v>23.71</v>
      </c>
      <c r="I4995" s="12">
        <v>22</v>
      </c>
      <c r="J4995" s="12">
        <v>28</v>
      </c>
      <c r="K4995" s="6"/>
      <c r="L4995" s="6"/>
      <c r="M4995" s="8">
        <v>120.95</v>
      </c>
      <c r="P4995" s="8">
        <f t="shared" si="41"/>
        <v>23.79</v>
      </c>
    </row>
    <row r="4996" spans="3:16" x14ac:dyDescent="0.15">
      <c r="C4996" s="59">
        <v>37572</v>
      </c>
      <c r="D4996" s="12">
        <v>25.9</v>
      </c>
      <c r="E4996" s="12">
        <v>23.72</v>
      </c>
      <c r="F4996" s="12">
        <v>22.51</v>
      </c>
      <c r="G4996" s="12"/>
      <c r="H4996" s="12">
        <v>23.72</v>
      </c>
      <c r="I4996" s="12">
        <v>22</v>
      </c>
      <c r="J4996" s="12">
        <v>28</v>
      </c>
      <c r="K4996" s="6"/>
      <c r="L4996" s="6"/>
      <c r="M4996" s="8">
        <v>120.7</v>
      </c>
      <c r="P4996" s="8">
        <f t="shared" si="41"/>
        <v>23.72</v>
      </c>
    </row>
    <row r="4997" spans="3:16" x14ac:dyDescent="0.15">
      <c r="C4997" s="59">
        <v>37573</v>
      </c>
      <c r="D4997" s="12">
        <v>25.19</v>
      </c>
      <c r="E4997" s="12">
        <v>22.7</v>
      </c>
      <c r="F4997" s="12">
        <v>22.76</v>
      </c>
      <c r="G4997" s="12"/>
      <c r="H4997" s="12">
        <v>23.24</v>
      </c>
      <c r="I4997" s="12">
        <v>22</v>
      </c>
      <c r="J4997" s="12">
        <v>28</v>
      </c>
      <c r="K4997" s="6"/>
      <c r="L4997" s="6"/>
      <c r="M4997" s="8">
        <v>120.85</v>
      </c>
      <c r="P4997" s="8">
        <f t="shared" si="41"/>
        <v>22.7</v>
      </c>
    </row>
    <row r="4998" spans="3:16" x14ac:dyDescent="0.15">
      <c r="C4998" s="59">
        <v>37574</v>
      </c>
      <c r="D4998" s="12">
        <v>25.29</v>
      </c>
      <c r="E4998" s="12">
        <v>22.81</v>
      </c>
      <c r="F4998" s="12">
        <v>21.8</v>
      </c>
      <c r="G4998" s="12"/>
      <c r="H4998" s="12">
        <v>22.86</v>
      </c>
      <c r="I4998" s="12">
        <v>22</v>
      </c>
      <c r="J4998" s="12">
        <v>28</v>
      </c>
      <c r="K4998" s="6"/>
      <c r="L4998" s="6"/>
      <c r="M4998" s="8">
        <v>121.25</v>
      </c>
      <c r="P4998" s="8">
        <f t="shared" si="41"/>
        <v>22.81</v>
      </c>
    </row>
    <row r="4999" spans="3:16" x14ac:dyDescent="0.15">
      <c r="C4999" s="59">
        <v>37575</v>
      </c>
      <c r="D4999" s="12">
        <v>25.51</v>
      </c>
      <c r="E4999" s="12">
        <v>23.35</v>
      </c>
      <c r="F4999" s="12">
        <v>22.12</v>
      </c>
      <c r="G4999" s="12"/>
      <c r="H4999" s="12">
        <v>23.1</v>
      </c>
      <c r="I4999" s="12">
        <v>22</v>
      </c>
      <c r="J4999" s="12">
        <v>28</v>
      </c>
      <c r="K4999" s="6"/>
      <c r="L4999" s="6"/>
      <c r="M4999" s="8">
        <v>121.7</v>
      </c>
      <c r="P4999" s="8">
        <f t="shared" si="41"/>
        <v>23.35</v>
      </c>
    </row>
    <row r="5000" spans="3:16" x14ac:dyDescent="0.15">
      <c r="C5000" s="59">
        <v>37578</v>
      </c>
      <c r="D5000" s="12">
        <v>26.71</v>
      </c>
      <c r="E5000" s="12">
        <v>24.28</v>
      </c>
      <c r="F5000" s="12">
        <v>22.47</v>
      </c>
      <c r="G5000" s="12"/>
      <c r="H5000" s="12">
        <v>23.73</v>
      </c>
      <c r="I5000" s="12">
        <v>22</v>
      </c>
      <c r="J5000" s="12">
        <v>28</v>
      </c>
      <c r="K5000" s="6"/>
      <c r="L5000" s="6"/>
      <c r="M5000" s="8">
        <v>121.45</v>
      </c>
      <c r="P5000" s="8">
        <f t="shared" si="41"/>
        <v>24.28</v>
      </c>
    </row>
    <row r="5001" spans="3:16" x14ac:dyDescent="0.15">
      <c r="C5001" s="59">
        <v>37579</v>
      </c>
      <c r="D5001" s="12">
        <v>26.42</v>
      </c>
      <c r="E5001" s="12">
        <v>24.08</v>
      </c>
      <c r="F5001" s="12">
        <v>23.4</v>
      </c>
      <c r="G5001" s="12"/>
      <c r="H5001" s="12">
        <v>24.05</v>
      </c>
      <c r="I5001" s="12">
        <v>22</v>
      </c>
      <c r="J5001" s="12">
        <v>28</v>
      </c>
      <c r="K5001" s="6"/>
      <c r="L5001" s="6"/>
      <c r="M5001" s="8">
        <v>121.85</v>
      </c>
      <c r="P5001" s="8">
        <f t="shared" si="41"/>
        <v>24.08</v>
      </c>
    </row>
    <row r="5002" spans="3:16" x14ac:dyDescent="0.15">
      <c r="C5002" s="59">
        <v>37580</v>
      </c>
      <c r="D5002" s="12">
        <v>26.98</v>
      </c>
      <c r="E5002" s="12">
        <v>24.53</v>
      </c>
      <c r="F5002" s="12">
        <v>23.16</v>
      </c>
      <c r="G5002" s="12"/>
      <c r="H5002" s="12">
        <v>24.31</v>
      </c>
      <c r="I5002" s="12">
        <v>22</v>
      </c>
      <c r="J5002" s="12">
        <v>28</v>
      </c>
      <c r="K5002" s="6"/>
      <c r="L5002" s="6"/>
      <c r="M5002" s="8">
        <v>123.44</v>
      </c>
      <c r="P5002" s="8">
        <f t="shared" si="41"/>
        <v>24.53</v>
      </c>
    </row>
    <row r="5003" spans="3:16" x14ac:dyDescent="0.15">
      <c r="C5003" s="59">
        <v>37581</v>
      </c>
      <c r="D5003" s="12">
        <v>26.35</v>
      </c>
      <c r="E5003" s="12">
        <v>24.83</v>
      </c>
      <c r="F5003" s="12">
        <v>24.05</v>
      </c>
      <c r="G5003" s="12"/>
      <c r="H5003" s="12">
        <v>24.81</v>
      </c>
      <c r="I5003" s="12">
        <v>22</v>
      </c>
      <c r="J5003" s="12">
        <v>28</v>
      </c>
      <c r="K5003" s="6"/>
      <c r="L5003" s="6"/>
      <c r="M5003" s="8">
        <v>123.65</v>
      </c>
      <c r="P5003" s="8">
        <f t="shared" si="41"/>
        <v>24.83</v>
      </c>
    </row>
    <row r="5004" spans="3:16" x14ac:dyDescent="0.15">
      <c r="C5004" s="59">
        <v>37582</v>
      </c>
      <c r="D5004" s="12">
        <v>26.76</v>
      </c>
      <c r="E5004" s="12">
        <v>25.21</v>
      </c>
      <c r="F5004" s="12">
        <v>23.97</v>
      </c>
      <c r="G5004" s="12"/>
      <c r="H5004" s="12">
        <v>25.08</v>
      </c>
      <c r="I5004" s="12">
        <v>22</v>
      </c>
      <c r="J5004" s="12">
        <v>28</v>
      </c>
      <c r="K5004" s="6"/>
      <c r="L5004" s="6"/>
      <c r="M5004" s="8">
        <v>123.85</v>
      </c>
      <c r="P5004" s="8">
        <f t="shared" si="41"/>
        <v>25.21</v>
      </c>
    </row>
    <row r="5005" spans="3:16" x14ac:dyDescent="0.15">
      <c r="C5005" s="59">
        <v>37585</v>
      </c>
      <c r="D5005" s="12">
        <v>26.11</v>
      </c>
      <c r="E5005" s="12">
        <v>24.67</v>
      </c>
      <c r="F5005" s="12">
        <v>24.57</v>
      </c>
      <c r="G5005" s="12"/>
      <c r="H5005" s="12">
        <v>24.79</v>
      </c>
      <c r="I5005" s="12">
        <v>22</v>
      </c>
      <c r="J5005" s="12">
        <v>28</v>
      </c>
      <c r="K5005" s="6"/>
      <c r="L5005" s="6"/>
      <c r="M5005" s="8">
        <v>124.2</v>
      </c>
      <c r="P5005" s="8">
        <f t="shared" si="41"/>
        <v>24.67</v>
      </c>
    </row>
    <row r="5006" spans="3:16" x14ac:dyDescent="0.15">
      <c r="C5006" s="59">
        <v>37586</v>
      </c>
      <c r="D5006" s="12">
        <v>26.4</v>
      </c>
      <c r="E5006" s="12">
        <v>24.85</v>
      </c>
      <c r="F5006" s="12">
        <v>23.83</v>
      </c>
      <c r="G5006" s="12"/>
      <c r="H5006" s="12">
        <v>24.81</v>
      </c>
      <c r="I5006" s="12">
        <v>22</v>
      </c>
      <c r="J5006" s="12">
        <v>28</v>
      </c>
      <c r="K5006" s="6"/>
      <c r="L5006" s="6"/>
      <c r="M5006" s="8">
        <v>122.95</v>
      </c>
      <c r="P5006" s="8">
        <f t="shared" si="41"/>
        <v>24.85</v>
      </c>
    </row>
    <row r="5007" spans="3:16" x14ac:dyDescent="0.15">
      <c r="C5007" s="59">
        <v>37587</v>
      </c>
      <c r="D5007" s="12">
        <v>26.89</v>
      </c>
      <c r="E5007" s="12">
        <v>25.25</v>
      </c>
      <c r="F5007" s="12">
        <v>24.11</v>
      </c>
      <c r="G5007" s="12"/>
      <c r="H5007" s="12">
        <v>25.33</v>
      </c>
      <c r="I5007" s="12">
        <v>22</v>
      </c>
      <c r="J5007" s="12">
        <v>28</v>
      </c>
      <c r="K5007" s="6"/>
      <c r="L5007" s="6"/>
      <c r="M5007" s="8">
        <v>122.7</v>
      </c>
      <c r="P5007" s="8">
        <f t="shared" si="41"/>
        <v>25.25</v>
      </c>
    </row>
    <row r="5008" spans="3:16" x14ac:dyDescent="0.15">
      <c r="C5008" s="59">
        <v>37588</v>
      </c>
      <c r="D5008" s="12"/>
      <c r="E5008" s="12">
        <v>25.01</v>
      </c>
      <c r="F5008" s="12">
        <v>24.22</v>
      </c>
      <c r="G5008" s="12"/>
      <c r="H5008" s="12">
        <v>25.28</v>
      </c>
      <c r="I5008" s="12">
        <v>22</v>
      </c>
      <c r="J5008" s="12">
        <v>28</v>
      </c>
      <c r="K5008" s="6"/>
      <c r="L5008" s="6"/>
      <c r="M5008" s="8">
        <v>123.35</v>
      </c>
      <c r="P5008" s="8">
        <f t="shared" si="41"/>
        <v>25.01</v>
      </c>
    </row>
    <row r="5009" spans="2:16" x14ac:dyDescent="0.15">
      <c r="C5009" s="59">
        <v>37589</v>
      </c>
      <c r="D5009" s="12"/>
      <c r="E5009" s="12">
        <v>25.16</v>
      </c>
      <c r="F5009" s="12">
        <v>23.98</v>
      </c>
      <c r="G5009" s="12"/>
      <c r="H5009" s="12">
        <v>25.41</v>
      </c>
      <c r="I5009" s="12">
        <v>22</v>
      </c>
      <c r="J5009" s="12">
        <v>28</v>
      </c>
      <c r="K5009" s="6"/>
      <c r="L5009" s="6"/>
      <c r="M5009" s="8">
        <v>123.4</v>
      </c>
      <c r="P5009" s="8">
        <f t="shared" si="41"/>
        <v>25.16</v>
      </c>
    </row>
    <row r="5010" spans="2:16" x14ac:dyDescent="0.15">
      <c r="B5010" s="2">
        <f>AVERAGE(D5010:D5031)</f>
        <v>29.393333333333338</v>
      </c>
      <c r="C5010" s="59">
        <v>37592</v>
      </c>
      <c r="D5010" s="12">
        <v>27.24</v>
      </c>
      <c r="E5010" s="12">
        <v>25.62</v>
      </c>
      <c r="F5010" s="12">
        <v>23.88</v>
      </c>
      <c r="G5010" s="12"/>
      <c r="H5010" s="12">
        <v>25.66</v>
      </c>
      <c r="I5010" s="12">
        <v>22</v>
      </c>
      <c r="J5010" s="12">
        <v>28</v>
      </c>
      <c r="K5010" s="6"/>
      <c r="L5010" s="6"/>
      <c r="M5010" s="8">
        <v>123.85</v>
      </c>
      <c r="P5010" s="8">
        <f t="shared" si="41"/>
        <v>25.62</v>
      </c>
    </row>
    <row r="5011" spans="2:16" x14ac:dyDescent="0.15">
      <c r="C5011" s="59">
        <v>37593</v>
      </c>
      <c r="D5011" s="12">
        <v>27.3</v>
      </c>
      <c r="E5011" s="12">
        <v>25.85</v>
      </c>
      <c r="F5011" s="12">
        <v>24.39</v>
      </c>
      <c r="G5011" s="12"/>
      <c r="H5011" s="12">
        <v>26.03</v>
      </c>
      <c r="I5011" s="12">
        <v>22</v>
      </c>
      <c r="J5011" s="12">
        <v>28</v>
      </c>
      <c r="K5011" s="6"/>
      <c r="L5011" s="6"/>
      <c r="M5011" s="8">
        <v>125.5</v>
      </c>
      <c r="P5011" s="8">
        <f t="shared" si="41"/>
        <v>25.85</v>
      </c>
    </row>
    <row r="5012" spans="2:16" x14ac:dyDescent="0.15">
      <c r="C5012" s="59">
        <v>37594</v>
      </c>
      <c r="D5012" s="12">
        <v>26.71</v>
      </c>
      <c r="E5012" s="12">
        <v>25.18</v>
      </c>
      <c r="F5012" s="12">
        <v>24.12</v>
      </c>
      <c r="G5012" s="12"/>
      <c r="H5012" s="12">
        <v>25.53</v>
      </c>
      <c r="I5012" s="12">
        <v>22</v>
      </c>
      <c r="J5012" s="12">
        <v>28</v>
      </c>
      <c r="K5012" s="6"/>
      <c r="L5012" s="6"/>
      <c r="M5012" s="8">
        <v>125.25</v>
      </c>
      <c r="P5012" s="8">
        <f t="shared" si="41"/>
        <v>25.18</v>
      </c>
    </row>
    <row r="5013" spans="2:16" x14ac:dyDescent="0.15">
      <c r="C5013" s="59">
        <v>37595</v>
      </c>
      <c r="D5013" s="12">
        <v>27.29</v>
      </c>
      <c r="E5013" s="12">
        <v>25.8</v>
      </c>
      <c r="F5013" s="12">
        <v>24.1</v>
      </c>
      <c r="G5013" s="12"/>
      <c r="H5013" s="12">
        <v>25.95</v>
      </c>
      <c r="I5013" s="12">
        <v>22</v>
      </c>
      <c r="J5013" s="12">
        <v>28</v>
      </c>
      <c r="K5013" s="6"/>
      <c r="L5013" s="6"/>
      <c r="M5013" s="8">
        <v>125.7</v>
      </c>
      <c r="P5013" s="8">
        <f t="shared" si="41"/>
        <v>25.8</v>
      </c>
    </row>
    <row r="5014" spans="2:16" x14ac:dyDescent="0.15">
      <c r="C5014" s="59">
        <v>37596</v>
      </c>
      <c r="D5014" s="12">
        <v>26.93</v>
      </c>
      <c r="E5014" s="12">
        <v>25.46</v>
      </c>
      <c r="F5014" s="12">
        <v>24.5</v>
      </c>
      <c r="G5014" s="12"/>
      <c r="H5014" s="12">
        <v>25.88</v>
      </c>
      <c r="I5014" s="12">
        <v>22</v>
      </c>
      <c r="J5014" s="12">
        <v>28</v>
      </c>
      <c r="K5014" s="6"/>
      <c r="L5014" s="6"/>
      <c r="M5014" s="8">
        <v>126.1</v>
      </c>
      <c r="P5014" s="8">
        <f t="shared" si="41"/>
        <v>25.46</v>
      </c>
    </row>
    <row r="5015" spans="2:16" x14ac:dyDescent="0.15">
      <c r="C5015" s="59">
        <v>37599</v>
      </c>
      <c r="D5015" s="12">
        <v>27.2</v>
      </c>
      <c r="E5015" s="12">
        <v>25.76</v>
      </c>
      <c r="F5015" s="12">
        <v>24.45</v>
      </c>
      <c r="G5015" s="12"/>
      <c r="H5015" s="12">
        <v>26.2</v>
      </c>
      <c r="I5015" s="12">
        <v>22</v>
      </c>
      <c r="J5015" s="12">
        <v>28</v>
      </c>
      <c r="K5015" s="6"/>
      <c r="L5015" s="6"/>
      <c r="M5015" s="8">
        <v>124.3</v>
      </c>
      <c r="P5015" s="8">
        <f t="shared" si="41"/>
        <v>25.76</v>
      </c>
    </row>
    <row r="5016" spans="2:16" x14ac:dyDescent="0.15">
      <c r="C5016" s="59">
        <v>37600</v>
      </c>
      <c r="D5016" s="12">
        <v>27.74</v>
      </c>
      <c r="E5016" s="12">
        <v>26.42</v>
      </c>
      <c r="F5016" s="12">
        <v>24.3</v>
      </c>
      <c r="G5016" s="12"/>
      <c r="H5016" s="12">
        <v>26.45</v>
      </c>
      <c r="I5016" s="12">
        <v>22</v>
      </c>
      <c r="J5016" s="12">
        <v>28</v>
      </c>
      <c r="K5016" s="6"/>
      <c r="L5016" s="6"/>
      <c r="M5016" s="8">
        <v>124.4</v>
      </c>
      <c r="P5016" s="8">
        <f t="shared" si="41"/>
        <v>26.42</v>
      </c>
    </row>
    <row r="5017" spans="2:16" x14ac:dyDescent="0.15">
      <c r="C5017" s="59">
        <v>37601</v>
      </c>
      <c r="D5017" s="12">
        <v>27.4</v>
      </c>
      <c r="E5017" s="12">
        <v>26.25</v>
      </c>
      <c r="F5017" s="12">
        <v>24.77</v>
      </c>
      <c r="G5017" s="12"/>
      <c r="H5017" s="12">
        <v>26.7</v>
      </c>
      <c r="I5017" s="12">
        <v>22</v>
      </c>
      <c r="J5017" s="12">
        <v>28</v>
      </c>
      <c r="K5017" s="6"/>
      <c r="L5017" s="6"/>
      <c r="M5017" s="8">
        <v>124.95</v>
      </c>
      <c r="P5017" s="8">
        <f t="shared" si="41"/>
        <v>26.25</v>
      </c>
    </row>
    <row r="5018" spans="2:16" x14ac:dyDescent="0.15">
      <c r="C5018" s="59">
        <v>37602</v>
      </c>
      <c r="D5018" s="12">
        <v>28.01</v>
      </c>
      <c r="E5018" s="12">
        <v>26.87</v>
      </c>
      <c r="F5018" s="12">
        <v>24.72</v>
      </c>
      <c r="G5018" s="12"/>
      <c r="H5018" s="12">
        <v>27.06</v>
      </c>
      <c r="I5018" s="12">
        <v>22</v>
      </c>
      <c r="J5018" s="12">
        <v>28</v>
      </c>
      <c r="K5018" s="6"/>
      <c r="L5018" s="6"/>
      <c r="M5018" s="8">
        <v>124.65</v>
      </c>
      <c r="P5018" s="8">
        <f t="shared" si="41"/>
        <v>26.87</v>
      </c>
    </row>
    <row r="5019" spans="2:16" x14ac:dyDescent="0.15">
      <c r="C5019" s="59">
        <v>37603</v>
      </c>
      <c r="D5019" s="12">
        <v>28.44</v>
      </c>
      <c r="E5019" s="12">
        <v>27.21</v>
      </c>
      <c r="F5019" s="12">
        <v>25.43</v>
      </c>
      <c r="G5019" s="12"/>
      <c r="H5019" s="12">
        <v>27.62</v>
      </c>
      <c r="I5019" s="12">
        <v>22</v>
      </c>
      <c r="J5019" s="12">
        <v>28</v>
      </c>
      <c r="K5019" s="6"/>
      <c r="L5019" s="6"/>
      <c r="M5019" s="8">
        <v>123.45</v>
      </c>
      <c r="P5019" s="8">
        <f t="shared" si="41"/>
        <v>27.21</v>
      </c>
    </row>
    <row r="5020" spans="2:16" x14ac:dyDescent="0.15">
      <c r="C5020" s="59">
        <v>37606</v>
      </c>
      <c r="D5020" s="12">
        <v>30.1</v>
      </c>
      <c r="E5020" s="12">
        <v>28.38</v>
      </c>
      <c r="F5020" s="12">
        <v>25.7</v>
      </c>
      <c r="G5020" s="12"/>
      <c r="H5020" s="12">
        <v>28.61</v>
      </c>
      <c r="I5020" s="12">
        <v>22</v>
      </c>
      <c r="J5020" s="12">
        <v>28</v>
      </c>
      <c r="K5020" s="6"/>
      <c r="L5020" s="6"/>
      <c r="M5020" s="8">
        <v>121.6</v>
      </c>
      <c r="N5020" s="8">
        <v>1</v>
      </c>
      <c r="P5020" s="8">
        <f t="shared" si="41"/>
        <v>28.38</v>
      </c>
    </row>
    <row r="5021" spans="2:16" x14ac:dyDescent="0.15">
      <c r="C5021" s="59">
        <v>37607</v>
      </c>
      <c r="D5021" s="12">
        <v>30.1</v>
      </c>
      <c r="E5021" s="12">
        <v>27.92</v>
      </c>
      <c r="F5021" s="12">
        <v>26.33</v>
      </c>
      <c r="G5021" s="12"/>
      <c r="H5021" s="12">
        <v>28.76</v>
      </c>
      <c r="I5021" s="12">
        <v>22</v>
      </c>
      <c r="J5021" s="12">
        <v>28</v>
      </c>
      <c r="K5021" s="6"/>
      <c r="L5021" s="6"/>
      <c r="M5021" s="8">
        <v>122.35</v>
      </c>
      <c r="N5021" s="8">
        <v>2</v>
      </c>
      <c r="P5021" s="8">
        <f t="shared" si="41"/>
        <v>27.92</v>
      </c>
    </row>
    <row r="5022" spans="2:16" x14ac:dyDescent="0.15">
      <c r="C5022" s="59">
        <v>37608</v>
      </c>
      <c r="D5022" s="12">
        <v>30.44</v>
      </c>
      <c r="E5022" s="12">
        <v>28.49</v>
      </c>
      <c r="F5022" s="12">
        <v>26.17</v>
      </c>
      <c r="G5022" s="12"/>
      <c r="H5022" s="12">
        <v>29.12</v>
      </c>
      <c r="I5022" s="12">
        <v>22</v>
      </c>
      <c r="J5022" s="12">
        <v>28</v>
      </c>
      <c r="K5022" s="6"/>
      <c r="L5022" s="6"/>
      <c r="M5022" s="8">
        <v>122.4</v>
      </c>
      <c r="N5022" s="8">
        <v>3</v>
      </c>
      <c r="P5022" s="8">
        <f t="shared" si="41"/>
        <v>28.49</v>
      </c>
    </row>
    <row r="5023" spans="2:16" x14ac:dyDescent="0.15">
      <c r="C5023" s="59">
        <v>37609</v>
      </c>
      <c r="D5023" s="12">
        <v>30.56</v>
      </c>
      <c r="E5023" s="12">
        <v>28.22</v>
      </c>
      <c r="F5023" s="12">
        <v>26.97</v>
      </c>
      <c r="G5023" s="12"/>
      <c r="H5023" s="12">
        <v>29.56</v>
      </c>
      <c r="I5023" s="12">
        <v>22</v>
      </c>
      <c r="J5023" s="12">
        <v>28</v>
      </c>
      <c r="K5023" s="6"/>
      <c r="L5023" s="6"/>
      <c r="M5023" s="8">
        <v>122.05</v>
      </c>
      <c r="N5023" s="8">
        <v>4</v>
      </c>
      <c r="P5023" s="8">
        <f t="shared" si="41"/>
        <v>28.22</v>
      </c>
    </row>
    <row r="5024" spans="2:16" x14ac:dyDescent="0.15">
      <c r="C5024" s="59">
        <v>37610</v>
      </c>
      <c r="D5024" s="12">
        <v>30.3</v>
      </c>
      <c r="E5024" s="12">
        <v>28.34</v>
      </c>
      <c r="F5024" s="12">
        <v>26.44</v>
      </c>
      <c r="G5024" s="12"/>
      <c r="H5024" s="12">
        <v>29.64</v>
      </c>
      <c r="I5024" s="12">
        <v>22</v>
      </c>
      <c r="J5024" s="12">
        <v>28</v>
      </c>
      <c r="K5024" s="6"/>
      <c r="L5024" s="6"/>
      <c r="M5024" s="8">
        <v>121.8</v>
      </c>
      <c r="N5024" s="8">
        <v>5</v>
      </c>
      <c r="P5024" s="8">
        <f t="shared" si="41"/>
        <v>28.34</v>
      </c>
    </row>
    <row r="5025" spans="2:17" x14ac:dyDescent="0.15">
      <c r="C5025" s="59">
        <v>37613</v>
      </c>
      <c r="D5025" s="12">
        <v>31.75</v>
      </c>
      <c r="E5025" s="12">
        <v>29.72</v>
      </c>
      <c r="F5025" s="12">
        <v>26.98</v>
      </c>
      <c r="G5025" s="12"/>
      <c r="H5025" s="12">
        <v>30.62</v>
      </c>
      <c r="I5025" s="12">
        <v>22</v>
      </c>
      <c r="J5025" s="12">
        <v>28</v>
      </c>
      <c r="K5025" s="6"/>
      <c r="L5025" s="6"/>
      <c r="M5025" s="8"/>
      <c r="N5025" s="8">
        <v>6</v>
      </c>
      <c r="P5025" s="8">
        <f t="shared" si="41"/>
        <v>29.72</v>
      </c>
    </row>
    <row r="5026" spans="2:17" x14ac:dyDescent="0.15">
      <c r="C5026" s="59">
        <v>37614</v>
      </c>
      <c r="D5026" s="12">
        <v>31.97</v>
      </c>
      <c r="E5026" s="12">
        <v>29.61</v>
      </c>
      <c r="F5026" s="12">
        <v>27.52</v>
      </c>
      <c r="G5026" s="12"/>
      <c r="H5026" s="12">
        <v>30.94</v>
      </c>
      <c r="I5026" s="12">
        <v>22</v>
      </c>
      <c r="J5026" s="12">
        <v>28</v>
      </c>
      <c r="K5026" s="6"/>
      <c r="L5026" s="6"/>
      <c r="M5026" s="8">
        <v>121.35</v>
      </c>
      <c r="N5026" s="8">
        <v>7</v>
      </c>
      <c r="P5026" s="8">
        <f t="shared" si="41"/>
        <v>29.61</v>
      </c>
    </row>
    <row r="5027" spans="2:17" x14ac:dyDescent="0.15">
      <c r="C5027" s="59">
        <v>37615</v>
      </c>
      <c r="D5027" s="12"/>
      <c r="E5027" s="12"/>
      <c r="F5027" s="12"/>
      <c r="G5027" s="12"/>
      <c r="H5027" s="12"/>
      <c r="I5027" s="12">
        <v>22</v>
      </c>
      <c r="J5027" s="12">
        <v>28</v>
      </c>
      <c r="K5027" s="6"/>
      <c r="L5027" s="6"/>
      <c r="M5027" s="8">
        <v>121.35</v>
      </c>
      <c r="P5027" s="8">
        <f t="shared" si="41"/>
        <v>0</v>
      </c>
    </row>
    <row r="5028" spans="2:17" x14ac:dyDescent="0.15">
      <c r="C5028" s="59">
        <v>37616</v>
      </c>
      <c r="D5028" s="12">
        <v>32.49</v>
      </c>
      <c r="E5028" s="12"/>
      <c r="F5028" s="12">
        <v>27.1</v>
      </c>
      <c r="G5028" s="12"/>
      <c r="H5028" s="12">
        <v>30.69</v>
      </c>
      <c r="I5028" s="12">
        <v>22</v>
      </c>
      <c r="J5028" s="12">
        <v>28</v>
      </c>
      <c r="K5028" s="6"/>
      <c r="L5028" s="6"/>
      <c r="M5028" s="8">
        <v>121.35</v>
      </c>
      <c r="N5028" s="8">
        <v>8</v>
      </c>
      <c r="P5028" s="8">
        <f t="shared" si="41"/>
        <v>0</v>
      </c>
    </row>
    <row r="5029" spans="2:17" x14ac:dyDescent="0.15">
      <c r="C5029" s="59">
        <v>37617</v>
      </c>
      <c r="D5029" s="12">
        <v>32.72</v>
      </c>
      <c r="E5029" s="12">
        <v>30.16</v>
      </c>
      <c r="F5029" s="12">
        <v>27.76</v>
      </c>
      <c r="G5029" s="12"/>
      <c r="H5029" s="12">
        <v>31.06</v>
      </c>
      <c r="I5029" s="12">
        <v>22</v>
      </c>
      <c r="J5029" s="12">
        <v>28</v>
      </c>
      <c r="K5029" s="6"/>
      <c r="L5029" s="6"/>
      <c r="M5029" s="8">
        <v>121.25</v>
      </c>
      <c r="N5029" s="8">
        <v>9</v>
      </c>
      <c r="P5029" s="8">
        <f t="shared" si="41"/>
        <v>30.16</v>
      </c>
    </row>
    <row r="5030" spans="2:17" x14ac:dyDescent="0.15">
      <c r="C5030" s="59">
        <v>37620</v>
      </c>
      <c r="D5030" s="12">
        <v>31.37</v>
      </c>
      <c r="E5030" s="12">
        <v>29.66</v>
      </c>
      <c r="F5030" s="12">
        <v>28.01</v>
      </c>
      <c r="G5030" s="12"/>
      <c r="H5030" s="12">
        <v>30.42</v>
      </c>
      <c r="I5030" s="12">
        <v>22</v>
      </c>
      <c r="J5030" s="12">
        <v>28</v>
      </c>
      <c r="K5030" s="6"/>
      <c r="L5030" s="6"/>
      <c r="M5030" s="8"/>
      <c r="N5030" s="8">
        <v>10</v>
      </c>
      <c r="P5030" s="8">
        <f t="shared" si="41"/>
        <v>29.66</v>
      </c>
    </row>
    <row r="5031" spans="2:17" x14ac:dyDescent="0.15">
      <c r="C5031" s="59">
        <v>37621</v>
      </c>
      <c r="D5031" s="12">
        <v>31.2</v>
      </c>
      <c r="E5031" s="12">
        <v>28.66</v>
      </c>
      <c r="F5031" s="12">
        <v>26.75</v>
      </c>
      <c r="G5031" s="12"/>
      <c r="H5031" s="12">
        <v>29.85</v>
      </c>
      <c r="I5031" s="12">
        <v>22</v>
      </c>
      <c r="J5031" s="12">
        <v>28</v>
      </c>
      <c r="K5031" s="6"/>
      <c r="L5031" s="6"/>
      <c r="M5031" s="8"/>
      <c r="N5031" s="8">
        <v>11</v>
      </c>
      <c r="O5031" s="6" t="s">
        <v>3</v>
      </c>
      <c r="P5031" s="8">
        <f t="shared" si="41"/>
        <v>28.66</v>
      </c>
      <c r="Q5031" s="8" t="s">
        <v>2</v>
      </c>
    </row>
    <row r="5032" spans="2:17" x14ac:dyDescent="0.15">
      <c r="B5032" s="4">
        <f>AVERAGE(D5032:D5054)</f>
        <v>32.699523809523804</v>
      </c>
      <c r="C5032" s="59">
        <v>37622</v>
      </c>
      <c r="D5032" s="12"/>
      <c r="E5032" s="12"/>
      <c r="F5032" s="12"/>
      <c r="G5032" s="12"/>
      <c r="H5032" s="12"/>
      <c r="I5032" s="12">
        <v>22</v>
      </c>
      <c r="J5032" s="12">
        <v>28</v>
      </c>
      <c r="K5032" s="6"/>
      <c r="L5032" s="6"/>
      <c r="M5032" s="8"/>
      <c r="O5032" s="6">
        <f>AVERAGE(D5032:D5292)</f>
        <v>30.994440000000019</v>
      </c>
      <c r="P5032" s="8">
        <f t="shared" si="41"/>
        <v>0</v>
      </c>
      <c r="Q5032" s="8">
        <f>AVERAGE(F5032:F5292)</f>
        <v>26.759641434262939</v>
      </c>
    </row>
    <row r="5033" spans="2:17" x14ac:dyDescent="0.15">
      <c r="B5033" s="4">
        <f>AVERAGE(D5032:D5054)</f>
        <v>32.699523809523804</v>
      </c>
      <c r="C5033" s="59">
        <v>37623</v>
      </c>
      <c r="D5033" s="12">
        <v>31.85</v>
      </c>
      <c r="E5033" s="12">
        <v>29.43</v>
      </c>
      <c r="F5033" s="12">
        <v>26.6</v>
      </c>
      <c r="G5033" s="12"/>
      <c r="H5033" s="12">
        <v>30.05</v>
      </c>
      <c r="I5033" s="12">
        <v>22</v>
      </c>
      <c r="J5033" s="12">
        <v>28</v>
      </c>
      <c r="K5033" s="6"/>
      <c r="L5033" s="6"/>
      <c r="M5033" s="8"/>
      <c r="N5033" s="8">
        <v>12</v>
      </c>
      <c r="P5033" s="8">
        <f t="shared" si="41"/>
        <v>29.43</v>
      </c>
    </row>
    <row r="5034" spans="2:17" x14ac:dyDescent="0.15">
      <c r="C5034" s="59">
        <v>37624</v>
      </c>
      <c r="D5034" s="12">
        <v>33.08</v>
      </c>
      <c r="E5034" s="12">
        <v>30.77</v>
      </c>
      <c r="F5034" s="12">
        <v>26.9</v>
      </c>
      <c r="G5034" s="12"/>
      <c r="H5034" s="12">
        <v>30.83</v>
      </c>
      <c r="I5034" s="12">
        <v>22</v>
      </c>
      <c r="J5034" s="12">
        <v>28</v>
      </c>
      <c r="K5034" s="6"/>
      <c r="L5034" s="6"/>
      <c r="M5034" s="8"/>
      <c r="N5034" s="8">
        <v>13</v>
      </c>
      <c r="P5034" s="8">
        <f t="shared" si="41"/>
        <v>30.77</v>
      </c>
    </row>
    <row r="5035" spans="2:17" x14ac:dyDescent="0.15">
      <c r="C5035" s="59">
        <v>37627</v>
      </c>
      <c r="D5035" s="12">
        <v>32.1</v>
      </c>
      <c r="E5035" s="12">
        <v>30.2</v>
      </c>
      <c r="F5035" s="12">
        <v>27.56</v>
      </c>
      <c r="G5035" s="11">
        <v>27.8</v>
      </c>
      <c r="H5035" s="12">
        <v>30.71</v>
      </c>
      <c r="I5035" s="12">
        <v>22</v>
      </c>
      <c r="J5035" s="12">
        <v>28</v>
      </c>
      <c r="K5035" s="6">
        <f t="shared" ref="K5035:K5098" si="42">G5035*M5035/158.987294928</f>
        <v>21.131436958666814</v>
      </c>
      <c r="L5035" s="6"/>
      <c r="M5035" s="8">
        <v>120.85</v>
      </c>
      <c r="N5035" s="8">
        <v>14</v>
      </c>
      <c r="P5035" s="8">
        <f t="shared" ref="P5035:P5098" si="43">K5035-$K$6465</f>
        <v>-74.121620883836997</v>
      </c>
    </row>
    <row r="5036" spans="2:17" x14ac:dyDescent="0.15">
      <c r="C5036" s="59">
        <v>37628</v>
      </c>
      <c r="D5036" s="12">
        <v>31.08</v>
      </c>
      <c r="E5036" s="12">
        <v>29.33</v>
      </c>
      <c r="F5036" s="12">
        <v>26.66</v>
      </c>
      <c r="G5036" s="11">
        <v>27</v>
      </c>
      <c r="H5036" s="12">
        <v>29.72</v>
      </c>
      <c r="I5036" s="12">
        <v>22</v>
      </c>
      <c r="J5036" s="12">
        <v>28</v>
      </c>
      <c r="K5036" s="6">
        <f t="shared" si="42"/>
        <v>20.446916852520687</v>
      </c>
      <c r="L5036" s="6"/>
      <c r="M5036" s="8">
        <v>120.4</v>
      </c>
      <c r="N5036" s="8">
        <v>15</v>
      </c>
      <c r="P5036" s="8">
        <f t="shared" si="43"/>
        <v>-74.80614098998312</v>
      </c>
    </row>
    <row r="5037" spans="2:17" x14ac:dyDescent="0.15">
      <c r="C5037" s="59">
        <v>37629</v>
      </c>
      <c r="D5037" s="12">
        <v>30.56</v>
      </c>
      <c r="E5037" s="12">
        <v>28.79</v>
      </c>
      <c r="F5037" s="12">
        <v>26.5</v>
      </c>
      <c r="G5037" s="11">
        <v>26.6</v>
      </c>
      <c r="H5037" s="12">
        <v>28.86</v>
      </c>
      <c r="I5037" s="12">
        <v>22</v>
      </c>
      <c r="J5037" s="12">
        <v>28</v>
      </c>
      <c r="K5037" s="6">
        <f t="shared" si="42"/>
        <v>20.286212187336144</v>
      </c>
      <c r="L5037" s="6"/>
      <c r="M5037" s="8">
        <v>121.25</v>
      </c>
      <c r="N5037" s="8">
        <v>16</v>
      </c>
      <c r="P5037" s="8">
        <f t="shared" si="43"/>
        <v>-74.96684565516766</v>
      </c>
    </row>
    <row r="5038" spans="2:17" x14ac:dyDescent="0.15">
      <c r="C5038" s="59">
        <v>37630</v>
      </c>
      <c r="D5038" s="12">
        <v>31.99</v>
      </c>
      <c r="E5038" s="12">
        <v>29.64</v>
      </c>
      <c r="F5038" s="12">
        <v>26.72</v>
      </c>
      <c r="G5038" s="11">
        <v>26.8</v>
      </c>
      <c r="H5038" s="12">
        <v>29.51</v>
      </c>
      <c r="I5038" s="12">
        <v>22</v>
      </c>
      <c r="J5038" s="12">
        <v>28</v>
      </c>
      <c r="K5038" s="6">
        <f t="shared" si="42"/>
        <v>20.211174744844893</v>
      </c>
      <c r="L5038" s="6"/>
      <c r="M5038" s="8">
        <v>119.9</v>
      </c>
      <c r="N5038" s="8">
        <v>17</v>
      </c>
      <c r="P5038" s="8">
        <f t="shared" si="43"/>
        <v>-75.041883097658911</v>
      </c>
    </row>
    <row r="5039" spans="2:17" x14ac:dyDescent="0.15">
      <c r="C5039" s="59">
        <v>37631</v>
      </c>
      <c r="D5039" s="12">
        <v>31.68</v>
      </c>
      <c r="E5039" s="12">
        <v>29.67</v>
      </c>
      <c r="F5039" s="12">
        <v>27.13</v>
      </c>
      <c r="G5039" s="11">
        <v>27.1</v>
      </c>
      <c r="H5039" s="12">
        <v>29.82</v>
      </c>
      <c r="I5039" s="12">
        <v>22</v>
      </c>
      <c r="J5039" s="12">
        <v>28</v>
      </c>
      <c r="K5039" s="6">
        <f t="shared" si="42"/>
        <v>20.565259642166367</v>
      </c>
      <c r="L5039" s="6"/>
      <c r="M5039" s="8">
        <v>120.65</v>
      </c>
      <c r="N5039" s="8">
        <v>18</v>
      </c>
      <c r="P5039" s="8">
        <f t="shared" si="43"/>
        <v>-74.68779820033744</v>
      </c>
    </row>
    <row r="5040" spans="2:17" x14ac:dyDescent="0.15">
      <c r="C5040" s="59">
        <v>37634</v>
      </c>
      <c r="D5040" s="12">
        <v>32.26</v>
      </c>
      <c r="E5040" s="12">
        <v>30.2</v>
      </c>
      <c r="F5040" s="12">
        <v>26.89</v>
      </c>
      <c r="G5040" s="82"/>
      <c r="H5040" s="82">
        <v>29.82</v>
      </c>
      <c r="I5040" s="82">
        <v>22</v>
      </c>
      <c r="J5040" s="82">
        <v>28</v>
      </c>
      <c r="K5040" s="185"/>
      <c r="L5040" s="185"/>
      <c r="M5040" s="35"/>
      <c r="N5040" s="8">
        <v>19</v>
      </c>
      <c r="P5040" s="8">
        <f t="shared" si="43"/>
        <v>-95.253057842503807</v>
      </c>
    </row>
    <row r="5041" spans="2:16" x14ac:dyDescent="0.15">
      <c r="C5041" s="59">
        <v>37635</v>
      </c>
      <c r="D5041" s="12">
        <v>32.369999999999997</v>
      </c>
      <c r="E5041" s="12">
        <v>30.61</v>
      </c>
      <c r="F5041" s="12">
        <v>27.3</v>
      </c>
      <c r="G5041" s="11">
        <v>27.5</v>
      </c>
      <c r="H5041" s="12">
        <v>30.21</v>
      </c>
      <c r="I5041" s="12">
        <v>22</v>
      </c>
      <c r="J5041" s="12">
        <v>28</v>
      </c>
      <c r="K5041" s="6">
        <f t="shared" si="42"/>
        <v>20.756375542425946</v>
      </c>
      <c r="L5041" s="6"/>
      <c r="M5041" s="8">
        <v>120</v>
      </c>
      <c r="N5041" s="8">
        <v>20</v>
      </c>
      <c r="P5041" s="8">
        <f t="shared" si="43"/>
        <v>-74.496682300077865</v>
      </c>
    </row>
    <row r="5042" spans="2:16" x14ac:dyDescent="0.15">
      <c r="C5042" s="59">
        <v>37636</v>
      </c>
      <c r="D5042" s="12">
        <v>33.21</v>
      </c>
      <c r="E5042" s="12">
        <v>31.22</v>
      </c>
      <c r="F5042" s="12">
        <v>27.89</v>
      </c>
      <c r="G5042" s="11">
        <v>27.85</v>
      </c>
      <c r="H5042" s="12">
        <v>30.66</v>
      </c>
      <c r="I5042" s="12">
        <v>22</v>
      </c>
      <c r="J5042" s="12">
        <v>28</v>
      </c>
      <c r="K5042" s="6">
        <f t="shared" si="42"/>
        <v>20.854134926325386</v>
      </c>
      <c r="L5042" s="6"/>
      <c r="M5042" s="8">
        <v>119.05</v>
      </c>
      <c r="N5042" s="8">
        <v>21</v>
      </c>
      <c r="P5042" s="8">
        <f t="shared" si="43"/>
        <v>-74.398922916178421</v>
      </c>
    </row>
    <row r="5043" spans="2:16" x14ac:dyDescent="0.15">
      <c r="C5043" s="59">
        <v>37637</v>
      </c>
      <c r="D5043" s="12">
        <v>33.659999999999997</v>
      </c>
      <c r="E5043" s="12">
        <v>31.65</v>
      </c>
      <c r="F5043" s="12">
        <v>27.98</v>
      </c>
      <c r="G5043" s="11">
        <v>28.15</v>
      </c>
      <c r="H5043" s="12">
        <v>30.87</v>
      </c>
      <c r="I5043" s="12">
        <v>22</v>
      </c>
      <c r="J5043" s="12">
        <v>28</v>
      </c>
      <c r="K5043" s="6">
        <f t="shared" si="42"/>
        <v>21.114187152628901</v>
      </c>
      <c r="L5043" s="6"/>
      <c r="M5043" s="8">
        <v>119.25</v>
      </c>
      <c r="N5043" s="8">
        <v>22</v>
      </c>
      <c r="P5043" s="8">
        <f t="shared" si="43"/>
        <v>-74.138870689874906</v>
      </c>
    </row>
    <row r="5044" spans="2:16" x14ac:dyDescent="0.15">
      <c r="C5044" s="59">
        <v>37638</v>
      </c>
      <c r="D5044" s="12">
        <v>33.909999999999997</v>
      </c>
      <c r="E5044" s="12">
        <v>30.54</v>
      </c>
      <c r="F5044" s="12">
        <v>28.25</v>
      </c>
      <c r="G5044" s="11">
        <v>28.3</v>
      </c>
      <c r="H5044" s="12">
        <v>31.02</v>
      </c>
      <c r="I5044" s="12">
        <v>22</v>
      </c>
      <c r="J5044" s="12">
        <v>28</v>
      </c>
      <c r="K5044" s="6">
        <f t="shared" si="42"/>
        <v>21.182195731584201</v>
      </c>
      <c r="L5044" s="6"/>
      <c r="M5044" s="8">
        <v>119</v>
      </c>
      <c r="N5044" s="8">
        <v>23</v>
      </c>
      <c r="P5044" s="8">
        <f t="shared" si="43"/>
        <v>-74.070862110919606</v>
      </c>
    </row>
    <row r="5045" spans="2:16" x14ac:dyDescent="0.15">
      <c r="C5045" s="59">
        <v>37641</v>
      </c>
      <c r="D5045" s="12"/>
      <c r="E5045" s="12">
        <v>30.65</v>
      </c>
      <c r="F5045" s="12">
        <v>28.48</v>
      </c>
      <c r="G5045" s="11">
        <v>28.4</v>
      </c>
      <c r="H5045" s="12">
        <v>31.21</v>
      </c>
      <c r="I5045" s="12">
        <v>22</v>
      </c>
      <c r="J5045" s="12">
        <v>28</v>
      </c>
      <c r="K5045" s="6">
        <f t="shared" si="42"/>
        <v>21.265976011046352</v>
      </c>
      <c r="L5045" s="6"/>
      <c r="M5045" s="8">
        <v>119.05</v>
      </c>
      <c r="N5045" s="8">
        <v>24</v>
      </c>
      <c r="P5045" s="8">
        <f t="shared" si="43"/>
        <v>-73.987081831457459</v>
      </c>
    </row>
    <row r="5046" spans="2:16" x14ac:dyDescent="0.15">
      <c r="C5046" s="59">
        <v>37642</v>
      </c>
      <c r="D5046" s="12">
        <v>34.61</v>
      </c>
      <c r="E5046" s="12">
        <v>30.74</v>
      </c>
      <c r="F5046" s="12">
        <v>28.94</v>
      </c>
      <c r="G5046" s="11">
        <v>28.8</v>
      </c>
      <c r="H5046" s="12">
        <v>30.9</v>
      </c>
      <c r="I5046" s="12">
        <v>22</v>
      </c>
      <c r="J5046" s="12">
        <v>28</v>
      </c>
      <c r="K5046" s="6">
        <f t="shared" si="42"/>
        <v>21.647012747519131</v>
      </c>
      <c r="L5046" s="6"/>
      <c r="M5046" s="8">
        <v>119.5</v>
      </c>
      <c r="N5046" s="8">
        <v>25</v>
      </c>
      <c r="P5046" s="8">
        <f t="shared" si="43"/>
        <v>-73.60604509498468</v>
      </c>
    </row>
    <row r="5047" spans="2:16" x14ac:dyDescent="0.15">
      <c r="C5047" s="59">
        <v>37643</v>
      </c>
      <c r="D5047" s="12">
        <v>32.85</v>
      </c>
      <c r="E5047" s="12">
        <v>30.34</v>
      </c>
      <c r="F5047" s="12">
        <v>28.78</v>
      </c>
      <c r="G5047" s="11">
        <v>28.6</v>
      </c>
      <c r="H5047" s="12">
        <v>30.89</v>
      </c>
      <c r="I5047" s="12">
        <v>22</v>
      </c>
      <c r="J5047" s="12">
        <v>28</v>
      </c>
      <c r="K5047" s="6">
        <f t="shared" si="42"/>
        <v>21.442719693695498</v>
      </c>
      <c r="L5047" s="6"/>
      <c r="M5047" s="8">
        <v>119.2</v>
      </c>
      <c r="N5047" s="8">
        <v>26</v>
      </c>
      <c r="P5047" s="8">
        <f t="shared" si="43"/>
        <v>-73.810338148808313</v>
      </c>
    </row>
    <row r="5048" spans="2:16" x14ac:dyDescent="0.15">
      <c r="C5048" s="59">
        <v>37644</v>
      </c>
      <c r="D5048" s="12">
        <v>32.25</v>
      </c>
      <c r="E5048" s="12">
        <v>29.72</v>
      </c>
      <c r="F5048" s="12">
        <v>28.82</v>
      </c>
      <c r="G5048" s="11">
        <v>28.5</v>
      </c>
      <c r="H5048" s="12">
        <v>30.18</v>
      </c>
      <c r="I5048" s="12">
        <v>22</v>
      </c>
      <c r="J5048" s="12">
        <v>28</v>
      </c>
      <c r="K5048" s="6">
        <f t="shared" si="42"/>
        <v>21.439448992094871</v>
      </c>
      <c r="L5048" s="6"/>
      <c r="M5048" s="8">
        <v>119.6</v>
      </c>
      <c r="N5048" s="8">
        <v>27</v>
      </c>
      <c r="P5048" s="8">
        <f t="shared" si="43"/>
        <v>-73.81360885040894</v>
      </c>
    </row>
    <row r="5049" spans="2:16" x14ac:dyDescent="0.15">
      <c r="C5049" s="59">
        <v>37645</v>
      </c>
      <c r="D5049" s="12">
        <v>33.28</v>
      </c>
      <c r="E5049" s="12">
        <v>30.49</v>
      </c>
      <c r="F5049" s="12">
        <v>28.76</v>
      </c>
      <c r="G5049" s="11">
        <v>28.4</v>
      </c>
      <c r="H5049" s="12">
        <v>30.56</v>
      </c>
      <c r="I5049" s="12">
        <v>22</v>
      </c>
      <c r="J5049" s="12">
        <v>28</v>
      </c>
      <c r="K5049" s="6">
        <f t="shared" si="42"/>
        <v>21.265976011046352</v>
      </c>
      <c r="L5049" s="6"/>
      <c r="M5049" s="8">
        <v>119.05</v>
      </c>
      <c r="N5049" s="8">
        <v>28</v>
      </c>
      <c r="P5049" s="8">
        <f t="shared" si="43"/>
        <v>-73.987081831457459</v>
      </c>
    </row>
    <row r="5050" spans="2:16" x14ac:dyDescent="0.15">
      <c r="C5050" s="59">
        <v>37648</v>
      </c>
      <c r="D5050" s="12">
        <v>32.29</v>
      </c>
      <c r="E5050" s="12">
        <v>29.86</v>
      </c>
      <c r="F5050" s="12">
        <v>29.35</v>
      </c>
      <c r="G5050" s="11">
        <v>29.35</v>
      </c>
      <c r="H5050" s="12">
        <v>30.16</v>
      </c>
      <c r="I5050" s="12">
        <v>22</v>
      </c>
      <c r="J5050" s="12">
        <v>28</v>
      </c>
      <c r="K5050" s="6">
        <f t="shared" si="42"/>
        <v>21.949646992738472</v>
      </c>
      <c r="L5050" s="6"/>
      <c r="M5050" s="8">
        <v>118.9</v>
      </c>
      <c r="N5050" s="8">
        <v>29</v>
      </c>
      <c r="P5050" s="8">
        <f t="shared" si="43"/>
        <v>-73.303410849765328</v>
      </c>
    </row>
    <row r="5051" spans="2:16" x14ac:dyDescent="0.15">
      <c r="C5051" s="59">
        <v>37649</v>
      </c>
      <c r="D5051" s="12">
        <v>32.67</v>
      </c>
      <c r="E5051" s="12">
        <v>30.27</v>
      </c>
      <c r="F5051" s="12">
        <v>28.92</v>
      </c>
      <c r="G5051" s="11">
        <v>28.8</v>
      </c>
      <c r="H5051" s="12">
        <v>29.83</v>
      </c>
      <c r="I5051" s="12">
        <v>22</v>
      </c>
      <c r="J5051" s="12">
        <v>28</v>
      </c>
      <c r="K5051" s="6">
        <f t="shared" si="42"/>
        <v>21.647012747519131</v>
      </c>
      <c r="L5051" s="6"/>
      <c r="M5051" s="8">
        <v>119.5</v>
      </c>
      <c r="N5051" s="8">
        <v>30</v>
      </c>
      <c r="P5051" s="8">
        <f t="shared" si="43"/>
        <v>-73.60604509498468</v>
      </c>
    </row>
    <row r="5052" spans="2:16" x14ac:dyDescent="0.15">
      <c r="C5052" s="59">
        <v>37650</v>
      </c>
      <c r="D5052" s="12">
        <v>33.630000000000003</v>
      </c>
      <c r="E5052" s="12">
        <v>31.02</v>
      </c>
      <c r="F5052" s="12">
        <v>29</v>
      </c>
      <c r="G5052" s="11">
        <v>29.15</v>
      </c>
      <c r="H5052" s="12">
        <v>30.3</v>
      </c>
      <c r="I5052" s="12">
        <v>22</v>
      </c>
      <c r="J5052" s="12">
        <v>28</v>
      </c>
      <c r="K5052" s="6">
        <f t="shared" si="42"/>
        <v>21.919251482190358</v>
      </c>
      <c r="L5052" s="6"/>
      <c r="M5052" s="8">
        <v>119.55</v>
      </c>
      <c r="N5052" s="8">
        <v>31</v>
      </c>
      <c r="P5052" s="8">
        <f t="shared" si="43"/>
        <v>-73.333806360313446</v>
      </c>
    </row>
    <row r="5053" spans="2:16" x14ac:dyDescent="0.15">
      <c r="C5053" s="59">
        <v>37651</v>
      </c>
      <c r="D5053" s="12">
        <v>33.85</v>
      </c>
      <c r="E5053" s="12">
        <v>31.21</v>
      </c>
      <c r="F5053" s="12">
        <v>29.48</v>
      </c>
      <c r="G5053" s="11">
        <v>29.4</v>
      </c>
      <c r="H5053" s="12">
        <v>30.58</v>
      </c>
      <c r="I5053" s="12">
        <v>22</v>
      </c>
      <c r="J5053" s="12">
        <v>28</v>
      </c>
      <c r="K5053" s="6">
        <f t="shared" si="42"/>
        <v>22.134976267089254</v>
      </c>
      <c r="L5053" s="6"/>
      <c r="M5053" s="8">
        <v>119.7</v>
      </c>
      <c r="N5053" s="8">
        <v>32</v>
      </c>
      <c r="P5053" s="8">
        <f t="shared" si="43"/>
        <v>-73.11808157541455</v>
      </c>
    </row>
    <row r="5054" spans="2:16" x14ac:dyDescent="0.15">
      <c r="C5054" s="59">
        <v>37652</v>
      </c>
      <c r="D5054" s="12">
        <v>33.51</v>
      </c>
      <c r="E5054" s="12">
        <v>31.1</v>
      </c>
      <c r="F5054" s="12">
        <v>29.6</v>
      </c>
      <c r="G5054" s="11">
        <v>29.6</v>
      </c>
      <c r="H5054" s="12">
        <v>30.71</v>
      </c>
      <c r="I5054" s="12">
        <v>22</v>
      </c>
      <c r="J5054" s="12">
        <v>28</v>
      </c>
      <c r="K5054" s="6">
        <f t="shared" si="42"/>
        <v>22.350716776515075</v>
      </c>
      <c r="L5054" s="6"/>
      <c r="M5054" s="8">
        <v>120.05</v>
      </c>
      <c r="N5054" s="8">
        <v>33</v>
      </c>
      <c r="P5054" s="8">
        <f t="shared" si="43"/>
        <v>-72.902341065988736</v>
      </c>
    </row>
    <row r="5055" spans="2:16" x14ac:dyDescent="0.15">
      <c r="B5055" s="2">
        <f>AVERAGE(D5055:D5074)</f>
        <v>35.733157894736848</v>
      </c>
      <c r="C5055" s="59">
        <v>37655</v>
      </c>
      <c r="D5055" s="12">
        <v>32.76</v>
      </c>
      <c r="E5055" s="12">
        <v>30.25</v>
      </c>
      <c r="F5055" s="12"/>
      <c r="G5055" s="11">
        <v>28.8</v>
      </c>
      <c r="H5055" s="12">
        <v>30.29</v>
      </c>
      <c r="I5055" s="12">
        <v>22</v>
      </c>
      <c r="J5055" s="12">
        <v>28</v>
      </c>
      <c r="K5055" s="6">
        <f t="shared" si="42"/>
        <v>21.909675245292377</v>
      </c>
      <c r="L5055" s="6"/>
      <c r="M5055" s="8">
        <v>120.95</v>
      </c>
      <c r="N5055" s="8">
        <v>34</v>
      </c>
      <c r="P5055" s="8">
        <f t="shared" si="43"/>
        <v>-73.343382597211431</v>
      </c>
    </row>
    <row r="5056" spans="2:16" x14ac:dyDescent="0.15">
      <c r="C5056" s="59">
        <v>37656</v>
      </c>
      <c r="D5056" s="12">
        <v>33.58</v>
      </c>
      <c r="E5056" s="12">
        <v>31.09</v>
      </c>
      <c r="F5056" s="12">
        <v>28.56</v>
      </c>
      <c r="G5056" s="11">
        <v>28.65</v>
      </c>
      <c r="H5056" s="12">
        <v>29.98</v>
      </c>
      <c r="I5056" s="12">
        <v>22</v>
      </c>
      <c r="J5056" s="12">
        <v>28</v>
      </c>
      <c r="K5056" s="6">
        <f t="shared" si="42"/>
        <v>21.858633430890318</v>
      </c>
      <c r="L5056" s="6"/>
      <c r="M5056" s="8">
        <v>121.3</v>
      </c>
      <c r="N5056" s="8">
        <v>35</v>
      </c>
      <c r="P5056" s="8">
        <f t="shared" si="43"/>
        <v>-73.394424411613485</v>
      </c>
    </row>
    <row r="5057" spans="3:16" x14ac:dyDescent="0.15">
      <c r="C5057" s="59">
        <v>37657</v>
      </c>
      <c r="D5057" s="12">
        <v>33.93</v>
      </c>
      <c r="E5057" s="12">
        <v>31.36</v>
      </c>
      <c r="F5057" s="12">
        <v>29.28</v>
      </c>
      <c r="G5057" s="11">
        <v>29.2</v>
      </c>
      <c r="H5057" s="12">
        <v>30.52</v>
      </c>
      <c r="I5057" s="12">
        <v>22</v>
      </c>
      <c r="J5057" s="12">
        <v>28</v>
      </c>
      <c r="K5057" s="6">
        <f t="shared" si="42"/>
        <v>22.177243795466559</v>
      </c>
      <c r="L5057" s="6"/>
      <c r="M5057" s="8">
        <v>120.75</v>
      </c>
      <c r="N5057" s="8">
        <v>36</v>
      </c>
      <c r="P5057" s="8">
        <f t="shared" si="43"/>
        <v>-73.075814047037255</v>
      </c>
    </row>
    <row r="5058" spans="3:16" x14ac:dyDescent="0.15">
      <c r="C5058" s="59">
        <v>37658</v>
      </c>
      <c r="D5058" s="12">
        <v>34.159999999999997</v>
      </c>
      <c r="E5058" s="12">
        <v>31.44</v>
      </c>
      <c r="F5058" s="12">
        <v>29.32</v>
      </c>
      <c r="G5058" s="11">
        <v>29.35</v>
      </c>
      <c r="H5058" s="12">
        <v>30.77</v>
      </c>
      <c r="I5058" s="12">
        <v>22</v>
      </c>
      <c r="J5058" s="12">
        <v>28</v>
      </c>
      <c r="K5058" s="6">
        <f t="shared" si="42"/>
        <v>22.374240668796492</v>
      </c>
      <c r="L5058" s="6"/>
      <c r="M5058" s="8">
        <v>121.2</v>
      </c>
      <c r="N5058" s="8">
        <v>37</v>
      </c>
      <c r="P5058" s="8">
        <f t="shared" si="43"/>
        <v>-72.878817173707318</v>
      </c>
    </row>
    <row r="5059" spans="3:16" x14ac:dyDescent="0.15">
      <c r="C5059" s="59">
        <v>37659</v>
      </c>
      <c r="D5059" s="12">
        <v>35.119999999999997</v>
      </c>
      <c r="E5059" s="12">
        <v>32.340000000000003</v>
      </c>
      <c r="F5059" s="12">
        <v>29.59</v>
      </c>
      <c r="G5059" s="11">
        <v>29.45</v>
      </c>
      <c r="H5059" s="12">
        <v>31.25</v>
      </c>
      <c r="I5059" s="12">
        <v>22</v>
      </c>
      <c r="J5059" s="12">
        <v>28</v>
      </c>
      <c r="K5059" s="6">
        <f t="shared" si="42"/>
        <v>22.367117458098978</v>
      </c>
      <c r="L5059" s="6"/>
      <c r="M5059" s="8">
        <v>120.75</v>
      </c>
      <c r="N5059" s="8">
        <v>38</v>
      </c>
      <c r="P5059" s="8">
        <f t="shared" si="43"/>
        <v>-72.885940384404833</v>
      </c>
    </row>
    <row r="5060" spans="3:16" x14ac:dyDescent="0.15">
      <c r="C5060" s="59">
        <v>37662</v>
      </c>
      <c r="D5060" s="12">
        <v>34.479999999999997</v>
      </c>
      <c r="E5060" s="12">
        <v>31.7</v>
      </c>
      <c r="F5060" s="12">
        <v>30.23</v>
      </c>
      <c r="G5060" s="11">
        <v>30.1</v>
      </c>
      <c r="H5060" s="12">
        <v>31.38</v>
      </c>
      <c r="I5060" s="12">
        <v>22</v>
      </c>
      <c r="J5060" s="12">
        <v>28</v>
      </c>
      <c r="K5060" s="6">
        <f t="shared" si="42"/>
        <v>22.993315293876275</v>
      </c>
      <c r="L5060" s="6"/>
      <c r="M5060" s="8">
        <v>121.45</v>
      </c>
      <c r="N5060" s="8">
        <v>39</v>
      </c>
      <c r="P5060" s="8">
        <f t="shared" si="43"/>
        <v>-72.259742548627528</v>
      </c>
    </row>
    <row r="5061" spans="3:16" x14ac:dyDescent="0.15">
      <c r="C5061" s="59">
        <v>37663</v>
      </c>
      <c r="D5061" s="12">
        <v>35.44</v>
      </c>
      <c r="E5061" s="12">
        <v>32.369999999999997</v>
      </c>
      <c r="F5061" s="12">
        <v>29.6</v>
      </c>
      <c r="G5061" s="11">
        <v>30.2</v>
      </c>
      <c r="H5061" s="12">
        <v>31.35</v>
      </c>
      <c r="I5061" s="12">
        <v>22</v>
      </c>
      <c r="J5061" s="12">
        <v>28</v>
      </c>
      <c r="K5061" s="185"/>
      <c r="L5061" s="6"/>
      <c r="M5061" s="35"/>
      <c r="N5061" s="8">
        <v>40</v>
      </c>
      <c r="P5061" s="8">
        <f t="shared" si="43"/>
        <v>-95.253057842503807</v>
      </c>
    </row>
    <row r="5062" spans="3:16" x14ac:dyDescent="0.15">
      <c r="C5062" s="59">
        <v>37664</v>
      </c>
      <c r="D5062" s="12">
        <v>35.770000000000003</v>
      </c>
      <c r="E5062" s="12">
        <v>32.450000000000003</v>
      </c>
      <c r="F5062" s="12"/>
      <c r="G5062" s="11">
        <v>30.2</v>
      </c>
      <c r="H5062" s="12">
        <v>31.3</v>
      </c>
      <c r="I5062" s="12">
        <v>22</v>
      </c>
      <c r="J5062" s="12">
        <v>28</v>
      </c>
      <c r="K5062" s="6">
        <f t="shared" si="42"/>
        <v>23.19317403110675</v>
      </c>
      <c r="L5062" s="6"/>
      <c r="M5062" s="8">
        <v>122.1</v>
      </c>
      <c r="N5062" s="8">
        <v>41</v>
      </c>
      <c r="P5062" s="8">
        <f t="shared" si="43"/>
        <v>-72.059883811397057</v>
      </c>
    </row>
    <row r="5063" spans="3:16" x14ac:dyDescent="0.15">
      <c r="C5063" s="59">
        <v>37665</v>
      </c>
      <c r="D5063" s="12">
        <v>36.36</v>
      </c>
      <c r="E5063" s="12">
        <v>33.06</v>
      </c>
      <c r="F5063" s="12">
        <v>30.28</v>
      </c>
      <c r="G5063" s="11">
        <v>30.65</v>
      </c>
      <c r="H5063" s="12">
        <v>31.91</v>
      </c>
      <c r="I5063" s="12">
        <v>22</v>
      </c>
      <c r="J5063" s="12">
        <v>28</v>
      </c>
      <c r="K5063" s="6">
        <f t="shared" si="42"/>
        <v>23.567685088905204</v>
      </c>
      <c r="L5063" s="6"/>
      <c r="M5063" s="8">
        <v>122.25</v>
      </c>
      <c r="N5063" s="8">
        <v>42</v>
      </c>
      <c r="P5063" s="8">
        <f t="shared" si="43"/>
        <v>-71.6853727535986</v>
      </c>
    </row>
    <row r="5064" spans="3:16" x14ac:dyDescent="0.15">
      <c r="C5064" s="59">
        <v>37666</v>
      </c>
      <c r="D5064" s="12">
        <v>36.799999999999997</v>
      </c>
      <c r="E5064" s="12">
        <v>32.5</v>
      </c>
      <c r="F5064" s="12">
        <v>30.46</v>
      </c>
      <c r="G5064" s="11"/>
      <c r="H5064" s="12">
        <v>32.33</v>
      </c>
      <c r="I5064" s="12">
        <v>22</v>
      </c>
      <c r="J5064" s="12">
        <v>28</v>
      </c>
      <c r="K5064" s="185"/>
      <c r="L5064" s="6"/>
      <c r="M5064" s="8">
        <v>121.45</v>
      </c>
      <c r="N5064" s="8">
        <v>43</v>
      </c>
      <c r="P5064" s="8">
        <f t="shared" si="43"/>
        <v>-95.253057842503807</v>
      </c>
    </row>
    <row r="5065" spans="3:16" x14ac:dyDescent="0.15">
      <c r="C5065" s="59">
        <v>37669</v>
      </c>
      <c r="D5065" s="12"/>
      <c r="E5065" s="12">
        <v>31.92</v>
      </c>
      <c r="F5065" s="12">
        <v>29.91</v>
      </c>
      <c r="G5065" s="11">
        <v>30.35</v>
      </c>
      <c r="H5065" s="12">
        <v>31.9</v>
      </c>
      <c r="I5065" s="12">
        <v>22</v>
      </c>
      <c r="J5065" s="12">
        <v>28</v>
      </c>
      <c r="K5065" s="6">
        <f t="shared" si="42"/>
        <v>23.241558400458302</v>
      </c>
      <c r="L5065" s="6"/>
      <c r="M5065" s="8">
        <v>121.75</v>
      </c>
      <c r="N5065" s="8">
        <v>44</v>
      </c>
      <c r="O5065" s="6" t="s">
        <v>4</v>
      </c>
      <c r="P5065" s="8">
        <f t="shared" si="43"/>
        <v>-72.011499442045505</v>
      </c>
    </row>
    <row r="5066" spans="3:16" x14ac:dyDescent="0.15">
      <c r="C5066" s="59">
        <v>37670</v>
      </c>
      <c r="D5066" s="12">
        <v>36.96</v>
      </c>
      <c r="E5066" s="12">
        <v>32.54</v>
      </c>
      <c r="F5066" s="12">
        <v>29.7</v>
      </c>
      <c r="G5066" s="11">
        <v>29.9</v>
      </c>
      <c r="H5066" s="12">
        <v>31.85</v>
      </c>
      <c r="I5066" s="12">
        <v>22</v>
      </c>
      <c r="J5066" s="12">
        <v>28</v>
      </c>
      <c r="K5066" s="6">
        <f t="shared" si="42"/>
        <v>22.72769658504092</v>
      </c>
      <c r="L5066" s="6"/>
      <c r="M5066" s="8">
        <v>120.85</v>
      </c>
      <c r="N5066" s="8">
        <v>45</v>
      </c>
      <c r="P5066" s="8">
        <f t="shared" si="43"/>
        <v>-72.52536125746289</v>
      </c>
    </row>
    <row r="5067" spans="3:16" x14ac:dyDescent="0.15">
      <c r="C5067" s="59">
        <v>37671</v>
      </c>
      <c r="D5067" s="12">
        <v>37.159999999999997</v>
      </c>
      <c r="E5067" s="12">
        <v>32.33</v>
      </c>
      <c r="F5067" s="12">
        <v>30.26</v>
      </c>
      <c r="G5067" s="11">
        <v>30.15</v>
      </c>
      <c r="H5067" s="12">
        <v>31.95</v>
      </c>
      <c r="I5067" s="12">
        <v>22</v>
      </c>
      <c r="J5067" s="12">
        <v>28</v>
      </c>
      <c r="K5067" s="6">
        <f t="shared" si="42"/>
        <v>22.756535367423353</v>
      </c>
      <c r="L5067" s="6"/>
      <c r="M5067" s="8">
        <v>120</v>
      </c>
      <c r="N5067" s="8">
        <v>46</v>
      </c>
      <c r="P5067" s="8">
        <f t="shared" si="43"/>
        <v>-72.496522475080454</v>
      </c>
    </row>
    <row r="5068" spans="3:16" x14ac:dyDescent="0.15">
      <c r="C5068" s="59">
        <v>37672</v>
      </c>
      <c r="D5068" s="12">
        <v>36.79</v>
      </c>
      <c r="E5068" s="12">
        <v>31.56</v>
      </c>
      <c r="F5068" s="12">
        <v>30.25</v>
      </c>
      <c r="G5068" s="11">
        <v>30.2</v>
      </c>
      <c r="H5068" s="12">
        <v>31.48</v>
      </c>
      <c r="I5068" s="12">
        <v>22</v>
      </c>
      <c r="J5068" s="12">
        <v>28</v>
      </c>
      <c r="K5068" s="6">
        <f t="shared" si="42"/>
        <v>22.775279003519241</v>
      </c>
      <c r="L5068" s="6"/>
      <c r="M5068" s="8">
        <v>119.9</v>
      </c>
      <c r="N5068" s="8">
        <v>47</v>
      </c>
      <c r="P5068" s="8">
        <f t="shared" si="43"/>
        <v>-72.477778838984563</v>
      </c>
    </row>
    <row r="5069" spans="3:16" x14ac:dyDescent="0.15">
      <c r="C5069" s="59">
        <v>37673</v>
      </c>
      <c r="D5069" s="12">
        <v>35.58</v>
      </c>
      <c r="E5069" s="12">
        <v>32.270000000000003</v>
      </c>
      <c r="F5069" s="12">
        <v>29.93</v>
      </c>
      <c r="G5069" s="11">
        <v>29.9</v>
      </c>
      <c r="H5069" s="12">
        <v>31.84</v>
      </c>
      <c r="I5069" s="12">
        <v>22</v>
      </c>
      <c r="J5069" s="12">
        <v>28</v>
      </c>
      <c r="K5069" s="6">
        <f t="shared" si="42"/>
        <v>22.464405106190636</v>
      </c>
      <c r="L5069" s="6"/>
      <c r="M5069" s="8">
        <v>119.45</v>
      </c>
      <c r="N5069" s="8">
        <v>48</v>
      </c>
      <c r="P5069" s="8">
        <f t="shared" si="43"/>
        <v>-72.788652736313168</v>
      </c>
    </row>
    <row r="5070" spans="3:16" x14ac:dyDescent="0.15">
      <c r="C5070" s="59">
        <v>37676</v>
      </c>
      <c r="D5070" s="12">
        <v>36.479999999999997</v>
      </c>
      <c r="E5070" s="12">
        <v>33.15</v>
      </c>
      <c r="F5070" s="12">
        <v>30.54</v>
      </c>
      <c r="G5070" s="11">
        <v>30.6</v>
      </c>
      <c r="H5070" s="12">
        <v>32.44</v>
      </c>
      <c r="I5070" s="12">
        <v>22</v>
      </c>
      <c r="J5070" s="12">
        <v>28</v>
      </c>
      <c r="K5070" s="6">
        <f t="shared" si="42"/>
        <v>22.999951044239079</v>
      </c>
      <c r="L5070" s="6"/>
      <c r="M5070" s="8">
        <v>119.5</v>
      </c>
      <c r="N5070" s="8">
        <v>49</v>
      </c>
      <c r="P5070" s="8">
        <f t="shared" si="43"/>
        <v>-72.253106798264724</v>
      </c>
    </row>
    <row r="5071" spans="3:16" x14ac:dyDescent="0.15">
      <c r="C5071" s="59">
        <v>37677</v>
      </c>
      <c r="D5071" s="12">
        <v>36.06</v>
      </c>
      <c r="E5071" s="12">
        <v>32.32</v>
      </c>
      <c r="F5071" s="12">
        <v>31.18</v>
      </c>
      <c r="G5071" s="11">
        <v>31.25</v>
      </c>
      <c r="H5071" s="12">
        <v>32.729999999999997</v>
      </c>
      <c r="I5071" s="12">
        <v>22</v>
      </c>
      <c r="J5071" s="12">
        <v>28</v>
      </c>
      <c r="K5071" s="6">
        <f t="shared" si="42"/>
        <v>23.419717290530791</v>
      </c>
      <c r="L5071" s="6"/>
      <c r="M5071" s="8">
        <v>119.15</v>
      </c>
      <c r="N5071" s="8">
        <v>50</v>
      </c>
      <c r="P5071" s="8">
        <f t="shared" si="43"/>
        <v>-71.833340551973009</v>
      </c>
    </row>
    <row r="5072" spans="3:16" x14ac:dyDescent="0.15">
      <c r="C5072" s="59">
        <v>37678</v>
      </c>
      <c r="D5072" s="12">
        <v>37.700000000000003</v>
      </c>
      <c r="E5072" s="12">
        <v>33.07</v>
      </c>
      <c r="F5072" s="12">
        <v>30.27</v>
      </c>
      <c r="G5072" s="11">
        <v>30.25</v>
      </c>
      <c r="H5072" s="12">
        <v>32.49</v>
      </c>
      <c r="I5072" s="12">
        <v>22</v>
      </c>
      <c r="J5072" s="12">
        <v>28</v>
      </c>
      <c r="K5072" s="6">
        <f t="shared" si="42"/>
        <v>22.537099594169906</v>
      </c>
      <c r="L5072" s="6"/>
      <c r="M5072" s="8">
        <v>118.45</v>
      </c>
      <c r="N5072" s="8">
        <v>51</v>
      </c>
      <c r="P5072" s="8">
        <f t="shared" si="43"/>
        <v>-72.715958248333905</v>
      </c>
    </row>
    <row r="5073" spans="2:16" x14ac:dyDescent="0.15">
      <c r="C5073" s="59">
        <v>37679</v>
      </c>
      <c r="D5073" s="12">
        <v>37.200000000000003</v>
      </c>
      <c r="E5073" s="12">
        <v>33.04</v>
      </c>
      <c r="F5073" s="12">
        <v>30.62</v>
      </c>
      <c r="G5073" s="11">
        <v>30.65</v>
      </c>
      <c r="H5073" s="12">
        <v>32.479999999999997</v>
      </c>
      <c r="I5073" s="12">
        <v>22</v>
      </c>
      <c r="J5073" s="12">
        <v>28</v>
      </c>
      <c r="K5073" s="6">
        <f t="shared" si="42"/>
        <v>22.767636883433166</v>
      </c>
      <c r="L5073" s="6"/>
      <c r="M5073" s="8">
        <v>118.1</v>
      </c>
      <c r="N5073" s="8">
        <v>52</v>
      </c>
      <c r="P5073" s="8">
        <f t="shared" si="43"/>
        <v>-72.485420959070638</v>
      </c>
    </row>
    <row r="5074" spans="2:16" x14ac:dyDescent="0.15">
      <c r="C5074" s="59">
        <v>37680</v>
      </c>
      <c r="D5074" s="12">
        <v>36.6</v>
      </c>
      <c r="E5074" s="12">
        <v>32.79</v>
      </c>
      <c r="F5074" s="12">
        <v>30.34</v>
      </c>
      <c r="G5074" s="11">
        <v>30.2</v>
      </c>
      <c r="H5074" s="12">
        <v>32.630000000000003</v>
      </c>
      <c r="I5074" s="12">
        <v>22</v>
      </c>
      <c r="J5074" s="12">
        <v>28</v>
      </c>
      <c r="K5074" s="6">
        <f t="shared" si="42"/>
        <v>22.556833875462136</v>
      </c>
      <c r="L5074" s="6"/>
      <c r="M5074" s="8">
        <v>118.75</v>
      </c>
      <c r="N5074" s="8">
        <v>53</v>
      </c>
      <c r="P5074" s="8">
        <f t="shared" si="43"/>
        <v>-72.696223967041675</v>
      </c>
    </row>
    <row r="5075" spans="2:16" x14ac:dyDescent="0.15">
      <c r="B5075" s="111">
        <f>AVERAGE(D5075:D5095)</f>
        <v>33.156190476190474</v>
      </c>
      <c r="C5075" s="59">
        <v>37683</v>
      </c>
      <c r="D5075" s="12">
        <v>35.880000000000003</v>
      </c>
      <c r="E5075" s="12">
        <v>32.479999999999997</v>
      </c>
      <c r="F5075" s="12">
        <v>29.34</v>
      </c>
      <c r="G5075" s="11">
        <v>29.55</v>
      </c>
      <c r="H5075" s="12">
        <v>31.63</v>
      </c>
      <c r="I5075" s="12">
        <v>22</v>
      </c>
      <c r="J5075" s="12">
        <v>28</v>
      </c>
      <c r="K5075" s="6">
        <f t="shared" si="42"/>
        <v>22.164271060752544</v>
      </c>
      <c r="L5075" s="6"/>
      <c r="M5075" s="8">
        <v>119.25</v>
      </c>
      <c r="N5075" s="8">
        <v>54</v>
      </c>
      <c r="P5075" s="8">
        <f t="shared" si="43"/>
        <v>-73.088786781751267</v>
      </c>
    </row>
    <row r="5076" spans="2:16" x14ac:dyDescent="0.15">
      <c r="C5076" s="59">
        <v>37684</v>
      </c>
      <c r="D5076" s="12">
        <v>36.89</v>
      </c>
      <c r="E5076" s="12">
        <v>33.090000000000003</v>
      </c>
      <c r="F5076" s="12">
        <v>29.32</v>
      </c>
      <c r="G5076" s="11">
        <v>29.65</v>
      </c>
      <c r="H5076" s="12">
        <v>32.119999999999997</v>
      </c>
      <c r="I5076" s="12">
        <v>22</v>
      </c>
      <c r="J5076" s="12">
        <v>28</v>
      </c>
      <c r="K5076" s="6">
        <f t="shared" si="42"/>
        <v>22.108732031649623</v>
      </c>
      <c r="L5076" s="6"/>
      <c r="M5076" s="8">
        <v>118.55</v>
      </c>
      <c r="N5076" s="8">
        <v>55</v>
      </c>
      <c r="P5076" s="8">
        <f t="shared" si="43"/>
        <v>-73.144325810854184</v>
      </c>
    </row>
    <row r="5077" spans="2:16" x14ac:dyDescent="0.15">
      <c r="C5077" s="59">
        <v>37685</v>
      </c>
      <c r="D5077" s="12">
        <v>36.69</v>
      </c>
      <c r="E5077" s="12">
        <v>33</v>
      </c>
      <c r="F5077" s="12">
        <v>30.09</v>
      </c>
      <c r="G5077" s="11">
        <v>29.7</v>
      </c>
      <c r="H5077" s="12">
        <v>32.29</v>
      </c>
      <c r="I5077" s="12">
        <v>22</v>
      </c>
      <c r="J5077" s="12">
        <v>28</v>
      </c>
      <c r="K5077" s="6">
        <f t="shared" si="42"/>
        <v>22.117993778009087</v>
      </c>
      <c r="L5077" s="6"/>
      <c r="M5077" s="8">
        <v>118.4</v>
      </c>
      <c r="N5077" s="8">
        <v>56</v>
      </c>
      <c r="P5077" s="8">
        <f t="shared" si="43"/>
        <v>-73.135064064494713</v>
      </c>
    </row>
    <row r="5078" spans="2:16" x14ac:dyDescent="0.15">
      <c r="C5078" s="59">
        <v>37686</v>
      </c>
      <c r="D5078" s="12">
        <v>37</v>
      </c>
      <c r="E5078" s="12">
        <v>33.53</v>
      </c>
      <c r="F5078" s="12">
        <v>29.93</v>
      </c>
      <c r="G5078" s="11">
        <v>29.9</v>
      </c>
      <c r="H5078" s="12">
        <v>32.5</v>
      </c>
      <c r="I5078" s="12">
        <v>22</v>
      </c>
      <c r="J5078" s="12">
        <v>28</v>
      </c>
      <c r="K5078" s="6">
        <f t="shared" si="42"/>
        <v>22.266936497052917</v>
      </c>
      <c r="L5078" s="6"/>
      <c r="M5078" s="8">
        <v>118.4</v>
      </c>
      <c r="N5078" s="8">
        <v>57</v>
      </c>
      <c r="P5078" s="8">
        <f t="shared" si="43"/>
        <v>-72.986121345450897</v>
      </c>
    </row>
    <row r="5079" spans="2:16" x14ac:dyDescent="0.15">
      <c r="C5079" s="59">
        <v>37687</v>
      </c>
      <c r="D5079" s="12">
        <v>37.78</v>
      </c>
      <c r="E5079" s="12">
        <v>34.1</v>
      </c>
      <c r="F5079" s="12">
        <v>30.11</v>
      </c>
      <c r="G5079" s="11">
        <v>30.05</v>
      </c>
      <c r="H5079" s="12">
        <v>32.79</v>
      </c>
      <c r="I5079" s="12">
        <v>22</v>
      </c>
      <c r="J5079" s="12">
        <v>28</v>
      </c>
      <c r="K5079" s="6">
        <f t="shared" si="42"/>
        <v>22.397544417700942</v>
      </c>
      <c r="L5079" s="6"/>
      <c r="M5079" s="8">
        <v>118.5</v>
      </c>
      <c r="N5079" s="8">
        <v>58</v>
      </c>
      <c r="P5079" s="8">
        <f t="shared" si="43"/>
        <v>-72.855513424802865</v>
      </c>
    </row>
    <row r="5080" spans="2:16" x14ac:dyDescent="0.15">
      <c r="C5080" s="59">
        <v>37690</v>
      </c>
      <c r="D5080" s="12">
        <v>37.270000000000003</v>
      </c>
      <c r="E5080" s="12">
        <v>33.69</v>
      </c>
      <c r="F5080" s="12">
        <v>30.88</v>
      </c>
      <c r="G5080" s="11">
        <v>30.85</v>
      </c>
      <c r="H5080" s="12">
        <v>33.11</v>
      </c>
      <c r="I5080" s="12">
        <v>22</v>
      </c>
      <c r="J5080" s="12">
        <v>28</v>
      </c>
      <c r="K5080" s="6">
        <f t="shared" si="42"/>
        <v>22.877394081377208</v>
      </c>
      <c r="L5080" s="6"/>
      <c r="M5080" s="8">
        <v>117.9</v>
      </c>
      <c r="N5080" s="8">
        <v>59</v>
      </c>
      <c r="P5080" s="8">
        <f t="shared" si="43"/>
        <v>-72.375663761126603</v>
      </c>
    </row>
    <row r="5081" spans="2:16" x14ac:dyDescent="0.15">
      <c r="C5081" s="59">
        <v>37691</v>
      </c>
      <c r="D5081" s="12">
        <v>36.72</v>
      </c>
      <c r="E5081" s="12">
        <v>33.29</v>
      </c>
      <c r="F5081" s="12">
        <v>30.19</v>
      </c>
      <c r="G5081" s="11">
        <v>30.6</v>
      </c>
      <c r="H5081" s="12">
        <v>32.54</v>
      </c>
      <c r="I5081" s="12">
        <v>22</v>
      </c>
      <c r="J5081" s="12">
        <v>28</v>
      </c>
      <c r="K5081" s="6">
        <f t="shared" si="42"/>
        <v>22.711248729876246</v>
      </c>
      <c r="L5081" s="6"/>
      <c r="M5081" s="8">
        <v>118</v>
      </c>
      <c r="N5081" s="8">
        <v>60</v>
      </c>
      <c r="P5081" s="8">
        <f t="shared" si="43"/>
        <v>-72.541809112627561</v>
      </c>
    </row>
    <row r="5082" spans="2:16" x14ac:dyDescent="0.15">
      <c r="C5082" s="59">
        <v>37692</v>
      </c>
      <c r="D5082" s="12">
        <v>37.83</v>
      </c>
      <c r="E5082" s="12">
        <v>33.909999999999997</v>
      </c>
      <c r="F5082" s="12">
        <v>29.85</v>
      </c>
      <c r="G5082" s="11">
        <v>30</v>
      </c>
      <c r="H5082" s="12">
        <v>32.74</v>
      </c>
      <c r="I5082" s="12">
        <v>22</v>
      </c>
      <c r="J5082" s="12">
        <v>28</v>
      </c>
      <c r="K5082" s="6">
        <f t="shared" si="42"/>
        <v>22.303668991952243</v>
      </c>
      <c r="L5082" s="6"/>
      <c r="M5082" s="8">
        <v>118.2</v>
      </c>
      <c r="N5082" s="8">
        <v>61</v>
      </c>
      <c r="P5082" s="8">
        <f t="shared" si="43"/>
        <v>-72.949388850551571</v>
      </c>
    </row>
    <row r="5083" spans="2:16" x14ac:dyDescent="0.15">
      <c r="C5083" s="59">
        <v>37693</v>
      </c>
      <c r="D5083" s="12">
        <v>36.01</v>
      </c>
      <c r="E5083" s="12">
        <v>32.43</v>
      </c>
      <c r="F5083" s="12">
        <v>30.38</v>
      </c>
      <c r="G5083" s="11">
        <v>30.45</v>
      </c>
      <c r="H5083" s="12">
        <v>32.42</v>
      </c>
      <c r="I5083" s="12">
        <v>22</v>
      </c>
      <c r="J5083" s="12">
        <v>28</v>
      </c>
      <c r="K5083" s="6">
        <f t="shared" si="42"/>
        <v>22.78186758030127</v>
      </c>
      <c r="L5083" s="6"/>
      <c r="M5083" s="8">
        <v>118.95</v>
      </c>
      <c r="N5083" s="8">
        <v>62</v>
      </c>
      <c r="P5083" s="8">
        <f t="shared" si="43"/>
        <v>-72.471190262202541</v>
      </c>
    </row>
    <row r="5084" spans="2:16" x14ac:dyDescent="0.15">
      <c r="C5084" s="59">
        <v>37694</v>
      </c>
      <c r="D5084" s="12">
        <v>35.380000000000003</v>
      </c>
      <c r="E5084" s="12">
        <v>31.38</v>
      </c>
      <c r="F5084" s="12">
        <v>29.53</v>
      </c>
      <c r="G5084" s="11">
        <v>29.25</v>
      </c>
      <c r="H5084" s="12">
        <v>30.98</v>
      </c>
      <c r="I5084" s="12">
        <v>22</v>
      </c>
      <c r="J5084" s="12">
        <v>28</v>
      </c>
      <c r="K5084" s="6">
        <f t="shared" si="42"/>
        <v>21.97604847344736</v>
      </c>
      <c r="L5084" s="6"/>
      <c r="M5084" s="8">
        <v>119.45</v>
      </c>
      <c r="N5084" s="8">
        <v>63</v>
      </c>
      <c r="P5084" s="8">
        <f t="shared" si="43"/>
        <v>-73.277009369056444</v>
      </c>
    </row>
    <row r="5085" spans="2:16" x14ac:dyDescent="0.15">
      <c r="C5085" s="59">
        <v>37697</v>
      </c>
      <c r="D5085" s="12">
        <v>34.93</v>
      </c>
      <c r="E5085" s="12">
        <v>29.48</v>
      </c>
      <c r="F5085" s="12">
        <v>28.14</v>
      </c>
      <c r="G5085" s="11">
        <v>29.3</v>
      </c>
      <c r="H5085" s="12">
        <v>29.8</v>
      </c>
      <c r="I5085" s="12">
        <v>22</v>
      </c>
      <c r="J5085" s="12">
        <v>28</v>
      </c>
      <c r="K5085" s="6">
        <f t="shared" si="42"/>
        <v>21.921468640486935</v>
      </c>
      <c r="L5085" s="6"/>
      <c r="M5085" s="8">
        <v>118.95</v>
      </c>
      <c r="N5085" s="8">
        <v>64</v>
      </c>
      <c r="P5085" s="8">
        <f t="shared" si="43"/>
        <v>-73.331589202016872</v>
      </c>
    </row>
    <row r="5086" spans="2:16" x14ac:dyDescent="0.15">
      <c r="C5086" s="59">
        <v>37698</v>
      </c>
      <c r="D5086" s="12">
        <v>31.67</v>
      </c>
      <c r="E5086" s="12">
        <v>27.25</v>
      </c>
      <c r="F5086" s="12">
        <v>25.98</v>
      </c>
      <c r="G5086" s="11">
        <v>27.2</v>
      </c>
      <c r="H5086" s="12">
        <v>27.69</v>
      </c>
      <c r="I5086" s="12">
        <v>22</v>
      </c>
      <c r="J5086" s="12">
        <v>28</v>
      </c>
      <c r="K5086" s="6">
        <f t="shared" si="42"/>
        <v>20.470063356155876</v>
      </c>
      <c r="L5086" s="6"/>
      <c r="M5086" s="8">
        <v>119.65</v>
      </c>
      <c r="P5086" s="8">
        <f t="shared" si="43"/>
        <v>-74.782994486347931</v>
      </c>
    </row>
    <row r="5087" spans="2:16" x14ac:dyDescent="0.15">
      <c r="C5087" s="59">
        <v>37699</v>
      </c>
      <c r="D5087" s="12">
        <v>29.88</v>
      </c>
      <c r="E5087" s="12">
        <v>26.75</v>
      </c>
      <c r="F5087" s="12">
        <v>25.57</v>
      </c>
      <c r="G5087" s="11">
        <v>26.2</v>
      </c>
      <c r="H5087" s="12">
        <v>27.12</v>
      </c>
      <c r="I5087" s="12">
        <v>22</v>
      </c>
      <c r="J5087" s="12">
        <v>28</v>
      </c>
      <c r="K5087" s="6">
        <f t="shared" si="42"/>
        <v>19.725727149582941</v>
      </c>
      <c r="L5087" s="6"/>
      <c r="M5087" s="8">
        <v>119.7</v>
      </c>
      <c r="P5087" s="8">
        <f t="shared" si="43"/>
        <v>-75.52733069292087</v>
      </c>
    </row>
    <row r="5088" spans="2:16" x14ac:dyDescent="0.15">
      <c r="C5088" s="59">
        <v>37700</v>
      </c>
      <c r="D5088" s="12">
        <v>28.61</v>
      </c>
      <c r="E5088" s="12">
        <v>25.5</v>
      </c>
      <c r="F5088" s="12">
        <v>24.82</v>
      </c>
      <c r="G5088" s="11">
        <v>24.3</v>
      </c>
      <c r="H5088" s="12">
        <v>26.51</v>
      </c>
      <c r="I5088" s="12">
        <v>22</v>
      </c>
      <c r="J5088" s="12">
        <v>28</v>
      </c>
      <c r="K5088" s="6">
        <f t="shared" si="42"/>
        <v>18.555067568990122</v>
      </c>
      <c r="L5088" s="6"/>
      <c r="M5088" s="8">
        <v>121.4</v>
      </c>
      <c r="P5088" s="8">
        <f t="shared" si="43"/>
        <v>-76.697990273513682</v>
      </c>
    </row>
    <row r="5089" spans="2:18" x14ac:dyDescent="0.15">
      <c r="C5089" s="59">
        <v>37701</v>
      </c>
      <c r="D5089" s="12">
        <v>26.91</v>
      </c>
      <c r="E5089" s="12">
        <v>24.35</v>
      </c>
      <c r="F5089" s="12">
        <v>23.73</v>
      </c>
      <c r="G5089" s="82"/>
      <c r="H5089" s="82">
        <v>24.81</v>
      </c>
      <c r="I5089" s="82">
        <v>22</v>
      </c>
      <c r="J5089" s="82">
        <v>28</v>
      </c>
      <c r="K5089" s="185"/>
      <c r="L5089" s="185"/>
      <c r="M5089" s="35"/>
      <c r="P5089" s="8">
        <f t="shared" si="43"/>
        <v>-95.253057842503807</v>
      </c>
    </row>
    <row r="5090" spans="2:18" x14ac:dyDescent="0.15">
      <c r="C5090" s="59">
        <v>37704</v>
      </c>
      <c r="D5090" s="12">
        <v>28.66</v>
      </c>
      <c r="E5090" s="12">
        <v>26.09</v>
      </c>
      <c r="F5090" s="12">
        <v>23.55</v>
      </c>
      <c r="G5090" s="11">
        <v>23.7</v>
      </c>
      <c r="H5090" s="12">
        <v>25.7</v>
      </c>
      <c r="I5090" s="12">
        <v>22</v>
      </c>
      <c r="J5090" s="12">
        <v>28</v>
      </c>
      <c r="K5090" s="6">
        <f t="shared" si="42"/>
        <v>18.223625990442198</v>
      </c>
      <c r="L5090" s="6"/>
      <c r="M5090" s="8">
        <v>122.25</v>
      </c>
      <c r="P5090" s="8">
        <f t="shared" si="43"/>
        <v>-77.029431852061606</v>
      </c>
    </row>
    <row r="5091" spans="2:18" x14ac:dyDescent="0.15">
      <c r="C5091" s="59">
        <v>37705</v>
      </c>
      <c r="D5091" s="12">
        <v>27.97</v>
      </c>
      <c r="E5091" s="12">
        <v>24.81</v>
      </c>
      <c r="F5091" s="12">
        <v>24.99</v>
      </c>
      <c r="G5091" s="11">
        <v>24.15</v>
      </c>
      <c r="H5091" s="12">
        <v>26.84</v>
      </c>
      <c r="I5091" s="12">
        <v>22</v>
      </c>
      <c r="J5091" s="12">
        <v>28</v>
      </c>
      <c r="K5091" s="6">
        <f t="shared" si="42"/>
        <v>18.478504847387033</v>
      </c>
      <c r="L5091" s="6"/>
      <c r="M5091" s="8">
        <v>121.65</v>
      </c>
      <c r="P5091" s="8">
        <f t="shared" si="43"/>
        <v>-76.774552995116778</v>
      </c>
    </row>
    <row r="5092" spans="2:18" x14ac:dyDescent="0.15">
      <c r="C5092" s="59">
        <v>37706</v>
      </c>
      <c r="D5092" s="12">
        <v>28.63</v>
      </c>
      <c r="E5092" s="12">
        <v>25.29</v>
      </c>
      <c r="F5092" s="12">
        <v>23.97</v>
      </c>
      <c r="G5092" s="11">
        <v>23.9</v>
      </c>
      <c r="H5092" s="12">
        <v>25.54</v>
      </c>
      <c r="I5092" s="12">
        <v>22</v>
      </c>
      <c r="J5092" s="12">
        <v>28</v>
      </c>
      <c r="K5092" s="6">
        <f t="shared" si="42"/>
        <v>18.189503767012603</v>
      </c>
      <c r="L5092" s="6"/>
      <c r="M5092" s="8">
        <v>121</v>
      </c>
      <c r="P5092" s="8">
        <f t="shared" si="43"/>
        <v>-77.063554075491197</v>
      </c>
    </row>
    <row r="5093" spans="2:18" x14ac:dyDescent="0.15">
      <c r="C5093" s="59">
        <v>37707</v>
      </c>
      <c r="D5093" s="12">
        <v>30.37</v>
      </c>
      <c r="E5093" s="12">
        <v>26.82</v>
      </c>
      <c r="F5093" s="12">
        <v>24.43</v>
      </c>
      <c r="G5093" s="11">
        <v>24.15</v>
      </c>
      <c r="H5093" s="12">
        <v>26.66</v>
      </c>
      <c r="I5093" s="12">
        <v>22</v>
      </c>
      <c r="J5093" s="12">
        <v>28</v>
      </c>
      <c r="K5093" s="6">
        <f t="shared" si="42"/>
        <v>18.364580649807582</v>
      </c>
      <c r="L5093" s="6"/>
      <c r="M5093" s="8">
        <v>120.9</v>
      </c>
      <c r="P5093" s="8">
        <f t="shared" si="43"/>
        <v>-76.888477192696229</v>
      </c>
    </row>
    <row r="5094" spans="2:18" x14ac:dyDescent="0.15">
      <c r="C5094" s="59">
        <v>37708</v>
      </c>
      <c r="D5094" s="12">
        <v>30.16</v>
      </c>
      <c r="E5094" s="12">
        <v>26.35</v>
      </c>
      <c r="F5094" s="12">
        <v>25.4</v>
      </c>
      <c r="G5094" s="11">
        <v>25.3</v>
      </c>
      <c r="H5094" s="12">
        <v>27.23</v>
      </c>
      <c r="I5094" s="12">
        <v>22</v>
      </c>
      <c r="J5094" s="12">
        <v>28</v>
      </c>
      <c r="K5094" s="6">
        <f t="shared" si="42"/>
        <v>19.270910932772995</v>
      </c>
      <c r="L5094" s="6"/>
      <c r="M5094" s="8">
        <v>121.1</v>
      </c>
      <c r="P5094" s="8">
        <f t="shared" si="43"/>
        <v>-75.982146909730815</v>
      </c>
    </row>
    <row r="5095" spans="2:18" x14ac:dyDescent="0.15">
      <c r="C5095" s="59">
        <v>37711</v>
      </c>
      <c r="D5095" s="12">
        <v>31.04</v>
      </c>
      <c r="E5095" s="12">
        <v>27.18</v>
      </c>
      <c r="F5095" s="12">
        <v>24.77</v>
      </c>
      <c r="G5095" s="11">
        <v>25</v>
      </c>
      <c r="H5095" s="12">
        <v>27.22</v>
      </c>
      <c r="I5095" s="12">
        <v>22</v>
      </c>
      <c r="J5095" s="12">
        <v>28</v>
      </c>
      <c r="K5095" s="6">
        <f t="shared" si="42"/>
        <v>19.058126634409277</v>
      </c>
      <c r="L5095" s="6"/>
      <c r="M5095" s="8">
        <v>121.2</v>
      </c>
      <c r="P5095" s="8">
        <f t="shared" si="43"/>
        <v>-76.19493120809453</v>
      </c>
    </row>
    <row r="5096" spans="2:18" x14ac:dyDescent="0.15">
      <c r="B5096" s="111">
        <f>AVERAGE(D5096:D5117)</f>
        <v>28.135714285714286</v>
      </c>
      <c r="C5096" s="59">
        <v>37712</v>
      </c>
      <c r="D5096" s="12">
        <v>29.78</v>
      </c>
      <c r="E5096" s="12">
        <v>26.36</v>
      </c>
      <c r="F5096" s="12">
        <v>24.51</v>
      </c>
      <c r="G5096" s="11">
        <v>25.1</v>
      </c>
      <c r="H5096" s="12">
        <v>26.8</v>
      </c>
      <c r="I5096" s="12">
        <v>22</v>
      </c>
      <c r="J5096" s="12">
        <v>28</v>
      </c>
      <c r="K5096" s="6">
        <f t="shared" si="42"/>
        <v>18.83439806530501</v>
      </c>
      <c r="L5096" s="6"/>
      <c r="M5096" s="8">
        <v>119.3</v>
      </c>
      <c r="P5096" s="8">
        <f t="shared" si="43"/>
        <v>-76.418659777198798</v>
      </c>
    </row>
    <row r="5097" spans="2:18" x14ac:dyDescent="0.15">
      <c r="C5097" s="59">
        <v>37713</v>
      </c>
      <c r="D5097" s="12">
        <v>28.56</v>
      </c>
      <c r="E5097" s="12">
        <v>25.21</v>
      </c>
      <c r="F5097" s="12">
        <v>23.54</v>
      </c>
      <c r="G5097" s="11">
        <v>23.9</v>
      </c>
      <c r="H5097" s="12">
        <v>25.76</v>
      </c>
      <c r="I5097" s="12">
        <v>22</v>
      </c>
      <c r="J5097" s="12">
        <v>28</v>
      </c>
      <c r="K5097" s="6">
        <f t="shared" si="42"/>
        <v>17.873818164444618</v>
      </c>
      <c r="L5097" s="6"/>
      <c r="M5097" s="8">
        <v>118.9</v>
      </c>
      <c r="P5097" s="8">
        <f t="shared" si="43"/>
        <v>-77.379239678059193</v>
      </c>
    </row>
    <row r="5098" spans="2:18" x14ac:dyDescent="0.15">
      <c r="C5098" s="59">
        <v>37714</v>
      </c>
      <c r="D5098" s="12">
        <v>28.97</v>
      </c>
      <c r="E5098" s="12">
        <v>25.5</v>
      </c>
      <c r="F5098" s="12">
        <v>23.44</v>
      </c>
      <c r="G5098" s="11">
        <v>23.2</v>
      </c>
      <c r="H5098" s="12">
        <v>26</v>
      </c>
      <c r="I5098" s="12">
        <v>22</v>
      </c>
      <c r="J5098" s="12">
        <v>28</v>
      </c>
      <c r="K5098" s="6">
        <f t="shared" si="42"/>
        <v>17.51083318488298</v>
      </c>
      <c r="L5098" s="6"/>
      <c r="M5098" s="8">
        <v>120</v>
      </c>
      <c r="P5098" s="8">
        <f t="shared" si="43"/>
        <v>-77.742224657620824</v>
      </c>
    </row>
    <row r="5099" spans="2:18" x14ac:dyDescent="0.15">
      <c r="C5099" s="59">
        <v>37715</v>
      </c>
      <c r="D5099" s="12">
        <v>28.62</v>
      </c>
      <c r="E5099" s="12">
        <v>24.68</v>
      </c>
      <c r="F5099" s="12">
        <v>23.34</v>
      </c>
      <c r="G5099" s="11">
        <v>23.4</v>
      </c>
      <c r="H5099" s="12">
        <v>25.38</v>
      </c>
      <c r="I5099" s="12">
        <v>22</v>
      </c>
      <c r="J5099" s="12">
        <v>28</v>
      </c>
      <c r="K5099" s="6">
        <f t="shared" ref="K5099:K5162" si="44">G5099*M5099/158.987294928</f>
        <v>17.720661272184596</v>
      </c>
      <c r="L5099" s="6"/>
      <c r="M5099" s="8">
        <v>120.4</v>
      </c>
      <c r="P5099" s="8">
        <f t="shared" ref="P5099:P5162" si="45">K5099-$K$6465</f>
        <v>-77.532396570319207</v>
      </c>
    </row>
    <row r="5100" spans="2:18" x14ac:dyDescent="0.15">
      <c r="C5100" s="59">
        <v>37718</v>
      </c>
      <c r="D5100" s="12">
        <v>27.96</v>
      </c>
      <c r="E5100" s="12">
        <v>24.58</v>
      </c>
      <c r="F5100" s="19">
        <v>22.36</v>
      </c>
      <c r="G5100" s="82"/>
      <c r="H5100" s="82">
        <v>24.91</v>
      </c>
      <c r="I5100" s="82">
        <v>22</v>
      </c>
      <c r="J5100" s="82">
        <v>28</v>
      </c>
      <c r="K5100" s="185"/>
      <c r="L5100" s="185"/>
      <c r="M5100" s="8">
        <v>121.5</v>
      </c>
      <c r="P5100" s="8">
        <f t="shared" si="45"/>
        <v>-95.253057842503807</v>
      </c>
    </row>
    <row r="5101" spans="2:18" x14ac:dyDescent="0.15">
      <c r="C5101" s="59">
        <v>37719</v>
      </c>
      <c r="D5101" s="12">
        <v>28</v>
      </c>
      <c r="E5101" s="12">
        <v>24.6</v>
      </c>
      <c r="F5101" s="12">
        <v>23.27</v>
      </c>
      <c r="G5101" s="11">
        <v>22.7</v>
      </c>
      <c r="H5101" s="12">
        <v>25.33</v>
      </c>
      <c r="I5101" s="12">
        <v>22</v>
      </c>
      <c r="J5101" s="12">
        <v>28</v>
      </c>
      <c r="K5101" s="6">
        <f t="shared" si="44"/>
        <v>17.261945372696982</v>
      </c>
      <c r="L5101" s="6"/>
      <c r="M5101" s="8">
        <v>120.9</v>
      </c>
      <c r="P5101" s="8">
        <f t="shared" si="45"/>
        <v>-77.991112469806822</v>
      </c>
    </row>
    <row r="5102" spans="2:18" x14ac:dyDescent="0.15">
      <c r="C5102" s="59">
        <v>37720</v>
      </c>
      <c r="D5102" s="12">
        <v>28.85</v>
      </c>
      <c r="E5102" s="12">
        <v>25.25</v>
      </c>
      <c r="F5102" s="12">
        <v>23.32</v>
      </c>
      <c r="G5102" s="11">
        <v>23.5</v>
      </c>
      <c r="H5102" s="12">
        <v>25.59</v>
      </c>
      <c r="I5102" s="12">
        <v>22</v>
      </c>
      <c r="J5102" s="12">
        <v>28</v>
      </c>
      <c r="K5102" s="6">
        <f t="shared" si="44"/>
        <v>17.892467453378945</v>
      </c>
      <c r="L5102" s="6"/>
      <c r="M5102" s="8">
        <v>121.05</v>
      </c>
      <c r="N5102" s="5"/>
      <c r="P5102" s="8">
        <f t="shared" si="45"/>
        <v>-77.360590389124866</v>
      </c>
      <c r="Q5102" s="6"/>
      <c r="R5102" s="10"/>
    </row>
    <row r="5103" spans="2:18" x14ac:dyDescent="0.15">
      <c r="C5103" s="59">
        <v>37721</v>
      </c>
      <c r="D5103" s="12">
        <v>27.46</v>
      </c>
      <c r="E5103" s="11">
        <v>24.47</v>
      </c>
      <c r="F5103" s="12">
        <v>23.47</v>
      </c>
      <c r="G5103" s="11">
        <v>23.85</v>
      </c>
      <c r="H5103" s="12">
        <v>25.4</v>
      </c>
      <c r="I5103" s="12">
        <v>22</v>
      </c>
      <c r="J5103" s="12">
        <v>28</v>
      </c>
      <c r="K5103" s="6">
        <f t="shared" si="44"/>
        <v>18.17395220988271</v>
      </c>
      <c r="L5103" s="6"/>
      <c r="M5103" s="8">
        <v>121.15</v>
      </c>
      <c r="N5103" s="5"/>
      <c r="P5103" s="8">
        <f t="shared" si="45"/>
        <v>-77.079105632621093</v>
      </c>
      <c r="Q5103" s="6"/>
    </row>
    <row r="5104" spans="2:18" x14ac:dyDescent="0.15">
      <c r="C5104" s="59">
        <v>37722</v>
      </c>
      <c r="D5104" s="12">
        <v>28.14</v>
      </c>
      <c r="E5104" s="12">
        <v>24.75</v>
      </c>
      <c r="F5104" s="12">
        <v>23.03</v>
      </c>
      <c r="G5104" s="11">
        <v>23.45</v>
      </c>
      <c r="H5104" s="12">
        <v>24.96</v>
      </c>
      <c r="I5104" s="12">
        <v>22</v>
      </c>
      <c r="J5104" s="12">
        <v>28</v>
      </c>
      <c r="K5104" s="6">
        <f t="shared" si="44"/>
        <v>17.802774751792587</v>
      </c>
      <c r="L5104" s="6"/>
      <c r="M5104" s="8">
        <v>120.7</v>
      </c>
      <c r="N5104" s="5"/>
      <c r="P5104" s="8">
        <f t="shared" si="45"/>
        <v>-77.450283090711224</v>
      </c>
      <c r="Q5104" s="6"/>
    </row>
    <row r="5105" spans="2:17" x14ac:dyDescent="0.15">
      <c r="C5105" s="59">
        <v>37725</v>
      </c>
      <c r="D5105" s="12">
        <v>28.63</v>
      </c>
      <c r="E5105" s="12">
        <v>24.99</v>
      </c>
      <c r="F5105" s="12">
        <v>23.22</v>
      </c>
      <c r="G5105" s="11">
        <v>23.45</v>
      </c>
      <c r="H5105" s="12">
        <v>25.35</v>
      </c>
      <c r="I5105" s="12">
        <v>22</v>
      </c>
      <c r="J5105" s="12">
        <v>28</v>
      </c>
      <c r="K5105" s="6">
        <f t="shared" si="44"/>
        <v>17.965020420615883</v>
      </c>
      <c r="L5105" s="6"/>
      <c r="M5105" s="8">
        <v>121.8</v>
      </c>
      <c r="N5105" s="5"/>
      <c r="P5105" s="8">
        <f t="shared" si="45"/>
        <v>-77.288037421887921</v>
      </c>
      <c r="Q5105" s="6"/>
    </row>
    <row r="5106" spans="2:17" x14ac:dyDescent="0.15">
      <c r="C5106" s="59">
        <v>37726</v>
      </c>
      <c r="D5106" s="12">
        <v>29.29</v>
      </c>
      <c r="E5106" s="12">
        <v>25.2</v>
      </c>
      <c r="F5106" s="12">
        <v>23.43</v>
      </c>
      <c r="G5106" s="11">
        <v>23.4</v>
      </c>
      <c r="H5106" s="12">
        <v>25.56</v>
      </c>
      <c r="I5106" s="12">
        <v>22</v>
      </c>
      <c r="J5106" s="12">
        <v>28</v>
      </c>
      <c r="K5106" s="6">
        <f t="shared" si="44"/>
        <v>17.87520192281411</v>
      </c>
      <c r="L5106" s="6"/>
      <c r="M5106" s="8">
        <v>121.45</v>
      </c>
      <c r="N5106" s="5"/>
      <c r="P5106" s="8">
        <f t="shared" si="45"/>
        <v>-77.377855919689694</v>
      </c>
      <c r="Q5106" s="6"/>
    </row>
    <row r="5107" spans="2:17" x14ac:dyDescent="0.15">
      <c r="C5107" s="59">
        <v>37727</v>
      </c>
      <c r="D5107" s="12">
        <v>29.18</v>
      </c>
      <c r="E5107" s="12">
        <v>25.02</v>
      </c>
      <c r="F5107" s="12">
        <v>23.74</v>
      </c>
      <c r="G5107" s="11">
        <v>23.8</v>
      </c>
      <c r="H5107" s="12">
        <v>25.71</v>
      </c>
      <c r="I5107" s="12">
        <v>22</v>
      </c>
      <c r="J5107" s="12">
        <v>28</v>
      </c>
      <c r="K5107" s="6">
        <f t="shared" si="44"/>
        <v>18.173276055224889</v>
      </c>
      <c r="L5107" s="6"/>
      <c r="M5107" s="8">
        <v>121.4</v>
      </c>
      <c r="N5107" s="5"/>
      <c r="P5107" s="8">
        <f t="shared" si="45"/>
        <v>-77.079781787278918</v>
      </c>
      <c r="Q5107" s="6"/>
    </row>
    <row r="5108" spans="2:17" x14ac:dyDescent="0.15">
      <c r="C5108" s="59">
        <v>37728</v>
      </c>
      <c r="D5108" s="12">
        <v>30.55</v>
      </c>
      <c r="E5108" s="12">
        <v>25.88</v>
      </c>
      <c r="F5108" s="12">
        <v>23.89</v>
      </c>
      <c r="G5108" s="11">
        <v>24</v>
      </c>
      <c r="H5108" s="12">
        <v>26.25</v>
      </c>
      <c r="I5108" s="12">
        <v>22</v>
      </c>
      <c r="J5108" s="12">
        <v>28</v>
      </c>
      <c r="K5108" s="6">
        <f t="shared" si="44"/>
        <v>18.205228293938681</v>
      </c>
      <c r="L5108" s="6"/>
      <c r="M5108" s="8">
        <v>120.6</v>
      </c>
      <c r="N5108" s="5"/>
      <c r="P5108" s="8">
        <f t="shared" si="45"/>
        <v>-77.047829548565119</v>
      </c>
    </row>
    <row r="5109" spans="2:17" x14ac:dyDescent="0.15">
      <c r="C5109" s="59">
        <v>37729</v>
      </c>
      <c r="D5109" s="12"/>
      <c r="E5109" s="12"/>
      <c r="F5109" s="12"/>
      <c r="G5109" s="11">
        <v>24.5</v>
      </c>
      <c r="H5109" s="12"/>
      <c r="I5109" s="12">
        <v>22</v>
      </c>
      <c r="J5109" s="12">
        <v>28</v>
      </c>
      <c r="K5109" s="6">
        <f t="shared" si="44"/>
        <v>18.607618937977076</v>
      </c>
      <c r="L5109" s="6"/>
      <c r="M5109" s="8">
        <v>120.75</v>
      </c>
      <c r="P5109" s="8">
        <f t="shared" si="45"/>
        <v>-76.645438904526728</v>
      </c>
    </row>
    <row r="5110" spans="2:17" x14ac:dyDescent="0.15">
      <c r="C5110" s="59">
        <v>37732</v>
      </c>
      <c r="D5110" s="12">
        <v>30.87</v>
      </c>
      <c r="E5110" s="12"/>
      <c r="F5110" s="12">
        <v>24.53</v>
      </c>
      <c r="G5110" s="11">
        <v>24.4</v>
      </c>
      <c r="H5110" s="12">
        <v>26.64</v>
      </c>
      <c r="I5110" s="12">
        <v>22</v>
      </c>
      <c r="J5110" s="12">
        <v>28</v>
      </c>
      <c r="K5110" s="6">
        <f t="shared" si="44"/>
        <v>18.523995903784183</v>
      </c>
      <c r="L5110" s="6"/>
      <c r="M5110" s="8">
        <v>120.7</v>
      </c>
      <c r="P5110" s="8">
        <f t="shared" si="45"/>
        <v>-76.729061938719624</v>
      </c>
    </row>
    <row r="5111" spans="2:17" x14ac:dyDescent="0.15">
      <c r="C5111" s="59">
        <v>37733</v>
      </c>
      <c r="D5111" s="12">
        <v>29.91</v>
      </c>
      <c r="E5111" s="12">
        <v>25.46</v>
      </c>
      <c r="F5111" s="12">
        <v>24.52</v>
      </c>
      <c r="G5111" s="11">
        <v>24.65</v>
      </c>
      <c r="H5111" s="12">
        <v>26.24</v>
      </c>
      <c r="I5111" s="12">
        <v>22</v>
      </c>
      <c r="J5111" s="12">
        <v>28</v>
      </c>
      <c r="K5111" s="6">
        <f t="shared" si="44"/>
        <v>18.861082587498565</v>
      </c>
      <c r="L5111" s="6"/>
      <c r="M5111" s="8">
        <v>121.65</v>
      </c>
      <c r="P5111" s="8">
        <f t="shared" si="45"/>
        <v>-76.391975255005235</v>
      </c>
    </row>
    <row r="5112" spans="2:17" x14ac:dyDescent="0.15">
      <c r="C5112" s="59">
        <v>37734</v>
      </c>
      <c r="D5112" s="12">
        <v>26.65</v>
      </c>
      <c r="E5112" s="11">
        <v>24.26</v>
      </c>
      <c r="F5112" s="12">
        <v>24.32</v>
      </c>
      <c r="G5112" s="11">
        <v>24.35</v>
      </c>
      <c r="H5112" s="12">
        <v>25.14</v>
      </c>
      <c r="I5112" s="12">
        <v>22</v>
      </c>
      <c r="J5112" s="12">
        <v>28</v>
      </c>
      <c r="K5112" s="6">
        <f t="shared" si="44"/>
        <v>18.55495749730164</v>
      </c>
      <c r="L5112" s="6"/>
      <c r="M5112" s="8">
        <v>121.15</v>
      </c>
      <c r="P5112" s="8">
        <f t="shared" si="45"/>
        <v>-76.698100345202164</v>
      </c>
    </row>
    <row r="5113" spans="2:17" x14ac:dyDescent="0.15">
      <c r="C5113" s="59">
        <v>37735</v>
      </c>
      <c r="D5113" s="12">
        <v>26.64</v>
      </c>
      <c r="E5113" s="12">
        <v>24.33</v>
      </c>
      <c r="F5113" s="12">
        <v>23.3</v>
      </c>
      <c r="G5113" s="11">
        <v>23.5</v>
      </c>
      <c r="H5113" s="12">
        <v>23.97</v>
      </c>
      <c r="I5113" s="12">
        <v>22</v>
      </c>
      <c r="J5113" s="12">
        <v>28</v>
      </c>
      <c r="K5113" s="6">
        <f t="shared" si="44"/>
        <v>17.958982202276268</v>
      </c>
      <c r="L5113" s="6"/>
      <c r="M5113" s="8">
        <v>121.5</v>
      </c>
      <c r="P5113" s="8">
        <f t="shared" si="45"/>
        <v>-77.294075640227533</v>
      </c>
    </row>
    <row r="5114" spans="2:17" x14ac:dyDescent="0.15">
      <c r="C5114" s="59">
        <v>37736</v>
      </c>
      <c r="D5114" s="12">
        <v>26.26</v>
      </c>
      <c r="E5114" s="11">
        <v>24.09</v>
      </c>
      <c r="F5114" s="12">
        <v>23.42</v>
      </c>
      <c r="G5114" s="11">
        <v>23.5</v>
      </c>
      <c r="H5114" s="12">
        <v>24.4</v>
      </c>
      <c r="I5114" s="12">
        <v>22</v>
      </c>
      <c r="J5114" s="12">
        <v>28</v>
      </c>
      <c r="K5114" s="6">
        <f t="shared" si="44"/>
        <v>17.899857981034206</v>
      </c>
      <c r="L5114" s="6"/>
      <c r="M5114" s="8">
        <v>121.1</v>
      </c>
      <c r="P5114" s="8">
        <f t="shared" si="45"/>
        <v>-77.353199861469605</v>
      </c>
    </row>
    <row r="5115" spans="2:17" x14ac:dyDescent="0.15">
      <c r="C5115" s="59">
        <v>37739</v>
      </c>
      <c r="D5115" s="12">
        <v>25.49</v>
      </c>
      <c r="E5115" s="12">
        <v>23.5</v>
      </c>
      <c r="F5115" s="12">
        <v>22.98</v>
      </c>
      <c r="G5115" s="11">
        <v>22.95</v>
      </c>
      <c r="H5115" s="12">
        <v>23.64</v>
      </c>
      <c r="I5115" s="12">
        <v>22</v>
      </c>
      <c r="J5115" s="12">
        <v>28</v>
      </c>
      <c r="K5115" s="6">
        <f t="shared" si="44"/>
        <v>17.466490018951433</v>
      </c>
      <c r="L5115" s="6"/>
      <c r="M5115" s="8">
        <v>121</v>
      </c>
      <c r="P5115" s="8">
        <f t="shared" si="45"/>
        <v>-77.786567823552375</v>
      </c>
    </row>
    <row r="5116" spans="2:17" x14ac:dyDescent="0.15">
      <c r="C5116" s="59">
        <v>37740</v>
      </c>
      <c r="D5116" s="19">
        <v>25.24</v>
      </c>
      <c r="E5116" s="19">
        <v>23.26</v>
      </c>
      <c r="F5116" s="12">
        <v>22.42</v>
      </c>
      <c r="G5116" s="82"/>
      <c r="H5116" s="82">
        <v>23.27</v>
      </c>
      <c r="I5116" s="82">
        <v>22</v>
      </c>
      <c r="J5116" s="82">
        <v>28</v>
      </c>
      <c r="K5116" s="185"/>
      <c r="L5116" s="185"/>
      <c r="M5116" s="35"/>
      <c r="P5116" s="8">
        <f t="shared" si="45"/>
        <v>-95.253057842503807</v>
      </c>
    </row>
    <row r="5117" spans="2:17" x14ac:dyDescent="0.15">
      <c r="C5117" s="59">
        <v>37741</v>
      </c>
      <c r="D5117" s="12">
        <v>25.8</v>
      </c>
      <c r="E5117" s="12">
        <v>23.68</v>
      </c>
      <c r="F5117" s="12">
        <v>22.68</v>
      </c>
      <c r="G5117" s="11">
        <v>22.65</v>
      </c>
      <c r="H5117" s="12">
        <v>23.72</v>
      </c>
      <c r="I5117" s="12">
        <v>22</v>
      </c>
      <c r="J5117" s="12">
        <v>28</v>
      </c>
      <c r="K5117" s="6">
        <f t="shared" si="44"/>
        <v>17.188307413102144</v>
      </c>
      <c r="L5117" s="6"/>
      <c r="M5117" s="8">
        <v>120.65</v>
      </c>
      <c r="P5117" s="8">
        <f t="shared" si="45"/>
        <v>-78.06475042940167</v>
      </c>
    </row>
    <row r="5118" spans="2:17" x14ac:dyDescent="0.15">
      <c r="B5118" s="111">
        <f>AVERAGE(D5118:D5139)</f>
        <v>28.070476190476185</v>
      </c>
      <c r="C5118" s="59">
        <v>37742</v>
      </c>
      <c r="D5118" s="12">
        <v>26.03</v>
      </c>
      <c r="E5118" s="12">
        <v>23.82</v>
      </c>
      <c r="F5118" s="12"/>
      <c r="G5118" s="11">
        <v>22.9</v>
      </c>
      <c r="H5118" s="12">
        <v>23.85</v>
      </c>
      <c r="I5118" s="12">
        <v>22</v>
      </c>
      <c r="J5118" s="12">
        <v>28</v>
      </c>
      <c r="K5118" s="6">
        <f t="shared" si="44"/>
        <v>17.277198163815278</v>
      </c>
      <c r="L5118" s="6"/>
      <c r="M5118" s="8">
        <v>119.95</v>
      </c>
      <c r="P5118" s="8">
        <f t="shared" si="45"/>
        <v>-77.975859678688522</v>
      </c>
    </row>
    <row r="5119" spans="2:17" x14ac:dyDescent="0.15">
      <c r="C5119" s="59">
        <v>37743</v>
      </c>
      <c r="D5119" s="12">
        <v>25.67</v>
      </c>
      <c r="E5119" s="12">
        <v>23.52</v>
      </c>
      <c r="F5119" s="12">
        <v>23.36</v>
      </c>
      <c r="G5119" s="11">
        <v>23.15</v>
      </c>
      <c r="H5119" s="12">
        <v>23.84</v>
      </c>
      <c r="I5119" s="12">
        <v>22</v>
      </c>
      <c r="J5119" s="12">
        <v>28</v>
      </c>
      <c r="K5119" s="6">
        <f t="shared" si="44"/>
        <v>17.422131128492961</v>
      </c>
      <c r="L5119" s="6"/>
      <c r="M5119" s="8">
        <v>119.65</v>
      </c>
      <c r="P5119" s="8">
        <f t="shared" si="45"/>
        <v>-77.830926714010843</v>
      </c>
    </row>
    <row r="5120" spans="2:17" x14ac:dyDescent="0.15">
      <c r="C5120" s="59">
        <v>37746</v>
      </c>
      <c r="D5120" s="12">
        <v>26.49</v>
      </c>
      <c r="E5120" s="12"/>
      <c r="F5120" s="12">
        <v>22.91</v>
      </c>
      <c r="G5120" s="82"/>
      <c r="H5120" s="82">
        <v>23.99</v>
      </c>
      <c r="I5120" s="82">
        <v>22</v>
      </c>
      <c r="J5120" s="82">
        <v>28</v>
      </c>
      <c r="K5120" s="185"/>
      <c r="L5120" s="185"/>
      <c r="M5120" s="35"/>
      <c r="P5120" s="8">
        <f t="shared" si="45"/>
        <v>-95.253057842503807</v>
      </c>
    </row>
    <row r="5121" spans="3:16" x14ac:dyDescent="0.15">
      <c r="C5121" s="59">
        <v>37747</v>
      </c>
      <c r="D5121" s="12">
        <v>25.72</v>
      </c>
      <c r="E5121" s="12">
        <v>23.57</v>
      </c>
      <c r="F5121" s="12">
        <v>23.38</v>
      </c>
      <c r="G5121" s="11">
        <v>23.45</v>
      </c>
      <c r="H5121" s="12">
        <v>23.92</v>
      </c>
      <c r="I5121" s="12">
        <v>22</v>
      </c>
      <c r="J5121" s="12">
        <v>28</v>
      </c>
      <c r="K5121" s="6">
        <f t="shared" si="44"/>
        <v>17.640529082969287</v>
      </c>
      <c r="L5121" s="6"/>
      <c r="M5121" s="8">
        <v>119.6</v>
      </c>
      <c r="P5121" s="8">
        <f t="shared" si="45"/>
        <v>-77.612528759534513</v>
      </c>
    </row>
    <row r="5122" spans="3:16" x14ac:dyDescent="0.15">
      <c r="C5122" s="59">
        <v>37748</v>
      </c>
      <c r="D5122" s="12">
        <v>26.23</v>
      </c>
      <c r="E5122" s="12">
        <v>24.11</v>
      </c>
      <c r="F5122" s="12">
        <v>22.96</v>
      </c>
      <c r="G5122" s="11">
        <v>23.15</v>
      </c>
      <c r="H5122" s="12">
        <v>23.89</v>
      </c>
      <c r="I5122" s="12">
        <v>22</v>
      </c>
      <c r="J5122" s="12">
        <v>28</v>
      </c>
      <c r="K5122" s="6">
        <f t="shared" si="44"/>
        <v>17.283802465124232</v>
      </c>
      <c r="L5122" s="6"/>
      <c r="M5122" s="8">
        <v>118.7</v>
      </c>
      <c r="P5122" s="8">
        <f t="shared" si="45"/>
        <v>-77.969255377379568</v>
      </c>
    </row>
    <row r="5123" spans="3:16" x14ac:dyDescent="0.15">
      <c r="C5123" s="59">
        <v>37749</v>
      </c>
      <c r="D5123" s="12">
        <v>26.98</v>
      </c>
      <c r="E5123" s="12">
        <v>24.65</v>
      </c>
      <c r="F5123" s="12">
        <v>23.31</v>
      </c>
      <c r="G5123" s="11">
        <v>23.3</v>
      </c>
      <c r="H5123" s="12">
        <v>24.44</v>
      </c>
      <c r="I5123" s="12">
        <v>22</v>
      </c>
      <c r="J5123" s="12">
        <v>28</v>
      </c>
      <c r="K5123" s="6">
        <f t="shared" si="44"/>
        <v>17.234584695845601</v>
      </c>
      <c r="L5123" s="6"/>
      <c r="M5123" s="8">
        <v>117.6</v>
      </c>
      <c r="P5123" s="8">
        <f t="shared" si="45"/>
        <v>-78.018473146658209</v>
      </c>
    </row>
    <row r="5124" spans="3:16" x14ac:dyDescent="0.15">
      <c r="C5124" s="59">
        <v>37750</v>
      </c>
      <c r="D5124" s="12">
        <v>27.72</v>
      </c>
      <c r="E5124" s="12">
        <v>25.1</v>
      </c>
      <c r="F5124" s="12">
        <v>23.89</v>
      </c>
      <c r="G5124" s="11">
        <v>23.75</v>
      </c>
      <c r="H5124" s="12">
        <v>25.14</v>
      </c>
      <c r="I5124" s="12">
        <v>22</v>
      </c>
      <c r="J5124" s="12">
        <v>28</v>
      </c>
      <c r="K5124" s="6">
        <f t="shared" si="44"/>
        <v>17.664540435585415</v>
      </c>
      <c r="L5124" s="6"/>
      <c r="M5124" s="8">
        <v>118.25</v>
      </c>
      <c r="P5124" s="8">
        <f t="shared" si="45"/>
        <v>-77.588517406918385</v>
      </c>
    </row>
    <row r="5125" spans="3:16" x14ac:dyDescent="0.15">
      <c r="C5125" s="59">
        <v>37753</v>
      </c>
      <c r="D5125" s="12">
        <v>27.35</v>
      </c>
      <c r="E5125" s="12">
        <v>24.89</v>
      </c>
      <c r="F5125" s="12">
        <v>24.3</v>
      </c>
      <c r="G5125" s="11">
        <v>24.15</v>
      </c>
      <c r="H5125" s="12">
        <v>25.32</v>
      </c>
      <c r="I5125" s="12">
        <v>22</v>
      </c>
      <c r="J5125" s="12">
        <v>28</v>
      </c>
      <c r="K5125" s="6">
        <f t="shared" si="44"/>
        <v>17.924073752500366</v>
      </c>
      <c r="L5125" s="6"/>
      <c r="M5125" s="8">
        <v>118</v>
      </c>
      <c r="P5125" s="8">
        <f t="shared" si="45"/>
        <v>-77.328984090003445</v>
      </c>
    </row>
    <row r="5126" spans="3:16" x14ac:dyDescent="0.15">
      <c r="C5126" s="59">
        <v>37754</v>
      </c>
      <c r="D5126" s="12">
        <v>28.5</v>
      </c>
      <c r="E5126" s="12">
        <v>25.9</v>
      </c>
      <c r="F5126" s="12">
        <v>24</v>
      </c>
      <c r="G5126" s="11">
        <v>24.1</v>
      </c>
      <c r="H5126" s="12">
        <v>25.41</v>
      </c>
      <c r="I5126" s="12">
        <v>22</v>
      </c>
      <c r="J5126" s="12">
        <v>28</v>
      </c>
      <c r="K5126" s="6">
        <f t="shared" si="44"/>
        <v>17.947597644781787</v>
      </c>
      <c r="L5126" s="6"/>
      <c r="M5126" s="8">
        <v>118.4</v>
      </c>
      <c r="P5126" s="8">
        <f t="shared" si="45"/>
        <v>-77.305460197722027</v>
      </c>
    </row>
    <row r="5127" spans="3:16" x14ac:dyDescent="0.15">
      <c r="C5127" s="59">
        <v>37755</v>
      </c>
      <c r="D5127" s="12">
        <v>29.17</v>
      </c>
      <c r="E5127" s="12">
        <v>26.75</v>
      </c>
      <c r="F5127" s="12">
        <v>24.73</v>
      </c>
      <c r="G5127" s="11">
        <v>24.3</v>
      </c>
      <c r="H5127" s="12">
        <v>26.13</v>
      </c>
      <c r="I5127" s="12">
        <v>22</v>
      </c>
      <c r="J5127" s="12">
        <v>28</v>
      </c>
      <c r="K5127" s="6">
        <f t="shared" si="44"/>
        <v>18.004834922792718</v>
      </c>
      <c r="L5127" s="6"/>
      <c r="M5127" s="8">
        <v>117.8</v>
      </c>
      <c r="P5127" s="8">
        <f t="shared" si="45"/>
        <v>-77.248222919711083</v>
      </c>
    </row>
    <row r="5128" spans="3:16" x14ac:dyDescent="0.15">
      <c r="C5128" s="59">
        <v>37756</v>
      </c>
      <c r="D5128" s="12">
        <v>28.74</v>
      </c>
      <c r="E5128" s="12">
        <v>26.73</v>
      </c>
      <c r="F5128" s="12"/>
      <c r="G5128" s="11">
        <v>24.7</v>
      </c>
      <c r="H5128" s="12">
        <v>26.21</v>
      </c>
      <c r="I5128" s="12">
        <v>22</v>
      </c>
      <c r="J5128" s="12">
        <v>28</v>
      </c>
      <c r="K5128" s="6">
        <f t="shared" si="44"/>
        <v>18.223531643280641</v>
      </c>
      <c r="L5128" s="6"/>
      <c r="M5128" s="8">
        <v>117.3</v>
      </c>
      <c r="P5128" s="8">
        <f t="shared" si="45"/>
        <v>-77.02952619922317</v>
      </c>
    </row>
    <row r="5129" spans="3:16" x14ac:dyDescent="0.15">
      <c r="C5129" s="59">
        <v>37757</v>
      </c>
      <c r="D5129" s="12">
        <v>29.14</v>
      </c>
      <c r="E5129" s="12">
        <v>26.1</v>
      </c>
      <c r="F5129" s="12">
        <v>24.42</v>
      </c>
      <c r="G5129" s="11">
        <v>24.4</v>
      </c>
      <c r="H5129" s="12">
        <v>26.24</v>
      </c>
      <c r="I5129" s="12">
        <v>22</v>
      </c>
      <c r="J5129" s="12">
        <v>28</v>
      </c>
      <c r="K5129" s="6">
        <f t="shared" si="44"/>
        <v>18.032887478828844</v>
      </c>
      <c r="L5129" s="6"/>
      <c r="M5129" s="8">
        <v>117.5</v>
      </c>
      <c r="P5129" s="8">
        <f t="shared" si="45"/>
        <v>-77.220170363674967</v>
      </c>
    </row>
    <row r="5130" spans="3:16" x14ac:dyDescent="0.15">
      <c r="C5130" s="59">
        <v>37760</v>
      </c>
      <c r="D5130" s="12">
        <v>28.83</v>
      </c>
      <c r="E5130" s="12">
        <v>25.61</v>
      </c>
      <c r="F5130" s="12">
        <v>25.05</v>
      </c>
      <c r="G5130" s="11">
        <v>24.8</v>
      </c>
      <c r="H5130" s="12">
        <v>26.53</v>
      </c>
      <c r="I5130" s="12">
        <v>22</v>
      </c>
      <c r="J5130" s="12">
        <v>28</v>
      </c>
      <c r="K5130" s="6">
        <f t="shared" si="44"/>
        <v>18.188120008643107</v>
      </c>
      <c r="L5130" s="6"/>
      <c r="M5130" s="8">
        <v>116.6</v>
      </c>
      <c r="P5130" s="8">
        <f t="shared" si="45"/>
        <v>-77.064937833860697</v>
      </c>
    </row>
    <row r="5131" spans="3:16" x14ac:dyDescent="0.15">
      <c r="C5131" s="59">
        <v>37761</v>
      </c>
      <c r="D5131" s="12">
        <v>29.28</v>
      </c>
      <c r="E5131" s="12">
        <v>25.65</v>
      </c>
      <c r="F5131" s="12">
        <v>24.34</v>
      </c>
      <c r="G5131" s="11">
        <v>24.25</v>
      </c>
      <c r="H5131" s="12">
        <v>26.1</v>
      </c>
      <c r="I5131" s="12">
        <v>22</v>
      </c>
      <c r="J5131" s="12">
        <v>28</v>
      </c>
      <c r="K5131" s="6">
        <f t="shared" si="44"/>
        <v>18.013546310709764</v>
      </c>
      <c r="L5131" s="6"/>
      <c r="M5131" s="8">
        <v>118.1</v>
      </c>
      <c r="P5131" s="8">
        <f t="shared" si="45"/>
        <v>-77.239511531794051</v>
      </c>
    </row>
    <row r="5132" spans="3:16" x14ac:dyDescent="0.15">
      <c r="C5132" s="59">
        <v>37762</v>
      </c>
      <c r="D5132" s="12">
        <v>29.03</v>
      </c>
      <c r="E5132" s="12">
        <v>26.21</v>
      </c>
      <c r="F5132" s="12">
        <v>24.62</v>
      </c>
      <c r="G5132" s="11">
        <v>24.35</v>
      </c>
      <c r="H5132" s="12">
        <v>26.64</v>
      </c>
      <c r="I5132" s="12">
        <v>22</v>
      </c>
      <c r="J5132" s="12">
        <v>28</v>
      </c>
      <c r="K5132" s="6">
        <f t="shared" si="44"/>
        <v>18.026566219004561</v>
      </c>
      <c r="L5132" s="6"/>
      <c r="M5132" s="8">
        <v>117.7</v>
      </c>
      <c r="P5132" s="8">
        <f t="shared" si="45"/>
        <v>-77.226491623499243</v>
      </c>
    </row>
    <row r="5133" spans="3:16" x14ac:dyDescent="0.15">
      <c r="C5133" s="59">
        <v>37763</v>
      </c>
      <c r="D5133" s="12">
        <v>28.85</v>
      </c>
      <c r="E5133" s="12">
        <v>25.97</v>
      </c>
      <c r="F5133" s="12">
        <v>24.9</v>
      </c>
      <c r="G5133" s="11">
        <v>24.65</v>
      </c>
      <c r="H5133" s="12">
        <v>26.53</v>
      </c>
      <c r="I5133" s="12">
        <v>22</v>
      </c>
      <c r="J5133" s="12">
        <v>28</v>
      </c>
      <c r="K5133" s="6">
        <f t="shared" si="44"/>
        <v>18.372694505701435</v>
      </c>
      <c r="L5133" s="6"/>
      <c r="M5133" s="8">
        <v>118.5</v>
      </c>
      <c r="P5133" s="8">
        <f t="shared" si="45"/>
        <v>-76.880363336802375</v>
      </c>
    </row>
    <row r="5134" spans="3:16" x14ac:dyDescent="0.15">
      <c r="C5134" s="59">
        <v>37764</v>
      </c>
      <c r="D5134" s="12">
        <v>29.16</v>
      </c>
      <c r="E5134" s="12">
        <v>26.24</v>
      </c>
      <c r="F5134" s="12">
        <v>25.12</v>
      </c>
      <c r="G5134" s="11">
        <v>24.6</v>
      </c>
      <c r="H5134" s="12">
        <v>26.85</v>
      </c>
      <c r="I5134" s="12">
        <v>22</v>
      </c>
      <c r="J5134" s="12">
        <v>28</v>
      </c>
      <c r="K5134" s="6">
        <f t="shared" si="44"/>
        <v>18.319954442391367</v>
      </c>
      <c r="L5134" s="6"/>
      <c r="M5134" s="8">
        <v>118.4</v>
      </c>
      <c r="P5134" s="8">
        <f t="shared" si="45"/>
        <v>-76.933103400112444</v>
      </c>
    </row>
    <row r="5135" spans="3:16" x14ac:dyDescent="0.15">
      <c r="C5135" s="59">
        <v>37767</v>
      </c>
      <c r="D5135" s="12"/>
      <c r="E5135" s="12"/>
      <c r="F5135" s="12">
        <v>25.15</v>
      </c>
      <c r="G5135" s="11">
        <v>24.8</v>
      </c>
      <c r="H5135" s="12">
        <v>26.87</v>
      </c>
      <c r="I5135" s="12">
        <v>22</v>
      </c>
      <c r="J5135" s="12">
        <v>28</v>
      </c>
      <c r="K5135" s="6">
        <f t="shared" si="44"/>
        <v>18.390903507881841</v>
      </c>
      <c r="L5135" s="6"/>
      <c r="M5135" s="8">
        <v>117.9</v>
      </c>
      <c r="P5135" s="8">
        <f t="shared" si="45"/>
        <v>-76.862154334621962</v>
      </c>
    </row>
    <row r="5136" spans="3:16" x14ac:dyDescent="0.15">
      <c r="C5136" s="59">
        <v>37768</v>
      </c>
      <c r="D5136" s="12">
        <v>29.35</v>
      </c>
      <c r="E5136" s="12">
        <v>26.34</v>
      </c>
      <c r="F5136" s="12">
        <v>25.42</v>
      </c>
      <c r="G5136" s="11">
        <v>25</v>
      </c>
      <c r="H5136" s="12">
        <v>26.49</v>
      </c>
      <c r="I5136" s="12">
        <v>22</v>
      </c>
      <c r="J5136" s="12">
        <v>28</v>
      </c>
      <c r="K5136" s="6">
        <f t="shared" si="44"/>
        <v>18.499905928533426</v>
      </c>
      <c r="L5136" s="6"/>
      <c r="M5136" s="8">
        <v>117.65</v>
      </c>
      <c r="P5136" s="8">
        <f t="shared" si="45"/>
        <v>-76.753151913970385</v>
      </c>
    </row>
    <row r="5137" spans="2:17" x14ac:dyDescent="0.15">
      <c r="C5137" s="59">
        <v>37769</v>
      </c>
      <c r="D5137" s="12">
        <v>28.58</v>
      </c>
      <c r="E5137" s="12">
        <v>25.59</v>
      </c>
      <c r="F5137" s="12">
        <v>25.34</v>
      </c>
      <c r="G5137" s="11">
        <v>25.1</v>
      </c>
      <c r="H5137" s="12"/>
      <c r="I5137" s="12">
        <v>22</v>
      </c>
      <c r="J5137" s="12">
        <v>28</v>
      </c>
      <c r="K5137" s="6">
        <f t="shared" si="44"/>
        <v>18.668630102450273</v>
      </c>
      <c r="L5137" s="6"/>
      <c r="M5137" s="8">
        <v>118.25</v>
      </c>
      <c r="P5137" s="8">
        <f t="shared" si="45"/>
        <v>-76.584427740053542</v>
      </c>
    </row>
    <row r="5138" spans="2:17" x14ac:dyDescent="0.15">
      <c r="C5138" s="59">
        <v>37770</v>
      </c>
      <c r="D5138" s="12">
        <v>29.1</v>
      </c>
      <c r="E5138" s="12">
        <v>26.03</v>
      </c>
      <c r="F5138" s="12">
        <v>24.68</v>
      </c>
      <c r="G5138" s="11">
        <v>24.55</v>
      </c>
      <c r="H5138" s="12">
        <v>26.27</v>
      </c>
      <c r="I5138" s="12">
        <v>22</v>
      </c>
      <c r="J5138" s="12">
        <v>28</v>
      </c>
      <c r="K5138" s="6">
        <f t="shared" si="44"/>
        <v>18.452575102485927</v>
      </c>
      <c r="L5138" s="6"/>
      <c r="M5138" s="8">
        <v>119.5</v>
      </c>
      <c r="P5138" s="8">
        <f t="shared" si="45"/>
        <v>-76.800482740017884</v>
      </c>
    </row>
    <row r="5139" spans="2:17" x14ac:dyDescent="0.15">
      <c r="C5139" s="59">
        <v>37771</v>
      </c>
      <c r="D5139" s="12">
        <v>29.56</v>
      </c>
      <c r="E5139" s="12">
        <v>26.32</v>
      </c>
      <c r="F5139" s="12">
        <v>25.3</v>
      </c>
      <c r="G5139" s="11">
        <v>25.2</v>
      </c>
      <c r="H5139" s="12">
        <v>26.71</v>
      </c>
      <c r="I5139" s="12">
        <v>22</v>
      </c>
      <c r="J5139" s="12">
        <v>28</v>
      </c>
      <c r="K5139" s="6">
        <f t="shared" si="44"/>
        <v>18.90943550779626</v>
      </c>
      <c r="L5139" s="6"/>
      <c r="M5139" s="8">
        <v>119.3</v>
      </c>
      <c r="P5139" s="8">
        <f t="shared" si="45"/>
        <v>-76.343622334707547</v>
      </c>
    </row>
    <row r="5140" spans="2:17" x14ac:dyDescent="0.15">
      <c r="B5140" s="111">
        <f>AVERAGE(D5140:D5160)</f>
        <v>30.519523809523808</v>
      </c>
      <c r="C5140" s="59">
        <v>37774</v>
      </c>
      <c r="D5140" s="12">
        <v>30.71</v>
      </c>
      <c r="E5140" s="12">
        <v>27.38</v>
      </c>
      <c r="F5140" s="12">
        <v>25.1</v>
      </c>
      <c r="G5140" s="11">
        <v>25.05</v>
      </c>
      <c r="H5140" s="12">
        <v>27.1</v>
      </c>
      <c r="I5140" s="12">
        <v>22</v>
      </c>
      <c r="J5140" s="12">
        <v>28</v>
      </c>
      <c r="K5140" s="6">
        <f t="shared" si="44"/>
        <v>18.946561115868739</v>
      </c>
      <c r="L5140" s="6"/>
      <c r="M5140" s="8">
        <v>120.25</v>
      </c>
      <c r="P5140" s="8">
        <f t="shared" si="45"/>
        <v>-76.306496726635061</v>
      </c>
    </row>
    <row r="5141" spans="2:17" x14ac:dyDescent="0.15">
      <c r="C5141" s="59">
        <v>37775</v>
      </c>
      <c r="D5141" s="12">
        <v>30.67</v>
      </c>
      <c r="E5141" s="12">
        <v>27.28</v>
      </c>
      <c r="F5141" s="12">
        <v>25.44</v>
      </c>
      <c r="G5141" s="11">
        <v>25.75</v>
      </c>
      <c r="H5141" s="12">
        <v>27.09</v>
      </c>
      <c r="I5141" s="12">
        <v>22</v>
      </c>
      <c r="J5141" s="12">
        <v>28</v>
      </c>
      <c r="K5141" s="6">
        <f t="shared" si="44"/>
        <v>19.362632098332821</v>
      </c>
      <c r="L5141" s="6"/>
      <c r="M5141" s="8">
        <v>119.55</v>
      </c>
      <c r="P5141" s="8">
        <f t="shared" si="45"/>
        <v>-75.890425744170983</v>
      </c>
      <c r="Q5141" s="8">
        <f t="shared" ref="Q5141:Q5276" si="46">H5141-H5140</f>
        <v>-1.0000000000001563E-2</v>
      </c>
    </row>
    <row r="5142" spans="2:17" x14ac:dyDescent="0.15">
      <c r="C5142" s="59">
        <v>37776</v>
      </c>
      <c r="D5142" s="12">
        <v>30.05</v>
      </c>
      <c r="E5142" s="12">
        <v>26.81</v>
      </c>
      <c r="F5142" s="12">
        <v>25.33</v>
      </c>
      <c r="G5142" s="11">
        <v>25.4</v>
      </c>
      <c r="H5142" s="12">
        <v>26.72</v>
      </c>
      <c r="I5142" s="12">
        <v>22</v>
      </c>
      <c r="J5142" s="12">
        <v>28</v>
      </c>
      <c r="K5142" s="6">
        <f t="shared" si="44"/>
        <v>19.219271586347748</v>
      </c>
      <c r="L5142" s="6"/>
      <c r="M5142" s="8">
        <v>120.3</v>
      </c>
      <c r="N5142" s="8">
        <f t="shared" ref="N5142:N5163" si="47">D5142-D5141</f>
        <v>-0.62000000000000099</v>
      </c>
      <c r="O5142" s="6">
        <f t="shared" ref="O5142:O5163" si="48">E5142-E5141</f>
        <v>-0.47000000000000242</v>
      </c>
      <c r="P5142" s="8">
        <f t="shared" si="45"/>
        <v>-76.033786256156063</v>
      </c>
      <c r="Q5142" s="8">
        <f t="shared" si="46"/>
        <v>-0.37000000000000099</v>
      </c>
    </row>
    <row r="5143" spans="2:17" x14ac:dyDescent="0.15">
      <c r="C5143" s="59">
        <v>37777</v>
      </c>
      <c r="D5143" s="12">
        <v>30.74</v>
      </c>
      <c r="E5143" s="12">
        <v>27.44</v>
      </c>
      <c r="F5143" s="12">
        <v>24.85</v>
      </c>
      <c r="G5143" s="11">
        <v>24.95</v>
      </c>
      <c r="H5143" s="12">
        <v>26.77</v>
      </c>
      <c r="I5143" s="12">
        <v>22</v>
      </c>
      <c r="J5143" s="12">
        <v>28</v>
      </c>
      <c r="K5143" s="6">
        <f t="shared" si="44"/>
        <v>18.776767674120922</v>
      </c>
      <c r="L5143" s="6"/>
      <c r="M5143" s="8">
        <v>119.65</v>
      </c>
      <c r="N5143" s="8">
        <f t="shared" si="47"/>
        <v>0.68999999999999773</v>
      </c>
      <c r="O5143" s="6">
        <f t="shared" si="48"/>
        <v>0.63000000000000256</v>
      </c>
      <c r="P5143" s="8">
        <f t="shared" si="45"/>
        <v>-76.476290168382889</v>
      </c>
      <c r="Q5143" s="8">
        <f t="shared" si="46"/>
        <v>5.0000000000000711E-2</v>
      </c>
    </row>
    <row r="5144" spans="2:17" x14ac:dyDescent="0.15">
      <c r="C5144" s="59">
        <v>37778</v>
      </c>
      <c r="D5144" s="12">
        <v>31.28</v>
      </c>
      <c r="E5144" s="12">
        <v>27.78</v>
      </c>
      <c r="F5144" s="12">
        <v>25.62</v>
      </c>
      <c r="G5144" s="11">
        <v>25.6</v>
      </c>
      <c r="H5144" s="12">
        <v>27.3</v>
      </c>
      <c r="I5144" s="12">
        <v>22</v>
      </c>
      <c r="J5144" s="12">
        <v>28</v>
      </c>
      <c r="K5144" s="6">
        <f t="shared" si="44"/>
        <v>19.129075699899751</v>
      </c>
      <c r="L5144" s="6"/>
      <c r="M5144" s="8">
        <v>118.8</v>
      </c>
      <c r="N5144" s="8">
        <f t="shared" si="47"/>
        <v>0.5400000000000027</v>
      </c>
      <c r="O5144" s="6">
        <f t="shared" si="48"/>
        <v>0.33999999999999986</v>
      </c>
      <c r="P5144" s="8">
        <f t="shared" si="45"/>
        <v>-76.123982142604063</v>
      </c>
      <c r="Q5144" s="8">
        <f t="shared" si="46"/>
        <v>0.53000000000000114</v>
      </c>
    </row>
    <row r="5145" spans="2:17" x14ac:dyDescent="0.15">
      <c r="C5145" s="59">
        <v>37781</v>
      </c>
      <c r="D5145" s="12">
        <v>31.45</v>
      </c>
      <c r="E5145" s="12">
        <v>27.85</v>
      </c>
      <c r="F5145" s="12">
        <v>25.67</v>
      </c>
      <c r="G5145" s="11">
        <v>25.9</v>
      </c>
      <c r="H5145" s="12">
        <v>27.53</v>
      </c>
      <c r="I5145" s="12">
        <v>22</v>
      </c>
      <c r="J5145" s="12">
        <v>28</v>
      </c>
      <c r="K5145" s="6">
        <f t="shared" si="44"/>
        <v>19.475424129973593</v>
      </c>
      <c r="L5145" s="6"/>
      <c r="M5145" s="8">
        <v>119.55</v>
      </c>
      <c r="N5145" s="8">
        <f t="shared" si="47"/>
        <v>0.16999999999999815</v>
      </c>
      <c r="O5145" s="6">
        <f t="shared" si="48"/>
        <v>7.0000000000000284E-2</v>
      </c>
      <c r="P5145" s="8">
        <f t="shared" si="45"/>
        <v>-75.777633712530218</v>
      </c>
      <c r="Q5145" s="8">
        <f t="shared" si="46"/>
        <v>0.23000000000000043</v>
      </c>
    </row>
    <row r="5146" spans="2:17" x14ac:dyDescent="0.15">
      <c r="C5146" s="59">
        <v>37782</v>
      </c>
      <c r="D5146" s="12">
        <v>31.73</v>
      </c>
      <c r="E5146" s="12">
        <v>28.08</v>
      </c>
      <c r="F5146" s="12">
        <v>25.72</v>
      </c>
      <c r="G5146" s="11">
        <v>25.85</v>
      </c>
      <c r="H5146" s="12">
        <v>27.51</v>
      </c>
      <c r="I5146" s="12">
        <v>22</v>
      </c>
      <c r="J5146" s="12">
        <v>28</v>
      </c>
      <c r="K5146" s="6">
        <f t="shared" si="44"/>
        <v>19.380919723147855</v>
      </c>
      <c r="L5146" s="6"/>
      <c r="M5146" s="8">
        <v>119.2</v>
      </c>
      <c r="N5146" s="8">
        <f t="shared" si="47"/>
        <v>0.28000000000000114</v>
      </c>
      <c r="O5146" s="6">
        <f t="shared" si="48"/>
        <v>0.22999999999999687</v>
      </c>
      <c r="P5146" s="8">
        <f t="shared" si="45"/>
        <v>-75.872138119355952</v>
      </c>
      <c r="Q5146" s="8">
        <f t="shared" si="46"/>
        <v>-1.9999999999999574E-2</v>
      </c>
    </row>
    <row r="5147" spans="2:17" x14ac:dyDescent="0.15">
      <c r="C5147" s="59">
        <v>37783</v>
      </c>
      <c r="D5147" s="12">
        <v>32.36</v>
      </c>
      <c r="E5147" s="12">
        <v>28.39</v>
      </c>
      <c r="F5147" s="12">
        <v>25.92</v>
      </c>
      <c r="G5147" s="11">
        <v>25.9</v>
      </c>
      <c r="H5147" s="12">
        <v>27.86</v>
      </c>
      <c r="I5147" s="12">
        <v>22</v>
      </c>
      <c r="J5147" s="12">
        <v>28</v>
      </c>
      <c r="K5147" s="6">
        <f t="shared" si="44"/>
        <v>19.35324455575795</v>
      </c>
      <c r="L5147" s="6"/>
      <c r="M5147" s="8">
        <v>118.8</v>
      </c>
      <c r="N5147" s="8">
        <f t="shared" si="47"/>
        <v>0.62999999999999901</v>
      </c>
      <c r="O5147" s="6">
        <f t="shared" si="48"/>
        <v>0.31000000000000227</v>
      </c>
      <c r="P5147" s="8">
        <f t="shared" si="45"/>
        <v>-75.899813286745854</v>
      </c>
      <c r="Q5147" s="8">
        <f t="shared" si="46"/>
        <v>0.34999999999999787</v>
      </c>
    </row>
    <row r="5148" spans="2:17" x14ac:dyDescent="0.15">
      <c r="C5148" s="59">
        <v>37784</v>
      </c>
      <c r="D5148" s="12">
        <v>31.51</v>
      </c>
      <c r="E5148" s="12">
        <v>27.83</v>
      </c>
      <c r="F5148" s="12">
        <v>25.96</v>
      </c>
      <c r="G5148" s="11">
        <v>25.95</v>
      </c>
      <c r="H5148" s="12">
        <v>27.48</v>
      </c>
      <c r="I5148" s="12">
        <v>22</v>
      </c>
      <c r="J5148" s="12">
        <v>28</v>
      </c>
      <c r="K5148" s="6">
        <f t="shared" si="44"/>
        <v>19.406928090683589</v>
      </c>
      <c r="L5148" s="6"/>
      <c r="M5148" s="8">
        <v>118.9</v>
      </c>
      <c r="N5148" s="8">
        <f t="shared" si="47"/>
        <v>-0.84999999999999787</v>
      </c>
      <c r="O5148" s="6">
        <f t="shared" si="48"/>
        <v>-0.56000000000000227</v>
      </c>
      <c r="P5148" s="8">
        <f t="shared" si="45"/>
        <v>-75.846129751820214</v>
      </c>
      <c r="Q5148" s="8">
        <f t="shared" si="46"/>
        <v>-0.37999999999999901</v>
      </c>
    </row>
    <row r="5149" spans="2:17" x14ac:dyDescent="0.15">
      <c r="C5149" s="59">
        <v>37785</v>
      </c>
      <c r="D5149" s="12">
        <v>30.65</v>
      </c>
      <c r="E5149" s="12">
        <v>27.46</v>
      </c>
      <c r="F5149" s="12">
        <v>25.43</v>
      </c>
      <c r="G5149" s="11">
        <v>25.65</v>
      </c>
      <c r="H5149" s="12">
        <v>26.7</v>
      </c>
      <c r="I5149" s="12">
        <v>22</v>
      </c>
      <c r="J5149" s="12">
        <v>28</v>
      </c>
      <c r="K5149" s="6">
        <f t="shared" si="44"/>
        <v>19.158370493563037</v>
      </c>
      <c r="L5149" s="6"/>
      <c r="M5149" s="8">
        <v>118.75</v>
      </c>
      <c r="N5149" s="8">
        <f t="shared" si="47"/>
        <v>-0.86000000000000298</v>
      </c>
      <c r="O5149" s="6">
        <f t="shared" si="48"/>
        <v>-0.36999999999999744</v>
      </c>
      <c r="P5149" s="8">
        <f t="shared" si="45"/>
        <v>-76.094687348940766</v>
      </c>
      <c r="Q5149" s="8">
        <f t="shared" si="46"/>
        <v>-0.78000000000000114</v>
      </c>
    </row>
    <row r="5150" spans="2:17" x14ac:dyDescent="0.15">
      <c r="C5150" s="59">
        <v>37788</v>
      </c>
      <c r="D5150" s="12">
        <v>31.18</v>
      </c>
      <c r="E5150" s="12">
        <v>26.65</v>
      </c>
      <c r="F5150" s="12">
        <v>25.11</v>
      </c>
      <c r="G5150" s="11">
        <v>25.2</v>
      </c>
      <c r="H5150" s="12">
        <v>26.44</v>
      </c>
      <c r="I5150" s="12">
        <v>22</v>
      </c>
      <c r="J5150" s="12">
        <v>28</v>
      </c>
      <c r="K5150" s="6">
        <f t="shared" si="44"/>
        <v>18.750932276381373</v>
      </c>
      <c r="L5150" s="6"/>
      <c r="M5150" s="8">
        <v>118.3</v>
      </c>
      <c r="N5150" s="8">
        <f t="shared" si="47"/>
        <v>0.53000000000000114</v>
      </c>
      <c r="O5150" s="6">
        <f t="shared" si="48"/>
        <v>-0.81000000000000227</v>
      </c>
      <c r="P5150" s="8">
        <f t="shared" si="45"/>
        <v>-76.50212556612243</v>
      </c>
      <c r="Q5150" s="8">
        <f t="shared" si="46"/>
        <v>-0.25999999999999801</v>
      </c>
    </row>
    <row r="5151" spans="2:17" x14ac:dyDescent="0.15">
      <c r="C5151" s="59">
        <v>37789</v>
      </c>
      <c r="D5151" s="12">
        <v>31.07</v>
      </c>
      <c r="E5151" s="12">
        <v>26.67</v>
      </c>
      <c r="F5151" s="12">
        <v>25.44</v>
      </c>
      <c r="G5151" s="11">
        <v>25.35</v>
      </c>
      <c r="H5151" s="12">
        <v>26.37</v>
      </c>
      <c r="I5151" s="12">
        <v>22</v>
      </c>
      <c r="J5151" s="12">
        <v>28</v>
      </c>
      <c r="K5151" s="6">
        <f t="shared" si="44"/>
        <v>18.902406644260306</v>
      </c>
      <c r="L5151" s="6"/>
      <c r="M5151" s="8">
        <v>118.55</v>
      </c>
      <c r="N5151" s="8">
        <f t="shared" si="47"/>
        <v>-0.10999999999999943</v>
      </c>
      <c r="O5151" s="6">
        <f t="shared" si="48"/>
        <v>2.0000000000003126E-2</v>
      </c>
      <c r="P5151" s="8">
        <f t="shared" si="45"/>
        <v>-76.350651198243497</v>
      </c>
      <c r="Q5151" s="8">
        <f t="shared" si="46"/>
        <v>-7.0000000000000284E-2</v>
      </c>
    </row>
    <row r="5152" spans="2:17" x14ac:dyDescent="0.15">
      <c r="C5152" s="59">
        <v>37790</v>
      </c>
      <c r="D5152" s="12">
        <v>30.36</v>
      </c>
      <c r="E5152" s="12">
        <v>26.26</v>
      </c>
      <c r="F5152" s="12">
        <v>25.21</v>
      </c>
      <c r="G5152" s="11">
        <v>25.35</v>
      </c>
      <c r="H5152" s="12">
        <v>25.88</v>
      </c>
      <c r="I5152" s="12">
        <v>22</v>
      </c>
      <c r="J5152" s="12">
        <v>28</v>
      </c>
      <c r="K5152" s="6">
        <f t="shared" si="44"/>
        <v>19.006047001230101</v>
      </c>
      <c r="L5152" s="6"/>
      <c r="M5152" s="8">
        <v>119.2</v>
      </c>
      <c r="N5152" s="8">
        <f t="shared" si="47"/>
        <v>-0.71000000000000085</v>
      </c>
      <c r="O5152" s="6">
        <f t="shared" si="48"/>
        <v>-0.41000000000000014</v>
      </c>
      <c r="P5152" s="8">
        <f t="shared" si="45"/>
        <v>-76.247010841273706</v>
      </c>
      <c r="Q5152" s="8">
        <f t="shared" si="46"/>
        <v>-0.49000000000000199</v>
      </c>
    </row>
    <row r="5153" spans="2:21" x14ac:dyDescent="0.15">
      <c r="C5153" s="59">
        <v>37791</v>
      </c>
      <c r="D5153" s="12">
        <v>29.96</v>
      </c>
      <c r="E5153" s="12">
        <v>26.29</v>
      </c>
      <c r="F5153" s="12">
        <v>24.74</v>
      </c>
      <c r="G5153" s="11">
        <v>25.05</v>
      </c>
      <c r="H5153" s="12">
        <v>25.6</v>
      </c>
      <c r="I5153" s="12">
        <v>22</v>
      </c>
      <c r="J5153" s="12">
        <v>28</v>
      </c>
      <c r="K5153" s="6">
        <f t="shared" si="44"/>
        <v>18.796879344059381</v>
      </c>
      <c r="L5153" s="6"/>
      <c r="M5153" s="8">
        <v>119.3</v>
      </c>
      <c r="N5153" s="8">
        <f t="shared" si="47"/>
        <v>-0.39999999999999858</v>
      </c>
      <c r="O5153" s="6">
        <f t="shared" si="48"/>
        <v>2.9999999999997584E-2</v>
      </c>
      <c r="P5153" s="8">
        <f t="shared" si="45"/>
        <v>-76.45617849844443</v>
      </c>
      <c r="Q5153" s="8">
        <f t="shared" si="46"/>
        <v>-0.27999999999999758</v>
      </c>
      <c r="U5153" s="7">
        <f t="shared" ref="U5153:U5266" si="49">H5153/H5152-1</f>
        <v>-1.081916537867067E-2</v>
      </c>
    </row>
    <row r="5154" spans="2:21" x14ac:dyDescent="0.15">
      <c r="C5154" s="59">
        <v>37792</v>
      </c>
      <c r="D5154" s="12">
        <v>30.82</v>
      </c>
      <c r="E5154" s="12">
        <v>27.02</v>
      </c>
      <c r="F5154" s="12">
        <v>25.29</v>
      </c>
      <c r="G5154" s="11">
        <v>25.2</v>
      </c>
      <c r="H5154" s="12">
        <v>26.34</v>
      </c>
      <c r="I5154" s="12">
        <v>22</v>
      </c>
      <c r="J5154" s="12">
        <v>28</v>
      </c>
      <c r="K5154" s="6">
        <f t="shared" si="44"/>
        <v>18.941136154079242</v>
      </c>
      <c r="L5154" s="6"/>
      <c r="M5154" s="8">
        <v>119.5</v>
      </c>
      <c r="N5154" s="8">
        <f t="shared" si="47"/>
        <v>0.85999999999999943</v>
      </c>
      <c r="O5154" s="6">
        <f t="shared" si="48"/>
        <v>0.73000000000000043</v>
      </c>
      <c r="P5154" s="8">
        <f t="shared" si="45"/>
        <v>-76.311921688424562</v>
      </c>
      <c r="Q5154" s="8">
        <f t="shared" si="46"/>
        <v>0.73999999999999844</v>
      </c>
      <c r="R5154" s="7">
        <f>D5154/D5153-1</f>
        <v>2.8704939919893091E-2</v>
      </c>
      <c r="S5154" s="7">
        <f>E5154/E5153-1</f>
        <v>2.7767211867630204E-2</v>
      </c>
      <c r="T5154" s="7">
        <f>F5154/F5153-1</f>
        <v>2.2231204527081605E-2</v>
      </c>
      <c r="U5154" s="7">
        <f t="shared" si="49"/>
        <v>2.8906249999999911E-2</v>
      </c>
    </row>
    <row r="5155" spans="2:21" x14ac:dyDescent="0.15">
      <c r="C5155" s="59">
        <v>37795</v>
      </c>
      <c r="D5155" s="12">
        <v>29.17</v>
      </c>
      <c r="E5155" s="12">
        <v>26.93</v>
      </c>
      <c r="F5155" s="12">
        <v>25.84</v>
      </c>
      <c r="G5155" s="11">
        <v>25.7</v>
      </c>
      <c r="H5155" s="12">
        <v>26.54</v>
      </c>
      <c r="I5155" s="12">
        <v>22</v>
      </c>
      <c r="J5155" s="12">
        <v>28</v>
      </c>
      <c r="K5155" s="6">
        <f t="shared" si="44"/>
        <v>19.31695234761256</v>
      </c>
      <c r="L5155" s="6"/>
      <c r="M5155" s="8">
        <v>119.5</v>
      </c>
      <c r="N5155" s="8">
        <f t="shared" si="47"/>
        <v>-1.6499999999999986</v>
      </c>
      <c r="O5155" s="6">
        <f t="shared" si="48"/>
        <v>-8.9999999999999858E-2</v>
      </c>
      <c r="P5155" s="8">
        <f t="shared" si="45"/>
        <v>-75.936105494891251</v>
      </c>
      <c r="Q5155" s="8">
        <f t="shared" si="46"/>
        <v>0.19999999999999929</v>
      </c>
      <c r="R5155" s="7">
        <f t="shared" ref="R5155:R5160" si="50">D5155/D5154-1</f>
        <v>-5.3536664503569087E-2</v>
      </c>
      <c r="S5155" s="7">
        <f t="shared" ref="S5155:T5157" si="51">E5155/E5154-1</f>
        <v>-3.3308660251665234E-3</v>
      </c>
      <c r="T5155" s="7">
        <f t="shared" si="51"/>
        <v>2.1747726374060861E-2</v>
      </c>
      <c r="U5155" s="7">
        <f t="shared" si="49"/>
        <v>7.5930144267273292E-3</v>
      </c>
    </row>
    <row r="5156" spans="2:21" x14ac:dyDescent="0.15">
      <c r="C5156" s="59">
        <v>37796</v>
      </c>
      <c r="D5156" s="12">
        <v>28.78</v>
      </c>
      <c r="E5156" s="12">
        <v>26.62</v>
      </c>
      <c r="F5156" s="12">
        <v>25.5</v>
      </c>
      <c r="G5156" s="11">
        <v>25.75</v>
      </c>
      <c r="H5156" s="12">
        <v>26.26</v>
      </c>
      <c r="I5156" s="12">
        <v>22</v>
      </c>
      <c r="J5156" s="12">
        <v>28</v>
      </c>
      <c r="K5156" s="6">
        <f t="shared" si="44"/>
        <v>19.224963865094988</v>
      </c>
      <c r="L5156" s="6"/>
      <c r="M5156" s="8">
        <v>118.7</v>
      </c>
      <c r="N5156" s="8">
        <f t="shared" si="47"/>
        <v>-0.39000000000000057</v>
      </c>
      <c r="O5156" s="6">
        <f t="shared" si="48"/>
        <v>-0.30999999999999872</v>
      </c>
      <c r="P5156" s="8">
        <f t="shared" si="45"/>
        <v>-76.028093977408815</v>
      </c>
      <c r="Q5156" s="8">
        <f t="shared" si="46"/>
        <v>-0.27999999999999758</v>
      </c>
      <c r="R5156" s="7">
        <f t="shared" si="50"/>
        <v>-1.3369900582790528E-2</v>
      </c>
      <c r="S5156" s="7">
        <f t="shared" si="51"/>
        <v>-1.1511325659116167E-2</v>
      </c>
      <c r="T5156" s="7">
        <f t="shared" si="51"/>
        <v>-1.3157894736842146E-2</v>
      </c>
      <c r="U5156" s="7">
        <f t="shared" si="49"/>
        <v>-1.0550113036925324E-2</v>
      </c>
    </row>
    <row r="5157" spans="2:21" x14ac:dyDescent="0.15">
      <c r="C5157" s="59">
        <v>37797</v>
      </c>
      <c r="D5157" s="12">
        <v>29.95</v>
      </c>
      <c r="E5157" s="12">
        <v>27.65</v>
      </c>
      <c r="F5157" s="12">
        <v>25.41</v>
      </c>
      <c r="G5157" s="11">
        <v>25.55</v>
      </c>
      <c r="H5157" s="12">
        <v>26.58</v>
      </c>
      <c r="I5157" s="12">
        <v>22</v>
      </c>
      <c r="J5157" s="12">
        <v>28</v>
      </c>
      <c r="K5157" s="6">
        <f t="shared" si="44"/>
        <v>19.107784690441843</v>
      </c>
      <c r="L5157" s="6"/>
      <c r="M5157" s="8">
        <v>118.9</v>
      </c>
      <c r="N5157" s="8">
        <f t="shared" si="47"/>
        <v>1.1699999999999982</v>
      </c>
      <c r="O5157" s="6">
        <f t="shared" si="48"/>
        <v>1.0299999999999976</v>
      </c>
      <c r="P5157" s="8">
        <f t="shared" si="45"/>
        <v>-76.145273152061961</v>
      </c>
      <c r="Q5157" s="8">
        <f t="shared" si="46"/>
        <v>0.31999999999999673</v>
      </c>
      <c r="R5157" s="7">
        <f t="shared" si="50"/>
        <v>4.0653231410701762E-2</v>
      </c>
      <c r="S5157" s="7">
        <f t="shared" si="51"/>
        <v>3.8692712246431116E-2</v>
      </c>
      <c r="T5157" s="7">
        <f t="shared" si="51"/>
        <v>-3.529411764705892E-3</v>
      </c>
      <c r="U5157" s="7">
        <f t="shared" si="49"/>
        <v>1.2185833968012094E-2</v>
      </c>
    </row>
    <row r="5158" spans="2:21" x14ac:dyDescent="0.15">
      <c r="C5158" s="59">
        <v>37798</v>
      </c>
      <c r="D5158" s="12">
        <v>29.01</v>
      </c>
      <c r="E5158" s="12">
        <v>27.04</v>
      </c>
      <c r="F5158" s="12">
        <v>26.21</v>
      </c>
      <c r="G5158" s="11">
        <v>26.25</v>
      </c>
      <c r="H5158" s="12">
        <v>26.62</v>
      </c>
      <c r="I5158" s="12">
        <v>22</v>
      </c>
      <c r="J5158" s="12">
        <v>28</v>
      </c>
      <c r="K5158" s="6">
        <f t="shared" si="44"/>
        <v>19.680817900682054</v>
      </c>
      <c r="L5158" s="6"/>
      <c r="M5158" s="8">
        <v>119.2</v>
      </c>
      <c r="N5158" s="8">
        <f t="shared" si="47"/>
        <v>-0.93999999999999773</v>
      </c>
      <c r="O5158" s="6">
        <f t="shared" si="48"/>
        <v>-0.60999999999999943</v>
      </c>
      <c r="P5158" s="8">
        <f t="shared" si="45"/>
        <v>-75.572239941821749</v>
      </c>
      <c r="Q5158" s="8">
        <f t="shared" si="46"/>
        <v>4.00000000000027E-2</v>
      </c>
      <c r="R5158" s="7">
        <f t="shared" si="50"/>
        <v>-3.1385642737896458E-2</v>
      </c>
      <c r="S5158" s="7">
        <f t="shared" ref="S5158:T5160" si="52">E5158/E5157-1</f>
        <v>-2.2061482820976419E-2</v>
      </c>
      <c r="T5158" s="7">
        <f t="shared" si="52"/>
        <v>3.1483667847304275E-2</v>
      </c>
      <c r="U5158" s="7">
        <f t="shared" si="49"/>
        <v>1.5048908954102824E-3</v>
      </c>
    </row>
    <row r="5159" spans="2:21" x14ac:dyDescent="0.15">
      <c r="C5159" s="59">
        <v>37799</v>
      </c>
      <c r="D5159" s="12">
        <v>29.27</v>
      </c>
      <c r="E5159" s="12">
        <v>27.3</v>
      </c>
      <c r="F5159" s="12">
        <v>25.74</v>
      </c>
      <c r="G5159" s="11">
        <v>25.9</v>
      </c>
      <c r="H5159" s="12">
        <v>26.55</v>
      </c>
      <c r="I5159" s="12">
        <v>22</v>
      </c>
      <c r="J5159" s="12">
        <v>28</v>
      </c>
      <c r="K5159" s="6">
        <f t="shared" si="44"/>
        <v>19.613894314084657</v>
      </c>
      <c r="L5159" s="6"/>
      <c r="M5159" s="8">
        <v>120.4</v>
      </c>
      <c r="N5159" s="8">
        <f t="shared" si="47"/>
        <v>0.25999999999999801</v>
      </c>
      <c r="O5159" s="6">
        <f t="shared" si="48"/>
        <v>0.26000000000000156</v>
      </c>
      <c r="P5159" s="8">
        <f t="shared" si="45"/>
        <v>-75.639163528419147</v>
      </c>
      <c r="Q5159" s="8">
        <f t="shared" si="46"/>
        <v>-7.0000000000000284E-2</v>
      </c>
      <c r="R5159" s="7">
        <f t="shared" si="50"/>
        <v>8.9624267493966236E-3</v>
      </c>
      <c r="S5159" s="7">
        <f t="shared" si="52"/>
        <v>9.6153846153845812E-3</v>
      </c>
      <c r="T5159" s="7">
        <f t="shared" si="52"/>
        <v>-1.7932086989698726E-2</v>
      </c>
      <c r="U5159" s="7">
        <f t="shared" si="49"/>
        <v>-2.6296018031555235E-3</v>
      </c>
    </row>
    <row r="5160" spans="2:21" x14ac:dyDescent="0.15">
      <c r="C5160" s="59">
        <v>37802</v>
      </c>
      <c r="D5160" s="12">
        <v>30.19</v>
      </c>
      <c r="E5160" s="12">
        <v>28.33</v>
      </c>
      <c r="F5160" s="12">
        <v>26.09</v>
      </c>
      <c r="G5160" s="11">
        <v>26</v>
      </c>
      <c r="H5160" s="12">
        <v>27.11</v>
      </c>
      <c r="I5160" s="12">
        <v>22</v>
      </c>
      <c r="J5160" s="12">
        <v>28</v>
      </c>
      <c r="K5160" s="6">
        <f t="shared" si="44"/>
        <v>19.755037667773152</v>
      </c>
      <c r="L5160" s="6"/>
      <c r="M5160" s="8">
        <v>120.8</v>
      </c>
      <c r="N5160" s="8">
        <f t="shared" si="47"/>
        <v>0.92000000000000171</v>
      </c>
      <c r="O5160" s="6">
        <f t="shared" si="48"/>
        <v>1.0299999999999976</v>
      </c>
      <c r="P5160" s="8">
        <f t="shared" si="45"/>
        <v>-75.498020174730655</v>
      </c>
      <c r="Q5160" s="8">
        <f t="shared" si="46"/>
        <v>0.55999999999999872</v>
      </c>
      <c r="R5160" s="7">
        <f t="shared" si="50"/>
        <v>3.1431499829176701E-2</v>
      </c>
      <c r="S5160" s="7">
        <f t="shared" si="52"/>
        <v>3.7728937728937595E-2</v>
      </c>
      <c r="T5160" s="7">
        <f t="shared" si="52"/>
        <v>1.3597513597513711E-2</v>
      </c>
      <c r="U5160" s="7">
        <f t="shared" si="49"/>
        <v>2.1092278719397228E-2</v>
      </c>
    </row>
    <row r="5161" spans="2:21" x14ac:dyDescent="0.15">
      <c r="B5161" s="4">
        <f>AVERAGE(D5161:D5183)</f>
        <v>30.702272727272724</v>
      </c>
      <c r="C5161" s="59">
        <v>37803</v>
      </c>
      <c r="D5161" s="12">
        <v>30.4</v>
      </c>
      <c r="E5161" s="12">
        <v>28.31</v>
      </c>
      <c r="F5161" s="20">
        <v>26.4</v>
      </c>
      <c r="G5161" s="11">
        <v>26.25</v>
      </c>
      <c r="H5161" s="12">
        <v>27.19</v>
      </c>
      <c r="I5161" s="12">
        <v>22</v>
      </c>
      <c r="J5161" s="12">
        <v>28</v>
      </c>
      <c r="K5161" s="6">
        <f t="shared" si="44"/>
        <v>19.895457693223051</v>
      </c>
      <c r="L5161" s="6"/>
      <c r="M5161" s="8">
        <v>120.5</v>
      </c>
      <c r="N5161" s="8">
        <f t="shared" si="47"/>
        <v>0.2099999999999973</v>
      </c>
      <c r="O5161" s="6">
        <f t="shared" si="48"/>
        <v>-1.9999999999999574E-2</v>
      </c>
      <c r="P5161" s="8">
        <f t="shared" si="45"/>
        <v>-75.357600149280756</v>
      </c>
      <c r="Q5161" s="8">
        <f t="shared" si="46"/>
        <v>8.0000000000001847E-2</v>
      </c>
      <c r="R5161" s="7">
        <f t="shared" ref="R5161:T5162" si="53">D5161/D5160-1</f>
        <v>6.9559456773764516E-3</v>
      </c>
      <c r="S5161" s="7">
        <f t="shared" si="53"/>
        <v>-7.0596540769496396E-4</v>
      </c>
      <c r="T5161" s="7">
        <f t="shared" si="53"/>
        <v>1.1881947106170854E-2</v>
      </c>
      <c r="U5161" s="7">
        <f t="shared" si="49"/>
        <v>2.9509406123202631E-3</v>
      </c>
    </row>
    <row r="5162" spans="2:21" x14ac:dyDescent="0.15">
      <c r="C5162" s="59">
        <v>37804</v>
      </c>
      <c r="D5162" s="12">
        <v>30.15</v>
      </c>
      <c r="E5162" s="12">
        <v>27.97</v>
      </c>
      <c r="F5162" s="12">
        <v>26.53</v>
      </c>
      <c r="G5162" s="11">
        <v>26.4</v>
      </c>
      <c r="H5162" s="12">
        <v>27.31</v>
      </c>
      <c r="I5162" s="12">
        <v>22</v>
      </c>
      <c r="J5162" s="12">
        <v>28</v>
      </c>
      <c r="K5162" s="6">
        <f t="shared" si="44"/>
        <v>20.009146022898609</v>
      </c>
      <c r="L5162" s="6"/>
      <c r="M5162" s="8">
        <v>120.5</v>
      </c>
      <c r="N5162" s="8">
        <f t="shared" si="47"/>
        <v>-0.25</v>
      </c>
      <c r="O5162" s="6">
        <f t="shared" si="48"/>
        <v>-0.33999999999999986</v>
      </c>
      <c r="P5162" s="8">
        <f t="shared" si="45"/>
        <v>-75.243911819605202</v>
      </c>
      <c r="Q5162" s="8">
        <f t="shared" si="46"/>
        <v>0.11999999999999744</v>
      </c>
      <c r="R5162" s="7">
        <f t="shared" si="53"/>
        <v>-8.2236842105263275E-3</v>
      </c>
      <c r="S5162" s="7">
        <f t="shared" si="53"/>
        <v>-1.200989049805723E-2</v>
      </c>
      <c r="T5162" s="7">
        <f t="shared" si="53"/>
        <v>4.9242424242426086E-3</v>
      </c>
      <c r="U5162" s="7">
        <f t="shared" si="49"/>
        <v>4.4133872747331715E-3</v>
      </c>
    </row>
    <row r="5163" spans="2:21" x14ac:dyDescent="0.15">
      <c r="C5163" s="59">
        <v>37805</v>
      </c>
      <c r="D5163" s="12">
        <v>30.42</v>
      </c>
      <c r="E5163" s="12">
        <v>28.2</v>
      </c>
      <c r="F5163" s="12">
        <v>26.62</v>
      </c>
      <c r="G5163" s="11">
        <v>26.4</v>
      </c>
      <c r="H5163" s="12">
        <v>27.6</v>
      </c>
      <c r="I5163" s="12">
        <v>22</v>
      </c>
      <c r="J5163" s="12">
        <v>28</v>
      </c>
      <c r="K5163" s="6">
        <f t="shared" ref="K5163:K5226" si="54">G5163*M5163/158.987294928</f>
        <v>19.809884817691323</v>
      </c>
      <c r="L5163" s="6"/>
      <c r="M5163" s="8">
        <v>119.3</v>
      </c>
      <c r="N5163" s="8">
        <f t="shared" si="47"/>
        <v>0.27000000000000313</v>
      </c>
      <c r="O5163" s="6">
        <f t="shared" si="48"/>
        <v>0.23000000000000043</v>
      </c>
      <c r="P5163" s="8">
        <f t="shared" ref="P5163:P5226" si="55">K5163-$K$6465</f>
        <v>-75.443173024812481</v>
      </c>
      <c r="Q5163" s="8">
        <f t="shared" si="46"/>
        <v>0.2900000000000027</v>
      </c>
      <c r="R5163" s="7">
        <f t="shared" ref="R5163:T5166" si="56">D5163/D5162-1</f>
        <v>8.9552238805972184E-3</v>
      </c>
      <c r="S5163" s="7">
        <f t="shared" si="56"/>
        <v>8.2230961744726994E-3</v>
      </c>
      <c r="T5163" s="7">
        <f t="shared" si="56"/>
        <v>3.3923859781379573E-3</v>
      </c>
      <c r="U5163" s="7">
        <f t="shared" si="49"/>
        <v>1.0618820944708895E-2</v>
      </c>
    </row>
    <row r="5164" spans="2:21" x14ac:dyDescent="0.15">
      <c r="C5164" s="59">
        <v>37806</v>
      </c>
      <c r="D5164" s="12"/>
      <c r="E5164" s="12">
        <v>27.63</v>
      </c>
      <c r="F5164" s="12">
        <v>26.31</v>
      </c>
      <c r="G5164" s="11">
        <v>26.45</v>
      </c>
      <c r="H5164" s="12">
        <v>27.19</v>
      </c>
      <c r="I5164" s="12">
        <v>22</v>
      </c>
      <c r="J5164" s="12">
        <v>28</v>
      </c>
      <c r="K5164" s="6">
        <f t="shared" si="54"/>
        <v>19.864040088424744</v>
      </c>
      <c r="L5164" s="6"/>
      <c r="M5164" s="8">
        <v>119.4</v>
      </c>
      <c r="O5164" s="6">
        <f t="shared" ref="O5164:O5193" si="57">E5164-E5163</f>
        <v>-0.57000000000000028</v>
      </c>
      <c r="P5164" s="8">
        <f t="shared" si="55"/>
        <v>-75.389017754079063</v>
      </c>
      <c r="Q5164" s="8">
        <f t="shared" si="46"/>
        <v>-0.41000000000000014</v>
      </c>
      <c r="R5164" s="7"/>
      <c r="S5164" s="7">
        <f t="shared" si="56"/>
        <v>-2.021276595744681E-2</v>
      </c>
      <c r="T5164" s="7">
        <f t="shared" si="56"/>
        <v>-1.1645379413974588E-2</v>
      </c>
      <c r="U5164" s="7">
        <f t="shared" si="49"/>
        <v>-1.485507246376816E-2</v>
      </c>
    </row>
    <row r="5165" spans="2:21" x14ac:dyDescent="0.15">
      <c r="C5165" s="59">
        <v>37809</v>
      </c>
      <c r="D5165" s="12">
        <v>30.13</v>
      </c>
      <c r="E5165" s="12">
        <v>27.82</v>
      </c>
      <c r="F5165" s="12">
        <v>26.33</v>
      </c>
      <c r="G5165" s="11">
        <v>26.2</v>
      </c>
      <c r="H5165" s="12">
        <v>27.04</v>
      </c>
      <c r="I5165" s="12">
        <v>22</v>
      </c>
      <c r="J5165" s="12">
        <v>28</v>
      </c>
      <c r="K5165" s="6">
        <f t="shared" si="54"/>
        <v>19.643330628490279</v>
      </c>
      <c r="L5165" s="6"/>
      <c r="M5165" s="8">
        <v>119.2</v>
      </c>
      <c r="N5165" s="8">
        <f>D5165-D5163</f>
        <v>-0.2900000000000027</v>
      </c>
      <c r="O5165" s="6">
        <f t="shared" si="57"/>
        <v>0.19000000000000128</v>
      </c>
      <c r="P5165" s="8">
        <f t="shared" si="55"/>
        <v>-75.609727214013532</v>
      </c>
      <c r="Q5165" s="8">
        <f t="shared" si="46"/>
        <v>-0.15000000000000213</v>
      </c>
      <c r="R5165" s="7">
        <f>D5165/D5163-1</f>
        <v>-9.5332018408942343E-3</v>
      </c>
      <c r="S5165" s="7">
        <f t="shared" si="56"/>
        <v>6.8765834238146972E-3</v>
      </c>
      <c r="T5165" s="7">
        <f t="shared" si="56"/>
        <v>7.6016723679206422E-4</v>
      </c>
      <c r="U5165" s="7">
        <f t="shared" si="49"/>
        <v>-5.5167340934167974E-3</v>
      </c>
    </row>
    <row r="5166" spans="2:21" x14ac:dyDescent="0.15">
      <c r="C5166" s="59">
        <v>37810</v>
      </c>
      <c r="D5166" s="12">
        <v>30.22</v>
      </c>
      <c r="E5166" s="12">
        <v>27.97</v>
      </c>
      <c r="F5166" s="12">
        <v>25.95</v>
      </c>
      <c r="G5166" s="11">
        <v>25.9</v>
      </c>
      <c r="H5166" s="12">
        <v>26.83</v>
      </c>
      <c r="I5166" s="12">
        <v>22</v>
      </c>
      <c r="J5166" s="12">
        <v>28</v>
      </c>
      <c r="K5166" s="6">
        <f t="shared" si="54"/>
        <v>19.418406995339627</v>
      </c>
      <c r="L5166" s="6"/>
      <c r="M5166" s="8">
        <v>119.2</v>
      </c>
      <c r="N5166" s="8">
        <f t="shared" ref="N5166:N5171" si="58">D5166-D5165</f>
        <v>8.9999999999999858E-2</v>
      </c>
      <c r="O5166" s="6">
        <f t="shared" si="57"/>
        <v>0.14999999999999858</v>
      </c>
      <c r="P5166" s="8">
        <f t="shared" si="55"/>
        <v>-75.834650847164184</v>
      </c>
      <c r="Q5166" s="8">
        <f t="shared" si="46"/>
        <v>-0.21000000000000085</v>
      </c>
      <c r="R5166" s="7">
        <f t="shared" ref="R5166:R5171" si="59">D5166/D5165-1</f>
        <v>2.9870560902753862E-3</v>
      </c>
      <c r="S5166" s="7">
        <f t="shared" si="56"/>
        <v>5.3918044572249801E-3</v>
      </c>
      <c r="T5166" s="7">
        <f t="shared" si="56"/>
        <v>-1.4432206608431364E-2</v>
      </c>
      <c r="U5166" s="7">
        <f t="shared" si="49"/>
        <v>-7.7662721893491105E-3</v>
      </c>
    </row>
    <row r="5167" spans="2:21" x14ac:dyDescent="0.15">
      <c r="C5167" s="59">
        <v>37811</v>
      </c>
      <c r="D5167" s="12">
        <v>30.88</v>
      </c>
      <c r="E5167" s="12">
        <v>28.71</v>
      </c>
      <c r="F5167" s="12">
        <v>26.61</v>
      </c>
      <c r="G5167" s="11">
        <v>26.2</v>
      </c>
      <c r="H5167" s="12">
        <v>27.43</v>
      </c>
      <c r="I5167" s="12">
        <v>22</v>
      </c>
      <c r="J5167" s="12">
        <v>28</v>
      </c>
      <c r="K5167" s="6">
        <f t="shared" si="54"/>
        <v>19.68452888903661</v>
      </c>
      <c r="L5167" s="6"/>
      <c r="M5167" s="8">
        <v>119.45</v>
      </c>
      <c r="N5167" s="8">
        <f t="shared" si="58"/>
        <v>0.66000000000000014</v>
      </c>
      <c r="O5167" s="6">
        <f t="shared" si="57"/>
        <v>0.74000000000000199</v>
      </c>
      <c r="P5167" s="8">
        <f t="shared" si="55"/>
        <v>-75.568528953467194</v>
      </c>
      <c r="Q5167" s="8">
        <f t="shared" si="46"/>
        <v>0.60000000000000142</v>
      </c>
      <c r="R5167" s="7">
        <f t="shared" si="59"/>
        <v>2.183984116479154E-2</v>
      </c>
      <c r="S5167" s="7">
        <f t="shared" ref="S5167:T5169" si="60">E5167/E5166-1</f>
        <v>2.6456918126564144E-2</v>
      </c>
      <c r="T5167" s="7">
        <f t="shared" si="60"/>
        <v>2.5433526011560792E-2</v>
      </c>
      <c r="U5167" s="7">
        <f t="shared" si="49"/>
        <v>2.2363026462914659E-2</v>
      </c>
    </row>
    <row r="5168" spans="2:21" x14ac:dyDescent="0.15">
      <c r="C5168" s="59">
        <v>37812</v>
      </c>
      <c r="D5168" s="12">
        <v>31.06</v>
      </c>
      <c r="E5168" s="12">
        <v>28.88</v>
      </c>
      <c r="F5168" s="12">
        <v>27.06</v>
      </c>
      <c r="G5168" s="11">
        <v>27.05</v>
      </c>
      <c r="H5168" s="12">
        <v>27.98</v>
      </c>
      <c r="I5168" s="12">
        <v>22</v>
      </c>
      <c r="J5168" s="12">
        <v>28</v>
      </c>
      <c r="K5168" s="6">
        <f t="shared" si="54"/>
        <v>20.229572441348406</v>
      </c>
      <c r="L5168" s="6"/>
      <c r="M5168" s="8">
        <v>118.9</v>
      </c>
      <c r="N5168" s="8">
        <f t="shared" si="58"/>
        <v>0.17999999999999972</v>
      </c>
      <c r="O5168" s="6">
        <f t="shared" si="57"/>
        <v>0.16999999999999815</v>
      </c>
      <c r="P5168" s="8">
        <f t="shared" si="55"/>
        <v>-75.023485401155398</v>
      </c>
      <c r="Q5168" s="8">
        <f t="shared" si="46"/>
        <v>0.55000000000000071</v>
      </c>
      <c r="R5168" s="7">
        <f t="shared" si="59"/>
        <v>5.8290155440414715E-3</v>
      </c>
      <c r="S5168" s="7">
        <f t="shared" si="60"/>
        <v>5.9212817833507181E-3</v>
      </c>
      <c r="T5168" s="7">
        <f t="shared" si="60"/>
        <v>1.6910935738444266E-2</v>
      </c>
      <c r="U5168" s="7">
        <f t="shared" si="49"/>
        <v>2.0051039008385008E-2</v>
      </c>
    </row>
    <row r="5169" spans="2:21" x14ac:dyDescent="0.15">
      <c r="C5169" s="59">
        <v>37813</v>
      </c>
      <c r="D5169" s="12">
        <v>31.28</v>
      </c>
      <c r="E5169" s="12">
        <v>29.19</v>
      </c>
      <c r="F5169" s="12">
        <v>27.17</v>
      </c>
      <c r="G5169" s="11">
        <v>27.15</v>
      </c>
      <c r="H5169" s="12">
        <v>28.14</v>
      </c>
      <c r="I5169" s="12">
        <v>22</v>
      </c>
      <c r="J5169" s="12">
        <v>28</v>
      </c>
      <c r="K5169" s="6">
        <f t="shared" si="54"/>
        <v>20.287281455167118</v>
      </c>
      <c r="L5169" s="6"/>
      <c r="M5169" s="8">
        <v>118.8</v>
      </c>
      <c r="N5169" s="8">
        <f t="shared" si="58"/>
        <v>0.22000000000000242</v>
      </c>
      <c r="O5169" s="6">
        <f t="shared" si="57"/>
        <v>0.31000000000000227</v>
      </c>
      <c r="P5169" s="8">
        <f t="shared" si="55"/>
        <v>-74.965776387336689</v>
      </c>
      <c r="Q5169" s="8">
        <f t="shared" si="46"/>
        <v>0.16000000000000014</v>
      </c>
      <c r="R5169" s="7">
        <f t="shared" si="59"/>
        <v>7.0830650354154479E-3</v>
      </c>
      <c r="S5169" s="7">
        <f t="shared" si="60"/>
        <v>1.0734072022160701E-2</v>
      </c>
      <c r="T5169" s="7">
        <f t="shared" si="60"/>
        <v>4.0650406504065817E-3</v>
      </c>
      <c r="U5169" s="7">
        <f t="shared" si="49"/>
        <v>5.718370264474526E-3</v>
      </c>
    </row>
    <row r="5170" spans="2:21" x14ac:dyDescent="0.15">
      <c r="C5170" s="59">
        <v>37816</v>
      </c>
      <c r="D5170" s="12">
        <v>31.27</v>
      </c>
      <c r="E5170" s="12">
        <v>28.96</v>
      </c>
      <c r="F5170" s="12">
        <v>27.36</v>
      </c>
      <c r="G5170" s="11">
        <v>27.1</v>
      </c>
      <c r="H5170" s="12">
        <v>28.02</v>
      </c>
      <c r="I5170" s="12">
        <v>22</v>
      </c>
      <c r="J5170" s="12">
        <v>28</v>
      </c>
      <c r="K5170" s="6">
        <f t="shared" si="54"/>
        <v>20.241397285596818</v>
      </c>
      <c r="L5170" s="6"/>
      <c r="M5170" s="8">
        <v>118.75</v>
      </c>
      <c r="N5170" s="8">
        <f t="shared" si="58"/>
        <v>-1.0000000000001563E-2</v>
      </c>
      <c r="O5170" s="6">
        <f t="shared" si="57"/>
        <v>-0.23000000000000043</v>
      </c>
      <c r="P5170" s="8">
        <f t="shared" si="55"/>
        <v>-75.011660556906989</v>
      </c>
      <c r="Q5170" s="8">
        <f t="shared" si="46"/>
        <v>-0.12000000000000099</v>
      </c>
      <c r="R5170" s="7">
        <f t="shared" si="59"/>
        <v>-3.1969309462920315E-4</v>
      </c>
      <c r="S5170" s="7">
        <f t="shared" ref="S5170:T5172" si="61">E5170/E5169-1</f>
        <v>-7.8794107571086291E-3</v>
      </c>
      <c r="T5170" s="7">
        <f t="shared" si="61"/>
        <v>6.9930069930068672E-3</v>
      </c>
      <c r="U5170" s="7">
        <f t="shared" si="49"/>
        <v>-4.2643923240938131E-3</v>
      </c>
    </row>
    <row r="5171" spans="2:21" x14ac:dyDescent="0.15">
      <c r="C5171" s="59">
        <v>37817</v>
      </c>
      <c r="D5171" s="12">
        <v>31.62</v>
      </c>
      <c r="E5171" s="12">
        <v>29.17</v>
      </c>
      <c r="F5171" s="12">
        <v>27.03</v>
      </c>
      <c r="G5171" s="11">
        <v>27</v>
      </c>
      <c r="H5171" s="12">
        <v>27.98</v>
      </c>
      <c r="I5171" s="12">
        <v>22</v>
      </c>
      <c r="J5171" s="12">
        <v>28</v>
      </c>
      <c r="K5171" s="6">
        <f t="shared" si="54"/>
        <v>20.166705782697935</v>
      </c>
      <c r="L5171" s="6"/>
      <c r="M5171" s="8">
        <v>118.75</v>
      </c>
      <c r="N5171" s="8">
        <f t="shared" si="58"/>
        <v>0.35000000000000142</v>
      </c>
      <c r="O5171" s="6">
        <f t="shared" si="57"/>
        <v>0.21000000000000085</v>
      </c>
      <c r="P5171" s="8">
        <f t="shared" si="55"/>
        <v>-75.086352059805876</v>
      </c>
      <c r="Q5171" s="8">
        <f t="shared" si="46"/>
        <v>-3.9999999999999147E-2</v>
      </c>
      <c r="R5171" s="7">
        <f t="shared" si="59"/>
        <v>1.1192836584585919E-2</v>
      </c>
      <c r="S5171" s="7">
        <f t="shared" si="61"/>
        <v>7.2513812154695323E-3</v>
      </c>
      <c r="T5171" s="7">
        <f t="shared" si="61"/>
        <v>-1.2061403508771829E-2</v>
      </c>
      <c r="U5171" s="7">
        <f t="shared" si="49"/>
        <v>-1.427551748750866E-3</v>
      </c>
    </row>
    <row r="5172" spans="2:21" x14ac:dyDescent="0.15">
      <c r="C5172" s="59">
        <v>37818</v>
      </c>
      <c r="D5172" s="12">
        <v>31.05</v>
      </c>
      <c r="E5172" s="12">
        <v>28.72</v>
      </c>
      <c r="F5172" s="12">
        <v>27.16</v>
      </c>
      <c r="G5172" s="11">
        <v>27</v>
      </c>
      <c r="H5172" s="12">
        <v>27.87</v>
      </c>
      <c r="I5172" s="12">
        <v>22</v>
      </c>
      <c r="J5172" s="12">
        <v>28</v>
      </c>
      <c r="K5172" s="6">
        <f t="shared" si="54"/>
        <v>20.285583206259101</v>
      </c>
      <c r="L5172" s="6"/>
      <c r="M5172" s="8">
        <v>119.45</v>
      </c>
      <c r="N5172" s="8">
        <f>D5172-D5171</f>
        <v>-0.57000000000000028</v>
      </c>
      <c r="O5172" s="6">
        <f t="shared" si="57"/>
        <v>-0.45000000000000284</v>
      </c>
      <c r="P5172" s="8">
        <f t="shared" si="55"/>
        <v>-74.967474636244702</v>
      </c>
      <c r="Q5172" s="8">
        <f t="shared" si="46"/>
        <v>-0.10999999999999943</v>
      </c>
      <c r="R5172" s="7">
        <f>D5172/D5171-1</f>
        <v>-1.8026565464895672E-2</v>
      </c>
      <c r="S5172" s="7">
        <f t="shared" si="61"/>
        <v>-1.5426808364758404E-2</v>
      </c>
      <c r="T5172" s="7">
        <f t="shared" si="61"/>
        <v>4.8094709581945061E-3</v>
      </c>
      <c r="U5172" s="7">
        <f t="shared" si="49"/>
        <v>-3.9313795568263199E-3</v>
      </c>
    </row>
    <row r="5173" spans="2:21" x14ac:dyDescent="0.15">
      <c r="C5173" s="59">
        <v>37819</v>
      </c>
      <c r="D5173" s="12">
        <v>31.41</v>
      </c>
      <c r="E5173" s="12">
        <v>28.62</v>
      </c>
      <c r="F5173" s="12">
        <v>26.93</v>
      </c>
      <c r="G5173" s="11">
        <v>26.75</v>
      </c>
      <c r="H5173" s="12">
        <v>27.93</v>
      </c>
      <c r="I5173" s="12">
        <v>22</v>
      </c>
      <c r="J5173" s="12">
        <v>28</v>
      </c>
      <c r="K5173" s="6">
        <f t="shared" si="54"/>
        <v>20.055690622599808</v>
      </c>
      <c r="L5173" s="6"/>
      <c r="M5173" s="8">
        <v>119.2</v>
      </c>
      <c r="N5173" s="8">
        <f>D5173-D5172</f>
        <v>0.35999999999999943</v>
      </c>
      <c r="O5173" s="6">
        <f t="shared" si="57"/>
        <v>-9.9999999999997868E-2</v>
      </c>
      <c r="P5173" s="8">
        <f t="shared" si="55"/>
        <v>-75.197367219903995</v>
      </c>
      <c r="Q5173" s="8">
        <f t="shared" si="46"/>
        <v>5.9999999999998721E-2</v>
      </c>
      <c r="R5173" s="7">
        <f>D5173/D5172-1</f>
        <v>1.1594202898550732E-2</v>
      </c>
      <c r="S5173" s="7">
        <f t="shared" ref="S5173:T5175" si="62">E5173/E5172-1</f>
        <v>-3.4818941504177747E-3</v>
      </c>
      <c r="T5173" s="7">
        <f t="shared" si="62"/>
        <v>-8.4683357879233867E-3</v>
      </c>
      <c r="U5173" s="7">
        <f t="shared" si="49"/>
        <v>2.1528525296017342E-3</v>
      </c>
    </row>
    <row r="5174" spans="2:21" x14ac:dyDescent="0.15">
      <c r="C5174" s="59">
        <v>37820</v>
      </c>
      <c r="D5174" s="12">
        <v>31.96</v>
      </c>
      <c r="E5174" s="12">
        <v>28.93</v>
      </c>
      <c r="F5174" s="12">
        <v>27.08</v>
      </c>
      <c r="G5174" s="11">
        <v>26.85</v>
      </c>
      <c r="H5174" s="12">
        <v>28.23</v>
      </c>
      <c r="I5174" s="12">
        <v>22</v>
      </c>
      <c r="J5174" s="12">
        <v>28</v>
      </c>
      <c r="K5174" s="6">
        <f t="shared" si="54"/>
        <v>20.257326231372939</v>
      </c>
      <c r="L5174" s="6"/>
      <c r="M5174" s="8">
        <v>119.95</v>
      </c>
      <c r="N5174" s="8">
        <f>D5174-D5173</f>
        <v>0.55000000000000071</v>
      </c>
      <c r="O5174" s="6">
        <f t="shared" si="57"/>
        <v>0.30999999999999872</v>
      </c>
      <c r="P5174" s="8">
        <f t="shared" si="55"/>
        <v>-74.995731611130864</v>
      </c>
      <c r="Q5174" s="8">
        <f t="shared" si="46"/>
        <v>0.30000000000000071</v>
      </c>
      <c r="R5174" s="7">
        <f>D5174/D5173-1</f>
        <v>1.7510347023240946E-2</v>
      </c>
      <c r="S5174" s="7">
        <f t="shared" si="62"/>
        <v>1.0831586303284402E-2</v>
      </c>
      <c r="T5174" s="7">
        <f t="shared" si="62"/>
        <v>5.5699962866690989E-3</v>
      </c>
      <c r="U5174" s="7">
        <f t="shared" si="49"/>
        <v>1.074113856068748E-2</v>
      </c>
    </row>
    <row r="5175" spans="2:21" x14ac:dyDescent="0.15">
      <c r="C5175" s="59">
        <v>37823</v>
      </c>
      <c r="D5175" s="12">
        <v>31.78</v>
      </c>
      <c r="E5175" s="12">
        <v>28.69</v>
      </c>
      <c r="F5175" s="12">
        <v>27.26</v>
      </c>
      <c r="G5175" s="82"/>
      <c r="H5175" s="82">
        <v>27.98</v>
      </c>
      <c r="I5175" s="82">
        <v>22</v>
      </c>
      <c r="J5175" s="82">
        <v>28</v>
      </c>
      <c r="K5175" s="185"/>
      <c r="L5175" s="185"/>
      <c r="M5175" s="35"/>
      <c r="N5175" s="8">
        <f>D5175-D5174</f>
        <v>-0.17999999999999972</v>
      </c>
      <c r="O5175" s="6">
        <f t="shared" si="57"/>
        <v>-0.23999999999999844</v>
      </c>
      <c r="P5175" s="8">
        <f t="shared" si="55"/>
        <v>-95.253057842503807</v>
      </c>
      <c r="Q5175" s="8">
        <f t="shared" si="46"/>
        <v>-0.25</v>
      </c>
      <c r="R5175" s="7">
        <f>D5175/D5174-1</f>
        <v>-5.63204005006257E-3</v>
      </c>
      <c r="S5175" s="7">
        <f t="shared" si="62"/>
        <v>-8.2958866228827199E-3</v>
      </c>
      <c r="T5175" s="7">
        <f t="shared" si="62"/>
        <v>6.6469719350075174E-3</v>
      </c>
      <c r="U5175" s="7">
        <f t="shared" si="49"/>
        <v>-8.8558271342543682E-3</v>
      </c>
    </row>
    <row r="5176" spans="2:21" x14ac:dyDescent="0.15">
      <c r="C5176" s="59">
        <v>37824</v>
      </c>
      <c r="D5176" s="12">
        <v>30.19</v>
      </c>
      <c r="E5176" s="12">
        <v>27.49</v>
      </c>
      <c r="F5176" s="12">
        <v>26.91</v>
      </c>
      <c r="G5176" s="11">
        <v>26.8</v>
      </c>
      <c r="H5176" s="12">
        <v>27.17</v>
      </c>
      <c r="I5176" s="12">
        <v>22</v>
      </c>
      <c r="J5176" s="12">
        <v>28</v>
      </c>
      <c r="K5176" s="6">
        <f t="shared" si="54"/>
        <v>20.211174744844893</v>
      </c>
      <c r="L5176" s="6"/>
      <c r="M5176" s="8">
        <v>119.9</v>
      </c>
      <c r="N5176" s="8">
        <f>D5176-D5175</f>
        <v>-1.5899999999999999</v>
      </c>
      <c r="O5176" s="6">
        <f t="shared" si="57"/>
        <v>-1.2000000000000028</v>
      </c>
      <c r="P5176" s="8">
        <f t="shared" si="55"/>
        <v>-75.041883097658911</v>
      </c>
      <c r="Q5176" s="8">
        <f t="shared" si="46"/>
        <v>-0.80999999999999872</v>
      </c>
      <c r="R5176" s="7">
        <f>D5176/D5175-1</f>
        <v>-5.0031466331025842E-2</v>
      </c>
      <c r="S5176" s="7">
        <f t="shared" ref="S5176:T5178" si="63">E5176/E5175-1</f>
        <v>-4.1826420355524641E-2</v>
      </c>
      <c r="T5176" s="7">
        <f t="shared" si="63"/>
        <v>-1.2839325018341952E-2</v>
      </c>
      <c r="U5176" s="7">
        <f t="shared" si="49"/>
        <v>-2.894924946390276E-2</v>
      </c>
    </row>
    <row r="5177" spans="2:21" x14ac:dyDescent="0.15">
      <c r="C5177" s="59">
        <v>37825</v>
      </c>
      <c r="D5177" s="12">
        <v>29.67</v>
      </c>
      <c r="E5177" s="12">
        <v>27.78</v>
      </c>
      <c r="F5177" s="12">
        <v>26.27</v>
      </c>
      <c r="G5177" s="11">
        <v>26.3</v>
      </c>
      <c r="H5177" s="12">
        <v>27</v>
      </c>
      <c r="I5177" s="12">
        <v>22</v>
      </c>
      <c r="J5177" s="12">
        <v>28</v>
      </c>
      <c r="K5177" s="6">
        <f t="shared" si="54"/>
        <v>19.834100589157487</v>
      </c>
      <c r="L5177" s="6"/>
      <c r="M5177" s="8">
        <v>119.9</v>
      </c>
      <c r="O5177" s="6">
        <f t="shared" si="57"/>
        <v>0.2900000000000027</v>
      </c>
      <c r="P5177" s="8">
        <f t="shared" si="55"/>
        <v>-75.418957253346321</v>
      </c>
      <c r="Q5177" s="8">
        <f t="shared" si="46"/>
        <v>-0.17000000000000171</v>
      </c>
      <c r="R5177" s="7"/>
      <c r="S5177" s="7">
        <f t="shared" si="63"/>
        <v>1.0549290651145959E-2</v>
      </c>
      <c r="T5177" s="7">
        <f t="shared" si="63"/>
        <v>-2.3782980304719481E-2</v>
      </c>
      <c r="U5177" s="7">
        <f t="shared" si="49"/>
        <v>-6.2569009937432085E-3</v>
      </c>
    </row>
    <row r="5178" spans="2:21" x14ac:dyDescent="0.15">
      <c r="C5178" s="59">
        <v>37826</v>
      </c>
      <c r="D5178" s="12">
        <v>30.22</v>
      </c>
      <c r="E5178" s="12">
        <v>28.16</v>
      </c>
      <c r="F5178" s="12">
        <v>26.41</v>
      </c>
      <c r="G5178" s="11">
        <v>26.35</v>
      </c>
      <c r="H5178" s="12">
        <v>27.23</v>
      </c>
      <c r="I5178" s="12">
        <v>22</v>
      </c>
      <c r="J5178" s="12">
        <v>28</v>
      </c>
      <c r="K5178" s="6">
        <f t="shared" si="54"/>
        <v>19.871808004726226</v>
      </c>
      <c r="L5178" s="6"/>
      <c r="M5178" s="8">
        <v>119.9</v>
      </c>
      <c r="N5178" s="8">
        <f t="shared" ref="N5178:N5183" si="64">D5178-D5177</f>
        <v>0.54999999999999716</v>
      </c>
      <c r="O5178" s="6">
        <f t="shared" si="57"/>
        <v>0.37999999999999901</v>
      </c>
      <c r="P5178" s="8">
        <f t="shared" si="55"/>
        <v>-75.381249837777574</v>
      </c>
      <c r="Q5178" s="8">
        <f t="shared" si="46"/>
        <v>0.23000000000000043</v>
      </c>
      <c r="R5178" s="7">
        <f t="shared" ref="R5178:R5183" si="65">D5178/D5177-1</f>
        <v>1.8537243006403692E-2</v>
      </c>
      <c r="S5178" s="7">
        <f t="shared" si="63"/>
        <v>1.367890568754504E-2</v>
      </c>
      <c r="T5178" s="7">
        <f t="shared" si="63"/>
        <v>5.3292729349068146E-3</v>
      </c>
      <c r="U5178" s="7">
        <f t="shared" si="49"/>
        <v>8.5185185185185919E-3</v>
      </c>
    </row>
    <row r="5179" spans="2:21" x14ac:dyDescent="0.15">
      <c r="C5179" s="59">
        <v>37827</v>
      </c>
      <c r="D5179" s="12">
        <v>30.17</v>
      </c>
      <c r="E5179" s="12">
        <v>28.18</v>
      </c>
      <c r="F5179" s="12">
        <v>26.63</v>
      </c>
      <c r="G5179" s="11">
        <v>26.6</v>
      </c>
      <c r="H5179" s="12">
        <v>27.38</v>
      </c>
      <c r="I5179" s="12">
        <v>22</v>
      </c>
      <c r="J5179" s="12">
        <v>28</v>
      </c>
      <c r="K5179" s="6">
        <f t="shared" si="54"/>
        <v>20.127268669167325</v>
      </c>
      <c r="L5179" s="6"/>
      <c r="M5179" s="8">
        <v>120.3</v>
      </c>
      <c r="N5179" s="8">
        <f t="shared" si="64"/>
        <v>-4.9999999999997158E-2</v>
      </c>
      <c r="O5179" s="6">
        <f t="shared" si="57"/>
        <v>1.9999999999999574E-2</v>
      </c>
      <c r="P5179" s="8">
        <f t="shared" si="55"/>
        <v>-75.125789173336486</v>
      </c>
      <c r="Q5179" s="8">
        <f t="shared" si="46"/>
        <v>0.14999999999999858</v>
      </c>
      <c r="R5179" s="7">
        <f t="shared" si="65"/>
        <v>-1.6545334215750662E-3</v>
      </c>
      <c r="S5179" s="7">
        <f t="shared" ref="S5179:T5181" si="66">E5179/E5178-1</f>
        <v>7.1022727272729291E-4</v>
      </c>
      <c r="T5179" s="7">
        <f t="shared" si="66"/>
        <v>8.3301779628928152E-3</v>
      </c>
      <c r="U5179" s="7">
        <f t="shared" si="49"/>
        <v>5.5086301872933063E-3</v>
      </c>
    </row>
    <row r="5180" spans="2:21" x14ac:dyDescent="0.15">
      <c r="C5180" s="59">
        <v>37830</v>
      </c>
      <c r="D5180" s="12">
        <v>30.11</v>
      </c>
      <c r="E5180" s="12">
        <v>28.03</v>
      </c>
      <c r="F5180" s="12">
        <v>26.4</v>
      </c>
      <c r="G5180" s="11">
        <v>26.45</v>
      </c>
      <c r="H5180" s="12">
        <v>27.02</v>
      </c>
      <c r="I5180" s="12">
        <v>22</v>
      </c>
      <c r="J5180" s="12">
        <v>28</v>
      </c>
      <c r="K5180" s="6">
        <f t="shared" si="54"/>
        <v>19.980495934839293</v>
      </c>
      <c r="L5180" s="6"/>
      <c r="M5180" s="8">
        <v>120.1</v>
      </c>
      <c r="N5180" s="8">
        <f t="shared" si="64"/>
        <v>-6.0000000000002274E-2</v>
      </c>
      <c r="O5180" s="6">
        <f t="shared" si="57"/>
        <v>-0.14999999999999858</v>
      </c>
      <c r="P5180" s="8">
        <f t="shared" si="55"/>
        <v>-75.27256190766451</v>
      </c>
      <c r="Q5180" s="8">
        <f t="shared" si="46"/>
        <v>-0.35999999999999943</v>
      </c>
      <c r="R5180" s="7">
        <f t="shared" si="65"/>
        <v>-1.9887305270136491E-3</v>
      </c>
      <c r="S5180" s="7">
        <f t="shared" si="66"/>
        <v>-5.3229240596166516E-3</v>
      </c>
      <c r="T5180" s="7">
        <f t="shared" si="66"/>
        <v>-8.6368757040931055E-3</v>
      </c>
      <c r="U5180" s="7">
        <f t="shared" si="49"/>
        <v>-1.3148283418553675E-2</v>
      </c>
    </row>
    <row r="5181" spans="2:21" x14ac:dyDescent="0.15">
      <c r="C5181" s="59">
        <v>37831</v>
      </c>
      <c r="D5181" s="12">
        <v>30.24</v>
      </c>
      <c r="E5181" s="12">
        <v>28.1</v>
      </c>
      <c r="F5181" s="12">
        <v>26.51</v>
      </c>
      <c r="G5181" s="11">
        <v>26.5</v>
      </c>
      <c r="H5181" s="12">
        <v>27.18</v>
      </c>
      <c r="I5181" s="12">
        <v>22</v>
      </c>
      <c r="J5181" s="12">
        <v>28</v>
      </c>
      <c r="K5181" s="6">
        <f t="shared" si="54"/>
        <v>20.08493824268232</v>
      </c>
      <c r="L5181" s="6"/>
      <c r="M5181" s="8">
        <v>120.5</v>
      </c>
      <c r="N5181" s="8">
        <f t="shared" si="64"/>
        <v>0.12999999999999901</v>
      </c>
      <c r="O5181" s="6">
        <f t="shared" si="57"/>
        <v>7.0000000000000284E-2</v>
      </c>
      <c r="P5181" s="8">
        <f t="shared" si="55"/>
        <v>-75.168119599821495</v>
      </c>
      <c r="Q5181" s="8">
        <f t="shared" si="46"/>
        <v>0.16000000000000014</v>
      </c>
      <c r="R5181" s="7">
        <f t="shared" si="65"/>
        <v>4.3175024908668203E-3</v>
      </c>
      <c r="S5181" s="7">
        <f t="shared" si="66"/>
        <v>2.4973242953978403E-3</v>
      </c>
      <c r="T5181" s="7">
        <f t="shared" si="66"/>
        <v>4.1666666666668739E-3</v>
      </c>
      <c r="U5181" s="7">
        <f t="shared" si="49"/>
        <v>5.9215396002960663E-3</v>
      </c>
    </row>
    <row r="5182" spans="2:21" x14ac:dyDescent="0.15">
      <c r="C5182" s="59">
        <v>37832</v>
      </c>
      <c r="D5182" s="12">
        <v>30.68</v>
      </c>
      <c r="E5182" s="12">
        <v>28.5</v>
      </c>
      <c r="F5182" s="12">
        <v>26.65</v>
      </c>
      <c r="G5182" s="11">
        <v>26.55</v>
      </c>
      <c r="H5182" s="12">
        <v>27.31</v>
      </c>
      <c r="I5182" s="12">
        <v>22</v>
      </c>
      <c r="J5182" s="12">
        <v>28</v>
      </c>
      <c r="K5182" s="6">
        <f t="shared" si="54"/>
        <v>20.19798186675391</v>
      </c>
      <c r="L5182" s="6"/>
      <c r="M5182" s="8">
        <v>120.95</v>
      </c>
      <c r="N5182" s="8">
        <f t="shared" si="64"/>
        <v>0.44000000000000128</v>
      </c>
      <c r="O5182" s="6">
        <f t="shared" si="57"/>
        <v>0.39999999999999858</v>
      </c>
      <c r="P5182" s="8">
        <f t="shared" si="55"/>
        <v>-75.055075975749901</v>
      </c>
      <c r="Q5182" s="8">
        <f t="shared" si="46"/>
        <v>0.12999999999999901</v>
      </c>
      <c r="R5182" s="7">
        <f t="shared" si="65"/>
        <v>1.4550264550264647E-2</v>
      </c>
      <c r="S5182" s="7">
        <f t="shared" ref="S5182:T5184" si="67">E5182/E5181-1</f>
        <v>1.4234875444839812E-2</v>
      </c>
      <c r="T5182" s="7">
        <f t="shared" si="67"/>
        <v>5.2810260279139154E-3</v>
      </c>
      <c r="U5182" s="7">
        <f t="shared" si="49"/>
        <v>4.7829286239882141E-3</v>
      </c>
    </row>
    <row r="5183" spans="2:21" x14ac:dyDescent="0.15">
      <c r="C5183" s="59">
        <v>37833</v>
      </c>
      <c r="D5183" s="12">
        <v>30.54</v>
      </c>
      <c r="E5183" s="12">
        <v>28.37</v>
      </c>
      <c r="F5183" s="12">
        <v>26.94</v>
      </c>
      <c r="G5183" s="11">
        <v>27</v>
      </c>
      <c r="H5183" s="12">
        <v>27.52</v>
      </c>
      <c r="I5183" s="12">
        <v>22</v>
      </c>
      <c r="J5183" s="12">
        <v>28</v>
      </c>
      <c r="K5183" s="6">
        <f t="shared" si="54"/>
        <v>20.58277676516202</v>
      </c>
      <c r="L5183" s="6"/>
      <c r="M5183" s="8">
        <v>121.2</v>
      </c>
      <c r="N5183" s="8">
        <f t="shared" si="64"/>
        <v>-0.14000000000000057</v>
      </c>
      <c r="O5183" s="6">
        <f t="shared" si="57"/>
        <v>-0.12999999999999901</v>
      </c>
      <c r="P5183" s="8">
        <f t="shared" si="55"/>
        <v>-74.670281077341784</v>
      </c>
      <c r="Q5183" s="8">
        <f t="shared" si="46"/>
        <v>0.21000000000000085</v>
      </c>
      <c r="R5183" s="7">
        <f t="shared" si="65"/>
        <v>-4.5632333767927635E-3</v>
      </c>
      <c r="S5183" s="7">
        <f t="shared" si="67"/>
        <v>-4.5614035087718774E-3</v>
      </c>
      <c r="T5183" s="7">
        <f t="shared" si="67"/>
        <v>1.0881801125703694E-2</v>
      </c>
      <c r="U5183" s="7">
        <f t="shared" si="49"/>
        <v>7.6894910289271312E-3</v>
      </c>
    </row>
    <row r="5184" spans="2:21" x14ac:dyDescent="0.15">
      <c r="B5184" s="111">
        <f>AVERAGE(D5184:D5204)</f>
        <v>31.59714285714286</v>
      </c>
      <c r="C5184" s="59">
        <v>37834</v>
      </c>
      <c r="D5184" s="12">
        <v>32.31</v>
      </c>
      <c r="E5184" s="12">
        <v>29.99</v>
      </c>
      <c r="F5184" s="12">
        <v>26.74</v>
      </c>
      <c r="G5184" s="11">
        <v>26.7</v>
      </c>
      <c r="H5184" s="12">
        <v>28.21</v>
      </c>
      <c r="I5184" s="12">
        <v>22</v>
      </c>
      <c r="J5184" s="12">
        <v>28</v>
      </c>
      <c r="K5184" s="6">
        <f t="shared" si="54"/>
        <v>20.412857527198796</v>
      </c>
      <c r="L5184" s="6"/>
      <c r="M5184" s="8">
        <v>121.55</v>
      </c>
      <c r="N5184" s="8">
        <f t="shared" ref="N5184:N5189" si="68">D5184-D5183</f>
        <v>1.7700000000000031</v>
      </c>
      <c r="O5184" s="6">
        <f t="shared" si="57"/>
        <v>1.6199999999999974</v>
      </c>
      <c r="P5184" s="8">
        <f t="shared" si="55"/>
        <v>-74.840200315305012</v>
      </c>
      <c r="Q5184" s="8">
        <f t="shared" si="46"/>
        <v>0.69000000000000128</v>
      </c>
      <c r="R5184" s="7">
        <f t="shared" ref="R5184:R5189" si="69">D5184/D5183-1</f>
        <v>5.7956777996070796E-2</v>
      </c>
      <c r="S5184" s="7">
        <f t="shared" si="67"/>
        <v>5.7102573140641377E-2</v>
      </c>
      <c r="T5184" s="7">
        <f t="shared" si="67"/>
        <v>-7.4239049740164598E-3</v>
      </c>
      <c r="U5184" s="7">
        <f t="shared" si="49"/>
        <v>2.5072674418604723E-2</v>
      </c>
    </row>
    <row r="5185" spans="2:21" x14ac:dyDescent="0.15">
      <c r="B5185" s="111"/>
      <c r="C5185" s="59">
        <v>37837</v>
      </c>
      <c r="D5185" s="12">
        <v>31.84</v>
      </c>
      <c r="E5185" s="12">
        <v>29.53</v>
      </c>
      <c r="F5185" s="12">
        <v>27.75</v>
      </c>
      <c r="G5185" s="11">
        <v>27.65</v>
      </c>
      <c r="H5185" s="12">
        <v>28.66</v>
      </c>
      <c r="I5185" s="12">
        <v>22</v>
      </c>
      <c r="J5185" s="12">
        <v>28</v>
      </c>
      <c r="K5185" s="6">
        <f t="shared" si="54"/>
        <v>21.008722750535682</v>
      </c>
      <c r="L5185" s="6"/>
      <c r="M5185" s="8">
        <v>120.8</v>
      </c>
      <c r="N5185" s="8">
        <f t="shared" si="68"/>
        <v>-0.47000000000000242</v>
      </c>
      <c r="O5185" s="6">
        <f t="shared" si="57"/>
        <v>-0.4599999999999973</v>
      </c>
      <c r="P5185" s="8">
        <f t="shared" si="55"/>
        <v>-74.244335091968125</v>
      </c>
      <c r="Q5185" s="8">
        <f t="shared" si="46"/>
        <v>0.44999999999999929</v>
      </c>
      <c r="R5185" s="7">
        <f t="shared" si="69"/>
        <v>-1.4546580006190135E-2</v>
      </c>
      <c r="S5185" s="7">
        <f t="shared" ref="S5185:T5187" si="70">E5185/E5184-1</f>
        <v>-1.5338446148716156E-2</v>
      </c>
      <c r="T5185" s="7">
        <f t="shared" si="70"/>
        <v>3.7771129394166048E-2</v>
      </c>
      <c r="U5185" s="7">
        <f t="shared" si="49"/>
        <v>1.595179014533854E-2</v>
      </c>
    </row>
    <row r="5186" spans="2:21" x14ac:dyDescent="0.15">
      <c r="B5186" s="111"/>
      <c r="C5186" s="59">
        <v>37838</v>
      </c>
      <c r="D5186" s="12">
        <v>32.22</v>
      </c>
      <c r="E5186" s="12">
        <v>29.93</v>
      </c>
      <c r="F5186" s="12">
        <v>27.74</v>
      </c>
      <c r="G5186" s="11">
        <v>27.5</v>
      </c>
      <c r="H5186" s="12">
        <v>28.8</v>
      </c>
      <c r="I5186" s="12">
        <v>22</v>
      </c>
      <c r="J5186" s="12">
        <v>28</v>
      </c>
      <c r="K5186" s="6">
        <f t="shared" si="54"/>
        <v>21.007181746896926</v>
      </c>
      <c r="L5186" s="6"/>
      <c r="M5186" s="8">
        <v>121.45</v>
      </c>
      <c r="N5186" s="8">
        <f t="shared" si="68"/>
        <v>0.37999999999999901</v>
      </c>
      <c r="O5186" s="6">
        <f t="shared" si="57"/>
        <v>0.39999999999999858</v>
      </c>
      <c r="P5186" s="8">
        <f t="shared" si="55"/>
        <v>-74.245876095606889</v>
      </c>
      <c r="Q5186" s="8">
        <f t="shared" si="46"/>
        <v>0.14000000000000057</v>
      </c>
      <c r="R5186" s="7">
        <f t="shared" si="69"/>
        <v>1.1934673366834181E-2</v>
      </c>
      <c r="S5186" s="7">
        <f t="shared" si="70"/>
        <v>1.354554690145604E-2</v>
      </c>
      <c r="T5186" s="7">
        <f t="shared" si="70"/>
        <v>-3.603603603604677E-4</v>
      </c>
      <c r="U5186" s="7">
        <f t="shared" si="49"/>
        <v>4.8848569434751798E-3</v>
      </c>
    </row>
    <row r="5187" spans="2:21" x14ac:dyDescent="0.15">
      <c r="B5187" s="111"/>
      <c r="C5187" s="59">
        <v>37839</v>
      </c>
      <c r="D5187" s="12">
        <v>31.7</v>
      </c>
      <c r="E5187" s="12">
        <v>29.48</v>
      </c>
      <c r="F5187" s="12">
        <v>28.35</v>
      </c>
      <c r="G5187" s="11">
        <v>28.1</v>
      </c>
      <c r="H5187" s="12">
        <v>28.88</v>
      </c>
      <c r="I5187" s="12">
        <v>22</v>
      </c>
      <c r="J5187" s="12">
        <v>28</v>
      </c>
      <c r="K5187" s="6">
        <f t="shared" si="54"/>
        <v>21.403659968811112</v>
      </c>
      <c r="L5187" s="6"/>
      <c r="M5187" s="8">
        <v>121.1</v>
      </c>
      <c r="N5187" s="8">
        <f t="shared" si="68"/>
        <v>-0.51999999999999957</v>
      </c>
      <c r="O5187" s="6">
        <f t="shared" si="57"/>
        <v>-0.44999999999999929</v>
      </c>
      <c r="P5187" s="8">
        <f t="shared" si="55"/>
        <v>-73.849397873692695</v>
      </c>
      <c r="Q5187" s="8">
        <f t="shared" si="46"/>
        <v>7.9999999999998295E-2</v>
      </c>
      <c r="R5187" s="7">
        <f t="shared" si="69"/>
        <v>-1.6139044072004949E-2</v>
      </c>
      <c r="S5187" s="7">
        <f t="shared" si="70"/>
        <v>-1.5035081857667887E-2</v>
      </c>
      <c r="T5187" s="7">
        <f t="shared" si="70"/>
        <v>2.1989906272530835E-2</v>
      </c>
      <c r="U5187" s="7">
        <f t="shared" si="49"/>
        <v>2.7777777777777679E-3</v>
      </c>
    </row>
    <row r="5188" spans="2:21" x14ac:dyDescent="0.15">
      <c r="B5188" s="111"/>
      <c r="C5188" s="59">
        <v>37840</v>
      </c>
      <c r="D5188" s="12">
        <v>32.39</v>
      </c>
      <c r="E5188" s="12">
        <v>30.25</v>
      </c>
      <c r="F5188" s="12">
        <v>27.94</v>
      </c>
      <c r="G5188" s="11">
        <v>27.7</v>
      </c>
      <c r="H5188" s="12">
        <v>29.07</v>
      </c>
      <c r="I5188" s="12">
        <v>22</v>
      </c>
      <c r="J5188" s="12">
        <v>28</v>
      </c>
      <c r="K5188" s="6">
        <f t="shared" si="54"/>
        <v>21.107692923008432</v>
      </c>
      <c r="L5188" s="6"/>
      <c r="M5188" s="8">
        <v>121.15</v>
      </c>
      <c r="N5188" s="8">
        <f t="shared" si="68"/>
        <v>0.69000000000000128</v>
      </c>
      <c r="O5188" s="6">
        <f t="shared" si="57"/>
        <v>0.76999999999999957</v>
      </c>
      <c r="P5188" s="8">
        <f t="shared" si="55"/>
        <v>-74.145364919495378</v>
      </c>
      <c r="Q5188" s="8">
        <f t="shared" si="46"/>
        <v>0.19000000000000128</v>
      </c>
      <c r="R5188" s="7">
        <f t="shared" si="69"/>
        <v>2.1766561514195537E-2</v>
      </c>
      <c r="S5188" s="7">
        <f t="shared" ref="S5188:T5190" si="71">E5188/E5187-1</f>
        <v>2.6119402985074647E-2</v>
      </c>
      <c r="T5188" s="7">
        <f t="shared" si="71"/>
        <v>-1.4462081128747806E-2</v>
      </c>
      <c r="U5188" s="7">
        <f t="shared" si="49"/>
        <v>6.5789473684210176E-3</v>
      </c>
    </row>
    <row r="5189" spans="2:21" x14ac:dyDescent="0.15">
      <c r="B5189" s="111"/>
      <c r="C5189" s="59">
        <v>37841</v>
      </c>
      <c r="D5189" s="12">
        <v>32.18</v>
      </c>
      <c r="E5189" s="12">
        <v>29.99</v>
      </c>
      <c r="F5189" s="12">
        <v>28.21</v>
      </c>
      <c r="G5189" s="11">
        <v>28.05</v>
      </c>
      <c r="H5189" s="12">
        <v>29.22</v>
      </c>
      <c r="I5189" s="12">
        <v>22</v>
      </c>
      <c r="J5189" s="12">
        <v>28</v>
      </c>
      <c r="K5189" s="6">
        <f t="shared" si="54"/>
        <v>21.215610351302121</v>
      </c>
      <c r="L5189" s="6"/>
      <c r="M5189" s="8">
        <v>120.25</v>
      </c>
      <c r="N5189" s="8">
        <f t="shared" si="68"/>
        <v>-0.21000000000000085</v>
      </c>
      <c r="O5189" s="6">
        <f t="shared" si="57"/>
        <v>-0.26000000000000156</v>
      </c>
      <c r="P5189" s="8">
        <f t="shared" si="55"/>
        <v>-74.037447491201689</v>
      </c>
      <c r="Q5189" s="8">
        <f t="shared" si="46"/>
        <v>0.14999999999999858</v>
      </c>
      <c r="R5189" s="7">
        <f t="shared" si="69"/>
        <v>-6.4834825563445664E-3</v>
      </c>
      <c r="S5189" s="7">
        <f t="shared" si="71"/>
        <v>-8.5950413223141453E-3</v>
      </c>
      <c r="T5189" s="7">
        <f t="shared" si="71"/>
        <v>9.6635647816749604E-3</v>
      </c>
      <c r="U5189" s="7">
        <f t="shared" si="49"/>
        <v>5.1599587203301489E-3</v>
      </c>
    </row>
    <row r="5190" spans="2:21" x14ac:dyDescent="0.15">
      <c r="B5190" s="111"/>
      <c r="C5190" s="59">
        <v>37844</v>
      </c>
      <c r="D5190" s="12">
        <v>32.01</v>
      </c>
      <c r="E5190" s="12">
        <v>29.91</v>
      </c>
      <c r="F5190" s="12">
        <v>27.91</v>
      </c>
      <c r="G5190" s="11">
        <v>27.9</v>
      </c>
      <c r="H5190" s="12">
        <v>29.02</v>
      </c>
      <c r="I5190" s="12">
        <v>22</v>
      </c>
      <c r="J5190" s="12">
        <v>28</v>
      </c>
      <c r="K5190" s="6">
        <f t="shared" si="54"/>
        <v>21.07583503145619</v>
      </c>
      <c r="L5190" s="6"/>
      <c r="M5190" s="8">
        <v>120.1</v>
      </c>
      <c r="N5190" s="8">
        <f t="shared" ref="N5190:N5195" si="72">D5190-D5189</f>
        <v>-0.17000000000000171</v>
      </c>
      <c r="O5190" s="6">
        <f t="shared" si="57"/>
        <v>-7.9999999999998295E-2</v>
      </c>
      <c r="P5190" s="8">
        <f t="shared" si="55"/>
        <v>-74.177222811047614</v>
      </c>
      <c r="Q5190" s="8">
        <f t="shared" si="46"/>
        <v>-0.19999999999999929</v>
      </c>
      <c r="R5190" s="7">
        <f t="shared" ref="R5190:R5195" si="73">D5190/D5189-1</f>
        <v>-5.2827843380982564E-3</v>
      </c>
      <c r="S5190" s="7">
        <f t="shared" si="71"/>
        <v>-2.6675558519505538E-3</v>
      </c>
      <c r="T5190" s="7">
        <f t="shared" si="71"/>
        <v>-1.0634526763559027E-2</v>
      </c>
      <c r="U5190" s="7">
        <f t="shared" si="49"/>
        <v>-6.8446269678302807E-3</v>
      </c>
    </row>
    <row r="5191" spans="2:21" x14ac:dyDescent="0.15">
      <c r="B5191" s="111"/>
      <c r="C5191" s="59">
        <v>37845</v>
      </c>
      <c r="D5191" s="12">
        <v>31.92</v>
      </c>
      <c r="E5191" s="12">
        <v>29.87</v>
      </c>
      <c r="F5191" s="12">
        <v>27.82</v>
      </c>
      <c r="G5191" s="11">
        <v>27.85</v>
      </c>
      <c r="H5191" s="12">
        <v>28.97</v>
      </c>
      <c r="I5191" s="12">
        <v>22</v>
      </c>
      <c r="J5191" s="12">
        <v>28</v>
      </c>
      <c r="K5191" s="6">
        <f t="shared" si="54"/>
        <v>20.967996225797137</v>
      </c>
      <c r="L5191" s="6"/>
      <c r="M5191" s="8">
        <v>119.7</v>
      </c>
      <c r="N5191" s="8">
        <f t="shared" si="72"/>
        <v>-8.9999999999996305E-2</v>
      </c>
      <c r="O5191" s="6">
        <f t="shared" si="57"/>
        <v>-3.9999999999999147E-2</v>
      </c>
      <c r="P5191" s="8">
        <f t="shared" si="55"/>
        <v>-74.28506161670667</v>
      </c>
      <c r="Q5191" s="8">
        <f t="shared" si="46"/>
        <v>-5.0000000000000711E-2</v>
      </c>
      <c r="R5191" s="7">
        <f t="shared" si="73"/>
        <v>-2.811621368322248E-3</v>
      </c>
      <c r="S5191" s="7">
        <f t="shared" ref="S5191:T5193" si="74">E5191/E5190-1</f>
        <v>-1.3373453694416337E-3</v>
      </c>
      <c r="T5191" s="7">
        <f t="shared" si="74"/>
        <v>-3.2246506628448302E-3</v>
      </c>
      <c r="U5191" s="7">
        <f t="shared" si="49"/>
        <v>-1.7229496898690799E-3</v>
      </c>
    </row>
    <row r="5192" spans="2:21" x14ac:dyDescent="0.15">
      <c r="B5192" s="111"/>
      <c r="C5192" s="59">
        <v>37846</v>
      </c>
      <c r="D5192" s="12">
        <v>30.78</v>
      </c>
      <c r="E5192" s="12">
        <v>29.01</v>
      </c>
      <c r="F5192" s="12">
        <v>28.07</v>
      </c>
      <c r="G5192" s="11">
        <v>27.95</v>
      </c>
      <c r="H5192" s="12">
        <v>28.61</v>
      </c>
      <c r="I5192" s="12">
        <v>22</v>
      </c>
      <c r="J5192" s="12">
        <v>28</v>
      </c>
      <c r="K5192" s="6">
        <f t="shared" si="54"/>
        <v>21.034495250167527</v>
      </c>
      <c r="L5192" s="6"/>
      <c r="M5192" s="8">
        <v>119.65</v>
      </c>
      <c r="N5192" s="8">
        <f t="shared" si="72"/>
        <v>-1.1400000000000006</v>
      </c>
      <c r="O5192" s="6">
        <f t="shared" si="57"/>
        <v>-0.85999999999999943</v>
      </c>
      <c r="P5192" s="8">
        <f t="shared" si="55"/>
        <v>-74.218562592336284</v>
      </c>
      <c r="Q5192" s="8">
        <f t="shared" si="46"/>
        <v>-0.35999999999999943</v>
      </c>
      <c r="R5192" s="7">
        <f t="shared" si="73"/>
        <v>-3.5714285714285698E-2</v>
      </c>
      <c r="S5192" s="7">
        <f t="shared" si="74"/>
        <v>-2.8791429527954437E-2</v>
      </c>
      <c r="T5192" s="7">
        <f t="shared" si="74"/>
        <v>8.9863407620416336E-3</v>
      </c>
      <c r="U5192" s="7">
        <f t="shared" si="49"/>
        <v>-1.2426648256817385E-2</v>
      </c>
    </row>
    <row r="5193" spans="2:21" x14ac:dyDescent="0.15">
      <c r="B5193" s="111"/>
      <c r="C5193" s="59">
        <v>37847</v>
      </c>
      <c r="D5193" s="12">
        <v>31.09</v>
      </c>
      <c r="E5193" s="12">
        <v>28.83</v>
      </c>
      <c r="F5193" s="12">
        <v>27.25</v>
      </c>
      <c r="G5193" s="11">
        <v>27.25</v>
      </c>
      <c r="H5193" s="12">
        <v>28.02</v>
      </c>
      <c r="I5193" s="12">
        <v>22</v>
      </c>
      <c r="J5193" s="12">
        <v>28</v>
      </c>
      <c r="K5193" s="6">
        <f t="shared" si="54"/>
        <v>20.627670289535978</v>
      </c>
      <c r="L5193" s="6"/>
      <c r="M5193" s="8">
        <v>120.35</v>
      </c>
      <c r="N5193" s="8">
        <f t="shared" si="72"/>
        <v>0.30999999999999872</v>
      </c>
      <c r="O5193" s="6">
        <f t="shared" si="57"/>
        <v>-0.18000000000000327</v>
      </c>
      <c r="P5193" s="8">
        <f t="shared" si="55"/>
        <v>-74.625387552967823</v>
      </c>
      <c r="Q5193" s="8">
        <f t="shared" si="46"/>
        <v>-0.58999999999999986</v>
      </c>
      <c r="R5193" s="7">
        <f t="shared" si="73"/>
        <v>1.0071474983755602E-2</v>
      </c>
      <c r="S5193" s="7">
        <f t="shared" si="74"/>
        <v>-6.2047569803517222E-3</v>
      </c>
      <c r="T5193" s="7">
        <f t="shared" si="74"/>
        <v>-2.9212682579266125E-2</v>
      </c>
      <c r="U5193" s="7">
        <f t="shared" si="49"/>
        <v>-2.0622160083886731E-2</v>
      </c>
    </row>
    <row r="5194" spans="2:21" x14ac:dyDescent="0.15">
      <c r="B5194" s="111"/>
      <c r="C5194" s="59">
        <v>37848</v>
      </c>
      <c r="D5194" s="12">
        <v>31.05</v>
      </c>
      <c r="E5194" s="12">
        <v>28.81</v>
      </c>
      <c r="F5194" s="12">
        <v>27.6</v>
      </c>
      <c r="G5194" s="11">
        <v>27.35</v>
      </c>
      <c r="H5194" s="12">
        <v>28.42</v>
      </c>
      <c r="I5194" s="12">
        <v>22</v>
      </c>
      <c r="J5194" s="12">
        <v>28</v>
      </c>
      <c r="K5194" s="6">
        <f t="shared" si="54"/>
        <v>20.617354999872472</v>
      </c>
      <c r="L5194" s="6"/>
      <c r="M5194" s="8">
        <v>119.85</v>
      </c>
      <c r="N5194" s="8">
        <f t="shared" si="72"/>
        <v>-3.9999999999999147E-2</v>
      </c>
      <c r="P5194" s="8">
        <f t="shared" si="55"/>
        <v>-74.635702842631332</v>
      </c>
      <c r="Q5194" s="8">
        <f t="shared" si="46"/>
        <v>0.40000000000000213</v>
      </c>
      <c r="R5194" s="7">
        <f t="shared" si="73"/>
        <v>-1.2865873271148409E-3</v>
      </c>
      <c r="S5194" s="7"/>
      <c r="T5194" s="7">
        <f t="shared" ref="T5194:T5199" si="75">F5194/F5193-1</f>
        <v>1.2844036697247763E-2</v>
      </c>
      <c r="U5194" s="7">
        <f t="shared" si="49"/>
        <v>1.4275517487509104E-2</v>
      </c>
    </row>
    <row r="5195" spans="2:21" x14ac:dyDescent="0.15">
      <c r="B5195" s="111"/>
      <c r="C5195" s="59">
        <v>37851</v>
      </c>
      <c r="D5195" s="12">
        <v>30.89</v>
      </c>
      <c r="E5195" s="12">
        <v>28.66</v>
      </c>
      <c r="F5195" s="12">
        <v>27.56</v>
      </c>
      <c r="G5195" s="11">
        <v>27.5</v>
      </c>
      <c r="H5195" s="12">
        <v>28.32</v>
      </c>
      <c r="I5195" s="12">
        <v>22</v>
      </c>
      <c r="J5195" s="12">
        <v>28</v>
      </c>
      <c r="K5195" s="6">
        <f t="shared" si="54"/>
        <v>20.790969501663323</v>
      </c>
      <c r="L5195" s="6"/>
      <c r="M5195" s="8">
        <v>120.2</v>
      </c>
      <c r="N5195" s="8">
        <f t="shared" si="72"/>
        <v>-0.16000000000000014</v>
      </c>
      <c r="O5195" s="6">
        <f>E5195-E5194</f>
        <v>-0.14999999999999858</v>
      </c>
      <c r="P5195" s="8">
        <f t="shared" si="55"/>
        <v>-74.462088340840481</v>
      </c>
      <c r="Q5195" s="8">
        <f t="shared" si="46"/>
        <v>-0.10000000000000142</v>
      </c>
      <c r="R5195" s="7">
        <f t="shared" si="73"/>
        <v>-5.1529790660225228E-3</v>
      </c>
      <c r="S5195" s="7">
        <f>E5195/E5194-1</f>
        <v>-5.2065255119749798E-3</v>
      </c>
      <c r="T5195" s="7">
        <f t="shared" si="75"/>
        <v>-1.4492753623189802E-3</v>
      </c>
      <c r="U5195" s="7">
        <f t="shared" si="49"/>
        <v>-3.5186488388458947E-3</v>
      </c>
    </row>
    <row r="5196" spans="2:21" x14ac:dyDescent="0.15">
      <c r="B5196" s="111"/>
      <c r="C5196" s="59">
        <v>37852</v>
      </c>
      <c r="D5196" s="12">
        <v>30.7</v>
      </c>
      <c r="E5196" s="12">
        <v>28.47</v>
      </c>
      <c r="F5196" s="12">
        <v>27.05</v>
      </c>
      <c r="G5196" s="11">
        <v>27.25</v>
      </c>
      <c r="H5196" s="12">
        <v>27.94</v>
      </c>
      <c r="I5196" s="12">
        <v>22</v>
      </c>
      <c r="J5196" s="12">
        <v>28</v>
      </c>
      <c r="K5196" s="6">
        <f t="shared" si="54"/>
        <v>20.627670289535978</v>
      </c>
      <c r="L5196" s="6"/>
      <c r="M5196" s="8">
        <v>120.35</v>
      </c>
      <c r="N5196" s="8">
        <f>D5196-D5195</f>
        <v>-0.19000000000000128</v>
      </c>
      <c r="O5196" s="6">
        <f>E5196-E5195</f>
        <v>-0.19000000000000128</v>
      </c>
      <c r="P5196" s="8">
        <f t="shared" si="55"/>
        <v>-74.625387552967823</v>
      </c>
      <c r="Q5196" s="8">
        <f t="shared" si="46"/>
        <v>-0.37999999999999901</v>
      </c>
      <c r="R5196" s="7">
        <f>D5196/D5195-1</f>
        <v>-6.1508578828100013E-3</v>
      </c>
      <c r="S5196" s="7">
        <f>E5196/E5195-1</f>
        <v>-6.6294487090021725E-3</v>
      </c>
      <c r="T5196" s="7">
        <f t="shared" si="75"/>
        <v>-1.8505079825834492E-2</v>
      </c>
      <c r="U5196" s="7">
        <f t="shared" si="49"/>
        <v>-1.3418079096045199E-2</v>
      </c>
    </row>
    <row r="5197" spans="2:21" x14ac:dyDescent="0.15">
      <c r="B5197" s="111"/>
      <c r="C5197" s="59">
        <v>37853</v>
      </c>
      <c r="D5197" s="12">
        <v>30.95</v>
      </c>
      <c r="E5197" s="12">
        <v>28.84</v>
      </c>
      <c r="F5197" s="12">
        <v>26.77</v>
      </c>
      <c r="G5197" s="11">
        <v>26.95</v>
      </c>
      <c r="H5197" s="12">
        <v>28.02</v>
      </c>
      <c r="I5197" s="12">
        <v>22</v>
      </c>
      <c r="J5197" s="12">
        <v>28</v>
      </c>
      <c r="K5197" s="6">
        <f t="shared" si="54"/>
        <v>20.298870431511638</v>
      </c>
      <c r="L5197" s="6"/>
      <c r="M5197" s="8">
        <v>119.75</v>
      </c>
      <c r="N5197" s="8">
        <f>D5197-D5196</f>
        <v>0.25</v>
      </c>
      <c r="O5197" s="6">
        <f>E5197-E5196</f>
        <v>0.37000000000000099</v>
      </c>
      <c r="P5197" s="8">
        <f t="shared" si="55"/>
        <v>-74.954187410992176</v>
      </c>
      <c r="Q5197" s="8">
        <f t="shared" si="46"/>
        <v>7.9999999999998295E-2</v>
      </c>
      <c r="R5197" s="7">
        <f>D5197/D5196-1</f>
        <v>8.1433224755700362E-3</v>
      </c>
      <c r="S5197" s="7">
        <f>E5197/E5196-1</f>
        <v>1.299613628380758E-2</v>
      </c>
      <c r="T5197" s="7">
        <f t="shared" si="75"/>
        <v>-1.0351201478743133E-2</v>
      </c>
      <c r="U5197" s="7">
        <f t="shared" si="49"/>
        <v>2.8632784538296097E-3</v>
      </c>
    </row>
    <row r="5198" spans="2:21" x14ac:dyDescent="0.15">
      <c r="B5198" s="111"/>
      <c r="C5198" s="59">
        <v>37854</v>
      </c>
      <c r="D5198" s="12">
        <v>31.88</v>
      </c>
      <c r="E5198" s="12">
        <v>29.71</v>
      </c>
      <c r="F5198" s="12">
        <v>27.33</v>
      </c>
      <c r="G5198" s="11">
        <v>27.3</v>
      </c>
      <c r="H5198" s="12">
        <v>28.73</v>
      </c>
      <c r="I5198" s="12">
        <v>22</v>
      </c>
      <c r="J5198" s="12">
        <v>28</v>
      </c>
      <c r="K5198" s="6">
        <f t="shared" si="54"/>
        <v>20.442293841604418</v>
      </c>
      <c r="L5198" s="6"/>
      <c r="M5198" s="8">
        <v>119.05</v>
      </c>
      <c r="O5198" s="6">
        <f>E5198-E5197</f>
        <v>0.87000000000000099</v>
      </c>
      <c r="P5198" s="8">
        <f t="shared" si="55"/>
        <v>-74.810764000899383</v>
      </c>
      <c r="Q5198" s="8">
        <f t="shared" si="46"/>
        <v>0.71000000000000085</v>
      </c>
      <c r="R5198" s="7"/>
      <c r="S5198" s="7">
        <f>E5198/E5197-1</f>
        <v>3.0166435506241429E-2</v>
      </c>
      <c r="T5198" s="7">
        <f t="shared" si="75"/>
        <v>2.0918939110945001E-2</v>
      </c>
      <c r="U5198" s="7">
        <f t="shared" si="49"/>
        <v>2.5339043540328454E-2</v>
      </c>
    </row>
    <row r="5199" spans="2:21" x14ac:dyDescent="0.15">
      <c r="B5199" s="111"/>
      <c r="C5199" s="59">
        <v>37855</v>
      </c>
      <c r="D5199" s="12">
        <v>31.84</v>
      </c>
      <c r="E5199" s="12">
        <v>29.7</v>
      </c>
      <c r="F5199" s="12">
        <v>27.93</v>
      </c>
      <c r="G5199" s="11">
        <v>27.85</v>
      </c>
      <c r="H5199" s="12">
        <v>29.17</v>
      </c>
      <c r="I5199" s="12">
        <v>22</v>
      </c>
      <c r="J5199" s="12">
        <v>28</v>
      </c>
      <c r="K5199" s="6">
        <f t="shared" si="54"/>
        <v>20.827859241831909</v>
      </c>
      <c r="L5199" s="6"/>
      <c r="M5199" s="8">
        <v>118.9</v>
      </c>
      <c r="N5199" s="8">
        <f t="shared" ref="N5199:N5204" si="76">D5199-D5198</f>
        <v>-3.9999999999999147E-2</v>
      </c>
      <c r="O5199" s="6">
        <f>E5199-E5198</f>
        <v>-1.0000000000001563E-2</v>
      </c>
      <c r="P5199" s="8">
        <f t="shared" si="55"/>
        <v>-74.425198600671905</v>
      </c>
      <c r="Q5199" s="8">
        <f t="shared" si="46"/>
        <v>0.44000000000000128</v>
      </c>
      <c r="R5199" s="7">
        <f t="shared" ref="R5199:R5204" si="77">D5199/D5198-1</f>
        <v>-1.2547051442910462E-3</v>
      </c>
      <c r="S5199" s="7">
        <f>E5199/E5198-1</f>
        <v>-3.3658700774152894E-4</v>
      </c>
      <c r="T5199" s="7">
        <f t="shared" si="75"/>
        <v>2.1953896816685026E-2</v>
      </c>
      <c r="U5199" s="7">
        <f t="shared" si="49"/>
        <v>1.5315001740341172E-2</v>
      </c>
    </row>
    <row r="5200" spans="2:21" x14ac:dyDescent="0.15">
      <c r="B5200" s="111"/>
      <c r="C5200" s="59">
        <v>37858</v>
      </c>
      <c r="D5200" s="12">
        <v>31.56</v>
      </c>
      <c r="E5200" s="12"/>
      <c r="F5200" s="12">
        <v>28.05</v>
      </c>
      <c r="G5200" s="11">
        <v>28.1</v>
      </c>
      <c r="H5200" s="12">
        <v>29.01</v>
      </c>
      <c r="I5200" s="12">
        <v>22</v>
      </c>
      <c r="J5200" s="12">
        <v>28</v>
      </c>
      <c r="K5200" s="6">
        <f t="shared" si="54"/>
        <v>20.970637946320718</v>
      </c>
      <c r="L5200" s="6"/>
      <c r="M5200" s="8">
        <v>118.65</v>
      </c>
      <c r="N5200" s="8">
        <f t="shared" si="76"/>
        <v>-0.28000000000000114</v>
      </c>
      <c r="P5200" s="8">
        <f t="shared" si="55"/>
        <v>-74.282419896183086</v>
      </c>
      <c r="Q5200" s="8">
        <f t="shared" si="46"/>
        <v>-0.16000000000000014</v>
      </c>
      <c r="R5200" s="7">
        <f t="shared" si="77"/>
        <v>-8.793969849246297E-3</v>
      </c>
      <c r="S5200" s="7"/>
      <c r="T5200" s="7">
        <f t="shared" ref="T5200:T5207" si="78">F5200/F5199-1</f>
        <v>4.2964554242750363E-3</v>
      </c>
      <c r="U5200" s="7">
        <f t="shared" si="49"/>
        <v>-5.4850874185807807E-3</v>
      </c>
    </row>
    <row r="5201" spans="2:21" x14ac:dyDescent="0.15">
      <c r="B5201" s="111"/>
      <c r="C5201" s="59">
        <v>37859</v>
      </c>
      <c r="D5201" s="12">
        <v>31.95</v>
      </c>
      <c r="E5201" s="12">
        <v>29.77</v>
      </c>
      <c r="F5201" s="12">
        <v>27.87</v>
      </c>
      <c r="G5201" s="11">
        <v>27.8</v>
      </c>
      <c r="H5201" s="12">
        <v>29.04</v>
      </c>
      <c r="I5201" s="12">
        <v>22</v>
      </c>
      <c r="J5201" s="12">
        <v>28</v>
      </c>
      <c r="K5201" s="6">
        <f t="shared" si="54"/>
        <v>20.703037947092685</v>
      </c>
      <c r="L5201" s="6"/>
      <c r="M5201" s="8">
        <v>118.4</v>
      </c>
      <c r="N5201" s="8">
        <f t="shared" si="76"/>
        <v>0.39000000000000057</v>
      </c>
      <c r="O5201" s="6">
        <f>E5201-E5199</f>
        <v>7.0000000000000284E-2</v>
      </c>
      <c r="P5201" s="8">
        <f t="shared" si="55"/>
        <v>-74.550019895411126</v>
      </c>
      <c r="Q5201" s="8">
        <f t="shared" si="46"/>
        <v>2.9999999999997584E-2</v>
      </c>
      <c r="R5201" s="7">
        <f t="shared" si="77"/>
        <v>1.2357414448669113E-2</v>
      </c>
      <c r="S5201" s="7">
        <f>E5201/E5199-1</f>
        <v>2.3569023569023351E-3</v>
      </c>
      <c r="T5201" s="7">
        <f t="shared" si="78"/>
        <v>-6.4171122994651775E-3</v>
      </c>
      <c r="U5201" s="7">
        <f t="shared" si="49"/>
        <v>1.0341261633919352E-3</v>
      </c>
    </row>
    <row r="5202" spans="2:21" x14ac:dyDescent="0.15">
      <c r="B5202" s="111"/>
      <c r="C5202" s="59">
        <v>37860</v>
      </c>
      <c r="D5202" s="12">
        <v>31.21</v>
      </c>
      <c r="E5202" s="12">
        <v>29.18</v>
      </c>
      <c r="F5202" s="12">
        <v>27.78</v>
      </c>
      <c r="G5202" s="11">
        <v>28</v>
      </c>
      <c r="H5202" s="12">
        <v>28.77</v>
      </c>
      <c r="I5202" s="12">
        <v>22</v>
      </c>
      <c r="J5202" s="12">
        <v>28</v>
      </c>
      <c r="K5202" s="6">
        <f t="shared" si="54"/>
        <v>20.860786401215119</v>
      </c>
      <c r="L5202" s="6"/>
      <c r="M5202" s="8">
        <v>118.45</v>
      </c>
      <c r="N5202" s="8">
        <f t="shared" si="76"/>
        <v>-0.73999999999999844</v>
      </c>
      <c r="O5202" s="6">
        <f t="shared" ref="O5202:O5207" si="79">E5202-E5201</f>
        <v>-0.58999999999999986</v>
      </c>
      <c r="P5202" s="8">
        <f t="shared" si="55"/>
        <v>-74.392271441288685</v>
      </c>
      <c r="Q5202" s="8">
        <f t="shared" si="46"/>
        <v>-0.26999999999999957</v>
      </c>
      <c r="R5202" s="7">
        <f t="shared" si="77"/>
        <v>-2.3161189358372414E-2</v>
      </c>
      <c r="S5202" s="7">
        <f t="shared" ref="S5202:S5207" si="80">E5202/E5201-1</f>
        <v>-1.9818609338259963E-2</v>
      </c>
      <c r="T5202" s="7">
        <f t="shared" si="78"/>
        <v>-3.2292787944026013E-3</v>
      </c>
      <c r="U5202" s="7">
        <f t="shared" si="49"/>
        <v>-9.2975206611569661E-3</v>
      </c>
    </row>
    <row r="5203" spans="2:21" x14ac:dyDescent="0.15">
      <c r="B5203" s="111"/>
      <c r="C5203" s="59">
        <v>37861</v>
      </c>
      <c r="D5203" s="12">
        <v>31.5</v>
      </c>
      <c r="E5203" s="12">
        <v>29.44</v>
      </c>
      <c r="F5203" s="12">
        <v>27.51</v>
      </c>
      <c r="G5203" s="11">
        <v>27.5</v>
      </c>
      <c r="H5203" s="12">
        <v>28.8</v>
      </c>
      <c r="I5203" s="12">
        <v>22</v>
      </c>
      <c r="J5203" s="12">
        <v>28</v>
      </c>
      <c r="K5203" s="6">
        <f t="shared" si="54"/>
        <v>20.496920848145621</v>
      </c>
      <c r="L5203" s="6"/>
      <c r="M5203" s="8">
        <v>118.5</v>
      </c>
      <c r="N5203" s="8">
        <f t="shared" si="76"/>
        <v>0.28999999999999915</v>
      </c>
      <c r="O5203" s="6">
        <f t="shared" si="79"/>
        <v>0.26000000000000156</v>
      </c>
      <c r="P5203" s="8">
        <f t="shared" si="55"/>
        <v>-74.756136994358187</v>
      </c>
      <c r="Q5203" s="8">
        <f t="shared" si="46"/>
        <v>3.0000000000001137E-2</v>
      </c>
      <c r="R5203" s="7">
        <f t="shared" si="77"/>
        <v>9.2918936238384209E-3</v>
      </c>
      <c r="S5203" s="7">
        <f t="shared" si="80"/>
        <v>8.9102124742974631E-3</v>
      </c>
      <c r="T5203" s="7">
        <f t="shared" si="78"/>
        <v>-9.7192224622030254E-3</v>
      </c>
      <c r="U5203" s="7">
        <f t="shared" si="49"/>
        <v>1.0427528675704956E-3</v>
      </c>
    </row>
    <row r="5204" spans="2:21" x14ac:dyDescent="0.15">
      <c r="B5204" s="111"/>
      <c r="C5204" s="59">
        <v>37862</v>
      </c>
      <c r="D5204" s="12">
        <v>31.57</v>
      </c>
      <c r="E5204" s="12">
        <v>29.49</v>
      </c>
      <c r="F5204" s="12">
        <v>27.63</v>
      </c>
      <c r="G5204" s="11">
        <v>27.8</v>
      </c>
      <c r="H5204" s="12">
        <v>28.9</v>
      </c>
      <c r="I5204" s="12">
        <v>22</v>
      </c>
      <c r="J5204" s="12">
        <v>28</v>
      </c>
      <c r="K5204" s="6">
        <f t="shared" si="54"/>
        <v>20.659323762238181</v>
      </c>
      <c r="L5204" s="6"/>
      <c r="M5204" s="8">
        <v>118.15</v>
      </c>
      <c r="N5204" s="8">
        <f t="shared" si="76"/>
        <v>7.0000000000000284E-2</v>
      </c>
      <c r="O5204" s="6">
        <f t="shared" si="79"/>
        <v>4.9999999999997158E-2</v>
      </c>
      <c r="P5204" s="8">
        <f t="shared" si="55"/>
        <v>-74.593734080265619</v>
      </c>
      <c r="Q5204" s="8">
        <f t="shared" si="46"/>
        <v>9.9999999999997868E-2</v>
      </c>
      <c r="R5204" s="7">
        <f t="shared" si="77"/>
        <v>2.2222222222221255E-3</v>
      </c>
      <c r="S5204" s="7">
        <f t="shared" si="80"/>
        <v>1.6983695652172948E-3</v>
      </c>
      <c r="T5204" s="7">
        <f t="shared" si="78"/>
        <v>4.362050163576825E-3</v>
      </c>
      <c r="U5204" s="7">
        <f t="shared" si="49"/>
        <v>3.4722222222220989E-3</v>
      </c>
    </row>
    <row r="5205" spans="2:21" x14ac:dyDescent="0.15">
      <c r="B5205" s="111">
        <f>AVERAGE(D5205:D5226)</f>
        <v>28.311428571428571</v>
      </c>
      <c r="C5205" s="59">
        <v>37865</v>
      </c>
      <c r="D5205" s="12"/>
      <c r="E5205" s="12">
        <v>29.25</v>
      </c>
      <c r="F5205" s="12">
        <v>27.45</v>
      </c>
      <c r="G5205" s="11">
        <v>27.5</v>
      </c>
      <c r="H5205" s="12">
        <v>28.62</v>
      </c>
      <c r="I5205" s="12">
        <v>22</v>
      </c>
      <c r="J5205" s="12">
        <v>28</v>
      </c>
      <c r="K5205" s="6">
        <f t="shared" si="54"/>
        <v>20.341248031577425</v>
      </c>
      <c r="L5205" s="6"/>
      <c r="M5205" s="8">
        <v>117.6</v>
      </c>
      <c r="O5205" s="6">
        <f t="shared" si="79"/>
        <v>-0.23999999999999844</v>
      </c>
      <c r="P5205" s="8">
        <f t="shared" si="55"/>
        <v>-74.911809810926385</v>
      </c>
      <c r="Q5205" s="8">
        <f t="shared" si="46"/>
        <v>-0.27999999999999758</v>
      </c>
      <c r="R5205" s="7"/>
      <c r="S5205" s="7">
        <f t="shared" si="80"/>
        <v>-8.1383519837232576E-3</v>
      </c>
      <c r="T5205" s="7">
        <f t="shared" si="78"/>
        <v>-6.514657980456029E-3</v>
      </c>
      <c r="U5205" s="7">
        <f t="shared" si="49"/>
        <v>-9.6885813148788191E-3</v>
      </c>
    </row>
    <row r="5206" spans="2:21" x14ac:dyDescent="0.15">
      <c r="B5206" s="111"/>
      <c r="C5206" s="59">
        <v>37866</v>
      </c>
      <c r="D5206" s="12">
        <v>29.41</v>
      </c>
      <c r="E5206" s="12">
        <v>27.52</v>
      </c>
      <c r="F5206" s="12">
        <v>27.15</v>
      </c>
      <c r="G5206" s="11">
        <v>27.35</v>
      </c>
      <c r="H5206" s="12">
        <v>27.52</v>
      </c>
      <c r="I5206" s="12">
        <v>22</v>
      </c>
      <c r="J5206" s="12">
        <v>28</v>
      </c>
      <c r="K5206" s="6">
        <f t="shared" si="54"/>
        <v>20.264701034501268</v>
      </c>
      <c r="L5206" s="6"/>
      <c r="M5206" s="8">
        <v>117.8</v>
      </c>
      <c r="N5206" s="8">
        <f>D5206-D5204</f>
        <v>-2.16</v>
      </c>
      <c r="O5206" s="6">
        <f t="shared" si="79"/>
        <v>-1.7300000000000004</v>
      </c>
      <c r="P5206" s="8">
        <f t="shared" si="55"/>
        <v>-74.988356808002536</v>
      </c>
      <c r="Q5206" s="8">
        <f t="shared" si="46"/>
        <v>-1.1000000000000014</v>
      </c>
      <c r="R5206" s="7">
        <f>D5206/D5204-1</f>
        <v>-6.8419385492556217E-2</v>
      </c>
      <c r="S5206" s="7">
        <f t="shared" si="80"/>
        <v>-5.9145299145299202E-2</v>
      </c>
      <c r="T5206" s="7">
        <f t="shared" si="78"/>
        <v>-1.0928961748633892E-2</v>
      </c>
      <c r="U5206" s="7">
        <f t="shared" si="49"/>
        <v>-3.8434661076170551E-2</v>
      </c>
    </row>
    <row r="5207" spans="2:21" x14ac:dyDescent="0.15">
      <c r="C5207" s="59">
        <v>37867</v>
      </c>
      <c r="D5207" s="12">
        <v>29.49</v>
      </c>
      <c r="E5207" s="12">
        <v>27.74</v>
      </c>
      <c r="F5207" s="12">
        <v>25.88</v>
      </c>
      <c r="G5207" s="11">
        <v>26.25</v>
      </c>
      <c r="H5207" s="12">
        <v>26.86</v>
      </c>
      <c r="I5207" s="12">
        <v>22</v>
      </c>
      <c r="J5207" s="12">
        <v>28</v>
      </c>
      <c r="K5207" s="6">
        <f t="shared" si="54"/>
        <v>19.391879718415332</v>
      </c>
      <c r="L5207" s="6"/>
      <c r="M5207" s="8">
        <v>117.45</v>
      </c>
      <c r="N5207" s="8">
        <f t="shared" ref="N5207:N5212" si="81">D5207-D5206</f>
        <v>7.9999999999998295E-2</v>
      </c>
      <c r="O5207" s="6">
        <f t="shared" si="79"/>
        <v>0.21999999999999886</v>
      </c>
      <c r="P5207" s="8">
        <f t="shared" si="55"/>
        <v>-75.861178124088468</v>
      </c>
      <c r="Q5207" s="8">
        <f t="shared" si="46"/>
        <v>-0.66000000000000014</v>
      </c>
      <c r="R5207" s="7">
        <f t="shared" ref="R5207:R5212" si="82">D5207/D5206-1</f>
        <v>2.7201632097926254E-3</v>
      </c>
      <c r="S5207" s="7">
        <f t="shared" si="80"/>
        <v>7.9941860465115866E-3</v>
      </c>
      <c r="T5207" s="7">
        <f t="shared" si="78"/>
        <v>-4.6777163904235697E-2</v>
      </c>
      <c r="U5207" s="7">
        <f t="shared" si="49"/>
        <v>-2.3982558139534871E-2</v>
      </c>
    </row>
    <row r="5208" spans="2:21" x14ac:dyDescent="0.15">
      <c r="C5208" s="59">
        <v>37868</v>
      </c>
      <c r="D5208" s="12">
        <v>28.98</v>
      </c>
      <c r="E5208" s="12">
        <v>27.31</v>
      </c>
      <c r="F5208" s="12">
        <v>26.08</v>
      </c>
      <c r="G5208" s="11">
        <v>26.1</v>
      </c>
      <c r="H5208" s="12">
        <v>26.69</v>
      </c>
      <c r="I5208" s="12">
        <v>22</v>
      </c>
      <c r="J5208" s="12">
        <v>28</v>
      </c>
      <c r="K5208" s="6">
        <f t="shared" si="54"/>
        <v>19.198986946613108</v>
      </c>
      <c r="L5208" s="6"/>
      <c r="M5208" s="8">
        <v>116.95</v>
      </c>
      <c r="N5208" s="8">
        <f t="shared" si="81"/>
        <v>-0.50999999999999801</v>
      </c>
      <c r="O5208" s="6">
        <f t="shared" ref="O5208:O5215" si="83">E5208-E5207</f>
        <v>-0.42999999999999972</v>
      </c>
      <c r="P5208" s="8">
        <f t="shared" si="55"/>
        <v>-76.054070895890703</v>
      </c>
      <c r="Q5208" s="8">
        <f t="shared" si="46"/>
        <v>-0.16999999999999815</v>
      </c>
      <c r="R5208" s="7">
        <f t="shared" si="82"/>
        <v>-1.7293997965411978E-2</v>
      </c>
      <c r="S5208" s="7">
        <f t="shared" ref="S5208:T5210" si="84">E5208/E5207-1</f>
        <v>-1.5501081470800315E-2</v>
      </c>
      <c r="T5208" s="7">
        <f t="shared" si="84"/>
        <v>7.7279752704790816E-3</v>
      </c>
      <c r="U5208" s="7">
        <f t="shared" si="49"/>
        <v>-6.3291139240505556E-3</v>
      </c>
    </row>
    <row r="5209" spans="2:21" x14ac:dyDescent="0.15">
      <c r="C5209" s="59">
        <v>37869</v>
      </c>
      <c r="D5209" s="12">
        <v>28.88</v>
      </c>
      <c r="E5209" s="12">
        <v>27.21</v>
      </c>
      <c r="F5209" s="12">
        <v>25.34</v>
      </c>
      <c r="G5209" s="11">
        <v>25.5</v>
      </c>
      <c r="H5209" s="12">
        <v>26.35</v>
      </c>
      <c r="I5209" s="12">
        <v>22</v>
      </c>
      <c r="J5209" s="12">
        <v>28</v>
      </c>
      <c r="K5209" s="6">
        <f t="shared" si="54"/>
        <v>18.918021099497903</v>
      </c>
      <c r="L5209" s="6"/>
      <c r="M5209" s="8">
        <v>117.95</v>
      </c>
      <c r="N5209" s="8">
        <f t="shared" si="81"/>
        <v>-0.10000000000000142</v>
      </c>
      <c r="O5209" s="6">
        <f t="shared" si="83"/>
        <v>-9.9999999999997868E-2</v>
      </c>
      <c r="P5209" s="8">
        <f t="shared" si="55"/>
        <v>-76.335036743005901</v>
      </c>
      <c r="Q5209" s="8">
        <f t="shared" si="46"/>
        <v>-0.33999999999999986</v>
      </c>
      <c r="R5209" s="7">
        <f t="shared" si="82"/>
        <v>-3.4506556245686992E-3</v>
      </c>
      <c r="S5209" s="7">
        <f t="shared" si="84"/>
        <v>-3.6616623947270943E-3</v>
      </c>
      <c r="T5209" s="7">
        <f t="shared" si="84"/>
        <v>-2.8374233128834248E-2</v>
      </c>
      <c r="U5209" s="7">
        <f t="shared" si="49"/>
        <v>-1.2738853503184711E-2</v>
      </c>
    </row>
    <row r="5210" spans="2:21" x14ac:dyDescent="0.15">
      <c r="C5210" s="59">
        <v>37872</v>
      </c>
      <c r="D5210" s="12">
        <v>28.85</v>
      </c>
      <c r="E5210" s="12">
        <v>27.17</v>
      </c>
      <c r="F5210" s="12">
        <v>25.54</v>
      </c>
      <c r="G5210" s="11">
        <v>25.65</v>
      </c>
      <c r="H5210" s="12">
        <v>26.41</v>
      </c>
      <c r="I5210" s="12">
        <v>22</v>
      </c>
      <c r="J5210" s="12">
        <v>28</v>
      </c>
      <c r="K5210" s="6">
        <f t="shared" si="54"/>
        <v>19.085770352745325</v>
      </c>
      <c r="L5210" s="6"/>
      <c r="M5210" s="8">
        <v>118.3</v>
      </c>
      <c r="N5210" s="8">
        <f t="shared" si="81"/>
        <v>-2.9999999999997584E-2</v>
      </c>
      <c r="O5210" s="6">
        <f t="shared" si="83"/>
        <v>-3.9999999999999147E-2</v>
      </c>
      <c r="P5210" s="8">
        <f t="shared" si="55"/>
        <v>-76.167287489758479</v>
      </c>
      <c r="Q5210" s="8">
        <f t="shared" si="46"/>
        <v>5.9999999999998721E-2</v>
      </c>
      <c r="R5210" s="7">
        <f t="shared" si="82"/>
        <v>-1.0387811634348099E-3</v>
      </c>
      <c r="S5210" s="7">
        <f t="shared" si="84"/>
        <v>-1.4700477765526854E-3</v>
      </c>
      <c r="T5210" s="7">
        <f t="shared" si="84"/>
        <v>7.8926598263615588E-3</v>
      </c>
      <c r="U5210" s="7">
        <f t="shared" si="49"/>
        <v>2.2770398481972709E-3</v>
      </c>
    </row>
    <row r="5211" spans="2:21" x14ac:dyDescent="0.15">
      <c r="C5211" s="59">
        <v>37873</v>
      </c>
      <c r="D5211" s="12">
        <v>29.18</v>
      </c>
      <c r="E5211" s="12">
        <v>27.37</v>
      </c>
      <c r="F5211" s="12">
        <v>25.55</v>
      </c>
      <c r="G5211" s="11">
        <v>25.5</v>
      </c>
      <c r="H5211" s="12">
        <v>26.44</v>
      </c>
      <c r="I5211" s="12">
        <v>22</v>
      </c>
      <c r="J5211" s="12">
        <v>28</v>
      </c>
      <c r="K5211" s="6">
        <f t="shared" si="54"/>
        <v>18.877923555836396</v>
      </c>
      <c r="L5211" s="6"/>
      <c r="M5211" s="8">
        <v>117.7</v>
      </c>
      <c r="N5211" s="8">
        <f t="shared" si="81"/>
        <v>0.32999999999999829</v>
      </c>
      <c r="O5211" s="6">
        <f t="shared" si="83"/>
        <v>0.19999999999999929</v>
      </c>
      <c r="P5211" s="8">
        <f t="shared" si="55"/>
        <v>-76.375134286667418</v>
      </c>
      <c r="Q5211" s="8">
        <f t="shared" si="46"/>
        <v>3.0000000000001137E-2</v>
      </c>
      <c r="R5211" s="7">
        <f t="shared" si="82"/>
        <v>1.1438474870017368E-2</v>
      </c>
      <c r="S5211" s="7">
        <f t="shared" ref="S5211:T5213" si="85">E5211/E5210-1</f>
        <v>7.3610599926388076E-3</v>
      </c>
      <c r="T5211" s="7">
        <f t="shared" si="85"/>
        <v>3.915426781520015E-4</v>
      </c>
      <c r="U5211" s="7">
        <f t="shared" si="49"/>
        <v>1.1359333585763132E-3</v>
      </c>
    </row>
    <row r="5212" spans="2:21" x14ac:dyDescent="0.15">
      <c r="C5212" s="59">
        <v>37874</v>
      </c>
      <c r="D5212" s="12">
        <v>29.35</v>
      </c>
      <c r="E5212" s="12">
        <v>27.52</v>
      </c>
      <c r="F5212" s="12">
        <v>25.55</v>
      </c>
      <c r="G5212" s="11">
        <v>25.65</v>
      </c>
      <c r="H5212" s="12">
        <v>26.52</v>
      </c>
      <c r="I5212" s="12">
        <v>22</v>
      </c>
      <c r="J5212" s="12">
        <v>28</v>
      </c>
      <c r="K5212" s="6">
        <f t="shared" si="54"/>
        <v>19.029303576553772</v>
      </c>
      <c r="L5212" s="6"/>
      <c r="M5212" s="8">
        <v>117.95</v>
      </c>
      <c r="N5212" s="8">
        <f t="shared" si="81"/>
        <v>0.17000000000000171</v>
      </c>
      <c r="O5212" s="6">
        <f t="shared" si="83"/>
        <v>0.14999999999999858</v>
      </c>
      <c r="P5212" s="8">
        <f t="shared" si="55"/>
        <v>-76.223754265950035</v>
      </c>
      <c r="Q5212" s="8">
        <f t="shared" si="46"/>
        <v>7.9999999999998295E-2</v>
      </c>
      <c r="R5212" s="7">
        <f t="shared" si="82"/>
        <v>5.8259081562714865E-3</v>
      </c>
      <c r="S5212" s="7">
        <f t="shared" si="85"/>
        <v>5.4804530507854832E-3</v>
      </c>
      <c r="T5212" s="7">
        <f t="shared" si="85"/>
        <v>0</v>
      </c>
      <c r="U5212" s="7">
        <f t="shared" si="49"/>
        <v>3.0257186081694698E-3</v>
      </c>
    </row>
    <row r="5213" spans="2:21" x14ac:dyDescent="0.15">
      <c r="C5213" s="59">
        <v>37875</v>
      </c>
      <c r="D5213" s="12">
        <v>28.82</v>
      </c>
      <c r="E5213" s="12">
        <v>27.02</v>
      </c>
      <c r="F5213" s="12">
        <v>25.88</v>
      </c>
      <c r="G5213" s="11">
        <v>25.85</v>
      </c>
      <c r="H5213" s="12">
        <v>26.48</v>
      </c>
      <c r="I5213" s="12">
        <v>22</v>
      </c>
      <c r="J5213" s="12">
        <v>28</v>
      </c>
      <c r="K5213" s="6">
        <f t="shared" si="54"/>
        <v>19.210198534311402</v>
      </c>
      <c r="L5213" s="6"/>
      <c r="M5213" s="8">
        <v>118.15</v>
      </c>
      <c r="N5213" s="8">
        <f t="shared" ref="N5213:N5218" si="86">D5213-D5212</f>
        <v>-0.53000000000000114</v>
      </c>
      <c r="O5213" s="6">
        <f t="shared" si="83"/>
        <v>-0.5</v>
      </c>
      <c r="P5213" s="8">
        <f t="shared" si="55"/>
        <v>-76.042859308192405</v>
      </c>
      <c r="Q5213" s="8">
        <f t="shared" si="46"/>
        <v>-3.9999999999999147E-2</v>
      </c>
      <c r="R5213" s="7">
        <f t="shared" ref="R5213:R5218" si="87">D5213/D5212-1</f>
        <v>-1.8057921635434404E-2</v>
      </c>
      <c r="S5213" s="7">
        <f t="shared" si="85"/>
        <v>-1.8168604651162767E-2</v>
      </c>
      <c r="T5213" s="7">
        <f t="shared" si="85"/>
        <v>1.2915851272015555E-2</v>
      </c>
      <c r="U5213" s="7">
        <f t="shared" si="49"/>
        <v>-1.5082956259426794E-3</v>
      </c>
    </row>
    <row r="5214" spans="2:21" x14ac:dyDescent="0.15">
      <c r="C5214" s="59">
        <v>37876</v>
      </c>
      <c r="D5214" s="12">
        <v>28.27</v>
      </c>
      <c r="E5214" s="12">
        <v>26.77</v>
      </c>
      <c r="F5214" s="12">
        <v>25.4</v>
      </c>
      <c r="G5214" s="11">
        <v>25.5</v>
      </c>
      <c r="H5214" s="12">
        <v>25.94</v>
      </c>
      <c r="I5214" s="12">
        <v>22</v>
      </c>
      <c r="J5214" s="12">
        <v>28</v>
      </c>
      <c r="K5214" s="6">
        <f t="shared" si="54"/>
        <v>18.958118643159406</v>
      </c>
      <c r="L5214" s="6"/>
      <c r="M5214" s="8">
        <v>118.2</v>
      </c>
      <c r="N5214" s="8">
        <f t="shared" si="86"/>
        <v>-0.55000000000000071</v>
      </c>
      <c r="O5214" s="6">
        <f t="shared" si="83"/>
        <v>-0.25</v>
      </c>
      <c r="P5214" s="8">
        <f t="shared" si="55"/>
        <v>-76.294939199344398</v>
      </c>
      <c r="Q5214" s="8">
        <f t="shared" si="46"/>
        <v>-0.53999999999999915</v>
      </c>
      <c r="R5214" s="7">
        <f t="shared" si="87"/>
        <v>-1.9083969465648831E-2</v>
      </c>
      <c r="S5214" s="7">
        <f>E5214/E5213-1</f>
        <v>-9.2524056254625897E-3</v>
      </c>
      <c r="T5214" s="7">
        <f>F5214/F5213-1</f>
        <v>-1.8547140649149974E-2</v>
      </c>
      <c r="U5214" s="7">
        <f t="shared" si="49"/>
        <v>-2.0392749244712904E-2</v>
      </c>
    </row>
    <row r="5215" spans="2:21" x14ac:dyDescent="0.15">
      <c r="C5215" s="59">
        <v>37879</v>
      </c>
      <c r="D5215" s="12">
        <v>28.14</v>
      </c>
      <c r="E5215" s="12">
        <v>26.7</v>
      </c>
      <c r="F5215" s="12">
        <v>25.03</v>
      </c>
      <c r="G5215" s="82"/>
      <c r="H5215" s="82">
        <v>25.79</v>
      </c>
      <c r="I5215" s="82">
        <v>22</v>
      </c>
      <c r="J5215" s="82">
        <v>28</v>
      </c>
      <c r="K5215" s="185"/>
      <c r="L5215" s="185"/>
      <c r="M5215" s="35"/>
      <c r="N5215" s="8">
        <f t="shared" si="86"/>
        <v>-0.12999999999999901</v>
      </c>
      <c r="O5215" s="6">
        <f t="shared" si="83"/>
        <v>-7.0000000000000284E-2</v>
      </c>
      <c r="P5215" s="8">
        <f t="shared" si="55"/>
        <v>-95.253057842503807</v>
      </c>
      <c r="Q5215" s="8">
        <f t="shared" si="46"/>
        <v>-0.15000000000000213</v>
      </c>
      <c r="R5215" s="7">
        <f t="shared" si="87"/>
        <v>-4.598514326140779E-3</v>
      </c>
      <c r="S5215" s="7">
        <f>E5215/E5214-1</f>
        <v>-2.6148673888681806E-3</v>
      </c>
      <c r="T5215" s="7">
        <f>F5215/F5214-1</f>
        <v>-1.4566929133858153E-2</v>
      </c>
      <c r="U5215" s="7">
        <f t="shared" si="49"/>
        <v>-5.7825751734773556E-3</v>
      </c>
    </row>
    <row r="5216" spans="2:21" x14ac:dyDescent="0.15">
      <c r="C5216" s="59">
        <v>37880</v>
      </c>
      <c r="D5216" s="12">
        <v>27.56</v>
      </c>
      <c r="E5216" s="12">
        <v>25.99</v>
      </c>
      <c r="F5216" s="12">
        <v>25.12</v>
      </c>
      <c r="G5216" s="11">
        <v>25.25</v>
      </c>
      <c r="H5216" s="12">
        <v>25.59</v>
      </c>
      <c r="I5216" s="12">
        <v>22</v>
      </c>
      <c r="J5216" s="12">
        <v>28</v>
      </c>
      <c r="K5216" s="6">
        <f t="shared" si="54"/>
        <v>18.796077393186149</v>
      </c>
      <c r="L5216" s="6"/>
      <c r="M5216" s="8">
        <v>118.35</v>
      </c>
      <c r="N5216" s="8">
        <f t="shared" si="86"/>
        <v>-0.58000000000000185</v>
      </c>
      <c r="P5216" s="8">
        <f t="shared" si="55"/>
        <v>-76.456980449317655</v>
      </c>
      <c r="Q5216" s="8">
        <f t="shared" si="46"/>
        <v>-0.19999999999999929</v>
      </c>
      <c r="R5216" s="7">
        <f t="shared" si="87"/>
        <v>-2.0611229566453559E-2</v>
      </c>
      <c r="S5216" s="7"/>
      <c r="T5216" s="7">
        <f t="shared" ref="T5216:T5221" si="88">F5216/F5215-1</f>
        <v>3.5956851777867449E-3</v>
      </c>
      <c r="U5216" s="7">
        <f t="shared" si="49"/>
        <v>-7.7549437766576412E-3</v>
      </c>
    </row>
    <row r="5217" spans="2:21" x14ac:dyDescent="0.15">
      <c r="C5217" s="59">
        <v>37881</v>
      </c>
      <c r="D5217" s="12">
        <v>27.03</v>
      </c>
      <c r="E5217" s="12">
        <v>25.67</v>
      </c>
      <c r="F5217" s="12">
        <v>24.7</v>
      </c>
      <c r="G5217" s="11">
        <v>24.85</v>
      </c>
      <c r="H5217" s="12">
        <v>25.16</v>
      </c>
      <c r="I5217" s="12">
        <v>22</v>
      </c>
      <c r="J5217" s="12">
        <v>28</v>
      </c>
      <c r="K5217" s="6">
        <f t="shared" si="54"/>
        <v>18.326385773904136</v>
      </c>
      <c r="L5217" s="6"/>
      <c r="M5217" s="8">
        <v>117.25</v>
      </c>
      <c r="N5217" s="8">
        <f t="shared" si="86"/>
        <v>-0.52999999999999758</v>
      </c>
      <c r="O5217" s="6">
        <f t="shared" ref="O5217:O5222" si="89">E5217-E5216</f>
        <v>-0.31999999999999673</v>
      </c>
      <c r="P5217" s="8">
        <f t="shared" si="55"/>
        <v>-76.926672068599672</v>
      </c>
      <c r="Q5217" s="8">
        <f t="shared" si="46"/>
        <v>-0.42999999999999972</v>
      </c>
      <c r="R5217" s="7">
        <f t="shared" si="87"/>
        <v>-1.9230769230769162E-2</v>
      </c>
      <c r="S5217" s="7">
        <f t="shared" ref="S5217:S5222" si="90">E5217/E5216-1</f>
        <v>-1.2312427856867925E-2</v>
      </c>
      <c r="T5217" s="7">
        <f t="shared" si="88"/>
        <v>-1.671974522292996E-2</v>
      </c>
      <c r="U5217" s="7">
        <f t="shared" si="49"/>
        <v>-1.6803438843298157E-2</v>
      </c>
    </row>
    <row r="5218" spans="2:21" x14ac:dyDescent="0.15">
      <c r="C5218" s="59">
        <v>37882</v>
      </c>
      <c r="D5218" s="12">
        <v>27.17</v>
      </c>
      <c r="E5218" s="12">
        <v>25.59</v>
      </c>
      <c r="F5218" s="12">
        <v>24.23</v>
      </c>
      <c r="G5218" s="11">
        <v>24.35</v>
      </c>
      <c r="H5218" s="12">
        <v>24.9</v>
      </c>
      <c r="I5218" s="12">
        <v>22</v>
      </c>
      <c r="J5218" s="12">
        <v>28</v>
      </c>
      <c r="K5218" s="6">
        <f t="shared" si="54"/>
        <v>17.94232992826155</v>
      </c>
      <c r="L5218" s="6"/>
      <c r="M5218" s="8">
        <v>117.15</v>
      </c>
      <c r="N5218" s="8">
        <f t="shared" si="86"/>
        <v>0.14000000000000057</v>
      </c>
      <c r="O5218" s="6">
        <f t="shared" si="89"/>
        <v>-8.0000000000001847E-2</v>
      </c>
      <c r="P5218" s="8">
        <f t="shared" si="55"/>
        <v>-77.31072791424225</v>
      </c>
      <c r="Q5218" s="8">
        <f t="shared" si="46"/>
        <v>-0.26000000000000156</v>
      </c>
      <c r="R5218" s="7">
        <f t="shared" si="87"/>
        <v>5.179430262671092E-3</v>
      </c>
      <c r="S5218" s="7">
        <f t="shared" si="90"/>
        <v>-3.1164783794312978E-3</v>
      </c>
      <c r="T5218" s="7">
        <f t="shared" si="88"/>
        <v>-1.9028340080971651E-2</v>
      </c>
      <c r="U5218" s="7">
        <f t="shared" si="49"/>
        <v>-1.0333863275039823E-2</v>
      </c>
    </row>
    <row r="5219" spans="2:21" x14ac:dyDescent="0.15">
      <c r="C5219" s="59">
        <v>37883</v>
      </c>
      <c r="D5219" s="12">
        <v>27.03</v>
      </c>
      <c r="E5219" s="12">
        <v>25.32</v>
      </c>
      <c r="F5219" s="12">
        <v>24.39</v>
      </c>
      <c r="G5219" s="11">
        <v>24.5</v>
      </c>
      <c r="H5219" s="12">
        <v>24.82</v>
      </c>
      <c r="I5219" s="12">
        <v>22</v>
      </c>
      <c r="J5219" s="12">
        <v>28</v>
      </c>
      <c r="K5219" s="6">
        <f t="shared" si="54"/>
        <v>17.944987373312056</v>
      </c>
      <c r="L5219" s="6"/>
      <c r="M5219" s="8">
        <v>116.45</v>
      </c>
      <c r="N5219" s="8">
        <f>D5219-D5218</f>
        <v>-0.14000000000000057</v>
      </c>
      <c r="O5219" s="6">
        <f t="shared" si="89"/>
        <v>-0.26999999999999957</v>
      </c>
      <c r="P5219" s="8">
        <f t="shared" si="55"/>
        <v>-77.308070469191748</v>
      </c>
      <c r="Q5219" s="8">
        <f t="shared" si="46"/>
        <v>-7.9999999999998295E-2</v>
      </c>
      <c r="R5219" s="7">
        <f>D5219/D5218-1</f>
        <v>-5.1527419948472764E-3</v>
      </c>
      <c r="S5219" s="7">
        <f t="shared" si="90"/>
        <v>-1.0550996483001174E-2</v>
      </c>
      <c r="T5219" s="7">
        <f t="shared" si="88"/>
        <v>6.6033842344201954E-3</v>
      </c>
      <c r="U5219" s="7">
        <f t="shared" si="49"/>
        <v>-3.2128514056224411E-3</v>
      </c>
    </row>
    <row r="5220" spans="2:21" x14ac:dyDescent="0.15">
      <c r="C5220" s="59">
        <v>37886</v>
      </c>
      <c r="D5220" s="12">
        <v>26.96</v>
      </c>
      <c r="E5220" s="12">
        <v>25.53</v>
      </c>
      <c r="F5220" s="12">
        <v>24.05</v>
      </c>
      <c r="G5220" s="11">
        <v>24.05</v>
      </c>
      <c r="H5220" s="12">
        <v>24.82</v>
      </c>
      <c r="I5220" s="12">
        <v>22</v>
      </c>
      <c r="J5220" s="12">
        <v>28</v>
      </c>
      <c r="K5220" s="6">
        <f t="shared" si="54"/>
        <v>17.161575717327814</v>
      </c>
      <c r="L5220" s="6"/>
      <c r="M5220" s="8">
        <v>113.45</v>
      </c>
      <c r="N5220" s="8">
        <f>D5220-D5219</f>
        <v>-7.0000000000000284E-2</v>
      </c>
      <c r="O5220" s="6">
        <f t="shared" si="89"/>
        <v>0.21000000000000085</v>
      </c>
      <c r="P5220" s="8">
        <f t="shared" si="55"/>
        <v>-78.091482125175986</v>
      </c>
      <c r="Q5220" s="8">
        <f t="shared" si="46"/>
        <v>0</v>
      </c>
      <c r="R5220" s="7">
        <f>D5220/D5219-1</f>
        <v>-2.589715131335546E-3</v>
      </c>
      <c r="S5220" s="7">
        <f t="shared" si="90"/>
        <v>8.2938388625592996E-3</v>
      </c>
      <c r="T5220" s="7">
        <f t="shared" si="88"/>
        <v>-1.3940139401394047E-2</v>
      </c>
      <c r="U5220" s="7">
        <f t="shared" si="49"/>
        <v>0</v>
      </c>
    </row>
    <row r="5221" spans="2:21" x14ac:dyDescent="0.15">
      <c r="C5221" s="59">
        <v>37887</v>
      </c>
      <c r="D5221" s="12">
        <v>27.13</v>
      </c>
      <c r="E5221" s="12">
        <v>25.52</v>
      </c>
      <c r="F5221" s="12">
        <v>24.51</v>
      </c>
      <c r="G5221" s="82"/>
      <c r="H5221" s="82">
        <v>25.14</v>
      </c>
      <c r="I5221" s="82">
        <v>22</v>
      </c>
      <c r="J5221" s="82">
        <v>28</v>
      </c>
      <c r="K5221" s="185"/>
      <c r="L5221" s="185"/>
      <c r="M5221" s="35"/>
      <c r="O5221" s="6">
        <f t="shared" si="89"/>
        <v>-1.0000000000001563E-2</v>
      </c>
      <c r="P5221" s="8">
        <f t="shared" si="55"/>
        <v>-95.253057842503807</v>
      </c>
      <c r="Q5221" s="8">
        <f t="shared" si="46"/>
        <v>0.32000000000000028</v>
      </c>
      <c r="R5221" s="7"/>
      <c r="S5221" s="7">
        <f t="shared" si="90"/>
        <v>-3.9169604387001566E-4</v>
      </c>
      <c r="T5221" s="7">
        <f t="shared" si="88"/>
        <v>1.9126819126819239E-2</v>
      </c>
      <c r="U5221" s="7">
        <f t="shared" si="49"/>
        <v>1.2892828364222453E-2</v>
      </c>
    </row>
    <row r="5222" spans="2:21" x14ac:dyDescent="0.15">
      <c r="C5222" s="59">
        <v>37888</v>
      </c>
      <c r="D5222" s="12">
        <v>28.24</v>
      </c>
      <c r="E5222" s="12">
        <v>26.67</v>
      </c>
      <c r="F5222" s="12">
        <v>24.31</v>
      </c>
      <c r="G5222" s="11">
        <v>24.3</v>
      </c>
      <c r="H5222" s="12">
        <v>25.59</v>
      </c>
      <c r="I5222" s="12">
        <v>22</v>
      </c>
      <c r="J5222" s="12">
        <v>28</v>
      </c>
      <c r="K5222" s="6">
        <f t="shared" si="54"/>
        <v>17.309401994959892</v>
      </c>
      <c r="L5222" s="6"/>
      <c r="M5222" s="8">
        <v>113.25</v>
      </c>
      <c r="N5222" s="8">
        <f t="shared" ref="N5222:N5227" si="91">D5222-D5221</f>
        <v>1.1099999999999994</v>
      </c>
      <c r="O5222" s="6">
        <f t="shared" si="89"/>
        <v>1.1500000000000021</v>
      </c>
      <c r="P5222" s="8">
        <f t="shared" si="55"/>
        <v>-77.943655847543909</v>
      </c>
      <c r="Q5222" s="8">
        <f t="shared" si="46"/>
        <v>0.44999999999999929</v>
      </c>
      <c r="R5222" s="7">
        <f t="shared" ref="R5222:R5227" si="92">D5222/D5221-1</f>
        <v>4.0914117213416867E-2</v>
      </c>
      <c r="S5222" s="7">
        <f t="shared" si="90"/>
        <v>4.5062695924765084E-2</v>
      </c>
      <c r="T5222" s="7">
        <f t="shared" ref="T5222:T5227" si="93">F5222/F5221-1</f>
        <v>-8.1599347205223438E-3</v>
      </c>
      <c r="U5222" s="7">
        <f t="shared" si="49"/>
        <v>1.7899761336515496E-2</v>
      </c>
    </row>
    <row r="5223" spans="2:21" x14ac:dyDescent="0.15">
      <c r="C5223" s="59">
        <v>37889</v>
      </c>
      <c r="D5223" s="12">
        <v>28.29</v>
      </c>
      <c r="E5223" s="12">
        <v>26.81</v>
      </c>
      <c r="F5223" s="12">
        <v>25.57</v>
      </c>
      <c r="G5223" s="11">
        <v>25.25</v>
      </c>
      <c r="H5223" s="12">
        <v>26.37</v>
      </c>
      <c r="I5223" s="12">
        <v>22</v>
      </c>
      <c r="J5223" s="12">
        <v>28</v>
      </c>
      <c r="K5223" s="6">
        <f t="shared" si="54"/>
        <v>17.91463903634472</v>
      </c>
      <c r="L5223" s="6"/>
      <c r="M5223" s="8">
        <v>112.8</v>
      </c>
      <c r="N5223" s="8">
        <f t="shared" si="91"/>
        <v>5.0000000000000711E-2</v>
      </c>
      <c r="O5223" s="6">
        <f t="shared" ref="O5223:O5228" si="94">E5223-E5222</f>
        <v>0.13999999999999702</v>
      </c>
      <c r="P5223" s="8">
        <f t="shared" si="55"/>
        <v>-77.338418806159083</v>
      </c>
      <c r="Q5223" s="8">
        <f t="shared" si="46"/>
        <v>0.78000000000000114</v>
      </c>
      <c r="R5223" s="7">
        <f t="shared" si="92"/>
        <v>1.770538243626163E-3</v>
      </c>
      <c r="S5223" s="7">
        <f t="shared" ref="S5223:S5228" si="95">E5223/E5222-1</f>
        <v>5.249343832020914E-3</v>
      </c>
      <c r="T5223" s="7">
        <f t="shared" si="93"/>
        <v>5.1830522418757852E-2</v>
      </c>
      <c r="U5223" s="7">
        <f t="shared" si="49"/>
        <v>3.0480656506447934E-2</v>
      </c>
    </row>
    <row r="5224" spans="2:21" x14ac:dyDescent="0.15">
      <c r="C5224" s="59">
        <v>37890</v>
      </c>
      <c r="D5224" s="12">
        <v>28.16</v>
      </c>
      <c r="E5224" s="12">
        <v>26.64</v>
      </c>
      <c r="F5224" s="12">
        <v>25.28</v>
      </c>
      <c r="G5224" s="11">
        <v>25.15</v>
      </c>
      <c r="H5224" s="12">
        <v>26.11</v>
      </c>
      <c r="I5224" s="12">
        <v>22</v>
      </c>
      <c r="J5224" s="12">
        <v>28</v>
      </c>
      <c r="K5224" s="6">
        <f t="shared" si="54"/>
        <v>17.883237156073339</v>
      </c>
      <c r="L5224" s="6"/>
      <c r="M5224" s="8">
        <v>113.05</v>
      </c>
      <c r="N5224" s="8">
        <f t="shared" si="91"/>
        <v>-0.12999999999999901</v>
      </c>
      <c r="O5224" s="6">
        <f t="shared" si="94"/>
        <v>-0.16999999999999815</v>
      </c>
      <c r="P5224" s="8">
        <f t="shared" si="55"/>
        <v>-77.369820686430472</v>
      </c>
      <c r="Q5224" s="8">
        <f t="shared" si="46"/>
        <v>-0.26000000000000156</v>
      </c>
      <c r="R5224" s="7">
        <f t="shared" si="92"/>
        <v>-4.5952633439377832E-3</v>
      </c>
      <c r="S5224" s="7">
        <f t="shared" si="95"/>
        <v>-6.3409175680715357E-3</v>
      </c>
      <c r="T5224" s="7">
        <f t="shared" si="93"/>
        <v>-1.1341415721548675E-2</v>
      </c>
      <c r="U5224" s="7">
        <f t="shared" si="49"/>
        <v>-9.8596890405764359E-3</v>
      </c>
    </row>
    <row r="5225" spans="2:21" x14ac:dyDescent="0.15">
      <c r="C5225" s="59">
        <v>37893</v>
      </c>
      <c r="D5225" s="12">
        <v>28.4</v>
      </c>
      <c r="E5225" s="12">
        <v>26.83</v>
      </c>
      <c r="F5225" s="12">
        <v>25.55</v>
      </c>
      <c r="G5225" s="11">
        <v>25.4</v>
      </c>
      <c r="H5225" s="12">
        <v>26.38</v>
      </c>
      <c r="I5225" s="12">
        <v>22</v>
      </c>
      <c r="J5225" s="12">
        <v>28</v>
      </c>
      <c r="K5225" s="6">
        <f t="shared" si="54"/>
        <v>17.989110395866632</v>
      </c>
      <c r="L5225" s="6"/>
      <c r="M5225" s="8">
        <v>112.6</v>
      </c>
      <c r="N5225" s="8">
        <f t="shared" si="91"/>
        <v>0.23999999999999844</v>
      </c>
      <c r="O5225" s="6">
        <f t="shared" si="94"/>
        <v>0.18999999999999773</v>
      </c>
      <c r="P5225" s="8">
        <f t="shared" si="55"/>
        <v>-77.263947446637175</v>
      </c>
      <c r="Q5225" s="8">
        <f t="shared" si="46"/>
        <v>0.26999999999999957</v>
      </c>
      <c r="R5225" s="7">
        <f t="shared" si="92"/>
        <v>8.5227272727272929E-3</v>
      </c>
      <c r="S5225" s="7">
        <f t="shared" si="95"/>
        <v>7.1321321321320408E-3</v>
      </c>
      <c r="T5225" s="7">
        <f t="shared" si="93"/>
        <v>1.0680379746835333E-2</v>
      </c>
      <c r="U5225" s="7">
        <f t="shared" si="49"/>
        <v>1.0340865568747581E-2</v>
      </c>
    </row>
    <row r="5226" spans="2:21" x14ac:dyDescent="0.15">
      <c r="B5226" s="111"/>
      <c r="C5226" s="59">
        <v>37894</v>
      </c>
      <c r="D5226" s="12">
        <v>29.2</v>
      </c>
      <c r="E5226" s="12">
        <v>27.61</v>
      </c>
      <c r="F5226" s="12">
        <v>25.58</v>
      </c>
      <c r="G5226" s="11">
        <v>25.4</v>
      </c>
      <c r="H5226" s="12">
        <v>26.82</v>
      </c>
      <c r="I5226" s="12">
        <v>22</v>
      </c>
      <c r="J5226" s="12">
        <v>28</v>
      </c>
      <c r="K5226" s="6">
        <f t="shared" si="54"/>
        <v>17.933193978117494</v>
      </c>
      <c r="L5226" s="6"/>
      <c r="M5226" s="8">
        <v>112.25</v>
      </c>
      <c r="N5226" s="8">
        <f t="shared" si="91"/>
        <v>0.80000000000000071</v>
      </c>
      <c r="O5226" s="6">
        <f t="shared" si="94"/>
        <v>0.78000000000000114</v>
      </c>
      <c r="P5226" s="8">
        <f t="shared" si="55"/>
        <v>-77.319863864386321</v>
      </c>
      <c r="Q5226" s="8">
        <f t="shared" si="46"/>
        <v>0.44000000000000128</v>
      </c>
      <c r="R5226" s="7">
        <f t="shared" si="92"/>
        <v>2.8169014084507005E-2</v>
      </c>
      <c r="S5226" s="7">
        <f t="shared" si="95"/>
        <v>2.9071934401789123E-2</v>
      </c>
      <c r="T5226" s="7">
        <f t="shared" si="93"/>
        <v>1.1741682974559797E-3</v>
      </c>
      <c r="U5226" s="7">
        <f t="shared" si="49"/>
        <v>1.6679302501895421E-2</v>
      </c>
    </row>
    <row r="5227" spans="2:21" x14ac:dyDescent="0.15">
      <c r="B5227" s="111">
        <f>AVERAGE(D5227:D5249)</f>
        <v>30.345217391304345</v>
      </c>
      <c r="C5227" s="59">
        <v>37895</v>
      </c>
      <c r="D5227" s="12">
        <v>29.39</v>
      </c>
      <c r="E5227" s="12">
        <v>27.88</v>
      </c>
      <c r="F5227" s="12">
        <v>25.99</v>
      </c>
      <c r="G5227" s="11">
        <v>26</v>
      </c>
      <c r="H5227" s="12">
        <v>27.08</v>
      </c>
      <c r="I5227" s="12">
        <v>22</v>
      </c>
      <c r="J5227" s="12">
        <v>28</v>
      </c>
      <c r="K5227" s="6">
        <f t="shared" ref="K5227:K5289" si="96">G5227*M5227/158.987294928</f>
        <v>18.373166241509221</v>
      </c>
      <c r="L5227" s="6"/>
      <c r="M5227" s="8">
        <v>112.35</v>
      </c>
      <c r="N5227" s="8">
        <f t="shared" si="91"/>
        <v>0.19000000000000128</v>
      </c>
      <c r="O5227" s="6">
        <f t="shared" si="94"/>
        <v>0.26999999999999957</v>
      </c>
      <c r="P5227" s="8">
        <f t="shared" ref="P5227:P5290" si="97">K5227-$K$6465</f>
        <v>-76.879891600994583</v>
      </c>
      <c r="Q5227" s="8">
        <f t="shared" si="46"/>
        <v>0.25999999999999801</v>
      </c>
      <c r="R5227" s="7">
        <f t="shared" si="92"/>
        <v>6.5068493150686191E-3</v>
      </c>
      <c r="S5227" s="7">
        <f t="shared" si="95"/>
        <v>9.7790655559579776E-3</v>
      </c>
      <c r="T5227" s="7">
        <f t="shared" si="93"/>
        <v>1.602814698983579E-2</v>
      </c>
      <c r="U5227" s="7">
        <f t="shared" si="49"/>
        <v>9.6942580164056658E-3</v>
      </c>
    </row>
    <row r="5228" spans="2:21" x14ac:dyDescent="0.15">
      <c r="B5228" s="111"/>
      <c r="C5228" s="59">
        <v>37896</v>
      </c>
      <c r="D5228" s="12">
        <v>29.84</v>
      </c>
      <c r="E5228" s="12">
        <v>28.27</v>
      </c>
      <c r="F5228" s="12">
        <v>26.3</v>
      </c>
      <c r="G5228" s="11">
        <v>26.1</v>
      </c>
      <c r="H5228" s="12">
        <v>27.6</v>
      </c>
      <c r="I5228" s="12">
        <v>22</v>
      </c>
      <c r="J5228" s="12">
        <v>28</v>
      </c>
      <c r="K5228" s="6">
        <f t="shared" si="96"/>
        <v>18.378166641071719</v>
      </c>
      <c r="L5228" s="6"/>
      <c r="M5228" s="8">
        <v>111.95</v>
      </c>
      <c r="N5228" s="8">
        <f t="shared" ref="N5228:N5233" si="98">D5228-D5227</f>
        <v>0.44999999999999929</v>
      </c>
      <c r="O5228" s="6">
        <f t="shared" si="94"/>
        <v>0.39000000000000057</v>
      </c>
      <c r="P5228" s="8">
        <f t="shared" si="97"/>
        <v>-76.874891201432092</v>
      </c>
      <c r="Q5228" s="8">
        <f t="shared" si="46"/>
        <v>0.52000000000000313</v>
      </c>
      <c r="R5228" s="7">
        <f t="shared" ref="R5228:R5233" si="99">D5228/D5227-1</f>
        <v>1.5311330384484512E-2</v>
      </c>
      <c r="S5228" s="7">
        <f t="shared" si="95"/>
        <v>1.3988522238163492E-2</v>
      </c>
      <c r="T5228" s="7">
        <f t="shared" ref="T5228:T5233" si="100">F5228/F5227-1</f>
        <v>1.1927664486341083E-2</v>
      </c>
      <c r="U5228" s="7">
        <f t="shared" si="49"/>
        <v>1.9202363367799125E-2</v>
      </c>
    </row>
    <row r="5229" spans="2:21" x14ac:dyDescent="0.15">
      <c r="B5229" s="111"/>
      <c r="C5229" s="59">
        <v>37897</v>
      </c>
      <c r="D5229" s="12">
        <v>30.4</v>
      </c>
      <c r="E5229" s="12">
        <v>28.71</v>
      </c>
      <c r="F5229" s="12">
        <v>26.52</v>
      </c>
      <c r="G5229" s="11">
        <v>26.45</v>
      </c>
      <c r="H5229" s="12">
        <v>27.85</v>
      </c>
      <c r="I5229" s="12">
        <v>22</v>
      </c>
      <c r="J5229" s="12">
        <v>28</v>
      </c>
      <c r="K5229" s="6">
        <f t="shared" si="96"/>
        <v>18.624617151584168</v>
      </c>
      <c r="L5229" s="6"/>
      <c r="M5229" s="8">
        <v>111.95</v>
      </c>
      <c r="N5229" s="8">
        <f t="shared" si="98"/>
        <v>0.55999999999999872</v>
      </c>
      <c r="O5229" s="6">
        <f t="shared" ref="O5229:O5234" si="101">E5229-E5228</f>
        <v>0.44000000000000128</v>
      </c>
      <c r="P5229" s="8">
        <f t="shared" si="97"/>
        <v>-76.628440690919632</v>
      </c>
      <c r="Q5229" s="8">
        <f t="shared" si="46"/>
        <v>0.25</v>
      </c>
      <c r="R5229" s="7">
        <f t="shared" si="99"/>
        <v>1.8766756032171594E-2</v>
      </c>
      <c r="S5229" s="7">
        <f t="shared" ref="S5229:S5234" si="102">E5229/E5228-1</f>
        <v>1.5564202334630295E-2</v>
      </c>
      <c r="T5229" s="7">
        <f t="shared" si="100"/>
        <v>8.365019011406849E-3</v>
      </c>
      <c r="U5229" s="7">
        <f t="shared" si="49"/>
        <v>9.0579710144926828E-3</v>
      </c>
    </row>
    <row r="5230" spans="2:21" x14ac:dyDescent="0.15">
      <c r="B5230" s="111"/>
      <c r="C5230" s="59">
        <v>37900</v>
      </c>
      <c r="D5230" s="12">
        <v>30.47</v>
      </c>
      <c r="E5230" s="12">
        <v>28.89</v>
      </c>
      <c r="F5230" s="12">
        <v>27.13</v>
      </c>
      <c r="G5230" s="11">
        <v>26.9</v>
      </c>
      <c r="H5230" s="12">
        <v>28.19</v>
      </c>
      <c r="I5230" s="12">
        <v>22</v>
      </c>
      <c r="J5230" s="12">
        <v>28</v>
      </c>
      <c r="K5230" s="6">
        <f t="shared" si="96"/>
        <v>18.97532127561654</v>
      </c>
      <c r="L5230" s="6"/>
      <c r="M5230" s="8">
        <v>112.15</v>
      </c>
      <c r="N5230" s="8">
        <f t="shared" si="98"/>
        <v>7.0000000000000284E-2</v>
      </c>
      <c r="O5230" s="6">
        <f t="shared" si="101"/>
        <v>0.17999999999999972</v>
      </c>
      <c r="P5230" s="8">
        <f t="shared" si="97"/>
        <v>-76.27773656688727</v>
      </c>
      <c r="Q5230" s="8">
        <f t="shared" si="46"/>
        <v>0.33999999999999986</v>
      </c>
      <c r="R5230" s="7">
        <f t="shared" si="99"/>
        <v>2.3026315789473895E-3</v>
      </c>
      <c r="S5230" s="7">
        <f t="shared" si="102"/>
        <v>6.2695924764890609E-3</v>
      </c>
      <c r="T5230" s="7">
        <f t="shared" si="100"/>
        <v>2.3001508295625861E-2</v>
      </c>
      <c r="U5230" s="7">
        <f t="shared" si="49"/>
        <v>1.2208258527827587E-2</v>
      </c>
    </row>
    <row r="5231" spans="2:21" x14ac:dyDescent="0.15">
      <c r="B5231" s="111"/>
      <c r="C5231" s="59">
        <v>37901</v>
      </c>
      <c r="D5231" s="12">
        <v>30.41</v>
      </c>
      <c r="E5231" s="12">
        <v>29.03</v>
      </c>
      <c r="F5231" s="12">
        <v>26.75</v>
      </c>
      <c r="G5231" s="11">
        <v>26.85</v>
      </c>
      <c r="H5231" s="12">
        <v>28.11</v>
      </c>
      <c r="I5231" s="12">
        <v>22</v>
      </c>
      <c r="J5231" s="12">
        <v>28</v>
      </c>
      <c r="K5231" s="6">
        <f t="shared" si="96"/>
        <v>18.940051161721343</v>
      </c>
      <c r="L5231" s="6"/>
      <c r="M5231" s="8">
        <v>112.15</v>
      </c>
      <c r="N5231" s="8">
        <f t="shared" si="98"/>
        <v>-5.9999999999998721E-2</v>
      </c>
      <c r="O5231" s="6">
        <f t="shared" si="101"/>
        <v>0.14000000000000057</v>
      </c>
      <c r="P5231" s="8">
        <f t="shared" si="97"/>
        <v>-76.313006680782465</v>
      </c>
      <c r="Q5231" s="8">
        <f t="shared" si="46"/>
        <v>-8.0000000000001847E-2</v>
      </c>
      <c r="R5231" s="7">
        <f t="shared" si="99"/>
        <v>-1.9691499835903237E-3</v>
      </c>
      <c r="S5231" s="7">
        <f t="shared" si="102"/>
        <v>4.8459674627898686E-3</v>
      </c>
      <c r="T5231" s="7">
        <f t="shared" si="100"/>
        <v>-1.4006634721710265E-2</v>
      </c>
      <c r="U5231" s="7">
        <f t="shared" si="49"/>
        <v>-2.8378857750975817E-3</v>
      </c>
    </row>
    <row r="5232" spans="2:21" x14ac:dyDescent="0.15">
      <c r="B5232" s="111"/>
      <c r="C5232" s="59">
        <v>37902</v>
      </c>
      <c r="D5232" s="12">
        <v>29.81</v>
      </c>
      <c r="E5232" s="12">
        <v>28.73</v>
      </c>
      <c r="F5232" s="12">
        <v>26.94</v>
      </c>
      <c r="G5232" s="11">
        <v>27</v>
      </c>
      <c r="H5232" s="12">
        <v>27.99</v>
      </c>
      <c r="I5232" s="12">
        <v>22</v>
      </c>
      <c r="J5232" s="12">
        <v>28</v>
      </c>
      <c r="K5232" s="6">
        <f t="shared" si="96"/>
        <v>18.969440302546186</v>
      </c>
      <c r="L5232" s="6"/>
      <c r="M5232" s="8">
        <v>111.7</v>
      </c>
      <c r="N5232" s="8">
        <f t="shared" si="98"/>
        <v>-0.60000000000000142</v>
      </c>
      <c r="O5232" s="6">
        <f t="shared" si="101"/>
        <v>-0.30000000000000071</v>
      </c>
      <c r="P5232" s="8">
        <f t="shared" si="97"/>
        <v>-76.283617539957618</v>
      </c>
      <c r="Q5232" s="8">
        <f t="shared" si="46"/>
        <v>-0.12000000000000099</v>
      </c>
      <c r="R5232" s="7">
        <f t="shared" si="99"/>
        <v>-1.9730351857941475E-2</v>
      </c>
      <c r="S5232" s="7">
        <f t="shared" si="102"/>
        <v>-1.0334137099552221E-2</v>
      </c>
      <c r="T5232" s="7">
        <f t="shared" si="100"/>
        <v>7.1028037383178422E-3</v>
      </c>
      <c r="U5232" s="7">
        <f t="shared" si="49"/>
        <v>-4.2689434364995282E-3</v>
      </c>
    </row>
    <row r="5233" spans="2:21" x14ac:dyDescent="0.15">
      <c r="B5233" s="111"/>
      <c r="C5233" s="59">
        <v>37903</v>
      </c>
      <c r="D5233" s="12">
        <v>31.01</v>
      </c>
      <c r="E5233" s="12">
        <v>30.14</v>
      </c>
      <c r="F5233" s="12">
        <v>26.78</v>
      </c>
      <c r="G5233" s="11">
        <v>26.8</v>
      </c>
      <c r="H5233" s="12">
        <v>28.6</v>
      </c>
      <c r="I5233" s="12">
        <v>22</v>
      </c>
      <c r="J5233" s="12">
        <v>28</v>
      </c>
      <c r="K5233" s="6">
        <f t="shared" si="96"/>
        <v>18.643502308422391</v>
      </c>
      <c r="L5233" s="6"/>
      <c r="M5233" s="8">
        <v>110.6</v>
      </c>
      <c r="N5233" s="8">
        <f t="shared" si="98"/>
        <v>1.2000000000000028</v>
      </c>
      <c r="O5233" s="6">
        <f t="shared" si="101"/>
        <v>1.4100000000000001</v>
      </c>
      <c r="P5233" s="8">
        <f t="shared" si="97"/>
        <v>-76.609555534081409</v>
      </c>
      <c r="Q5233" s="8">
        <f t="shared" si="46"/>
        <v>0.61000000000000298</v>
      </c>
      <c r="R5233" s="7">
        <f t="shared" si="99"/>
        <v>4.0254948004025515E-2</v>
      </c>
      <c r="S5233" s="7">
        <f t="shared" si="102"/>
        <v>4.9077619213365731E-2</v>
      </c>
      <c r="T5233" s="7">
        <f t="shared" si="100"/>
        <v>-5.9391239792130346E-3</v>
      </c>
      <c r="U5233" s="7">
        <f t="shared" si="49"/>
        <v>2.179349767774208E-2</v>
      </c>
    </row>
    <row r="5234" spans="2:21" x14ac:dyDescent="0.15">
      <c r="B5234" s="111"/>
      <c r="C5234" s="59">
        <v>37904</v>
      </c>
      <c r="D5234" s="12">
        <v>31.97</v>
      </c>
      <c r="E5234" s="12">
        <v>30.9</v>
      </c>
      <c r="F5234" s="12">
        <v>27.85</v>
      </c>
      <c r="G5234" s="11">
        <v>27.85</v>
      </c>
      <c r="H5234" s="12">
        <v>29.88</v>
      </c>
      <c r="I5234" s="12">
        <v>22</v>
      </c>
      <c r="J5234" s="12">
        <v>28</v>
      </c>
      <c r="K5234" s="6">
        <f t="shared" si="96"/>
        <v>19.321386664205711</v>
      </c>
      <c r="L5234" s="6"/>
      <c r="M5234" s="8">
        <v>110.3</v>
      </c>
      <c r="N5234" s="8">
        <f t="shared" ref="N5234:N5239" si="103">D5234-D5233</f>
        <v>0.9599999999999973</v>
      </c>
      <c r="O5234" s="6">
        <f t="shared" si="101"/>
        <v>0.75999999999999801</v>
      </c>
      <c r="P5234" s="8">
        <f t="shared" si="97"/>
        <v>-75.931671178298103</v>
      </c>
      <c r="Q5234" s="8">
        <f t="shared" si="46"/>
        <v>1.2799999999999976</v>
      </c>
      <c r="R5234" s="7">
        <f t="shared" ref="R5234:R5239" si="104">D5234/D5233-1</f>
        <v>3.0957755562721623E-2</v>
      </c>
      <c r="S5234" s="7">
        <f t="shared" si="102"/>
        <v>2.5215660252156491E-2</v>
      </c>
      <c r="T5234" s="7">
        <f t="shared" ref="T5234:T5239" si="105">F5234/F5233-1</f>
        <v>3.9955190440627453E-2</v>
      </c>
      <c r="U5234" s="7">
        <f t="shared" si="49"/>
        <v>4.4755244755244616E-2</v>
      </c>
    </row>
    <row r="5235" spans="2:21" x14ac:dyDescent="0.15">
      <c r="B5235" s="111"/>
      <c r="C5235" s="59">
        <v>37907</v>
      </c>
      <c r="D5235" s="12">
        <v>31.95</v>
      </c>
      <c r="E5235" s="12">
        <v>30.67</v>
      </c>
      <c r="F5235" s="12">
        <v>28.29</v>
      </c>
      <c r="G5235" s="82"/>
      <c r="H5235" s="82">
        <v>29.75</v>
      </c>
      <c r="I5235" s="82">
        <v>22</v>
      </c>
      <c r="J5235" s="82">
        <v>28</v>
      </c>
      <c r="K5235" s="185"/>
      <c r="L5235" s="185"/>
      <c r="M5235" s="35"/>
      <c r="N5235" s="8">
        <f t="shared" si="103"/>
        <v>-1.9999999999999574E-2</v>
      </c>
      <c r="O5235" s="6">
        <f>E5235-E5234</f>
        <v>-0.22999999999999687</v>
      </c>
      <c r="P5235" s="8">
        <f t="shared" si="97"/>
        <v>-95.253057842503807</v>
      </c>
      <c r="Q5235" s="8">
        <f t="shared" si="46"/>
        <v>-0.12999999999999901</v>
      </c>
      <c r="R5235" s="7">
        <f t="shared" si="104"/>
        <v>-6.2558648733190836E-4</v>
      </c>
      <c r="S5235" s="7">
        <f>E5235/E5234-1</f>
        <v>-7.4433656957927363E-3</v>
      </c>
      <c r="T5235" s="7">
        <f t="shared" si="105"/>
        <v>1.579892280071804E-2</v>
      </c>
      <c r="U5235" s="7">
        <f t="shared" si="49"/>
        <v>-4.3507362784470649E-3</v>
      </c>
    </row>
    <row r="5236" spans="2:21" x14ac:dyDescent="0.15">
      <c r="B5236" s="111"/>
      <c r="C5236" s="59">
        <v>37908</v>
      </c>
      <c r="D5236" s="12">
        <v>31.82</v>
      </c>
      <c r="E5236" s="12">
        <v>30.69</v>
      </c>
      <c r="F5236" s="12">
        <v>28.24</v>
      </c>
      <c r="G5236" s="11">
        <v>28.4</v>
      </c>
      <c r="H5236" s="12">
        <v>29.78</v>
      </c>
      <c r="I5236" s="12">
        <v>22</v>
      </c>
      <c r="J5236" s="12">
        <v>28</v>
      </c>
      <c r="K5236" s="6">
        <f t="shared" si="96"/>
        <v>19.667231909417922</v>
      </c>
      <c r="L5236" s="6"/>
      <c r="M5236" s="8">
        <v>110.1</v>
      </c>
      <c r="N5236" s="8">
        <f t="shared" si="103"/>
        <v>-0.12999999999999901</v>
      </c>
      <c r="O5236" s="6">
        <f>E5236-E5235</f>
        <v>1.9999999999999574E-2</v>
      </c>
      <c r="P5236" s="8">
        <f t="shared" si="97"/>
        <v>-75.585825933085886</v>
      </c>
      <c r="Q5236" s="8">
        <f t="shared" si="46"/>
        <v>3.0000000000001137E-2</v>
      </c>
      <c r="R5236" s="7">
        <f t="shared" si="104"/>
        <v>-4.0688575899843205E-3</v>
      </c>
      <c r="S5236" s="7">
        <f>E5236/E5235-1</f>
        <v>6.5210303227902777E-4</v>
      </c>
      <c r="T5236" s="7">
        <f t="shared" si="105"/>
        <v>-1.7674089784376346E-3</v>
      </c>
      <c r="U5236" s="7">
        <f t="shared" si="49"/>
        <v>1.0084033613446675E-3</v>
      </c>
    </row>
    <row r="5237" spans="2:21" x14ac:dyDescent="0.15">
      <c r="B5237" s="111"/>
      <c r="C5237" s="59">
        <v>37909</v>
      </c>
      <c r="D5237" s="12">
        <v>31.77</v>
      </c>
      <c r="E5237" s="12">
        <v>30.87</v>
      </c>
      <c r="F5237" s="12">
        <v>28.28</v>
      </c>
      <c r="G5237" s="11">
        <v>28.1</v>
      </c>
      <c r="H5237" s="12">
        <v>29.66</v>
      </c>
      <c r="I5237" s="12">
        <v>22</v>
      </c>
      <c r="J5237" s="12">
        <v>28</v>
      </c>
      <c r="K5237" s="6">
        <f t="shared" si="96"/>
        <v>19.424130723140724</v>
      </c>
      <c r="L5237" s="6"/>
      <c r="M5237" s="8">
        <v>109.9</v>
      </c>
      <c r="N5237" s="8">
        <f t="shared" si="103"/>
        <v>-5.0000000000000711E-2</v>
      </c>
      <c r="O5237" s="6">
        <f>E5237-E5236</f>
        <v>0.17999999999999972</v>
      </c>
      <c r="P5237" s="8">
        <f t="shared" si="97"/>
        <v>-75.828927119363087</v>
      </c>
      <c r="Q5237" s="8">
        <f t="shared" si="46"/>
        <v>-0.12000000000000099</v>
      </c>
      <c r="R5237" s="7">
        <f t="shared" si="104"/>
        <v>-1.571338780641085E-3</v>
      </c>
      <c r="S5237" s="7">
        <f>E5237/E5236-1</f>
        <v>5.8651026392961825E-3</v>
      </c>
      <c r="T5237" s="7">
        <f t="shared" si="105"/>
        <v>1.4164305949009304E-3</v>
      </c>
      <c r="U5237" s="7">
        <f t="shared" si="49"/>
        <v>-4.0295500335796319E-3</v>
      </c>
    </row>
    <row r="5238" spans="2:21" x14ac:dyDescent="0.15">
      <c r="B5238" s="111"/>
      <c r="C5238" s="59">
        <v>37910</v>
      </c>
      <c r="D5238" s="12">
        <v>31.54</v>
      </c>
      <c r="E5238" s="12">
        <v>31.11</v>
      </c>
      <c r="F5238" s="12">
        <v>28.67</v>
      </c>
      <c r="G5238" s="11">
        <v>28.4</v>
      </c>
      <c r="H5238" s="12">
        <v>29.74</v>
      </c>
      <c r="I5238" s="12">
        <v>22</v>
      </c>
      <c r="J5238" s="12">
        <v>28</v>
      </c>
      <c r="K5238" s="6">
        <f t="shared" si="96"/>
        <v>19.765478753652072</v>
      </c>
      <c r="L5238" s="6"/>
      <c r="M5238" s="8">
        <v>110.65</v>
      </c>
      <c r="N5238" s="8">
        <f t="shared" si="103"/>
        <v>-0.23000000000000043</v>
      </c>
      <c r="O5238" s="6">
        <f>E5238-E5237</f>
        <v>0.23999999999999844</v>
      </c>
      <c r="P5238" s="8">
        <f t="shared" si="97"/>
        <v>-75.487579088851732</v>
      </c>
      <c r="Q5238" s="8">
        <f t="shared" si="46"/>
        <v>7.9999999999998295E-2</v>
      </c>
      <c r="R5238" s="7">
        <f t="shared" si="104"/>
        <v>-7.2395341517155209E-3</v>
      </c>
      <c r="S5238" s="7">
        <f>E5238/E5237-1</f>
        <v>7.7745383867833251E-3</v>
      </c>
      <c r="T5238" s="7">
        <f t="shared" si="105"/>
        <v>1.3790664780763739E-2</v>
      </c>
      <c r="U5238" s="7">
        <f t="shared" si="49"/>
        <v>2.6972353337828547E-3</v>
      </c>
    </row>
    <row r="5239" spans="2:21" x14ac:dyDescent="0.15">
      <c r="B5239" s="111"/>
      <c r="C5239" s="59">
        <v>37911</v>
      </c>
      <c r="D5239" s="12">
        <v>30.68</v>
      </c>
      <c r="E5239" s="12">
        <v>29.03</v>
      </c>
      <c r="F5239" s="12">
        <v>28.25</v>
      </c>
      <c r="G5239" s="11">
        <v>28.2</v>
      </c>
      <c r="H5239" s="12">
        <v>28.89</v>
      </c>
      <c r="I5239" s="12">
        <v>22</v>
      </c>
      <c r="J5239" s="12">
        <v>28</v>
      </c>
      <c r="K5239" s="6">
        <f t="shared" si="96"/>
        <v>19.652891140861335</v>
      </c>
      <c r="L5239" s="6"/>
      <c r="M5239" s="8">
        <v>110.8</v>
      </c>
      <c r="N5239" s="8">
        <f t="shared" si="103"/>
        <v>-0.85999999999999943</v>
      </c>
      <c r="O5239" s="6">
        <f>E5239-O5240</f>
        <v>29.44</v>
      </c>
      <c r="P5239" s="8">
        <f t="shared" si="97"/>
        <v>-75.600166701642479</v>
      </c>
      <c r="Q5239" s="8">
        <f t="shared" si="46"/>
        <v>-0.84999999999999787</v>
      </c>
      <c r="R5239" s="7">
        <f t="shared" si="104"/>
        <v>-2.7266962587190857E-2</v>
      </c>
      <c r="S5239" s="7">
        <f>E5239/S5240-1</f>
        <v>-2056.4656097560901</v>
      </c>
      <c r="T5239" s="7">
        <f t="shared" si="105"/>
        <v>-1.4649459365190132E-2</v>
      </c>
      <c r="U5239" s="7">
        <f t="shared" si="49"/>
        <v>-2.8581035642232577E-2</v>
      </c>
    </row>
    <row r="5240" spans="2:21" x14ac:dyDescent="0.15">
      <c r="B5240" s="111"/>
      <c r="C5240" s="59">
        <v>37914</v>
      </c>
      <c r="D5240" s="12">
        <v>30.35</v>
      </c>
      <c r="E5240" s="12">
        <v>28.62</v>
      </c>
      <c r="F5240" s="12">
        <v>27.3</v>
      </c>
      <c r="G5240" s="11">
        <v>27.3</v>
      </c>
      <c r="H5240" s="12">
        <v>28.4</v>
      </c>
      <c r="I5240" s="12">
        <v>22</v>
      </c>
      <c r="J5240" s="12">
        <v>28</v>
      </c>
      <c r="K5240" s="6">
        <f t="shared" si="96"/>
        <v>18.922644110414168</v>
      </c>
      <c r="L5240" s="6"/>
      <c r="M5240" s="8">
        <v>110.2</v>
      </c>
      <c r="N5240" s="8">
        <f>D5240-D5239</f>
        <v>-0.32999999999999829</v>
      </c>
      <c r="O5240" s="6">
        <f>E5240-E5239</f>
        <v>-0.41000000000000014</v>
      </c>
      <c r="P5240" s="8">
        <f t="shared" si="97"/>
        <v>-76.330413732089639</v>
      </c>
      <c r="Q5240" s="8">
        <f t="shared" si="46"/>
        <v>-0.49000000000000199</v>
      </c>
      <c r="R5240" s="7">
        <f t="shared" ref="R5240:T5241" si="106">D5240/D5239-1</f>
        <v>-1.0756192959582744E-2</v>
      </c>
      <c r="S5240" s="7">
        <f t="shared" si="106"/>
        <v>-1.4123320702721376E-2</v>
      </c>
      <c r="T5240" s="7">
        <f t="shared" si="106"/>
        <v>-3.3628318584070782E-2</v>
      </c>
      <c r="U5240" s="7">
        <f t="shared" si="49"/>
        <v>-1.6960886119764651E-2</v>
      </c>
    </row>
    <row r="5241" spans="2:21" x14ac:dyDescent="0.15">
      <c r="B5241" s="111"/>
      <c r="C5241" s="59">
        <v>37915</v>
      </c>
      <c r="D5241" s="12">
        <v>30.18</v>
      </c>
      <c r="E5241" s="12">
        <v>28.63</v>
      </c>
      <c r="F5241" s="12">
        <v>27.49</v>
      </c>
      <c r="G5241" s="11">
        <v>27.2</v>
      </c>
      <c r="H5241" s="12">
        <v>28.4</v>
      </c>
      <c r="I5241" s="12">
        <v>22</v>
      </c>
      <c r="J5241" s="12">
        <v>28</v>
      </c>
      <c r="K5241" s="6">
        <f t="shared" si="96"/>
        <v>18.964534250145245</v>
      </c>
      <c r="L5241" s="6"/>
      <c r="M5241" s="8">
        <v>110.85</v>
      </c>
      <c r="N5241" s="8">
        <f>D5241-D5240</f>
        <v>-0.17000000000000171</v>
      </c>
      <c r="O5241" s="6">
        <f>E5241-E5240</f>
        <v>9.9999999999980105E-3</v>
      </c>
      <c r="P5241" s="8">
        <f t="shared" si="97"/>
        <v>-76.288523592358558</v>
      </c>
      <c r="Q5241" s="8">
        <f t="shared" si="46"/>
        <v>0</v>
      </c>
      <c r="R5241" s="7">
        <f t="shared" si="106"/>
        <v>-5.6013179571664518E-3</v>
      </c>
      <c r="S5241" s="7">
        <f t="shared" si="106"/>
        <v>3.4940600978328185E-4</v>
      </c>
      <c r="T5241" s="7">
        <f t="shared" si="106"/>
        <v>6.959706959706935E-3</v>
      </c>
      <c r="U5241" s="7">
        <f t="shared" si="49"/>
        <v>0</v>
      </c>
    </row>
    <row r="5242" spans="2:21" x14ac:dyDescent="0.15">
      <c r="B5242" s="111"/>
      <c r="C5242" s="59">
        <v>37916</v>
      </c>
      <c r="D5242" s="12">
        <v>29.92</v>
      </c>
      <c r="E5242" s="12">
        <v>28.28</v>
      </c>
      <c r="F5242" s="12">
        <v>27.44</v>
      </c>
      <c r="G5242" s="11">
        <v>27.3</v>
      </c>
      <c r="H5242" s="12">
        <v>28.16</v>
      </c>
      <c r="I5242" s="12">
        <v>22</v>
      </c>
      <c r="J5242" s="12">
        <v>28</v>
      </c>
      <c r="K5242" s="6">
        <f t="shared" si="96"/>
        <v>18.982743252325648</v>
      </c>
      <c r="L5242" s="6"/>
      <c r="M5242" s="8">
        <v>110.55</v>
      </c>
      <c r="O5242" s="6">
        <f t="shared" ref="O5242:O5258" si="107">E5242-E5241</f>
        <v>-0.34999999999999787</v>
      </c>
      <c r="P5242" s="8">
        <f t="shared" si="97"/>
        <v>-76.27031459017816</v>
      </c>
      <c r="Q5242" s="8">
        <f t="shared" si="46"/>
        <v>-0.23999999999999844</v>
      </c>
      <c r="R5242" s="7"/>
      <c r="S5242" s="7">
        <f t="shared" ref="S5242:T5244" si="108">E5242/E5241-1</f>
        <v>-1.2224938875305513E-2</v>
      </c>
      <c r="T5242" s="7">
        <f t="shared" si="108"/>
        <v>-1.8188432157146828E-3</v>
      </c>
      <c r="U5242" s="7">
        <f t="shared" si="49"/>
        <v>-8.4507042253521014E-3</v>
      </c>
    </row>
    <row r="5243" spans="2:21" x14ac:dyDescent="0.15">
      <c r="B5243" s="111"/>
      <c r="C5243" s="59">
        <v>37917</v>
      </c>
      <c r="D5243" s="12">
        <v>30.3</v>
      </c>
      <c r="E5243" s="12">
        <v>28.63</v>
      </c>
      <c r="F5243" s="12">
        <v>26.99</v>
      </c>
      <c r="G5243" s="11">
        <v>27.1</v>
      </c>
      <c r="H5243" s="12">
        <v>28.1</v>
      </c>
      <c r="I5243" s="12">
        <v>22</v>
      </c>
      <c r="J5243" s="12">
        <v>28</v>
      </c>
      <c r="K5243" s="6">
        <f t="shared" si="96"/>
        <v>18.758448600252041</v>
      </c>
      <c r="L5243" s="6"/>
      <c r="M5243" s="8">
        <v>110.05</v>
      </c>
      <c r="N5243" s="8">
        <f t="shared" ref="N5243:N5248" si="109">D5243-D5242</f>
        <v>0.37999999999999901</v>
      </c>
      <c r="O5243" s="6">
        <f t="shared" si="107"/>
        <v>0.34999999999999787</v>
      </c>
      <c r="P5243" s="8">
        <f t="shared" si="97"/>
        <v>-76.494609242251769</v>
      </c>
      <c r="Q5243" s="8">
        <f t="shared" si="46"/>
        <v>-5.9999999999998721E-2</v>
      </c>
      <c r="R5243" s="7">
        <f t="shared" ref="R5243:R5248" si="110">D5243/D5242-1</f>
        <v>1.2700534759358284E-2</v>
      </c>
      <c r="S5243" s="7">
        <f t="shared" si="108"/>
        <v>1.2376237623762387E-2</v>
      </c>
      <c r="T5243" s="7">
        <f t="shared" si="108"/>
        <v>-1.6399416909621101E-2</v>
      </c>
      <c r="U5243" s="7">
        <f t="shared" si="49"/>
        <v>-2.1306818181817677E-3</v>
      </c>
    </row>
    <row r="5244" spans="2:21" x14ac:dyDescent="0.15">
      <c r="B5244" s="111"/>
      <c r="C5244" s="59">
        <v>37918</v>
      </c>
      <c r="D5244" s="12">
        <v>30.16</v>
      </c>
      <c r="E5244" s="12">
        <v>28.58</v>
      </c>
      <c r="F5244" s="12"/>
      <c r="G5244" s="11">
        <v>27.5</v>
      </c>
      <c r="H5244" s="12">
        <v>28.23</v>
      </c>
      <c r="I5244" s="21">
        <v>22</v>
      </c>
      <c r="J5244" s="21">
        <v>28</v>
      </c>
      <c r="K5244" s="149">
        <f t="shared" si="96"/>
        <v>19.139107948078589</v>
      </c>
      <c r="L5244" s="149"/>
      <c r="M5244" s="8">
        <v>110.65</v>
      </c>
      <c r="N5244" s="8">
        <f t="shared" si="109"/>
        <v>-0.14000000000000057</v>
      </c>
      <c r="O5244" s="6">
        <f t="shared" si="107"/>
        <v>-5.0000000000000711E-2</v>
      </c>
      <c r="P5244" s="8">
        <f t="shared" si="97"/>
        <v>-76.113949894425218</v>
      </c>
      <c r="Q5244" s="8">
        <f t="shared" si="46"/>
        <v>0.12999999999999901</v>
      </c>
      <c r="R5244" s="7">
        <f t="shared" si="110"/>
        <v>-4.6204620462045876E-3</v>
      </c>
      <c r="S5244" s="7">
        <f t="shared" si="108"/>
        <v>-1.7464198393294383E-3</v>
      </c>
      <c r="T5244" s="7">
        <f t="shared" si="108"/>
        <v>-1</v>
      </c>
      <c r="U5244" s="7">
        <f t="shared" si="49"/>
        <v>4.6263345195729499E-3</v>
      </c>
    </row>
    <row r="5245" spans="2:21" x14ac:dyDescent="0.15">
      <c r="B5245" s="111"/>
      <c r="C5245" s="59">
        <v>37921</v>
      </c>
      <c r="D5245" s="12">
        <v>29.92</v>
      </c>
      <c r="E5245" s="12">
        <v>28.39</v>
      </c>
      <c r="F5245" s="12">
        <v>27.44</v>
      </c>
      <c r="G5245" s="11">
        <v>27.2</v>
      </c>
      <c r="H5245" s="12">
        <v>28.12</v>
      </c>
      <c r="I5245" s="21">
        <v>22</v>
      </c>
      <c r="J5245" s="21">
        <v>28</v>
      </c>
      <c r="K5245" s="149">
        <f t="shared" si="96"/>
        <v>18.802005539837282</v>
      </c>
      <c r="L5245" s="149"/>
      <c r="M5245" s="8">
        <v>109.9</v>
      </c>
      <c r="N5245" s="8">
        <f t="shared" si="109"/>
        <v>-0.23999999999999844</v>
      </c>
      <c r="O5245" s="6">
        <f t="shared" si="107"/>
        <v>-0.18999999999999773</v>
      </c>
      <c r="P5245" s="8">
        <f t="shared" si="97"/>
        <v>-76.451052302666525</v>
      </c>
      <c r="Q5245" s="8">
        <f t="shared" si="46"/>
        <v>-0.10999999999999943</v>
      </c>
      <c r="R5245" s="7">
        <f t="shared" si="110"/>
        <v>-7.9575596816975347E-3</v>
      </c>
      <c r="S5245" s="7">
        <f t="shared" ref="S5245:T5247" si="111">E5245/E5244-1</f>
        <v>-6.6480055983204611E-3</v>
      </c>
      <c r="T5245" s="7" t="e">
        <f t="shared" si="111"/>
        <v>#DIV/0!</v>
      </c>
      <c r="U5245" s="7">
        <f t="shared" si="49"/>
        <v>-3.8965639390718954E-3</v>
      </c>
    </row>
    <row r="5246" spans="2:21" x14ac:dyDescent="0.15">
      <c r="B5246" s="111"/>
      <c r="C5246" s="59">
        <v>37922</v>
      </c>
      <c r="D5246" s="12">
        <v>29.56</v>
      </c>
      <c r="E5246" s="12">
        <v>28.04</v>
      </c>
      <c r="F5246" s="12">
        <v>27.15</v>
      </c>
      <c r="G5246" s="11">
        <v>26.95</v>
      </c>
      <c r="H5246" s="12">
        <v>27.77</v>
      </c>
      <c r="I5246" s="21">
        <v>22</v>
      </c>
      <c r="J5246" s="21">
        <v>28</v>
      </c>
      <c r="K5246" s="149">
        <f t="shared" si="96"/>
        <v>18.544437788788088</v>
      </c>
      <c r="L5246" s="149"/>
      <c r="M5246" s="8">
        <v>109.4</v>
      </c>
      <c r="N5246" s="8">
        <f t="shared" si="109"/>
        <v>-0.36000000000000298</v>
      </c>
      <c r="O5246" s="6">
        <f t="shared" si="107"/>
        <v>-0.35000000000000142</v>
      </c>
      <c r="P5246" s="8">
        <f t="shared" si="97"/>
        <v>-76.70862005371572</v>
      </c>
      <c r="Q5246" s="8">
        <f t="shared" si="46"/>
        <v>-0.35000000000000142</v>
      </c>
      <c r="R5246" s="7">
        <f t="shared" si="110"/>
        <v>-1.2032085561497374E-2</v>
      </c>
      <c r="S5246" s="7">
        <f t="shared" si="111"/>
        <v>-1.2328284607256101E-2</v>
      </c>
      <c r="T5246" s="7">
        <f t="shared" si="111"/>
        <v>-1.0568513119533662E-2</v>
      </c>
      <c r="U5246" s="7">
        <f t="shared" si="49"/>
        <v>-1.2446657183499354E-2</v>
      </c>
    </row>
    <row r="5247" spans="2:21" x14ac:dyDescent="0.15">
      <c r="C5247" s="59">
        <v>37923</v>
      </c>
      <c r="D5247" s="12">
        <v>28.91</v>
      </c>
      <c r="E5247" s="12">
        <v>27.44</v>
      </c>
      <c r="F5247" s="12">
        <v>27.23</v>
      </c>
      <c r="G5247" s="11">
        <v>26.95</v>
      </c>
      <c r="H5247" s="12">
        <v>27.58</v>
      </c>
      <c r="I5247" s="21">
        <v>22</v>
      </c>
      <c r="J5247" s="21">
        <v>28</v>
      </c>
      <c r="K5247" s="149">
        <f t="shared" si="96"/>
        <v>18.502060188722304</v>
      </c>
      <c r="L5247" s="149"/>
      <c r="M5247" s="8">
        <v>109.15</v>
      </c>
      <c r="N5247" s="8">
        <f t="shared" si="109"/>
        <v>-0.64999999999999858</v>
      </c>
      <c r="O5247" s="6">
        <f t="shared" si="107"/>
        <v>-0.59999999999999787</v>
      </c>
      <c r="P5247" s="8">
        <f t="shared" si="97"/>
        <v>-76.750997653781496</v>
      </c>
      <c r="Q5247" s="8">
        <f t="shared" si="46"/>
        <v>-0.19000000000000128</v>
      </c>
      <c r="R5247" s="7">
        <f t="shared" si="110"/>
        <v>-2.1989174560216429E-2</v>
      </c>
      <c r="S5247" s="7">
        <f t="shared" si="111"/>
        <v>-2.1398002853066922E-2</v>
      </c>
      <c r="T5247" s="7">
        <f t="shared" si="111"/>
        <v>2.9465930018417463E-3</v>
      </c>
      <c r="U5247" s="7">
        <f t="shared" si="49"/>
        <v>-6.8419157364062455E-3</v>
      </c>
    </row>
    <row r="5248" spans="2:21" x14ac:dyDescent="0.15">
      <c r="C5248" s="59">
        <v>37924</v>
      </c>
      <c r="D5248" s="12">
        <v>28.47</v>
      </c>
      <c r="E5248" s="12">
        <v>27.1</v>
      </c>
      <c r="F5248" s="12">
        <v>26.55</v>
      </c>
      <c r="G5248" s="11">
        <v>26.4</v>
      </c>
      <c r="H5248" s="12">
        <v>26.98</v>
      </c>
      <c r="I5248" s="21">
        <v>22</v>
      </c>
      <c r="J5248" s="21">
        <v>28</v>
      </c>
      <c r="K5248" s="149">
        <f t="shared" si="96"/>
        <v>18.157677324514214</v>
      </c>
      <c r="L5248" s="149"/>
      <c r="M5248" s="8">
        <v>109.35</v>
      </c>
      <c r="N5248" s="8">
        <f t="shared" si="109"/>
        <v>-0.44000000000000128</v>
      </c>
      <c r="O5248" s="6">
        <f t="shared" si="107"/>
        <v>-0.33999999999999986</v>
      </c>
      <c r="P5248" s="8">
        <f t="shared" si="97"/>
        <v>-77.095380517989597</v>
      </c>
      <c r="Q5248" s="8">
        <f t="shared" si="46"/>
        <v>-0.59999999999999787</v>
      </c>
      <c r="R5248" s="7">
        <f t="shared" si="110"/>
        <v>-1.5219647180906293E-2</v>
      </c>
      <c r="S5248" s="7">
        <f t="shared" ref="S5248:T5250" si="112">E5248/E5247-1</f>
        <v>-1.2390670553935834E-2</v>
      </c>
      <c r="T5248" s="7">
        <f t="shared" si="112"/>
        <v>-2.4972456849063573E-2</v>
      </c>
      <c r="U5248" s="7">
        <f t="shared" si="49"/>
        <v>-2.1754894851341522E-2</v>
      </c>
    </row>
    <row r="5249" spans="2:21" x14ac:dyDescent="0.15">
      <c r="C5249" s="59">
        <v>37925</v>
      </c>
      <c r="D5249" s="12">
        <v>29.11</v>
      </c>
      <c r="E5249" s="12">
        <v>27.7</v>
      </c>
      <c r="F5249" s="12">
        <v>26.51</v>
      </c>
      <c r="G5249" s="11">
        <v>26.35</v>
      </c>
      <c r="H5249" s="12">
        <v>27.17</v>
      </c>
      <c r="I5249" s="21">
        <v>22</v>
      </c>
      <c r="J5249" s="21">
        <v>28</v>
      </c>
      <c r="K5249" s="149">
        <f t="shared" si="96"/>
        <v>18.197869215337278</v>
      </c>
      <c r="L5249" s="149"/>
      <c r="M5249" s="8">
        <v>109.8</v>
      </c>
      <c r="N5249" s="8">
        <f t="shared" ref="N5249:N5254" si="113">D5249-D5248</f>
        <v>0.64000000000000057</v>
      </c>
      <c r="O5249" s="6">
        <f t="shared" si="107"/>
        <v>0.59999999999999787</v>
      </c>
      <c r="P5249" s="8">
        <f t="shared" si="97"/>
        <v>-77.05518862716653</v>
      </c>
      <c r="Q5249" s="8">
        <f t="shared" si="46"/>
        <v>0.19000000000000128</v>
      </c>
      <c r="R5249" s="7">
        <f t="shared" ref="R5249:R5254" si="114">D5249/D5248-1</f>
        <v>2.2479803301721057E-2</v>
      </c>
      <c r="S5249" s="7">
        <f t="shared" si="112"/>
        <v>2.2140221402213944E-2</v>
      </c>
      <c r="T5249" s="7">
        <f t="shared" si="112"/>
        <v>-1.5065913370997386E-3</v>
      </c>
      <c r="U5249" s="7">
        <f t="shared" si="49"/>
        <v>7.0422535211267512E-3</v>
      </c>
    </row>
    <row r="5250" spans="2:21" x14ac:dyDescent="0.15">
      <c r="B5250" s="3">
        <f>AVERAGE(D5250:D5269)</f>
        <v>31.056111111111118</v>
      </c>
      <c r="C5250" s="59">
        <v>37928</v>
      </c>
      <c r="D5250" s="12">
        <v>28.9</v>
      </c>
      <c r="E5250" s="12">
        <v>27.36</v>
      </c>
      <c r="F5250" s="12">
        <v>26.66</v>
      </c>
      <c r="G5250" s="82"/>
      <c r="H5250" s="82">
        <v>27.19</v>
      </c>
      <c r="I5250" s="186">
        <v>22</v>
      </c>
      <c r="J5250" s="186">
        <v>28</v>
      </c>
      <c r="K5250" s="187"/>
      <c r="L5250" s="187"/>
      <c r="M5250" s="35"/>
      <c r="N5250" s="8">
        <f t="shared" si="113"/>
        <v>-0.21000000000000085</v>
      </c>
      <c r="O5250" s="6">
        <f t="shared" si="107"/>
        <v>-0.33999999999999986</v>
      </c>
      <c r="P5250" s="8">
        <f t="shared" si="97"/>
        <v>-95.253057842503807</v>
      </c>
      <c r="Q5250" s="8">
        <f t="shared" si="46"/>
        <v>1.9999999999999574E-2</v>
      </c>
      <c r="R5250" s="7">
        <f t="shared" si="114"/>
        <v>-7.2140158021298806E-3</v>
      </c>
      <c r="S5250" s="7">
        <f t="shared" si="112"/>
        <v>-1.2274368231046884E-2</v>
      </c>
      <c r="T5250" s="7">
        <f t="shared" si="112"/>
        <v>5.6582421727648935E-3</v>
      </c>
      <c r="U5250" s="7">
        <f t="shared" si="49"/>
        <v>7.3610599926388076E-4</v>
      </c>
    </row>
    <row r="5251" spans="2:21" x14ac:dyDescent="0.15">
      <c r="C5251" s="59">
        <v>37929</v>
      </c>
      <c r="D5251" s="12">
        <v>28.75</v>
      </c>
      <c r="E5251" s="12">
        <v>27.16</v>
      </c>
      <c r="F5251" s="12">
        <v>26.12</v>
      </c>
      <c r="G5251" s="11">
        <v>25.85</v>
      </c>
      <c r="H5251" s="12">
        <v>26.77</v>
      </c>
      <c r="I5251" s="21">
        <v>22</v>
      </c>
      <c r="J5251" s="21">
        <v>28</v>
      </c>
      <c r="K5251" s="149">
        <f t="shared" si="96"/>
        <v>18.145223499188763</v>
      </c>
      <c r="L5251" s="149"/>
      <c r="M5251" s="8">
        <v>111.6</v>
      </c>
      <c r="N5251" s="8">
        <f t="shared" si="113"/>
        <v>-0.14999999999999858</v>
      </c>
      <c r="O5251" s="6">
        <f t="shared" si="107"/>
        <v>-0.19999999999999929</v>
      </c>
      <c r="P5251" s="8">
        <f t="shared" si="97"/>
        <v>-77.107834343315048</v>
      </c>
      <c r="Q5251" s="8">
        <f t="shared" si="46"/>
        <v>-0.42000000000000171</v>
      </c>
      <c r="R5251" s="7">
        <f t="shared" si="114"/>
        <v>-5.1903114186850896E-3</v>
      </c>
      <c r="S5251" s="7">
        <f t="shared" ref="S5251:T5253" si="115">E5251/E5250-1</f>
        <v>-7.309941520467822E-3</v>
      </c>
      <c r="T5251" s="7">
        <f t="shared" si="115"/>
        <v>-2.0255063765941439E-2</v>
      </c>
      <c r="U5251" s="7">
        <f t="shared" si="49"/>
        <v>-1.5446855461566766E-2</v>
      </c>
    </row>
    <row r="5252" spans="2:21" x14ac:dyDescent="0.15">
      <c r="C5252" s="59">
        <v>37930</v>
      </c>
      <c r="D5252" s="12">
        <v>30.3</v>
      </c>
      <c r="E5252" s="12">
        <v>28.6</v>
      </c>
      <c r="F5252" s="12">
        <v>26.19</v>
      </c>
      <c r="G5252" s="11">
        <v>26</v>
      </c>
      <c r="H5252" s="12">
        <v>27.49</v>
      </c>
      <c r="I5252" s="21">
        <v>22</v>
      </c>
      <c r="J5252" s="21">
        <v>28</v>
      </c>
      <c r="K5252" s="149">
        <f t="shared" si="96"/>
        <v>18.119686867460807</v>
      </c>
      <c r="L5252" s="149"/>
      <c r="M5252" s="8">
        <v>110.8</v>
      </c>
      <c r="N5252" s="8">
        <f t="shared" si="113"/>
        <v>1.5500000000000007</v>
      </c>
      <c r="O5252" s="6">
        <f t="shared" si="107"/>
        <v>1.4400000000000013</v>
      </c>
      <c r="P5252" s="8">
        <f t="shared" si="97"/>
        <v>-77.133370975042993</v>
      </c>
      <c r="Q5252" s="8">
        <f t="shared" si="46"/>
        <v>0.71999999999999886</v>
      </c>
      <c r="R5252" s="7">
        <f t="shared" si="114"/>
        <v>5.3913043478260869E-2</v>
      </c>
      <c r="S5252" s="7">
        <f t="shared" si="115"/>
        <v>5.3019145802650991E-2</v>
      </c>
      <c r="T5252" s="7">
        <f t="shared" si="115"/>
        <v>2.6799387442573153E-3</v>
      </c>
      <c r="U5252" s="7">
        <f t="shared" si="49"/>
        <v>2.6895778856929287E-2</v>
      </c>
    </row>
    <row r="5253" spans="2:21" x14ac:dyDescent="0.15">
      <c r="C5253" s="59">
        <v>37931</v>
      </c>
      <c r="D5253" s="12">
        <v>30.26</v>
      </c>
      <c r="E5253" s="12">
        <v>28.41</v>
      </c>
      <c r="F5253" s="12">
        <v>27.06</v>
      </c>
      <c r="G5253" s="11">
        <v>27.1</v>
      </c>
      <c r="H5253" s="12">
        <v>27.84</v>
      </c>
      <c r="I5253" s="21">
        <v>22</v>
      </c>
      <c r="J5253" s="21">
        <v>28</v>
      </c>
      <c r="K5253" s="149">
        <f t="shared" si="96"/>
        <v>18.911857084942881</v>
      </c>
      <c r="L5253" s="149"/>
      <c r="M5253" s="8">
        <v>110.95</v>
      </c>
      <c r="N5253" s="8">
        <f t="shared" si="113"/>
        <v>-3.9999999999999147E-2</v>
      </c>
      <c r="O5253" s="6">
        <f t="shared" si="107"/>
        <v>-0.19000000000000128</v>
      </c>
      <c r="P5253" s="8">
        <f t="shared" si="97"/>
        <v>-76.341200757560927</v>
      </c>
      <c r="Q5253" s="8">
        <f t="shared" si="46"/>
        <v>0.35000000000000142</v>
      </c>
      <c r="R5253" s="7">
        <f t="shared" si="114"/>
        <v>-1.3201320132012473E-3</v>
      </c>
      <c r="S5253" s="7">
        <f t="shared" si="115"/>
        <v>-6.6433566433566904E-3</v>
      </c>
      <c r="T5253" s="7">
        <f t="shared" si="115"/>
        <v>3.3218785796105266E-2</v>
      </c>
      <c r="U5253" s="7">
        <f t="shared" si="49"/>
        <v>1.2731902510003668E-2</v>
      </c>
    </row>
    <row r="5254" spans="2:21" x14ac:dyDescent="0.15">
      <c r="C5254" s="59">
        <v>37932</v>
      </c>
      <c r="D5254" s="12">
        <v>30.85</v>
      </c>
      <c r="E5254" s="12">
        <v>28.91</v>
      </c>
      <c r="F5254" s="12">
        <v>27.24</v>
      </c>
      <c r="G5254" s="11">
        <v>27.15</v>
      </c>
      <c r="H5254" s="12">
        <v>28.3</v>
      </c>
      <c r="I5254" s="21">
        <v>22</v>
      </c>
      <c r="J5254" s="21">
        <v>28</v>
      </c>
      <c r="K5254" s="149">
        <f t="shared" si="96"/>
        <v>18.989441900796159</v>
      </c>
      <c r="L5254" s="149"/>
      <c r="M5254" s="8">
        <v>111.2</v>
      </c>
      <c r="N5254" s="8">
        <f t="shared" si="113"/>
        <v>0.58999999999999986</v>
      </c>
      <c r="O5254" s="6">
        <f t="shared" si="107"/>
        <v>0.5</v>
      </c>
      <c r="P5254" s="8">
        <f t="shared" si="97"/>
        <v>-76.263615941707656</v>
      </c>
      <c r="Q5254" s="8">
        <f t="shared" si="46"/>
        <v>0.46000000000000085</v>
      </c>
      <c r="R5254" s="7">
        <f t="shared" si="114"/>
        <v>1.949768671513552E-2</v>
      </c>
      <c r="S5254" s="7">
        <f t="shared" ref="S5254:T5256" si="116">E5254/E5253-1</f>
        <v>1.7599436818021896E-2</v>
      </c>
      <c r="T5254" s="7">
        <f t="shared" si="116"/>
        <v>6.6518847006651338E-3</v>
      </c>
      <c r="U5254" s="7">
        <f t="shared" si="49"/>
        <v>1.6522988505747183E-2</v>
      </c>
    </row>
    <row r="5255" spans="2:21" x14ac:dyDescent="0.15">
      <c r="C5255" s="59">
        <v>37935</v>
      </c>
      <c r="D5255" s="12">
        <v>30.88</v>
      </c>
      <c r="E5255" s="12">
        <v>28.99</v>
      </c>
      <c r="F5255" s="12">
        <v>27.92</v>
      </c>
      <c r="G5255" s="11">
        <v>27.7</v>
      </c>
      <c r="H5255" s="12">
        <v>28.58</v>
      </c>
      <c r="I5255" s="21">
        <v>22</v>
      </c>
      <c r="J5255" s="21">
        <v>28</v>
      </c>
      <c r="K5255" s="149">
        <f t="shared" si="96"/>
        <v>19.269590072511203</v>
      </c>
      <c r="L5255" s="149"/>
      <c r="M5255" s="8">
        <v>110.6</v>
      </c>
      <c r="N5255" s="8">
        <f t="shared" ref="N5255:N5260" si="117">D5255-D5254</f>
        <v>2.9999999999997584E-2</v>
      </c>
      <c r="O5255" s="6">
        <f t="shared" si="107"/>
        <v>7.9999999999998295E-2</v>
      </c>
      <c r="P5255" s="8">
        <f t="shared" si="97"/>
        <v>-75.9834677699926</v>
      </c>
      <c r="Q5255" s="8">
        <f t="shared" si="46"/>
        <v>0.27999999999999758</v>
      </c>
      <c r="R5255" s="7">
        <f t="shared" ref="R5255:R5260" si="118">D5255/D5254-1</f>
        <v>9.7244732576973192E-4</v>
      </c>
      <c r="S5255" s="7">
        <f t="shared" si="116"/>
        <v>2.7672085783465583E-3</v>
      </c>
      <c r="T5255" s="7">
        <f t="shared" si="116"/>
        <v>2.4963289280470091E-2</v>
      </c>
      <c r="U5255" s="7">
        <f t="shared" si="49"/>
        <v>9.8939929328620835E-3</v>
      </c>
    </row>
    <row r="5256" spans="2:21" x14ac:dyDescent="0.15">
      <c r="C5256" s="59">
        <v>37936</v>
      </c>
      <c r="D5256" s="12">
        <v>31.15</v>
      </c>
      <c r="E5256" s="12">
        <v>29.09</v>
      </c>
      <c r="F5256" s="12">
        <v>27.78</v>
      </c>
      <c r="G5256" s="11">
        <v>27.9</v>
      </c>
      <c r="H5256" s="12">
        <v>28.63</v>
      </c>
      <c r="I5256" s="21">
        <v>22</v>
      </c>
      <c r="J5256" s="21">
        <v>28</v>
      </c>
      <c r="K5256" s="149">
        <f t="shared" si="96"/>
        <v>19.268332110357115</v>
      </c>
      <c r="L5256" s="149"/>
      <c r="M5256" s="8">
        <v>109.8</v>
      </c>
      <c r="N5256" s="8">
        <f t="shared" si="117"/>
        <v>0.26999999999999957</v>
      </c>
      <c r="O5256" s="6">
        <f t="shared" si="107"/>
        <v>0.10000000000000142</v>
      </c>
      <c r="P5256" s="8">
        <f t="shared" si="97"/>
        <v>-75.9847257321467</v>
      </c>
      <c r="Q5256" s="8">
        <f t="shared" si="46"/>
        <v>5.0000000000000711E-2</v>
      </c>
      <c r="R5256" s="7">
        <f t="shared" si="118"/>
        <v>8.7435233160622072E-3</v>
      </c>
      <c r="S5256" s="7">
        <f t="shared" si="116"/>
        <v>3.4494653328733804E-3</v>
      </c>
      <c r="T5256" s="7">
        <f t="shared" si="116"/>
        <v>-5.0143266475645154E-3</v>
      </c>
      <c r="U5256" s="7">
        <f t="shared" si="49"/>
        <v>1.7494751574527179E-3</v>
      </c>
    </row>
    <row r="5257" spans="2:21" x14ac:dyDescent="0.15">
      <c r="C5257" s="59">
        <v>37937</v>
      </c>
      <c r="D5257" s="12">
        <v>31.33</v>
      </c>
      <c r="E5257" s="12">
        <v>29.2</v>
      </c>
      <c r="F5257" s="12">
        <v>27.85</v>
      </c>
      <c r="G5257" s="11">
        <v>27.85</v>
      </c>
      <c r="H5257" s="12">
        <v>28.63</v>
      </c>
      <c r="I5257" s="21">
        <v>22</v>
      </c>
      <c r="J5257" s="21">
        <v>28</v>
      </c>
      <c r="K5257" s="149">
        <f t="shared" si="96"/>
        <v>19.242559610725273</v>
      </c>
      <c r="L5257" s="149"/>
      <c r="M5257" s="8">
        <v>109.85</v>
      </c>
      <c r="N5257" s="8">
        <f t="shared" si="117"/>
        <v>0.17999999999999972</v>
      </c>
      <c r="O5257" s="6">
        <f t="shared" si="107"/>
        <v>0.10999999999999943</v>
      </c>
      <c r="P5257" s="8">
        <f t="shared" si="97"/>
        <v>-76.010498231778541</v>
      </c>
      <c r="Q5257" s="8">
        <f t="shared" si="46"/>
        <v>0</v>
      </c>
      <c r="R5257" s="7">
        <f t="shared" si="118"/>
        <v>5.7784911717495557E-3</v>
      </c>
      <c r="S5257" s="7">
        <f>E5257/E5256-1</f>
        <v>3.7813681677552058E-3</v>
      </c>
      <c r="T5257" s="7">
        <f>F5257/F5256-1</f>
        <v>2.5197984161267062E-3</v>
      </c>
      <c r="U5257" s="7">
        <f t="shared" si="49"/>
        <v>0</v>
      </c>
    </row>
    <row r="5258" spans="2:21" x14ac:dyDescent="0.15">
      <c r="C5258" s="59">
        <v>37938</v>
      </c>
      <c r="D5258" s="12">
        <v>31.9</v>
      </c>
      <c r="E5258" s="12">
        <v>29.21</v>
      </c>
      <c r="F5258" s="12">
        <v>27.99</v>
      </c>
      <c r="G5258" s="11">
        <v>27.9</v>
      </c>
      <c r="H5258" s="12">
        <v>28.94</v>
      </c>
      <c r="I5258" s="21">
        <v>22</v>
      </c>
      <c r="J5258" s="21">
        <v>28</v>
      </c>
      <c r="K5258" s="149">
        <f t="shared" si="96"/>
        <v>19.242009252282859</v>
      </c>
      <c r="L5258" s="149"/>
      <c r="M5258" s="8">
        <v>109.65</v>
      </c>
      <c r="N5258" s="8">
        <f t="shared" si="117"/>
        <v>0.57000000000000028</v>
      </c>
      <c r="O5258" s="6">
        <f t="shared" si="107"/>
        <v>1.0000000000001563E-2</v>
      </c>
      <c r="P5258" s="8">
        <f t="shared" si="97"/>
        <v>-76.011048590220952</v>
      </c>
      <c r="Q5258" s="8">
        <f t="shared" si="46"/>
        <v>0.31000000000000227</v>
      </c>
      <c r="R5258" s="7">
        <f t="shared" si="118"/>
        <v>1.8193424832428917E-2</v>
      </c>
      <c r="S5258" s="7">
        <f>E5258/E5257-1</f>
        <v>3.4246575342478103E-4</v>
      </c>
      <c r="T5258" s="7">
        <f>F5258/F5257-1</f>
        <v>5.0269299820466795E-3</v>
      </c>
      <c r="U5258" s="7">
        <f t="shared" si="49"/>
        <v>1.0827803003842229E-2</v>
      </c>
    </row>
    <row r="5259" spans="2:21" x14ac:dyDescent="0.15">
      <c r="C5259" s="59">
        <v>37939</v>
      </c>
      <c r="D5259" s="12">
        <v>32.369999999999997</v>
      </c>
      <c r="E5259" s="12">
        <v>29.56</v>
      </c>
      <c r="F5259" s="12">
        <v>28.19</v>
      </c>
      <c r="G5259" s="11">
        <v>28.2</v>
      </c>
      <c r="H5259" s="12">
        <v>29.26</v>
      </c>
      <c r="I5259" s="21">
        <v>22</v>
      </c>
      <c r="J5259" s="21">
        <v>28</v>
      </c>
      <c r="K5259" s="149">
        <f t="shared" si="96"/>
        <v>19.369094878899439</v>
      </c>
      <c r="L5259" s="149"/>
      <c r="M5259" s="8">
        <v>109.2</v>
      </c>
      <c r="N5259" s="8">
        <f t="shared" si="117"/>
        <v>0.46999999999999886</v>
      </c>
      <c r="P5259" s="8">
        <f t="shared" si="97"/>
        <v>-75.883962963604375</v>
      </c>
      <c r="Q5259" s="8">
        <f t="shared" si="46"/>
        <v>0.32000000000000028</v>
      </c>
      <c r="R5259" s="7">
        <f t="shared" si="118"/>
        <v>1.4733542319749215E-2</v>
      </c>
      <c r="S5259" s="7"/>
      <c r="T5259" s="7">
        <f t="shared" ref="T5259:T5264" si="119">F5259/F5258-1</f>
        <v>7.1454090746696508E-3</v>
      </c>
      <c r="U5259" s="7">
        <f t="shared" si="49"/>
        <v>1.1057360055286791E-2</v>
      </c>
    </row>
    <row r="5260" spans="2:21" x14ac:dyDescent="0.15">
      <c r="C5260" s="59">
        <v>37942</v>
      </c>
      <c r="D5260" s="12">
        <v>31.73</v>
      </c>
      <c r="E5260" s="12">
        <v>29.05</v>
      </c>
      <c r="F5260" s="12">
        <v>28.1</v>
      </c>
      <c r="G5260" s="11">
        <v>28.35</v>
      </c>
      <c r="H5260" s="12">
        <v>28.9</v>
      </c>
      <c r="I5260" s="21">
        <v>22</v>
      </c>
      <c r="J5260" s="21">
        <v>28</v>
      </c>
      <c r="K5260" s="149">
        <f t="shared" si="96"/>
        <v>19.561280046989996</v>
      </c>
      <c r="L5260" s="149"/>
      <c r="M5260" s="8">
        <v>109.7</v>
      </c>
      <c r="N5260" s="8">
        <f t="shared" si="117"/>
        <v>-0.63999999999999702</v>
      </c>
      <c r="O5260" s="6">
        <f t="shared" ref="O5260:O5265" si="120">E5260-E5259</f>
        <v>-0.50999999999999801</v>
      </c>
      <c r="P5260" s="8">
        <f t="shared" si="97"/>
        <v>-75.691777795513815</v>
      </c>
      <c r="Q5260" s="8">
        <f t="shared" si="46"/>
        <v>-0.36000000000000298</v>
      </c>
      <c r="R5260" s="7">
        <f t="shared" si="118"/>
        <v>-1.9771393265369031E-2</v>
      </c>
      <c r="S5260" s="7">
        <f t="shared" ref="S5260:S5265" si="121">E5260/E5259-1</f>
        <v>-1.7253044654939043E-2</v>
      </c>
      <c r="T5260" s="7">
        <f t="shared" si="119"/>
        <v>-3.1926214969847377E-3</v>
      </c>
      <c r="U5260" s="7">
        <f t="shared" si="49"/>
        <v>-1.2303485987696594E-2</v>
      </c>
    </row>
    <row r="5261" spans="2:21" x14ac:dyDescent="0.15">
      <c r="C5261" s="59">
        <v>37943</v>
      </c>
      <c r="D5261" s="12">
        <v>33.28</v>
      </c>
      <c r="E5261" s="12">
        <v>30.47</v>
      </c>
      <c r="F5261" s="12">
        <v>27.81</v>
      </c>
      <c r="G5261" s="11">
        <v>27.95</v>
      </c>
      <c r="H5261" s="12">
        <v>29.21</v>
      </c>
      <c r="I5261" s="21">
        <v>22</v>
      </c>
      <c r="J5261" s="21">
        <v>28</v>
      </c>
      <c r="K5261" s="149">
        <f t="shared" si="96"/>
        <v>19.320443192590147</v>
      </c>
      <c r="L5261" s="149"/>
      <c r="M5261" s="8">
        <v>109.9</v>
      </c>
      <c r="N5261" s="8">
        <f>D5261-D5260</f>
        <v>1.5500000000000007</v>
      </c>
      <c r="O5261" s="6">
        <f t="shared" si="120"/>
        <v>1.4199999999999982</v>
      </c>
      <c r="P5261" s="8">
        <f t="shared" si="97"/>
        <v>-75.93261464991366</v>
      </c>
      <c r="Q5261" s="8">
        <f t="shared" si="46"/>
        <v>0.31000000000000227</v>
      </c>
      <c r="R5261" s="7">
        <f>D5261/D5260-1</f>
        <v>4.8849669082886793E-2</v>
      </c>
      <c r="S5261" s="7">
        <f t="shared" si="121"/>
        <v>4.8881239242684948E-2</v>
      </c>
      <c r="T5261" s="7">
        <f t="shared" si="119"/>
        <v>-1.0320284697509008E-2</v>
      </c>
      <c r="U5261" s="7">
        <f t="shared" si="49"/>
        <v>1.072664359861597E-2</v>
      </c>
    </row>
    <row r="5262" spans="2:21" x14ac:dyDescent="0.15">
      <c r="C5262" s="59">
        <v>37944</v>
      </c>
      <c r="D5262" s="12">
        <v>32.92</v>
      </c>
      <c r="E5262" s="12">
        <v>29.78</v>
      </c>
      <c r="F5262" s="12">
        <v>28.96</v>
      </c>
      <c r="G5262" s="11">
        <v>28.95</v>
      </c>
      <c r="H5262" s="12">
        <v>29.79</v>
      </c>
      <c r="I5262" s="21">
        <v>22</v>
      </c>
      <c r="J5262" s="21">
        <v>28</v>
      </c>
      <c r="K5262" s="149">
        <f t="shared" si="96"/>
        <v>19.875125879907628</v>
      </c>
      <c r="L5262" s="149"/>
      <c r="M5262" s="8">
        <v>109.15</v>
      </c>
      <c r="N5262" s="8">
        <f>D5262-D5261</f>
        <v>-0.35999999999999943</v>
      </c>
      <c r="O5262" s="6">
        <f t="shared" si="120"/>
        <v>-0.68999999999999773</v>
      </c>
      <c r="P5262" s="8">
        <f t="shared" si="97"/>
        <v>-75.377931962596179</v>
      </c>
      <c r="Q5262" s="8">
        <f t="shared" si="46"/>
        <v>0.57999999999999829</v>
      </c>
      <c r="R5262" s="7">
        <f>D5262/D5261-1</f>
        <v>-1.0817307692307709E-2</v>
      </c>
      <c r="S5262" s="7">
        <f t="shared" si="121"/>
        <v>-2.2645224811289721E-2</v>
      </c>
      <c r="T5262" s="7">
        <f t="shared" si="119"/>
        <v>4.1352031643293818E-2</v>
      </c>
      <c r="U5262" s="7">
        <f t="shared" si="49"/>
        <v>1.9856213625470742E-2</v>
      </c>
    </row>
    <row r="5263" spans="2:21" x14ac:dyDescent="0.15">
      <c r="C5263" s="59">
        <v>37945</v>
      </c>
      <c r="D5263" s="12">
        <v>32.86</v>
      </c>
      <c r="E5263" s="12">
        <v>29.56</v>
      </c>
      <c r="F5263" s="12">
        <v>28.44</v>
      </c>
      <c r="G5263" s="11">
        <v>28.4</v>
      </c>
      <c r="H5263" s="12">
        <v>29.45</v>
      </c>
      <c r="I5263" s="21">
        <v>22</v>
      </c>
      <c r="J5263" s="21">
        <v>28</v>
      </c>
      <c r="K5263" s="149">
        <f t="shared" si="96"/>
        <v>19.667231909417922</v>
      </c>
      <c r="L5263" s="149"/>
      <c r="M5263" s="8">
        <v>110.1</v>
      </c>
      <c r="N5263" s="8">
        <f>D5263-D5262</f>
        <v>-6.0000000000002274E-2</v>
      </c>
      <c r="O5263" s="6">
        <f t="shared" si="120"/>
        <v>-0.22000000000000242</v>
      </c>
      <c r="P5263" s="8">
        <f t="shared" si="97"/>
        <v>-75.585825933085886</v>
      </c>
      <c r="Q5263" s="8">
        <f t="shared" si="46"/>
        <v>-0.33999999999999986</v>
      </c>
      <c r="R5263" s="7">
        <f>D5263/D5262-1</f>
        <v>-1.8226002430133947E-3</v>
      </c>
      <c r="S5263" s="7">
        <f t="shared" si="121"/>
        <v>-7.3875083948959919E-3</v>
      </c>
      <c r="T5263" s="7">
        <f t="shared" si="119"/>
        <v>-1.7955801104972413E-2</v>
      </c>
      <c r="U5263" s="7">
        <f t="shared" si="49"/>
        <v>-1.141322591473648E-2</v>
      </c>
    </row>
    <row r="5264" spans="2:21" x14ac:dyDescent="0.15">
      <c r="C5264" s="59">
        <v>37946</v>
      </c>
      <c r="D5264" s="12">
        <v>31.61</v>
      </c>
      <c r="E5264" s="12">
        <v>29.36</v>
      </c>
      <c r="F5264" s="12">
        <v>28.74</v>
      </c>
      <c r="G5264" s="11">
        <v>28.5</v>
      </c>
      <c r="H5264" s="12">
        <v>29.41</v>
      </c>
      <c r="I5264" s="21">
        <v>22</v>
      </c>
      <c r="J5264" s="21">
        <v>28</v>
      </c>
      <c r="K5264" s="149">
        <f t="shared" si="96"/>
        <v>19.763371667043977</v>
      </c>
      <c r="L5264" s="149"/>
      <c r="M5264" s="8">
        <v>110.25</v>
      </c>
      <c r="O5264" s="6">
        <f t="shared" si="120"/>
        <v>-0.19999999999999929</v>
      </c>
      <c r="P5264" s="8">
        <f t="shared" si="97"/>
        <v>-75.489686175459838</v>
      </c>
      <c r="Q5264" s="8">
        <f t="shared" si="46"/>
        <v>-3.9999999999999147E-2</v>
      </c>
      <c r="R5264" s="7"/>
      <c r="S5264" s="7">
        <f t="shared" si="121"/>
        <v>-6.7658998646820123E-3</v>
      </c>
      <c r="T5264" s="7">
        <f t="shared" si="119"/>
        <v>1.0548523206751037E-2</v>
      </c>
      <c r="U5264" s="7">
        <f t="shared" si="49"/>
        <v>-1.3582342954159277E-3</v>
      </c>
    </row>
    <row r="5265" spans="2:21" x14ac:dyDescent="0.15">
      <c r="C5265" s="59">
        <v>37949</v>
      </c>
      <c r="D5265" s="12">
        <v>29.74</v>
      </c>
      <c r="E5265" s="12">
        <v>27.86</v>
      </c>
      <c r="F5265" s="12">
        <v>28.03</v>
      </c>
      <c r="G5265" s="82"/>
      <c r="H5265" s="82">
        <v>28.29</v>
      </c>
      <c r="I5265" s="186">
        <v>22</v>
      </c>
      <c r="J5265" s="186">
        <v>28</v>
      </c>
      <c r="K5265" s="187"/>
      <c r="L5265" s="187"/>
      <c r="M5265" s="35"/>
      <c r="N5265" s="8">
        <f>D5265-D5264</f>
        <v>-1.870000000000001</v>
      </c>
      <c r="O5265" s="6">
        <f t="shared" si="120"/>
        <v>-1.5</v>
      </c>
      <c r="P5265" s="8">
        <f t="shared" si="97"/>
        <v>-95.253057842503807</v>
      </c>
      <c r="Q5265" s="8">
        <f t="shared" si="46"/>
        <v>-1.120000000000001</v>
      </c>
      <c r="R5265" s="7">
        <f>D5265/D5264-1</f>
        <v>-5.9158494147421692E-2</v>
      </c>
      <c r="S5265" s="7">
        <f t="shared" si="121"/>
        <v>-5.108991825613074E-2</v>
      </c>
      <c r="T5265" s="7">
        <f>F5265/F5264-1</f>
        <v>-2.4704244954766752E-2</v>
      </c>
      <c r="U5265" s="7">
        <f t="shared" si="49"/>
        <v>-3.8082284937096311E-2</v>
      </c>
    </row>
    <row r="5266" spans="2:21" x14ac:dyDescent="0.15">
      <c r="C5266" s="59">
        <v>37950</v>
      </c>
      <c r="D5266" s="12">
        <v>29.77</v>
      </c>
      <c r="E5266" s="12">
        <v>27.94</v>
      </c>
      <c r="F5266" s="12"/>
      <c r="G5266" s="11">
        <v>27.05</v>
      </c>
      <c r="H5266" s="12">
        <v>27.98</v>
      </c>
      <c r="I5266" s="21">
        <v>22</v>
      </c>
      <c r="J5266" s="21">
        <v>28</v>
      </c>
      <c r="K5266" s="149">
        <f t="shared" si="96"/>
        <v>18.791894669023812</v>
      </c>
      <c r="L5266" s="149"/>
      <c r="M5266" s="8">
        <v>110.45</v>
      </c>
      <c r="N5266" s="8">
        <f>D5266-D5265</f>
        <v>3.0000000000001137E-2</v>
      </c>
      <c r="O5266" s="6">
        <f t="shared" ref="O5266:O5271" si="122">E5266-E5265</f>
        <v>8.0000000000001847E-2</v>
      </c>
      <c r="P5266" s="8">
        <f t="shared" si="97"/>
        <v>-76.461163173480003</v>
      </c>
      <c r="Q5266" s="8">
        <f t="shared" si="46"/>
        <v>-0.30999999999999872</v>
      </c>
      <c r="R5266" s="7">
        <f>D5266/D5265-1</f>
        <v>1.0087424344318308E-3</v>
      </c>
      <c r="S5266" s="7">
        <f t="shared" ref="S5266:S5271" si="123">E5266/E5265-1</f>
        <v>2.8715003589376842E-3</v>
      </c>
      <c r="T5266" s="7"/>
      <c r="U5266" s="7">
        <f t="shared" si="49"/>
        <v>-1.095793566631309E-2</v>
      </c>
    </row>
    <row r="5267" spans="2:21" x14ac:dyDescent="0.15">
      <c r="C5267" s="59">
        <v>37951</v>
      </c>
      <c r="D5267" s="12">
        <v>30.41</v>
      </c>
      <c r="E5267" s="12">
        <v>28.47</v>
      </c>
      <c r="F5267" s="12">
        <v>27.36</v>
      </c>
      <c r="G5267" s="11">
        <v>27.05</v>
      </c>
      <c r="H5267" s="12">
        <v>28.15</v>
      </c>
      <c r="I5267" s="21">
        <v>22</v>
      </c>
      <c r="J5267" s="21">
        <v>28</v>
      </c>
      <c r="K5267" s="149">
        <f t="shared" si="96"/>
        <v>18.791894669023812</v>
      </c>
      <c r="L5267" s="149"/>
      <c r="M5267" s="8">
        <v>110.45</v>
      </c>
      <c r="N5267" s="8">
        <f>D5267-D5266</f>
        <v>0.64000000000000057</v>
      </c>
      <c r="O5267" s="6">
        <f t="shared" si="122"/>
        <v>0.52999999999999758</v>
      </c>
      <c r="P5267" s="8">
        <f t="shared" si="97"/>
        <v>-76.461163173480003</v>
      </c>
      <c r="Q5267" s="8">
        <f t="shared" si="46"/>
        <v>0.16999999999999815</v>
      </c>
      <c r="R5267" s="7">
        <f>D5267/D5266-1</f>
        <v>2.1498152502519297E-2</v>
      </c>
      <c r="S5267" s="7">
        <f t="shared" si="123"/>
        <v>1.8969219756621136E-2</v>
      </c>
      <c r="T5267" s="7"/>
      <c r="U5267" s="7">
        <f t="shared" ref="U5267:U5287" si="124">H5267/H5266-1</f>
        <v>6.0757684060042116E-3</v>
      </c>
    </row>
    <row r="5268" spans="2:21" x14ac:dyDescent="0.15">
      <c r="C5268" s="59">
        <v>37952</v>
      </c>
      <c r="D5268" s="12"/>
      <c r="E5268" s="12">
        <v>28.7</v>
      </c>
      <c r="F5268" s="12">
        <v>27.48</v>
      </c>
      <c r="G5268" s="11">
        <v>27.4</v>
      </c>
      <c r="H5268" s="12">
        <v>28.39</v>
      </c>
      <c r="I5268" s="21">
        <v>22</v>
      </c>
      <c r="J5268" s="21">
        <v>28</v>
      </c>
      <c r="K5268" s="149">
        <f t="shared" si="96"/>
        <v>18.948872621326871</v>
      </c>
      <c r="L5268" s="149"/>
      <c r="M5268" s="8">
        <v>109.95</v>
      </c>
      <c r="O5268" s="6">
        <f t="shared" si="122"/>
        <v>0.23000000000000043</v>
      </c>
      <c r="P5268" s="8">
        <f t="shared" si="97"/>
        <v>-76.304185221176937</v>
      </c>
      <c r="Q5268" s="8">
        <f t="shared" si="46"/>
        <v>0.24000000000000199</v>
      </c>
      <c r="R5268" s="7"/>
      <c r="S5268" s="7">
        <f t="shared" si="123"/>
        <v>8.0786793115561473E-3</v>
      </c>
      <c r="T5268" s="7">
        <f t="shared" ref="T5268:T5273" si="125">F5268/F5267-1</f>
        <v>4.3859649122808264E-3</v>
      </c>
      <c r="U5268" s="7">
        <f t="shared" si="124"/>
        <v>8.5257548845472098E-3</v>
      </c>
    </row>
    <row r="5269" spans="2:21" x14ac:dyDescent="0.15">
      <c r="C5269" s="59">
        <v>37953</v>
      </c>
      <c r="D5269" s="12"/>
      <c r="E5269" s="12">
        <v>28.45</v>
      </c>
      <c r="F5269" s="12">
        <v>27.61</v>
      </c>
      <c r="G5269" s="11">
        <v>27.65</v>
      </c>
      <c r="H5269" s="12">
        <v>28.45</v>
      </c>
      <c r="I5269" s="21">
        <v>22</v>
      </c>
      <c r="J5269" s="21">
        <v>28</v>
      </c>
      <c r="K5269" s="149">
        <f t="shared" si="96"/>
        <v>19.208720428780349</v>
      </c>
      <c r="L5269" s="149"/>
      <c r="M5269" s="8">
        <v>110.45</v>
      </c>
      <c r="O5269" s="6">
        <f t="shared" si="122"/>
        <v>-0.25</v>
      </c>
      <c r="P5269" s="8">
        <f t="shared" si="97"/>
        <v>-76.044337413723454</v>
      </c>
      <c r="Q5269" s="8">
        <f t="shared" si="46"/>
        <v>5.9999999999998721E-2</v>
      </c>
      <c r="R5269" s="7"/>
      <c r="S5269" s="7">
        <f t="shared" si="123"/>
        <v>-8.7108013937282625E-3</v>
      </c>
      <c r="T5269" s="7">
        <f t="shared" si="125"/>
        <v>4.7307132459970536E-3</v>
      </c>
      <c r="U5269" s="7">
        <f t="shared" si="124"/>
        <v>2.1134202183867856E-3</v>
      </c>
    </row>
    <row r="5270" spans="2:21" x14ac:dyDescent="0.15">
      <c r="B5270" s="3">
        <f>AVERAGE(D5270:D5292)</f>
        <v>32.142380952380954</v>
      </c>
      <c r="C5270" s="59">
        <v>37956</v>
      </c>
      <c r="D5270" s="12">
        <v>29.95</v>
      </c>
      <c r="E5270" s="12">
        <v>28.25</v>
      </c>
      <c r="F5270" s="12">
        <v>26.81</v>
      </c>
      <c r="G5270" s="11">
        <v>26.9</v>
      </c>
      <c r="H5270" s="12">
        <v>27.92</v>
      </c>
      <c r="I5270" s="21">
        <v>22</v>
      </c>
      <c r="J5270" s="21">
        <v>28</v>
      </c>
      <c r="K5270" s="149">
        <f t="shared" si="96"/>
        <v>18.78074597943322</v>
      </c>
      <c r="L5270" s="149"/>
      <c r="M5270" s="8">
        <v>111</v>
      </c>
      <c r="O5270" s="6">
        <f t="shared" si="122"/>
        <v>-0.19999999999999929</v>
      </c>
      <c r="P5270" s="8">
        <f t="shared" si="97"/>
        <v>-76.472311863070587</v>
      </c>
      <c r="Q5270" s="8">
        <f t="shared" si="46"/>
        <v>-0.52999999999999758</v>
      </c>
      <c r="R5270" s="7"/>
      <c r="S5270" s="7">
        <f t="shared" si="123"/>
        <v>-7.0298769771528491E-3</v>
      </c>
      <c r="T5270" s="7">
        <f t="shared" si="125"/>
        <v>-2.8975009054690304E-2</v>
      </c>
      <c r="U5270" s="7">
        <f t="shared" si="124"/>
        <v>-1.8629173989455072E-2</v>
      </c>
    </row>
    <row r="5271" spans="2:21" x14ac:dyDescent="0.15">
      <c r="C5271" s="59">
        <v>37957</v>
      </c>
      <c r="D5271" s="12">
        <v>30.78</v>
      </c>
      <c r="E5271" s="12">
        <v>28.94</v>
      </c>
      <c r="F5271" s="12">
        <v>26.8</v>
      </c>
      <c r="G5271" s="11">
        <v>26.75</v>
      </c>
      <c r="H5271" s="12">
        <v>28.43</v>
      </c>
      <c r="I5271" s="21">
        <v>22</v>
      </c>
      <c r="J5271" s="21">
        <v>28</v>
      </c>
      <c r="K5271" s="149">
        <f t="shared" si="96"/>
        <v>18.566656545334638</v>
      </c>
      <c r="L5271" s="149"/>
      <c r="M5271" s="8">
        <v>110.35</v>
      </c>
      <c r="N5271" s="8">
        <f t="shared" ref="N5271:N5276" si="126">D5271-D5270</f>
        <v>0.83000000000000185</v>
      </c>
      <c r="O5271" s="6">
        <f t="shared" si="122"/>
        <v>0.69000000000000128</v>
      </c>
      <c r="P5271" s="8">
        <f t="shared" si="97"/>
        <v>-76.686401297169169</v>
      </c>
      <c r="Q5271" s="8">
        <f t="shared" si="46"/>
        <v>0.50999999999999801</v>
      </c>
      <c r="R5271" s="7">
        <f t="shared" ref="R5271:R5276" si="127">D5271/D5270-1</f>
        <v>2.771285475792995E-2</v>
      </c>
      <c r="S5271" s="7">
        <f t="shared" si="123"/>
        <v>2.4424778761062083E-2</v>
      </c>
      <c r="T5271" s="7">
        <f t="shared" si="125"/>
        <v>-3.7299515106292702E-4</v>
      </c>
      <c r="U5271" s="7">
        <f t="shared" si="124"/>
        <v>1.8266475644699076E-2</v>
      </c>
    </row>
    <row r="5272" spans="2:21" x14ac:dyDescent="0.15">
      <c r="C5272" s="59">
        <v>37958</v>
      </c>
      <c r="D5272" s="12">
        <v>31.1</v>
      </c>
      <c r="E5272" s="12">
        <v>29.14</v>
      </c>
      <c r="F5272" s="12">
        <v>27.4</v>
      </c>
      <c r="G5272" s="11">
        <v>27.3</v>
      </c>
      <c r="H5272" s="12">
        <v>28.68</v>
      </c>
      <c r="I5272" s="21">
        <v>22</v>
      </c>
      <c r="J5272" s="21">
        <v>28</v>
      </c>
      <c r="K5272" s="149">
        <f t="shared" si="96"/>
        <v>18.85395937680105</v>
      </c>
      <c r="L5272" s="149"/>
      <c r="M5272" s="8">
        <v>109.8</v>
      </c>
      <c r="N5272" s="8">
        <f t="shared" si="126"/>
        <v>0.32000000000000028</v>
      </c>
      <c r="O5272" s="6">
        <f t="shared" ref="O5272:O5277" si="128">E5272-E5271</f>
        <v>0.19999999999999929</v>
      </c>
      <c r="P5272" s="8">
        <f t="shared" si="97"/>
        <v>-76.399098465702764</v>
      </c>
      <c r="Q5272" s="8">
        <f t="shared" si="46"/>
        <v>0.25</v>
      </c>
      <c r="R5272" s="7">
        <f t="shared" si="127"/>
        <v>1.0396361273554255E-2</v>
      </c>
      <c r="S5272" s="7">
        <f t="shared" ref="S5272:S5277" si="129">E5272/E5271-1</f>
        <v>6.9108500345542723E-3</v>
      </c>
      <c r="T5272" s="7">
        <f t="shared" si="125"/>
        <v>2.2388059701492491E-2</v>
      </c>
      <c r="U5272" s="7">
        <f t="shared" si="124"/>
        <v>8.7935279634190344E-3</v>
      </c>
    </row>
    <row r="5273" spans="2:21" x14ac:dyDescent="0.15">
      <c r="C5273" s="59">
        <v>37959</v>
      </c>
      <c r="D5273" s="12">
        <v>31.26</v>
      </c>
      <c r="E5273" s="12">
        <v>29.23</v>
      </c>
      <c r="F5273" s="12">
        <v>27.79</v>
      </c>
      <c r="G5273" s="11">
        <v>27.75</v>
      </c>
      <c r="H5273" s="12">
        <v>29.02</v>
      </c>
      <c r="I5273" s="21">
        <v>22</v>
      </c>
      <c r="J5273" s="21">
        <v>28</v>
      </c>
      <c r="K5273" s="149">
        <f t="shared" si="96"/>
        <v>19.051286465196434</v>
      </c>
      <c r="L5273" s="149"/>
      <c r="M5273" s="8">
        <v>109.15</v>
      </c>
      <c r="N5273" s="8">
        <f t="shared" si="126"/>
        <v>0.16000000000000014</v>
      </c>
      <c r="O5273" s="6">
        <f t="shared" si="128"/>
        <v>8.9999999999999858E-2</v>
      </c>
      <c r="P5273" s="8">
        <f t="shared" si="97"/>
        <v>-76.201771377307381</v>
      </c>
      <c r="Q5273" s="8">
        <f t="shared" si="46"/>
        <v>0.33999999999999986</v>
      </c>
      <c r="R5273" s="7">
        <f t="shared" si="127"/>
        <v>5.1446945337620953E-3</v>
      </c>
      <c r="S5273" s="7">
        <f t="shared" si="129"/>
        <v>3.0885380919698502E-3</v>
      </c>
      <c r="T5273" s="7">
        <f t="shared" si="125"/>
        <v>1.4233576642335821E-2</v>
      </c>
      <c r="U5273" s="7">
        <f t="shared" si="124"/>
        <v>1.1854951185495066E-2</v>
      </c>
    </row>
    <row r="5274" spans="2:21" x14ac:dyDescent="0.15">
      <c r="C5274" s="59">
        <v>37960</v>
      </c>
      <c r="D5274" s="12">
        <v>30.73</v>
      </c>
      <c r="E5274" s="12">
        <v>28.74</v>
      </c>
      <c r="F5274" s="12">
        <v>27.52</v>
      </c>
      <c r="G5274" s="11">
        <v>27.75</v>
      </c>
      <c r="H5274" s="12">
        <v>28.69</v>
      </c>
      <c r="I5274" s="21">
        <v>22</v>
      </c>
      <c r="J5274" s="21">
        <v>28</v>
      </c>
      <c r="K5274" s="149">
        <f t="shared" si="96"/>
        <v>19.086194914972328</v>
      </c>
      <c r="L5274" s="149"/>
      <c r="M5274" s="8">
        <v>109.35</v>
      </c>
      <c r="N5274" s="8">
        <f t="shared" si="126"/>
        <v>-0.53000000000000114</v>
      </c>
      <c r="O5274" s="6">
        <f t="shared" si="128"/>
        <v>-0.49000000000000199</v>
      </c>
      <c r="P5274" s="8">
        <f t="shared" si="97"/>
        <v>-76.166862927531483</v>
      </c>
      <c r="Q5274" s="8">
        <f t="shared" si="46"/>
        <v>-0.32999999999999829</v>
      </c>
      <c r="R5274" s="7">
        <f t="shared" si="127"/>
        <v>-1.6954574536148459E-2</v>
      </c>
      <c r="S5274" s="7">
        <f t="shared" si="129"/>
        <v>-1.6763599042080135E-2</v>
      </c>
      <c r="T5274" s="7">
        <f t="shared" ref="T5274:T5279" si="130">F5274/F5273-1</f>
        <v>-9.7157250809644102E-3</v>
      </c>
      <c r="U5274" s="7">
        <f t="shared" si="124"/>
        <v>-1.1371467953135705E-2</v>
      </c>
    </row>
    <row r="5275" spans="2:21" x14ac:dyDescent="0.15">
      <c r="C5275" s="59">
        <v>37963</v>
      </c>
      <c r="D5275" s="12">
        <v>32.1</v>
      </c>
      <c r="E5275" s="12">
        <v>29.98</v>
      </c>
      <c r="F5275" s="12">
        <v>27.61</v>
      </c>
      <c r="G5275" s="11">
        <v>27.5</v>
      </c>
      <c r="H5275" s="12">
        <v>29.47</v>
      </c>
      <c r="I5275" s="21">
        <v>22</v>
      </c>
      <c r="J5275" s="21">
        <v>28</v>
      </c>
      <c r="K5275" s="149">
        <f t="shared" si="96"/>
        <v>18.801816845514168</v>
      </c>
      <c r="L5275" s="149"/>
      <c r="M5275" s="8">
        <v>108.7</v>
      </c>
      <c r="N5275" s="8">
        <f t="shared" si="126"/>
        <v>1.370000000000001</v>
      </c>
      <c r="O5275" s="6">
        <f t="shared" si="128"/>
        <v>1.240000000000002</v>
      </c>
      <c r="P5275" s="8">
        <f t="shared" si="97"/>
        <v>-76.45124099698964</v>
      </c>
      <c r="Q5275" s="8">
        <f t="shared" si="46"/>
        <v>0.77999999999999758</v>
      </c>
      <c r="R5275" s="7">
        <f t="shared" si="127"/>
        <v>4.4581841848356785E-2</v>
      </c>
      <c r="S5275" s="7">
        <f t="shared" si="129"/>
        <v>4.3145441892832315E-2</v>
      </c>
      <c r="T5275" s="7">
        <f t="shared" si="130"/>
        <v>3.2703488372092249E-3</v>
      </c>
      <c r="U5275" s="7">
        <f t="shared" si="124"/>
        <v>2.7187173231090878E-2</v>
      </c>
    </row>
    <row r="5276" spans="2:21" x14ac:dyDescent="0.15">
      <c r="C5276" s="59">
        <v>37964</v>
      </c>
      <c r="D5276" s="12">
        <v>31.76</v>
      </c>
      <c r="E5276" s="12">
        <v>29.63</v>
      </c>
      <c r="F5276" s="12">
        <v>28.33</v>
      </c>
      <c r="G5276" s="11">
        <v>28.3</v>
      </c>
      <c r="H5276" s="12">
        <v>29.73</v>
      </c>
      <c r="I5276" s="21">
        <v>22</v>
      </c>
      <c r="J5276" s="21">
        <v>28</v>
      </c>
      <c r="K5276" s="149">
        <f t="shared" si="96"/>
        <v>19.295378296669977</v>
      </c>
      <c r="L5276" s="149"/>
      <c r="M5276" s="8">
        <v>108.4</v>
      </c>
      <c r="N5276" s="8">
        <f t="shared" si="126"/>
        <v>-0.33999999999999986</v>
      </c>
      <c r="O5276" s="6">
        <f t="shared" si="128"/>
        <v>-0.35000000000000142</v>
      </c>
      <c r="P5276" s="8">
        <f t="shared" si="97"/>
        <v>-75.957679545833827</v>
      </c>
      <c r="Q5276" s="8">
        <f t="shared" si="46"/>
        <v>0.26000000000000156</v>
      </c>
      <c r="R5276" s="7">
        <f t="shared" si="127"/>
        <v>-1.0591900311526459E-2</v>
      </c>
      <c r="S5276" s="7">
        <f t="shared" si="129"/>
        <v>-1.1674449633088724E-2</v>
      </c>
      <c r="T5276" s="7">
        <f t="shared" si="130"/>
        <v>2.6077508149221273E-2</v>
      </c>
      <c r="U5276" s="7">
        <f t="shared" si="124"/>
        <v>8.8225313878520506E-3</v>
      </c>
    </row>
    <row r="5277" spans="2:21" x14ac:dyDescent="0.15">
      <c r="C5277" s="59">
        <v>37965</v>
      </c>
      <c r="D5277" s="12">
        <v>31.88</v>
      </c>
      <c r="E5277" s="12">
        <v>29.66</v>
      </c>
      <c r="F5277" s="12">
        <v>28.37</v>
      </c>
      <c r="G5277" s="11">
        <v>28.2</v>
      </c>
      <c r="H5277" s="12">
        <v>29.64</v>
      </c>
      <c r="I5277" s="21">
        <v>22</v>
      </c>
      <c r="J5277" s="21">
        <v>28</v>
      </c>
      <c r="K5277" s="149">
        <f t="shared" si="96"/>
        <v>19.200590848359564</v>
      </c>
      <c r="L5277" s="149"/>
      <c r="M5277" s="8">
        <v>108.25</v>
      </c>
      <c r="N5277" s="8">
        <f t="shared" ref="N5277:N5282" si="131">D5277-D5276</f>
        <v>0.11999999999999744</v>
      </c>
      <c r="O5277" s="6">
        <f t="shared" si="128"/>
        <v>3.0000000000001137E-2</v>
      </c>
      <c r="P5277" s="8">
        <f t="shared" si="97"/>
        <v>-76.05246699414424</v>
      </c>
      <c r="Q5277" s="8">
        <f t="shared" ref="Q5277:Q5287" si="132">H5277-H5276</f>
        <v>-8.9999999999999858E-2</v>
      </c>
      <c r="R5277" s="7">
        <f t="shared" ref="R5277:R5282" si="133">D5277/D5276-1</f>
        <v>3.7783375314861534E-3</v>
      </c>
      <c r="S5277" s="7">
        <f t="shared" si="129"/>
        <v>1.0124873439081306E-3</v>
      </c>
      <c r="T5277" s="7">
        <f t="shared" si="130"/>
        <v>1.41193081539015E-3</v>
      </c>
      <c r="U5277" s="7">
        <f t="shared" si="124"/>
        <v>-3.0272452068617062E-3</v>
      </c>
    </row>
    <row r="5278" spans="2:21" x14ac:dyDescent="0.15">
      <c r="C5278" s="59">
        <v>37966</v>
      </c>
      <c r="D5278" s="12">
        <v>31.85</v>
      </c>
      <c r="E5278" s="12">
        <v>29.57</v>
      </c>
      <c r="F5278" s="12">
        <v>28.02</v>
      </c>
      <c r="G5278" s="11">
        <v>28.15</v>
      </c>
      <c r="H5278" s="12">
        <v>29.42</v>
      </c>
      <c r="I5278" s="21">
        <v>22</v>
      </c>
      <c r="J5278" s="21">
        <v>28</v>
      </c>
      <c r="K5278" s="149">
        <f t="shared" si="96"/>
        <v>19.361311238071028</v>
      </c>
      <c r="L5278" s="149"/>
      <c r="M5278" s="8">
        <v>109.35</v>
      </c>
      <c r="N5278" s="8">
        <f t="shared" si="131"/>
        <v>-2.9999999999997584E-2</v>
      </c>
      <c r="O5278" s="6">
        <f>E5278-E5277</f>
        <v>-8.9999999999999858E-2</v>
      </c>
      <c r="P5278" s="8">
        <f t="shared" si="97"/>
        <v>-75.891746604432782</v>
      </c>
      <c r="Q5278" s="8">
        <f t="shared" si="132"/>
        <v>-0.21999999999999886</v>
      </c>
      <c r="R5278" s="7">
        <f t="shared" si="133"/>
        <v>-9.4102885821822913E-4</v>
      </c>
      <c r="S5278" s="7">
        <f>E5278/E5277-1</f>
        <v>-3.0343897505057393E-3</v>
      </c>
      <c r="T5278" s="7">
        <f t="shared" si="130"/>
        <v>-1.2336975678533757E-2</v>
      </c>
      <c r="U5278" s="7">
        <f t="shared" si="124"/>
        <v>-7.422402159244279E-3</v>
      </c>
    </row>
    <row r="5279" spans="2:21" x14ac:dyDescent="0.15">
      <c r="C5279" s="59">
        <v>37967</v>
      </c>
      <c r="D5279" s="12">
        <v>33.04</v>
      </c>
      <c r="E5279" s="12">
        <v>30.37</v>
      </c>
      <c r="F5279" s="12">
        <v>28.26</v>
      </c>
      <c r="G5279" s="11">
        <v>28.2</v>
      </c>
      <c r="H5279" s="12">
        <v>29.9</v>
      </c>
      <c r="I5279" s="21">
        <v>22</v>
      </c>
      <c r="J5279" s="21">
        <v>28</v>
      </c>
      <c r="K5279" s="149">
        <f t="shared" si="96"/>
        <v>19.351357612526822</v>
      </c>
      <c r="L5279" s="149"/>
      <c r="M5279" s="8">
        <v>109.1</v>
      </c>
      <c r="N5279" s="8">
        <f t="shared" si="131"/>
        <v>1.1899999999999977</v>
      </c>
      <c r="O5279" s="6">
        <f>E5279-E5278</f>
        <v>0.80000000000000071</v>
      </c>
      <c r="P5279" s="8">
        <f t="shared" si="97"/>
        <v>-75.901700229976981</v>
      </c>
      <c r="Q5279" s="8">
        <f t="shared" si="132"/>
        <v>0.47999999999999687</v>
      </c>
      <c r="R5279" s="7">
        <f t="shared" si="133"/>
        <v>3.736263736263723E-2</v>
      </c>
      <c r="S5279" s="7">
        <f>E5279/E5278-1</f>
        <v>2.7054447074738031E-2</v>
      </c>
      <c r="T5279" s="7">
        <f t="shared" si="130"/>
        <v>8.565310492505418E-3</v>
      </c>
      <c r="U5279" s="7">
        <f t="shared" si="124"/>
        <v>1.6315431679129633E-2</v>
      </c>
    </row>
    <row r="5280" spans="2:21" x14ac:dyDescent="0.15">
      <c r="C5280" s="59">
        <v>37970</v>
      </c>
      <c r="D5280" s="12">
        <v>33.18</v>
      </c>
      <c r="E5280" s="12">
        <v>30.32</v>
      </c>
      <c r="F5280" s="12">
        <v>28.44</v>
      </c>
      <c r="G5280" s="11">
        <v>28.15</v>
      </c>
      <c r="H5280" s="12">
        <v>30.04</v>
      </c>
      <c r="I5280" s="21">
        <v>22</v>
      </c>
      <c r="J5280" s="21">
        <v>28</v>
      </c>
      <c r="K5280" s="149">
        <f t="shared" si="96"/>
        <v>19.308193786114728</v>
      </c>
      <c r="L5280" s="149"/>
      <c r="M5280" s="8">
        <v>109.05</v>
      </c>
      <c r="N5280" s="8">
        <f t="shared" si="131"/>
        <v>0.14000000000000057</v>
      </c>
      <c r="O5280" s="6">
        <f>E5280-E5279</f>
        <v>-5.0000000000000711E-2</v>
      </c>
      <c r="P5280" s="8">
        <f t="shared" si="97"/>
        <v>-75.944864056389079</v>
      </c>
      <c r="Q5280" s="8">
        <f t="shared" si="132"/>
        <v>0.14000000000000057</v>
      </c>
      <c r="R5280" s="7">
        <f t="shared" si="133"/>
        <v>4.237288135593209E-3</v>
      </c>
      <c r="S5280" s="7">
        <f>E5280/E5279-1</f>
        <v>-1.646361540994401E-3</v>
      </c>
      <c r="T5280" s="7">
        <f t="shared" ref="T5280:T5285" si="134">F5280/F5279-1</f>
        <v>6.3694267515923553E-3</v>
      </c>
      <c r="U5280" s="7">
        <f t="shared" si="124"/>
        <v>4.6822742474916801E-3</v>
      </c>
    </row>
    <row r="5281" spans="2:21" x14ac:dyDescent="0.15">
      <c r="C5281" s="59">
        <v>37971</v>
      </c>
      <c r="D5281" s="12">
        <v>32.89</v>
      </c>
      <c r="E5281" s="12">
        <v>30.38</v>
      </c>
      <c r="F5281" s="12">
        <v>29.15</v>
      </c>
      <c r="G5281" s="11">
        <v>28.85</v>
      </c>
      <c r="H5281" s="12">
        <v>30.34</v>
      </c>
      <c r="I5281" s="21">
        <v>22</v>
      </c>
      <c r="J5281" s="21">
        <v>28</v>
      </c>
      <c r="K5281" s="149">
        <f t="shared" si="96"/>
        <v>19.752034283130271</v>
      </c>
      <c r="L5281" s="149"/>
      <c r="M5281" s="8">
        <v>108.85</v>
      </c>
      <c r="N5281" s="8">
        <f t="shared" si="131"/>
        <v>-0.28999999999999915</v>
      </c>
      <c r="O5281" s="6">
        <f>E5281-E5280</f>
        <v>5.9999999999998721E-2</v>
      </c>
      <c r="P5281" s="8">
        <f t="shared" si="97"/>
        <v>-75.501023559373536</v>
      </c>
      <c r="Q5281" s="8">
        <f t="shared" si="132"/>
        <v>0.30000000000000071</v>
      </c>
      <c r="R5281" s="7">
        <f t="shared" si="133"/>
        <v>-8.7402049427365291E-3</v>
      </c>
      <c r="S5281" s="7">
        <f>E5281/E5280-1</f>
        <v>1.9788918205805306E-3</v>
      </c>
      <c r="T5281" s="7">
        <f t="shared" si="134"/>
        <v>2.4964838255977506E-2</v>
      </c>
      <c r="U5281" s="7">
        <f t="shared" si="124"/>
        <v>9.9866844207723293E-3</v>
      </c>
    </row>
    <row r="5282" spans="2:21" x14ac:dyDescent="0.15">
      <c r="C5282" s="59">
        <v>37972</v>
      </c>
      <c r="D5282" s="12">
        <v>33.35</v>
      </c>
      <c r="E5282" s="12">
        <v>30.59</v>
      </c>
      <c r="F5282" s="12">
        <v>28.87</v>
      </c>
      <c r="G5282" s="11">
        <v>28.85</v>
      </c>
      <c r="H5282" s="12">
        <v>30.45</v>
      </c>
      <c r="I5282" s="21">
        <v>22</v>
      </c>
      <c r="J5282" s="21">
        <v>28</v>
      </c>
      <c r="K5282" s="149">
        <f t="shared" si="96"/>
        <v>19.679449866839487</v>
      </c>
      <c r="L5282" s="149"/>
      <c r="M5282" s="8">
        <v>108.45</v>
      </c>
      <c r="N5282" s="8">
        <f t="shared" si="131"/>
        <v>0.46000000000000085</v>
      </c>
      <c r="P5282" s="8">
        <f t="shared" si="97"/>
        <v>-75.573607975664316</v>
      </c>
      <c r="Q5282" s="8">
        <f t="shared" si="132"/>
        <v>0.10999999999999943</v>
      </c>
      <c r="R5282" s="7">
        <f t="shared" si="133"/>
        <v>1.3986013986013957E-2</v>
      </c>
      <c r="S5282" s="7"/>
      <c r="T5282" s="7">
        <f t="shared" si="134"/>
        <v>-9.6054888507718372E-3</v>
      </c>
      <c r="U5282" s="7">
        <f t="shared" si="124"/>
        <v>3.6255767963084828E-3</v>
      </c>
    </row>
    <row r="5283" spans="2:21" x14ac:dyDescent="0.15">
      <c r="C5283" s="59">
        <v>37973</v>
      </c>
      <c r="D5283" s="12">
        <v>33.71</v>
      </c>
      <c r="E5283" s="12">
        <v>30.8</v>
      </c>
      <c r="F5283" s="12">
        <v>29.23</v>
      </c>
      <c r="G5283" s="11">
        <v>29.5</v>
      </c>
      <c r="H5283" s="12">
        <v>30.73</v>
      </c>
      <c r="I5283" s="21">
        <v>22</v>
      </c>
      <c r="J5283" s="21">
        <v>28</v>
      </c>
      <c r="K5283" s="149">
        <f t="shared" si="96"/>
        <v>20.122834352574174</v>
      </c>
      <c r="L5283" s="149"/>
      <c r="M5283" s="8">
        <v>108.45</v>
      </c>
      <c r="N5283" s="8">
        <f t="shared" ref="N5283:O5285" si="135">D5283-D5282</f>
        <v>0.35999999999999943</v>
      </c>
      <c r="O5283" s="6">
        <f t="shared" si="135"/>
        <v>0.21000000000000085</v>
      </c>
      <c r="P5283" s="8">
        <f t="shared" si="97"/>
        <v>-75.130223489929634</v>
      </c>
      <c r="Q5283" s="8">
        <f t="shared" si="132"/>
        <v>0.28000000000000114</v>
      </c>
      <c r="R5283" s="7">
        <f t="shared" ref="R5283:S5285" si="136">D5283/D5282-1</f>
        <v>1.0794602698650735E-2</v>
      </c>
      <c r="S5283" s="7">
        <f t="shared" si="136"/>
        <v>6.8649885583524917E-3</v>
      </c>
      <c r="T5283" s="7">
        <f t="shared" si="134"/>
        <v>1.2469691721510134E-2</v>
      </c>
      <c r="U5283" s="7">
        <f t="shared" si="124"/>
        <v>9.1954022988505191E-3</v>
      </c>
    </row>
    <row r="5284" spans="2:21" x14ac:dyDescent="0.15">
      <c r="C5284" s="59">
        <v>37974</v>
      </c>
      <c r="D5284" s="12">
        <v>33.020000000000003</v>
      </c>
      <c r="E5284" s="12">
        <v>30.05</v>
      </c>
      <c r="F5284" s="12">
        <v>29.41</v>
      </c>
      <c r="G5284" s="11">
        <v>29.45</v>
      </c>
      <c r="H5284" s="12">
        <v>30.71</v>
      </c>
      <c r="I5284" s="21">
        <v>22</v>
      </c>
      <c r="J5284" s="21">
        <v>28</v>
      </c>
      <c r="K5284" s="149">
        <f t="shared" si="96"/>
        <v>20.135036585468811</v>
      </c>
      <c r="L5284" s="149"/>
      <c r="M5284" s="8">
        <v>108.7</v>
      </c>
      <c r="N5284" s="8">
        <f t="shared" si="135"/>
        <v>-0.68999999999999773</v>
      </c>
      <c r="O5284" s="6">
        <f t="shared" si="135"/>
        <v>-0.75</v>
      </c>
      <c r="P5284" s="8">
        <f t="shared" si="97"/>
        <v>-75.118021257034997</v>
      </c>
      <c r="Q5284" s="8">
        <f t="shared" si="132"/>
        <v>-1.9999999999999574E-2</v>
      </c>
      <c r="R5284" s="7">
        <f t="shared" si="136"/>
        <v>-2.0468703648768849E-2</v>
      </c>
      <c r="S5284" s="7">
        <f t="shared" si="136"/>
        <v>-2.4350649350649345E-2</v>
      </c>
      <c r="T5284" s="7">
        <f t="shared" si="134"/>
        <v>6.1580567909682582E-3</v>
      </c>
      <c r="U5284" s="7">
        <f t="shared" si="124"/>
        <v>-6.5082980800523771E-4</v>
      </c>
    </row>
    <row r="5285" spans="2:21" x14ac:dyDescent="0.15">
      <c r="C5285" s="59">
        <v>37977</v>
      </c>
      <c r="D5285" s="12">
        <v>31.87</v>
      </c>
      <c r="E5285" s="12">
        <v>28.99</v>
      </c>
      <c r="F5285" s="12">
        <v>28.43</v>
      </c>
      <c r="G5285" s="11">
        <v>28.25</v>
      </c>
      <c r="H5285" s="12">
        <v>29.62</v>
      </c>
      <c r="I5285" s="21">
        <v>22</v>
      </c>
      <c r="J5285" s="21">
        <v>28</v>
      </c>
      <c r="K5285" s="149">
        <f t="shared" si="96"/>
        <v>19.359015457139822</v>
      </c>
      <c r="L5285" s="149"/>
      <c r="M5285" s="8">
        <v>108.95</v>
      </c>
      <c r="N5285" s="8">
        <f t="shared" si="135"/>
        <v>-1.1500000000000021</v>
      </c>
      <c r="O5285" s="6">
        <f t="shared" si="135"/>
        <v>-1.0600000000000023</v>
      </c>
      <c r="P5285" s="8">
        <f t="shared" si="97"/>
        <v>-75.894042385363989</v>
      </c>
      <c r="Q5285" s="8">
        <f t="shared" si="132"/>
        <v>-1.0899999999999999</v>
      </c>
      <c r="R5285" s="7">
        <f t="shared" si="136"/>
        <v>-3.4827377347062427E-2</v>
      </c>
      <c r="S5285" s="7">
        <f t="shared" si="136"/>
        <v>-3.5274542429284628E-2</v>
      </c>
      <c r="T5285" s="7">
        <f t="shared" si="134"/>
        <v>-3.3321999319959161E-2</v>
      </c>
      <c r="U5285" s="7">
        <f t="shared" si="124"/>
        <v>-3.5493324649951141E-2</v>
      </c>
    </row>
    <row r="5286" spans="2:21" x14ac:dyDescent="0.15">
      <c r="C5286" s="59">
        <v>37978</v>
      </c>
      <c r="D5286" s="12">
        <v>31.95</v>
      </c>
      <c r="E5286" s="12">
        <v>29.04</v>
      </c>
      <c r="F5286" s="12">
        <v>27.5</v>
      </c>
      <c r="G5286" s="11">
        <v>28.25</v>
      </c>
      <c r="H5286" s="12">
        <v>29.13</v>
      </c>
      <c r="I5286" s="21">
        <v>22</v>
      </c>
      <c r="J5286" s="21">
        <v>28</v>
      </c>
      <c r="K5286" s="187"/>
      <c r="L5286" s="187"/>
      <c r="M5286" s="35"/>
      <c r="N5286" s="8">
        <f>D5286-D5285</f>
        <v>7.9999999999998295E-2</v>
      </c>
      <c r="O5286" s="6">
        <f>E5286-E5285</f>
        <v>5.0000000000000711E-2</v>
      </c>
      <c r="P5286" s="8">
        <f t="shared" si="97"/>
        <v>-95.253057842503807</v>
      </c>
      <c r="Q5286" s="8">
        <f t="shared" si="132"/>
        <v>-0.49000000000000199</v>
      </c>
      <c r="R5286" s="7">
        <f t="shared" ref="R5286:T5287" si="137">D5286/D5285-1</f>
        <v>2.5101976780670388E-3</v>
      </c>
      <c r="S5286" s="7">
        <f t="shared" si="137"/>
        <v>1.7247326664366902E-3</v>
      </c>
      <c r="T5286" s="7">
        <f t="shared" si="137"/>
        <v>-3.2711924023918426E-2</v>
      </c>
      <c r="U5286" s="7">
        <f t="shared" si="124"/>
        <v>-1.6542876434841425E-2</v>
      </c>
    </row>
    <row r="5287" spans="2:21" x14ac:dyDescent="0.15">
      <c r="C5287" s="59">
        <v>37979</v>
      </c>
      <c r="D5287" s="12">
        <v>32.86</v>
      </c>
      <c r="E5287" s="12">
        <v>29.06</v>
      </c>
      <c r="F5287" s="12">
        <v>27.97</v>
      </c>
      <c r="G5287" s="11">
        <v>28.25</v>
      </c>
      <c r="H5287" s="12">
        <v>29.91</v>
      </c>
      <c r="I5287" s="21">
        <v>22</v>
      </c>
      <c r="J5287" s="21">
        <v>28</v>
      </c>
      <c r="K5287" s="149">
        <f t="shared" si="96"/>
        <v>19.279056237720706</v>
      </c>
      <c r="L5287" s="149"/>
      <c r="M5287" s="8">
        <v>108.5</v>
      </c>
      <c r="N5287" s="8">
        <f>D5287-D5286</f>
        <v>0.91000000000000014</v>
      </c>
      <c r="O5287" s="6">
        <f>E5287-E5286</f>
        <v>1.9999999999999574E-2</v>
      </c>
      <c r="P5287" s="8">
        <f t="shared" si="97"/>
        <v>-75.974001604783098</v>
      </c>
      <c r="Q5287" s="8">
        <f t="shared" si="132"/>
        <v>0.78000000000000114</v>
      </c>
      <c r="R5287" s="7">
        <f t="shared" si="137"/>
        <v>2.8482003129890465E-2</v>
      </c>
      <c r="S5287" s="7">
        <f t="shared" si="137"/>
        <v>6.8870523415975882E-4</v>
      </c>
      <c r="T5287" s="7">
        <f t="shared" si="137"/>
        <v>1.7090909090909046E-2</v>
      </c>
      <c r="U5287" s="7">
        <f t="shared" si="124"/>
        <v>2.6776519052523318E-2</v>
      </c>
    </row>
    <row r="5288" spans="2:21" x14ac:dyDescent="0.15">
      <c r="C5288" s="59">
        <v>37980</v>
      </c>
      <c r="D5288" s="12"/>
      <c r="E5288" s="12"/>
      <c r="F5288" s="12"/>
      <c r="G5288" s="11">
        <v>28.6</v>
      </c>
      <c r="H5288" s="12"/>
      <c r="I5288" s="21">
        <v>22</v>
      </c>
      <c r="J5288" s="21">
        <v>28</v>
      </c>
      <c r="K5288" s="149">
        <f t="shared" si="96"/>
        <v>19.472939654719276</v>
      </c>
      <c r="L5288" s="149"/>
      <c r="M5288" s="8">
        <v>108.25</v>
      </c>
      <c r="P5288" s="8">
        <f t="shared" si="97"/>
        <v>-75.780118187784524</v>
      </c>
      <c r="R5288" s="7"/>
      <c r="S5288" s="7"/>
      <c r="T5288" s="7"/>
    </row>
    <row r="5289" spans="2:21" x14ac:dyDescent="0.15">
      <c r="C5289" s="59">
        <v>37981</v>
      </c>
      <c r="D5289" s="12"/>
      <c r="E5289" s="12"/>
      <c r="F5289" s="12"/>
      <c r="G5289" s="11">
        <v>28.6</v>
      </c>
      <c r="H5289" s="12"/>
      <c r="I5289" s="21">
        <v>22</v>
      </c>
      <c r="J5289" s="21">
        <v>28</v>
      </c>
      <c r="K5289" s="149">
        <f t="shared" si="96"/>
        <v>19.490928513522711</v>
      </c>
      <c r="L5289" s="149"/>
      <c r="M5289" s="8">
        <v>108.35</v>
      </c>
      <c r="P5289" s="8">
        <f t="shared" si="97"/>
        <v>-75.762129328981104</v>
      </c>
    </row>
    <row r="5290" spans="2:21" x14ac:dyDescent="0.15">
      <c r="C5290" s="59">
        <v>37984</v>
      </c>
      <c r="D5290" s="12">
        <v>32.4</v>
      </c>
      <c r="E5290" s="12">
        <v>29.31</v>
      </c>
      <c r="F5290" s="12">
        <v>27.88</v>
      </c>
      <c r="G5290" s="82"/>
      <c r="H5290" s="12">
        <v>29.53</v>
      </c>
      <c r="I5290" s="21">
        <v>22</v>
      </c>
      <c r="J5290" s="21">
        <v>28</v>
      </c>
      <c r="K5290" s="187"/>
      <c r="L5290" s="187"/>
      <c r="M5290" s="35"/>
      <c r="N5290" s="8">
        <f>D5290-D5287</f>
        <v>-0.46000000000000085</v>
      </c>
      <c r="O5290" s="6">
        <f>E5290-E5287</f>
        <v>0.25</v>
      </c>
      <c r="P5290" s="8">
        <f t="shared" si="97"/>
        <v>-95.253057842503807</v>
      </c>
      <c r="Q5290" s="8">
        <f>H5290-H5287</f>
        <v>-0.37999999999999901</v>
      </c>
      <c r="R5290" s="7">
        <f>D5290/D5287-1</f>
        <v>-1.3998782714546576E-2</v>
      </c>
      <c r="S5290" s="7">
        <f>E5290/E5287-1</f>
        <v>8.6028905712318693E-3</v>
      </c>
      <c r="T5290" s="7">
        <f>F5290/F5287-1</f>
        <v>-3.2177332856632157E-3</v>
      </c>
      <c r="U5290" s="7">
        <f>H5290/H5287-1</f>
        <v>-1.2704781009695743E-2</v>
      </c>
    </row>
    <row r="5291" spans="2:21" x14ac:dyDescent="0.15">
      <c r="C5291" s="59">
        <v>37985</v>
      </c>
      <c r="D5291" s="12">
        <v>32.79</v>
      </c>
      <c r="E5291" s="12">
        <v>29.74</v>
      </c>
      <c r="F5291" s="12">
        <v>27.99</v>
      </c>
      <c r="G5291" s="82"/>
      <c r="H5291" s="12">
        <v>29.73</v>
      </c>
      <c r="I5291" s="21">
        <v>22</v>
      </c>
      <c r="J5291" s="21">
        <v>28</v>
      </c>
      <c r="K5291" s="187"/>
      <c r="L5291" s="187"/>
      <c r="M5291" s="35"/>
      <c r="N5291" s="8">
        <f>D5291-D5290</f>
        <v>0.39000000000000057</v>
      </c>
      <c r="O5291" s="6">
        <f>E5291-E5290</f>
        <v>0.42999999999999972</v>
      </c>
      <c r="P5291" s="8">
        <f t="shared" ref="P5291:P5354" si="138">K5291-$K$6465</f>
        <v>-95.253057842503807</v>
      </c>
      <c r="Q5291" s="8">
        <f>H5291-H5290</f>
        <v>0.19999999999999929</v>
      </c>
      <c r="R5291" s="7">
        <f t="shared" ref="R5291:T5292" si="139">D5291/D5290-1</f>
        <v>1.2037037037037068E-2</v>
      </c>
      <c r="S5291" s="7">
        <f t="shared" si="139"/>
        <v>1.4670760832480312E-2</v>
      </c>
      <c r="T5291" s="7">
        <f t="shared" si="139"/>
        <v>3.9454806312768653E-3</v>
      </c>
      <c r="U5291" s="7">
        <f>H5291/H5290-1</f>
        <v>6.7727734507281312E-3</v>
      </c>
    </row>
    <row r="5292" spans="2:21" x14ac:dyDescent="0.15">
      <c r="C5292" s="59">
        <v>37986</v>
      </c>
      <c r="D5292" s="12">
        <v>32.520000000000003</v>
      </c>
      <c r="E5292" s="12">
        <v>30.17</v>
      </c>
      <c r="F5292" s="12">
        <v>28.42</v>
      </c>
      <c r="G5292" s="82"/>
      <c r="H5292" s="12">
        <v>29.87</v>
      </c>
      <c r="I5292" s="21">
        <v>22</v>
      </c>
      <c r="J5292" s="21">
        <v>28</v>
      </c>
      <c r="K5292" s="187"/>
      <c r="L5292" s="187"/>
      <c r="M5292" s="35"/>
      <c r="N5292" s="8">
        <f>D5292-D5291</f>
        <v>-0.26999999999999602</v>
      </c>
      <c r="O5292" s="6">
        <f>E5292-E5291</f>
        <v>0.43000000000000327</v>
      </c>
      <c r="P5292" s="8">
        <f t="shared" si="138"/>
        <v>-95.253057842503807</v>
      </c>
      <c r="Q5292" s="8">
        <f>H5292-H5291</f>
        <v>0.14000000000000057</v>
      </c>
      <c r="R5292" s="7">
        <f t="shared" si="139"/>
        <v>-8.2342177493136548E-3</v>
      </c>
      <c r="S5292" s="7">
        <f t="shared" si="139"/>
        <v>1.445864156018839E-2</v>
      </c>
      <c r="T5292" s="7">
        <f t="shared" si="139"/>
        <v>1.5362629510539572E-2</v>
      </c>
      <c r="U5292" s="7">
        <f>H5292/H5291-1</f>
        <v>4.7090480995628514E-3</v>
      </c>
    </row>
    <row r="5293" spans="2:21" x14ac:dyDescent="0.15">
      <c r="B5293" s="2">
        <f>AVERAGE(D5295:D5314)</f>
        <v>34.224736842105266</v>
      </c>
      <c r="C5293" s="59">
        <v>37987</v>
      </c>
      <c r="D5293" s="12"/>
      <c r="E5293" s="12"/>
      <c r="F5293" s="12"/>
      <c r="G5293" s="82"/>
      <c r="H5293" s="12"/>
      <c r="I5293" s="21">
        <v>22</v>
      </c>
      <c r="J5293" s="21">
        <v>28</v>
      </c>
      <c r="K5293" s="187"/>
      <c r="L5293" s="187"/>
      <c r="M5293" s="35"/>
      <c r="P5293" s="8">
        <f t="shared" si="138"/>
        <v>-95.253057842503807</v>
      </c>
      <c r="R5293" s="7"/>
    </row>
    <row r="5294" spans="2:21" x14ac:dyDescent="0.15">
      <c r="C5294" s="59">
        <v>37988</v>
      </c>
      <c r="D5294" s="12"/>
      <c r="E5294" s="12">
        <v>29.32</v>
      </c>
      <c r="F5294" s="12">
        <v>28.12</v>
      </c>
      <c r="G5294" s="82"/>
      <c r="H5294" s="12">
        <v>29.41</v>
      </c>
      <c r="I5294" s="21">
        <v>22</v>
      </c>
      <c r="J5294" s="21">
        <v>28</v>
      </c>
      <c r="K5294" s="187"/>
      <c r="L5294" s="187"/>
      <c r="M5294" s="35"/>
      <c r="O5294" s="6">
        <f>E5294-E5292</f>
        <v>-0.85000000000000142</v>
      </c>
      <c r="P5294" s="8">
        <f t="shared" si="138"/>
        <v>-95.253057842503807</v>
      </c>
      <c r="Q5294" s="8">
        <f>H5294-H5292</f>
        <v>-0.46000000000000085</v>
      </c>
      <c r="R5294" s="7"/>
      <c r="S5294" s="7">
        <f>E5294/E5292-1</f>
        <v>-2.8173682466025918E-2</v>
      </c>
      <c r="T5294" s="7">
        <f>F5294/F5292-1</f>
        <v>-1.0555946516537684E-2</v>
      </c>
      <c r="U5294" s="7">
        <f>H5294/H5292-1</f>
        <v>-1.5400066956812841E-2</v>
      </c>
    </row>
    <row r="5295" spans="2:21" x14ac:dyDescent="0.15">
      <c r="C5295" s="59">
        <v>37991</v>
      </c>
      <c r="D5295" s="12">
        <v>33.78</v>
      </c>
      <c r="E5295" s="12">
        <v>30.89</v>
      </c>
      <c r="F5295" s="12">
        <v>28.12</v>
      </c>
      <c r="G5295" s="11">
        <v>27.95</v>
      </c>
      <c r="H5295" s="12">
        <v>29.85</v>
      </c>
      <c r="I5295" s="21">
        <v>22</v>
      </c>
      <c r="J5295" s="21">
        <v>28</v>
      </c>
      <c r="K5295" s="149">
        <f t="shared" ref="K5295:K5354" si="140">G5295*M5295/158.987294928</f>
        <v>18.974116776854</v>
      </c>
      <c r="L5295" s="149"/>
      <c r="M5295" s="8">
        <v>107.93</v>
      </c>
      <c r="N5295" s="8">
        <f>D5295-D5292</f>
        <v>1.259999999999998</v>
      </c>
      <c r="O5295" s="6">
        <f t="shared" ref="O5295:O5303" si="141">E5295-E5294</f>
        <v>1.5700000000000003</v>
      </c>
      <c r="P5295" s="8">
        <f t="shared" si="138"/>
        <v>-76.278941065649803</v>
      </c>
      <c r="Q5295" s="8">
        <f>H5295-H5294</f>
        <v>0.44000000000000128</v>
      </c>
      <c r="R5295" s="7">
        <f>D5295/D5292-1</f>
        <v>3.8745387453874569E-2</v>
      </c>
      <c r="S5295" s="7">
        <f t="shared" ref="S5295:T5298" si="142">E5295/E5294-1</f>
        <v>5.3547066848567582E-2</v>
      </c>
      <c r="T5295" s="7">
        <f t="shared" si="142"/>
        <v>0</v>
      </c>
      <c r="U5295" s="7">
        <f>H5295/H5294-1</f>
        <v>1.4960897653859329E-2</v>
      </c>
    </row>
    <row r="5296" spans="2:21" x14ac:dyDescent="0.15">
      <c r="C5296" s="59">
        <v>37992</v>
      </c>
      <c r="D5296" s="12">
        <v>33.700000000000003</v>
      </c>
      <c r="E5296" s="12">
        <v>30.82</v>
      </c>
      <c r="F5296" s="12">
        <v>29.05</v>
      </c>
      <c r="G5296" s="11">
        <v>28.9</v>
      </c>
      <c r="H5296" s="12">
        <v>30.33</v>
      </c>
      <c r="I5296" s="21">
        <v>22</v>
      </c>
      <c r="J5296" s="21">
        <v>28</v>
      </c>
      <c r="K5296" s="149">
        <f t="shared" si="140"/>
        <v>19.480883685722329</v>
      </c>
      <c r="L5296" s="149"/>
      <c r="M5296" s="8">
        <v>107.17</v>
      </c>
      <c r="N5296" s="8">
        <f t="shared" ref="N5296:N5301" si="143">D5296-D5295</f>
        <v>-7.9999999999998295E-2</v>
      </c>
      <c r="O5296" s="6">
        <f t="shared" si="141"/>
        <v>-7.0000000000000284E-2</v>
      </c>
      <c r="P5296" s="8">
        <f t="shared" si="138"/>
        <v>-75.772174156781475</v>
      </c>
      <c r="Q5296" s="8">
        <f>H5296-H5295</f>
        <v>0.47999999999999687</v>
      </c>
      <c r="R5296" s="7">
        <f t="shared" ref="R5296:R5301" si="144">D5296/D5295-1</f>
        <v>-2.3682652457074349E-3</v>
      </c>
      <c r="S5296" s="7">
        <f t="shared" si="142"/>
        <v>-2.2661055357721116E-3</v>
      </c>
      <c r="T5296" s="7">
        <f t="shared" si="142"/>
        <v>3.3072546230440869E-2</v>
      </c>
      <c r="U5296" s="7">
        <f>H5296/H5295-1</f>
        <v>1.6080402010050232E-2</v>
      </c>
    </row>
    <row r="5297" spans="3:21" x14ac:dyDescent="0.15">
      <c r="C5297" s="59">
        <v>37993</v>
      </c>
      <c r="D5297" s="12">
        <v>33.619999999999997</v>
      </c>
      <c r="E5297" s="12">
        <v>30.76</v>
      </c>
      <c r="F5297" s="12">
        <v>28.93</v>
      </c>
      <c r="G5297" s="11">
        <v>28.95</v>
      </c>
      <c r="H5297" s="12">
        <v>30.23</v>
      </c>
      <c r="I5297" s="21">
        <v>22</v>
      </c>
      <c r="J5297" s="21">
        <v>28</v>
      </c>
      <c r="K5297" s="149">
        <f t="shared" si="140"/>
        <v>19.529154838480011</v>
      </c>
      <c r="L5297" s="149"/>
      <c r="M5297" s="8">
        <v>107.25</v>
      </c>
      <c r="N5297" s="8">
        <f t="shared" si="143"/>
        <v>-8.00000000000054E-2</v>
      </c>
      <c r="O5297" s="6">
        <f t="shared" si="141"/>
        <v>-5.9999999999998721E-2</v>
      </c>
      <c r="P5297" s="8">
        <f t="shared" si="138"/>
        <v>-75.723903004023796</v>
      </c>
      <c r="Q5297" s="8">
        <f t="shared" ref="Q5297:Q5363" si="145">H5297-H5296</f>
        <v>-9.9999999999997868E-2</v>
      </c>
      <c r="R5297" s="7">
        <f t="shared" si="144"/>
        <v>-2.3738872403562539E-3</v>
      </c>
      <c r="S5297" s="7">
        <f t="shared" si="142"/>
        <v>-1.9467878001296901E-3</v>
      </c>
      <c r="T5297" s="7">
        <f t="shared" si="142"/>
        <v>-4.1308089500861067E-3</v>
      </c>
      <c r="U5297" s="7">
        <f>H5297/H5296-1</f>
        <v>-3.2970656116055874E-3</v>
      </c>
    </row>
    <row r="5298" spans="3:21" x14ac:dyDescent="0.15">
      <c r="C5298" s="59">
        <v>37994</v>
      </c>
      <c r="D5298" s="12">
        <v>33.979999999999997</v>
      </c>
      <c r="E5298" s="12">
        <v>31.08</v>
      </c>
      <c r="F5298" s="12">
        <v>29.04</v>
      </c>
      <c r="G5298" s="11">
        <v>28.85</v>
      </c>
      <c r="H5298" s="12">
        <v>30.41</v>
      </c>
      <c r="I5298" s="21">
        <v>22</v>
      </c>
      <c r="J5298" s="21">
        <v>28</v>
      </c>
      <c r="K5298" s="149">
        <f t="shared" si="140"/>
        <v>19.452623565930779</v>
      </c>
      <c r="L5298" s="149"/>
      <c r="M5298" s="8">
        <v>107.2</v>
      </c>
      <c r="N5298" s="8">
        <f t="shared" si="143"/>
        <v>0.35999999999999943</v>
      </c>
      <c r="O5298" s="6">
        <f t="shared" si="141"/>
        <v>0.31999999999999673</v>
      </c>
      <c r="P5298" s="8">
        <f t="shared" si="138"/>
        <v>-75.800434276573029</v>
      </c>
      <c r="Q5298" s="8">
        <f t="shared" si="145"/>
        <v>0.17999999999999972</v>
      </c>
      <c r="R5298" s="7">
        <f t="shared" si="144"/>
        <v>1.0707911957168248E-2</v>
      </c>
      <c r="S5298" s="7">
        <f t="shared" si="142"/>
        <v>1.0403120936280708E-2</v>
      </c>
      <c r="T5298" s="7">
        <f t="shared" si="142"/>
        <v>3.8022813688212143E-3</v>
      </c>
      <c r="U5298" s="7">
        <f>H5298/H5297-1</f>
        <v>5.9543499834602276E-3</v>
      </c>
    </row>
    <row r="5299" spans="3:21" x14ac:dyDescent="0.15">
      <c r="C5299" s="59">
        <v>37995</v>
      </c>
      <c r="D5299" s="12">
        <v>34.31</v>
      </c>
      <c r="E5299" s="12">
        <v>31.37</v>
      </c>
      <c r="F5299" s="12">
        <v>29.53</v>
      </c>
      <c r="G5299" s="11">
        <v>29.3</v>
      </c>
      <c r="H5299" s="12">
        <v>30.88</v>
      </c>
      <c r="I5299" s="21">
        <v>22</v>
      </c>
      <c r="J5299" s="21">
        <v>28</v>
      </c>
      <c r="K5299" s="149">
        <f t="shared" si="140"/>
        <v>19.76341569571937</v>
      </c>
      <c r="L5299" s="149"/>
      <c r="M5299" s="8">
        <v>107.24</v>
      </c>
      <c r="N5299" s="8">
        <f t="shared" si="143"/>
        <v>0.3300000000000054</v>
      </c>
      <c r="O5299" s="6">
        <f t="shared" si="141"/>
        <v>0.2900000000000027</v>
      </c>
      <c r="P5299" s="8">
        <f t="shared" si="138"/>
        <v>-75.489642146784433</v>
      </c>
      <c r="Q5299" s="8">
        <f t="shared" si="145"/>
        <v>0.46999999999999886</v>
      </c>
      <c r="R5299" s="7">
        <f t="shared" si="144"/>
        <v>9.7115950559154562E-3</v>
      </c>
      <c r="S5299" s="7">
        <f t="shared" ref="S5299:T5301" si="146">E5299/E5298-1</f>
        <v>9.3307593307594416E-3</v>
      </c>
      <c r="T5299" s="7">
        <f t="shared" si="146"/>
        <v>1.6873278236914757E-2</v>
      </c>
      <c r="U5299" s="7">
        <f t="shared" ref="U5299:U5327" si="147">H5299/H5298-1</f>
        <v>1.5455442288720755E-2</v>
      </c>
    </row>
    <row r="5300" spans="3:21" x14ac:dyDescent="0.15">
      <c r="C5300" s="59">
        <v>37998</v>
      </c>
      <c r="D5300" s="12">
        <v>34.72</v>
      </c>
      <c r="E5300" s="12">
        <v>31.76</v>
      </c>
      <c r="F5300" s="12">
        <v>29.52</v>
      </c>
      <c r="G5300" s="82"/>
      <c r="H5300" s="82">
        <v>30.96</v>
      </c>
      <c r="I5300" s="186">
        <v>22</v>
      </c>
      <c r="J5300" s="186">
        <v>28</v>
      </c>
      <c r="K5300" s="187"/>
      <c r="L5300" s="187"/>
      <c r="M5300" s="35"/>
      <c r="N5300" s="8">
        <f t="shared" si="143"/>
        <v>0.40999999999999659</v>
      </c>
      <c r="O5300" s="6">
        <f t="shared" si="141"/>
        <v>0.39000000000000057</v>
      </c>
      <c r="P5300" s="8">
        <f t="shared" si="138"/>
        <v>-95.253057842503807</v>
      </c>
      <c r="Q5300" s="8">
        <f t="shared" si="145"/>
        <v>8.0000000000001847E-2</v>
      </c>
      <c r="R5300" s="7">
        <f t="shared" si="144"/>
        <v>1.1949868842902944E-2</v>
      </c>
      <c r="S5300" s="7">
        <f t="shared" si="146"/>
        <v>1.2432260121134853E-2</v>
      </c>
      <c r="T5300" s="7">
        <f t="shared" si="146"/>
        <v>-3.3863867253647317E-4</v>
      </c>
      <c r="U5300" s="7">
        <f t="shared" si="147"/>
        <v>2.5906735751295429E-3</v>
      </c>
    </row>
    <row r="5301" spans="3:21" x14ac:dyDescent="0.15">
      <c r="C5301" s="59">
        <v>37999</v>
      </c>
      <c r="D5301" s="12">
        <v>34.43</v>
      </c>
      <c r="E5301" s="12">
        <v>31.37</v>
      </c>
      <c r="F5301" s="12">
        <v>29.74</v>
      </c>
      <c r="G5301" s="11">
        <v>29.75</v>
      </c>
      <c r="H5301" s="12">
        <v>31.08</v>
      </c>
      <c r="I5301" s="21">
        <v>22</v>
      </c>
      <c r="J5301" s="21">
        <v>28</v>
      </c>
      <c r="K5301" s="149">
        <f t="shared" si="140"/>
        <v>20.130570819821806</v>
      </c>
      <c r="L5301" s="149"/>
      <c r="M5301" s="8">
        <v>107.58</v>
      </c>
      <c r="N5301" s="8">
        <f t="shared" si="143"/>
        <v>-0.28999999999999915</v>
      </c>
      <c r="O5301" s="6">
        <f t="shared" si="141"/>
        <v>-0.39000000000000057</v>
      </c>
      <c r="P5301" s="8">
        <f t="shared" si="138"/>
        <v>-75.122487022682009</v>
      </c>
      <c r="Q5301" s="8">
        <f t="shared" si="145"/>
        <v>0.11999999999999744</v>
      </c>
      <c r="R5301" s="7">
        <f t="shared" si="144"/>
        <v>-8.3525345622119662E-3</v>
      </c>
      <c r="S5301" s="7">
        <f t="shared" si="146"/>
        <v>-1.2279596977329943E-2</v>
      </c>
      <c r="T5301" s="7">
        <f t="shared" si="146"/>
        <v>7.4525745257452147E-3</v>
      </c>
      <c r="U5301" s="7">
        <f t="shared" si="147"/>
        <v>3.8759689922480689E-3</v>
      </c>
    </row>
    <row r="5302" spans="3:21" x14ac:dyDescent="0.15">
      <c r="C5302" s="59">
        <v>38000</v>
      </c>
      <c r="D5302" s="12">
        <v>34.5</v>
      </c>
      <c r="E5302" s="12">
        <v>31.03</v>
      </c>
      <c r="F5302" s="12">
        <v>29.17</v>
      </c>
      <c r="G5302" s="11">
        <v>29.15</v>
      </c>
      <c r="H5302" s="12">
        <v>30.53</v>
      </c>
      <c r="I5302" s="21">
        <v>22</v>
      </c>
      <c r="J5302" s="21">
        <v>28</v>
      </c>
      <c r="K5302" s="149">
        <f t="shared" si="140"/>
        <v>19.673238678703683</v>
      </c>
      <c r="L5302" s="149"/>
      <c r="M5302" s="8">
        <v>107.3</v>
      </c>
      <c r="N5302" s="8">
        <f>D5302-D5301</f>
        <v>7.0000000000000284E-2</v>
      </c>
      <c r="O5302" s="6">
        <f t="shared" si="141"/>
        <v>-0.33999999999999986</v>
      </c>
      <c r="P5302" s="8">
        <f t="shared" si="138"/>
        <v>-75.579819163800124</v>
      </c>
      <c r="Q5302" s="8">
        <f t="shared" si="145"/>
        <v>-0.54999999999999716</v>
      </c>
      <c r="R5302" s="7">
        <f t="shared" ref="R5302:T5306" si="148">D5302/D5301-1</f>
        <v>2.0331106593087789E-3</v>
      </c>
      <c r="S5302" s="7">
        <f t="shared" si="148"/>
        <v>-1.0838380618425236E-2</v>
      </c>
      <c r="T5302" s="7">
        <f t="shared" si="148"/>
        <v>-1.9166106254203008E-2</v>
      </c>
      <c r="U5302" s="7">
        <f t="shared" si="147"/>
        <v>-1.7696267696267642E-2</v>
      </c>
    </row>
    <row r="5303" spans="3:21" x14ac:dyDescent="0.15">
      <c r="C5303" s="59">
        <v>38001</v>
      </c>
      <c r="D5303" s="12">
        <v>33.44</v>
      </c>
      <c r="E5303" s="12">
        <v>31.56</v>
      </c>
      <c r="F5303" s="12">
        <v>29.24</v>
      </c>
      <c r="G5303" s="11">
        <v>29.1</v>
      </c>
      <c r="H5303" s="12">
        <v>30.37</v>
      </c>
      <c r="I5303" s="21">
        <v>22</v>
      </c>
      <c r="J5303" s="21">
        <v>28</v>
      </c>
      <c r="K5303" s="149">
        <f t="shared" si="140"/>
        <v>19.652306188459686</v>
      </c>
      <c r="L5303" s="149"/>
      <c r="M5303" s="8">
        <v>107.37</v>
      </c>
      <c r="N5303" s="8">
        <f>D5303-D5302</f>
        <v>-1.0600000000000023</v>
      </c>
      <c r="O5303" s="6">
        <f t="shared" si="141"/>
        <v>0.52999999999999758</v>
      </c>
      <c r="P5303" s="8">
        <f t="shared" si="138"/>
        <v>-75.600751654044117</v>
      </c>
      <c r="Q5303" s="8">
        <f t="shared" si="145"/>
        <v>-0.16000000000000014</v>
      </c>
      <c r="R5303" s="7">
        <f t="shared" si="148"/>
        <v>-3.0724637681159517E-2</v>
      </c>
      <c r="S5303" s="7">
        <f t="shared" si="148"/>
        <v>1.7080244924266852E-2</v>
      </c>
      <c r="T5303" s="7">
        <f t="shared" si="148"/>
        <v>2.3997257456289667E-3</v>
      </c>
      <c r="U5303" s="7">
        <f t="shared" si="147"/>
        <v>-5.2407468064199492E-3</v>
      </c>
    </row>
    <row r="5304" spans="3:21" x14ac:dyDescent="0.15">
      <c r="C5304" s="59">
        <v>38002</v>
      </c>
      <c r="D5304" s="12">
        <v>35.07</v>
      </c>
      <c r="E5304" s="12">
        <v>30.47</v>
      </c>
      <c r="F5304" s="12">
        <v>28.24</v>
      </c>
      <c r="G5304" s="11">
        <v>28.15</v>
      </c>
      <c r="H5304" s="12">
        <v>30.27</v>
      </c>
      <c r="I5304" s="21">
        <v>22</v>
      </c>
      <c r="J5304" s="21">
        <v>28</v>
      </c>
      <c r="K5304" s="149">
        <f t="shared" si="140"/>
        <v>18.987718492645058</v>
      </c>
      <c r="L5304" s="149"/>
      <c r="M5304" s="8">
        <v>107.24</v>
      </c>
      <c r="N5304" s="8">
        <f>D5304-D5303</f>
        <v>1.6300000000000026</v>
      </c>
      <c r="P5304" s="8">
        <f t="shared" si="138"/>
        <v>-76.265339349858749</v>
      </c>
      <c r="Q5304" s="8">
        <f t="shared" si="145"/>
        <v>-0.10000000000000142</v>
      </c>
      <c r="R5304" s="7">
        <f>D5304/D5303-1</f>
        <v>4.8744019138756034E-2</v>
      </c>
      <c r="S5304" s="7"/>
      <c r="T5304" s="7">
        <f t="shared" ref="T5304:T5309" si="149">F5304/F5303-1</f>
        <v>-3.4199726402188824E-2</v>
      </c>
      <c r="U5304" s="7">
        <f t="shared" si="147"/>
        <v>-3.292723081988802E-3</v>
      </c>
    </row>
    <row r="5305" spans="3:21" x14ac:dyDescent="0.15">
      <c r="C5305" s="59">
        <v>38005</v>
      </c>
      <c r="D5305" s="12"/>
      <c r="E5305" s="12">
        <v>30.57</v>
      </c>
      <c r="F5305" s="12">
        <v>29.03</v>
      </c>
      <c r="G5305" s="11">
        <v>28.65</v>
      </c>
      <c r="H5305" s="12">
        <v>30.73</v>
      </c>
      <c r="I5305" s="21">
        <v>22</v>
      </c>
      <c r="J5305" s="21">
        <v>28</v>
      </c>
      <c r="K5305" s="149">
        <f t="shared" si="140"/>
        <v>19.37363297737031</v>
      </c>
      <c r="L5305" s="149"/>
      <c r="M5305" s="8">
        <v>107.51</v>
      </c>
      <c r="O5305" s="6">
        <f t="shared" ref="O5305:O5310" si="150">E5305-E5304</f>
        <v>0.10000000000000142</v>
      </c>
      <c r="P5305" s="8">
        <f t="shared" si="138"/>
        <v>-75.879424865133501</v>
      </c>
      <c r="Q5305" s="8">
        <f t="shared" si="145"/>
        <v>0.46000000000000085</v>
      </c>
      <c r="R5305" s="7"/>
      <c r="S5305" s="7">
        <f t="shared" si="148"/>
        <v>3.2819166393174282E-3</v>
      </c>
      <c r="T5305" s="7">
        <f t="shared" si="149"/>
        <v>2.7974504249291821E-2</v>
      </c>
      <c r="U5305" s="7">
        <f t="shared" si="147"/>
        <v>1.5196564255038014E-2</v>
      </c>
    </row>
    <row r="5306" spans="3:21" x14ac:dyDescent="0.15">
      <c r="C5306" s="59">
        <v>38006</v>
      </c>
      <c r="D5306" s="12">
        <v>36.200000000000003</v>
      </c>
      <c r="E5306" s="12">
        <v>31.23</v>
      </c>
      <c r="F5306" s="12">
        <v>29.13</v>
      </c>
      <c r="G5306" s="11">
        <v>29.05</v>
      </c>
      <c r="H5306" s="12">
        <v>31.01</v>
      </c>
      <c r="I5306" s="21">
        <v>22</v>
      </c>
      <c r="J5306" s="21">
        <v>28</v>
      </c>
      <c r="K5306" s="149">
        <f t="shared" si="140"/>
        <v>19.795776772133244</v>
      </c>
      <c r="L5306" s="149"/>
      <c r="M5306" s="8">
        <v>108.34</v>
      </c>
      <c r="N5306" s="8">
        <f>D5306-D5304</f>
        <v>1.1300000000000026</v>
      </c>
      <c r="O5306" s="6">
        <f t="shared" si="150"/>
        <v>0.66000000000000014</v>
      </c>
      <c r="P5306" s="8">
        <f t="shared" si="138"/>
        <v>-75.457281070370556</v>
      </c>
      <c r="Q5306" s="8">
        <f t="shared" si="145"/>
        <v>0.28000000000000114</v>
      </c>
      <c r="R5306" s="7">
        <f>D5306/D5304-1</f>
        <v>3.2221271742229884E-2</v>
      </c>
      <c r="S5306" s="7">
        <f t="shared" si="148"/>
        <v>2.1589793915603561E-2</v>
      </c>
      <c r="T5306" s="7">
        <f t="shared" si="149"/>
        <v>3.4447123665173329E-3</v>
      </c>
      <c r="U5306" s="7">
        <f t="shared" si="147"/>
        <v>9.1116173120728838E-3</v>
      </c>
    </row>
    <row r="5307" spans="3:21" x14ac:dyDescent="0.15">
      <c r="C5307" s="59">
        <v>38007</v>
      </c>
      <c r="D5307" s="12">
        <v>34.58</v>
      </c>
      <c r="E5307" s="12">
        <v>30.86</v>
      </c>
      <c r="F5307" s="12">
        <v>29.27</v>
      </c>
      <c r="G5307" s="11">
        <v>29.3</v>
      </c>
      <c r="H5307" s="12">
        <v>30.74</v>
      </c>
      <c r="I5307" s="21">
        <v>22</v>
      </c>
      <c r="J5307" s="21">
        <v>28</v>
      </c>
      <c r="K5307" s="149">
        <f t="shared" si="140"/>
        <v>19.940335493070087</v>
      </c>
      <c r="L5307" s="149"/>
      <c r="M5307" s="8">
        <v>108.2</v>
      </c>
      <c r="O5307" s="6">
        <f t="shared" si="150"/>
        <v>-0.37000000000000099</v>
      </c>
      <c r="P5307" s="8">
        <f t="shared" si="138"/>
        <v>-75.312722349433727</v>
      </c>
      <c r="Q5307" s="8">
        <f t="shared" si="145"/>
        <v>-0.27000000000000313</v>
      </c>
      <c r="R5307" s="7"/>
      <c r="S5307" s="7">
        <f t="shared" ref="S5307:S5312" si="151">E5307/E5306-1</f>
        <v>-1.1847582452769845E-2</v>
      </c>
      <c r="T5307" s="7">
        <f t="shared" si="149"/>
        <v>4.8060418812221339E-3</v>
      </c>
      <c r="U5307" s="7">
        <f t="shared" si="147"/>
        <v>-8.7068687520155397E-3</v>
      </c>
    </row>
    <row r="5308" spans="3:21" x14ac:dyDescent="0.15">
      <c r="C5308" s="59">
        <v>38008</v>
      </c>
      <c r="D5308" s="12">
        <v>34.93</v>
      </c>
      <c r="E5308" s="12">
        <v>31.11</v>
      </c>
      <c r="F5308" s="12"/>
      <c r="G5308" s="11">
        <v>29.4</v>
      </c>
      <c r="H5308" s="12">
        <v>30.71</v>
      </c>
      <c r="I5308" s="21">
        <v>22</v>
      </c>
      <c r="J5308" s="21">
        <v>28</v>
      </c>
      <c r="K5308" s="149">
        <f t="shared" si="140"/>
        <v>19.956613523343961</v>
      </c>
      <c r="L5308" s="149"/>
      <c r="M5308" s="8">
        <v>107.92</v>
      </c>
      <c r="N5308" s="8">
        <f t="shared" ref="N5308:N5313" si="152">D5308-D5307</f>
        <v>0.35000000000000142</v>
      </c>
      <c r="O5308" s="6">
        <f t="shared" si="150"/>
        <v>0.25</v>
      </c>
      <c r="P5308" s="8">
        <f t="shared" si="138"/>
        <v>-75.296444319159846</v>
      </c>
      <c r="Q5308" s="8">
        <f t="shared" si="145"/>
        <v>-2.9999999999997584E-2</v>
      </c>
      <c r="R5308" s="7">
        <f t="shared" ref="R5308:R5313" si="153">D5308/D5307-1</f>
        <v>1.0121457489878694E-2</v>
      </c>
      <c r="S5308" s="7">
        <f t="shared" si="151"/>
        <v>8.1011017498380244E-3</v>
      </c>
      <c r="T5308" s="7">
        <f t="shared" si="149"/>
        <v>-1</v>
      </c>
      <c r="U5308" s="7">
        <f t="shared" si="147"/>
        <v>-9.7592713077421234E-4</v>
      </c>
    </row>
    <row r="5309" spans="3:21" x14ac:dyDescent="0.15">
      <c r="C5309" s="59">
        <v>38009</v>
      </c>
      <c r="D5309" s="12">
        <v>34.94</v>
      </c>
      <c r="E5309" s="12">
        <v>30.96</v>
      </c>
      <c r="F5309" s="12"/>
      <c r="G5309" s="11">
        <v>29.45</v>
      </c>
      <c r="H5309" s="12">
        <v>30.74</v>
      </c>
      <c r="I5309" s="21">
        <v>22</v>
      </c>
      <c r="J5309" s="21">
        <v>28</v>
      </c>
      <c r="K5309" s="149">
        <f t="shared" si="140"/>
        <v>19.875707687403892</v>
      </c>
      <c r="L5309" s="149"/>
      <c r="M5309" s="8">
        <v>107.3</v>
      </c>
      <c r="N5309" s="8">
        <f t="shared" si="152"/>
        <v>9.9999999999980105E-3</v>
      </c>
      <c r="O5309" s="6">
        <f t="shared" si="150"/>
        <v>-0.14999999999999858</v>
      </c>
      <c r="P5309" s="8">
        <f t="shared" si="138"/>
        <v>-75.377350155099919</v>
      </c>
      <c r="Q5309" s="8">
        <f t="shared" si="145"/>
        <v>2.9999999999997584E-2</v>
      </c>
      <c r="R5309" s="7">
        <f t="shared" si="153"/>
        <v>2.8628685943310472E-4</v>
      </c>
      <c r="S5309" s="7">
        <f t="shared" si="151"/>
        <v>-4.8216007714561027E-3</v>
      </c>
      <c r="T5309" s="7" t="e">
        <f t="shared" si="149"/>
        <v>#DIV/0!</v>
      </c>
      <c r="U5309" s="7">
        <f t="shared" si="147"/>
        <v>9.7688049495281426E-4</v>
      </c>
    </row>
    <row r="5310" spans="3:21" x14ac:dyDescent="0.15">
      <c r="C5310" s="59">
        <v>38012</v>
      </c>
      <c r="D5310" s="12">
        <v>34.47</v>
      </c>
      <c r="E5310" s="12">
        <v>30.45</v>
      </c>
      <c r="F5310" s="12">
        <v>29.02</v>
      </c>
      <c r="G5310" s="11">
        <v>28.8</v>
      </c>
      <c r="H5310" s="12">
        <v>30.17</v>
      </c>
      <c r="I5310" s="21">
        <v>22</v>
      </c>
      <c r="J5310" s="21">
        <v>28</v>
      </c>
      <c r="K5310" s="149">
        <f t="shared" si="140"/>
        <v>19.469631214254026</v>
      </c>
      <c r="L5310" s="149"/>
      <c r="M5310" s="8">
        <v>107.48</v>
      </c>
      <c r="N5310" s="8">
        <f t="shared" si="152"/>
        <v>-0.46999999999999886</v>
      </c>
      <c r="O5310" s="6">
        <f t="shared" si="150"/>
        <v>-0.51000000000000156</v>
      </c>
      <c r="P5310" s="8">
        <f t="shared" si="138"/>
        <v>-75.783426628249785</v>
      </c>
      <c r="Q5310" s="8">
        <f t="shared" si="145"/>
        <v>-0.56999999999999673</v>
      </c>
      <c r="R5310" s="7">
        <f t="shared" si="153"/>
        <v>-1.3451631368059491E-2</v>
      </c>
      <c r="S5310" s="7">
        <f t="shared" si="151"/>
        <v>-1.6472868217054293E-2</v>
      </c>
      <c r="T5310" s="7" t="e">
        <f>F5310/F5309-1</f>
        <v>#DIV/0!</v>
      </c>
      <c r="U5310" s="7">
        <f t="shared" si="147"/>
        <v>-1.8542615484710367E-2</v>
      </c>
    </row>
    <row r="5311" spans="3:21" x14ac:dyDescent="0.15">
      <c r="C5311" s="59">
        <v>38013</v>
      </c>
      <c r="D5311" s="12">
        <v>34.119999999999997</v>
      </c>
      <c r="E5311" s="12">
        <v>30.23</v>
      </c>
      <c r="F5311" s="12">
        <v>28.83</v>
      </c>
      <c r="G5311" s="11">
        <v>28.8</v>
      </c>
      <c r="H5311" s="12">
        <v>29.99</v>
      </c>
      <c r="I5311" s="21">
        <v>22</v>
      </c>
      <c r="J5311" s="21">
        <v>28</v>
      </c>
      <c r="K5311" s="149">
        <f t="shared" si="140"/>
        <v>19.409852852691841</v>
      </c>
      <c r="L5311" s="149"/>
      <c r="M5311" s="8">
        <v>107.15</v>
      </c>
      <c r="N5311" s="8">
        <f t="shared" si="152"/>
        <v>-0.35000000000000142</v>
      </c>
      <c r="O5311" s="6">
        <f t="shared" ref="O5311:O5316" si="154">E5311-E5310</f>
        <v>-0.21999999999999886</v>
      </c>
      <c r="P5311" s="8">
        <f t="shared" si="138"/>
        <v>-75.843204989811966</v>
      </c>
      <c r="Q5311" s="8">
        <f t="shared" si="145"/>
        <v>-0.18000000000000327</v>
      </c>
      <c r="R5311" s="7">
        <f t="shared" si="153"/>
        <v>-1.0153756890049381E-2</v>
      </c>
      <c r="S5311" s="7">
        <f t="shared" si="151"/>
        <v>-7.2249589490968047E-3</v>
      </c>
      <c r="T5311" s="7">
        <f>F5311/F5310-1</f>
        <v>-6.5472088215025037E-3</v>
      </c>
      <c r="U5311" s="7">
        <f t="shared" si="147"/>
        <v>-5.9661915810408361E-3</v>
      </c>
    </row>
    <row r="5312" spans="3:21" x14ac:dyDescent="0.15">
      <c r="C5312" s="59">
        <v>38014</v>
      </c>
      <c r="D5312" s="12">
        <v>33.619999999999997</v>
      </c>
      <c r="E5312" s="12">
        <v>29.77</v>
      </c>
      <c r="F5312" s="12">
        <v>28.63</v>
      </c>
      <c r="G5312" s="11">
        <v>28.4</v>
      </c>
      <c r="H5312" s="12">
        <v>29.49</v>
      </c>
      <c r="I5312" s="21">
        <v>22</v>
      </c>
      <c r="J5312" s="21">
        <v>28</v>
      </c>
      <c r="K5312" s="149">
        <f t="shared" si="140"/>
        <v>19.059887781424997</v>
      </c>
      <c r="L5312" s="149"/>
      <c r="M5312" s="8">
        <v>106.7</v>
      </c>
      <c r="N5312" s="8">
        <f t="shared" si="152"/>
        <v>-0.5</v>
      </c>
      <c r="O5312" s="6">
        <f t="shared" si="154"/>
        <v>-0.46000000000000085</v>
      </c>
      <c r="P5312" s="8">
        <f t="shared" si="138"/>
        <v>-76.193170061078803</v>
      </c>
      <c r="Q5312" s="8">
        <f t="shared" si="145"/>
        <v>-0.5</v>
      </c>
      <c r="R5312" s="7">
        <f t="shared" si="153"/>
        <v>-1.4654161781946118E-2</v>
      </c>
      <c r="S5312" s="7">
        <f t="shared" si="151"/>
        <v>-1.5216672179953705E-2</v>
      </c>
      <c r="T5312" s="7">
        <f>F5312/F5311-1</f>
        <v>-6.937218175511628E-3</v>
      </c>
      <c r="U5312" s="7">
        <f t="shared" si="147"/>
        <v>-1.66722240746916E-2</v>
      </c>
    </row>
    <row r="5313" spans="2:21" x14ac:dyDescent="0.15">
      <c r="C5313" s="59">
        <v>38015</v>
      </c>
      <c r="D5313" s="12">
        <v>32.81</v>
      </c>
      <c r="E5313" s="12">
        <v>29.13</v>
      </c>
      <c r="F5313" s="12">
        <v>28.34</v>
      </c>
      <c r="G5313" s="11">
        <v>28.15</v>
      </c>
      <c r="H5313" s="12">
        <v>28.98</v>
      </c>
      <c r="I5313" s="21">
        <v>22</v>
      </c>
      <c r="J5313" s="21">
        <v>28</v>
      </c>
      <c r="K5313" s="149">
        <f t="shared" si="140"/>
        <v>18.973553838790046</v>
      </c>
      <c r="L5313" s="149"/>
      <c r="M5313" s="8">
        <v>107.16</v>
      </c>
      <c r="N5313" s="8">
        <f t="shared" si="152"/>
        <v>-0.80999999999999517</v>
      </c>
      <c r="O5313" s="6">
        <f t="shared" si="154"/>
        <v>-0.64000000000000057</v>
      </c>
      <c r="P5313" s="8">
        <f t="shared" si="138"/>
        <v>-76.279504003713754</v>
      </c>
      <c r="Q5313" s="8">
        <f t="shared" si="145"/>
        <v>-0.50999999999999801</v>
      </c>
      <c r="R5313" s="7">
        <f t="shared" si="153"/>
        <v>-2.4092801903628613E-2</v>
      </c>
      <c r="S5313" s="7">
        <f t="shared" ref="S5313:S5318" si="155">E5313/E5312-1</f>
        <v>-2.1498152502519297E-2</v>
      </c>
      <c r="T5313" s="7">
        <f>F5313/F5312-1</f>
        <v>-1.0129235068110365E-2</v>
      </c>
      <c r="U5313" s="7">
        <f t="shared" si="147"/>
        <v>-1.7293997965411978E-2</v>
      </c>
    </row>
    <row r="5314" spans="2:21" x14ac:dyDescent="0.15">
      <c r="C5314" s="59">
        <v>38016</v>
      </c>
      <c r="D5314" s="12">
        <v>33.049999999999997</v>
      </c>
      <c r="E5314" s="12">
        <v>29.18</v>
      </c>
      <c r="F5314" s="12">
        <v>27.82</v>
      </c>
      <c r="G5314" s="11">
        <v>27.8</v>
      </c>
      <c r="H5314" s="12">
        <v>28.68</v>
      </c>
      <c r="I5314" s="21">
        <v>22</v>
      </c>
      <c r="J5314" s="21">
        <v>28</v>
      </c>
      <c r="K5314" s="149">
        <f t="shared" si="140"/>
        <v>18.72365965688078</v>
      </c>
      <c r="L5314" s="149"/>
      <c r="M5314" s="8">
        <v>107.08</v>
      </c>
      <c r="N5314" s="8">
        <f t="shared" ref="N5314:N5319" si="156">D5314-D5313</f>
        <v>0.23999999999999488</v>
      </c>
      <c r="O5314" s="6">
        <f t="shared" si="154"/>
        <v>5.0000000000000711E-2</v>
      </c>
      <c r="P5314" s="8">
        <f t="shared" si="138"/>
        <v>-76.529398185623023</v>
      </c>
      <c r="Q5314" s="8">
        <f t="shared" si="145"/>
        <v>-0.30000000000000071</v>
      </c>
      <c r="R5314" s="7">
        <f t="shared" ref="R5314:R5319" si="157">D5314/D5313-1</f>
        <v>7.3148430356597682E-3</v>
      </c>
      <c r="S5314" s="7">
        <f t="shared" si="155"/>
        <v>1.716443529008016E-3</v>
      </c>
      <c r="T5314" s="7">
        <f>F5314/F5313-1</f>
        <v>-1.834862385321101E-2</v>
      </c>
      <c r="U5314" s="7">
        <f t="shared" si="147"/>
        <v>-1.0351966873705987E-2</v>
      </c>
    </row>
    <row r="5315" spans="2:21" x14ac:dyDescent="0.15">
      <c r="B5315" s="2">
        <f>AVERAGE(D5315:D5334)</f>
        <v>34.5</v>
      </c>
      <c r="C5315" s="59">
        <v>38019</v>
      </c>
      <c r="D5315" s="12">
        <v>34.979999999999997</v>
      </c>
      <c r="E5315" s="12">
        <v>30.23</v>
      </c>
      <c r="F5315" s="12"/>
      <c r="G5315" s="11">
        <v>27.45</v>
      </c>
      <c r="H5315" s="12">
        <v>29.06</v>
      </c>
      <c r="I5315" s="21">
        <v>22</v>
      </c>
      <c r="J5315" s="21">
        <v>28</v>
      </c>
      <c r="K5315" s="149">
        <f t="shared" si="140"/>
        <v>18.420594559623662</v>
      </c>
      <c r="L5315" s="149"/>
      <c r="M5315" s="8">
        <v>106.69</v>
      </c>
      <c r="N5315" s="8">
        <f t="shared" si="156"/>
        <v>1.9299999999999997</v>
      </c>
      <c r="O5315" s="6">
        <f t="shared" si="154"/>
        <v>1.0500000000000007</v>
      </c>
      <c r="P5315" s="8">
        <f t="shared" si="138"/>
        <v>-76.832463282880141</v>
      </c>
      <c r="Q5315" s="8">
        <f t="shared" si="145"/>
        <v>0.37999999999999901</v>
      </c>
      <c r="R5315" s="7">
        <f t="shared" si="157"/>
        <v>5.8396369137670101E-2</v>
      </c>
      <c r="S5315" s="7">
        <f t="shared" si="155"/>
        <v>3.5983550376970541E-2</v>
      </c>
      <c r="T5315" s="7"/>
      <c r="U5315" s="7">
        <f t="shared" si="147"/>
        <v>1.3249651324965139E-2</v>
      </c>
    </row>
    <row r="5316" spans="2:21" x14ac:dyDescent="0.15">
      <c r="C5316" s="59">
        <v>38020</v>
      </c>
      <c r="D5316" s="12">
        <v>34.1</v>
      </c>
      <c r="E5316" s="12">
        <v>29.5</v>
      </c>
      <c r="F5316" s="12">
        <v>28.21</v>
      </c>
      <c r="G5316" s="11">
        <v>28.15</v>
      </c>
      <c r="H5316" s="12">
        <v>29.19</v>
      </c>
      <c r="I5316" s="21">
        <v>22</v>
      </c>
      <c r="J5316" s="21">
        <v>28</v>
      </c>
      <c r="K5316" s="149">
        <f t="shared" si="140"/>
        <v>18.87263068007308</v>
      </c>
      <c r="L5316" s="149"/>
      <c r="M5316" s="8">
        <v>106.59</v>
      </c>
      <c r="N5316" s="8">
        <f t="shared" si="156"/>
        <v>-0.87999999999999545</v>
      </c>
      <c r="O5316" s="6">
        <f t="shared" si="154"/>
        <v>-0.73000000000000043</v>
      </c>
      <c r="P5316" s="8">
        <f t="shared" si="138"/>
        <v>-76.380427162430721</v>
      </c>
      <c r="Q5316" s="8">
        <f t="shared" si="145"/>
        <v>0.13000000000000256</v>
      </c>
      <c r="R5316" s="7">
        <f t="shared" si="157"/>
        <v>-2.5157232704402399E-2</v>
      </c>
      <c r="S5316" s="7">
        <f t="shared" si="155"/>
        <v>-2.4148197155143936E-2</v>
      </c>
      <c r="T5316" s="7"/>
      <c r="U5316" s="7">
        <f t="shared" si="147"/>
        <v>4.4735030970406431E-3</v>
      </c>
    </row>
    <row r="5317" spans="2:21" x14ac:dyDescent="0.15">
      <c r="C5317" s="59">
        <v>38021</v>
      </c>
      <c r="D5317" s="12">
        <v>33.1</v>
      </c>
      <c r="E5317" s="12">
        <v>28.88</v>
      </c>
      <c r="F5317" s="12">
        <v>27.89</v>
      </c>
      <c r="G5317" s="11">
        <v>27.95</v>
      </c>
      <c r="H5317" s="12">
        <v>28.55</v>
      </c>
      <c r="I5317" s="21">
        <v>22</v>
      </c>
      <c r="J5317" s="21">
        <v>28</v>
      </c>
      <c r="K5317" s="149">
        <f t="shared" si="140"/>
        <v>18.733270487738</v>
      </c>
      <c r="L5317" s="149"/>
      <c r="M5317" s="8">
        <v>106.56</v>
      </c>
      <c r="N5317" s="8">
        <f t="shared" si="156"/>
        <v>-1</v>
      </c>
      <c r="O5317" s="6">
        <f t="shared" ref="O5317:O5322" si="158">E5317-E5316</f>
        <v>-0.62000000000000099</v>
      </c>
      <c r="P5317" s="8">
        <f t="shared" si="138"/>
        <v>-76.519787354765811</v>
      </c>
      <c r="Q5317" s="8">
        <f t="shared" si="145"/>
        <v>-0.64000000000000057</v>
      </c>
      <c r="R5317" s="7">
        <f t="shared" si="157"/>
        <v>-2.9325513196480912E-2</v>
      </c>
      <c r="S5317" s="7">
        <f t="shared" si="155"/>
        <v>-2.1016949152542375E-2</v>
      </c>
      <c r="T5317" s="7">
        <f t="shared" ref="T5317:T5322" si="159">F5317/F5316-1</f>
        <v>-1.1343495214462984E-2</v>
      </c>
      <c r="U5317" s="7">
        <f t="shared" si="147"/>
        <v>-2.1925316889345736E-2</v>
      </c>
    </row>
    <row r="5318" spans="2:21" x14ac:dyDescent="0.15">
      <c r="C5318" s="59">
        <v>38022</v>
      </c>
      <c r="D5318" s="12">
        <v>33.08</v>
      </c>
      <c r="E5318" s="12">
        <v>29.27</v>
      </c>
      <c r="F5318" s="12">
        <v>27.27</v>
      </c>
      <c r="G5318" s="11">
        <v>26.95</v>
      </c>
      <c r="H5318" s="12">
        <v>28.2</v>
      </c>
      <c r="I5318" s="21">
        <v>22</v>
      </c>
      <c r="J5318" s="21">
        <v>28</v>
      </c>
      <c r="K5318" s="149">
        <f t="shared" si="140"/>
        <v>18.06980866805128</v>
      </c>
      <c r="L5318" s="149"/>
      <c r="M5318" s="8">
        <v>106.6</v>
      </c>
      <c r="N5318" s="8">
        <f t="shared" si="156"/>
        <v>-2.0000000000003126E-2</v>
      </c>
      <c r="O5318" s="6">
        <f t="shared" si="158"/>
        <v>0.39000000000000057</v>
      </c>
      <c r="P5318" s="8">
        <f t="shared" si="138"/>
        <v>-77.183249174452527</v>
      </c>
      <c r="Q5318" s="8">
        <f t="shared" si="145"/>
        <v>-0.35000000000000142</v>
      </c>
      <c r="R5318" s="7">
        <f t="shared" si="157"/>
        <v>-6.0422960725081687E-4</v>
      </c>
      <c r="S5318" s="7">
        <f t="shared" si="155"/>
        <v>1.3504155124653749E-2</v>
      </c>
      <c r="T5318" s="7">
        <f t="shared" si="159"/>
        <v>-2.223019003226967E-2</v>
      </c>
      <c r="U5318" s="7">
        <f t="shared" si="147"/>
        <v>-1.2259194395796924E-2</v>
      </c>
    </row>
    <row r="5319" spans="2:21" x14ac:dyDescent="0.15">
      <c r="C5319" s="59">
        <v>38023</v>
      </c>
      <c r="D5319" s="12">
        <v>32.479999999999997</v>
      </c>
      <c r="E5319" s="12">
        <v>28.83</v>
      </c>
      <c r="F5319" s="12">
        <v>27.72</v>
      </c>
      <c r="G5319" s="11">
        <v>27.55</v>
      </c>
      <c r="H5319" s="12">
        <v>28.2</v>
      </c>
      <c r="I5319" s="21">
        <v>22</v>
      </c>
      <c r="J5319" s="21">
        <v>28</v>
      </c>
      <c r="K5319" s="149">
        <f t="shared" si="140"/>
        <v>18.501563293671438</v>
      </c>
      <c r="L5319" s="149"/>
      <c r="M5319" s="8">
        <v>106.77</v>
      </c>
      <c r="N5319" s="8">
        <f t="shared" si="156"/>
        <v>-0.60000000000000142</v>
      </c>
      <c r="O5319" s="6">
        <f t="shared" si="158"/>
        <v>-0.44000000000000128</v>
      </c>
      <c r="P5319" s="8">
        <f t="shared" si="138"/>
        <v>-76.751494548832369</v>
      </c>
      <c r="Q5319" s="8">
        <f t="shared" si="145"/>
        <v>0</v>
      </c>
      <c r="R5319" s="7">
        <f t="shared" si="157"/>
        <v>-1.8137847642079818E-2</v>
      </c>
      <c r="S5319" s="7">
        <f t="shared" ref="S5319:S5324" si="160">E5319/E5318-1</f>
        <v>-1.5032456440041031E-2</v>
      </c>
      <c r="T5319" s="7">
        <f t="shared" si="159"/>
        <v>1.6501650165016368E-2</v>
      </c>
      <c r="U5319" s="7">
        <f t="shared" si="147"/>
        <v>0</v>
      </c>
    </row>
    <row r="5320" spans="2:21" x14ac:dyDescent="0.15">
      <c r="C5320" s="59">
        <v>38026</v>
      </c>
      <c r="D5320" s="12">
        <v>32.83</v>
      </c>
      <c r="E5320" s="12">
        <v>29.11</v>
      </c>
      <c r="F5320" s="12">
        <v>27.41</v>
      </c>
      <c r="G5320" s="11">
        <v>27.35</v>
      </c>
      <c r="H5320" s="12">
        <v>28.09</v>
      </c>
      <c r="I5320" s="21">
        <v>22</v>
      </c>
      <c r="J5320" s="21">
        <v>28</v>
      </c>
      <c r="K5320" s="149">
        <f t="shared" si="140"/>
        <v>18.362089884742488</v>
      </c>
      <c r="L5320" s="149"/>
      <c r="M5320" s="8">
        <v>106.74</v>
      </c>
      <c r="N5320" s="8">
        <f t="shared" ref="N5320:N5325" si="161">D5320-D5319</f>
        <v>0.35000000000000142</v>
      </c>
      <c r="O5320" s="6">
        <f t="shared" si="158"/>
        <v>0.28000000000000114</v>
      </c>
      <c r="P5320" s="8">
        <f t="shared" si="138"/>
        <v>-76.890967957761319</v>
      </c>
      <c r="Q5320" s="8">
        <f t="shared" si="145"/>
        <v>-0.10999999999999943</v>
      </c>
      <c r="R5320" s="7">
        <f t="shared" ref="R5320:R5325" si="162">D5320/D5319-1</f>
        <v>1.0775862068965525E-2</v>
      </c>
      <c r="S5320" s="7">
        <f t="shared" si="160"/>
        <v>9.7121054457163236E-3</v>
      </c>
      <c r="T5320" s="7">
        <f t="shared" si="159"/>
        <v>-1.1183261183261184E-2</v>
      </c>
      <c r="U5320" s="7">
        <f t="shared" si="147"/>
        <v>-3.9007092198581894E-3</v>
      </c>
    </row>
    <row r="5321" spans="2:21" x14ac:dyDescent="0.15">
      <c r="C5321" s="59">
        <v>38027</v>
      </c>
      <c r="D5321" s="12">
        <v>33.869999999999997</v>
      </c>
      <c r="E5321" s="12">
        <v>30.04</v>
      </c>
      <c r="F5321" s="12">
        <v>27.66</v>
      </c>
      <c r="G5321" s="11">
        <v>27.45</v>
      </c>
      <c r="H5321" s="12">
        <v>28.75</v>
      </c>
      <c r="I5321" s="21">
        <v>22</v>
      </c>
      <c r="J5321" s="21">
        <v>28</v>
      </c>
      <c r="K5321" s="149">
        <f t="shared" si="140"/>
        <v>18.455125620753336</v>
      </c>
      <c r="L5321" s="149"/>
      <c r="M5321" s="8">
        <v>106.89</v>
      </c>
      <c r="N5321" s="8">
        <f t="shared" si="161"/>
        <v>1.0399999999999991</v>
      </c>
      <c r="O5321" s="6">
        <f t="shared" si="158"/>
        <v>0.92999999999999972</v>
      </c>
      <c r="P5321" s="8">
        <f t="shared" si="138"/>
        <v>-76.797932221750472</v>
      </c>
      <c r="Q5321" s="8">
        <f t="shared" si="145"/>
        <v>0.66000000000000014</v>
      </c>
      <c r="R5321" s="7">
        <f t="shared" si="162"/>
        <v>3.1678342978982643E-2</v>
      </c>
      <c r="S5321" s="7">
        <f t="shared" si="160"/>
        <v>3.1947784266574963E-2</v>
      </c>
      <c r="T5321" s="7">
        <f t="shared" si="159"/>
        <v>9.1207588471360346E-3</v>
      </c>
      <c r="U5321" s="7">
        <f t="shared" si="147"/>
        <v>2.3495906016375967E-2</v>
      </c>
    </row>
    <row r="5322" spans="2:21" x14ac:dyDescent="0.15">
      <c r="C5322" s="59">
        <v>38028</v>
      </c>
      <c r="D5322" s="12">
        <v>34</v>
      </c>
      <c r="E5322" s="12">
        <v>29.87</v>
      </c>
      <c r="F5322" s="12">
        <v>28.36</v>
      </c>
      <c r="G5322" s="82"/>
      <c r="H5322" s="82">
        <v>29.13</v>
      </c>
      <c r="I5322" s="186">
        <v>22</v>
      </c>
      <c r="J5322" s="186">
        <v>28</v>
      </c>
      <c r="K5322" s="187"/>
      <c r="L5322" s="187"/>
      <c r="M5322" s="35"/>
      <c r="N5322" s="8">
        <f t="shared" si="161"/>
        <v>0.13000000000000256</v>
      </c>
      <c r="O5322" s="6">
        <f t="shared" si="158"/>
        <v>-0.16999999999999815</v>
      </c>
      <c r="P5322" s="8">
        <f t="shared" si="138"/>
        <v>-95.253057842503807</v>
      </c>
      <c r="Q5322" s="8">
        <f t="shared" si="145"/>
        <v>0.37999999999999901</v>
      </c>
      <c r="R5322" s="7">
        <f t="shared" si="162"/>
        <v>3.8382049010925456E-3</v>
      </c>
      <c r="S5322" s="7">
        <f t="shared" si="160"/>
        <v>-5.65912117177092E-3</v>
      </c>
      <c r="T5322" s="7">
        <f t="shared" si="159"/>
        <v>2.5307302964569844E-2</v>
      </c>
      <c r="U5322" s="7">
        <f t="shared" si="147"/>
        <v>1.3217391304347847E-2</v>
      </c>
    </row>
    <row r="5323" spans="2:21" x14ac:dyDescent="0.15">
      <c r="C5323" s="59">
        <v>38029</v>
      </c>
      <c r="D5323" s="12">
        <v>33.979999999999997</v>
      </c>
      <c r="E5323" s="12">
        <v>30.07</v>
      </c>
      <c r="F5323" s="12">
        <v>28.16</v>
      </c>
      <c r="G5323" s="11">
        <v>28</v>
      </c>
      <c r="H5323" s="12">
        <v>28.96</v>
      </c>
      <c r="I5323" s="21">
        <v>22</v>
      </c>
      <c r="J5323" s="21">
        <v>28</v>
      </c>
      <c r="K5323" s="149">
        <f t="shared" si="140"/>
        <v>18.733320806224164</v>
      </c>
      <c r="L5323" s="149"/>
      <c r="M5323" s="8">
        <v>106.37</v>
      </c>
      <c r="N5323" s="8">
        <f t="shared" si="161"/>
        <v>-2.0000000000003126E-2</v>
      </c>
      <c r="O5323" s="6">
        <f t="shared" ref="O5323:O5328" si="163">E5323-E5322</f>
        <v>0.19999999999999929</v>
      </c>
      <c r="P5323" s="8">
        <f t="shared" si="138"/>
        <v>-76.519737036279651</v>
      </c>
      <c r="Q5323" s="8">
        <f t="shared" si="145"/>
        <v>-0.16999999999999815</v>
      </c>
      <c r="R5323" s="7">
        <f t="shared" si="162"/>
        <v>-5.882352941177782E-4</v>
      </c>
      <c r="S5323" s="7">
        <f t="shared" si="160"/>
        <v>6.6956812855707426E-3</v>
      </c>
      <c r="T5323" s="7">
        <f t="shared" ref="T5323:T5328" si="164">F5323/F5322-1</f>
        <v>-7.0521861777150807E-3</v>
      </c>
      <c r="U5323" s="7">
        <f t="shared" si="147"/>
        <v>-5.8359079986267659E-3</v>
      </c>
    </row>
    <row r="5324" spans="2:21" x14ac:dyDescent="0.15">
      <c r="C5324" s="59">
        <v>38030</v>
      </c>
      <c r="D5324" s="12">
        <v>34.56</v>
      </c>
      <c r="E5324" s="12">
        <v>30.57</v>
      </c>
      <c r="F5324" s="12">
        <v>28.56</v>
      </c>
      <c r="G5324" s="11">
        <v>28.4</v>
      </c>
      <c r="H5324" s="12">
        <v>29.74</v>
      </c>
      <c r="I5324" s="21">
        <v>22</v>
      </c>
      <c r="J5324" s="21">
        <v>28</v>
      </c>
      <c r="K5324" s="149">
        <f t="shared" si="140"/>
        <v>19.008084899919719</v>
      </c>
      <c r="L5324" s="149"/>
      <c r="M5324" s="8">
        <v>106.41</v>
      </c>
      <c r="N5324" s="8">
        <f t="shared" si="161"/>
        <v>0.5800000000000054</v>
      </c>
      <c r="O5324" s="6">
        <f t="shared" si="163"/>
        <v>0.5</v>
      </c>
      <c r="P5324" s="8">
        <f t="shared" si="138"/>
        <v>-76.244972942584084</v>
      </c>
      <c r="Q5324" s="8">
        <f t="shared" si="145"/>
        <v>0.77999999999999758</v>
      </c>
      <c r="R5324" s="7">
        <f t="shared" si="162"/>
        <v>1.7068864037669274E-2</v>
      </c>
      <c r="S5324" s="7">
        <f t="shared" si="160"/>
        <v>1.6627868307282911E-2</v>
      </c>
      <c r="T5324" s="7">
        <f t="shared" si="164"/>
        <v>1.4204545454545414E-2</v>
      </c>
      <c r="U5324" s="7">
        <f t="shared" si="147"/>
        <v>2.6933701657458453E-2</v>
      </c>
    </row>
    <row r="5325" spans="2:21" x14ac:dyDescent="0.15">
      <c r="C5325" s="59">
        <v>38033</v>
      </c>
      <c r="D5325" s="12"/>
      <c r="E5325" s="12">
        <v>30.32</v>
      </c>
      <c r="F5325" s="12">
        <v>28.94</v>
      </c>
      <c r="G5325" s="11">
        <v>29.05</v>
      </c>
      <c r="H5325" s="12">
        <v>29.72</v>
      </c>
      <c r="I5325" s="21">
        <v>22</v>
      </c>
      <c r="J5325" s="21">
        <v>28</v>
      </c>
      <c r="K5325" s="149">
        <f t="shared" si="140"/>
        <v>19.457746616803295</v>
      </c>
      <c r="L5325" s="149"/>
      <c r="M5325" s="8">
        <v>106.49</v>
      </c>
      <c r="N5325" s="8">
        <f t="shared" si="161"/>
        <v>-34.56</v>
      </c>
      <c r="O5325" s="6">
        <f t="shared" si="163"/>
        <v>-0.25</v>
      </c>
      <c r="P5325" s="8">
        <f t="shared" si="138"/>
        <v>-75.795311225700516</v>
      </c>
      <c r="Q5325" s="8">
        <f t="shared" si="145"/>
        <v>-1.9999999999999574E-2</v>
      </c>
      <c r="R5325" s="7">
        <f t="shared" si="162"/>
        <v>-1</v>
      </c>
      <c r="S5325" s="7">
        <f t="shared" ref="S5325:S5330" si="165">E5325/E5324-1</f>
        <v>-8.1779522407589011E-3</v>
      </c>
      <c r="T5325" s="7">
        <f t="shared" si="164"/>
        <v>1.3305322128851715E-2</v>
      </c>
      <c r="U5325" s="7">
        <f t="shared" si="147"/>
        <v>-6.7249495628785017E-4</v>
      </c>
    </row>
    <row r="5326" spans="2:21" x14ac:dyDescent="0.15">
      <c r="C5326" s="59">
        <v>38034</v>
      </c>
      <c r="D5326" s="12">
        <v>35.19</v>
      </c>
      <c r="E5326" s="12">
        <v>30.69</v>
      </c>
      <c r="F5326" s="12">
        <v>28.99</v>
      </c>
      <c r="G5326" s="11">
        <v>28.85</v>
      </c>
      <c r="H5326" s="12">
        <v>30.08</v>
      </c>
      <c r="I5326" s="21">
        <v>22</v>
      </c>
      <c r="J5326" s="21">
        <v>28</v>
      </c>
      <c r="K5326" s="149">
        <f t="shared" si="140"/>
        <v>19.325600837421902</v>
      </c>
      <c r="L5326" s="149"/>
      <c r="M5326" s="8">
        <v>106.5</v>
      </c>
      <c r="N5326" s="8">
        <f>D5326-D5324</f>
        <v>0.62999999999999545</v>
      </c>
      <c r="O5326" s="6">
        <f t="shared" si="163"/>
        <v>0.37000000000000099</v>
      </c>
      <c r="P5326" s="8">
        <f t="shared" si="138"/>
        <v>-75.927457005081905</v>
      </c>
      <c r="Q5326" s="8">
        <f t="shared" si="145"/>
        <v>0.35999999999999943</v>
      </c>
      <c r="R5326" s="7">
        <f>D5326/D5324-1</f>
        <v>1.8229166666666519E-2</v>
      </c>
      <c r="S5326" s="7">
        <f t="shared" si="165"/>
        <v>1.2203166226912865E-2</v>
      </c>
      <c r="T5326" s="7">
        <f t="shared" si="164"/>
        <v>1.7277125086385681E-3</v>
      </c>
      <c r="U5326" s="7">
        <f t="shared" si="147"/>
        <v>1.211305518169592E-2</v>
      </c>
    </row>
    <row r="5327" spans="2:21" x14ac:dyDescent="0.15">
      <c r="C5327" s="59">
        <v>38035</v>
      </c>
      <c r="D5327" s="12">
        <v>35.450000000000003</v>
      </c>
      <c r="E5327" s="12">
        <v>30.99</v>
      </c>
      <c r="F5327" s="12">
        <v>29.53</v>
      </c>
      <c r="G5327" s="11">
        <v>29.35</v>
      </c>
      <c r="H5327" s="12">
        <v>30.52</v>
      </c>
      <c r="I5327" s="21">
        <v>22</v>
      </c>
      <c r="J5327" s="21">
        <v>28</v>
      </c>
      <c r="K5327" s="149">
        <f t="shared" si="140"/>
        <v>19.693762331247608</v>
      </c>
      <c r="L5327" s="149"/>
      <c r="M5327" s="8">
        <v>106.68</v>
      </c>
      <c r="N5327" s="8">
        <f>D5327-D5326</f>
        <v>0.26000000000000512</v>
      </c>
      <c r="O5327" s="6">
        <f t="shared" si="163"/>
        <v>0.29999999999999716</v>
      </c>
      <c r="P5327" s="8">
        <f t="shared" si="138"/>
        <v>-75.559295511256195</v>
      </c>
      <c r="Q5327" s="8">
        <f t="shared" si="145"/>
        <v>0.44000000000000128</v>
      </c>
      <c r="R5327" s="7">
        <f>D5327/D5326-1</f>
        <v>7.3884626314295598E-3</v>
      </c>
      <c r="S5327" s="7">
        <f t="shared" si="165"/>
        <v>9.7751710654936375E-3</v>
      </c>
      <c r="T5327" s="7">
        <f t="shared" si="164"/>
        <v>1.8627112797516387E-2</v>
      </c>
      <c r="U5327" s="7">
        <f t="shared" si="147"/>
        <v>1.4627659574468099E-2</v>
      </c>
    </row>
    <row r="5328" spans="2:21" x14ac:dyDescent="0.15">
      <c r="C5328" s="59">
        <v>38036</v>
      </c>
      <c r="D5328" s="12">
        <v>36</v>
      </c>
      <c r="E5328" s="12">
        <v>30.82</v>
      </c>
      <c r="F5328" s="12">
        <v>29.3</v>
      </c>
      <c r="G5328" s="11">
        <v>29.1</v>
      </c>
      <c r="H5328" s="12">
        <v>30.44</v>
      </c>
      <c r="I5328" s="21">
        <v>22</v>
      </c>
      <c r="J5328" s="21">
        <v>28</v>
      </c>
      <c r="K5328" s="149">
        <f t="shared" si="140"/>
        <v>19.670609537801646</v>
      </c>
      <c r="L5328" s="149"/>
      <c r="M5328" s="8">
        <v>107.47</v>
      </c>
      <c r="N5328" s="8">
        <f>D5328-D5327</f>
        <v>0.54999999999999716</v>
      </c>
      <c r="O5328" s="6">
        <f t="shared" si="163"/>
        <v>-0.16999999999999815</v>
      </c>
      <c r="P5328" s="8">
        <f t="shared" si="138"/>
        <v>-75.582448304702154</v>
      </c>
      <c r="Q5328" s="8">
        <f t="shared" si="145"/>
        <v>-7.9999999999998295E-2</v>
      </c>
      <c r="R5328" s="7">
        <f>D5328/D5327-1</f>
        <v>1.5514809590973178E-2</v>
      </c>
      <c r="S5328" s="7">
        <f t="shared" si="165"/>
        <v>-5.485640529202862E-3</v>
      </c>
      <c r="T5328" s="7">
        <f t="shared" si="164"/>
        <v>-7.7886894683373287E-3</v>
      </c>
      <c r="U5328" s="7">
        <f t="shared" ref="U5328:U5363" si="166">H5328/H5327-1</f>
        <v>-2.6212319790300809E-3</v>
      </c>
    </row>
    <row r="5329" spans="2:21" x14ac:dyDescent="0.15">
      <c r="C5329" s="59">
        <v>38037</v>
      </c>
      <c r="D5329" s="12">
        <v>35.6</v>
      </c>
      <c r="E5329" s="12">
        <v>30.69</v>
      </c>
      <c r="F5329" s="12">
        <v>29.36</v>
      </c>
      <c r="G5329" s="11">
        <v>29.3</v>
      </c>
      <c r="H5329" s="12">
        <v>30.17</v>
      </c>
      <c r="I5329" s="21">
        <v>22</v>
      </c>
      <c r="J5329" s="21">
        <v>28</v>
      </c>
      <c r="K5329" s="149">
        <f t="shared" si="140"/>
        <v>19.931120920291402</v>
      </c>
      <c r="L5329" s="149"/>
      <c r="M5329" s="8">
        <v>108.15</v>
      </c>
      <c r="N5329" s="8">
        <f>D5329-D5328</f>
        <v>-0.39999999999999858</v>
      </c>
      <c r="O5329" s="6">
        <f t="shared" ref="O5329:O5334" si="167">E5329-E5328</f>
        <v>-0.12999999999999901</v>
      </c>
      <c r="P5329" s="8">
        <f t="shared" si="138"/>
        <v>-75.321936922212402</v>
      </c>
      <c r="Q5329" s="8">
        <f t="shared" si="145"/>
        <v>-0.26999999999999957</v>
      </c>
      <c r="R5329" s="7">
        <f>D5329/D5328-1</f>
        <v>-1.1111111111111072E-2</v>
      </c>
      <c r="S5329" s="7">
        <f t="shared" si="165"/>
        <v>-4.2180402336144951E-3</v>
      </c>
      <c r="T5329" s="7">
        <f t="shared" ref="T5329:T5334" si="168">F5329/F5328-1</f>
        <v>2.0477815699657675E-3</v>
      </c>
      <c r="U5329" s="7">
        <f t="shared" si="166"/>
        <v>-8.8699080157687016E-3</v>
      </c>
    </row>
    <row r="5330" spans="2:21" x14ac:dyDescent="0.15">
      <c r="B5330" s="2"/>
      <c r="C5330" s="59">
        <v>38040</v>
      </c>
      <c r="D5330" s="12">
        <v>34.35</v>
      </c>
      <c r="E5330" s="12">
        <v>30.81</v>
      </c>
      <c r="F5330" s="12">
        <v>28.83</v>
      </c>
      <c r="G5330" s="11">
        <v>28.85</v>
      </c>
      <c r="H5330" s="12">
        <v>30.2</v>
      </c>
      <c r="I5330" s="21">
        <v>22</v>
      </c>
      <c r="J5330" s="21">
        <v>28</v>
      </c>
      <c r="K5330" s="149">
        <f t="shared" si="140"/>
        <v>20.013338181777108</v>
      </c>
      <c r="L5330" s="149"/>
      <c r="M5330" s="8">
        <v>110.29</v>
      </c>
      <c r="O5330" s="6">
        <f t="shared" si="167"/>
        <v>0.11999999999999744</v>
      </c>
      <c r="P5330" s="8">
        <f t="shared" si="138"/>
        <v>-75.239719660726706</v>
      </c>
      <c r="Q5330" s="8">
        <f t="shared" si="145"/>
        <v>2.9999999999997584E-2</v>
      </c>
      <c r="R5330" s="7"/>
      <c r="S5330" s="7">
        <f t="shared" si="165"/>
        <v>3.910068426197455E-3</v>
      </c>
      <c r="T5330" s="7">
        <f t="shared" si="168"/>
        <v>-1.8051771117166271E-2</v>
      </c>
      <c r="U5330" s="7">
        <f t="shared" si="166"/>
        <v>9.943652635067135E-4</v>
      </c>
    </row>
    <row r="5331" spans="2:21" x14ac:dyDescent="0.15">
      <c r="C5331" s="59">
        <v>38041</v>
      </c>
      <c r="D5331" s="12">
        <v>34.58</v>
      </c>
      <c r="E5331" s="12">
        <v>30.81</v>
      </c>
      <c r="F5331" s="12">
        <v>29.31</v>
      </c>
      <c r="G5331" s="11">
        <v>29.05</v>
      </c>
      <c r="H5331" s="12">
        <v>30.55</v>
      </c>
      <c r="I5331" s="21">
        <v>22</v>
      </c>
      <c r="J5331" s="21">
        <v>28</v>
      </c>
      <c r="K5331" s="149">
        <f t="shared" si="140"/>
        <v>20.004076435417645</v>
      </c>
      <c r="L5331" s="149"/>
      <c r="M5331" s="8">
        <v>109.48</v>
      </c>
      <c r="N5331" s="8">
        <f t="shared" ref="N5331:N5336" si="169">D5331-D5330</f>
        <v>0.22999999999999687</v>
      </c>
      <c r="O5331" s="6">
        <f t="shared" si="167"/>
        <v>0</v>
      </c>
      <c r="P5331" s="8">
        <f t="shared" si="138"/>
        <v>-75.248981407086163</v>
      </c>
      <c r="Q5331" s="8">
        <f t="shared" si="145"/>
        <v>0.35000000000000142</v>
      </c>
      <c r="R5331" s="7">
        <f t="shared" ref="R5331:S5333" si="170">D5331/D5330-1</f>
        <v>6.6957787481805031E-3</v>
      </c>
      <c r="S5331" s="7">
        <f t="shared" si="170"/>
        <v>0</v>
      </c>
      <c r="T5331" s="7">
        <f t="shared" si="168"/>
        <v>1.6649323621227952E-2</v>
      </c>
      <c r="U5331" s="7">
        <f t="shared" si="166"/>
        <v>1.1589403973510048E-2</v>
      </c>
    </row>
    <row r="5332" spans="2:21" x14ac:dyDescent="0.15">
      <c r="C5332" s="59">
        <v>38042</v>
      </c>
      <c r="D5332" s="12">
        <v>35.68</v>
      </c>
      <c r="E5332" s="12">
        <v>31.57</v>
      </c>
      <c r="F5332" s="12">
        <v>29.1</v>
      </c>
      <c r="G5332" s="11">
        <v>29.4</v>
      </c>
      <c r="H5332" s="12">
        <v>30.89</v>
      </c>
      <c r="I5332" s="21">
        <v>22</v>
      </c>
      <c r="J5332" s="21">
        <v>28</v>
      </c>
      <c r="K5332" s="149">
        <f t="shared" si="140"/>
        <v>20.19516088662337</v>
      </c>
      <c r="L5332" s="149"/>
      <c r="M5332" s="8">
        <v>109.21</v>
      </c>
      <c r="N5332" s="8">
        <f t="shared" si="169"/>
        <v>1.1000000000000014</v>
      </c>
      <c r="O5332" s="6">
        <f t="shared" si="167"/>
        <v>0.76000000000000156</v>
      </c>
      <c r="P5332" s="8">
        <f t="shared" si="138"/>
        <v>-75.057896955880437</v>
      </c>
      <c r="Q5332" s="8">
        <f t="shared" si="145"/>
        <v>0.33999999999999986</v>
      </c>
      <c r="R5332" s="7">
        <f t="shared" si="170"/>
        <v>3.1810294968189767E-2</v>
      </c>
      <c r="S5332" s="7">
        <f t="shared" si="170"/>
        <v>2.4667315806556456E-2</v>
      </c>
      <c r="T5332" s="7">
        <f t="shared" si="168"/>
        <v>-7.1647901740019559E-3</v>
      </c>
      <c r="U5332" s="7">
        <f t="shared" si="166"/>
        <v>1.1129296235679265E-2</v>
      </c>
    </row>
    <row r="5333" spans="2:21" x14ac:dyDescent="0.15">
      <c r="C5333" s="59">
        <v>38043</v>
      </c>
      <c r="D5333" s="12">
        <v>35.51</v>
      </c>
      <c r="E5333" s="12">
        <v>31.57</v>
      </c>
      <c r="F5333" s="12">
        <v>29.67</v>
      </c>
      <c r="G5333" s="11">
        <v>29.6</v>
      </c>
      <c r="H5333" s="12">
        <v>31</v>
      </c>
      <c r="I5333" s="21">
        <v>22</v>
      </c>
      <c r="J5333" s="21">
        <v>28</v>
      </c>
      <c r="K5333" s="149">
        <f t="shared" si="140"/>
        <v>20.494518140431314</v>
      </c>
      <c r="L5333" s="149"/>
      <c r="M5333" s="8">
        <v>110.08</v>
      </c>
      <c r="N5333" s="8">
        <f t="shared" si="169"/>
        <v>-0.17000000000000171</v>
      </c>
      <c r="O5333" s="6">
        <f t="shared" si="167"/>
        <v>0</v>
      </c>
      <c r="P5333" s="8">
        <f t="shared" si="138"/>
        <v>-74.758539702072497</v>
      </c>
      <c r="Q5333" s="8">
        <f t="shared" si="145"/>
        <v>0.10999999999999943</v>
      </c>
      <c r="R5333" s="7">
        <f t="shared" si="170"/>
        <v>-4.7645739910314733E-3</v>
      </c>
      <c r="S5333" s="7">
        <f t="shared" si="170"/>
        <v>0</v>
      </c>
      <c r="T5333" s="7">
        <f t="shared" si="168"/>
        <v>1.9587628865979312E-2</v>
      </c>
      <c r="U5333" s="7">
        <f t="shared" si="166"/>
        <v>3.5610229847846675E-3</v>
      </c>
    </row>
    <row r="5334" spans="2:21" x14ac:dyDescent="0.15">
      <c r="C5334" s="59">
        <v>38044</v>
      </c>
      <c r="D5334" s="12">
        <v>36.159999999999997</v>
      </c>
      <c r="E5334" s="12">
        <v>32.229999999999997</v>
      </c>
      <c r="F5334" s="12">
        <v>29.4</v>
      </c>
      <c r="G5334" s="11">
        <v>29.3</v>
      </c>
      <c r="H5334" s="12">
        <v>31.13</v>
      </c>
      <c r="I5334" s="21">
        <v>22</v>
      </c>
      <c r="J5334" s="21">
        <v>28</v>
      </c>
      <c r="K5334" s="149">
        <f t="shared" si="140"/>
        <v>20.386320815558346</v>
      </c>
      <c r="L5334" s="149"/>
      <c r="M5334" s="8">
        <v>110.62</v>
      </c>
      <c r="N5334" s="8">
        <f t="shared" si="169"/>
        <v>0.64999999999999858</v>
      </c>
      <c r="O5334" s="6">
        <f t="shared" si="167"/>
        <v>0.65999999999999659</v>
      </c>
      <c r="P5334" s="8">
        <f t="shared" si="138"/>
        <v>-74.866737026945458</v>
      </c>
      <c r="Q5334" s="8">
        <f t="shared" si="145"/>
        <v>0.12999999999999901</v>
      </c>
      <c r="R5334" s="7">
        <f t="shared" ref="R5334:S5336" si="171">D5334/D5333-1</f>
        <v>1.8304702900591385E-2</v>
      </c>
      <c r="S5334" s="7">
        <f t="shared" si="171"/>
        <v>2.0905923344947563E-2</v>
      </c>
      <c r="T5334" s="7">
        <f t="shared" si="168"/>
        <v>-9.1001011122346931E-3</v>
      </c>
      <c r="U5334" s="7">
        <f t="shared" si="166"/>
        <v>4.1935483870967349E-3</v>
      </c>
    </row>
    <row r="5335" spans="2:21" x14ac:dyDescent="0.15">
      <c r="B5335" s="2">
        <f>AVERAGE(D5335:D5357)</f>
        <v>36.718260869565221</v>
      </c>
      <c r="C5335" s="59">
        <v>38047</v>
      </c>
      <c r="D5335" s="12">
        <v>36.86</v>
      </c>
      <c r="E5335" s="12">
        <v>33.340000000000003</v>
      </c>
      <c r="F5335" s="12">
        <v>30.16</v>
      </c>
      <c r="G5335" s="11">
        <v>29.95</v>
      </c>
      <c r="H5335" s="12">
        <v>31.82</v>
      </c>
      <c r="I5335" s="21">
        <v>22</v>
      </c>
      <c r="J5335" s="21">
        <v>28</v>
      </c>
      <c r="K5335" s="149">
        <f t="shared" si="140"/>
        <v>20.776411734635158</v>
      </c>
      <c r="L5335" s="149"/>
      <c r="M5335" s="8">
        <v>110.29</v>
      </c>
      <c r="N5335" s="8">
        <f t="shared" si="169"/>
        <v>0.70000000000000284</v>
      </c>
      <c r="O5335" s="6">
        <f t="shared" ref="O5335:O5340" si="172">E5335-E5334</f>
        <v>1.1100000000000065</v>
      </c>
      <c r="P5335" s="8">
        <f t="shared" si="138"/>
        <v>-74.476646107868646</v>
      </c>
      <c r="Q5335" s="8">
        <f t="shared" si="145"/>
        <v>0.69000000000000128</v>
      </c>
      <c r="R5335" s="7">
        <f t="shared" si="171"/>
        <v>1.93584070796462E-2</v>
      </c>
      <c r="S5335" s="7">
        <f t="shared" si="171"/>
        <v>3.4439962767607968E-2</v>
      </c>
      <c r="T5335" s="7">
        <f>F5335/F5334-1</f>
        <v>2.5850340136054584E-2</v>
      </c>
      <c r="U5335" s="7">
        <f t="shared" si="166"/>
        <v>2.2165114037905553E-2</v>
      </c>
    </row>
    <row r="5336" spans="2:21" x14ac:dyDescent="0.15">
      <c r="C5336" s="59">
        <v>38048</v>
      </c>
      <c r="D5336" s="12">
        <v>36.659999999999997</v>
      </c>
      <c r="E5336" s="12">
        <v>33.15</v>
      </c>
      <c r="F5336" s="12">
        <v>30.81</v>
      </c>
      <c r="G5336" s="11">
        <v>30.8</v>
      </c>
      <c r="H5336" s="12">
        <v>32.479999999999997</v>
      </c>
      <c r="I5336" s="21">
        <v>22</v>
      </c>
      <c r="J5336" s="21">
        <v>28</v>
      </c>
      <c r="K5336" s="149">
        <f t="shared" si="140"/>
        <v>21.306004366789384</v>
      </c>
      <c r="L5336" s="149"/>
      <c r="M5336" s="8">
        <v>109.98</v>
      </c>
      <c r="N5336" s="8">
        <f t="shared" si="169"/>
        <v>-0.20000000000000284</v>
      </c>
      <c r="O5336" s="6">
        <f t="shared" si="172"/>
        <v>-0.19000000000000483</v>
      </c>
      <c r="P5336" s="8">
        <f t="shared" si="138"/>
        <v>-73.947053475714426</v>
      </c>
      <c r="Q5336" s="8">
        <f t="shared" si="145"/>
        <v>0.65999999999999659</v>
      </c>
      <c r="R5336" s="7">
        <f t="shared" si="171"/>
        <v>-5.4259359739555757E-3</v>
      </c>
      <c r="S5336" s="7">
        <f t="shared" si="171"/>
        <v>-5.6988602279545164E-3</v>
      </c>
      <c r="T5336" s="7">
        <f>F5336/F5335-1</f>
        <v>2.155172413793105E-2</v>
      </c>
      <c r="U5336" s="7">
        <f t="shared" si="166"/>
        <v>2.0741671904462411E-2</v>
      </c>
    </row>
    <row r="5337" spans="2:21" x14ac:dyDescent="0.15">
      <c r="C5337" s="59">
        <v>38049</v>
      </c>
      <c r="D5337" s="12">
        <v>35.799999999999997</v>
      </c>
      <c r="E5337" s="12">
        <v>32.229999999999997</v>
      </c>
      <c r="F5337" s="12">
        <v>30.49</v>
      </c>
      <c r="G5337" s="11">
        <v>30.55</v>
      </c>
      <c r="H5337" s="12">
        <v>31.82</v>
      </c>
      <c r="I5337" s="21">
        <v>22</v>
      </c>
      <c r="J5337" s="21">
        <v>28</v>
      </c>
      <c r="K5337" s="149">
        <f t="shared" si="140"/>
        <v>21.361728945310027</v>
      </c>
      <c r="L5337" s="149"/>
      <c r="M5337" s="8">
        <v>111.17</v>
      </c>
      <c r="N5337" s="8">
        <f t="shared" ref="N5337:N5342" si="173">D5337-D5336</f>
        <v>-0.85999999999999943</v>
      </c>
      <c r="O5337" s="6">
        <f t="shared" si="172"/>
        <v>-0.92000000000000171</v>
      </c>
      <c r="P5337" s="8">
        <f t="shared" si="138"/>
        <v>-73.891328897193773</v>
      </c>
      <c r="Q5337" s="8">
        <f t="shared" si="145"/>
        <v>-0.65999999999999659</v>
      </c>
      <c r="R5337" s="7">
        <f t="shared" ref="R5337:S5339" si="174">D5337/D5336-1</f>
        <v>-2.3458810692853271E-2</v>
      </c>
      <c r="S5337" s="7">
        <f t="shared" si="174"/>
        <v>-2.7752639517345412E-2</v>
      </c>
      <c r="T5337" s="7">
        <f>F5337/F5336-1</f>
        <v>-1.0386238234339484E-2</v>
      </c>
      <c r="U5337" s="7">
        <f t="shared" si="166"/>
        <v>-2.0320197044334853E-2</v>
      </c>
    </row>
    <row r="5338" spans="2:21" x14ac:dyDescent="0.15">
      <c r="C5338" s="59">
        <v>38050</v>
      </c>
      <c r="D5338" s="12">
        <v>36.64</v>
      </c>
      <c r="E5338" s="12">
        <v>32.89</v>
      </c>
      <c r="F5338" s="12">
        <v>30.1</v>
      </c>
      <c r="G5338" s="11">
        <v>29.85</v>
      </c>
      <c r="H5338" s="12">
        <v>32.049999999999997</v>
      </c>
      <c r="I5338" s="21">
        <v>22</v>
      </c>
      <c r="J5338" s="21">
        <v>28</v>
      </c>
      <c r="K5338" s="149">
        <f t="shared" si="140"/>
        <v>20.874139669480748</v>
      </c>
      <c r="L5338" s="149"/>
      <c r="M5338" s="8">
        <v>111.18</v>
      </c>
      <c r="N5338" s="8">
        <f t="shared" si="173"/>
        <v>0.84000000000000341</v>
      </c>
      <c r="O5338" s="6">
        <f t="shared" si="172"/>
        <v>0.66000000000000369</v>
      </c>
      <c r="P5338" s="8">
        <f t="shared" si="138"/>
        <v>-74.378918173023067</v>
      </c>
      <c r="Q5338" s="8">
        <f t="shared" si="145"/>
        <v>0.22999999999999687</v>
      </c>
      <c r="R5338" s="7">
        <f t="shared" si="174"/>
        <v>2.346368715083802E-2</v>
      </c>
      <c r="S5338" s="7">
        <f t="shared" si="174"/>
        <v>2.0477815699658786E-2</v>
      </c>
      <c r="T5338" s="7">
        <f>F5338/F5337-1</f>
        <v>-1.2791079042308806E-2</v>
      </c>
      <c r="U5338" s="7">
        <f t="shared" si="166"/>
        <v>7.2281583909490355E-3</v>
      </c>
    </row>
    <row r="5339" spans="2:21" x14ac:dyDescent="0.15">
      <c r="C5339" s="59">
        <v>38051</v>
      </c>
      <c r="D5339" s="12">
        <v>37.26</v>
      </c>
      <c r="E5339" s="12">
        <v>33.35</v>
      </c>
      <c r="F5339" s="12">
        <v>30.9</v>
      </c>
      <c r="G5339" s="11">
        <v>30.55</v>
      </c>
      <c r="H5339" s="12">
        <v>32.75</v>
      </c>
      <c r="I5339" s="21">
        <v>22</v>
      </c>
      <c r="J5339" s="21">
        <v>28</v>
      </c>
      <c r="K5339" s="149">
        <f t="shared" si="140"/>
        <v>21.59231340815407</v>
      </c>
      <c r="L5339" s="149"/>
      <c r="M5339" s="8">
        <v>112.37</v>
      </c>
      <c r="N5339" s="8">
        <f t="shared" si="173"/>
        <v>0.61999999999999744</v>
      </c>
      <c r="O5339" s="6">
        <f t="shared" si="172"/>
        <v>0.46000000000000085</v>
      </c>
      <c r="P5339" s="8">
        <f t="shared" si="138"/>
        <v>-73.660744434349738</v>
      </c>
      <c r="Q5339" s="8">
        <f t="shared" si="145"/>
        <v>0.70000000000000284</v>
      </c>
      <c r="R5339" s="7">
        <f t="shared" si="174"/>
        <v>1.6921397379912495E-2</v>
      </c>
      <c r="S5339" s="7">
        <f t="shared" si="174"/>
        <v>1.3986013986013957E-2</v>
      </c>
      <c r="T5339" s="7">
        <f>F5339/F5338-1</f>
        <v>2.6578073089700949E-2</v>
      </c>
      <c r="U5339" s="7">
        <f t="shared" si="166"/>
        <v>2.1840873634945579E-2</v>
      </c>
    </row>
    <row r="5340" spans="2:21" x14ac:dyDescent="0.15">
      <c r="C5340" s="59">
        <v>38054</v>
      </c>
      <c r="D5340" s="12">
        <v>36.57</v>
      </c>
      <c r="E5340" s="12">
        <v>32.770000000000003</v>
      </c>
      <c r="F5340" s="12">
        <v>31</v>
      </c>
      <c r="G5340" s="11">
        <v>30.95</v>
      </c>
      <c r="H5340" s="12">
        <v>32.590000000000003</v>
      </c>
      <c r="I5340" s="21">
        <v>22</v>
      </c>
      <c r="J5340" s="21">
        <v>28</v>
      </c>
      <c r="K5340" s="149">
        <f t="shared" si="140"/>
        <v>22.021030055172105</v>
      </c>
      <c r="L5340" s="149"/>
      <c r="M5340" s="8">
        <v>113.12</v>
      </c>
      <c r="N5340" s="8">
        <f t="shared" si="173"/>
        <v>-0.68999999999999773</v>
      </c>
      <c r="O5340" s="6">
        <f t="shared" si="172"/>
        <v>-0.57999999999999829</v>
      </c>
      <c r="P5340" s="8">
        <f t="shared" si="138"/>
        <v>-73.232027787331702</v>
      </c>
      <c r="Q5340" s="8">
        <f t="shared" si="145"/>
        <v>-0.15999999999999659</v>
      </c>
      <c r="R5340" s="7">
        <f t="shared" ref="R5340:T5341" si="175">D5340/D5339-1</f>
        <v>-1.851851851851849E-2</v>
      </c>
      <c r="S5340" s="7">
        <f t="shared" si="175"/>
        <v>-1.7391304347825987E-2</v>
      </c>
      <c r="T5340" s="7">
        <f t="shared" si="175"/>
        <v>3.2362459546926292E-3</v>
      </c>
      <c r="U5340" s="7">
        <f t="shared" si="166"/>
        <v>-4.8854961832059951E-3</v>
      </c>
    </row>
    <row r="5341" spans="2:21" x14ac:dyDescent="0.15">
      <c r="C5341" s="59">
        <v>38055</v>
      </c>
      <c r="D5341" s="12">
        <v>36.28</v>
      </c>
      <c r="E5341" s="12">
        <v>32.229999999999997</v>
      </c>
      <c r="F5341" s="12">
        <v>30.84</v>
      </c>
      <c r="G5341" s="11">
        <v>30.35</v>
      </c>
      <c r="H5341" s="12">
        <v>32.299999999999997</v>
      </c>
      <c r="I5341" s="21">
        <v>22</v>
      </c>
      <c r="J5341" s="21">
        <v>28</v>
      </c>
      <c r="K5341" s="149">
        <f t="shared" si="140"/>
        <v>21.443320370624075</v>
      </c>
      <c r="L5341" s="149"/>
      <c r="M5341" s="8">
        <v>112.33</v>
      </c>
      <c r="N5341" s="8">
        <f t="shared" si="173"/>
        <v>-0.28999999999999915</v>
      </c>
      <c r="O5341" s="6">
        <f t="shared" ref="O5341:O5348" si="176">E5341-E5340</f>
        <v>-0.54000000000000625</v>
      </c>
      <c r="P5341" s="8">
        <f t="shared" si="138"/>
        <v>-73.809737471879728</v>
      </c>
      <c r="Q5341" s="8">
        <f t="shared" si="145"/>
        <v>-0.29000000000000625</v>
      </c>
      <c r="R5341" s="7">
        <f t="shared" si="175"/>
        <v>-7.9299972655181294E-3</v>
      </c>
      <c r="S5341" s="7">
        <f t="shared" si="175"/>
        <v>-1.6478486420506755E-2</v>
      </c>
      <c r="T5341" s="7">
        <f t="shared" si="175"/>
        <v>-5.1612903225806139E-3</v>
      </c>
      <c r="U5341" s="7">
        <f t="shared" si="166"/>
        <v>-8.8984351027924236E-3</v>
      </c>
    </row>
    <row r="5342" spans="2:21" x14ac:dyDescent="0.15">
      <c r="C5342" s="59">
        <v>38056</v>
      </c>
      <c r="D5342" s="12">
        <v>36.1</v>
      </c>
      <c r="E5342" s="12">
        <v>31.99</v>
      </c>
      <c r="F5342" s="12">
        <v>30.27</v>
      </c>
      <c r="G5342" s="11">
        <v>30.1</v>
      </c>
      <c r="H5342" s="12">
        <v>31.67</v>
      </c>
      <c r="I5342" s="21">
        <v>22</v>
      </c>
      <c r="J5342" s="21">
        <v>28</v>
      </c>
      <c r="K5342" s="149">
        <f t="shared" si="140"/>
        <v>21.264793526621514</v>
      </c>
      <c r="L5342" s="149"/>
      <c r="M5342" s="8">
        <v>112.32</v>
      </c>
      <c r="N5342" s="8">
        <f t="shared" si="173"/>
        <v>-0.17999999999999972</v>
      </c>
      <c r="O5342" s="6">
        <f t="shared" si="176"/>
        <v>-0.23999999999999844</v>
      </c>
      <c r="P5342" s="8">
        <f t="shared" si="138"/>
        <v>-73.98826431588229</v>
      </c>
      <c r="Q5342" s="8">
        <f t="shared" si="145"/>
        <v>-0.62999999999999545</v>
      </c>
      <c r="R5342" s="7">
        <f t="shared" ref="R5342:T5343" si="177">D5342/D5341-1</f>
        <v>-4.9614112458654658E-3</v>
      </c>
      <c r="S5342" s="7">
        <f t="shared" si="177"/>
        <v>-7.4464784362394676E-3</v>
      </c>
      <c r="T5342" s="7">
        <f t="shared" si="177"/>
        <v>-1.8482490272373586E-2</v>
      </c>
      <c r="U5342" s="7">
        <f t="shared" si="166"/>
        <v>-1.9504643962848123E-2</v>
      </c>
    </row>
    <row r="5343" spans="2:21" x14ac:dyDescent="0.15">
      <c r="C5343" s="59">
        <v>38057</v>
      </c>
      <c r="D5343" s="12">
        <v>36.78</v>
      </c>
      <c r="E5343" s="12">
        <v>32.83</v>
      </c>
      <c r="F5343" s="12">
        <v>30.27</v>
      </c>
      <c r="G5343" s="11">
        <v>30.1</v>
      </c>
      <c r="H5343" s="12">
        <v>31.95</v>
      </c>
      <c r="I5343" s="21">
        <v>22</v>
      </c>
      <c r="J5343" s="21">
        <v>28</v>
      </c>
      <c r="K5343" s="149">
        <f t="shared" si="140"/>
        <v>21.190957437987414</v>
      </c>
      <c r="L5343" s="149"/>
      <c r="M5343" s="8">
        <v>111.93</v>
      </c>
      <c r="N5343" s="8">
        <f t="shared" ref="N5343:N5348" si="178">D5343-D5342</f>
        <v>0.67999999999999972</v>
      </c>
      <c r="O5343" s="6">
        <f t="shared" si="176"/>
        <v>0.83999999999999986</v>
      </c>
      <c r="P5343" s="8">
        <f t="shared" si="138"/>
        <v>-74.0621004045164</v>
      </c>
      <c r="Q5343" s="8">
        <f t="shared" si="145"/>
        <v>0.27999999999999758</v>
      </c>
      <c r="R5343" s="7">
        <f t="shared" si="177"/>
        <v>1.8836565096952862E-2</v>
      </c>
      <c r="S5343" s="7">
        <f t="shared" si="177"/>
        <v>2.6258205689277947E-2</v>
      </c>
      <c r="T5343" s="7">
        <f t="shared" si="177"/>
        <v>0</v>
      </c>
      <c r="U5343" s="7">
        <f t="shared" si="166"/>
        <v>8.8411746131984437E-3</v>
      </c>
    </row>
    <row r="5344" spans="2:21" x14ac:dyDescent="0.15">
      <c r="C5344" s="59">
        <v>38058</v>
      </c>
      <c r="D5344" s="12">
        <v>36.19</v>
      </c>
      <c r="E5344" s="12">
        <v>32.24</v>
      </c>
      <c r="F5344" s="12">
        <v>31.17</v>
      </c>
      <c r="G5344" s="11">
        <v>30.7</v>
      </c>
      <c r="H5344" s="12">
        <v>31.94</v>
      </c>
      <c r="I5344" s="21">
        <v>22</v>
      </c>
      <c r="J5344" s="21">
        <v>28</v>
      </c>
      <c r="K5344" s="149">
        <f t="shared" si="140"/>
        <v>21.611437577801567</v>
      </c>
      <c r="L5344" s="149"/>
      <c r="M5344" s="8">
        <v>111.92</v>
      </c>
      <c r="N5344" s="8">
        <f t="shared" si="178"/>
        <v>-0.59000000000000341</v>
      </c>
      <c r="O5344" s="6">
        <f t="shared" si="176"/>
        <v>-0.58999999999999631</v>
      </c>
      <c r="P5344" s="8">
        <f t="shared" si="138"/>
        <v>-73.64162026470224</v>
      </c>
      <c r="Q5344" s="8">
        <f t="shared" si="145"/>
        <v>-9.9999999999980105E-3</v>
      </c>
      <c r="R5344" s="7">
        <f t="shared" ref="R5344:T5345" si="179">D5344/D5343-1</f>
        <v>-1.6041326808047929E-2</v>
      </c>
      <c r="S5344" s="7">
        <f t="shared" si="179"/>
        <v>-1.7971367651538062E-2</v>
      </c>
      <c r="T5344" s="7">
        <f t="shared" si="179"/>
        <v>2.9732408325074511E-2</v>
      </c>
      <c r="U5344" s="7">
        <f t="shared" si="166"/>
        <v>-3.1298904538334948E-4</v>
      </c>
    </row>
    <row r="5345" spans="2:21" x14ac:dyDescent="0.15">
      <c r="C5345" s="59">
        <v>38061</v>
      </c>
      <c r="D5345" s="12">
        <v>37.44</v>
      </c>
      <c r="E5345" s="11">
        <v>33.799999999999997</v>
      </c>
      <c r="F5345" s="12">
        <v>30.55</v>
      </c>
      <c r="G5345" s="11">
        <v>30.3</v>
      </c>
      <c r="H5345" s="12">
        <v>32.299999999999997</v>
      </c>
      <c r="I5345" s="21">
        <v>22</v>
      </c>
      <c r="J5345" s="21">
        <v>28</v>
      </c>
      <c r="K5345" s="149">
        <f t="shared" si="140"/>
        <v>21.320326265913657</v>
      </c>
      <c r="L5345" s="149"/>
      <c r="M5345" s="8">
        <v>111.87</v>
      </c>
      <c r="N5345" s="8">
        <f t="shared" si="178"/>
        <v>1.25</v>
      </c>
      <c r="O5345" s="6">
        <f t="shared" si="176"/>
        <v>1.5599999999999952</v>
      </c>
      <c r="P5345" s="8">
        <f t="shared" si="138"/>
        <v>-73.932731576590157</v>
      </c>
      <c r="Q5345" s="8">
        <f t="shared" si="145"/>
        <v>0.35999999999999588</v>
      </c>
      <c r="R5345" s="7">
        <f t="shared" si="179"/>
        <v>3.4539928156949395E-2</v>
      </c>
      <c r="S5345" s="7">
        <f t="shared" si="179"/>
        <v>4.8387096774193505E-2</v>
      </c>
      <c r="T5345" s="7">
        <f t="shared" si="179"/>
        <v>-1.9890920757138275E-2</v>
      </c>
      <c r="U5345" s="7">
        <f t="shared" si="166"/>
        <v>1.1271133375078124E-2</v>
      </c>
    </row>
    <row r="5346" spans="2:21" x14ac:dyDescent="0.15">
      <c r="C5346" s="59">
        <v>38062</v>
      </c>
      <c r="D5346" s="12">
        <v>37.479999999999997</v>
      </c>
      <c r="E5346" s="12">
        <v>33.450000000000003</v>
      </c>
      <c r="F5346" s="12">
        <v>30.96</v>
      </c>
      <c r="G5346" s="11">
        <v>30.9</v>
      </c>
      <c r="H5346" s="12">
        <v>32.590000000000003</v>
      </c>
      <c r="I5346" s="21">
        <v>22</v>
      </c>
      <c r="J5346" s="21">
        <v>28</v>
      </c>
      <c r="K5346" s="149">
        <f t="shared" si="140"/>
        <v>21.629784955818916</v>
      </c>
      <c r="L5346" s="149"/>
      <c r="M5346" s="8">
        <v>111.29</v>
      </c>
      <c r="N5346" s="8">
        <f t="shared" si="178"/>
        <v>3.9999999999999147E-2</v>
      </c>
      <c r="O5346" s="6">
        <f t="shared" si="176"/>
        <v>-0.34999999999999432</v>
      </c>
      <c r="P5346" s="8">
        <f t="shared" si="138"/>
        <v>-73.623272886684887</v>
      </c>
      <c r="Q5346" s="8">
        <f t="shared" si="145"/>
        <v>0.29000000000000625</v>
      </c>
      <c r="R5346" s="7">
        <f>D5346/D5345-1</f>
        <v>1.0683760683760646E-3</v>
      </c>
      <c r="S5346" s="7">
        <f>E5346/E5345-1</f>
        <v>-1.0355029585798703E-2</v>
      </c>
      <c r="T5346" s="7">
        <f>F5346/F5345-1</f>
        <v>1.3420621931260257E-2</v>
      </c>
      <c r="U5346" s="7">
        <f t="shared" si="166"/>
        <v>8.9783281733748499E-3</v>
      </c>
    </row>
    <row r="5347" spans="2:21" x14ac:dyDescent="0.15">
      <c r="C5347" s="59">
        <v>38063</v>
      </c>
      <c r="D5347" s="11">
        <v>38.18</v>
      </c>
      <c r="E5347" s="12">
        <v>33.53</v>
      </c>
      <c r="F5347" s="12">
        <v>30.86</v>
      </c>
      <c r="G5347" s="11">
        <v>30.85</v>
      </c>
      <c r="H5347" s="12">
        <v>32.950000000000003</v>
      </c>
      <c r="I5347" s="21">
        <v>22</v>
      </c>
      <c r="J5347" s="21">
        <v>28</v>
      </c>
      <c r="K5347" s="149">
        <f t="shared" si="140"/>
        <v>21.307605123630459</v>
      </c>
      <c r="L5347" s="149"/>
      <c r="M5347" s="8">
        <v>109.81</v>
      </c>
      <c r="N5347" s="8">
        <f t="shared" si="178"/>
        <v>0.70000000000000284</v>
      </c>
      <c r="P5347" s="8">
        <f t="shared" si="138"/>
        <v>-73.945452718873355</v>
      </c>
      <c r="Q5347" s="8">
        <f t="shared" si="145"/>
        <v>0.35999999999999943</v>
      </c>
      <c r="R5347" s="7">
        <f>D5347/D5346-1</f>
        <v>1.8676627534685242E-2</v>
      </c>
      <c r="S5347" s="7"/>
      <c r="T5347" s="7">
        <f t="shared" ref="T5347:T5352" si="180">F5347/F5346-1</f>
        <v>-3.2299741602067611E-3</v>
      </c>
      <c r="U5347" s="7">
        <f t="shared" si="166"/>
        <v>1.1046333231052419E-2</v>
      </c>
    </row>
    <row r="5348" spans="2:21" x14ac:dyDescent="0.15">
      <c r="C5348" s="59">
        <v>38064</v>
      </c>
      <c r="D5348" s="12">
        <v>37.93</v>
      </c>
      <c r="E5348" s="12">
        <v>33.130000000000003</v>
      </c>
      <c r="F5348" s="12">
        <v>31.6</v>
      </c>
      <c r="G5348" s="11">
        <v>31.3</v>
      </c>
      <c r="H5348" s="11">
        <v>33.03</v>
      </c>
      <c r="I5348" s="21">
        <v>22</v>
      </c>
      <c r="J5348" s="21">
        <v>28</v>
      </c>
      <c r="K5348" s="149">
        <f t="shared" si="140"/>
        <v>21.49635291013497</v>
      </c>
      <c r="L5348" s="149"/>
      <c r="M5348" s="8">
        <v>109.19</v>
      </c>
      <c r="N5348" s="8">
        <f t="shared" si="178"/>
        <v>-0.25</v>
      </c>
      <c r="O5348" s="6">
        <f t="shared" si="176"/>
        <v>-0.39999999999999858</v>
      </c>
      <c r="P5348" s="8">
        <f t="shared" si="138"/>
        <v>-73.756704932368834</v>
      </c>
      <c r="Q5348" s="8">
        <f t="shared" si="145"/>
        <v>7.9999999999998295E-2</v>
      </c>
      <c r="R5348" s="7">
        <f>D5348/D5347-1</f>
        <v>-6.5479308538501924E-3</v>
      </c>
      <c r="S5348" s="7">
        <f t="shared" ref="S5348:S5353" si="181">E5348/E5347-1</f>
        <v>-1.1929615269907545E-2</v>
      </c>
      <c r="T5348" s="7">
        <f t="shared" si="180"/>
        <v>2.3979261179520428E-2</v>
      </c>
      <c r="U5348" s="7">
        <f t="shared" si="166"/>
        <v>2.4279210925644001E-3</v>
      </c>
    </row>
    <row r="5349" spans="2:21" x14ac:dyDescent="0.15">
      <c r="C5349" s="59">
        <v>38065</v>
      </c>
      <c r="D5349" s="12">
        <v>38.08</v>
      </c>
      <c r="E5349" s="12">
        <v>33.26</v>
      </c>
      <c r="F5349" s="12">
        <v>31.37</v>
      </c>
      <c r="G5349" s="11">
        <v>31.15</v>
      </c>
      <c r="H5349" s="12">
        <v>33.01</v>
      </c>
      <c r="I5349" s="21">
        <v>22</v>
      </c>
      <c r="J5349" s="21">
        <v>28</v>
      </c>
      <c r="K5349" s="149">
        <f t="shared" si="140"/>
        <v>21.132751529117833</v>
      </c>
      <c r="L5349" s="149"/>
      <c r="M5349" s="8">
        <v>107.86</v>
      </c>
      <c r="N5349" s="8">
        <f t="shared" ref="N5349:O5352" si="182">D5349-D5348</f>
        <v>0.14999999999999858</v>
      </c>
      <c r="O5349" s="6">
        <f t="shared" si="182"/>
        <v>0.12999999999999545</v>
      </c>
      <c r="P5349" s="8">
        <f t="shared" si="138"/>
        <v>-74.120306313385981</v>
      </c>
      <c r="Q5349" s="8">
        <f t="shared" si="145"/>
        <v>-2.0000000000003126E-2</v>
      </c>
      <c r="R5349" s="7">
        <f>D5349/D5348-1</f>
        <v>3.9546533087264635E-3</v>
      </c>
      <c r="S5349" s="7">
        <f t="shared" si="181"/>
        <v>3.9239360096587905E-3</v>
      </c>
      <c r="T5349" s="7">
        <f t="shared" si="180"/>
        <v>-7.2784810126582666E-3</v>
      </c>
      <c r="U5349" s="7">
        <f t="shared" si="166"/>
        <v>-6.0551014229492939E-4</v>
      </c>
    </row>
    <row r="5350" spans="2:21" x14ac:dyDescent="0.15">
      <c r="C5350" s="59">
        <v>38068</v>
      </c>
      <c r="D5350" s="12">
        <v>37.11</v>
      </c>
      <c r="E5350" s="12">
        <v>32.799999999999997</v>
      </c>
      <c r="F5350" s="12">
        <v>31.27</v>
      </c>
      <c r="G5350" s="11">
        <v>31.35</v>
      </c>
      <c r="H5350" s="12">
        <v>32.46</v>
      </c>
      <c r="I5350" s="21">
        <v>22</v>
      </c>
      <c r="J5350" s="21">
        <v>28</v>
      </c>
      <c r="K5350" s="149">
        <f t="shared" si="140"/>
        <v>21.33745027573616</v>
      </c>
      <c r="L5350" s="149"/>
      <c r="M5350" s="8">
        <v>108.21</v>
      </c>
      <c r="N5350" s="8">
        <f t="shared" si="182"/>
        <v>-0.96999999999999886</v>
      </c>
      <c r="O5350" s="6">
        <f t="shared" si="182"/>
        <v>-0.46000000000000085</v>
      </c>
      <c r="P5350" s="8">
        <f t="shared" si="138"/>
        <v>-73.915607566767648</v>
      </c>
      <c r="Q5350" s="8">
        <f t="shared" si="145"/>
        <v>-0.54999999999999716</v>
      </c>
      <c r="R5350" s="7">
        <f>D5350/D5349-1</f>
        <v>-2.5472689075630273E-2</v>
      </c>
      <c r="S5350" s="7">
        <f t="shared" si="181"/>
        <v>-1.3830426939266394E-2</v>
      </c>
      <c r="T5350" s="7">
        <f t="shared" si="180"/>
        <v>-3.1877590054192328E-3</v>
      </c>
      <c r="U5350" s="7">
        <f t="shared" si="166"/>
        <v>-1.6661617691608566E-2</v>
      </c>
    </row>
    <row r="5351" spans="2:21" x14ac:dyDescent="0.15">
      <c r="C5351" s="59">
        <v>38069</v>
      </c>
      <c r="D5351" s="12">
        <v>37.450000000000003</v>
      </c>
      <c r="E5351" s="12">
        <v>33.31</v>
      </c>
      <c r="F5351" s="12">
        <v>31.37</v>
      </c>
      <c r="G5351" s="11">
        <v>31.25</v>
      </c>
      <c r="H5351" s="12">
        <v>32.83</v>
      </c>
      <c r="I5351" s="21">
        <v>22</v>
      </c>
      <c r="J5351" s="21">
        <v>28</v>
      </c>
      <c r="K5351" s="149">
        <f t="shared" si="140"/>
        <v>21.188800032893152</v>
      </c>
      <c r="L5351" s="149"/>
      <c r="M5351" s="8">
        <v>107.8</v>
      </c>
      <c r="O5351" s="6">
        <f t="shared" ref="O5351:O5363" si="183">E5351-E5350</f>
        <v>0.51000000000000512</v>
      </c>
      <c r="P5351" s="8">
        <f t="shared" si="138"/>
        <v>-74.064257809610652</v>
      </c>
      <c r="Q5351" s="8">
        <f t="shared" si="145"/>
        <v>0.36999999999999744</v>
      </c>
      <c r="R5351" s="7"/>
      <c r="S5351" s="7">
        <f t="shared" si="181"/>
        <v>1.5548780487804947E-2</v>
      </c>
      <c r="T5351" s="7">
        <f t="shared" si="180"/>
        <v>3.197953309881818E-3</v>
      </c>
      <c r="U5351" s="7">
        <f t="shared" si="166"/>
        <v>1.1398644485520526E-2</v>
      </c>
    </row>
    <row r="5352" spans="2:21" x14ac:dyDescent="0.15">
      <c r="C5352" s="59">
        <v>38070</v>
      </c>
      <c r="D5352" s="12">
        <v>37.01</v>
      </c>
      <c r="E5352" s="12">
        <v>33.01</v>
      </c>
      <c r="F5352" s="11">
        <v>31.9</v>
      </c>
      <c r="G5352" s="11">
        <v>31.75</v>
      </c>
      <c r="H5352" s="12">
        <v>32.85</v>
      </c>
      <c r="I5352" s="21">
        <v>22</v>
      </c>
      <c r="J5352" s="21">
        <v>28</v>
      </c>
      <c r="K5352" s="149">
        <f t="shared" si="140"/>
        <v>21.561770087052849</v>
      </c>
      <c r="L5352" s="149"/>
      <c r="M5352" s="8">
        <v>107.97</v>
      </c>
      <c r="N5352" s="8">
        <f t="shared" si="182"/>
        <v>-0.44000000000000483</v>
      </c>
      <c r="O5352" s="6">
        <f t="shared" si="183"/>
        <v>-0.30000000000000426</v>
      </c>
      <c r="P5352" s="8">
        <f t="shared" si="138"/>
        <v>-73.691287755450958</v>
      </c>
      <c r="Q5352" s="8">
        <f t="shared" si="145"/>
        <v>2.0000000000003126E-2</v>
      </c>
      <c r="R5352" s="7">
        <f t="shared" ref="R5352:R5357" si="184">D5352/D5351-1</f>
        <v>-1.1748998664886656E-2</v>
      </c>
      <c r="S5352" s="7">
        <f t="shared" si="181"/>
        <v>-9.00630441308925E-3</v>
      </c>
      <c r="T5352" s="7">
        <f t="shared" si="180"/>
        <v>1.6895122728721734E-2</v>
      </c>
      <c r="U5352" s="7">
        <f t="shared" si="166"/>
        <v>6.0919890344202088E-4</v>
      </c>
    </row>
    <row r="5353" spans="2:21" x14ac:dyDescent="0.15">
      <c r="C5353" s="59">
        <v>38071</v>
      </c>
      <c r="D5353" s="12">
        <v>35.51</v>
      </c>
      <c r="E5353" s="12">
        <v>31.83</v>
      </c>
      <c r="F5353" s="12">
        <v>31.22</v>
      </c>
      <c r="G5353" s="11">
        <v>31.2</v>
      </c>
      <c r="H5353" s="12">
        <v>31.93</v>
      </c>
      <c r="I5353" s="21">
        <v>22</v>
      </c>
      <c r="J5353" s="21">
        <v>28</v>
      </c>
      <c r="K5353" s="149">
        <f t="shared" si="140"/>
        <v>21.013603643693536</v>
      </c>
      <c r="L5353" s="149"/>
      <c r="M5353" s="8">
        <v>107.08</v>
      </c>
      <c r="N5353" s="8">
        <f t="shared" ref="N5353:N5358" si="185">D5353-D5352</f>
        <v>-1.5</v>
      </c>
      <c r="O5353" s="6">
        <f t="shared" si="183"/>
        <v>-1.1799999999999997</v>
      </c>
      <c r="P5353" s="8">
        <f t="shared" si="138"/>
        <v>-74.239454198810279</v>
      </c>
      <c r="Q5353" s="8">
        <f t="shared" si="145"/>
        <v>-0.92000000000000171</v>
      </c>
      <c r="R5353" s="7">
        <f t="shared" si="184"/>
        <v>-4.0529586598216705E-2</v>
      </c>
      <c r="S5353" s="7">
        <f t="shared" si="181"/>
        <v>-3.5746743411087523E-2</v>
      </c>
      <c r="T5353" s="7">
        <f t="shared" ref="T5353:T5358" si="186">F5353/F5352-1</f>
        <v>-2.1316614420062718E-2</v>
      </c>
      <c r="U5353" s="7">
        <f t="shared" si="166"/>
        <v>-2.8006088280060903E-2</v>
      </c>
    </row>
    <row r="5354" spans="2:21" x14ac:dyDescent="0.15">
      <c r="C5354" s="59">
        <v>38072</v>
      </c>
      <c r="D5354" s="12">
        <v>35.729999999999997</v>
      </c>
      <c r="E5354" s="12">
        <v>31.99</v>
      </c>
      <c r="F5354" s="12">
        <v>30.64</v>
      </c>
      <c r="G5354" s="11">
        <v>30.2</v>
      </c>
      <c r="H5354" s="12">
        <v>31.57</v>
      </c>
      <c r="I5354" s="21">
        <v>22</v>
      </c>
      <c r="J5354" s="21">
        <v>28</v>
      </c>
      <c r="K5354" s="149">
        <f t="shared" si="140"/>
        <v>20.303999772194928</v>
      </c>
      <c r="L5354" s="149"/>
      <c r="M5354" s="8">
        <v>106.89</v>
      </c>
      <c r="N5354" s="8">
        <f t="shared" si="185"/>
        <v>0.21999999999999886</v>
      </c>
      <c r="O5354" s="6">
        <f t="shared" si="183"/>
        <v>0.16000000000000014</v>
      </c>
      <c r="P5354" s="8">
        <f t="shared" si="138"/>
        <v>-74.94905807030888</v>
      </c>
      <c r="Q5354" s="8">
        <f t="shared" si="145"/>
        <v>-0.35999999999999943</v>
      </c>
      <c r="R5354" s="7">
        <f t="shared" si="184"/>
        <v>6.1954379048154706E-3</v>
      </c>
      <c r="S5354" s="7">
        <f t="shared" ref="S5354:S5359" si="187">E5354/E5353-1</f>
        <v>5.0267043669494083E-3</v>
      </c>
      <c r="T5354" s="7">
        <f t="shared" si="186"/>
        <v>-1.8577834721332454E-2</v>
      </c>
      <c r="U5354" s="7">
        <f t="shared" si="166"/>
        <v>-1.1274663326025669E-2</v>
      </c>
    </row>
    <row r="5355" spans="2:21" x14ac:dyDescent="0.15">
      <c r="B5355" s="2"/>
      <c r="C5355" s="59">
        <v>38075</v>
      </c>
      <c r="D5355" s="12">
        <v>35.450000000000003</v>
      </c>
      <c r="E5355" s="12">
        <v>31.74</v>
      </c>
      <c r="F5355" s="12">
        <v>30.12</v>
      </c>
      <c r="G5355" s="11">
        <v>29.9</v>
      </c>
      <c r="H5355" s="12">
        <v>31.13</v>
      </c>
      <c r="I5355" s="21">
        <v>22</v>
      </c>
      <c r="J5355" s="21">
        <v>28</v>
      </c>
      <c r="K5355" s="149">
        <f t="shared" ref="K5355:K5418" si="188">G5355*M5355/158.987294928</f>
        <v>20.057168728130861</v>
      </c>
      <c r="L5355" s="149"/>
      <c r="M5355" s="8">
        <v>106.65</v>
      </c>
      <c r="N5355" s="8">
        <f t="shared" si="185"/>
        <v>-0.27999999999999403</v>
      </c>
      <c r="O5355" s="6">
        <f t="shared" si="183"/>
        <v>-0.25</v>
      </c>
      <c r="P5355" s="8">
        <f t="shared" ref="P5355:P5418" si="189">K5355-$K$6465</f>
        <v>-75.195889114372946</v>
      </c>
      <c r="Q5355" s="8">
        <f t="shared" si="145"/>
        <v>-0.44000000000000128</v>
      </c>
      <c r="R5355" s="7">
        <f t="shared" si="184"/>
        <v>-7.8365519171562648E-3</v>
      </c>
      <c r="S5355" s="7">
        <f t="shared" si="187"/>
        <v>-7.8149421694279075E-3</v>
      </c>
      <c r="T5355" s="7">
        <f t="shared" si="186"/>
        <v>-1.6971279373368175E-2</v>
      </c>
      <c r="U5355" s="7">
        <f t="shared" si="166"/>
        <v>-1.3937282229965153E-2</v>
      </c>
    </row>
    <row r="5356" spans="2:21" x14ac:dyDescent="0.15">
      <c r="B5356" s="2"/>
      <c r="C5356" s="59">
        <v>38076</v>
      </c>
      <c r="D5356" s="12">
        <v>36.25</v>
      </c>
      <c r="E5356" s="12">
        <v>32.450000000000003</v>
      </c>
      <c r="F5356" s="12">
        <v>30.5</v>
      </c>
      <c r="G5356" s="11">
        <v>29.9</v>
      </c>
      <c r="H5356" s="12">
        <v>31.7</v>
      </c>
      <c r="I5356" s="21">
        <v>22</v>
      </c>
      <c r="J5356" s="21">
        <v>28</v>
      </c>
      <c r="K5356" s="149">
        <f t="shared" si="188"/>
        <v>20.040242847347628</v>
      </c>
      <c r="L5356" s="149"/>
      <c r="M5356" s="8">
        <v>106.56</v>
      </c>
      <c r="N5356" s="8">
        <f t="shared" si="185"/>
        <v>0.79999999999999716</v>
      </c>
      <c r="O5356" s="6">
        <f t="shared" si="183"/>
        <v>0.71000000000000441</v>
      </c>
      <c r="P5356" s="8">
        <f t="shared" si="189"/>
        <v>-75.21281499515618</v>
      </c>
      <c r="Q5356" s="8">
        <f t="shared" si="145"/>
        <v>0.57000000000000028</v>
      </c>
      <c r="R5356" s="7">
        <f t="shared" si="184"/>
        <v>2.2566995768688258E-2</v>
      </c>
      <c r="S5356" s="7">
        <f t="shared" si="187"/>
        <v>2.2369250157530107E-2</v>
      </c>
      <c r="T5356" s="7">
        <f t="shared" si="186"/>
        <v>1.2616201859229736E-2</v>
      </c>
      <c r="U5356" s="7">
        <f t="shared" si="166"/>
        <v>1.8310311596530626E-2</v>
      </c>
    </row>
    <row r="5357" spans="2:21" x14ac:dyDescent="0.15">
      <c r="C5357" s="59">
        <v>38077</v>
      </c>
      <c r="D5357" s="12">
        <v>35.76</v>
      </c>
      <c r="E5357" s="12">
        <v>31.51</v>
      </c>
      <c r="F5357" s="12">
        <v>31.12</v>
      </c>
      <c r="G5357" s="11">
        <v>31.2</v>
      </c>
      <c r="H5357" s="12">
        <v>31.49</v>
      </c>
      <c r="I5357" s="21">
        <v>22</v>
      </c>
      <c r="J5357" s="21">
        <v>28</v>
      </c>
      <c r="K5357" s="149">
        <f t="shared" si="188"/>
        <v>20.937069226238918</v>
      </c>
      <c r="L5357" s="149"/>
      <c r="M5357" s="8">
        <v>106.69</v>
      </c>
      <c r="N5357" s="8">
        <f t="shared" si="185"/>
        <v>-0.49000000000000199</v>
      </c>
      <c r="O5357" s="6">
        <f t="shared" si="183"/>
        <v>-0.94000000000000128</v>
      </c>
      <c r="P5357" s="8">
        <f t="shared" si="189"/>
        <v>-74.315988616264889</v>
      </c>
      <c r="Q5357" s="8">
        <f t="shared" si="145"/>
        <v>-0.21000000000000085</v>
      </c>
      <c r="R5357" s="7">
        <f t="shared" si="184"/>
        <v>-1.351724137931043E-2</v>
      </c>
      <c r="S5357" s="7">
        <f t="shared" si="187"/>
        <v>-2.8967642526964599E-2</v>
      </c>
      <c r="T5357" s="7">
        <f t="shared" si="186"/>
        <v>2.0327868852459074E-2</v>
      </c>
      <c r="U5357" s="7">
        <f t="shared" si="166"/>
        <v>-6.6246056782334195E-3</v>
      </c>
    </row>
    <row r="5358" spans="2:21" x14ac:dyDescent="0.15">
      <c r="B5358" s="2">
        <f>AVERAGE(D5358:D5379)</f>
        <v>36.616666666666674</v>
      </c>
      <c r="C5358" s="59">
        <v>38078</v>
      </c>
      <c r="D5358" s="12">
        <v>34.270000000000003</v>
      </c>
      <c r="E5358" s="12">
        <v>31.55</v>
      </c>
      <c r="F5358" s="12">
        <v>30.22</v>
      </c>
      <c r="G5358" s="11">
        <v>30.3</v>
      </c>
      <c r="H5358" s="12">
        <v>30.79</v>
      </c>
      <c r="I5358" s="21">
        <v>22</v>
      </c>
      <c r="J5358" s="21">
        <v>28</v>
      </c>
      <c r="K5358" s="149">
        <f t="shared" si="188"/>
        <v>20.016750404120064</v>
      </c>
      <c r="L5358" s="149"/>
      <c r="M5358" s="8">
        <v>105.03</v>
      </c>
      <c r="N5358" s="8">
        <f t="shared" si="185"/>
        <v>-1.4899999999999949</v>
      </c>
      <c r="O5358" s="6">
        <f t="shared" si="183"/>
        <v>3.9999999999999147E-2</v>
      </c>
      <c r="P5358" s="8">
        <f t="shared" si="189"/>
        <v>-75.236307438383747</v>
      </c>
      <c r="Q5358" s="8">
        <f t="shared" si="145"/>
        <v>-0.69999999999999929</v>
      </c>
      <c r="R5358" s="7">
        <f t="shared" ref="R5358:R5363" si="190">D5358/D5357-1</f>
        <v>-4.1666666666666519E-2</v>
      </c>
      <c r="S5358" s="7">
        <f t="shared" si="187"/>
        <v>1.2694382735638499E-3</v>
      </c>
      <c r="T5358" s="7">
        <f t="shared" si="186"/>
        <v>-2.8920308483290524E-2</v>
      </c>
      <c r="U5358" s="7">
        <f t="shared" si="166"/>
        <v>-2.2229279136233737E-2</v>
      </c>
    </row>
    <row r="5359" spans="2:21" x14ac:dyDescent="0.15">
      <c r="C5359" s="59">
        <v>38079</v>
      </c>
      <c r="D5359" s="12">
        <v>34.39</v>
      </c>
      <c r="E5359" s="12">
        <v>30.21</v>
      </c>
      <c r="F5359" s="12">
        <v>29.87</v>
      </c>
      <c r="G5359" s="11">
        <v>29.3</v>
      </c>
      <c r="H5359" s="12">
        <v>30.18</v>
      </c>
      <c r="I5359" s="21">
        <v>22</v>
      </c>
      <c r="J5359" s="21">
        <v>28</v>
      </c>
      <c r="K5359" s="149">
        <f t="shared" si="188"/>
        <v>19.343231177011422</v>
      </c>
      <c r="L5359" s="149"/>
      <c r="M5359" s="8">
        <v>104.96</v>
      </c>
      <c r="N5359" s="8">
        <f>D5359-D5358</f>
        <v>0.11999999999999744</v>
      </c>
      <c r="O5359" s="6">
        <f t="shared" si="183"/>
        <v>-1.3399999999999999</v>
      </c>
      <c r="P5359" s="8">
        <f t="shared" si="189"/>
        <v>-75.909826665492389</v>
      </c>
      <c r="Q5359" s="8">
        <f t="shared" si="145"/>
        <v>-0.60999999999999943</v>
      </c>
      <c r="R5359" s="7">
        <f t="shared" si="190"/>
        <v>3.5016049022467133E-3</v>
      </c>
      <c r="S5359" s="7">
        <f t="shared" si="187"/>
        <v>-4.2472266244057089E-2</v>
      </c>
      <c r="T5359" s="7">
        <f>F5359/F5358-1</f>
        <v>-1.1581733951025686E-2</v>
      </c>
      <c r="U5359" s="7">
        <f t="shared" si="166"/>
        <v>-1.9811627151672617E-2</v>
      </c>
    </row>
    <row r="5360" spans="2:21" x14ac:dyDescent="0.15">
      <c r="C5360" s="59">
        <v>38082</v>
      </c>
      <c r="D5360" s="12">
        <v>34.380000000000003</v>
      </c>
      <c r="E5360" s="12">
        <v>30.69</v>
      </c>
      <c r="F5360" s="12">
        <v>29.12</v>
      </c>
      <c r="G5360" s="11">
        <v>29.25</v>
      </c>
      <c r="H5360" s="12">
        <v>29.9</v>
      </c>
      <c r="I5360" s="21">
        <v>22</v>
      </c>
      <c r="J5360" s="21">
        <v>28</v>
      </c>
      <c r="K5360" s="149">
        <f t="shared" si="188"/>
        <v>19.402210732605766</v>
      </c>
      <c r="L5360" s="149"/>
      <c r="M5360" s="8">
        <v>105.46</v>
      </c>
      <c r="N5360" s="8">
        <f>D5360-D5359</f>
        <v>-9.9999999999980105E-3</v>
      </c>
      <c r="O5360" s="6">
        <f t="shared" si="183"/>
        <v>0.48000000000000043</v>
      </c>
      <c r="P5360" s="8">
        <f t="shared" si="189"/>
        <v>-75.850847109898041</v>
      </c>
      <c r="Q5360" s="8">
        <f t="shared" si="145"/>
        <v>-0.28000000000000114</v>
      </c>
      <c r="R5360" s="7">
        <f t="shared" si="190"/>
        <v>-2.9078220412903644E-4</v>
      </c>
      <c r="S5360" s="7">
        <f>E5360/E5359-1</f>
        <v>1.5888778550148919E-2</v>
      </c>
      <c r="T5360" s="7">
        <f>F5360/F5359-1</f>
        <v>-2.5108804820890507E-2</v>
      </c>
      <c r="U5360" s="7">
        <f t="shared" si="166"/>
        <v>-9.2776673293571976E-3</v>
      </c>
    </row>
    <row r="5361" spans="3:21" x14ac:dyDescent="0.15">
      <c r="C5361" s="59">
        <v>38083</v>
      </c>
      <c r="D5361" s="12">
        <v>34.97</v>
      </c>
      <c r="E5361" s="12">
        <v>31.35</v>
      </c>
      <c r="F5361" s="12">
        <v>29.3</v>
      </c>
      <c r="G5361" s="11">
        <v>29.25</v>
      </c>
      <c r="H5361" s="12">
        <v>30.22</v>
      </c>
      <c r="I5361" s="21">
        <v>22</v>
      </c>
      <c r="J5361" s="21">
        <v>28</v>
      </c>
      <c r="K5361" s="149">
        <f t="shared" si="188"/>
        <v>19.617463781696877</v>
      </c>
      <c r="L5361" s="149"/>
      <c r="M5361" s="8">
        <v>106.63</v>
      </c>
      <c r="N5361" s="8">
        <f>D5361-D5360</f>
        <v>0.58999999999999631</v>
      </c>
      <c r="O5361" s="6">
        <f t="shared" si="183"/>
        <v>0.66000000000000014</v>
      </c>
      <c r="P5361" s="8">
        <f t="shared" si="189"/>
        <v>-75.635594060806937</v>
      </c>
      <c r="Q5361" s="8">
        <f t="shared" si="145"/>
        <v>0.32000000000000028</v>
      </c>
      <c r="R5361" s="7">
        <f t="shared" si="190"/>
        <v>1.716114019778936E-2</v>
      </c>
      <c r="S5361" s="7">
        <f>E5361/E5360-1</f>
        <v>2.1505376344086002E-2</v>
      </c>
      <c r="T5361" s="7">
        <f>F5361/F5360-1</f>
        <v>6.1813186813186594E-3</v>
      </c>
      <c r="U5361" s="7">
        <f t="shared" si="166"/>
        <v>1.070234113712365E-2</v>
      </c>
    </row>
    <row r="5362" spans="3:21" x14ac:dyDescent="0.15">
      <c r="C5362" s="59">
        <v>38084</v>
      </c>
      <c r="D5362" s="12">
        <v>36.15</v>
      </c>
      <c r="E5362" s="12">
        <v>32.450000000000003</v>
      </c>
      <c r="F5362" s="12">
        <v>29.96</v>
      </c>
      <c r="G5362" s="11">
        <v>29.95</v>
      </c>
      <c r="H5362" s="12">
        <v>31.32</v>
      </c>
      <c r="I5362" s="21">
        <v>22</v>
      </c>
      <c r="J5362" s="21">
        <v>28</v>
      </c>
      <c r="K5362" s="149">
        <f t="shared" si="188"/>
        <v>20.156642085465243</v>
      </c>
      <c r="L5362" s="149"/>
      <c r="M5362" s="8">
        <v>107</v>
      </c>
      <c r="N5362" s="8">
        <f>D5362-D5361</f>
        <v>1.1799999999999997</v>
      </c>
      <c r="O5362" s="6">
        <f t="shared" si="183"/>
        <v>1.1000000000000014</v>
      </c>
      <c r="P5362" s="8">
        <f t="shared" si="189"/>
        <v>-75.096415757038557</v>
      </c>
      <c r="Q5362" s="8">
        <f t="shared" si="145"/>
        <v>1.1000000000000014</v>
      </c>
      <c r="R5362" s="7">
        <f t="shared" si="190"/>
        <v>3.3743208464398045E-2</v>
      </c>
      <c r="S5362" s="7">
        <f>E5362/E5361-1</f>
        <v>3.5087719298245723E-2</v>
      </c>
      <c r="T5362" s="7">
        <f>F5362/F5361-1</f>
        <v>2.2525597269624553E-2</v>
      </c>
      <c r="U5362" s="7">
        <f t="shared" si="166"/>
        <v>3.6399735274652567E-2</v>
      </c>
    </row>
    <row r="5363" spans="3:21" x14ac:dyDescent="0.15">
      <c r="C5363" s="59">
        <v>38085</v>
      </c>
      <c r="D5363" s="12">
        <v>37.14</v>
      </c>
      <c r="E5363" s="12">
        <v>33.340000000000003</v>
      </c>
      <c r="F5363" s="12">
        <v>31.39</v>
      </c>
      <c r="G5363" s="11">
        <v>30.95</v>
      </c>
      <c r="H5363" s="12">
        <v>32.369999999999997</v>
      </c>
      <c r="I5363" s="21">
        <v>22</v>
      </c>
      <c r="J5363" s="21">
        <v>28</v>
      </c>
      <c r="K5363" s="149">
        <f t="shared" si="188"/>
        <v>20.755677373430427</v>
      </c>
      <c r="L5363" s="149"/>
      <c r="M5363" s="8">
        <v>106.62</v>
      </c>
      <c r="N5363" s="8">
        <f>D5363-D5362</f>
        <v>0.99000000000000199</v>
      </c>
      <c r="O5363" s="6">
        <f t="shared" si="183"/>
        <v>0.89000000000000057</v>
      </c>
      <c r="P5363" s="8">
        <f t="shared" si="189"/>
        <v>-74.497380469073377</v>
      </c>
      <c r="Q5363" s="8">
        <f t="shared" si="145"/>
        <v>1.0499999999999972</v>
      </c>
      <c r="R5363" s="7">
        <f t="shared" si="190"/>
        <v>2.7385892116182697E-2</v>
      </c>
      <c r="S5363" s="7">
        <f>E5363/E5362-1</f>
        <v>2.7426810477658048E-2</v>
      </c>
      <c r="T5363" s="7">
        <f>F5363/F5362-1</f>
        <v>4.7730307076101486E-2</v>
      </c>
      <c r="U5363" s="7">
        <f t="shared" si="166"/>
        <v>3.3524904214559337E-2</v>
      </c>
    </row>
    <row r="5364" spans="3:21" x14ac:dyDescent="0.15">
      <c r="C5364" s="59">
        <v>38086</v>
      </c>
      <c r="D5364" s="11"/>
      <c r="E5364" s="11"/>
      <c r="F5364" s="12"/>
      <c r="G5364" s="11">
        <v>31.6</v>
      </c>
      <c r="H5364" s="11"/>
      <c r="I5364" s="21">
        <v>22</v>
      </c>
      <c r="J5364" s="21">
        <v>28</v>
      </c>
      <c r="K5364" s="149">
        <f t="shared" si="188"/>
        <v>21.386362989192424</v>
      </c>
      <c r="L5364" s="149"/>
      <c r="M5364" s="8">
        <v>107.6</v>
      </c>
      <c r="P5364" s="8">
        <f t="shared" si="189"/>
        <v>-73.866694853311387</v>
      </c>
      <c r="R5364" s="7"/>
      <c r="S5364" s="7"/>
      <c r="T5364" s="7"/>
      <c r="U5364" s="7"/>
    </row>
    <row r="5365" spans="3:21" x14ac:dyDescent="0.15">
      <c r="C5365" s="59">
        <v>38089</v>
      </c>
      <c r="D5365" s="12">
        <v>37.840000000000003</v>
      </c>
      <c r="E5365" s="11"/>
      <c r="F5365" s="12">
        <v>32.08</v>
      </c>
      <c r="G5365" s="11">
        <v>31.8</v>
      </c>
      <c r="H5365" s="12">
        <v>32.92</v>
      </c>
      <c r="I5365" s="21">
        <v>22</v>
      </c>
      <c r="J5365" s="21">
        <v>28</v>
      </c>
      <c r="K5365" s="149">
        <f t="shared" si="188"/>
        <v>21.489717159772166</v>
      </c>
      <c r="L5365" s="149"/>
      <c r="M5365" s="8">
        <v>107.44</v>
      </c>
      <c r="N5365" s="8">
        <f>D5365-D5363</f>
        <v>0.70000000000000284</v>
      </c>
      <c r="P5365" s="8">
        <f t="shared" si="189"/>
        <v>-73.763340682731638</v>
      </c>
      <c r="Q5365" s="8">
        <f>H5365-H5363</f>
        <v>0.55000000000000426</v>
      </c>
      <c r="R5365" s="7">
        <f>D5365/D5363-1</f>
        <v>1.8847603661820145E-2</v>
      </c>
      <c r="S5365" s="7"/>
      <c r="T5365" s="7">
        <f>F5365/F5363-1</f>
        <v>2.1981522777954732E-2</v>
      </c>
      <c r="U5365" s="7"/>
    </row>
    <row r="5366" spans="3:21" x14ac:dyDescent="0.15">
      <c r="C5366" s="59">
        <v>38090</v>
      </c>
      <c r="D5366" s="12">
        <v>37.21</v>
      </c>
      <c r="E5366" s="12">
        <v>33.19</v>
      </c>
      <c r="F5366" s="11">
        <v>32.35</v>
      </c>
      <c r="G5366" s="11">
        <v>32.299999999999997</v>
      </c>
      <c r="H5366" s="12">
        <v>32.6</v>
      </c>
      <c r="I5366" s="21">
        <v>22</v>
      </c>
      <c r="J5366" s="21">
        <v>28</v>
      </c>
      <c r="K5366" s="149">
        <f t="shared" si="188"/>
        <v>21.581781120018977</v>
      </c>
      <c r="L5366" s="149"/>
      <c r="M5366" s="8">
        <v>106.23</v>
      </c>
      <c r="N5366" s="8">
        <f t="shared" ref="N5366:N5373" si="191">D5366-D5365</f>
        <v>-0.63000000000000256</v>
      </c>
      <c r="O5366" s="6">
        <f>E5366-E5363</f>
        <v>-0.15000000000000568</v>
      </c>
      <c r="P5366" s="8">
        <f t="shared" si="189"/>
        <v>-73.671276722484833</v>
      </c>
      <c r="Q5366" s="8">
        <f t="shared" ref="Q5366:Q5398" si="192">H5366-H5365</f>
        <v>-0.32000000000000028</v>
      </c>
      <c r="R5366" s="9">
        <f t="shared" ref="R5366:R5373" si="193">D5366/D5365-1</f>
        <v>-1.6649048625792862E-2</v>
      </c>
      <c r="S5366" s="9">
        <f>E5366/E5363-1</f>
        <v>-4.4991001799641328E-3</v>
      </c>
      <c r="T5366" s="9">
        <f>F5366/F5365-1</f>
        <v>8.416458852867903E-3</v>
      </c>
      <c r="U5366" s="7">
        <f t="shared" ref="U5366:U5393" si="194">H5366/H5365-1</f>
        <v>-9.7205346294045869E-3</v>
      </c>
    </row>
    <row r="5367" spans="3:21" x14ac:dyDescent="0.15">
      <c r="C5367" s="59">
        <v>38091</v>
      </c>
      <c r="D5367" s="12">
        <v>36.72</v>
      </c>
      <c r="E5367" s="12">
        <v>33.450000000000003</v>
      </c>
      <c r="F5367" s="12">
        <v>31.94</v>
      </c>
      <c r="G5367" s="11">
        <v>31.5</v>
      </c>
      <c r="H5367" s="12">
        <v>32.1</v>
      </c>
      <c r="I5367" s="21">
        <v>22</v>
      </c>
      <c r="J5367" s="21">
        <v>28</v>
      </c>
      <c r="K5367" s="149">
        <f t="shared" si="188"/>
        <v>21.366235594727044</v>
      </c>
      <c r="L5367" s="149"/>
      <c r="M5367" s="8">
        <v>107.84</v>
      </c>
      <c r="N5367" s="8">
        <f t="shared" si="191"/>
        <v>-0.49000000000000199</v>
      </c>
      <c r="O5367" s="6">
        <f>E5367-E5366</f>
        <v>0.26000000000000512</v>
      </c>
      <c r="P5367" s="8">
        <f t="shared" si="189"/>
        <v>-73.886822247776763</v>
      </c>
      <c r="Q5367" s="8">
        <f t="shared" si="192"/>
        <v>-0.5</v>
      </c>
      <c r="R5367" s="9">
        <f t="shared" si="193"/>
        <v>-1.3168503090567052E-2</v>
      </c>
      <c r="S5367" s="9">
        <f>E5367/E5366-1</f>
        <v>7.8336848448330443E-3</v>
      </c>
      <c r="T5367" s="9">
        <f>F5367/F5366-1</f>
        <v>-1.2673879443585778E-2</v>
      </c>
      <c r="U5367" s="7">
        <f t="shared" si="194"/>
        <v>-1.5337423312883458E-2</v>
      </c>
    </row>
    <row r="5368" spans="3:21" x14ac:dyDescent="0.15">
      <c r="C5368" s="59">
        <v>38092</v>
      </c>
      <c r="D5368" s="12">
        <v>37.57</v>
      </c>
      <c r="E5368" s="12">
        <v>33.119999999999997</v>
      </c>
      <c r="F5368" s="12">
        <v>31.85</v>
      </c>
      <c r="G5368" s="11">
        <v>31.5</v>
      </c>
      <c r="H5368" s="12">
        <v>32.54</v>
      </c>
      <c r="I5368" s="21">
        <v>22</v>
      </c>
      <c r="J5368" s="21">
        <v>28</v>
      </c>
      <c r="K5368" s="149">
        <f t="shared" si="188"/>
        <v>21.734755607766662</v>
      </c>
      <c r="L5368" s="149"/>
      <c r="M5368" s="8">
        <v>109.7</v>
      </c>
      <c r="N5368" s="8">
        <f t="shared" si="191"/>
        <v>0.85000000000000142</v>
      </c>
      <c r="O5368" s="6">
        <f>E5368-E5367</f>
        <v>-0.3300000000000054</v>
      </c>
      <c r="P5368" s="8">
        <f t="shared" si="189"/>
        <v>-73.518302234737149</v>
      </c>
      <c r="Q5368" s="8">
        <f t="shared" si="192"/>
        <v>0.43999999999999773</v>
      </c>
      <c r="R5368" s="9">
        <f t="shared" si="193"/>
        <v>2.314814814814814E-2</v>
      </c>
      <c r="S5368" s="9">
        <f>E5368/E5367-1</f>
        <v>-9.8654708520180545E-3</v>
      </c>
      <c r="T5368" s="9">
        <f>F5368/F5367-1</f>
        <v>-2.8177833437695865E-3</v>
      </c>
      <c r="U5368" s="7">
        <f t="shared" si="194"/>
        <v>1.3707165109034136E-2</v>
      </c>
    </row>
    <row r="5369" spans="3:21" x14ac:dyDescent="0.15">
      <c r="C5369" s="59">
        <v>38093</v>
      </c>
      <c r="D5369" s="12">
        <v>37.74</v>
      </c>
      <c r="E5369" s="12">
        <v>33.64</v>
      </c>
      <c r="F5369" s="12">
        <v>32.6</v>
      </c>
      <c r="G5369" s="11">
        <v>32.200000000000003</v>
      </c>
      <c r="H5369" s="12">
        <v>32.85</v>
      </c>
      <c r="I5369" s="21">
        <v>22</v>
      </c>
      <c r="J5369" s="21">
        <v>28</v>
      </c>
      <c r="K5369" s="149">
        <f t="shared" si="188"/>
        <v>22.209648900555823</v>
      </c>
      <c r="L5369" s="149"/>
      <c r="M5369" s="8">
        <v>109.66</v>
      </c>
      <c r="N5369" s="8">
        <f t="shared" si="191"/>
        <v>0.17000000000000171</v>
      </c>
      <c r="P5369" s="8">
        <f t="shared" si="189"/>
        <v>-73.043408941947988</v>
      </c>
      <c r="Q5369" s="8">
        <f t="shared" si="192"/>
        <v>0.31000000000000227</v>
      </c>
      <c r="R5369" s="9">
        <f t="shared" si="193"/>
        <v>4.5248868778280382E-3</v>
      </c>
      <c r="T5369" s="9">
        <f t="shared" ref="T5369:T5374" si="195">F5369/F5368-1</f>
        <v>2.3547880690737877E-2</v>
      </c>
      <c r="U5369" s="7">
        <f t="shared" si="194"/>
        <v>9.5267363245237213E-3</v>
      </c>
    </row>
    <row r="5370" spans="3:21" x14ac:dyDescent="0.15">
      <c r="C5370" s="59">
        <v>38096</v>
      </c>
      <c r="D5370" s="12">
        <v>37.42</v>
      </c>
      <c r="E5370" s="12">
        <v>33.46</v>
      </c>
      <c r="F5370" s="12">
        <v>32.35</v>
      </c>
      <c r="G5370" s="11">
        <v>32.25</v>
      </c>
      <c r="H5370" s="12">
        <v>32.89</v>
      </c>
      <c r="I5370" s="21">
        <v>22</v>
      </c>
      <c r="J5370" s="21">
        <v>28</v>
      </c>
      <c r="K5370" s="149">
        <f t="shared" si="188"/>
        <v>22.092001135000277</v>
      </c>
      <c r="L5370" s="149"/>
      <c r="M5370" s="8">
        <v>108.91</v>
      </c>
      <c r="N5370" s="8">
        <f t="shared" si="191"/>
        <v>-0.32000000000000028</v>
      </c>
      <c r="O5370" s="6">
        <f t="shared" ref="O5370:O5375" si="196">E5370-E5369</f>
        <v>-0.17999999999999972</v>
      </c>
      <c r="P5370" s="8">
        <f t="shared" si="189"/>
        <v>-73.161056707503533</v>
      </c>
      <c r="Q5370" s="8">
        <f t="shared" si="192"/>
        <v>3.9999999999999147E-2</v>
      </c>
      <c r="R5370" s="9">
        <f t="shared" si="193"/>
        <v>-8.4790673025967322E-3</v>
      </c>
      <c r="S5370" s="9">
        <f t="shared" ref="S5370:S5375" si="197">E5370/E5369-1</f>
        <v>-5.3507728894173212E-3</v>
      </c>
      <c r="T5370" s="9">
        <f t="shared" si="195"/>
        <v>-7.6687116564416735E-3</v>
      </c>
      <c r="U5370" s="7">
        <f t="shared" si="194"/>
        <v>1.2176560121766045E-3</v>
      </c>
    </row>
    <row r="5371" spans="3:21" x14ac:dyDescent="0.15">
      <c r="C5371" s="59">
        <v>38097</v>
      </c>
      <c r="D5371" s="12">
        <v>37.6</v>
      </c>
      <c r="E5371" s="12">
        <v>33.11</v>
      </c>
      <c r="F5371" s="12">
        <v>32.119999999999997</v>
      </c>
      <c r="G5371" s="11">
        <v>31.75</v>
      </c>
      <c r="H5371" s="12">
        <v>32.450000000000003</v>
      </c>
      <c r="I5371" s="21">
        <v>22</v>
      </c>
      <c r="J5371" s="21">
        <v>28</v>
      </c>
      <c r="K5371" s="149">
        <f t="shared" si="188"/>
        <v>21.927223817341883</v>
      </c>
      <c r="L5371" s="149"/>
      <c r="M5371" s="8">
        <v>109.8</v>
      </c>
      <c r="N5371" s="8">
        <f t="shared" si="191"/>
        <v>0.17999999999999972</v>
      </c>
      <c r="O5371" s="6">
        <f t="shared" si="196"/>
        <v>-0.35000000000000142</v>
      </c>
      <c r="P5371" s="8">
        <f t="shared" si="189"/>
        <v>-73.325834025161925</v>
      </c>
      <c r="Q5371" s="8">
        <f t="shared" si="192"/>
        <v>-0.43999999999999773</v>
      </c>
      <c r="R5371" s="9">
        <f t="shared" si="193"/>
        <v>4.8102618920362605E-3</v>
      </c>
      <c r="S5371" s="9">
        <f t="shared" si="197"/>
        <v>-1.0460251046025104E-2</v>
      </c>
      <c r="T5371" s="9">
        <f t="shared" si="195"/>
        <v>-7.1097372488408972E-3</v>
      </c>
      <c r="U5371" s="7">
        <f t="shared" si="194"/>
        <v>-1.3377926421404562E-2</v>
      </c>
    </row>
    <row r="5372" spans="3:21" x14ac:dyDescent="0.15">
      <c r="C5372" s="59">
        <v>38098</v>
      </c>
      <c r="D5372" s="12">
        <v>35.729999999999997</v>
      </c>
      <c r="E5372" s="12">
        <v>32.46</v>
      </c>
      <c r="F5372" s="12">
        <v>31.77</v>
      </c>
      <c r="G5372" s="11">
        <v>31.5</v>
      </c>
      <c r="H5372" s="12">
        <v>32.15</v>
      </c>
      <c r="I5372" s="21">
        <v>22</v>
      </c>
      <c r="J5372" s="21">
        <v>28</v>
      </c>
      <c r="K5372" s="149">
        <f t="shared" si="188"/>
        <v>21.762493673264267</v>
      </c>
      <c r="L5372" s="149"/>
      <c r="M5372" s="8">
        <v>109.84</v>
      </c>
      <c r="O5372" s="6">
        <f t="shared" si="196"/>
        <v>-0.64999999999999858</v>
      </c>
      <c r="P5372" s="8">
        <f t="shared" si="189"/>
        <v>-73.490564169239548</v>
      </c>
      <c r="Q5372" s="8">
        <f t="shared" si="192"/>
        <v>-0.30000000000000426</v>
      </c>
      <c r="S5372" s="9">
        <f t="shared" si="197"/>
        <v>-1.9631531259438173E-2</v>
      </c>
      <c r="T5372" s="9">
        <f t="shared" si="195"/>
        <v>-1.0896637608966309E-2</v>
      </c>
      <c r="U5372" s="7">
        <f t="shared" si="194"/>
        <v>-9.24499229583986E-3</v>
      </c>
    </row>
    <row r="5373" spans="3:21" x14ac:dyDescent="0.15">
      <c r="C5373" s="59">
        <v>38099</v>
      </c>
      <c r="D5373" s="12">
        <v>36.71</v>
      </c>
      <c r="E5373" s="12">
        <v>33.39</v>
      </c>
      <c r="F5373" s="12">
        <v>31.67</v>
      </c>
      <c r="G5373" s="11">
        <v>31.15</v>
      </c>
      <c r="H5373" s="12">
        <v>32.5</v>
      </c>
      <c r="I5373" s="21">
        <v>22</v>
      </c>
      <c r="J5373" s="21">
        <v>28</v>
      </c>
      <c r="K5373" s="149">
        <f t="shared" si="188"/>
        <v>21.628448371030199</v>
      </c>
      <c r="L5373" s="149"/>
      <c r="M5373" s="8">
        <v>110.39</v>
      </c>
      <c r="N5373" s="8">
        <f t="shared" si="191"/>
        <v>0.98000000000000398</v>
      </c>
      <c r="O5373" s="6">
        <f t="shared" si="196"/>
        <v>0.92999999999999972</v>
      </c>
      <c r="P5373" s="8">
        <f t="shared" si="189"/>
        <v>-73.624609471473605</v>
      </c>
      <c r="Q5373" s="8">
        <f t="shared" si="192"/>
        <v>0.35000000000000142</v>
      </c>
      <c r="R5373" s="9">
        <f t="shared" si="193"/>
        <v>2.7427931710047648E-2</v>
      </c>
      <c r="S5373" s="9">
        <f t="shared" si="197"/>
        <v>2.8650646950092451E-2</v>
      </c>
      <c r="T5373" s="9">
        <f t="shared" si="195"/>
        <v>-3.147623544224043E-3</v>
      </c>
      <c r="U5373" s="7">
        <f t="shared" si="194"/>
        <v>1.0886469673405896E-2</v>
      </c>
    </row>
    <row r="5374" spans="3:21" x14ac:dyDescent="0.15">
      <c r="C5374" s="59">
        <v>38100</v>
      </c>
      <c r="D5374" s="12">
        <v>36.46</v>
      </c>
      <c r="E5374" s="12">
        <v>33.090000000000003</v>
      </c>
      <c r="F5374" s="12">
        <v>32.22</v>
      </c>
      <c r="G5374" s="11">
        <v>31.85</v>
      </c>
      <c r="H5374" s="12">
        <v>32.58</v>
      </c>
      <c r="I5374" s="21">
        <v>22</v>
      </c>
      <c r="J5374" s="21">
        <v>28</v>
      </c>
      <c r="K5374" s="149">
        <f t="shared" si="188"/>
        <v>22.178586670066046</v>
      </c>
      <c r="L5374" s="149"/>
      <c r="M5374" s="8">
        <v>110.71</v>
      </c>
      <c r="N5374" s="8">
        <f t="shared" ref="N5374:N5379" si="198">D5374-D5373</f>
        <v>-0.25</v>
      </c>
      <c r="O5374" s="6">
        <f t="shared" si="196"/>
        <v>-0.29999999999999716</v>
      </c>
      <c r="P5374" s="8">
        <f t="shared" si="189"/>
        <v>-73.074471172437768</v>
      </c>
      <c r="Q5374" s="8">
        <f t="shared" si="192"/>
        <v>7.9999999999998295E-2</v>
      </c>
      <c r="R5374" s="9">
        <f t="shared" ref="R5374:R5379" si="199">D5374/D5373-1</f>
        <v>-6.8101334786161427E-3</v>
      </c>
      <c r="S5374" s="9">
        <f t="shared" si="197"/>
        <v>-8.9847259658579759E-3</v>
      </c>
      <c r="T5374" s="9">
        <f t="shared" si="195"/>
        <v>1.7366592990211371E-2</v>
      </c>
      <c r="U5374" s="7">
        <f t="shared" si="194"/>
        <v>2.461538461538515E-3</v>
      </c>
    </row>
    <row r="5375" spans="3:21" x14ac:dyDescent="0.15">
      <c r="C5375" s="59">
        <v>38103</v>
      </c>
      <c r="D5375" s="12">
        <v>36.97</v>
      </c>
      <c r="E5375" s="12">
        <v>33.58</v>
      </c>
      <c r="F5375" s="12">
        <v>32.33</v>
      </c>
      <c r="G5375" s="11">
        <v>31.9</v>
      </c>
      <c r="H5375" s="12">
        <v>32.869999999999997</v>
      </c>
      <c r="I5375" s="21">
        <v>22</v>
      </c>
      <c r="J5375" s="21">
        <v>28</v>
      </c>
      <c r="K5375" s="149">
        <f t="shared" si="188"/>
        <v>22.131139482519288</v>
      </c>
      <c r="L5375" s="149"/>
      <c r="M5375" s="8">
        <v>110.3</v>
      </c>
      <c r="N5375" s="8">
        <f t="shared" si="198"/>
        <v>0.50999999999999801</v>
      </c>
      <c r="O5375" s="6">
        <f t="shared" si="196"/>
        <v>0.48999999999999488</v>
      </c>
      <c r="P5375" s="8">
        <f t="shared" si="189"/>
        <v>-73.121918359984519</v>
      </c>
      <c r="Q5375" s="8">
        <f t="shared" si="192"/>
        <v>0.28999999999999915</v>
      </c>
      <c r="R5375" s="9">
        <f t="shared" si="199"/>
        <v>1.3987931980252277E-2</v>
      </c>
      <c r="S5375" s="9">
        <f t="shared" si="197"/>
        <v>1.4808099123602148E-2</v>
      </c>
      <c r="T5375" s="9">
        <f t="shared" ref="T5375:T5380" si="200">F5375/F5374-1</f>
        <v>3.4140285536934378E-3</v>
      </c>
      <c r="U5375" s="7">
        <f t="shared" si="194"/>
        <v>8.9011663597298174E-3</v>
      </c>
    </row>
    <row r="5376" spans="3:21" x14ac:dyDescent="0.15">
      <c r="C5376" s="59">
        <v>38104</v>
      </c>
      <c r="D5376" s="12">
        <v>37.53</v>
      </c>
      <c r="E5376" s="11">
        <v>34.28</v>
      </c>
      <c r="F5376" s="11">
        <v>32.72</v>
      </c>
      <c r="G5376" s="11">
        <v>32</v>
      </c>
      <c r="H5376" s="12">
        <v>33.32</v>
      </c>
      <c r="I5376" s="21">
        <v>22</v>
      </c>
      <c r="J5376" s="21">
        <v>28</v>
      </c>
      <c r="K5376" s="149">
        <f t="shared" si="188"/>
        <v>22.087802686311012</v>
      </c>
      <c r="L5376" s="149"/>
      <c r="M5376" s="8">
        <v>109.74</v>
      </c>
      <c r="N5376" s="8">
        <f t="shared" si="198"/>
        <v>0.56000000000000227</v>
      </c>
      <c r="O5376" s="6">
        <f>E5376-E5375</f>
        <v>0.70000000000000284</v>
      </c>
      <c r="P5376" s="8">
        <f t="shared" si="189"/>
        <v>-73.165255156192799</v>
      </c>
      <c r="Q5376" s="8">
        <f t="shared" si="192"/>
        <v>0.45000000000000284</v>
      </c>
      <c r="R5376" s="9">
        <f t="shared" si="199"/>
        <v>1.5147416824452309E-2</v>
      </c>
      <c r="S5376" s="9">
        <f>E5376/E5375-1</f>
        <v>2.0845741512805382E-2</v>
      </c>
      <c r="T5376" s="9">
        <f t="shared" si="200"/>
        <v>1.2063099288586399E-2</v>
      </c>
      <c r="U5376" s="7">
        <f t="shared" si="194"/>
        <v>1.3690295101916661E-2</v>
      </c>
    </row>
    <row r="5377" spans="2:21" x14ac:dyDescent="0.15">
      <c r="C5377" s="59">
        <v>38105</v>
      </c>
      <c r="D5377" s="12">
        <v>37.46</v>
      </c>
      <c r="E5377" s="12">
        <v>34.31</v>
      </c>
      <c r="F5377" s="11">
        <v>33.17</v>
      </c>
      <c r="G5377" s="11">
        <v>32.450000000000003</v>
      </c>
      <c r="H5377" s="11">
        <v>33.67</v>
      </c>
      <c r="I5377" s="21">
        <v>22</v>
      </c>
      <c r="J5377" s="21">
        <v>28</v>
      </c>
      <c r="K5377" s="149">
        <f t="shared" si="188"/>
        <v>22.561695899187683</v>
      </c>
      <c r="L5377" s="149"/>
      <c r="M5377" s="8">
        <v>110.54</v>
      </c>
      <c r="N5377" s="8">
        <f t="shared" si="198"/>
        <v>-7.0000000000000284E-2</v>
      </c>
      <c r="O5377" s="6">
        <f>E5377-E5376</f>
        <v>3.0000000000001137E-2</v>
      </c>
      <c r="P5377" s="8">
        <f t="shared" si="189"/>
        <v>-72.691361943316124</v>
      </c>
      <c r="Q5377" s="8">
        <f t="shared" si="192"/>
        <v>0.35000000000000142</v>
      </c>
      <c r="R5377" s="9">
        <f t="shared" si="199"/>
        <v>-1.8651745270450437E-3</v>
      </c>
      <c r="S5377" s="9">
        <f>E5377/E5376-1</f>
        <v>8.7514585764303376E-4</v>
      </c>
      <c r="T5377" s="9">
        <f t="shared" si="200"/>
        <v>1.3753056234719008E-2</v>
      </c>
      <c r="U5377" s="7">
        <f t="shared" si="194"/>
        <v>1.0504201680672232E-2</v>
      </c>
    </row>
    <row r="5378" spans="2:21" x14ac:dyDescent="0.15">
      <c r="C5378" s="59">
        <v>38106</v>
      </c>
      <c r="D5378" s="12">
        <v>37.31</v>
      </c>
      <c r="E5378" s="11">
        <v>34.380000000000003</v>
      </c>
      <c r="F5378" s="12">
        <v>32.82</v>
      </c>
      <c r="G5378" s="82"/>
      <c r="H5378" s="82">
        <v>33.33</v>
      </c>
      <c r="I5378" s="186">
        <v>22</v>
      </c>
      <c r="J5378" s="186">
        <v>28</v>
      </c>
      <c r="K5378" s="187"/>
      <c r="L5378" s="187"/>
      <c r="M5378" s="35"/>
      <c r="N5378" s="8">
        <f t="shared" si="198"/>
        <v>-0.14999999999999858</v>
      </c>
      <c r="O5378" s="6">
        <f>E5378-E5377</f>
        <v>7.0000000000000284E-2</v>
      </c>
      <c r="P5378" s="8">
        <f t="shared" si="189"/>
        <v>-95.253057842503807</v>
      </c>
      <c r="Q5378" s="8">
        <f t="shared" si="192"/>
        <v>-0.34000000000000341</v>
      </c>
      <c r="R5378" s="9">
        <f t="shared" si="199"/>
        <v>-4.0042712226374677E-3</v>
      </c>
      <c r="S5378" s="9">
        <f>E5378/E5377-1</f>
        <v>2.0402215097639065E-3</v>
      </c>
      <c r="T5378" s="9">
        <f t="shared" si="200"/>
        <v>-1.0551703346397434E-2</v>
      </c>
      <c r="U5378" s="7">
        <f t="shared" si="194"/>
        <v>-1.0098010098010146E-2</v>
      </c>
    </row>
    <row r="5379" spans="2:21" x14ac:dyDescent="0.15">
      <c r="C5379" s="59">
        <v>38107</v>
      </c>
      <c r="D5379" s="12">
        <v>37.380000000000003</v>
      </c>
      <c r="E5379" s="11">
        <v>34.479999999999997</v>
      </c>
      <c r="F5379" s="11">
        <v>33.520000000000003</v>
      </c>
      <c r="G5379" s="11">
        <v>32.700000000000003</v>
      </c>
      <c r="H5379" s="11">
        <v>33.99</v>
      </c>
      <c r="I5379" s="21">
        <v>22</v>
      </c>
      <c r="J5379" s="21">
        <v>28</v>
      </c>
      <c r="K5379" s="149">
        <f t="shared" si="188"/>
        <v>22.902113037705007</v>
      </c>
      <c r="L5379" s="149"/>
      <c r="M5379" s="8">
        <v>111.35</v>
      </c>
      <c r="N5379" s="8">
        <f t="shared" si="198"/>
        <v>7.0000000000000284E-2</v>
      </c>
      <c r="O5379" s="6">
        <f>E5379-E5378</f>
        <v>9.9999999999994316E-2</v>
      </c>
      <c r="P5379" s="8">
        <f t="shared" si="189"/>
        <v>-72.3509448047988</v>
      </c>
      <c r="Q5379" s="8">
        <f t="shared" si="192"/>
        <v>0.66000000000000369</v>
      </c>
      <c r="R5379" s="9">
        <f t="shared" si="199"/>
        <v>1.8761726078799779E-3</v>
      </c>
      <c r="S5379" s="9">
        <f>E5379/E5378-1</f>
        <v>2.9086678301335489E-3</v>
      </c>
      <c r="T5379" s="9">
        <f t="shared" si="200"/>
        <v>2.1328458257160454E-2</v>
      </c>
      <c r="U5379" s="7">
        <f t="shared" si="194"/>
        <v>1.980198019801982E-2</v>
      </c>
    </row>
    <row r="5380" spans="2:21" x14ac:dyDescent="0.15">
      <c r="B5380" s="2">
        <f>AVERAGE(D5380:D5400)</f>
        <v>40.28</v>
      </c>
      <c r="C5380" s="59">
        <v>38110</v>
      </c>
      <c r="D5380" s="11">
        <v>38.21</v>
      </c>
      <c r="E5380" s="11"/>
      <c r="F5380" s="12">
        <v>32.56</v>
      </c>
      <c r="G5380" s="82"/>
      <c r="H5380" s="82"/>
      <c r="I5380" s="186"/>
      <c r="J5380" s="186"/>
      <c r="K5380" s="187"/>
      <c r="L5380" s="187"/>
      <c r="M5380" s="35"/>
      <c r="N5380" s="8">
        <f t="shared" ref="N5380:N5385" si="201">D5380-D5379</f>
        <v>0.82999999999999829</v>
      </c>
      <c r="P5380" s="8">
        <f t="shared" si="189"/>
        <v>-95.253057842503807</v>
      </c>
      <c r="Q5380" s="8">
        <f t="shared" si="192"/>
        <v>-33.99</v>
      </c>
      <c r="R5380" s="9">
        <f t="shared" ref="R5380:R5385" si="202">D5380/D5379-1</f>
        <v>2.2204387372926737E-2</v>
      </c>
      <c r="T5380" s="9">
        <f t="shared" si="200"/>
        <v>-2.863961813842486E-2</v>
      </c>
      <c r="U5380" s="7">
        <f t="shared" si="194"/>
        <v>-1</v>
      </c>
    </row>
    <row r="5381" spans="2:21" x14ac:dyDescent="0.15">
      <c r="C5381" s="59">
        <v>38111</v>
      </c>
      <c r="D5381" s="11">
        <v>38.979999999999997</v>
      </c>
      <c r="E5381" s="11">
        <v>35.93</v>
      </c>
      <c r="F5381" s="12">
        <v>32.81</v>
      </c>
      <c r="G5381" s="82"/>
      <c r="H5381" s="82"/>
      <c r="I5381" s="186"/>
      <c r="J5381" s="186"/>
      <c r="K5381" s="187"/>
      <c r="L5381" s="187"/>
      <c r="M5381" s="35"/>
      <c r="N5381" s="8">
        <f t="shared" si="201"/>
        <v>0.76999999999999602</v>
      </c>
      <c r="O5381" s="6">
        <f>E5381-E5379</f>
        <v>1.4500000000000028</v>
      </c>
      <c r="P5381" s="8">
        <f t="shared" si="189"/>
        <v>-95.253057842503807</v>
      </c>
      <c r="Q5381" s="8">
        <f t="shared" si="192"/>
        <v>0</v>
      </c>
      <c r="R5381" s="9">
        <f t="shared" si="202"/>
        <v>2.0151792724417694E-2</v>
      </c>
      <c r="S5381" s="9">
        <f>E5381/E5379-1</f>
        <v>4.2053364269141635E-2</v>
      </c>
      <c r="T5381" s="9">
        <f t="shared" ref="T5381:T5386" si="203">F5381/F5380-1</f>
        <v>7.6781326781327763E-3</v>
      </c>
      <c r="U5381" s="7" t="e">
        <f t="shared" si="194"/>
        <v>#DIV/0!</v>
      </c>
    </row>
    <row r="5382" spans="2:21" x14ac:dyDescent="0.15">
      <c r="C5382" s="59">
        <v>38112</v>
      </c>
      <c r="D5382" s="12">
        <v>39.57</v>
      </c>
      <c r="E5382" s="12">
        <v>36.72</v>
      </c>
      <c r="F5382" s="12">
        <v>33.5</v>
      </c>
      <c r="G5382" s="82"/>
      <c r="H5382" s="82"/>
      <c r="I5382" s="186"/>
      <c r="J5382" s="186"/>
      <c r="K5382" s="187"/>
      <c r="L5382" s="187"/>
      <c r="M5382" s="35"/>
      <c r="N5382" s="8">
        <f t="shared" si="201"/>
        <v>0.59000000000000341</v>
      </c>
      <c r="O5382" s="6">
        <f t="shared" ref="O5382:O5387" si="204">E5382-E5381</f>
        <v>0.78999999999999915</v>
      </c>
      <c r="P5382" s="8">
        <f t="shared" si="189"/>
        <v>-95.253057842503807</v>
      </c>
      <c r="Q5382" s="8">
        <f t="shared" si="192"/>
        <v>0</v>
      </c>
      <c r="R5382" s="9">
        <f t="shared" si="202"/>
        <v>1.5135967162647646E-2</v>
      </c>
      <c r="S5382" s="9">
        <f t="shared" ref="S5382:S5387" si="205">E5382/E5381-1</f>
        <v>2.1987197328138031E-2</v>
      </c>
      <c r="T5382" s="9">
        <f t="shared" si="203"/>
        <v>2.1030173727522028E-2</v>
      </c>
      <c r="U5382" s="7" t="e">
        <f t="shared" si="194"/>
        <v>#DIV/0!</v>
      </c>
    </row>
    <row r="5383" spans="2:21" x14ac:dyDescent="0.15">
      <c r="C5383" s="59">
        <v>38113</v>
      </c>
      <c r="D5383" s="12">
        <v>39.369999999999997</v>
      </c>
      <c r="E5383" s="12">
        <v>36.53</v>
      </c>
      <c r="F5383" s="12">
        <v>34.520000000000003</v>
      </c>
      <c r="G5383" s="11">
        <v>34.1</v>
      </c>
      <c r="H5383" s="11">
        <v>35.880000000000003</v>
      </c>
      <c r="I5383" s="21">
        <v>22</v>
      </c>
      <c r="J5383" s="21">
        <v>28</v>
      </c>
      <c r="K5383" s="149">
        <f t="shared" si="188"/>
        <v>23.552328515909196</v>
      </c>
      <c r="L5383" s="149"/>
      <c r="M5383" s="8">
        <v>109.81</v>
      </c>
      <c r="N5383" s="8">
        <f t="shared" si="201"/>
        <v>-0.20000000000000284</v>
      </c>
      <c r="O5383" s="6">
        <f t="shared" si="204"/>
        <v>-0.18999999999999773</v>
      </c>
      <c r="P5383" s="8">
        <f t="shared" si="189"/>
        <v>-71.700729326594612</v>
      </c>
      <c r="Q5383" s="8">
        <f t="shared" si="192"/>
        <v>35.880000000000003</v>
      </c>
      <c r="R5383" s="9">
        <f t="shared" si="202"/>
        <v>-5.0543340914834811E-3</v>
      </c>
      <c r="S5383" s="9">
        <f t="shared" si="205"/>
        <v>-5.174291938997766E-3</v>
      </c>
      <c r="T5383" s="9">
        <f t="shared" si="203"/>
        <v>3.0447761194029921E-2</v>
      </c>
      <c r="U5383" s="7" t="e">
        <f t="shared" si="194"/>
        <v>#DIV/0!</v>
      </c>
    </row>
    <row r="5384" spans="2:21" x14ac:dyDescent="0.15">
      <c r="C5384" s="59">
        <v>38114</v>
      </c>
      <c r="D5384" s="11">
        <v>39.93</v>
      </c>
      <c r="E5384" s="11">
        <v>37</v>
      </c>
      <c r="F5384" s="11">
        <v>34.57</v>
      </c>
      <c r="G5384" s="11">
        <v>34.15</v>
      </c>
      <c r="H5384" s="12">
        <v>36.119999999999997</v>
      </c>
      <c r="I5384" s="21">
        <v>22</v>
      </c>
      <c r="J5384" s="21">
        <v>28</v>
      </c>
      <c r="K5384" s="149">
        <f t="shared" si="188"/>
        <v>23.88757857487861</v>
      </c>
      <c r="L5384" s="149"/>
      <c r="M5384" s="8">
        <v>111.21</v>
      </c>
      <c r="N5384" s="8">
        <f t="shared" si="201"/>
        <v>0.56000000000000227</v>
      </c>
      <c r="O5384" s="6">
        <f t="shared" si="204"/>
        <v>0.46999999999999886</v>
      </c>
      <c r="P5384" s="8">
        <f t="shared" si="189"/>
        <v>-71.365479267625204</v>
      </c>
      <c r="Q5384" s="8">
        <f t="shared" si="192"/>
        <v>0.23999999999999488</v>
      </c>
      <c r="R5384" s="9">
        <f t="shared" si="202"/>
        <v>1.4224028448057036E-2</v>
      </c>
      <c r="S5384" s="9">
        <f t="shared" si="205"/>
        <v>1.2866137421297497E-2</v>
      </c>
      <c r="T5384" s="9">
        <f t="shared" si="203"/>
        <v>1.4484356894552963E-3</v>
      </c>
      <c r="U5384" s="7">
        <f t="shared" si="194"/>
        <v>6.6889632107021146E-3</v>
      </c>
    </row>
    <row r="5385" spans="2:21" x14ac:dyDescent="0.15">
      <c r="C5385" s="59">
        <v>38117</v>
      </c>
      <c r="D5385" s="12">
        <v>38.93</v>
      </c>
      <c r="E5385" s="12">
        <v>35.97</v>
      </c>
      <c r="F5385" s="12">
        <v>33.799999999999997</v>
      </c>
      <c r="G5385" s="11">
        <v>34.450000000000003</v>
      </c>
      <c r="H5385" s="12">
        <v>35.42</v>
      </c>
      <c r="I5385" s="21">
        <v>22</v>
      </c>
      <c r="J5385" s="21">
        <v>28</v>
      </c>
      <c r="K5385" s="149">
        <f t="shared" si="188"/>
        <v>24.649969683268075</v>
      </c>
      <c r="L5385" s="149"/>
      <c r="M5385" s="8">
        <v>113.76</v>
      </c>
      <c r="N5385" s="8">
        <f t="shared" si="201"/>
        <v>-1</v>
      </c>
      <c r="O5385" s="6">
        <f t="shared" si="204"/>
        <v>-1.0300000000000011</v>
      </c>
      <c r="P5385" s="8">
        <f t="shared" si="189"/>
        <v>-70.603088159235739</v>
      </c>
      <c r="Q5385" s="8">
        <f t="shared" si="192"/>
        <v>-0.69999999999999574</v>
      </c>
      <c r="R5385" s="9">
        <f t="shared" si="202"/>
        <v>-2.5043826696719229E-2</v>
      </c>
      <c r="S5385" s="9">
        <f t="shared" si="205"/>
        <v>-2.7837837837837887E-2</v>
      </c>
      <c r="T5385" s="9">
        <f t="shared" si="203"/>
        <v>-2.2273647671391505E-2</v>
      </c>
      <c r="U5385" s="7">
        <f t="shared" si="194"/>
        <v>-1.9379844961240233E-2</v>
      </c>
    </row>
    <row r="5386" spans="2:21" x14ac:dyDescent="0.15">
      <c r="C5386" s="59">
        <v>38118</v>
      </c>
      <c r="D5386" s="12">
        <v>40.06</v>
      </c>
      <c r="E5386" s="12">
        <v>37.36</v>
      </c>
      <c r="F5386" s="12">
        <v>33.57</v>
      </c>
      <c r="G5386" s="11">
        <v>33.5</v>
      </c>
      <c r="H5386" s="12">
        <v>35.57</v>
      </c>
      <c r="I5386" s="21">
        <v>22</v>
      </c>
      <c r="J5386" s="21">
        <v>28</v>
      </c>
      <c r="K5386" s="149">
        <f t="shared" si="188"/>
        <v>24.119820402860661</v>
      </c>
      <c r="L5386" s="149"/>
      <c r="M5386" s="8">
        <v>114.47</v>
      </c>
      <c r="N5386" s="8">
        <f t="shared" ref="N5386:N5391" si="206">D5386-D5385</f>
        <v>1.1300000000000026</v>
      </c>
      <c r="O5386" s="6">
        <f t="shared" si="204"/>
        <v>1.3900000000000006</v>
      </c>
      <c r="P5386" s="8">
        <f t="shared" si="189"/>
        <v>-71.133237439643153</v>
      </c>
      <c r="Q5386" s="8">
        <f t="shared" si="192"/>
        <v>0.14999999999999858</v>
      </c>
      <c r="R5386" s="9">
        <f t="shared" ref="R5386:R5391" si="207">D5386/D5385-1</f>
        <v>2.9026457744669942E-2</v>
      </c>
      <c r="S5386" s="9">
        <f t="shared" si="205"/>
        <v>3.8643313872671614E-2</v>
      </c>
      <c r="T5386" s="9">
        <f t="shared" si="203"/>
        <v>-6.8047337278105413E-3</v>
      </c>
      <c r="U5386" s="7">
        <f t="shared" si="194"/>
        <v>4.2348955392432774E-3</v>
      </c>
    </row>
    <row r="5387" spans="2:21" x14ac:dyDescent="0.15">
      <c r="C5387" s="59">
        <v>38119</v>
      </c>
      <c r="D5387" s="12">
        <v>40.770000000000003</v>
      </c>
      <c r="E5387" s="12">
        <v>37.950000000000003</v>
      </c>
      <c r="F5387" s="12">
        <v>34.92</v>
      </c>
      <c r="G5387" s="11">
        <v>34.700000000000003</v>
      </c>
      <c r="H5387" s="11">
        <v>36.74</v>
      </c>
      <c r="I5387" s="21">
        <v>22</v>
      </c>
      <c r="J5387" s="21">
        <v>28</v>
      </c>
      <c r="K5387" s="149">
        <f t="shared" si="188"/>
        <v>24.826669337241825</v>
      </c>
      <c r="L5387" s="149"/>
      <c r="M5387" s="8">
        <v>113.75</v>
      </c>
      <c r="N5387" s="8">
        <f t="shared" si="206"/>
        <v>0.71000000000000085</v>
      </c>
      <c r="O5387" s="6">
        <f t="shared" si="204"/>
        <v>0.59000000000000341</v>
      </c>
      <c r="P5387" s="8">
        <f t="shared" si="189"/>
        <v>-70.426388505261983</v>
      </c>
      <c r="Q5387" s="8">
        <f t="shared" si="192"/>
        <v>1.1700000000000017</v>
      </c>
      <c r="R5387" s="9">
        <f t="shared" si="207"/>
        <v>1.7723414877683474E-2</v>
      </c>
      <c r="S5387" s="9">
        <f t="shared" si="205"/>
        <v>1.5792291220556809E-2</v>
      </c>
      <c r="T5387" s="9">
        <f t="shared" ref="T5387:T5392" si="208">F5387/F5386-1</f>
        <v>4.0214477211796273E-2</v>
      </c>
      <c r="U5387" s="7">
        <f t="shared" si="194"/>
        <v>3.2892887264548865E-2</v>
      </c>
    </row>
    <row r="5388" spans="2:21" x14ac:dyDescent="0.15">
      <c r="C5388" s="59">
        <v>38120</v>
      </c>
      <c r="D5388" s="11">
        <v>41.08</v>
      </c>
      <c r="E5388" s="11">
        <v>38.49</v>
      </c>
      <c r="F5388" s="11">
        <v>35.19</v>
      </c>
      <c r="G5388" s="11">
        <v>35.15</v>
      </c>
      <c r="H5388" s="11">
        <v>36.93</v>
      </c>
      <c r="I5388" s="21">
        <v>22</v>
      </c>
      <c r="J5388" s="21">
        <v>28</v>
      </c>
      <c r="K5388" s="149">
        <f t="shared" si="188"/>
        <v>25.243696370943013</v>
      </c>
      <c r="L5388" s="149"/>
      <c r="M5388" s="8">
        <v>114.18</v>
      </c>
      <c r="N5388" s="8">
        <f t="shared" si="206"/>
        <v>0.30999999999999517</v>
      </c>
      <c r="O5388" s="6">
        <f>E5388-E5387</f>
        <v>0.53999999999999915</v>
      </c>
      <c r="P5388" s="8">
        <f t="shared" si="189"/>
        <v>-70.009361471560794</v>
      </c>
      <c r="Q5388" s="8">
        <f t="shared" si="192"/>
        <v>0.18999999999999773</v>
      </c>
      <c r="R5388" s="9">
        <f t="shared" si="207"/>
        <v>7.6036301201862777E-3</v>
      </c>
      <c r="S5388" s="9">
        <f>E5388/E5387-1</f>
        <v>1.4229249011857625E-2</v>
      </c>
      <c r="T5388" s="9">
        <f t="shared" si="208"/>
        <v>7.7319587628865705E-3</v>
      </c>
      <c r="U5388" s="7">
        <f t="shared" si="194"/>
        <v>5.1714752313554158E-3</v>
      </c>
    </row>
    <row r="5389" spans="2:21" x14ac:dyDescent="0.15">
      <c r="B5389" t="s">
        <v>5</v>
      </c>
      <c r="C5389" s="59">
        <v>38121</v>
      </c>
      <c r="D5389" s="11">
        <v>41.38</v>
      </c>
      <c r="E5389" s="11">
        <v>38.76</v>
      </c>
      <c r="F5389" s="11">
        <v>35.83</v>
      </c>
      <c r="G5389" s="11">
        <v>35.549999999999997</v>
      </c>
      <c r="H5389" s="12">
        <v>37.67</v>
      </c>
      <c r="I5389" s="21">
        <v>22</v>
      </c>
      <c r="J5389" s="21">
        <v>28</v>
      </c>
      <c r="K5389" s="149">
        <f t="shared" si="188"/>
        <v>25.82612026866348</v>
      </c>
      <c r="L5389" s="149"/>
      <c r="M5389" s="8">
        <v>115.5</v>
      </c>
      <c r="N5389" s="8">
        <f t="shared" si="206"/>
        <v>0.30000000000000426</v>
      </c>
      <c r="O5389" s="6">
        <f>E5389-E5388</f>
        <v>0.26999999999999602</v>
      </c>
      <c r="P5389" s="8">
        <f t="shared" si="189"/>
        <v>-69.42693757384032</v>
      </c>
      <c r="Q5389" s="8">
        <f t="shared" si="192"/>
        <v>0.74000000000000199</v>
      </c>
      <c r="R5389" s="9">
        <f t="shared" si="207"/>
        <v>7.3028237585199829E-3</v>
      </c>
      <c r="S5389" s="9">
        <f>E5389/E5388-1</f>
        <v>7.0148090413093556E-3</v>
      </c>
      <c r="T5389" s="9">
        <f t="shared" si="208"/>
        <v>1.8186984938903139E-2</v>
      </c>
      <c r="U5389" s="7">
        <f t="shared" si="194"/>
        <v>2.00379095586245E-2</v>
      </c>
    </row>
    <row r="5390" spans="2:21" x14ac:dyDescent="0.15">
      <c r="B5390" t="s">
        <v>5</v>
      </c>
      <c r="C5390" s="59">
        <v>38124</v>
      </c>
      <c r="D5390" s="11">
        <v>41.55</v>
      </c>
      <c r="E5390" s="12">
        <v>37.909999999999997</v>
      </c>
      <c r="F5390" s="19">
        <v>36.22</v>
      </c>
      <c r="G5390" s="11">
        <v>36.200000000000003</v>
      </c>
      <c r="H5390" s="11">
        <v>37.72</v>
      </c>
      <c r="I5390" s="21">
        <v>22</v>
      </c>
      <c r="J5390" s="21">
        <v>28</v>
      </c>
      <c r="K5390" s="149">
        <f t="shared" si="188"/>
        <v>26.184482237308853</v>
      </c>
      <c r="L5390" s="149"/>
      <c r="M5390" s="8">
        <v>115</v>
      </c>
      <c r="N5390" s="8">
        <f t="shared" si="206"/>
        <v>0.1699999999999946</v>
      </c>
      <c r="P5390" s="8">
        <f t="shared" si="189"/>
        <v>-69.068575605194951</v>
      </c>
      <c r="Q5390" s="8">
        <f t="shared" si="192"/>
        <v>4.9999999999997158E-2</v>
      </c>
      <c r="R5390" s="9">
        <f t="shared" si="207"/>
        <v>4.1082648622521312E-3</v>
      </c>
      <c r="T5390" s="9">
        <f t="shared" si="208"/>
        <v>1.0884733463577989E-2</v>
      </c>
      <c r="U5390" s="7">
        <f t="shared" si="194"/>
        <v>1.3273161667108901E-3</v>
      </c>
    </row>
    <row r="5391" spans="2:21" x14ac:dyDescent="0.15">
      <c r="C5391" s="59">
        <v>38125</v>
      </c>
      <c r="D5391" s="12">
        <v>40.54</v>
      </c>
      <c r="E5391" s="12">
        <v>36.950000000000003</v>
      </c>
      <c r="F5391" s="12">
        <v>35.770000000000003</v>
      </c>
      <c r="G5391" s="11">
        <v>35.299999999999997</v>
      </c>
      <c r="H5391" s="12">
        <v>36.93</v>
      </c>
      <c r="I5391" s="21">
        <v>22</v>
      </c>
      <c r="J5391" s="21">
        <v>28</v>
      </c>
      <c r="K5391" s="149">
        <f t="shared" si="188"/>
        <v>25.597875615426045</v>
      </c>
      <c r="L5391" s="149"/>
      <c r="M5391" s="8">
        <v>115.29</v>
      </c>
      <c r="N5391" s="8">
        <f t="shared" si="206"/>
        <v>-1.009999999999998</v>
      </c>
      <c r="O5391" s="6">
        <f t="shared" ref="O5391:O5396" si="209">E5391-E5390</f>
        <v>-0.95999999999999375</v>
      </c>
      <c r="P5391" s="8">
        <f t="shared" si="189"/>
        <v>-69.655182227077759</v>
      </c>
      <c r="Q5391" s="8">
        <f t="shared" si="192"/>
        <v>-0.78999999999999915</v>
      </c>
      <c r="R5391" s="9">
        <f t="shared" si="207"/>
        <v>-2.4308062575210565E-2</v>
      </c>
      <c r="S5391" s="9">
        <f t="shared" ref="S5391:S5396" si="210">E5391/E5390-1</f>
        <v>-2.532313373779993E-2</v>
      </c>
      <c r="T5391" s="9">
        <f t="shared" si="208"/>
        <v>-1.2424075096631571E-2</v>
      </c>
      <c r="U5391" s="7">
        <f t="shared" si="194"/>
        <v>-2.0943796394485625E-2</v>
      </c>
    </row>
    <row r="5392" spans="2:21" x14ac:dyDescent="0.15">
      <c r="C5392" s="59">
        <v>38126</v>
      </c>
      <c r="D5392" s="12">
        <v>41.5</v>
      </c>
      <c r="E5392" s="12">
        <v>37.9</v>
      </c>
      <c r="F5392" s="12">
        <v>34.93</v>
      </c>
      <c r="G5392" s="82"/>
      <c r="H5392" s="82">
        <v>37.119999999999997</v>
      </c>
      <c r="I5392" s="186">
        <v>22</v>
      </c>
      <c r="J5392" s="186">
        <v>28</v>
      </c>
      <c r="K5392" s="187"/>
      <c r="L5392" s="187"/>
      <c r="M5392" s="8">
        <v>115.06</v>
      </c>
      <c r="N5392" s="8">
        <f>D5392-D5391</f>
        <v>0.96000000000000085</v>
      </c>
      <c r="O5392" s="6">
        <f t="shared" si="209"/>
        <v>0.94999999999999574</v>
      </c>
      <c r="P5392" s="8">
        <f t="shared" si="189"/>
        <v>-95.253057842503807</v>
      </c>
      <c r="Q5392" s="8">
        <f t="shared" si="192"/>
        <v>0.18999999999999773</v>
      </c>
      <c r="R5392" s="9">
        <f>D5392/D5391-1</f>
        <v>2.3680315737543145E-2</v>
      </c>
      <c r="S5392" s="9">
        <f t="shared" si="210"/>
        <v>2.5710419485791558E-2</v>
      </c>
      <c r="T5392" s="9">
        <f t="shared" si="208"/>
        <v>-2.3483365949119483E-2</v>
      </c>
      <c r="U5392" s="7">
        <f t="shared" si="194"/>
        <v>5.144868670457603E-3</v>
      </c>
    </row>
    <row r="5393" spans="2:21" x14ac:dyDescent="0.15">
      <c r="C5393" s="59">
        <v>38127</v>
      </c>
      <c r="D5393" s="12">
        <v>40.92</v>
      </c>
      <c r="E5393" s="12">
        <v>37.26</v>
      </c>
      <c r="F5393" s="12">
        <v>36.1</v>
      </c>
      <c r="G5393" s="11">
        <v>36.1</v>
      </c>
      <c r="H5393" s="12">
        <v>37.44</v>
      </c>
      <c r="I5393" s="21">
        <v>22</v>
      </c>
      <c r="J5393" s="21">
        <v>28</v>
      </c>
      <c r="K5393" s="149">
        <f t="shared" si="188"/>
        <v>25.907793461517546</v>
      </c>
      <c r="L5393" s="149"/>
      <c r="M5393" s="8">
        <v>114.1</v>
      </c>
      <c r="N5393" s="8">
        <f>D5393-D5392</f>
        <v>-0.57999999999999829</v>
      </c>
      <c r="O5393" s="6">
        <f t="shared" si="209"/>
        <v>-0.64000000000000057</v>
      </c>
      <c r="P5393" s="8">
        <f t="shared" si="189"/>
        <v>-69.345264380986265</v>
      </c>
      <c r="Q5393" s="8">
        <f t="shared" si="192"/>
        <v>0.32000000000000028</v>
      </c>
      <c r="R5393" s="9">
        <f>D5393/D5392-1</f>
        <v>-1.3975903614457774E-2</v>
      </c>
      <c r="S5393" s="9">
        <f t="shared" si="210"/>
        <v>-1.6886543535620024E-2</v>
      </c>
      <c r="T5393" s="9">
        <f t="shared" ref="T5393:T5398" si="211">F5393/F5392-1</f>
        <v>3.3495562553678804E-2</v>
      </c>
      <c r="U5393" s="7">
        <f t="shared" si="194"/>
        <v>8.6206896551723755E-3</v>
      </c>
    </row>
    <row r="5394" spans="2:21" x14ac:dyDescent="0.15">
      <c r="C5394" s="59">
        <v>38128</v>
      </c>
      <c r="D5394" s="12">
        <v>39.93</v>
      </c>
      <c r="E5394" s="12">
        <v>36.51</v>
      </c>
      <c r="F5394" s="12">
        <v>35.119999999999997</v>
      </c>
      <c r="G5394" s="11">
        <v>35.35</v>
      </c>
      <c r="H5394" s="12">
        <v>36.4</v>
      </c>
      <c r="I5394" s="21">
        <v>22</v>
      </c>
      <c r="J5394" s="21">
        <v>28</v>
      </c>
      <c r="K5394" s="149">
        <f t="shared" si="188"/>
        <v>25.300616013510037</v>
      </c>
      <c r="L5394" s="149"/>
      <c r="M5394" s="8">
        <v>113.79</v>
      </c>
      <c r="O5394" s="6">
        <f t="shared" si="209"/>
        <v>-0.75</v>
      </c>
      <c r="P5394" s="8">
        <f t="shared" si="189"/>
        <v>-69.95244182899377</v>
      </c>
      <c r="Q5394" s="8">
        <f t="shared" si="192"/>
        <v>-1.0399999999999991</v>
      </c>
      <c r="S5394" s="9">
        <f t="shared" si="210"/>
        <v>-2.0128824476650542E-2</v>
      </c>
      <c r="T5394" s="9">
        <f t="shared" si="211"/>
        <v>-2.7146814404432229E-2</v>
      </c>
      <c r="U5394" s="7">
        <f>H5394/H5393-1</f>
        <v>-2.777777777777779E-2</v>
      </c>
    </row>
    <row r="5395" spans="2:21" x14ac:dyDescent="0.15">
      <c r="C5395" s="59">
        <v>38131</v>
      </c>
      <c r="D5395" s="11">
        <v>41.72</v>
      </c>
      <c r="E5395" s="12">
        <v>38.17</v>
      </c>
      <c r="F5395" s="12">
        <v>34.299999999999997</v>
      </c>
      <c r="G5395" s="11">
        <v>34.200000000000003</v>
      </c>
      <c r="H5395" s="12">
        <v>37.049999999999997</v>
      </c>
      <c r="I5395" s="21">
        <v>22</v>
      </c>
      <c r="J5395" s="21">
        <v>28</v>
      </c>
      <c r="K5395" s="149">
        <f t="shared" si="188"/>
        <v>24.369985046633062</v>
      </c>
      <c r="L5395" s="149"/>
      <c r="M5395" s="8">
        <v>113.29</v>
      </c>
      <c r="N5395" s="8">
        <f>D5395-D5394</f>
        <v>1.7899999999999991</v>
      </c>
      <c r="O5395" s="6">
        <f t="shared" si="209"/>
        <v>1.6600000000000037</v>
      </c>
      <c r="P5395" s="8">
        <f t="shared" si="189"/>
        <v>-70.883072795870746</v>
      </c>
      <c r="Q5395" s="8">
        <f t="shared" si="192"/>
        <v>0.64999999999999858</v>
      </c>
      <c r="R5395" s="9">
        <f>D5395/D5394-1</f>
        <v>4.4828449787127411E-2</v>
      </c>
      <c r="S5395" s="9">
        <f t="shared" si="210"/>
        <v>4.5466995343741434E-2</v>
      </c>
      <c r="T5395" s="9">
        <f t="shared" si="211"/>
        <v>-2.3348519362186848E-2</v>
      </c>
      <c r="U5395" s="7">
        <f>H5395/H5394-1</f>
        <v>1.7857142857142794E-2</v>
      </c>
    </row>
    <row r="5396" spans="2:21" x14ac:dyDescent="0.15">
      <c r="C5396" s="59">
        <v>38132</v>
      </c>
      <c r="D5396" s="12">
        <v>41.14</v>
      </c>
      <c r="E5396" s="12">
        <v>37.44</v>
      </c>
      <c r="F5396" s="12">
        <v>35.81</v>
      </c>
      <c r="G5396" s="11">
        <v>35.9</v>
      </c>
      <c r="H5396" s="12">
        <v>37.36</v>
      </c>
      <c r="I5396" s="21">
        <v>22</v>
      </c>
      <c r="J5396" s="21">
        <v>28</v>
      </c>
      <c r="K5396" s="149">
        <f t="shared" si="188"/>
        <v>25.755227811469943</v>
      </c>
      <c r="L5396" s="149"/>
      <c r="M5396" s="8">
        <v>114.06</v>
      </c>
      <c r="N5396" s="8">
        <f>D5396-D5395</f>
        <v>-0.57999999999999829</v>
      </c>
      <c r="O5396" s="6">
        <f t="shared" si="209"/>
        <v>-0.73000000000000398</v>
      </c>
      <c r="P5396" s="8">
        <f t="shared" si="189"/>
        <v>-69.497830031033857</v>
      </c>
      <c r="Q5396" s="8">
        <f t="shared" si="192"/>
        <v>0.31000000000000227</v>
      </c>
      <c r="R5396" s="9">
        <f>D5396/D5395-1</f>
        <v>-1.390220517737295E-2</v>
      </c>
      <c r="S5396" s="9">
        <f t="shared" si="210"/>
        <v>-1.9124967251768488E-2</v>
      </c>
      <c r="T5396" s="9">
        <f t="shared" si="211"/>
        <v>4.4023323615160592E-2</v>
      </c>
      <c r="U5396" s="7">
        <f>H5396/H5395-1</f>
        <v>8.3670715249664074E-3</v>
      </c>
    </row>
    <row r="5397" spans="2:21" x14ac:dyDescent="0.15">
      <c r="C5397" s="59">
        <v>38133</v>
      </c>
      <c r="D5397" s="12">
        <v>40.700000000000003</v>
      </c>
      <c r="E5397" s="12">
        <v>37.08</v>
      </c>
      <c r="F5397" s="12">
        <v>35.28</v>
      </c>
      <c r="G5397" s="11">
        <v>35.4</v>
      </c>
      <c r="H5397" s="12">
        <v>36.99</v>
      </c>
      <c r="I5397" s="21">
        <v>22</v>
      </c>
      <c r="J5397" s="21">
        <v>28</v>
      </c>
      <c r="K5397" s="149">
        <f t="shared" si="188"/>
        <v>25.109289404589646</v>
      </c>
      <c r="L5397" s="149"/>
      <c r="M5397" s="8">
        <v>112.77</v>
      </c>
      <c r="N5397" s="8">
        <f>D5397-D5396</f>
        <v>-0.43999999999999773</v>
      </c>
      <c r="O5397" s="6">
        <f>E5397-E5396</f>
        <v>-0.35999999999999943</v>
      </c>
      <c r="P5397" s="8">
        <f t="shared" si="189"/>
        <v>-70.143768437914161</v>
      </c>
      <c r="Q5397" s="8">
        <f t="shared" si="192"/>
        <v>-0.36999999999999744</v>
      </c>
      <c r="R5397" s="9">
        <f>D5397/D5396-1</f>
        <v>-1.0695187165775333E-2</v>
      </c>
      <c r="S5397" s="9">
        <f>E5397/E5396-1</f>
        <v>-9.6153846153845812E-3</v>
      </c>
      <c r="T5397" s="9">
        <f t="shared" si="211"/>
        <v>-1.4800335101926909E-2</v>
      </c>
      <c r="U5397" s="7">
        <f>H5397/H5396-1</f>
        <v>-9.903640256959223E-3</v>
      </c>
    </row>
    <row r="5398" spans="2:21" x14ac:dyDescent="0.15">
      <c r="C5398" s="59">
        <v>38134</v>
      </c>
      <c r="D5398" s="12">
        <v>39.44</v>
      </c>
      <c r="E5398" s="12">
        <v>36.25</v>
      </c>
      <c r="F5398" s="12">
        <v>34.65</v>
      </c>
      <c r="G5398" s="11">
        <v>35.15</v>
      </c>
      <c r="H5398" s="12">
        <v>36.020000000000003</v>
      </c>
      <c r="I5398" s="21">
        <v>22</v>
      </c>
      <c r="J5398" s="21">
        <v>28</v>
      </c>
      <c r="K5398" s="149">
        <f t="shared" si="188"/>
        <v>25.004922574475867</v>
      </c>
      <c r="L5398" s="149"/>
      <c r="M5398" s="8">
        <v>113.1</v>
      </c>
      <c r="N5398" s="8">
        <f>D5398-D5397</f>
        <v>-1.2600000000000051</v>
      </c>
      <c r="O5398" s="6">
        <f>E5398-E5397</f>
        <v>-0.82999999999999829</v>
      </c>
      <c r="P5398" s="8">
        <f t="shared" si="189"/>
        <v>-70.248135268027937</v>
      </c>
      <c r="Q5398" s="8">
        <f t="shared" si="192"/>
        <v>-0.96999999999999886</v>
      </c>
      <c r="R5398" s="9">
        <f>D5398/D5397-1</f>
        <v>-3.0958230958231137E-2</v>
      </c>
      <c r="S5398" s="9">
        <f>E5398/E5397-1</f>
        <v>-2.2384034519956852E-2</v>
      </c>
      <c r="T5398" s="9">
        <f t="shared" si="211"/>
        <v>-1.7857142857142905E-2</v>
      </c>
      <c r="U5398" s="7">
        <f>H5398/H5397-1</f>
        <v>-2.622330359556635E-2</v>
      </c>
    </row>
    <row r="5399" spans="2:21" x14ac:dyDescent="0.15">
      <c r="C5399" s="59">
        <v>38135</v>
      </c>
      <c r="D5399" s="12">
        <v>39.880000000000003</v>
      </c>
      <c r="E5399" s="12">
        <v>36.58</v>
      </c>
      <c r="F5399" s="12">
        <v>34.869999999999997</v>
      </c>
      <c r="G5399" s="11">
        <v>34.049999999999997</v>
      </c>
      <c r="H5399" s="12">
        <v>36.01</v>
      </c>
      <c r="I5399" s="21">
        <v>22</v>
      </c>
      <c r="J5399" s="21">
        <v>28</v>
      </c>
      <c r="K5399" s="149">
        <f t="shared" si="188"/>
        <v>23.948272103907893</v>
      </c>
      <c r="L5399" s="149"/>
      <c r="M5399" s="8">
        <v>111.82</v>
      </c>
      <c r="N5399" s="8">
        <f>D5399-D5398</f>
        <v>0.44000000000000483</v>
      </c>
      <c r="O5399" s="6">
        <f>E5399-E5398</f>
        <v>0.32999999999999829</v>
      </c>
      <c r="P5399" s="8">
        <f t="shared" si="189"/>
        <v>-71.304785738595911</v>
      </c>
      <c r="R5399" s="9">
        <f>D5399/D5398-1</f>
        <v>1.1156186612576224E-2</v>
      </c>
      <c r="S5399" s="9">
        <f>E5399/E5398-1</f>
        <v>9.1034482758620694E-3</v>
      </c>
      <c r="T5399" s="9">
        <f>F5399/F5398-1</f>
        <v>6.3492063492063266E-3</v>
      </c>
    </row>
    <row r="5400" spans="2:21" x14ac:dyDescent="0.15">
      <c r="C5400" s="59">
        <v>38138</v>
      </c>
      <c r="D5400" s="11"/>
      <c r="E5400" s="12"/>
      <c r="F5400" s="12">
        <v>35.119999999999997</v>
      </c>
      <c r="G5400" s="11">
        <v>34.5</v>
      </c>
      <c r="H5400" s="12">
        <v>36.17</v>
      </c>
      <c r="I5400" s="21">
        <v>22</v>
      </c>
      <c r="J5400" s="21">
        <v>28</v>
      </c>
      <c r="K5400" s="149">
        <f t="shared" si="188"/>
        <v>24.104190223096136</v>
      </c>
      <c r="L5400" s="149"/>
      <c r="M5400" s="8">
        <v>111.08</v>
      </c>
      <c r="P5400" s="8">
        <f t="shared" si="189"/>
        <v>-71.148867619407667</v>
      </c>
      <c r="T5400" s="9">
        <f>F5400/F5399-1</f>
        <v>7.1694866647546984E-3</v>
      </c>
    </row>
    <row r="5401" spans="2:21" x14ac:dyDescent="0.15">
      <c r="B5401" s="2">
        <f>AVERAGE(D5401:D5422)</f>
        <v>38.04666666666666</v>
      </c>
      <c r="C5401" s="59">
        <v>38139</v>
      </c>
      <c r="D5401" s="11">
        <v>42.33</v>
      </c>
      <c r="E5401" s="11">
        <v>39.08</v>
      </c>
      <c r="F5401" s="12">
        <v>35.520000000000003</v>
      </c>
      <c r="G5401" s="11">
        <v>34.799999999999997</v>
      </c>
      <c r="H5401" s="12">
        <v>37.64</v>
      </c>
      <c r="I5401" s="21">
        <v>22</v>
      </c>
      <c r="J5401" s="21">
        <v>28</v>
      </c>
      <c r="K5401" s="149">
        <f t="shared" si="188"/>
        <v>24.491089063206953</v>
      </c>
      <c r="L5401" s="149"/>
      <c r="M5401" s="8">
        <v>111.89</v>
      </c>
      <c r="N5401" s="8">
        <v>39.94</v>
      </c>
      <c r="P5401" s="8">
        <f t="shared" si="189"/>
        <v>-70.761968779296851</v>
      </c>
    </row>
    <row r="5402" spans="2:21" x14ac:dyDescent="0.15">
      <c r="C5402" s="59">
        <v>38140</v>
      </c>
      <c r="D5402" s="12">
        <v>39.9</v>
      </c>
      <c r="E5402" s="12">
        <v>36.86</v>
      </c>
      <c r="F5402" s="12">
        <v>35.520000000000003</v>
      </c>
      <c r="G5402" s="11">
        <v>36.299999999999997</v>
      </c>
      <c r="H5402" s="12">
        <v>36.799999999999997</v>
      </c>
      <c r="I5402" s="21">
        <v>22</v>
      </c>
      <c r="J5402" s="21">
        <v>28</v>
      </c>
      <c r="K5402" s="149">
        <f t="shared" si="188"/>
        <v>25.318419322895743</v>
      </c>
      <c r="L5402" s="149"/>
      <c r="M5402" s="8">
        <v>110.89</v>
      </c>
      <c r="N5402" s="8">
        <f>N5401-D5398</f>
        <v>0.5</v>
      </c>
      <c r="P5402" s="8">
        <f t="shared" si="189"/>
        <v>-69.934638519608058</v>
      </c>
    </row>
    <row r="5403" spans="2:21" x14ac:dyDescent="0.15">
      <c r="C5403" s="59">
        <v>38141</v>
      </c>
      <c r="D5403" s="12">
        <v>39.28</v>
      </c>
      <c r="E5403" s="12">
        <v>36.4</v>
      </c>
      <c r="F5403" s="12">
        <v>35.36</v>
      </c>
      <c r="G5403" s="11">
        <v>35.25</v>
      </c>
      <c r="H5403" s="12">
        <v>35.86</v>
      </c>
      <c r="I5403" s="21">
        <v>22</v>
      </c>
      <c r="J5403" s="21">
        <v>28</v>
      </c>
      <c r="K5403" s="149">
        <f t="shared" si="188"/>
        <v>24.747920906396011</v>
      </c>
      <c r="L5403" s="149"/>
      <c r="M5403" s="8">
        <v>111.62</v>
      </c>
      <c r="P5403" s="8">
        <f t="shared" si="189"/>
        <v>-70.505136936107789</v>
      </c>
    </row>
    <row r="5404" spans="2:21" x14ac:dyDescent="0.15">
      <c r="C5404" s="59">
        <v>38142</v>
      </c>
      <c r="D5404" s="12">
        <v>38.49</v>
      </c>
      <c r="E5404" s="12">
        <v>35.67</v>
      </c>
      <c r="F5404" s="12">
        <v>33.92</v>
      </c>
      <c r="G5404" s="11">
        <v>34.35</v>
      </c>
      <c r="H5404" s="12">
        <v>34.94</v>
      </c>
      <c r="I5404" s="21">
        <v>22</v>
      </c>
      <c r="J5404" s="21">
        <v>28</v>
      </c>
      <c r="K5404" s="149">
        <f t="shared" si="188"/>
        <v>23.971302246043834</v>
      </c>
      <c r="L5404" s="149"/>
      <c r="M5404" s="8">
        <v>110.95</v>
      </c>
      <c r="P5404" s="8">
        <f t="shared" si="189"/>
        <v>-71.281755596459973</v>
      </c>
    </row>
    <row r="5405" spans="2:21" x14ac:dyDescent="0.15">
      <c r="C5405" s="59">
        <v>38145</v>
      </c>
      <c r="D5405" s="12">
        <v>38.659999999999997</v>
      </c>
      <c r="E5405" s="12">
        <v>35.96</v>
      </c>
      <c r="F5405" s="12">
        <v>33.479999999999997</v>
      </c>
      <c r="G5405" s="11">
        <v>33.9</v>
      </c>
      <c r="H5405" s="12">
        <v>34.64</v>
      </c>
      <c r="I5405" s="21">
        <v>22</v>
      </c>
      <c r="J5405" s="21">
        <v>28</v>
      </c>
      <c r="K5405" s="149">
        <f t="shared" si="188"/>
        <v>23.904608237539556</v>
      </c>
      <c r="L5405" s="149"/>
      <c r="M5405" s="8">
        <v>112.11</v>
      </c>
      <c r="P5405" s="8">
        <f t="shared" si="189"/>
        <v>-71.348449604964259</v>
      </c>
    </row>
    <row r="5406" spans="2:21" x14ac:dyDescent="0.15">
      <c r="C5406" s="59">
        <v>38146</v>
      </c>
      <c r="D5406" s="12">
        <v>37.28</v>
      </c>
      <c r="E5406" s="12">
        <v>35.049999999999997</v>
      </c>
      <c r="F5406" s="12">
        <v>33.75</v>
      </c>
      <c r="G5406" s="11">
        <v>33.9</v>
      </c>
      <c r="H5406" s="12">
        <v>34.450000000000003</v>
      </c>
      <c r="I5406" s="21">
        <v>22</v>
      </c>
      <c r="J5406" s="21">
        <v>28</v>
      </c>
      <c r="K5406" s="149">
        <f t="shared" si="188"/>
        <v>23.83637637030191</v>
      </c>
      <c r="L5406" s="149"/>
      <c r="M5406" s="8">
        <v>111.79</v>
      </c>
      <c r="P5406" s="8">
        <f t="shared" si="189"/>
        <v>-71.416681472201901</v>
      </c>
    </row>
    <row r="5407" spans="2:21" x14ac:dyDescent="0.15">
      <c r="C5407" s="59">
        <v>38147</v>
      </c>
      <c r="D5407" s="12">
        <v>37.54</v>
      </c>
      <c r="E5407" s="12">
        <v>35.299999999999997</v>
      </c>
      <c r="F5407" s="12">
        <v>32.93</v>
      </c>
      <c r="G5407" s="11">
        <v>32.9</v>
      </c>
      <c r="H5407" s="12">
        <v>33.909999999999997</v>
      </c>
      <c r="I5407" s="21">
        <v>22</v>
      </c>
      <c r="J5407" s="21">
        <v>28</v>
      </c>
      <c r="K5407" s="149">
        <f t="shared" si="188"/>
        <v>22.903540824749893</v>
      </c>
      <c r="L5407" s="149"/>
      <c r="M5407" s="8">
        <v>110.68</v>
      </c>
      <c r="P5407" s="8">
        <f t="shared" si="189"/>
        <v>-72.349517017753911</v>
      </c>
    </row>
    <row r="5408" spans="2:21" x14ac:dyDescent="0.15">
      <c r="C5408" s="59">
        <v>38148</v>
      </c>
      <c r="D5408" s="12">
        <v>38.450000000000003</v>
      </c>
      <c r="E5408" s="12">
        <v>35.74</v>
      </c>
      <c r="F5408" s="12">
        <v>33.5</v>
      </c>
      <c r="G5408" s="11">
        <v>33.6</v>
      </c>
      <c r="H5408" s="12">
        <v>34.590000000000003</v>
      </c>
      <c r="I5408" s="21">
        <v>22</v>
      </c>
      <c r="J5408" s="21">
        <v>28</v>
      </c>
      <c r="K5408" s="149">
        <f t="shared" si="188"/>
        <v>23.403530462513082</v>
      </c>
      <c r="L5408" s="149"/>
      <c r="M5408" s="8">
        <v>110.74</v>
      </c>
      <c r="P5408" s="8">
        <f t="shared" si="189"/>
        <v>-71.849527379990718</v>
      </c>
    </row>
    <row r="5409" spans="2:16" x14ac:dyDescent="0.15">
      <c r="C5409" s="59">
        <v>38149</v>
      </c>
      <c r="D5409" s="11"/>
      <c r="E5409" s="12">
        <v>35.44</v>
      </c>
      <c r="F5409" s="12">
        <v>33.700000000000003</v>
      </c>
      <c r="G5409" s="11">
        <v>34.1</v>
      </c>
      <c r="H5409" s="12">
        <v>34.590000000000003</v>
      </c>
      <c r="I5409" s="21">
        <v>22</v>
      </c>
      <c r="J5409" s="21">
        <v>28</v>
      </c>
      <c r="K5409" s="149">
        <f t="shared" si="188"/>
        <v>23.880486813234953</v>
      </c>
      <c r="L5409" s="149"/>
      <c r="M5409" s="8">
        <v>111.34</v>
      </c>
      <c r="P5409" s="8">
        <f t="shared" si="189"/>
        <v>-71.372571029268855</v>
      </c>
    </row>
    <row r="5410" spans="2:16" x14ac:dyDescent="0.15">
      <c r="C5410" s="59">
        <v>38152</v>
      </c>
      <c r="D5410" s="12">
        <v>37.590000000000003</v>
      </c>
      <c r="E5410" s="12">
        <v>35.49</v>
      </c>
      <c r="F5410" s="12">
        <v>33.54</v>
      </c>
      <c r="G5410" s="11">
        <v>33.65</v>
      </c>
      <c r="H5410" s="12">
        <v>34.29</v>
      </c>
      <c r="I5410" s="21">
        <v>22</v>
      </c>
      <c r="J5410" s="21">
        <v>28</v>
      </c>
      <c r="K5410" s="149">
        <f t="shared" si="188"/>
        <v>23.37486150502145</v>
      </c>
      <c r="L5410" s="149"/>
      <c r="M5410" s="8">
        <v>110.44</v>
      </c>
      <c r="P5410" s="8">
        <f t="shared" si="189"/>
        <v>-71.878196337482365</v>
      </c>
    </row>
    <row r="5411" spans="2:16" x14ac:dyDescent="0.15">
      <c r="C5411" s="59">
        <v>38153</v>
      </c>
      <c r="D5411" s="12">
        <v>37.19</v>
      </c>
      <c r="E5411" s="12">
        <v>35.29</v>
      </c>
      <c r="F5411" s="12">
        <v>32.729999999999997</v>
      </c>
      <c r="G5411" s="11">
        <v>33.1</v>
      </c>
      <c r="H5411" s="12">
        <v>33.72</v>
      </c>
      <c r="I5411" s="21">
        <v>22</v>
      </c>
      <c r="J5411" s="21">
        <v>28</v>
      </c>
      <c r="K5411" s="149">
        <f t="shared" si="188"/>
        <v>23.161441935769922</v>
      </c>
      <c r="L5411" s="149"/>
      <c r="M5411" s="8">
        <v>111.25</v>
      </c>
      <c r="P5411" s="8">
        <f t="shared" si="189"/>
        <v>-72.091615906733892</v>
      </c>
    </row>
    <row r="5412" spans="2:16" x14ac:dyDescent="0.15">
      <c r="C5412" s="59">
        <v>38154</v>
      </c>
      <c r="D5412" s="12">
        <v>37.32</v>
      </c>
      <c r="E5412" s="12">
        <v>35.200000000000003</v>
      </c>
      <c r="F5412" s="12">
        <v>32.97</v>
      </c>
      <c r="G5412" s="11">
        <v>33.35</v>
      </c>
      <c r="H5412" s="12">
        <v>33.93</v>
      </c>
      <c r="I5412" s="21">
        <v>22</v>
      </c>
      <c r="J5412" s="21">
        <v>28</v>
      </c>
      <c r="K5412" s="149">
        <f t="shared" si="188"/>
        <v>23.516775360529326</v>
      </c>
      <c r="L5412" s="149"/>
      <c r="M5412" s="8">
        <v>112.11</v>
      </c>
      <c r="P5412" s="8">
        <f t="shared" si="189"/>
        <v>-71.736282481974484</v>
      </c>
    </row>
    <row r="5413" spans="2:16" x14ac:dyDescent="0.15">
      <c r="C5413" s="59">
        <v>38155</v>
      </c>
      <c r="D5413" s="12">
        <v>38.46</v>
      </c>
      <c r="E5413" s="12">
        <v>36.21</v>
      </c>
      <c r="F5413" s="12">
        <v>33.6</v>
      </c>
      <c r="G5413" s="11">
        <v>33.549999999999997</v>
      </c>
      <c r="H5413" s="12">
        <v>34.69</v>
      </c>
      <c r="I5413" s="21">
        <v>22</v>
      </c>
      <c r="J5413" s="21">
        <v>28</v>
      </c>
      <c r="K5413" s="149">
        <f t="shared" si="188"/>
        <v>23.294845677305396</v>
      </c>
      <c r="L5413" s="149"/>
      <c r="M5413" s="8">
        <v>110.39</v>
      </c>
      <c r="P5413" s="8">
        <f t="shared" si="189"/>
        <v>-71.958212165198404</v>
      </c>
    </row>
    <row r="5414" spans="2:16" x14ac:dyDescent="0.15">
      <c r="C5414" s="59">
        <v>38156</v>
      </c>
      <c r="D5414" s="12">
        <v>38.75</v>
      </c>
      <c r="E5414" s="12">
        <v>36.21</v>
      </c>
      <c r="F5414" s="12">
        <v>34.5</v>
      </c>
      <c r="G5414" s="11">
        <v>34.25</v>
      </c>
      <c r="H5414" s="12">
        <v>35.19</v>
      </c>
      <c r="I5414" s="21">
        <v>22</v>
      </c>
      <c r="J5414" s="21">
        <v>28</v>
      </c>
      <c r="K5414" s="149">
        <f t="shared" si="188"/>
        <v>23.963990341023205</v>
      </c>
      <c r="L5414" s="149"/>
      <c r="M5414" s="8">
        <v>111.24</v>
      </c>
      <c r="P5414" s="8">
        <f t="shared" si="189"/>
        <v>-71.289067501480602</v>
      </c>
    </row>
    <row r="5415" spans="2:16" x14ac:dyDescent="0.15">
      <c r="C5415" s="59">
        <v>38159</v>
      </c>
      <c r="D5415" s="12">
        <v>37.630000000000003</v>
      </c>
      <c r="E5415" s="12">
        <v>35.130000000000003</v>
      </c>
      <c r="F5415" s="12">
        <v>33.9</v>
      </c>
      <c r="G5415" s="11">
        <v>33.799999999999997</v>
      </c>
      <c r="H5415" s="12">
        <v>34.65</v>
      </c>
      <c r="I5415" s="21">
        <v>22</v>
      </c>
      <c r="J5415" s="21">
        <v>28</v>
      </c>
      <c r="K5415" s="149">
        <f t="shared" si="188"/>
        <v>23.538585279375798</v>
      </c>
      <c r="L5415" s="149"/>
      <c r="M5415" s="8">
        <v>110.72</v>
      </c>
      <c r="P5415" s="8">
        <f t="shared" si="189"/>
        <v>-71.714472563128012</v>
      </c>
    </row>
    <row r="5416" spans="2:16" x14ac:dyDescent="0.15">
      <c r="C5416" s="59">
        <v>38160</v>
      </c>
      <c r="D5416" s="12">
        <v>38.11</v>
      </c>
      <c r="E5416" s="12">
        <v>35.61</v>
      </c>
      <c r="F5416" s="12">
        <v>33.35</v>
      </c>
      <c r="G5416" s="11">
        <v>33.15</v>
      </c>
      <c r="H5416" s="12">
        <v>34.36</v>
      </c>
      <c r="I5416" s="21">
        <v>22</v>
      </c>
      <c r="J5416" s="21">
        <v>28</v>
      </c>
      <c r="K5416" s="149">
        <f t="shared" si="188"/>
        <v>22.917029323947084</v>
      </c>
      <c r="L5416" s="149"/>
      <c r="M5416" s="8">
        <v>109.91</v>
      </c>
      <c r="P5416" s="8">
        <f t="shared" si="189"/>
        <v>-72.336028518556731</v>
      </c>
    </row>
    <row r="5417" spans="2:16" x14ac:dyDescent="0.15">
      <c r="C5417" s="59">
        <v>38161</v>
      </c>
      <c r="D5417" s="12">
        <v>37.57</v>
      </c>
      <c r="E5417" s="12">
        <v>35.03</v>
      </c>
      <c r="F5417" s="12">
        <v>33.6</v>
      </c>
      <c r="G5417" s="11">
        <v>33.4</v>
      </c>
      <c r="H5417" s="12">
        <v>34.24</v>
      </c>
      <c r="I5417" s="21">
        <v>22</v>
      </c>
      <c r="J5417" s="21">
        <v>28</v>
      </c>
      <c r="K5417" s="149">
        <f t="shared" si="188"/>
        <v>23.035236882661202</v>
      </c>
      <c r="L5417" s="149"/>
      <c r="M5417" s="8">
        <v>109.65</v>
      </c>
      <c r="P5417" s="8">
        <f t="shared" si="189"/>
        <v>-72.217820959842612</v>
      </c>
    </row>
    <row r="5418" spans="2:16" x14ac:dyDescent="0.15">
      <c r="C5418" s="59">
        <v>38162</v>
      </c>
      <c r="D5418" s="12">
        <v>37.93</v>
      </c>
      <c r="E5418" s="12">
        <v>35.299999999999997</v>
      </c>
      <c r="F5418" s="12">
        <v>32.950000000000003</v>
      </c>
      <c r="G5418" s="11">
        <v>32.9</v>
      </c>
      <c r="H5418" s="12">
        <v>34.1</v>
      </c>
      <c r="I5418" s="21">
        <v>22</v>
      </c>
      <c r="J5418" s="21">
        <v>28</v>
      </c>
      <c r="K5418" s="149">
        <f t="shared" si="188"/>
        <v>22.740062353015592</v>
      </c>
      <c r="L5418" s="149"/>
      <c r="M5418" s="8">
        <v>109.89</v>
      </c>
      <c r="P5418" s="8">
        <f t="shared" si="189"/>
        <v>-72.512995489488219</v>
      </c>
    </row>
    <row r="5419" spans="2:16" x14ac:dyDescent="0.15">
      <c r="C5419" s="59">
        <v>38163</v>
      </c>
      <c r="D5419" s="12">
        <v>37.549999999999997</v>
      </c>
      <c r="E5419" s="12">
        <v>34.97</v>
      </c>
      <c r="F5419" s="12">
        <v>33.03</v>
      </c>
      <c r="G5419" s="11">
        <v>33.200000000000003</v>
      </c>
      <c r="H5419" s="12">
        <v>33.950000000000003</v>
      </c>
      <c r="I5419" s="21">
        <v>22</v>
      </c>
      <c r="J5419" s="21">
        <v>28</v>
      </c>
      <c r="K5419" s="149">
        <f t="shared" ref="K5419:K5482" si="212">G5419*M5419/158.987294928</f>
        <v>22.824213731313204</v>
      </c>
      <c r="L5419" s="149"/>
      <c r="M5419" s="8">
        <v>109.3</v>
      </c>
      <c r="P5419" s="8">
        <f t="shared" ref="P5419:P5482" si="213">K5419-$K$6465</f>
        <v>-72.4288441111906</v>
      </c>
    </row>
    <row r="5420" spans="2:16" x14ac:dyDescent="0.15">
      <c r="C5420" s="59">
        <v>38166</v>
      </c>
      <c r="D5420" s="12">
        <v>36.24</v>
      </c>
      <c r="E5420" s="12">
        <v>33.700000000000003</v>
      </c>
      <c r="F5420" s="12">
        <v>32.51</v>
      </c>
      <c r="G5420" s="11">
        <v>32.6</v>
      </c>
      <c r="H5420" s="12">
        <v>33.07</v>
      </c>
      <c r="I5420" s="21">
        <v>22</v>
      </c>
      <c r="J5420" s="21">
        <v>28</v>
      </c>
      <c r="K5420" s="149">
        <f t="shared" si="212"/>
        <v>22.180023891827091</v>
      </c>
      <c r="L5420" s="149"/>
      <c r="M5420" s="8">
        <v>108.17</v>
      </c>
      <c r="P5420" s="8">
        <f t="shared" si="213"/>
        <v>-73.073033950676717</v>
      </c>
    </row>
    <row r="5421" spans="2:16" x14ac:dyDescent="0.15">
      <c r="C5421" s="59">
        <v>38167</v>
      </c>
      <c r="D5421" s="12">
        <v>35.659999999999997</v>
      </c>
      <c r="E5421" s="12">
        <v>33.11</v>
      </c>
      <c r="F5421" s="12">
        <v>31.68</v>
      </c>
      <c r="G5421" s="11">
        <v>31.45</v>
      </c>
      <c r="H5421" s="12">
        <v>32.5</v>
      </c>
      <c r="I5421" s="21">
        <v>22</v>
      </c>
      <c r="J5421" s="21">
        <v>28</v>
      </c>
      <c r="K5421" s="149">
        <f t="shared" si="212"/>
        <v>21.48068184660044</v>
      </c>
      <c r="L5421" s="149"/>
      <c r="M5421" s="8">
        <v>108.59</v>
      </c>
      <c r="P5421" s="8">
        <f t="shared" si="213"/>
        <v>-73.77237599590336</v>
      </c>
    </row>
    <row r="5422" spans="2:16" x14ac:dyDescent="0.15">
      <c r="C5422" s="59">
        <v>38168</v>
      </c>
      <c r="D5422" s="12">
        <v>37.049999999999997</v>
      </c>
      <c r="E5422" s="12">
        <v>34.5</v>
      </c>
      <c r="F5422" s="12">
        <v>31.44</v>
      </c>
      <c r="G5422" s="11">
        <v>31.35</v>
      </c>
      <c r="H5422" s="12">
        <v>32.68</v>
      </c>
      <c r="I5422" s="21">
        <v>22</v>
      </c>
      <c r="J5422" s="21">
        <v>28</v>
      </c>
      <c r="K5422" s="149">
        <f t="shared" si="212"/>
        <v>21.560269967184105</v>
      </c>
      <c r="L5422" s="149"/>
      <c r="M5422" s="8">
        <v>109.34</v>
      </c>
      <c r="P5422" s="8">
        <f t="shared" si="213"/>
        <v>-73.692787875319709</v>
      </c>
    </row>
    <row r="5423" spans="2:16" x14ac:dyDescent="0.15">
      <c r="B5423" s="2">
        <f>AVERAGE(D5423:D5444)</f>
        <v>40.807619047619049</v>
      </c>
      <c r="C5423" s="59">
        <v>38169</v>
      </c>
      <c r="D5423" s="22">
        <v>38.74</v>
      </c>
      <c r="E5423" s="12">
        <v>36.07</v>
      </c>
      <c r="F5423" s="12">
        <v>32.31</v>
      </c>
      <c r="G5423" s="11">
        <v>32.1</v>
      </c>
      <c r="H5423" s="12">
        <v>34</v>
      </c>
      <c r="I5423" s="21">
        <v>22</v>
      </c>
      <c r="J5423" s="21">
        <v>28</v>
      </c>
      <c r="K5423" s="149">
        <f t="shared" si="212"/>
        <v>22.094237162729168</v>
      </c>
      <c r="L5423" s="149"/>
      <c r="M5423" s="8">
        <v>109.43</v>
      </c>
      <c r="P5423" s="8">
        <f t="shared" si="213"/>
        <v>-73.158820679774635</v>
      </c>
    </row>
    <row r="5424" spans="2:16" x14ac:dyDescent="0.15">
      <c r="C5424" s="59">
        <v>38170</v>
      </c>
      <c r="D5424" s="22">
        <v>38.39</v>
      </c>
      <c r="E5424" s="12">
        <v>35.92</v>
      </c>
      <c r="F5424" s="12">
        <v>34.1</v>
      </c>
      <c r="G5424" s="11">
        <v>33.6</v>
      </c>
      <c r="H5424" s="12">
        <v>34.75</v>
      </c>
      <c r="I5424" s="21">
        <v>22</v>
      </c>
      <c r="J5424" s="21">
        <v>28</v>
      </c>
      <c r="K5424" s="149">
        <f t="shared" si="212"/>
        <v>23.099204258196497</v>
      </c>
      <c r="L5424" s="149"/>
      <c r="M5424" s="8">
        <v>109.3</v>
      </c>
      <c r="P5424" s="8">
        <f t="shared" si="213"/>
        <v>-72.153853584307313</v>
      </c>
    </row>
    <row r="5425" spans="3:16" x14ac:dyDescent="0.15">
      <c r="C5425" s="59">
        <v>38173</v>
      </c>
      <c r="D5425" s="11"/>
      <c r="E5425" s="12">
        <v>36.299999999999997</v>
      </c>
      <c r="F5425" s="12">
        <v>34.229999999999997</v>
      </c>
      <c r="G5425" s="11">
        <v>34.1</v>
      </c>
      <c r="H5425" s="12">
        <v>34.880000000000003</v>
      </c>
      <c r="I5425" s="21">
        <v>22</v>
      </c>
      <c r="J5425" s="21">
        <v>28</v>
      </c>
      <c r="K5425" s="149">
        <f t="shared" si="212"/>
        <v>23.550183690436477</v>
      </c>
      <c r="L5425" s="149"/>
      <c r="M5425" s="8">
        <v>109.8</v>
      </c>
      <c r="P5425" s="8">
        <f t="shared" si="213"/>
        <v>-71.702874152067324</v>
      </c>
    </row>
    <row r="5426" spans="3:16" x14ac:dyDescent="0.15">
      <c r="C5426" s="59">
        <v>38174</v>
      </c>
      <c r="D5426" s="22">
        <v>39.65</v>
      </c>
      <c r="E5426" s="12">
        <v>37.1</v>
      </c>
      <c r="F5426" s="12">
        <v>34.65</v>
      </c>
      <c r="G5426" s="11">
        <v>34.4</v>
      </c>
      <c r="H5426" s="12">
        <v>35.58</v>
      </c>
      <c r="I5426" s="21">
        <v>22</v>
      </c>
      <c r="J5426" s="21">
        <v>28</v>
      </c>
      <c r="K5426" s="149">
        <f t="shared" si="212"/>
        <v>23.705441379493823</v>
      </c>
      <c r="L5426" s="149"/>
      <c r="M5426" s="8">
        <v>109.56</v>
      </c>
      <c r="P5426" s="8">
        <f t="shared" si="213"/>
        <v>-71.547616463009987</v>
      </c>
    </row>
    <row r="5427" spans="3:16" x14ac:dyDescent="0.15">
      <c r="C5427" s="59">
        <v>38175</v>
      </c>
      <c r="D5427" s="22">
        <v>39.08</v>
      </c>
      <c r="E5427" s="12">
        <v>36.61</v>
      </c>
      <c r="F5427" s="12">
        <v>34.46</v>
      </c>
      <c r="G5427" s="11">
        <v>34.799999999999997</v>
      </c>
      <c r="H5427" s="12">
        <v>35.47</v>
      </c>
      <c r="I5427" s="21">
        <v>22</v>
      </c>
      <c r="J5427" s="21">
        <v>28</v>
      </c>
      <c r="K5427" s="149">
        <f t="shared" si="212"/>
        <v>24.149627816101734</v>
      </c>
      <c r="L5427" s="149"/>
      <c r="M5427" s="8">
        <v>110.33</v>
      </c>
      <c r="P5427" s="8">
        <f t="shared" si="213"/>
        <v>-71.103430026402066</v>
      </c>
    </row>
    <row r="5428" spans="3:16" x14ac:dyDescent="0.15">
      <c r="C5428" s="59">
        <v>38176</v>
      </c>
      <c r="D5428" s="22">
        <v>40.33</v>
      </c>
      <c r="E5428" s="12">
        <v>37.770000000000003</v>
      </c>
      <c r="F5428" s="12">
        <v>34.6</v>
      </c>
      <c r="G5428" s="11">
        <v>34.299999999999997</v>
      </c>
      <c r="H5428" s="12">
        <v>35.909999999999997</v>
      </c>
      <c r="I5428" s="21">
        <v>22</v>
      </c>
      <c r="J5428" s="21">
        <v>28</v>
      </c>
      <c r="K5428" s="149">
        <f t="shared" si="212"/>
        <v>23.778918948914011</v>
      </c>
      <c r="L5428" s="149"/>
      <c r="M5428" s="8">
        <v>110.22</v>
      </c>
      <c r="P5428" s="8">
        <f t="shared" si="213"/>
        <v>-71.474138893589796</v>
      </c>
    </row>
    <row r="5429" spans="3:16" x14ac:dyDescent="0.15">
      <c r="C5429" s="59">
        <v>38177</v>
      </c>
      <c r="D5429" s="22">
        <v>39.96</v>
      </c>
      <c r="E5429" s="12">
        <v>37.049999999999997</v>
      </c>
      <c r="F5429" s="12">
        <v>34.75</v>
      </c>
      <c r="G5429" s="11">
        <v>34.75</v>
      </c>
      <c r="H5429" s="12">
        <v>35.47</v>
      </c>
      <c r="I5429" s="21">
        <v>22</v>
      </c>
      <c r="J5429" s="21">
        <v>28</v>
      </c>
      <c r="K5429" s="149">
        <f t="shared" si="212"/>
        <v>23.959744718753164</v>
      </c>
      <c r="L5429" s="149"/>
      <c r="M5429" s="8">
        <v>109.62</v>
      </c>
      <c r="P5429" s="8">
        <f t="shared" si="213"/>
        <v>-71.293313123750636</v>
      </c>
    </row>
    <row r="5430" spans="3:16" x14ac:dyDescent="0.15">
      <c r="C5430" s="59">
        <v>38180</v>
      </c>
      <c r="D5430" s="22">
        <v>39.5</v>
      </c>
      <c r="E5430" s="12">
        <v>36.630000000000003</v>
      </c>
      <c r="F5430" s="12">
        <v>34.5</v>
      </c>
      <c r="G5430" s="11">
        <v>34.1</v>
      </c>
      <c r="H5430" s="12">
        <v>35.83</v>
      </c>
      <c r="I5430" s="21">
        <v>22</v>
      </c>
      <c r="J5430" s="21">
        <v>28</v>
      </c>
      <c r="K5430" s="149">
        <f t="shared" si="212"/>
        <v>23.53088026118202</v>
      </c>
      <c r="L5430" s="149"/>
      <c r="M5430" s="8">
        <v>109.71</v>
      </c>
      <c r="P5430" s="8">
        <f t="shared" si="213"/>
        <v>-71.722177581321787</v>
      </c>
    </row>
    <row r="5431" spans="3:16" x14ac:dyDescent="0.15">
      <c r="C5431" s="59">
        <v>38181</v>
      </c>
      <c r="D5431" s="22">
        <v>39.44</v>
      </c>
      <c r="E5431" s="12">
        <v>36.69</v>
      </c>
      <c r="F5431" s="12">
        <v>33.72</v>
      </c>
      <c r="G5431" s="11">
        <v>33.700000000000003</v>
      </c>
      <c r="H5431" s="12">
        <v>35.130000000000003</v>
      </c>
      <c r="I5431" s="21">
        <v>22</v>
      </c>
      <c r="J5431" s="21">
        <v>28</v>
      </c>
      <c r="K5431" s="149">
        <f t="shared" si="212"/>
        <v>23.064088244665175</v>
      </c>
      <c r="L5431" s="149"/>
      <c r="M5431" s="8">
        <v>108.81</v>
      </c>
      <c r="P5431" s="8">
        <f t="shared" si="213"/>
        <v>-72.188969597838636</v>
      </c>
    </row>
    <row r="5432" spans="3:16" x14ac:dyDescent="0.15">
      <c r="C5432" s="59">
        <v>38182</v>
      </c>
      <c r="D5432" s="22">
        <v>40.97</v>
      </c>
      <c r="E5432" s="12">
        <v>38.54</v>
      </c>
      <c r="F5432" s="12">
        <v>34.1</v>
      </c>
      <c r="G5432" s="11">
        <v>34.049999999999997</v>
      </c>
      <c r="H5432" s="12">
        <v>35.79</v>
      </c>
      <c r="I5432" s="21">
        <v>22</v>
      </c>
      <c r="J5432" s="21">
        <v>28</v>
      </c>
      <c r="K5432" s="149">
        <f t="shared" si="212"/>
        <v>23.50280254590281</v>
      </c>
      <c r="L5432" s="149"/>
      <c r="M5432" s="8">
        <v>109.74</v>
      </c>
      <c r="P5432" s="8">
        <f t="shared" si="213"/>
        <v>-71.750255296600997</v>
      </c>
    </row>
    <row r="5433" spans="3:16" x14ac:dyDescent="0.15">
      <c r="C5433" s="59">
        <v>38183</v>
      </c>
      <c r="D5433" s="22">
        <v>40.770000000000003</v>
      </c>
      <c r="E5433" s="12">
        <v>38.11</v>
      </c>
      <c r="F5433" s="12">
        <v>35.15</v>
      </c>
      <c r="G5433" s="11">
        <v>35.1</v>
      </c>
      <c r="H5433" s="12">
        <v>36.58</v>
      </c>
      <c r="I5433" s="21">
        <v>22</v>
      </c>
      <c r="J5433" s="21">
        <v>28</v>
      </c>
      <c r="K5433" s="149">
        <f t="shared" si="212"/>
        <v>24.243012636610345</v>
      </c>
      <c r="L5433" s="149"/>
      <c r="M5433" s="8">
        <v>109.81</v>
      </c>
      <c r="P5433" s="8">
        <f t="shared" si="213"/>
        <v>-71.010045205893462</v>
      </c>
    </row>
    <row r="5434" spans="3:16" x14ac:dyDescent="0.15">
      <c r="C5434" s="59">
        <v>38184</v>
      </c>
      <c r="D5434" s="22">
        <v>41.25</v>
      </c>
      <c r="E5434" s="12">
        <v>38</v>
      </c>
      <c r="F5434" s="12">
        <v>35.07</v>
      </c>
      <c r="G5434" s="11">
        <v>35</v>
      </c>
      <c r="H5434" s="12">
        <v>36.81</v>
      </c>
      <c r="I5434" s="21">
        <v>22</v>
      </c>
      <c r="J5434" s="21">
        <v>28</v>
      </c>
      <c r="K5434" s="149">
        <f t="shared" si="212"/>
        <v>24.2972245156407</v>
      </c>
      <c r="L5434" s="149"/>
      <c r="M5434" s="8">
        <v>110.37</v>
      </c>
      <c r="P5434" s="8">
        <f t="shared" si="213"/>
        <v>-70.955833326863115</v>
      </c>
    </row>
    <row r="5435" spans="3:16" x14ac:dyDescent="0.15">
      <c r="C5435" s="59">
        <v>38187</v>
      </c>
      <c r="D5435" s="22">
        <v>41.64</v>
      </c>
      <c r="E5435" s="12">
        <v>37.9</v>
      </c>
      <c r="F5435" s="12">
        <v>34.880000000000003</v>
      </c>
      <c r="G5435" s="82"/>
      <c r="H5435" s="82">
        <v>36.89</v>
      </c>
      <c r="I5435" s="186">
        <v>22</v>
      </c>
      <c r="J5435" s="186">
        <v>28</v>
      </c>
      <c r="K5435" s="187"/>
      <c r="L5435" s="187"/>
      <c r="M5435" s="35"/>
      <c r="P5435" s="8">
        <f t="shared" si="213"/>
        <v>-95.253057842503807</v>
      </c>
    </row>
    <row r="5436" spans="3:16" x14ac:dyDescent="0.15">
      <c r="C5436" s="59">
        <v>38188</v>
      </c>
      <c r="D5436" s="22">
        <v>40.86</v>
      </c>
      <c r="E5436" s="12">
        <v>37.01</v>
      </c>
      <c r="F5436" s="12">
        <v>34.909999999999997</v>
      </c>
      <c r="G5436" s="11">
        <v>35.200000000000003</v>
      </c>
      <c r="H5436" s="12">
        <v>36.49</v>
      </c>
      <c r="I5436" s="21">
        <v>22</v>
      </c>
      <c r="J5436" s="21">
        <v>28</v>
      </c>
      <c r="K5436" s="149">
        <f t="shared" si="212"/>
        <v>24.2456606469447</v>
      </c>
      <c r="L5436" s="149"/>
      <c r="M5436" s="8">
        <v>109.51</v>
      </c>
      <c r="P5436" s="8">
        <f t="shared" si="213"/>
        <v>-71.007397195559108</v>
      </c>
    </row>
    <row r="5437" spans="3:16" x14ac:dyDescent="0.15">
      <c r="C5437" s="59">
        <v>38189</v>
      </c>
      <c r="D5437" s="22">
        <v>40.58</v>
      </c>
      <c r="E5437" s="12">
        <v>37.159999999999997</v>
      </c>
      <c r="F5437" s="12">
        <v>34.36</v>
      </c>
      <c r="G5437" s="11">
        <v>34.200000000000003</v>
      </c>
      <c r="H5437" s="12">
        <v>36.159999999999997</v>
      </c>
      <c r="I5437" s="21">
        <v>22</v>
      </c>
      <c r="J5437" s="21">
        <v>28</v>
      </c>
      <c r="K5437" s="149">
        <f t="shared" si="212"/>
        <v>23.556863469474681</v>
      </c>
      <c r="L5437" s="149"/>
      <c r="M5437" s="8">
        <v>109.51</v>
      </c>
      <c r="P5437" s="8">
        <f t="shared" si="213"/>
        <v>-71.69619437302913</v>
      </c>
    </row>
    <row r="5438" spans="3:16" x14ac:dyDescent="0.15">
      <c r="C5438" s="59">
        <v>38190</v>
      </c>
      <c r="D5438" s="22">
        <v>41.36</v>
      </c>
      <c r="E5438" s="12">
        <v>38.01</v>
      </c>
      <c r="F5438" s="12">
        <v>34.369999999999997</v>
      </c>
      <c r="G5438" s="11">
        <v>34.25</v>
      </c>
      <c r="H5438" s="12">
        <v>36.6</v>
      </c>
      <c r="I5438" s="21">
        <v>22</v>
      </c>
      <c r="J5438" s="21">
        <v>28</v>
      </c>
      <c r="K5438" s="149">
        <f t="shared" si="212"/>
        <v>23.591303328348179</v>
      </c>
      <c r="L5438" s="149"/>
      <c r="M5438" s="8">
        <v>109.51</v>
      </c>
      <c r="P5438" s="8">
        <f t="shared" si="213"/>
        <v>-71.661754514155632</v>
      </c>
    </row>
    <row r="5439" spans="3:16" x14ac:dyDescent="0.15">
      <c r="C5439" s="59">
        <v>38191</v>
      </c>
      <c r="D5439" s="22">
        <v>41.71</v>
      </c>
      <c r="E5439" s="12">
        <v>38.270000000000003</v>
      </c>
      <c r="F5439" s="12">
        <v>34.89</v>
      </c>
      <c r="G5439" s="11">
        <v>35</v>
      </c>
      <c r="H5439" s="12">
        <v>36.96</v>
      </c>
      <c r="I5439" s="21">
        <v>22</v>
      </c>
      <c r="J5439" s="21">
        <v>28</v>
      </c>
      <c r="K5439" s="149">
        <f t="shared" si="212"/>
        <v>24.394087601505351</v>
      </c>
      <c r="L5439" s="149"/>
      <c r="M5439" s="8">
        <v>110.81</v>
      </c>
      <c r="P5439" s="8">
        <f t="shared" si="213"/>
        <v>-70.85897024099846</v>
      </c>
    </row>
    <row r="5440" spans="3:16" x14ac:dyDescent="0.15">
      <c r="C5440" s="59">
        <v>38194</v>
      </c>
      <c r="D5440" s="22">
        <v>41.44</v>
      </c>
      <c r="E5440" s="12">
        <v>38.11</v>
      </c>
      <c r="F5440" s="12">
        <v>35.29</v>
      </c>
      <c r="G5440" s="11">
        <v>35.4</v>
      </c>
      <c r="H5440" s="12">
        <v>37.020000000000003</v>
      </c>
      <c r="I5440" s="21">
        <v>22</v>
      </c>
      <c r="J5440" s="21">
        <v>28</v>
      </c>
      <c r="K5440" s="149">
        <f t="shared" si="212"/>
        <v>24.690689918195847</v>
      </c>
      <c r="L5440" s="149"/>
      <c r="M5440" s="8">
        <v>110.89</v>
      </c>
      <c r="P5440" s="8">
        <f t="shared" si="213"/>
        <v>-70.562367924307964</v>
      </c>
    </row>
    <row r="5441" spans="2:16" x14ac:dyDescent="0.15">
      <c r="C5441" s="59">
        <v>38195</v>
      </c>
      <c r="D5441" s="22">
        <v>41.84</v>
      </c>
      <c r="E5441" s="12">
        <v>38.54</v>
      </c>
      <c r="F5441" s="12">
        <v>35.159999999999997</v>
      </c>
      <c r="G5441" s="11">
        <v>35.1</v>
      </c>
      <c r="H5441" s="12">
        <v>37.270000000000003</v>
      </c>
      <c r="I5441" s="21">
        <v>22</v>
      </c>
      <c r="J5441" s="21">
        <v>28</v>
      </c>
      <c r="K5441" s="149">
        <f t="shared" si="212"/>
        <v>24.488069954037151</v>
      </c>
      <c r="L5441" s="149"/>
      <c r="M5441" s="8">
        <v>110.92</v>
      </c>
      <c r="P5441" s="8">
        <f t="shared" si="213"/>
        <v>-70.764987888466663</v>
      </c>
    </row>
    <row r="5442" spans="2:16" x14ac:dyDescent="0.15">
      <c r="C5442" s="59">
        <v>38196</v>
      </c>
      <c r="D5442" s="23">
        <v>42.9</v>
      </c>
      <c r="E5442" s="11">
        <v>39.53</v>
      </c>
      <c r="F5442" s="11">
        <v>35.24</v>
      </c>
      <c r="G5442" s="11">
        <v>35.299999999999997</v>
      </c>
      <c r="H5442" s="11">
        <v>37.950000000000003</v>
      </c>
      <c r="I5442" s="21">
        <v>22</v>
      </c>
      <c r="J5442" s="21">
        <v>28</v>
      </c>
      <c r="K5442" s="149">
        <f t="shared" si="212"/>
        <v>24.612060993754675</v>
      </c>
      <c r="L5442" s="149"/>
      <c r="M5442" s="8">
        <v>110.85</v>
      </c>
      <c r="P5442" s="8">
        <f t="shared" si="213"/>
        <v>-70.640996848749126</v>
      </c>
    </row>
    <row r="5443" spans="2:16" x14ac:dyDescent="0.15">
      <c r="C5443" s="59">
        <v>38197</v>
      </c>
      <c r="D5443" s="22">
        <v>42.75</v>
      </c>
      <c r="E5443" s="12">
        <v>39.25</v>
      </c>
      <c r="F5443" s="12">
        <v>35.64</v>
      </c>
      <c r="G5443" s="11">
        <v>36.049999999999997</v>
      </c>
      <c r="H5443" s="12">
        <v>37.94</v>
      </c>
      <c r="I5443" s="21">
        <v>22</v>
      </c>
      <c r="J5443" s="21">
        <v>28</v>
      </c>
      <c r="K5443" s="149">
        <f t="shared" si="212"/>
        <v>25.400274920262145</v>
      </c>
      <c r="L5443" s="149"/>
      <c r="M5443" s="8">
        <v>112.02</v>
      </c>
      <c r="P5443" s="8">
        <f t="shared" si="213"/>
        <v>-69.852782922241659</v>
      </c>
    </row>
    <row r="5444" spans="2:16" x14ac:dyDescent="0.15">
      <c r="C5444" s="59">
        <v>38198</v>
      </c>
      <c r="D5444" s="23">
        <v>43.8</v>
      </c>
      <c r="E5444" s="11">
        <v>40.03</v>
      </c>
      <c r="F5444" s="11">
        <v>35.96</v>
      </c>
      <c r="G5444" s="11">
        <v>36.299999999999997</v>
      </c>
      <c r="H5444" s="11">
        <v>38.69</v>
      </c>
      <c r="I5444" s="21">
        <v>22</v>
      </c>
      <c r="J5444" s="21">
        <v>28</v>
      </c>
      <c r="K5444" s="149">
        <f t="shared" si="212"/>
        <v>25.729395558635776</v>
      </c>
      <c r="L5444" s="149"/>
      <c r="M5444" s="8">
        <v>112.69</v>
      </c>
      <c r="P5444" s="8">
        <f t="shared" si="213"/>
        <v>-69.523662283868035</v>
      </c>
    </row>
    <row r="5445" spans="2:16" x14ac:dyDescent="0.15">
      <c r="B5445" s="2">
        <f>AVERAGE(D5445:D5466)</f>
        <v>44.883636363636363</v>
      </c>
      <c r="C5445" s="59">
        <v>38201</v>
      </c>
      <c r="D5445" s="23">
        <v>43.82</v>
      </c>
      <c r="E5445" s="11">
        <v>39.97</v>
      </c>
      <c r="F5445" s="11">
        <v>37.049999999999997</v>
      </c>
      <c r="G5445" s="11">
        <v>36.6</v>
      </c>
      <c r="H5445" s="11">
        <v>39.04</v>
      </c>
      <c r="I5445" s="21">
        <v>22</v>
      </c>
      <c r="J5445" s="21">
        <v>28</v>
      </c>
      <c r="K5445" s="149">
        <f t="shared" si="212"/>
        <v>26.041024233256838</v>
      </c>
      <c r="L5445" s="149"/>
      <c r="M5445" s="8">
        <v>113.12</v>
      </c>
      <c r="P5445" s="8">
        <f t="shared" si="213"/>
        <v>-69.212033609246973</v>
      </c>
    </row>
    <row r="5446" spans="2:16" x14ac:dyDescent="0.15">
      <c r="C5446" s="59">
        <v>38202</v>
      </c>
      <c r="D5446" s="23">
        <v>44.15</v>
      </c>
      <c r="E5446" s="11">
        <v>40.64</v>
      </c>
      <c r="F5446" s="11">
        <v>37.5</v>
      </c>
      <c r="G5446" s="11">
        <v>37.15</v>
      </c>
      <c r="H5446" s="11">
        <v>39.33</v>
      </c>
      <c r="I5446" s="21">
        <v>22</v>
      </c>
      <c r="J5446" s="21">
        <v>28</v>
      </c>
      <c r="K5446" s="149">
        <f t="shared" si="212"/>
        <v>26.24308125935158</v>
      </c>
      <c r="L5446" s="149"/>
      <c r="M5446" s="8">
        <v>112.31</v>
      </c>
      <c r="P5446" s="8">
        <f t="shared" si="213"/>
        <v>-69.009976583152223</v>
      </c>
    </row>
    <row r="5447" spans="2:16" x14ac:dyDescent="0.15">
      <c r="C5447" s="59">
        <v>38203</v>
      </c>
      <c r="D5447" s="22">
        <v>42.83</v>
      </c>
      <c r="E5447" s="12">
        <v>39.700000000000003</v>
      </c>
      <c r="F5447" s="11">
        <v>37.700000000000003</v>
      </c>
      <c r="G5447" s="11">
        <v>37.75</v>
      </c>
      <c r="H5447" s="11">
        <v>39.29</v>
      </c>
      <c r="I5447" s="21">
        <v>22</v>
      </c>
      <c r="J5447" s="21">
        <v>28</v>
      </c>
      <c r="K5447" s="149">
        <f t="shared" si="212"/>
        <v>26.510215812582608</v>
      </c>
      <c r="L5447" s="149"/>
      <c r="M5447" s="8">
        <v>111.65</v>
      </c>
      <c r="P5447" s="8">
        <f t="shared" si="213"/>
        <v>-68.742842029921206</v>
      </c>
    </row>
    <row r="5448" spans="2:16" x14ac:dyDescent="0.15">
      <c r="C5448" s="59">
        <v>38204</v>
      </c>
      <c r="D5448" s="23">
        <v>44.41</v>
      </c>
      <c r="E5448" s="11">
        <v>41.12</v>
      </c>
      <c r="F5448" s="11">
        <v>37</v>
      </c>
      <c r="G5448" s="11">
        <v>36.700000000000003</v>
      </c>
      <c r="H5448" s="11">
        <v>39.549999999999997</v>
      </c>
      <c r="I5448" s="21">
        <v>22</v>
      </c>
      <c r="J5448" s="21">
        <v>28</v>
      </c>
      <c r="K5448" s="149">
        <f t="shared" si="212"/>
        <v>25.772845571437923</v>
      </c>
      <c r="L5448" s="149"/>
      <c r="M5448" s="8">
        <v>111.65</v>
      </c>
      <c r="P5448" s="8">
        <f t="shared" si="213"/>
        <v>-69.480212271065881</v>
      </c>
    </row>
    <row r="5449" spans="2:16" x14ac:dyDescent="0.15">
      <c r="C5449" s="59">
        <v>38205</v>
      </c>
      <c r="D5449" s="23">
        <v>43.95</v>
      </c>
      <c r="E5449" s="11">
        <v>40.630000000000003</v>
      </c>
      <c r="F5449" s="11">
        <v>37.950000000000003</v>
      </c>
      <c r="G5449" s="11">
        <v>38.049999999999997</v>
      </c>
      <c r="H5449" s="11">
        <v>39.67</v>
      </c>
      <c r="I5449" s="21">
        <v>22</v>
      </c>
      <c r="J5449" s="21">
        <v>28</v>
      </c>
      <c r="K5449" s="149">
        <f t="shared" si="212"/>
        <v>26.862096131229038</v>
      </c>
      <c r="L5449" s="149"/>
      <c r="M5449" s="8">
        <v>112.24</v>
      </c>
      <c r="P5449" s="8">
        <f t="shared" si="213"/>
        <v>-68.39096171127477</v>
      </c>
    </row>
    <row r="5450" spans="2:16" x14ac:dyDescent="0.15">
      <c r="C5450" s="59">
        <v>38208</v>
      </c>
      <c r="D5450" s="23">
        <v>44.84</v>
      </c>
      <c r="E5450" s="11">
        <v>41.56</v>
      </c>
      <c r="F5450" s="11">
        <v>37.950000000000003</v>
      </c>
      <c r="G5450" s="11">
        <v>37.25</v>
      </c>
      <c r="H5450" s="11">
        <v>40.04</v>
      </c>
      <c r="I5450" s="21">
        <v>22</v>
      </c>
      <c r="J5450" s="21">
        <v>28</v>
      </c>
      <c r="K5450" s="149">
        <f t="shared" si="212"/>
        <v>26.43321280422559</v>
      </c>
      <c r="L5450" s="149"/>
      <c r="M5450" s="8">
        <v>112.82</v>
      </c>
      <c r="P5450" s="8">
        <f t="shared" si="213"/>
        <v>-68.819845038278217</v>
      </c>
    </row>
    <row r="5451" spans="2:16" x14ac:dyDescent="0.15">
      <c r="C5451" s="59">
        <v>38209</v>
      </c>
      <c r="D5451" s="22">
        <v>44.52</v>
      </c>
      <c r="E5451" s="12">
        <v>41.28</v>
      </c>
      <c r="F5451" s="11">
        <v>38.1</v>
      </c>
      <c r="G5451" s="11">
        <v>38.200000000000003</v>
      </c>
      <c r="H5451" s="12">
        <v>40</v>
      </c>
      <c r="I5451" s="21">
        <v>22</v>
      </c>
      <c r="J5451" s="21">
        <v>28</v>
      </c>
      <c r="K5451" s="149">
        <f t="shared" si="212"/>
        <v>26.754150398786887</v>
      </c>
      <c r="L5451" s="149"/>
      <c r="M5451" s="8">
        <v>111.35</v>
      </c>
      <c r="P5451" s="8">
        <f t="shared" si="213"/>
        <v>-68.498907443716917</v>
      </c>
    </row>
    <row r="5452" spans="2:16" x14ac:dyDescent="0.15">
      <c r="C5452" s="59">
        <v>38210</v>
      </c>
      <c r="D5452" s="22">
        <v>44.8</v>
      </c>
      <c r="E5452" s="12">
        <v>41.56</v>
      </c>
      <c r="F5452" s="11">
        <v>38.15</v>
      </c>
      <c r="G5452" s="11">
        <v>38</v>
      </c>
      <c r="H5452" s="11">
        <v>40.08</v>
      </c>
      <c r="I5452" s="21">
        <v>22</v>
      </c>
      <c r="J5452" s="21">
        <v>28</v>
      </c>
      <c r="K5452" s="149">
        <f t="shared" si="212"/>
        <v>26.697730796176113</v>
      </c>
      <c r="L5452" s="149"/>
      <c r="M5452" s="8">
        <v>111.7</v>
      </c>
      <c r="P5452" s="8">
        <f t="shared" si="213"/>
        <v>-68.55532704632769</v>
      </c>
    </row>
    <row r="5453" spans="2:16" x14ac:dyDescent="0.15">
      <c r="C5453" s="59">
        <v>38211</v>
      </c>
      <c r="D5453" s="23">
        <v>45.5</v>
      </c>
      <c r="E5453" s="11">
        <v>42.29</v>
      </c>
      <c r="F5453" s="11">
        <v>38.54</v>
      </c>
      <c r="G5453" s="11">
        <v>38.200000000000003</v>
      </c>
      <c r="H5453" s="11">
        <v>40.76</v>
      </c>
      <c r="I5453" s="21">
        <v>22</v>
      </c>
      <c r="J5453" s="21">
        <v>28</v>
      </c>
      <c r="K5453" s="149">
        <f t="shared" si="212"/>
        <v>27.078515940218072</v>
      </c>
      <c r="L5453" s="149"/>
      <c r="M5453" s="8">
        <v>112.7</v>
      </c>
      <c r="P5453" s="8">
        <f t="shared" si="213"/>
        <v>-68.174541902285739</v>
      </c>
    </row>
    <row r="5454" spans="2:16" x14ac:dyDescent="0.15">
      <c r="C5454" s="59">
        <v>38212</v>
      </c>
      <c r="D5454" s="23">
        <v>46.58</v>
      </c>
      <c r="E5454" s="11">
        <v>43.88</v>
      </c>
      <c r="F5454" s="11">
        <v>38.9</v>
      </c>
      <c r="G5454" s="11">
        <v>38.75</v>
      </c>
      <c r="H5454" s="11">
        <v>41.33</v>
      </c>
      <c r="I5454" s="21">
        <v>22</v>
      </c>
      <c r="J5454" s="21">
        <v>28</v>
      </c>
      <c r="K5454" s="149">
        <f t="shared" si="212"/>
        <v>27.212473185101349</v>
      </c>
      <c r="L5454" s="149"/>
      <c r="M5454" s="8">
        <v>111.65</v>
      </c>
      <c r="P5454" s="8">
        <f t="shared" si="213"/>
        <v>-68.040584657402462</v>
      </c>
    </row>
    <row r="5455" spans="2:16" x14ac:dyDescent="0.15">
      <c r="C5455" s="59">
        <v>38215</v>
      </c>
      <c r="D5455" s="23">
        <v>46.05</v>
      </c>
      <c r="E5455" s="11">
        <v>43.67</v>
      </c>
      <c r="F5455" s="11">
        <v>39.85</v>
      </c>
      <c r="G5455" s="11">
        <v>39.9</v>
      </c>
      <c r="H5455" s="11">
        <v>41.7</v>
      </c>
      <c r="I5455" s="21">
        <v>22</v>
      </c>
      <c r="J5455" s="21">
        <v>28</v>
      </c>
      <c r="K5455" s="149">
        <f t="shared" si="212"/>
        <v>28.283580785725157</v>
      </c>
      <c r="L5455" s="149"/>
      <c r="M5455" s="8">
        <v>112.7</v>
      </c>
      <c r="P5455" s="8">
        <f t="shared" si="213"/>
        <v>-66.969477056778658</v>
      </c>
    </row>
    <row r="5456" spans="2:16" x14ac:dyDescent="0.15">
      <c r="C5456" s="59">
        <v>38216</v>
      </c>
      <c r="D5456" s="23">
        <v>46.75</v>
      </c>
      <c r="E5456" s="11">
        <v>42.99</v>
      </c>
      <c r="F5456" s="11">
        <v>39.64</v>
      </c>
      <c r="G5456" s="11">
        <v>39.85</v>
      </c>
      <c r="H5456" s="11">
        <v>41.75</v>
      </c>
      <c r="I5456" s="21">
        <v>22</v>
      </c>
      <c r="J5456" s="21">
        <v>28</v>
      </c>
      <c r="K5456" s="149">
        <f t="shared" si="212"/>
        <v>27.982449805279952</v>
      </c>
      <c r="L5456" s="149"/>
      <c r="M5456" s="8">
        <v>111.64</v>
      </c>
      <c r="P5456" s="8">
        <f t="shared" si="213"/>
        <v>-67.270608037223852</v>
      </c>
    </row>
    <row r="5457" spans="2:16" x14ac:dyDescent="0.15">
      <c r="C5457" s="59">
        <v>38217</v>
      </c>
      <c r="D5457" s="23">
        <v>47.27</v>
      </c>
      <c r="E5457" s="11">
        <v>43.03</v>
      </c>
      <c r="F5457" s="11">
        <v>40.270000000000003</v>
      </c>
      <c r="G5457" s="11">
        <v>40.1</v>
      </c>
      <c r="H5457" s="11">
        <v>42.07</v>
      </c>
      <c r="I5457" s="21">
        <v>22</v>
      </c>
      <c r="J5457" s="21">
        <v>28</v>
      </c>
      <c r="K5457" s="149">
        <f t="shared" si="212"/>
        <v>28.135298496812219</v>
      </c>
      <c r="L5457" s="149"/>
      <c r="M5457" s="8">
        <v>111.55</v>
      </c>
      <c r="P5457" s="8">
        <f t="shared" si="213"/>
        <v>-67.117759345691582</v>
      </c>
    </row>
    <row r="5458" spans="2:16" x14ac:dyDescent="0.15">
      <c r="C5458" s="59">
        <v>38218</v>
      </c>
      <c r="D5458" s="23">
        <v>48.7</v>
      </c>
      <c r="E5458" s="11">
        <v>44.33</v>
      </c>
      <c r="F5458" s="11">
        <v>40.380000000000003</v>
      </c>
      <c r="G5458" s="11">
        <v>40.299999999999997</v>
      </c>
      <c r="H5458" s="11">
        <v>42.6</v>
      </c>
      <c r="I5458" s="21">
        <v>22</v>
      </c>
      <c r="J5458" s="21">
        <v>28</v>
      </c>
      <c r="K5458" s="149">
        <f t="shared" si="212"/>
        <v>28.136210519373929</v>
      </c>
      <c r="L5458" s="149"/>
      <c r="M5458" s="8">
        <v>111</v>
      </c>
      <c r="P5458" s="8">
        <f t="shared" si="213"/>
        <v>-67.116847323129875</v>
      </c>
    </row>
    <row r="5459" spans="2:16" x14ac:dyDescent="0.15">
      <c r="C5459" s="59">
        <v>38219</v>
      </c>
      <c r="D5459" s="22">
        <v>47.86</v>
      </c>
      <c r="E5459" s="12">
        <v>43.54</v>
      </c>
      <c r="F5459" s="19">
        <v>41.45</v>
      </c>
      <c r="G5459" s="82"/>
      <c r="H5459" s="82">
        <v>43.16</v>
      </c>
      <c r="I5459" s="186">
        <v>22</v>
      </c>
      <c r="J5459" s="186">
        <v>28</v>
      </c>
      <c r="K5459" s="187"/>
      <c r="L5459" s="187"/>
      <c r="M5459" s="8">
        <v>110.46</v>
      </c>
      <c r="P5459" s="8">
        <f t="shared" si="213"/>
        <v>-95.253057842503807</v>
      </c>
    </row>
    <row r="5460" spans="2:16" x14ac:dyDescent="0.15">
      <c r="C5460" s="59">
        <v>38222</v>
      </c>
      <c r="D5460" s="22">
        <v>46.05</v>
      </c>
      <c r="E5460" s="12">
        <v>43.03</v>
      </c>
      <c r="F5460" s="12">
        <v>40.71</v>
      </c>
      <c r="G5460" s="11">
        <v>40.75</v>
      </c>
      <c r="H5460" s="12">
        <v>42.27</v>
      </c>
      <c r="I5460" s="21">
        <v>22</v>
      </c>
      <c r="J5460" s="21">
        <v>28</v>
      </c>
      <c r="K5460" s="149">
        <f t="shared" si="212"/>
        <v>28.31454237924261</v>
      </c>
      <c r="L5460" s="149"/>
      <c r="M5460" s="8">
        <v>110.47</v>
      </c>
      <c r="P5460" s="8">
        <f t="shared" si="213"/>
        <v>-66.938515463261197</v>
      </c>
    </row>
    <row r="5461" spans="2:16" x14ac:dyDescent="0.15">
      <c r="C5461" s="59">
        <v>38223</v>
      </c>
      <c r="D5461" s="22">
        <v>45.21</v>
      </c>
      <c r="E5461" s="12">
        <v>42.32</v>
      </c>
      <c r="F5461" s="12">
        <v>39.51</v>
      </c>
      <c r="G5461" s="11">
        <v>39.6</v>
      </c>
      <c r="H5461" s="12">
        <v>41.43</v>
      </c>
      <c r="I5461" s="21">
        <v>22</v>
      </c>
      <c r="J5461" s="21">
        <v>28</v>
      </c>
      <c r="K5461" s="149">
        <f t="shared" si="212"/>
        <v>27.500537083670984</v>
      </c>
      <c r="L5461" s="149"/>
      <c r="M5461" s="8">
        <v>110.41</v>
      </c>
      <c r="P5461" s="8">
        <f t="shared" si="213"/>
        <v>-67.752520758832816</v>
      </c>
    </row>
    <row r="5462" spans="2:16" x14ac:dyDescent="0.15">
      <c r="C5462" s="59">
        <v>38224</v>
      </c>
      <c r="D5462" s="22">
        <v>43.47</v>
      </c>
      <c r="E5462" s="12">
        <v>40.68</v>
      </c>
      <c r="F5462" s="12">
        <v>39.1</v>
      </c>
      <c r="G5462" s="11">
        <v>38.85</v>
      </c>
      <c r="H5462" s="12">
        <v>40.450000000000003</v>
      </c>
      <c r="I5462" s="21">
        <v>22</v>
      </c>
      <c r="J5462" s="21">
        <v>28</v>
      </c>
      <c r="K5462" s="149">
        <f t="shared" si="212"/>
        <v>27.099429561029758</v>
      </c>
      <c r="L5462" s="149"/>
      <c r="M5462" s="8">
        <v>110.9</v>
      </c>
      <c r="P5462" s="8">
        <f t="shared" si="213"/>
        <v>-68.153628281474056</v>
      </c>
    </row>
    <row r="5463" spans="2:16" x14ac:dyDescent="0.15">
      <c r="C5463" s="59">
        <v>38225</v>
      </c>
      <c r="D5463" s="22">
        <v>43.1</v>
      </c>
      <c r="E5463" s="12">
        <v>40.33</v>
      </c>
      <c r="F5463" s="12">
        <v>37.4</v>
      </c>
      <c r="G5463" s="11">
        <v>37.450000000000003</v>
      </c>
      <c r="H5463" s="12">
        <v>39.020000000000003</v>
      </c>
      <c r="I5463" s="21">
        <v>22</v>
      </c>
      <c r="J5463" s="21">
        <v>28</v>
      </c>
      <c r="K5463" s="149">
        <f t="shared" si="212"/>
        <v>26.052207516806668</v>
      </c>
      <c r="L5463" s="149"/>
      <c r="M5463" s="8">
        <v>110.6</v>
      </c>
      <c r="P5463" s="8">
        <f t="shared" si="213"/>
        <v>-69.200850325697132</v>
      </c>
    </row>
    <row r="5464" spans="2:16" x14ac:dyDescent="0.15">
      <c r="C5464" s="59">
        <v>38226</v>
      </c>
      <c r="D5464" s="22">
        <v>43.18</v>
      </c>
      <c r="E5464" s="12">
        <v>40.64</v>
      </c>
      <c r="F5464" s="12">
        <v>37.130000000000003</v>
      </c>
      <c r="G5464" s="11">
        <v>37</v>
      </c>
      <c r="H5464" s="12">
        <v>39.049999999999997</v>
      </c>
      <c r="I5464" s="21">
        <v>22</v>
      </c>
      <c r="J5464" s="21">
        <v>28</v>
      </c>
      <c r="K5464" s="149">
        <f t="shared" si="212"/>
        <v>25.850870674045133</v>
      </c>
      <c r="L5464" s="149"/>
      <c r="M5464" s="8">
        <v>111.08</v>
      </c>
      <c r="P5464" s="8">
        <f t="shared" si="213"/>
        <v>-69.402187168458681</v>
      </c>
    </row>
    <row r="5465" spans="2:16" x14ac:dyDescent="0.15">
      <c r="C5465" s="59">
        <v>38229</v>
      </c>
      <c r="D5465" s="22">
        <v>42.28</v>
      </c>
      <c r="E5465" s="11"/>
      <c r="F5465" s="12">
        <v>37.21</v>
      </c>
      <c r="G5465" s="11">
        <v>37.1</v>
      </c>
      <c r="H5465" s="12">
        <v>38.479999999999997</v>
      </c>
      <c r="I5465" s="21">
        <v>22</v>
      </c>
      <c r="J5465" s="21">
        <v>28</v>
      </c>
      <c r="K5465" s="149">
        <f t="shared" si="212"/>
        <v>25.827397100249879</v>
      </c>
      <c r="L5465" s="149"/>
      <c r="M5465" s="8">
        <v>110.68</v>
      </c>
      <c r="P5465" s="8">
        <f t="shared" si="213"/>
        <v>-69.425660742253925</v>
      </c>
    </row>
    <row r="5466" spans="2:16" x14ac:dyDescent="0.15">
      <c r="C5466" s="59">
        <v>38230</v>
      </c>
      <c r="D5466" s="22">
        <v>42.12</v>
      </c>
      <c r="E5466" s="12">
        <v>39.61</v>
      </c>
      <c r="F5466" s="12">
        <v>36.159999999999997</v>
      </c>
      <c r="G5466" s="11">
        <v>36.15</v>
      </c>
      <c r="H5466" s="12">
        <v>38.15</v>
      </c>
      <c r="I5466" s="21">
        <v>22</v>
      </c>
      <c r="J5466" s="21">
        <v>28</v>
      </c>
      <c r="K5466" s="149">
        <f t="shared" si="212"/>
        <v>25.209250222258738</v>
      </c>
      <c r="L5466" s="149"/>
      <c r="M5466" s="8">
        <v>110.87</v>
      </c>
      <c r="P5466" s="8">
        <f t="shared" si="213"/>
        <v>-70.043807620245076</v>
      </c>
    </row>
    <row r="5467" spans="2:16" x14ac:dyDescent="0.15">
      <c r="B5467" s="2">
        <f>AVERAGE(D5467:D5488)</f>
        <v>45.937619047619052</v>
      </c>
      <c r="C5467" s="59">
        <v>38231</v>
      </c>
      <c r="D5467" s="22">
        <v>44</v>
      </c>
      <c r="E5467" s="12">
        <v>41.47</v>
      </c>
      <c r="F5467" s="12">
        <v>35.44</v>
      </c>
      <c r="G5467" s="11">
        <v>35.6</v>
      </c>
      <c r="H5467" s="12">
        <v>38.81</v>
      </c>
      <c r="I5467" s="21">
        <v>22</v>
      </c>
      <c r="J5467" s="21">
        <v>28</v>
      </c>
      <c r="K5467" s="149">
        <f t="shared" si="212"/>
        <v>24.82794616882822</v>
      </c>
      <c r="L5467" s="149"/>
      <c r="M5467" s="8">
        <v>110.88</v>
      </c>
      <c r="P5467" s="8">
        <f t="shared" si="213"/>
        <v>-70.425111673675588</v>
      </c>
    </row>
    <row r="5468" spans="2:16" x14ac:dyDescent="0.15">
      <c r="C5468" s="59">
        <v>38232</v>
      </c>
      <c r="D5468" s="22">
        <v>44.06</v>
      </c>
      <c r="E5468" s="12">
        <v>41.57</v>
      </c>
      <c r="F5468" s="12">
        <v>36.35</v>
      </c>
      <c r="G5468" s="11">
        <v>37.1</v>
      </c>
      <c r="H5468" s="12">
        <v>39.68</v>
      </c>
      <c r="I5468" s="21">
        <v>22</v>
      </c>
      <c r="J5468" s="21">
        <v>28</v>
      </c>
      <c r="K5468" s="149">
        <f t="shared" si="212"/>
        <v>25.699053511479214</v>
      </c>
      <c r="L5468" s="149"/>
      <c r="M5468" s="8">
        <v>110.13</v>
      </c>
      <c r="P5468" s="8">
        <f t="shared" si="213"/>
        <v>-69.554004331024601</v>
      </c>
    </row>
    <row r="5469" spans="2:16" x14ac:dyDescent="0.15">
      <c r="C5469" s="59">
        <v>38233</v>
      </c>
      <c r="D5469" s="22">
        <v>43.99</v>
      </c>
      <c r="E5469" s="12">
        <v>41.23</v>
      </c>
      <c r="F5469" s="12">
        <v>35.799999999999997</v>
      </c>
      <c r="G5469" s="11">
        <v>35.85</v>
      </c>
      <c r="H5469" s="12">
        <v>39.119999999999997</v>
      </c>
      <c r="I5469" s="21">
        <v>22</v>
      </c>
      <c r="J5469" s="21">
        <v>28</v>
      </c>
      <c r="K5469" s="149">
        <f t="shared" si="212"/>
        <v>24.934652808548599</v>
      </c>
      <c r="L5469" s="149"/>
      <c r="M5469" s="8">
        <v>110.58</v>
      </c>
      <c r="P5469" s="8">
        <f t="shared" si="213"/>
        <v>-70.318405033955202</v>
      </c>
    </row>
    <row r="5470" spans="2:16" x14ac:dyDescent="0.15">
      <c r="C5470" s="59">
        <v>38236</v>
      </c>
      <c r="D5470" s="11"/>
      <c r="E5470" s="12">
        <v>40.619999999999997</v>
      </c>
      <c r="F5470" s="12">
        <v>35.29</v>
      </c>
      <c r="G5470" s="11">
        <v>35.4</v>
      </c>
      <c r="H5470" s="12">
        <v>38.659999999999997</v>
      </c>
      <c r="I5470" s="21">
        <v>22</v>
      </c>
      <c r="J5470" s="21">
        <v>28</v>
      </c>
      <c r="K5470" s="149">
        <f t="shared" si="212"/>
        <v>24.630571906852058</v>
      </c>
      <c r="L5470" s="149"/>
      <c r="M5470" s="8">
        <v>110.62</v>
      </c>
      <c r="P5470" s="8">
        <f t="shared" si="213"/>
        <v>-70.622485935651753</v>
      </c>
    </row>
    <row r="5471" spans="2:16" x14ac:dyDescent="0.15">
      <c r="C5471" s="59">
        <v>38237</v>
      </c>
      <c r="D5471" s="22">
        <v>43.31</v>
      </c>
      <c r="E5471" s="12">
        <v>40.76</v>
      </c>
      <c r="F5471" s="12">
        <v>34.79</v>
      </c>
      <c r="G5471" s="11">
        <v>35.25</v>
      </c>
      <c r="H5471" s="12">
        <v>38.130000000000003</v>
      </c>
      <c r="I5471" s="21">
        <v>22</v>
      </c>
      <c r="J5471" s="21">
        <v>28</v>
      </c>
      <c r="K5471" s="149">
        <f t="shared" si="212"/>
        <v>24.73461795661655</v>
      </c>
      <c r="L5471" s="149"/>
      <c r="M5471" s="8">
        <v>111.56</v>
      </c>
      <c r="P5471" s="8">
        <f t="shared" si="213"/>
        <v>-70.518439885887261</v>
      </c>
    </row>
    <row r="5472" spans="2:16" x14ac:dyDescent="0.15">
      <c r="C5472" s="59">
        <v>38238</v>
      </c>
      <c r="D5472" s="22">
        <v>42.77</v>
      </c>
      <c r="E5472" s="12">
        <v>40.39</v>
      </c>
      <c r="F5472" s="12">
        <v>34.700000000000003</v>
      </c>
      <c r="G5472" s="11">
        <v>35.25</v>
      </c>
      <c r="H5472" s="12">
        <v>38.19</v>
      </c>
      <c r="I5472" s="21">
        <v>22</v>
      </c>
      <c r="J5472" s="21">
        <v>28</v>
      </c>
      <c r="K5472" s="149">
        <f t="shared" si="212"/>
        <v>24.63262867497399</v>
      </c>
      <c r="L5472" s="149"/>
      <c r="M5472" s="8">
        <v>111.1</v>
      </c>
      <c r="P5472" s="8">
        <f t="shared" si="213"/>
        <v>-70.620429167529821</v>
      </c>
    </row>
    <row r="5473" spans="3:16" x14ac:dyDescent="0.15">
      <c r="C5473" s="59">
        <v>38239</v>
      </c>
      <c r="D5473" s="22">
        <v>44.61</v>
      </c>
      <c r="E5473" s="12">
        <v>42.22</v>
      </c>
      <c r="F5473" s="12">
        <v>34.200000000000003</v>
      </c>
      <c r="G5473" s="11">
        <v>34.299999999999997</v>
      </c>
      <c r="H5473" s="12">
        <v>38.74</v>
      </c>
      <c r="I5473" s="21">
        <v>22</v>
      </c>
      <c r="J5473" s="21">
        <v>28</v>
      </c>
      <c r="K5473" s="149">
        <f t="shared" si="212"/>
        <v>23.830696671176206</v>
      </c>
      <c r="L5473" s="149"/>
      <c r="M5473" s="8">
        <v>110.46</v>
      </c>
      <c r="P5473" s="8">
        <f t="shared" si="213"/>
        <v>-71.422361171327594</v>
      </c>
    </row>
    <row r="5474" spans="3:16" x14ac:dyDescent="0.15">
      <c r="C5474" s="59">
        <v>38240</v>
      </c>
      <c r="D5474" s="22">
        <v>42.81</v>
      </c>
      <c r="E5474" s="12">
        <v>40.200000000000003</v>
      </c>
      <c r="F5474" s="12">
        <v>35.24</v>
      </c>
      <c r="G5474" s="11">
        <v>35.35</v>
      </c>
      <c r="H5474" s="12">
        <v>38.82</v>
      </c>
      <c r="I5474" s="21">
        <v>22</v>
      </c>
      <c r="J5474" s="21">
        <v>28</v>
      </c>
      <c r="K5474" s="149">
        <f t="shared" si="212"/>
        <v>24.53574986458241</v>
      </c>
      <c r="L5474" s="149"/>
      <c r="M5474" s="8">
        <v>110.35</v>
      </c>
      <c r="P5474" s="8">
        <f t="shared" si="213"/>
        <v>-70.717307977921394</v>
      </c>
    </row>
    <row r="5475" spans="3:16" x14ac:dyDescent="0.15">
      <c r="C5475" s="59">
        <v>38243</v>
      </c>
      <c r="D5475" s="22">
        <v>43.87</v>
      </c>
      <c r="E5475" s="12">
        <v>41.06</v>
      </c>
      <c r="F5475" s="12">
        <v>33.83</v>
      </c>
      <c r="G5475" s="11">
        <v>34</v>
      </c>
      <c r="H5475" s="12">
        <v>38.299999999999997</v>
      </c>
      <c r="I5475" s="21">
        <v>22</v>
      </c>
      <c r="J5475" s="21">
        <v>28</v>
      </c>
      <c r="K5475" s="149">
        <f t="shared" si="212"/>
        <v>23.742022918934655</v>
      </c>
      <c r="L5475" s="149"/>
      <c r="M5475" s="8">
        <v>111.02</v>
      </c>
      <c r="P5475" s="8">
        <f t="shared" si="213"/>
        <v>-71.511034923569156</v>
      </c>
    </row>
    <row r="5476" spans="3:16" x14ac:dyDescent="0.15">
      <c r="C5476" s="59">
        <v>38244</v>
      </c>
      <c r="D5476" s="22">
        <v>44.39</v>
      </c>
      <c r="E5476" s="12">
        <v>41.73</v>
      </c>
      <c r="F5476" s="12">
        <v>34.590000000000003</v>
      </c>
      <c r="G5476" s="11">
        <v>34</v>
      </c>
      <c r="H5476" s="12">
        <v>39.07</v>
      </c>
      <c r="I5476" s="21">
        <v>22</v>
      </c>
      <c r="J5476" s="21">
        <v>28</v>
      </c>
      <c r="K5476" s="149">
        <f t="shared" si="212"/>
        <v>23.628680528851469</v>
      </c>
      <c r="L5476" s="149"/>
      <c r="M5476" s="8">
        <v>110.49</v>
      </c>
      <c r="P5476" s="8">
        <f t="shared" si="213"/>
        <v>-71.624377313652332</v>
      </c>
    </row>
    <row r="5477" spans="3:16" x14ac:dyDescent="0.15">
      <c r="C5477" s="59">
        <v>38245</v>
      </c>
      <c r="D5477" s="22">
        <v>43.58</v>
      </c>
      <c r="E5477" s="12">
        <v>41.85</v>
      </c>
      <c r="F5477" s="12">
        <v>34.67</v>
      </c>
      <c r="G5477" s="11">
        <v>34.35</v>
      </c>
      <c r="H5477" s="12">
        <v>39.020000000000003</v>
      </c>
      <c r="I5477" s="21">
        <v>22</v>
      </c>
      <c r="J5477" s="21">
        <v>28</v>
      </c>
      <c r="K5477" s="149">
        <f t="shared" si="212"/>
        <v>24.005871046038131</v>
      </c>
      <c r="L5477" s="149"/>
      <c r="M5477" s="8">
        <v>111.11</v>
      </c>
      <c r="P5477" s="8">
        <f t="shared" si="213"/>
        <v>-71.247186796465684</v>
      </c>
    </row>
    <row r="5478" spans="3:16" x14ac:dyDescent="0.15">
      <c r="C5478" s="59">
        <v>38246</v>
      </c>
      <c r="D5478" s="22">
        <v>43.88</v>
      </c>
      <c r="E5478" s="12">
        <v>40.75</v>
      </c>
      <c r="F5478" s="12">
        <v>34.5</v>
      </c>
      <c r="G5478" s="11">
        <v>33.9</v>
      </c>
      <c r="H5478" s="12">
        <v>38.44</v>
      </c>
      <c r="I5478" s="21">
        <v>22</v>
      </c>
      <c r="J5478" s="21">
        <v>28</v>
      </c>
      <c r="K5478" s="149">
        <f t="shared" si="212"/>
        <v>23.597564834970139</v>
      </c>
      <c r="L5478" s="149"/>
      <c r="M5478" s="8">
        <v>110.67</v>
      </c>
      <c r="P5478" s="8">
        <f t="shared" si="213"/>
        <v>-71.655493007533664</v>
      </c>
    </row>
    <row r="5479" spans="3:16" x14ac:dyDescent="0.15">
      <c r="C5479" s="59">
        <v>38247</v>
      </c>
      <c r="D5479" s="22">
        <v>45.59</v>
      </c>
      <c r="E5479" s="12">
        <v>42.45</v>
      </c>
      <c r="F5479" s="12">
        <v>34.5</v>
      </c>
      <c r="G5479" s="11">
        <v>33.75</v>
      </c>
      <c r="H5479" s="12">
        <v>39.5</v>
      </c>
      <c r="I5479" s="21">
        <v>22</v>
      </c>
      <c r="J5479" s="21">
        <v>28</v>
      </c>
      <c r="K5479" s="149">
        <f t="shared" si="212"/>
        <v>23.556835165326209</v>
      </c>
      <c r="L5479" s="149"/>
      <c r="M5479" s="8">
        <v>110.97</v>
      </c>
      <c r="P5479" s="8">
        <f t="shared" si="213"/>
        <v>-71.696222677177602</v>
      </c>
    </row>
    <row r="5480" spans="3:16" x14ac:dyDescent="0.15">
      <c r="C5480" s="59">
        <v>38250</v>
      </c>
      <c r="D5480" s="22">
        <v>46.35</v>
      </c>
      <c r="E5480" s="12">
        <v>42.91</v>
      </c>
      <c r="F5480" s="12">
        <v>35.35</v>
      </c>
      <c r="G5480" s="82"/>
      <c r="H5480" s="82">
        <v>40.200000000000003</v>
      </c>
      <c r="I5480" s="186">
        <v>22</v>
      </c>
      <c r="J5480" s="186">
        <v>28</v>
      </c>
      <c r="K5480" s="187"/>
      <c r="L5480" s="187"/>
      <c r="M5480" s="35"/>
      <c r="P5480" s="8">
        <f t="shared" si="213"/>
        <v>-95.253057842503807</v>
      </c>
    </row>
    <row r="5481" spans="3:16" x14ac:dyDescent="0.15">
      <c r="C5481" s="59">
        <v>38251</v>
      </c>
      <c r="D5481" s="22">
        <v>47.1</v>
      </c>
      <c r="E5481" s="12">
        <v>43.39</v>
      </c>
      <c r="F5481" s="12">
        <v>35.28</v>
      </c>
      <c r="G5481" s="11">
        <v>35.6</v>
      </c>
      <c r="H5481" s="12">
        <v>40.71</v>
      </c>
      <c r="I5481" s="21">
        <v>22</v>
      </c>
      <c r="J5481" s="21">
        <v>28</v>
      </c>
      <c r="K5481" s="149">
        <f t="shared" si="212"/>
        <v>24.859294585708053</v>
      </c>
      <c r="L5481" s="149"/>
      <c r="M5481" s="8">
        <v>111.02</v>
      </c>
      <c r="P5481" s="8">
        <f t="shared" si="213"/>
        <v>-70.393763256795751</v>
      </c>
    </row>
    <row r="5482" spans="3:16" x14ac:dyDescent="0.15">
      <c r="C5482" s="59">
        <v>38252</v>
      </c>
      <c r="D5482" s="22">
        <v>48.35</v>
      </c>
      <c r="E5482" s="12">
        <v>44.93</v>
      </c>
      <c r="F5482" s="12">
        <v>35.25</v>
      </c>
      <c r="G5482" s="11">
        <v>35.4</v>
      </c>
      <c r="H5482" s="12">
        <v>41.75</v>
      </c>
      <c r="I5482" s="21">
        <v>22</v>
      </c>
      <c r="J5482" s="21">
        <v>28</v>
      </c>
      <c r="K5482" s="149">
        <f t="shared" si="212"/>
        <v>24.681783546144917</v>
      </c>
      <c r="L5482" s="149"/>
      <c r="M5482" s="8">
        <v>110.85</v>
      </c>
      <c r="P5482" s="8">
        <f t="shared" si="213"/>
        <v>-70.571274296358894</v>
      </c>
    </row>
    <row r="5483" spans="3:16" x14ac:dyDescent="0.15">
      <c r="C5483" s="59">
        <v>38253</v>
      </c>
      <c r="D5483" s="22">
        <v>48.46</v>
      </c>
      <c r="E5483" s="11">
        <v>45.13</v>
      </c>
      <c r="F5483" s="12">
        <v>36.020000000000003</v>
      </c>
      <c r="G5483" s="82"/>
      <c r="H5483" s="82">
        <v>42.27</v>
      </c>
      <c r="I5483" s="186">
        <v>22</v>
      </c>
      <c r="J5483" s="186">
        <v>28</v>
      </c>
      <c r="K5483" s="187"/>
      <c r="L5483" s="187"/>
      <c r="M5483" s="35"/>
      <c r="P5483" s="8">
        <f t="shared" ref="P5483:P5546" si="214">K5483-$K$6465</f>
        <v>-95.253057842503807</v>
      </c>
    </row>
    <row r="5484" spans="3:16" x14ac:dyDescent="0.15">
      <c r="C5484" s="59">
        <v>38254</v>
      </c>
      <c r="D5484" s="23">
        <v>48.88</v>
      </c>
      <c r="E5484" s="11">
        <v>45.33</v>
      </c>
      <c r="F5484" s="12">
        <v>36.159999999999997</v>
      </c>
      <c r="G5484" s="11">
        <v>35.950000000000003</v>
      </c>
      <c r="H5484" s="12">
        <v>42.31</v>
      </c>
      <c r="I5484" s="21">
        <v>22</v>
      </c>
      <c r="J5484" s="21">
        <v>28</v>
      </c>
      <c r="K5484" s="149">
        <f t="shared" ref="K5484:K5546" si="215">G5484*M5484/158.987294928</f>
        <v>25.237107794160988</v>
      </c>
      <c r="L5484" s="149"/>
      <c r="M5484" s="8">
        <v>111.61</v>
      </c>
      <c r="P5484" s="8">
        <f t="shared" si="214"/>
        <v>-70.015950048342816</v>
      </c>
    </row>
    <row r="5485" spans="3:16" x14ac:dyDescent="0.15">
      <c r="C5485" s="61">
        <v>38257</v>
      </c>
      <c r="D5485" s="23">
        <v>49.64</v>
      </c>
      <c r="E5485" s="11">
        <v>45.93</v>
      </c>
      <c r="F5485" s="12">
        <v>36.79</v>
      </c>
      <c r="G5485" s="11">
        <v>36.75</v>
      </c>
      <c r="H5485" s="12">
        <v>42.9</v>
      </c>
      <c r="I5485" s="21">
        <v>22</v>
      </c>
      <c r="J5485" s="21">
        <v>28</v>
      </c>
      <c r="K5485" s="149">
        <f t="shared" si="215"/>
        <v>25.798712418231322</v>
      </c>
      <c r="L5485" s="149"/>
      <c r="M5485" s="8">
        <v>111.61</v>
      </c>
      <c r="P5485" s="8">
        <f t="shared" si="214"/>
        <v>-69.454345424272489</v>
      </c>
    </row>
    <row r="5486" spans="3:16" x14ac:dyDescent="0.15">
      <c r="C5486" s="61">
        <v>38258</v>
      </c>
      <c r="D5486" s="22">
        <v>49.9</v>
      </c>
      <c r="E5486" s="12">
        <v>46.45</v>
      </c>
      <c r="F5486" s="12">
        <v>38.119999999999997</v>
      </c>
      <c r="G5486" s="11">
        <v>38.35</v>
      </c>
      <c r="H5486" s="12">
        <v>43.54</v>
      </c>
      <c r="I5486" s="21">
        <v>22</v>
      </c>
      <c r="J5486" s="21">
        <v>28</v>
      </c>
      <c r="K5486" s="149">
        <f t="shared" si="215"/>
        <v>26.929158093663393</v>
      </c>
      <c r="L5486" s="149"/>
      <c r="M5486" s="8">
        <v>111.64</v>
      </c>
      <c r="P5486" s="8">
        <f t="shared" si="214"/>
        <v>-68.323899748840418</v>
      </c>
    </row>
    <row r="5487" spans="3:16" x14ac:dyDescent="0.15">
      <c r="C5487" s="61">
        <v>38259</v>
      </c>
      <c r="D5487" s="22">
        <v>49.51</v>
      </c>
      <c r="E5487" s="12">
        <v>46.08</v>
      </c>
      <c r="F5487" s="12">
        <v>37.75</v>
      </c>
      <c r="G5487" s="11">
        <v>36.75</v>
      </c>
      <c r="H5487" s="12">
        <v>43.13</v>
      </c>
      <c r="I5487" s="21">
        <v>22</v>
      </c>
      <c r="J5487" s="21">
        <v>28</v>
      </c>
      <c r="K5487" s="149">
        <f t="shared" si="215"/>
        <v>25.935091240261222</v>
      </c>
      <c r="L5487" s="149"/>
      <c r="M5487" s="8">
        <v>112.2</v>
      </c>
      <c r="P5487" s="8">
        <f t="shared" si="214"/>
        <v>-69.317966602242592</v>
      </c>
    </row>
    <row r="5488" spans="3:16" x14ac:dyDescent="0.15">
      <c r="C5488" s="61">
        <v>38260</v>
      </c>
      <c r="D5488" s="22">
        <v>49.64</v>
      </c>
      <c r="E5488" s="12">
        <v>46.38</v>
      </c>
      <c r="F5488" s="12">
        <v>37.5</v>
      </c>
      <c r="G5488" s="11">
        <v>37.799999999999997</v>
      </c>
      <c r="H5488" s="12">
        <v>43.39</v>
      </c>
      <c r="I5488" s="21">
        <v>22</v>
      </c>
      <c r="J5488" s="21">
        <v>28</v>
      </c>
      <c r="K5488" s="149">
        <f t="shared" si="215"/>
        <v>26.723644816550294</v>
      </c>
      <c r="L5488" s="149"/>
      <c r="M5488" s="8">
        <v>112.4</v>
      </c>
      <c r="P5488" s="8">
        <f t="shared" si="214"/>
        <v>-68.529413025953517</v>
      </c>
    </row>
    <row r="5489" spans="2:16" x14ac:dyDescent="0.15">
      <c r="B5489" s="2">
        <f>AVERAGE(D5489:D5509)</f>
        <v>53.093809523809512</v>
      </c>
      <c r="C5489" s="61">
        <v>38261</v>
      </c>
      <c r="D5489" s="23">
        <v>50.12</v>
      </c>
      <c r="E5489" s="11">
        <v>46.62</v>
      </c>
      <c r="F5489" s="12">
        <v>38</v>
      </c>
      <c r="G5489" s="11">
        <v>38.200000000000003</v>
      </c>
      <c r="H5489" s="12">
        <v>43.29</v>
      </c>
      <c r="I5489" s="21">
        <v>22</v>
      </c>
      <c r="J5489" s="21">
        <v>28</v>
      </c>
      <c r="K5489" s="149">
        <f t="shared" si="215"/>
        <v>26.922339938788244</v>
      </c>
      <c r="L5489" s="149"/>
      <c r="M5489" s="8">
        <v>112.05</v>
      </c>
      <c r="P5489" s="8">
        <f t="shared" si="214"/>
        <v>-68.330717903715566</v>
      </c>
    </row>
    <row r="5490" spans="2:16" x14ac:dyDescent="0.15">
      <c r="C5490" s="61">
        <v>38264</v>
      </c>
      <c r="D5490" s="22">
        <v>49.91</v>
      </c>
      <c r="E5490" s="12">
        <v>46.19</v>
      </c>
      <c r="F5490" s="12">
        <v>37.75</v>
      </c>
      <c r="G5490" s="11">
        <v>38.299999999999997</v>
      </c>
      <c r="H5490" s="12">
        <v>43.78</v>
      </c>
      <c r="I5490" s="21">
        <v>22</v>
      </c>
      <c r="J5490" s="21">
        <v>28</v>
      </c>
      <c r="K5490" s="149">
        <f t="shared" si="215"/>
        <v>26.771189496163984</v>
      </c>
      <c r="L5490" s="149"/>
      <c r="M5490" s="8">
        <v>111.13</v>
      </c>
      <c r="P5490" s="8">
        <f t="shared" si="214"/>
        <v>-68.481868346339823</v>
      </c>
    </row>
    <row r="5491" spans="2:16" x14ac:dyDescent="0.15">
      <c r="C5491" s="61">
        <v>38265</v>
      </c>
      <c r="D5491" s="22">
        <v>51.09</v>
      </c>
      <c r="E5491" s="12">
        <v>47.13</v>
      </c>
      <c r="F5491" s="12">
        <v>37.78</v>
      </c>
      <c r="G5491" s="11">
        <v>38</v>
      </c>
      <c r="H5491" s="12">
        <v>43.8</v>
      </c>
      <c r="I5491" s="21">
        <v>22</v>
      </c>
      <c r="J5491" s="21">
        <v>28</v>
      </c>
      <c r="K5491" s="149">
        <f t="shared" si="215"/>
        <v>26.745533358031395</v>
      </c>
      <c r="L5491" s="149"/>
      <c r="M5491" s="8">
        <v>111.9</v>
      </c>
      <c r="P5491" s="8">
        <f t="shared" si="214"/>
        <v>-68.507524484472412</v>
      </c>
    </row>
    <row r="5492" spans="2:16" x14ac:dyDescent="0.15">
      <c r="C5492" s="61">
        <v>38266</v>
      </c>
      <c r="D5492" s="22">
        <v>52.02</v>
      </c>
      <c r="E5492" s="12">
        <v>47.99</v>
      </c>
      <c r="F5492" s="12">
        <v>37.5</v>
      </c>
      <c r="G5492" s="11">
        <v>38.1</v>
      </c>
      <c r="H5492" s="12">
        <v>44.26</v>
      </c>
      <c r="I5492" s="21">
        <v>22</v>
      </c>
      <c r="J5492" s="21">
        <v>28</v>
      </c>
      <c r="K5492" s="149">
        <f t="shared" si="215"/>
        <v>26.890205295562104</v>
      </c>
      <c r="L5492" s="149"/>
      <c r="M5492" s="8">
        <v>112.21</v>
      </c>
      <c r="P5492" s="8">
        <f t="shared" si="214"/>
        <v>-68.362852546941696</v>
      </c>
    </row>
    <row r="5493" spans="2:16" x14ac:dyDescent="0.15">
      <c r="C5493" s="61">
        <v>38267</v>
      </c>
      <c r="D5493" s="22">
        <v>52.67</v>
      </c>
      <c r="E5493" s="12">
        <v>48.9</v>
      </c>
      <c r="F5493" s="12">
        <v>37.97</v>
      </c>
      <c r="G5493" s="11">
        <v>38.15</v>
      </c>
      <c r="H5493" s="12">
        <v>44.08</v>
      </c>
      <c r="I5493" s="21">
        <v>22</v>
      </c>
      <c r="J5493" s="21">
        <v>28</v>
      </c>
      <c r="K5493" s="149">
        <f t="shared" si="215"/>
        <v>26.963887283832332</v>
      </c>
      <c r="L5493" s="149"/>
      <c r="M5493" s="8">
        <v>112.37</v>
      </c>
      <c r="P5493" s="8">
        <f t="shared" si="214"/>
        <v>-68.289170558671472</v>
      </c>
    </row>
    <row r="5494" spans="2:16" x14ac:dyDescent="0.15">
      <c r="C5494" s="61">
        <v>38268</v>
      </c>
      <c r="D5494" s="22">
        <v>53.31</v>
      </c>
      <c r="E5494" s="12">
        <v>49.71</v>
      </c>
      <c r="F5494" s="12">
        <v>37.68</v>
      </c>
      <c r="G5494" s="11">
        <v>37.9</v>
      </c>
      <c r="H5494" s="12">
        <v>45.19</v>
      </c>
      <c r="I5494" s="21">
        <v>22</v>
      </c>
      <c r="J5494" s="21">
        <v>28</v>
      </c>
      <c r="K5494" s="149">
        <f t="shared" si="215"/>
        <v>26.753817038816052</v>
      </c>
      <c r="L5494" s="149"/>
      <c r="M5494" s="8">
        <v>112.23</v>
      </c>
      <c r="P5494" s="8">
        <f t="shared" si="214"/>
        <v>-68.499240803687755</v>
      </c>
    </row>
    <row r="5495" spans="2:16" x14ac:dyDescent="0.15">
      <c r="C5495" s="61">
        <v>38271</v>
      </c>
      <c r="D5495" s="22">
        <v>53.64</v>
      </c>
      <c r="E5495" s="12">
        <v>50.66</v>
      </c>
      <c r="F5495" s="12">
        <v>38.299999999999997</v>
      </c>
      <c r="G5495" s="82"/>
      <c r="H5495" s="82">
        <v>46.04</v>
      </c>
      <c r="I5495" s="186">
        <v>22</v>
      </c>
      <c r="J5495" s="186">
        <v>28</v>
      </c>
      <c r="K5495" s="187"/>
      <c r="L5495" s="187"/>
      <c r="M5495" s="35"/>
      <c r="P5495" s="8">
        <f t="shared" si="214"/>
        <v>-95.253057842503807</v>
      </c>
    </row>
    <row r="5496" spans="2:16" x14ac:dyDescent="0.15">
      <c r="C5496" s="61">
        <v>38272</v>
      </c>
      <c r="D5496" s="22">
        <v>52.51</v>
      </c>
      <c r="E5496" s="12">
        <v>49.6</v>
      </c>
      <c r="F5496" s="12">
        <v>39.270000000000003</v>
      </c>
      <c r="G5496" s="11">
        <v>39</v>
      </c>
      <c r="H5496" s="12">
        <v>46.49</v>
      </c>
      <c r="I5496" s="21">
        <v>22</v>
      </c>
      <c r="J5496" s="21">
        <v>28</v>
      </c>
      <c r="K5496" s="149">
        <f t="shared" si="215"/>
        <v>27.152547012986055</v>
      </c>
      <c r="L5496" s="149"/>
      <c r="M5496" s="8">
        <v>110.69</v>
      </c>
      <c r="P5496" s="8">
        <f t="shared" si="214"/>
        <v>-68.100510829517759</v>
      </c>
    </row>
    <row r="5497" spans="2:16" x14ac:dyDescent="0.15">
      <c r="C5497" s="59">
        <v>38273</v>
      </c>
      <c r="D5497" s="22">
        <v>53.64</v>
      </c>
      <c r="E5497" s="12">
        <v>50.05</v>
      </c>
      <c r="F5497" s="12">
        <v>36.450000000000003</v>
      </c>
      <c r="G5497" s="11">
        <v>37.299999999999997</v>
      </c>
      <c r="H5497" s="12">
        <v>44.99</v>
      </c>
      <c r="I5497" s="21">
        <v>22</v>
      </c>
      <c r="J5497" s="21">
        <v>28</v>
      </c>
      <c r="K5497" s="149">
        <f t="shared" si="215"/>
        <v>25.968974450881532</v>
      </c>
      <c r="L5497" s="149"/>
      <c r="M5497" s="8">
        <v>110.69</v>
      </c>
      <c r="P5497" s="8">
        <f t="shared" si="214"/>
        <v>-69.284083391622275</v>
      </c>
    </row>
    <row r="5498" spans="2:16" x14ac:dyDescent="0.15">
      <c r="C5498" s="59">
        <v>38274</v>
      </c>
      <c r="D5498" s="22">
        <v>54.76</v>
      </c>
      <c r="E5498" s="12">
        <v>50.84</v>
      </c>
      <c r="F5498" s="12">
        <v>36.9</v>
      </c>
      <c r="G5498" s="11">
        <v>36.9</v>
      </c>
      <c r="H5498" s="12">
        <v>45.48</v>
      </c>
      <c r="I5498" s="21">
        <v>22</v>
      </c>
      <c r="J5498" s="21">
        <v>28</v>
      </c>
      <c r="K5498" s="149">
        <f t="shared" si="215"/>
        <v>25.720659011475647</v>
      </c>
      <c r="L5498" s="149"/>
      <c r="M5498" s="8">
        <v>110.82</v>
      </c>
      <c r="P5498" s="8">
        <f t="shared" si="214"/>
        <v>-69.532398831028161</v>
      </c>
    </row>
    <row r="5499" spans="2:16" x14ac:dyDescent="0.15">
      <c r="C5499" s="59">
        <v>38275</v>
      </c>
      <c r="D5499" s="22">
        <v>54.93</v>
      </c>
      <c r="E5499" s="12">
        <v>49.93</v>
      </c>
      <c r="F5499" s="12">
        <v>37.130000000000003</v>
      </c>
      <c r="G5499" s="11">
        <v>37.049999999999997</v>
      </c>
      <c r="H5499" s="12">
        <v>46.14</v>
      </c>
      <c r="I5499" s="21">
        <v>22</v>
      </c>
      <c r="J5499" s="21">
        <v>28</v>
      </c>
      <c r="K5499" s="149">
        <f t="shared" si="215"/>
        <v>25.827544910802981</v>
      </c>
      <c r="L5499" s="149"/>
      <c r="M5499" s="8">
        <v>110.83</v>
      </c>
      <c r="P5499" s="8">
        <f t="shared" si="214"/>
        <v>-69.425512931700823</v>
      </c>
    </row>
    <row r="5500" spans="2:16" x14ac:dyDescent="0.15">
      <c r="C5500" s="59">
        <v>38278</v>
      </c>
      <c r="D5500" s="22">
        <v>53.67</v>
      </c>
      <c r="E5500" s="12">
        <v>48.91</v>
      </c>
      <c r="F5500" s="12">
        <v>37.58</v>
      </c>
      <c r="G5500" s="11">
        <v>37.799999999999997</v>
      </c>
      <c r="H5500" s="12">
        <v>45.47</v>
      </c>
      <c r="I5500" s="21">
        <v>22</v>
      </c>
      <c r="J5500" s="21">
        <v>28</v>
      </c>
      <c r="K5500" s="149">
        <f t="shared" si="215"/>
        <v>26.314706479499876</v>
      </c>
      <c r="L5500" s="149"/>
      <c r="M5500" s="8">
        <v>110.68</v>
      </c>
      <c r="P5500" s="8">
        <f t="shared" si="214"/>
        <v>-68.938351363003932</v>
      </c>
    </row>
    <row r="5501" spans="2:16" x14ac:dyDescent="0.15">
      <c r="C5501" s="59">
        <v>38279</v>
      </c>
      <c r="D5501" s="22">
        <v>53.29</v>
      </c>
      <c r="E5501" s="12">
        <v>48.77</v>
      </c>
      <c r="F5501" s="12">
        <v>37.5</v>
      </c>
      <c r="G5501" s="11">
        <v>38.1</v>
      </c>
      <c r="H5501" s="12">
        <v>44.98</v>
      </c>
      <c r="I5501" s="21">
        <v>22</v>
      </c>
      <c r="J5501" s="21">
        <v>28</v>
      </c>
      <c r="K5501" s="149">
        <f t="shared" si="215"/>
        <v>26.427696640179924</v>
      </c>
      <c r="L5501" s="149"/>
      <c r="M5501" s="8">
        <v>110.28</v>
      </c>
      <c r="P5501" s="8">
        <f t="shared" si="214"/>
        <v>-68.825361202323876</v>
      </c>
    </row>
    <row r="5502" spans="2:16" x14ac:dyDescent="0.15">
      <c r="C5502" s="59">
        <v>38280</v>
      </c>
      <c r="D5502" s="22">
        <v>54.92</v>
      </c>
      <c r="E5502" s="12">
        <v>50.52</v>
      </c>
      <c r="F5502" s="12">
        <v>37.229999999999997</v>
      </c>
      <c r="G5502" s="11">
        <v>37.700000000000003</v>
      </c>
      <c r="H5502" s="12">
        <v>45.87</v>
      </c>
      <c r="I5502" s="21">
        <v>22</v>
      </c>
      <c r="J5502" s="21">
        <v>28</v>
      </c>
      <c r="K5502" s="149">
        <f t="shared" si="215"/>
        <v>26.183438128720965</v>
      </c>
      <c r="L5502" s="149"/>
      <c r="M5502" s="8">
        <v>110.42</v>
      </c>
      <c r="P5502" s="8">
        <f t="shared" si="214"/>
        <v>-69.069619713782842</v>
      </c>
    </row>
    <row r="5503" spans="2:16" x14ac:dyDescent="0.15">
      <c r="C5503" s="59">
        <v>38281</v>
      </c>
      <c r="D5503" s="22">
        <v>54.47</v>
      </c>
      <c r="E5503" s="12">
        <v>50.72</v>
      </c>
      <c r="F5503" s="12">
        <v>38.28</v>
      </c>
      <c r="G5503" s="11">
        <v>38.200000000000003</v>
      </c>
      <c r="H5503" s="19">
        <v>46.61</v>
      </c>
      <c r="I5503" s="21">
        <v>22</v>
      </c>
      <c r="J5503" s="21">
        <v>28</v>
      </c>
      <c r="K5503" s="149">
        <f t="shared" si="215"/>
        <v>26.314454887069058</v>
      </c>
      <c r="L5503" s="149"/>
      <c r="M5503" s="8">
        <v>109.52</v>
      </c>
      <c r="P5503" s="8">
        <f t="shared" si="214"/>
        <v>-68.938602955434746</v>
      </c>
    </row>
    <row r="5504" spans="2:16" x14ac:dyDescent="0.15">
      <c r="C5504" s="59">
        <v>38282</v>
      </c>
      <c r="D5504" s="24">
        <v>55.17</v>
      </c>
      <c r="E5504" s="19">
        <v>51.22</v>
      </c>
      <c r="F5504" s="12">
        <v>37.979999999999997</v>
      </c>
      <c r="G5504" s="11">
        <v>38.25</v>
      </c>
      <c r="H5504" s="12">
        <v>46.52</v>
      </c>
      <c r="I5504" s="21">
        <v>22</v>
      </c>
      <c r="J5504" s="21">
        <v>28</v>
      </c>
      <c r="K5504" s="149">
        <f t="shared" si="215"/>
        <v>26.288751575355686</v>
      </c>
      <c r="L5504" s="149"/>
      <c r="M5504" s="8">
        <v>109.27</v>
      </c>
      <c r="P5504" s="8">
        <f t="shared" si="214"/>
        <v>-68.964306267148118</v>
      </c>
    </row>
    <row r="5505" spans="2:16" x14ac:dyDescent="0.15">
      <c r="C5505" s="59">
        <v>38285</v>
      </c>
      <c r="D5505" s="22">
        <v>54.54</v>
      </c>
      <c r="E5505" s="12">
        <v>50.78</v>
      </c>
      <c r="F5505" s="12">
        <v>37.89</v>
      </c>
      <c r="G5505" s="11">
        <v>38.6</v>
      </c>
      <c r="H5505" s="11"/>
      <c r="I5505" s="21">
        <v>22</v>
      </c>
      <c r="J5505" s="21">
        <v>28</v>
      </c>
      <c r="K5505" s="149">
        <f t="shared" si="215"/>
        <v>26.378774492007501</v>
      </c>
      <c r="L5505" s="149"/>
      <c r="M5505" s="8">
        <v>108.65</v>
      </c>
      <c r="P5505" s="8">
        <f t="shared" si="214"/>
        <v>-68.874283350496313</v>
      </c>
    </row>
    <row r="5506" spans="2:16" x14ac:dyDescent="0.15">
      <c r="C5506" s="59">
        <v>38286</v>
      </c>
      <c r="D5506" s="22">
        <v>55.17</v>
      </c>
      <c r="E5506" s="12">
        <v>51.56</v>
      </c>
      <c r="F5506" s="12">
        <v>37.15</v>
      </c>
      <c r="G5506" s="11">
        <v>37.799999999999997</v>
      </c>
      <c r="H5506" s="12">
        <v>45.48</v>
      </c>
      <c r="I5506" s="21">
        <v>22</v>
      </c>
      <c r="J5506" s="21">
        <v>28</v>
      </c>
      <c r="K5506" s="149">
        <f t="shared" si="215"/>
        <v>25.668013295327128</v>
      </c>
      <c r="L5506" s="149"/>
      <c r="M5506" s="8">
        <v>107.96</v>
      </c>
      <c r="P5506" s="8">
        <f t="shared" si="214"/>
        <v>-69.585044547176679</v>
      </c>
    </row>
    <row r="5507" spans="2:16" x14ac:dyDescent="0.15">
      <c r="C5507" s="59">
        <v>38287</v>
      </c>
      <c r="D5507" s="22">
        <v>52.46</v>
      </c>
      <c r="E5507" s="12">
        <v>49.45</v>
      </c>
      <c r="F5507" s="12">
        <v>37.72</v>
      </c>
      <c r="G5507" s="11">
        <v>37.9</v>
      </c>
      <c r="H5507" s="12">
        <v>44.75</v>
      </c>
      <c r="I5507" s="21">
        <v>22</v>
      </c>
      <c r="J5507" s="21">
        <v>28</v>
      </c>
      <c r="K5507" s="149">
        <f t="shared" si="215"/>
        <v>25.700160518174808</v>
      </c>
      <c r="L5507" s="149"/>
      <c r="M5507" s="8">
        <v>107.81</v>
      </c>
      <c r="P5507" s="8">
        <f t="shared" si="214"/>
        <v>-69.552897324328995</v>
      </c>
    </row>
    <row r="5508" spans="2:16" x14ac:dyDescent="0.15">
      <c r="C5508" s="59">
        <v>38288</v>
      </c>
      <c r="D5508" s="22">
        <v>50.92</v>
      </c>
      <c r="E5508" s="12">
        <v>48.37</v>
      </c>
      <c r="F5508" s="12">
        <v>36.18</v>
      </c>
      <c r="G5508" s="11">
        <v>36.6</v>
      </c>
      <c r="H5508" s="12">
        <v>43.59</v>
      </c>
      <c r="I5508" s="21">
        <v>22</v>
      </c>
      <c r="J5508" s="21">
        <v>28</v>
      </c>
      <c r="K5508" s="149">
        <f t="shared" si="215"/>
        <v>24.811718457040506</v>
      </c>
      <c r="L5508" s="149"/>
      <c r="M5508" s="8">
        <v>107.78</v>
      </c>
      <c r="P5508" s="8">
        <f t="shared" si="214"/>
        <v>-70.441339385463294</v>
      </c>
    </row>
    <row r="5509" spans="2:16" x14ac:dyDescent="0.15">
      <c r="C5509" s="61">
        <v>38289</v>
      </c>
      <c r="D5509" s="22">
        <v>51.76</v>
      </c>
      <c r="E5509" s="12">
        <v>48.98</v>
      </c>
      <c r="F5509" s="12">
        <v>36.200000000000003</v>
      </c>
      <c r="G5509" s="11">
        <v>35.9</v>
      </c>
      <c r="H5509" s="12">
        <v>43.39</v>
      </c>
      <c r="I5509" s="21">
        <v>22</v>
      </c>
      <c r="J5509" s="21">
        <v>28</v>
      </c>
      <c r="K5509" s="149">
        <f t="shared" si="215"/>
        <v>24.3191130571218</v>
      </c>
      <c r="L5509" s="149"/>
      <c r="M5509" s="8">
        <v>107.7</v>
      </c>
      <c r="P5509" s="8">
        <f t="shared" si="214"/>
        <v>-70.93394478538201</v>
      </c>
    </row>
    <row r="5510" spans="2:16" x14ac:dyDescent="0.15">
      <c r="B5510" s="2">
        <f>AVERAGE(D5510:D5531)</f>
        <v>48.475500000000004</v>
      </c>
      <c r="C5510" s="61">
        <v>38292</v>
      </c>
      <c r="D5510" s="22">
        <v>50.13</v>
      </c>
      <c r="E5510" s="12">
        <v>47.06</v>
      </c>
      <c r="F5510" s="12">
        <v>38.229999999999997</v>
      </c>
      <c r="G5510" s="11">
        <v>38.4</v>
      </c>
      <c r="H5510" s="12">
        <v>43.31</v>
      </c>
      <c r="I5510" s="21">
        <v>22</v>
      </c>
      <c r="J5510" s="21">
        <v>28</v>
      </c>
      <c r="K5510" s="149">
        <f t="shared" si="215"/>
        <v>25.88704966559666</v>
      </c>
      <c r="L5510" s="149"/>
      <c r="M5510" s="8">
        <v>107.18</v>
      </c>
      <c r="P5510" s="8">
        <f t="shared" si="214"/>
        <v>-69.366008176907144</v>
      </c>
    </row>
    <row r="5511" spans="2:16" x14ac:dyDescent="0.15">
      <c r="C5511" s="61">
        <v>38293</v>
      </c>
      <c r="D5511" s="22">
        <v>49.62</v>
      </c>
      <c r="E5511" s="12">
        <v>46.5</v>
      </c>
      <c r="F5511" s="12">
        <v>36.43</v>
      </c>
      <c r="G5511" s="11">
        <v>36.85</v>
      </c>
      <c r="H5511" s="12">
        <v>41.98</v>
      </c>
      <c r="I5511" s="21">
        <v>22</v>
      </c>
      <c r="J5511" s="21">
        <v>28</v>
      </c>
      <c r="K5511" s="149">
        <f t="shared" si="215"/>
        <v>24.805044967813075</v>
      </c>
      <c r="L5511" s="149"/>
      <c r="M5511" s="8">
        <v>107.02</v>
      </c>
      <c r="P5511" s="8">
        <f t="shared" si="214"/>
        <v>-70.448012874690733</v>
      </c>
    </row>
    <row r="5512" spans="2:16" x14ac:dyDescent="0.15">
      <c r="C5512" s="61">
        <v>38294</v>
      </c>
      <c r="D5512" s="22">
        <v>50.88</v>
      </c>
      <c r="E5512" s="12">
        <v>47.56</v>
      </c>
      <c r="F5512" s="12">
        <v>36.33</v>
      </c>
      <c r="G5512" s="82"/>
      <c r="H5512" s="82">
        <v>41.44</v>
      </c>
      <c r="I5512" s="186">
        <v>22</v>
      </c>
      <c r="J5512" s="186">
        <v>28</v>
      </c>
      <c r="K5512" s="187"/>
      <c r="L5512" s="187"/>
      <c r="M5512" s="188"/>
      <c r="P5512" s="8">
        <f t="shared" si="214"/>
        <v>-95.253057842503807</v>
      </c>
    </row>
    <row r="5513" spans="2:16" x14ac:dyDescent="0.15">
      <c r="C5513" s="61">
        <v>38295</v>
      </c>
      <c r="D5513" s="22">
        <v>48.82</v>
      </c>
      <c r="E5513" s="12">
        <v>46.01</v>
      </c>
      <c r="F5513" s="12">
        <v>36.1</v>
      </c>
      <c r="G5513" s="11">
        <v>36.5</v>
      </c>
      <c r="H5513" s="12">
        <v>40.53</v>
      </c>
      <c r="I5513" s="21">
        <v>22</v>
      </c>
      <c r="J5513" s="21">
        <v>28</v>
      </c>
      <c r="K5513" s="149">
        <f t="shared" si="215"/>
        <v>24.665870324895725</v>
      </c>
      <c r="L5513" s="149"/>
      <c r="M5513" s="8">
        <v>107.44</v>
      </c>
      <c r="P5513" s="8">
        <f t="shared" si="214"/>
        <v>-70.587187517608086</v>
      </c>
    </row>
    <row r="5514" spans="2:16" x14ac:dyDescent="0.15">
      <c r="C5514" s="61">
        <v>38296</v>
      </c>
      <c r="D5514" s="22">
        <v>49.61</v>
      </c>
      <c r="E5514" s="12">
        <v>46.42</v>
      </c>
      <c r="F5514" s="12">
        <v>35.17</v>
      </c>
      <c r="G5514" s="11">
        <v>35.049999999999997</v>
      </c>
      <c r="H5514" s="12">
        <v>38.56</v>
      </c>
      <c r="I5514" s="21">
        <v>22</v>
      </c>
      <c r="J5514" s="21">
        <v>28</v>
      </c>
      <c r="K5514" s="149">
        <f t="shared" si="215"/>
        <v>23.637492553740845</v>
      </c>
      <c r="L5514" s="149"/>
      <c r="M5514" s="8">
        <v>107.22</v>
      </c>
      <c r="P5514" s="8">
        <f t="shared" si="214"/>
        <v>-71.615565288762966</v>
      </c>
    </row>
    <row r="5515" spans="2:16" x14ac:dyDescent="0.15">
      <c r="C5515" s="61">
        <v>38299</v>
      </c>
      <c r="D5515" s="22">
        <v>49.09</v>
      </c>
      <c r="E5515" s="12">
        <v>45.92</v>
      </c>
      <c r="F5515" s="12">
        <v>35.42</v>
      </c>
      <c r="G5515" s="11">
        <v>35.85</v>
      </c>
      <c r="H5515" s="12">
        <v>38.67</v>
      </c>
      <c r="I5515" s="21">
        <v>22</v>
      </c>
      <c r="J5515" s="21">
        <v>28</v>
      </c>
      <c r="K5515" s="149">
        <f t="shared" si="215"/>
        <v>24.163477979418232</v>
      </c>
      <c r="L5515" s="149"/>
      <c r="M5515" s="8">
        <v>107.16</v>
      </c>
      <c r="P5515" s="8">
        <f t="shared" si="214"/>
        <v>-71.089579863085575</v>
      </c>
    </row>
    <row r="5516" spans="2:16" x14ac:dyDescent="0.15">
      <c r="C5516" s="61">
        <v>38300</v>
      </c>
      <c r="D5516" s="22">
        <v>47.37</v>
      </c>
      <c r="E5516" s="12">
        <v>43.71</v>
      </c>
      <c r="F5516" s="12">
        <v>35.479999999999997</v>
      </c>
      <c r="G5516" s="11">
        <v>35.479999999999997</v>
      </c>
      <c r="H5516" s="12">
        <v>38.03</v>
      </c>
      <c r="I5516" s="21">
        <v>22</v>
      </c>
      <c r="J5516" s="21">
        <v>28</v>
      </c>
      <c r="K5516" s="149">
        <f t="shared" si="215"/>
        <v>23.811437270597146</v>
      </c>
      <c r="L5516" s="149"/>
      <c r="M5516" s="8">
        <v>106.7</v>
      </c>
      <c r="P5516" s="8">
        <f t="shared" si="214"/>
        <v>-71.441620571906668</v>
      </c>
    </row>
    <row r="5517" spans="2:16" x14ac:dyDescent="0.15">
      <c r="C5517" s="61">
        <v>38301</v>
      </c>
      <c r="D5517" s="22">
        <v>48.86</v>
      </c>
      <c r="E5517" s="12">
        <v>44.75</v>
      </c>
      <c r="F5517" s="12">
        <v>33.86</v>
      </c>
      <c r="G5517" s="11">
        <v>34.200000000000003</v>
      </c>
      <c r="H5517" s="12">
        <v>37.729999999999997</v>
      </c>
      <c r="I5517" s="21">
        <v>22</v>
      </c>
      <c r="J5517" s="21">
        <v>28</v>
      </c>
      <c r="K5517" s="149">
        <f t="shared" si="215"/>
        <v>22.945946728964149</v>
      </c>
      <c r="L5517" s="149"/>
      <c r="M5517" s="8">
        <v>106.67</v>
      </c>
      <c r="P5517" s="8">
        <f t="shared" si="214"/>
        <v>-72.307111113539662</v>
      </c>
    </row>
    <row r="5518" spans="2:16" x14ac:dyDescent="0.15">
      <c r="C5518" s="61">
        <v>38302</v>
      </c>
      <c r="D5518" s="22">
        <v>47.42</v>
      </c>
      <c r="E5518" s="12">
        <v>43.02</v>
      </c>
      <c r="F5518" s="12"/>
      <c r="G5518" s="11">
        <v>34.6</v>
      </c>
      <c r="H5518" s="12">
        <v>37.159999999999997</v>
      </c>
      <c r="I5518" s="21">
        <v>22</v>
      </c>
      <c r="J5518" s="21">
        <v>28</v>
      </c>
      <c r="K5518" s="149">
        <f t="shared" si="215"/>
        <v>23.266550963554614</v>
      </c>
      <c r="L5518" s="149"/>
      <c r="M5518" s="8">
        <v>106.91</v>
      </c>
      <c r="P5518" s="8">
        <f t="shared" si="214"/>
        <v>-71.9865068789492</v>
      </c>
    </row>
    <row r="5519" spans="2:16" x14ac:dyDescent="0.15">
      <c r="C5519" s="61">
        <v>38303</v>
      </c>
      <c r="D5519" s="22">
        <v>47.32</v>
      </c>
      <c r="E5519" s="12">
        <v>42.31</v>
      </c>
      <c r="F5519" s="12">
        <v>33.75</v>
      </c>
      <c r="G5519" s="11">
        <v>34.4</v>
      </c>
      <c r="H5519" s="12">
        <v>36.96</v>
      </c>
      <c r="I5519" s="21">
        <v>22</v>
      </c>
      <c r="J5519" s="21">
        <v>28</v>
      </c>
      <c r="K5519" s="149">
        <f t="shared" si="215"/>
        <v>23.34194063544901</v>
      </c>
      <c r="L5519" s="149"/>
      <c r="M5519" s="8">
        <v>107.88</v>
      </c>
      <c r="P5519" s="8">
        <f t="shared" si="214"/>
        <v>-71.911117207054801</v>
      </c>
    </row>
    <row r="5520" spans="2:16" x14ac:dyDescent="0.15">
      <c r="C5520" s="61">
        <v>38306</v>
      </c>
      <c r="D5520" s="22">
        <v>46.87</v>
      </c>
      <c r="E5520" s="12">
        <v>40.340000000000003</v>
      </c>
      <c r="F5520" s="12"/>
      <c r="G5520" s="11">
        <v>33.25</v>
      </c>
      <c r="H5520" s="12">
        <v>36.11</v>
      </c>
      <c r="I5520" s="21">
        <v>22</v>
      </c>
      <c r="J5520" s="21">
        <v>28</v>
      </c>
      <c r="K5520" s="149">
        <f t="shared" si="215"/>
        <v>22.526060976267793</v>
      </c>
      <c r="L5520" s="149"/>
      <c r="M5520" s="8">
        <v>107.71</v>
      </c>
      <c r="P5520" s="8">
        <f t="shared" si="214"/>
        <v>-72.726996866236021</v>
      </c>
    </row>
    <row r="5521" spans="2:16" x14ac:dyDescent="0.15">
      <c r="C5521" s="61">
        <v>38307</v>
      </c>
      <c r="D5521" s="22">
        <v>46.11</v>
      </c>
      <c r="E5521" s="12">
        <v>42.29</v>
      </c>
      <c r="F5521" s="12">
        <v>33.049999999999997</v>
      </c>
      <c r="G5521" s="11">
        <v>33.25</v>
      </c>
      <c r="H5521" s="12">
        <v>35.94</v>
      </c>
      <c r="I5521" s="21">
        <v>22</v>
      </c>
      <c r="J5521" s="21">
        <v>28</v>
      </c>
      <c r="K5521" s="149">
        <f t="shared" si="215"/>
        <v>22.245818457391195</v>
      </c>
      <c r="L5521" s="149"/>
      <c r="M5521" s="8">
        <v>106.37</v>
      </c>
      <c r="P5521" s="8">
        <f t="shared" si="214"/>
        <v>-73.007239385112612</v>
      </c>
    </row>
    <row r="5522" spans="2:16" x14ac:dyDescent="0.15">
      <c r="C5522" s="61">
        <v>38308</v>
      </c>
      <c r="D5522" s="22">
        <v>46.84</v>
      </c>
      <c r="E5522" s="12">
        <v>42.76</v>
      </c>
      <c r="F5522" s="12">
        <v>32.159999999999997</v>
      </c>
      <c r="G5522" s="11">
        <v>32.450000000000003</v>
      </c>
      <c r="H5522" s="12">
        <v>35.49</v>
      </c>
      <c r="I5522" s="21">
        <v>22</v>
      </c>
      <c r="J5522" s="21">
        <v>28</v>
      </c>
      <c r="K5522" s="149">
        <f t="shared" si="215"/>
        <v>21.735073243210564</v>
      </c>
      <c r="L5522" s="149"/>
      <c r="M5522" s="8">
        <v>106.49</v>
      </c>
      <c r="P5522" s="8">
        <f t="shared" si="214"/>
        <v>-73.517984599293243</v>
      </c>
    </row>
    <row r="5523" spans="2:16" x14ac:dyDescent="0.15">
      <c r="C5523" s="61">
        <v>38309</v>
      </c>
      <c r="D5523" s="22">
        <v>46.22</v>
      </c>
      <c r="E5523" s="12">
        <v>42.72</v>
      </c>
      <c r="F5523" s="12">
        <v>32.92</v>
      </c>
      <c r="G5523" s="11">
        <v>32.799999999999997</v>
      </c>
      <c r="H5523" s="12">
        <v>36.200000000000003</v>
      </c>
      <c r="I5523" s="21">
        <v>22</v>
      </c>
      <c r="J5523" s="21">
        <v>28</v>
      </c>
      <c r="K5523" s="149">
        <f t="shared" si="215"/>
        <v>21.965377809475321</v>
      </c>
      <c r="L5523" s="149"/>
      <c r="M5523" s="8">
        <v>106.47</v>
      </c>
      <c r="P5523" s="8">
        <f t="shared" si="214"/>
        <v>-73.287680033028494</v>
      </c>
    </row>
    <row r="5524" spans="2:16" x14ac:dyDescent="0.15">
      <c r="C5524" s="61">
        <v>38310</v>
      </c>
      <c r="D5524" s="22">
        <v>48.44</v>
      </c>
      <c r="E5524" s="12">
        <v>45.33</v>
      </c>
      <c r="F5524" s="12">
        <v>32.729999999999997</v>
      </c>
      <c r="G5524" s="11">
        <v>32.200000000000003</v>
      </c>
      <c r="H5524" s="12">
        <v>37.53</v>
      </c>
      <c r="I5524" s="21">
        <v>22</v>
      </c>
      <c r="J5524" s="21">
        <v>28</v>
      </c>
      <c r="K5524" s="149">
        <f t="shared" si="215"/>
        <v>21.326609786873323</v>
      </c>
      <c r="L5524" s="149"/>
      <c r="M5524" s="8">
        <v>105.3</v>
      </c>
      <c r="P5524" s="8">
        <f t="shared" si="214"/>
        <v>-73.926448055630487</v>
      </c>
    </row>
    <row r="5525" spans="2:16" x14ac:dyDescent="0.15">
      <c r="C5525" s="61">
        <v>38313</v>
      </c>
      <c r="D5525" s="22">
        <v>48.64</v>
      </c>
      <c r="E5525" s="12">
        <v>45.12</v>
      </c>
      <c r="F5525" s="12">
        <v>34.549999999999997</v>
      </c>
      <c r="G5525" s="11">
        <v>34.15</v>
      </c>
      <c r="H5525" s="12">
        <v>38.619999999999997</v>
      </c>
      <c r="I5525" s="21">
        <v>22</v>
      </c>
      <c r="J5525" s="21">
        <v>28</v>
      </c>
      <c r="K5525" s="149">
        <f t="shared" si="215"/>
        <v>22.596648377638971</v>
      </c>
      <c r="L5525" s="149"/>
      <c r="M5525" s="8">
        <v>105.2</v>
      </c>
      <c r="P5525" s="8">
        <f t="shared" si="214"/>
        <v>-72.656409464864836</v>
      </c>
    </row>
    <row r="5526" spans="2:16" x14ac:dyDescent="0.15">
      <c r="C5526" s="61">
        <v>38314</v>
      </c>
      <c r="D5526" s="22">
        <v>48.94</v>
      </c>
      <c r="E5526" s="12">
        <v>44.45</v>
      </c>
      <c r="F5526" s="12">
        <v>33.869999999999997</v>
      </c>
      <c r="G5526" s="82"/>
      <c r="H5526" s="82">
        <v>38.69</v>
      </c>
      <c r="I5526" s="186">
        <v>22</v>
      </c>
      <c r="J5526" s="186">
        <v>28</v>
      </c>
      <c r="K5526" s="187"/>
      <c r="L5526" s="187"/>
      <c r="M5526" s="35"/>
      <c r="P5526" s="8">
        <f t="shared" si="214"/>
        <v>-95.253057842503807</v>
      </c>
    </row>
    <row r="5527" spans="2:16" x14ac:dyDescent="0.15">
      <c r="C5527" s="61">
        <v>38315</v>
      </c>
      <c r="D5527" s="22">
        <v>49.44</v>
      </c>
      <c r="E5527" s="12">
        <v>44.82</v>
      </c>
      <c r="F5527" s="12">
        <v>34.72</v>
      </c>
      <c r="G5527" s="11">
        <v>34.5</v>
      </c>
      <c r="H5527" s="12">
        <v>38.950000000000003</v>
      </c>
      <c r="I5527" s="21">
        <v>22</v>
      </c>
      <c r="J5527" s="21">
        <v>28</v>
      </c>
      <c r="K5527" s="149">
        <f t="shared" si="215"/>
        <v>22.658980402373953</v>
      </c>
      <c r="L5527" s="149"/>
      <c r="M5527" s="8">
        <v>104.42</v>
      </c>
      <c r="P5527" s="8">
        <f t="shared" si="214"/>
        <v>-72.594077440129851</v>
      </c>
    </row>
    <row r="5528" spans="2:16" x14ac:dyDescent="0.15">
      <c r="C5528" s="61">
        <v>38316</v>
      </c>
      <c r="D5528" s="22"/>
      <c r="E5528" s="12">
        <v>44.66</v>
      </c>
      <c r="F5528" s="12">
        <v>35.46</v>
      </c>
      <c r="G5528" s="11">
        <v>35.25</v>
      </c>
      <c r="H5528" s="12">
        <v>39.06</v>
      </c>
      <c r="I5528" s="21">
        <v>22</v>
      </c>
      <c r="J5528" s="21">
        <v>28</v>
      </c>
      <c r="K5528" s="149">
        <f t="shared" si="215"/>
        <v>23.036274701438323</v>
      </c>
      <c r="L5528" s="149"/>
      <c r="M5528" s="8">
        <v>103.9</v>
      </c>
      <c r="P5528" s="8">
        <f t="shared" si="214"/>
        <v>-72.216783141065491</v>
      </c>
    </row>
    <row r="5529" spans="2:16" x14ac:dyDescent="0.15">
      <c r="C5529" s="61">
        <v>38317</v>
      </c>
      <c r="D5529" s="22"/>
      <c r="E5529" s="12">
        <v>44.57</v>
      </c>
      <c r="F5529" s="12">
        <v>35.08</v>
      </c>
      <c r="G5529" s="11">
        <v>35.35</v>
      </c>
      <c r="H5529" s="12">
        <v>38.89</v>
      </c>
      <c r="I5529" s="21">
        <v>22</v>
      </c>
      <c r="J5529" s="21">
        <v>28</v>
      </c>
      <c r="K5529" s="149">
        <f t="shared" si="215"/>
        <v>23.037145840230028</v>
      </c>
      <c r="L5529" s="149"/>
      <c r="M5529" s="8">
        <v>103.61</v>
      </c>
      <c r="P5529" s="8">
        <f t="shared" si="214"/>
        <v>-72.215912002273782</v>
      </c>
    </row>
    <row r="5530" spans="2:16" x14ac:dyDescent="0.15">
      <c r="C5530" s="61">
        <v>38320</v>
      </c>
      <c r="D5530" s="22">
        <v>49.76</v>
      </c>
      <c r="E5530" s="12">
        <v>45.75</v>
      </c>
      <c r="F5530" s="12">
        <v>35.520000000000003</v>
      </c>
      <c r="G5530" s="11">
        <v>35.049999999999997</v>
      </c>
      <c r="H5530" s="12">
        <v>39.46</v>
      </c>
      <c r="I5530" s="21">
        <v>22</v>
      </c>
      <c r="J5530" s="21">
        <v>28</v>
      </c>
      <c r="K5530" s="149">
        <f t="shared" si="215"/>
        <v>22.868094596153124</v>
      </c>
      <c r="L5530" s="149"/>
      <c r="M5530" s="8">
        <v>103.73</v>
      </c>
      <c r="P5530" s="8">
        <f t="shared" si="214"/>
        <v>-72.384963246350679</v>
      </c>
    </row>
    <row r="5531" spans="2:16" x14ac:dyDescent="0.15">
      <c r="C5531" s="61">
        <v>38321</v>
      </c>
      <c r="D5531" s="22">
        <v>49.13</v>
      </c>
      <c r="E5531" s="12">
        <v>45.51</v>
      </c>
      <c r="F5531" s="12">
        <v>36.57</v>
      </c>
      <c r="G5531" s="11">
        <v>35.85</v>
      </c>
      <c r="H5531" s="12">
        <v>39.770000000000003</v>
      </c>
      <c r="I5531" s="21">
        <v>22</v>
      </c>
      <c r="J5531" s="21">
        <v>28</v>
      </c>
      <c r="K5531" s="149">
        <f t="shared" si="215"/>
        <v>23.49151862538066</v>
      </c>
      <c r="L5531" s="149"/>
      <c r="M5531" s="8">
        <v>104.18</v>
      </c>
      <c r="P5531" s="8">
        <f t="shared" si="214"/>
        <v>-71.761539217123143</v>
      </c>
    </row>
    <row r="5532" spans="2:16" x14ac:dyDescent="0.15">
      <c r="B5532" s="2">
        <f>AVERAGE(D5532:D5554)</f>
        <v>43.257619047619038</v>
      </c>
      <c r="C5532" s="61">
        <v>38322</v>
      </c>
      <c r="D5532" s="22">
        <v>45.49</v>
      </c>
      <c r="E5532" s="12">
        <v>42.31</v>
      </c>
      <c r="F5532" s="12">
        <v>35.630000000000003</v>
      </c>
      <c r="G5532" s="11">
        <v>35.85</v>
      </c>
      <c r="H5532" s="12">
        <v>38.03</v>
      </c>
      <c r="I5532" s="21">
        <v>22</v>
      </c>
      <c r="J5532" s="21">
        <v>28</v>
      </c>
      <c r="K5532" s="149">
        <f t="shared" si="215"/>
        <v>23.41034232757746</v>
      </c>
      <c r="L5532" s="149"/>
      <c r="M5532" s="8">
        <v>103.82</v>
      </c>
      <c r="P5532" s="8">
        <f t="shared" si="214"/>
        <v>-71.84271551492634</v>
      </c>
    </row>
    <row r="5533" spans="2:16" x14ac:dyDescent="0.15">
      <c r="C5533" s="61">
        <v>38323</v>
      </c>
      <c r="D5533" s="22">
        <v>43.25</v>
      </c>
      <c r="E5533" s="12">
        <v>40.15</v>
      </c>
      <c r="F5533" s="12">
        <v>34.1</v>
      </c>
      <c r="G5533" s="11">
        <v>33.6</v>
      </c>
      <c r="H5533" s="12">
        <v>35.42</v>
      </c>
      <c r="I5533" s="21">
        <v>22</v>
      </c>
      <c r="J5533" s="21">
        <v>28</v>
      </c>
      <c r="K5533" s="149">
        <f t="shared" si="215"/>
        <v>21.884012817349014</v>
      </c>
      <c r="L5533" s="149"/>
      <c r="M5533" s="8">
        <v>103.55</v>
      </c>
      <c r="P5533" s="8">
        <f t="shared" si="214"/>
        <v>-73.36904502515479</v>
      </c>
    </row>
    <row r="5534" spans="2:16" x14ac:dyDescent="0.15">
      <c r="C5534" s="61">
        <v>38324</v>
      </c>
      <c r="D5534" s="22">
        <v>42.54</v>
      </c>
      <c r="E5534" s="12">
        <v>39.36</v>
      </c>
      <c r="F5534" s="12">
        <v>32.979999999999997</v>
      </c>
      <c r="G5534" s="11">
        <v>32.6</v>
      </c>
      <c r="H5534" s="12">
        <v>34.53</v>
      </c>
      <c r="I5534" s="21">
        <v>22</v>
      </c>
      <c r="J5534" s="21">
        <v>28</v>
      </c>
      <c r="K5534" s="149">
        <f t="shared" si="215"/>
        <v>21.376236393852029</v>
      </c>
      <c r="L5534" s="149"/>
      <c r="M5534" s="8">
        <v>104.25</v>
      </c>
      <c r="P5534" s="8">
        <f t="shared" si="214"/>
        <v>-73.876821448651782</v>
      </c>
    </row>
    <row r="5535" spans="2:16" x14ac:dyDescent="0.15">
      <c r="C5535" s="61">
        <v>38327</v>
      </c>
      <c r="D5535" s="22">
        <v>42.98</v>
      </c>
      <c r="E5535" s="12">
        <v>39.65</v>
      </c>
      <c r="F5535" s="12">
        <v>33.65</v>
      </c>
      <c r="G5535" s="82"/>
      <c r="H5535" s="82">
        <v>34.89</v>
      </c>
      <c r="I5535" s="186">
        <v>22</v>
      </c>
      <c r="J5535" s="186">
        <v>28</v>
      </c>
      <c r="K5535" s="187"/>
      <c r="L5535" s="187"/>
      <c r="M5535" s="8">
        <v>103.22</v>
      </c>
      <c r="P5535" s="8">
        <f t="shared" si="214"/>
        <v>-95.253057842503807</v>
      </c>
    </row>
    <row r="5536" spans="2:16" x14ac:dyDescent="0.15">
      <c r="C5536" s="61">
        <v>38328</v>
      </c>
      <c r="D5536" s="22">
        <v>41.46</v>
      </c>
      <c r="E5536" s="12">
        <v>38.270000000000003</v>
      </c>
      <c r="F5536" s="12">
        <v>34.17</v>
      </c>
      <c r="G5536" s="11">
        <v>34.29</v>
      </c>
      <c r="H5536" s="12">
        <v>34.21</v>
      </c>
      <c r="I5536" s="21">
        <v>22</v>
      </c>
      <c r="J5536" s="21">
        <v>28</v>
      </c>
      <c r="K5536" s="149">
        <f t="shared" si="215"/>
        <v>22.475763875460956</v>
      </c>
      <c r="L5536" s="149"/>
      <c r="M5536" s="8">
        <v>104.21</v>
      </c>
      <c r="P5536" s="8">
        <f t="shared" si="214"/>
        <v>-72.777293967042851</v>
      </c>
    </row>
    <row r="5537" spans="3:16" x14ac:dyDescent="0.15">
      <c r="C5537" s="61">
        <v>38329</v>
      </c>
      <c r="D5537" s="22">
        <v>41.94</v>
      </c>
      <c r="E5537" s="12">
        <v>38.69</v>
      </c>
      <c r="F5537" s="12">
        <v>32.5</v>
      </c>
      <c r="G5537" s="11">
        <v>32.950000000000003</v>
      </c>
      <c r="H5537" s="12">
        <v>33.78</v>
      </c>
      <c r="I5537" s="21">
        <v>22</v>
      </c>
      <c r="J5537" s="21">
        <v>28</v>
      </c>
      <c r="K5537" s="149">
        <f t="shared" si="215"/>
        <v>21.566358504009884</v>
      </c>
      <c r="L5537" s="149"/>
      <c r="M5537" s="8">
        <v>104.06</v>
      </c>
      <c r="P5537" s="8">
        <f t="shared" si="214"/>
        <v>-73.686699338493924</v>
      </c>
    </row>
    <row r="5538" spans="3:16" x14ac:dyDescent="0.15">
      <c r="C5538" s="61">
        <v>38330</v>
      </c>
      <c r="D5538" s="22">
        <v>42.53</v>
      </c>
      <c r="E5538" s="12">
        <v>39.67</v>
      </c>
      <c r="F5538" s="12">
        <v>32.83</v>
      </c>
      <c r="G5538" s="11">
        <v>32.85</v>
      </c>
      <c r="H5538" s="12">
        <v>34.29</v>
      </c>
      <c r="I5538" s="21">
        <v>22</v>
      </c>
      <c r="J5538" s="21">
        <v>28</v>
      </c>
      <c r="K5538" s="149">
        <f t="shared" si="215"/>
        <v>21.707527016941459</v>
      </c>
      <c r="L5538" s="149"/>
      <c r="M5538" s="8">
        <v>105.06</v>
      </c>
      <c r="P5538" s="8">
        <f t="shared" si="214"/>
        <v>-73.545530825562352</v>
      </c>
    </row>
    <row r="5539" spans="3:16" x14ac:dyDescent="0.15">
      <c r="C5539" s="61">
        <v>38331</v>
      </c>
      <c r="D5539" s="22">
        <v>40.71</v>
      </c>
      <c r="E5539" s="12">
        <v>37.380000000000003</v>
      </c>
      <c r="F5539" s="12">
        <v>33.479999999999997</v>
      </c>
      <c r="G5539" s="11">
        <v>32.9</v>
      </c>
      <c r="H5539" s="12">
        <v>33.92</v>
      </c>
      <c r="I5539" s="21">
        <v>22</v>
      </c>
      <c r="J5539" s="21">
        <v>28</v>
      </c>
      <c r="K5539" s="149">
        <f t="shared" si="215"/>
        <v>21.904045864652836</v>
      </c>
      <c r="L5539" s="149"/>
      <c r="M5539" s="8">
        <v>105.85</v>
      </c>
      <c r="P5539" s="8">
        <f t="shared" si="214"/>
        <v>-73.349011977850978</v>
      </c>
    </row>
    <row r="5540" spans="3:16" x14ac:dyDescent="0.15">
      <c r="C5540" s="61">
        <v>38334</v>
      </c>
      <c r="D5540" s="22">
        <v>41.01</v>
      </c>
      <c r="E5540" s="12">
        <v>37.840000000000003</v>
      </c>
      <c r="F5540" s="12">
        <v>32.67</v>
      </c>
      <c r="G5540" s="11">
        <v>32.950000000000003</v>
      </c>
      <c r="H5540" s="12">
        <v>33.99</v>
      </c>
      <c r="I5540" s="21">
        <v>22</v>
      </c>
      <c r="J5540" s="21">
        <v>28</v>
      </c>
      <c r="K5540" s="149">
        <f t="shared" si="215"/>
        <v>21.991219497025643</v>
      </c>
      <c r="L5540" s="149"/>
      <c r="M5540" s="8">
        <v>106.11</v>
      </c>
      <c r="P5540" s="8">
        <f t="shared" si="214"/>
        <v>-73.261838345478168</v>
      </c>
    </row>
    <row r="5541" spans="3:16" x14ac:dyDescent="0.15">
      <c r="C5541" s="61">
        <v>38335</v>
      </c>
      <c r="D5541" s="22">
        <v>41.82</v>
      </c>
      <c r="E5541" s="12">
        <v>39.25</v>
      </c>
      <c r="F5541" s="12">
        <v>34.01</v>
      </c>
      <c r="G5541" s="11">
        <v>33.799999999999997</v>
      </c>
      <c r="H5541" s="12">
        <v>34.72</v>
      </c>
      <c r="I5541" s="21">
        <v>22</v>
      </c>
      <c r="J5541" s="21">
        <v>28</v>
      </c>
      <c r="K5541" s="149">
        <f t="shared" si="215"/>
        <v>22.475607259172772</v>
      </c>
      <c r="L5541" s="149"/>
      <c r="M5541" s="8">
        <v>105.72</v>
      </c>
      <c r="P5541" s="8">
        <f t="shared" si="214"/>
        <v>-72.777450583331031</v>
      </c>
    </row>
    <row r="5542" spans="3:16" x14ac:dyDescent="0.15">
      <c r="C5542" s="61">
        <v>38336</v>
      </c>
      <c r="D5542" s="22">
        <v>44.19</v>
      </c>
      <c r="E5542" s="12">
        <v>42.25</v>
      </c>
      <c r="F5542" s="12">
        <v>34.200000000000003</v>
      </c>
      <c r="G5542" s="11">
        <v>34.200000000000003</v>
      </c>
      <c r="H5542" s="12">
        <v>36.47</v>
      </c>
      <c r="I5542" s="21">
        <v>22</v>
      </c>
      <c r="J5542" s="21">
        <v>28</v>
      </c>
      <c r="K5542" s="149">
        <f t="shared" si="215"/>
        <v>22.866355463475099</v>
      </c>
      <c r="L5542" s="149"/>
      <c r="M5542" s="8">
        <v>106.3</v>
      </c>
      <c r="P5542" s="8">
        <f t="shared" si="214"/>
        <v>-72.386702379028705</v>
      </c>
    </row>
    <row r="5543" spans="3:16" x14ac:dyDescent="0.15">
      <c r="C5543" s="61">
        <v>38337</v>
      </c>
      <c r="D5543" s="22">
        <v>44.18</v>
      </c>
      <c r="E5543" s="12">
        <v>41.45</v>
      </c>
      <c r="F5543" s="12">
        <v>35.32</v>
      </c>
      <c r="G5543" s="11">
        <v>35.299999999999997</v>
      </c>
      <c r="H5543" s="12">
        <v>36.840000000000003</v>
      </c>
      <c r="I5543" s="21">
        <v>22</v>
      </c>
      <c r="J5543" s="21">
        <v>28</v>
      </c>
      <c r="K5543" s="149">
        <f t="shared" si="215"/>
        <v>23.408656658290987</v>
      </c>
      <c r="L5543" s="149"/>
      <c r="M5543" s="8">
        <v>105.43</v>
      </c>
      <c r="P5543" s="8">
        <f t="shared" si="214"/>
        <v>-71.844401184212813</v>
      </c>
    </row>
    <row r="5544" spans="3:16" x14ac:dyDescent="0.15">
      <c r="C5544" s="61">
        <v>38338</v>
      </c>
      <c r="D5544" s="22">
        <v>46.28</v>
      </c>
      <c r="E5544" s="12">
        <v>43.39</v>
      </c>
      <c r="F5544" s="12">
        <v>35.29</v>
      </c>
      <c r="G5544" s="11">
        <v>35.4</v>
      </c>
      <c r="H5544" s="12">
        <v>37.869999999999997</v>
      </c>
      <c r="I5544" s="21">
        <v>22</v>
      </c>
      <c r="J5544" s="21">
        <v>28</v>
      </c>
      <c r="K5544" s="149">
        <f t="shared" si="215"/>
        <v>23.523955179523778</v>
      </c>
      <c r="L5544" s="149"/>
      <c r="M5544" s="8">
        <v>105.65</v>
      </c>
      <c r="P5544" s="8">
        <f t="shared" si="214"/>
        <v>-71.729102662980026</v>
      </c>
    </row>
    <row r="5545" spans="3:16" x14ac:dyDescent="0.15">
      <c r="C5545" s="61">
        <v>38341</v>
      </c>
      <c r="D5545" s="22">
        <v>45.64</v>
      </c>
      <c r="E5545" s="12">
        <v>42.45</v>
      </c>
      <c r="F5545" s="12">
        <v>36.450000000000003</v>
      </c>
      <c r="G5545" s="11">
        <v>36.5</v>
      </c>
      <c r="H5545" s="12">
        <v>38.340000000000003</v>
      </c>
      <c r="I5545" s="21">
        <v>22</v>
      </c>
      <c r="J5545" s="21">
        <v>28</v>
      </c>
      <c r="K5545" s="149">
        <f t="shared" si="215"/>
        <v>24.197531014929353</v>
      </c>
      <c r="L5545" s="149"/>
      <c r="M5545" s="8">
        <v>105.4</v>
      </c>
      <c r="P5545" s="8">
        <f t="shared" si="214"/>
        <v>-71.055526827574454</v>
      </c>
    </row>
    <row r="5546" spans="3:16" x14ac:dyDescent="0.15">
      <c r="C5546" s="61">
        <v>38342</v>
      </c>
      <c r="D5546" s="22">
        <v>45.76</v>
      </c>
      <c r="E5546" s="12">
        <v>42.37</v>
      </c>
      <c r="F5546" s="12">
        <v>36</v>
      </c>
      <c r="G5546" s="11">
        <v>36.200000000000003</v>
      </c>
      <c r="H5546" s="12">
        <v>38.26</v>
      </c>
      <c r="I5546" s="21">
        <v>22</v>
      </c>
      <c r="J5546" s="21">
        <v>28</v>
      </c>
      <c r="K5546" s="149">
        <f t="shared" si="215"/>
        <v>23.882524711924571</v>
      </c>
      <c r="L5546" s="149"/>
      <c r="M5546" s="8">
        <v>104.89</v>
      </c>
      <c r="P5546" s="8">
        <f t="shared" si="214"/>
        <v>-71.370533130579233</v>
      </c>
    </row>
    <row r="5547" spans="3:16" x14ac:dyDescent="0.15">
      <c r="C5547" s="61">
        <v>38343</v>
      </c>
      <c r="D5547" s="22">
        <v>44.24</v>
      </c>
      <c r="E5547" s="12">
        <v>40.700000000000003</v>
      </c>
      <c r="F5547" s="12">
        <v>36.04</v>
      </c>
      <c r="G5547" s="11">
        <v>35.700000000000003</v>
      </c>
      <c r="H5547" s="12">
        <v>37.409999999999997</v>
      </c>
      <c r="I5547" s="21">
        <v>22</v>
      </c>
      <c r="J5547" s="21">
        <v>28</v>
      </c>
      <c r="K5547" s="149">
        <f t="shared" ref="K5547:K5609" si="216">G5547*M5547/158.987294928</f>
        <v>23.671665095656603</v>
      </c>
      <c r="L5547" s="149"/>
      <c r="M5547" s="8">
        <v>105.42</v>
      </c>
      <c r="P5547" s="8">
        <f t="shared" ref="P5547:P5610" si="217">K5547-$K$6465</f>
        <v>-71.5813927468472</v>
      </c>
    </row>
    <row r="5548" spans="3:16" x14ac:dyDescent="0.15">
      <c r="C5548" s="61">
        <v>38344</v>
      </c>
      <c r="D5548" s="22">
        <v>44.18</v>
      </c>
      <c r="E5548" s="12">
        <v>40.71</v>
      </c>
      <c r="F5548" s="12">
        <v>34.65</v>
      </c>
      <c r="G5548" s="11">
        <v>34.75</v>
      </c>
      <c r="H5548" s="12">
        <v>36.71</v>
      </c>
      <c r="I5548" s="21">
        <v>22</v>
      </c>
      <c r="J5548" s="21">
        <v>28</v>
      </c>
      <c r="K5548" s="149">
        <f t="shared" si="216"/>
        <v>22.890932899060566</v>
      </c>
      <c r="L5548" s="149"/>
      <c r="M5548" s="8">
        <v>104.73</v>
      </c>
      <c r="P5548" s="8">
        <f t="shared" si="217"/>
        <v>-72.362124943443234</v>
      </c>
    </row>
    <row r="5549" spans="3:16" x14ac:dyDescent="0.15">
      <c r="C5549" s="61">
        <v>38345</v>
      </c>
      <c r="D5549" s="22"/>
      <c r="E5549" s="12">
        <v>40.07</v>
      </c>
      <c r="F5549" s="12"/>
      <c r="G5549" s="82"/>
      <c r="H5549" s="82">
        <v>36.58</v>
      </c>
      <c r="I5549" s="186">
        <v>22</v>
      </c>
      <c r="J5549" s="186">
        <v>28</v>
      </c>
      <c r="K5549" s="187"/>
      <c r="L5549" s="187"/>
      <c r="M5549" s="35"/>
      <c r="P5549" s="8">
        <f t="shared" si="217"/>
        <v>-95.253057842503807</v>
      </c>
    </row>
    <row r="5550" spans="3:16" x14ac:dyDescent="0.15">
      <c r="C5550" s="61">
        <v>38348</v>
      </c>
      <c r="D5550" s="22">
        <v>41.32</v>
      </c>
      <c r="E5550" s="12">
        <v>38.25</v>
      </c>
      <c r="F5550" s="12">
        <v>33.950000000000003</v>
      </c>
      <c r="G5550" s="11">
        <v>34.4</v>
      </c>
      <c r="H5550" s="12">
        <v>35.299999999999997</v>
      </c>
      <c r="I5550" s="21">
        <v>22</v>
      </c>
      <c r="J5550" s="21">
        <v>28</v>
      </c>
      <c r="K5550" s="149">
        <f t="shared" si="216"/>
        <v>22.701486943560532</v>
      </c>
      <c r="L5550" s="149"/>
      <c r="M5550" s="8">
        <v>104.92</v>
      </c>
      <c r="P5550" s="8">
        <f t="shared" si="217"/>
        <v>-72.551570898943282</v>
      </c>
    </row>
    <row r="5551" spans="3:16" x14ac:dyDescent="0.15">
      <c r="C5551" s="61">
        <v>38349</v>
      </c>
      <c r="D5551" s="22">
        <v>41.77</v>
      </c>
      <c r="E5551" s="12">
        <v>38.25</v>
      </c>
      <c r="F5551" s="12">
        <v>33.15</v>
      </c>
      <c r="G5551" s="11">
        <v>33</v>
      </c>
      <c r="H5551" s="12">
        <v>34.81</v>
      </c>
      <c r="I5551" s="21">
        <v>22</v>
      </c>
      <c r="J5551" s="21">
        <v>28</v>
      </c>
      <c r="K5551" s="149">
        <f t="shared" si="216"/>
        <v>21.634370227870562</v>
      </c>
      <c r="L5551" s="149"/>
      <c r="M5551" s="8">
        <v>104.23</v>
      </c>
      <c r="P5551" s="8">
        <f t="shared" si="217"/>
        <v>-73.618687614633245</v>
      </c>
    </row>
    <row r="5552" spans="3:16" x14ac:dyDescent="0.15">
      <c r="C5552" s="61">
        <v>38350</v>
      </c>
      <c r="D5552" s="22">
        <v>43.67</v>
      </c>
      <c r="E5552" s="12">
        <v>39.06</v>
      </c>
      <c r="F5552" s="12">
        <v>33.049999999999997</v>
      </c>
      <c r="G5552" s="82"/>
      <c r="H5552" s="82"/>
      <c r="I5552" s="186"/>
      <c r="J5552" s="186"/>
      <c r="K5552" s="187"/>
      <c r="L5552" s="187"/>
      <c r="M5552" s="8">
        <v>104.4</v>
      </c>
      <c r="P5552" s="8">
        <f t="shared" si="217"/>
        <v>-95.253057842503807</v>
      </c>
    </row>
    <row r="5553" spans="2:16" x14ac:dyDescent="0.15">
      <c r="C5553" s="61">
        <v>38351</v>
      </c>
      <c r="D5553" s="22">
        <v>43.45</v>
      </c>
      <c r="E5553" s="12">
        <v>39.9</v>
      </c>
      <c r="F5553" s="12">
        <v>34.17</v>
      </c>
      <c r="G5553" s="82"/>
      <c r="H5553" s="82"/>
      <c r="I5553" s="186"/>
      <c r="J5553" s="186"/>
      <c r="K5553" s="187"/>
      <c r="L5553" s="187"/>
      <c r="M5553" s="8">
        <v>105.21</v>
      </c>
      <c r="P5553" s="8">
        <f t="shared" si="217"/>
        <v>-95.253057842503807</v>
      </c>
    </row>
    <row r="5554" spans="2:16" x14ac:dyDescent="0.15">
      <c r="C5554" s="61">
        <v>38352</v>
      </c>
      <c r="D5554" s="22"/>
      <c r="E5554" s="12">
        <v>40.67</v>
      </c>
      <c r="F5554" s="12"/>
      <c r="G5554" s="82"/>
      <c r="H5554" s="82"/>
      <c r="I5554" s="186"/>
      <c r="J5554" s="186"/>
      <c r="K5554" s="187"/>
      <c r="L5554" s="187"/>
      <c r="M5554" s="8"/>
      <c r="P5554" s="8">
        <f t="shared" si="217"/>
        <v>-95.253057842503807</v>
      </c>
    </row>
    <row r="5555" spans="2:16" x14ac:dyDescent="0.15">
      <c r="B5555" s="2">
        <f>AVERAGE(D5555:D5575)</f>
        <v>46.851499999999994</v>
      </c>
      <c r="C5555" s="61">
        <v>38355</v>
      </c>
      <c r="D5555" s="22">
        <v>42.12</v>
      </c>
      <c r="E5555" s="12"/>
      <c r="F5555" s="12">
        <v>34.29</v>
      </c>
      <c r="G5555" s="82"/>
      <c r="H5555" s="82"/>
      <c r="I5555" s="186"/>
      <c r="J5555" s="186"/>
      <c r="K5555" s="187"/>
      <c r="L5555" s="187"/>
      <c r="M5555" s="8">
        <v>103.92</v>
      </c>
      <c r="P5555" s="8">
        <f t="shared" si="217"/>
        <v>-95.253057842503807</v>
      </c>
    </row>
    <row r="5556" spans="2:16" x14ac:dyDescent="0.15">
      <c r="C5556" s="61">
        <v>38356</v>
      </c>
      <c r="D5556" s="22">
        <v>43.91</v>
      </c>
      <c r="E5556" s="12">
        <v>41.04</v>
      </c>
      <c r="F5556" s="12">
        <v>34.049999999999997</v>
      </c>
      <c r="G5556" s="11">
        <v>34.299999999999997</v>
      </c>
      <c r="H5556" s="12">
        <v>36.57</v>
      </c>
      <c r="I5556" s="21">
        <v>22</v>
      </c>
      <c r="J5556" s="21">
        <v>28</v>
      </c>
      <c r="K5556" s="149">
        <f t="shared" si="216"/>
        <v>22.749836718952846</v>
      </c>
      <c r="L5556" s="149"/>
      <c r="M5556" s="8">
        <v>105.45</v>
      </c>
      <c r="P5556" s="8">
        <f t="shared" si="217"/>
        <v>-72.503221123550958</v>
      </c>
    </row>
    <row r="5557" spans="2:16" x14ac:dyDescent="0.15">
      <c r="C5557" s="61">
        <v>38357</v>
      </c>
      <c r="D5557" s="22">
        <v>43.39</v>
      </c>
      <c r="E5557" s="12">
        <v>40.51</v>
      </c>
      <c r="F5557" s="12">
        <v>34.950000000000003</v>
      </c>
      <c r="G5557" s="11">
        <v>35.15</v>
      </c>
      <c r="H5557" s="12">
        <v>37.24</v>
      </c>
      <c r="I5557" s="21">
        <v>22</v>
      </c>
      <c r="J5557" s="21">
        <v>28</v>
      </c>
      <c r="K5557" s="149">
        <f t="shared" si="216"/>
        <v>23.251703865231008</v>
      </c>
      <c r="L5557" s="149"/>
      <c r="M5557" s="8">
        <v>105.17</v>
      </c>
      <c r="P5557" s="8">
        <f t="shared" si="217"/>
        <v>-72.0013539772728</v>
      </c>
    </row>
    <row r="5558" spans="2:16" x14ac:dyDescent="0.15">
      <c r="C5558" s="61">
        <v>38358</v>
      </c>
      <c r="D5558" s="22">
        <v>45.56</v>
      </c>
      <c r="E5558" s="12">
        <v>42.85</v>
      </c>
      <c r="F5558" s="12">
        <v>34.479999999999997</v>
      </c>
      <c r="G5558" s="11">
        <v>34.75</v>
      </c>
      <c r="H5558" s="12">
        <v>38.19</v>
      </c>
      <c r="I5558" s="21">
        <v>22</v>
      </c>
      <c r="J5558" s="21">
        <v>28</v>
      </c>
      <c r="K5558" s="149">
        <f t="shared" si="216"/>
        <v>23.172889391372106</v>
      </c>
      <c r="L5558" s="149"/>
      <c r="M5558" s="8">
        <v>106.02</v>
      </c>
      <c r="P5558" s="8">
        <f t="shared" si="217"/>
        <v>-72.080168451131698</v>
      </c>
    </row>
    <row r="5559" spans="2:16" x14ac:dyDescent="0.15">
      <c r="C5559" s="61">
        <v>38359</v>
      </c>
      <c r="D5559" s="22">
        <v>45.43</v>
      </c>
      <c r="E5559" s="12">
        <v>43</v>
      </c>
      <c r="F5559" s="12">
        <v>36.520000000000003</v>
      </c>
      <c r="G5559" s="11">
        <v>36.299999999999997</v>
      </c>
      <c r="H5559" s="12">
        <v>39.35</v>
      </c>
      <c r="I5559" s="21">
        <v>22</v>
      </c>
      <c r="J5559" s="21">
        <v>28</v>
      </c>
      <c r="K5559" s="149">
        <f t="shared" si="216"/>
        <v>24.206500285087984</v>
      </c>
      <c r="L5559" s="149"/>
      <c r="M5559" s="8">
        <v>106.02</v>
      </c>
      <c r="P5559" s="8">
        <f t="shared" si="217"/>
        <v>-71.046557557415824</v>
      </c>
    </row>
    <row r="5560" spans="2:16" x14ac:dyDescent="0.15">
      <c r="C5560" s="61">
        <v>38362</v>
      </c>
      <c r="D5560" s="22">
        <v>45.33</v>
      </c>
      <c r="E5560" s="12">
        <v>42.92</v>
      </c>
      <c r="F5560" s="12">
        <v>37.03</v>
      </c>
      <c r="G5560" s="82"/>
      <c r="H5560" s="82">
        <v>40.119999999999997</v>
      </c>
      <c r="I5560" s="186">
        <v>22</v>
      </c>
      <c r="J5560" s="186">
        <v>28</v>
      </c>
      <c r="K5560" s="187"/>
      <c r="L5560" s="187"/>
      <c r="M5560" s="35"/>
      <c r="P5560" s="8">
        <f t="shared" si="217"/>
        <v>-95.253057842503807</v>
      </c>
    </row>
    <row r="5561" spans="2:16" x14ac:dyDescent="0.15">
      <c r="C5561" s="61">
        <v>38363</v>
      </c>
      <c r="D5561" s="22">
        <v>45.68</v>
      </c>
      <c r="E5561" s="12">
        <v>43.12</v>
      </c>
      <c r="F5561" s="12">
        <v>36.450000000000003</v>
      </c>
      <c r="G5561" s="11">
        <v>36</v>
      </c>
      <c r="H5561" s="12">
        <v>39.450000000000003</v>
      </c>
      <c r="I5561" s="21">
        <v>22</v>
      </c>
      <c r="J5561" s="21">
        <v>28</v>
      </c>
      <c r="K5561" s="149">
        <f t="shared" si="216"/>
        <v>23.841150336676666</v>
      </c>
      <c r="L5561" s="149"/>
      <c r="M5561" s="8">
        <v>105.29</v>
      </c>
      <c r="P5561" s="8">
        <f t="shared" si="217"/>
        <v>-71.411907505827145</v>
      </c>
    </row>
    <row r="5562" spans="2:16" x14ac:dyDescent="0.15">
      <c r="C5562" s="61">
        <v>38364</v>
      </c>
      <c r="D5562" s="22">
        <v>46.37</v>
      </c>
      <c r="E5562" s="12">
        <v>43.68</v>
      </c>
      <c r="F5562" s="12">
        <v>37.39</v>
      </c>
      <c r="G5562" s="11">
        <v>37.299999999999997</v>
      </c>
      <c r="H5562" s="12">
        <v>39.81</v>
      </c>
      <c r="I5562" s="21"/>
      <c r="J5562" s="21"/>
      <c r="K5562" s="149">
        <f t="shared" si="216"/>
        <v>24.497970116189808</v>
      </c>
      <c r="L5562" s="149"/>
      <c r="M5562" s="8">
        <v>104.42</v>
      </c>
      <c r="P5562" s="8">
        <f t="shared" si="217"/>
        <v>-70.755087726314002</v>
      </c>
    </row>
    <row r="5563" spans="2:16" x14ac:dyDescent="0.15">
      <c r="C5563" s="61">
        <v>38365</v>
      </c>
      <c r="D5563" s="22">
        <v>48.04</v>
      </c>
      <c r="E5563" s="12">
        <v>45.21</v>
      </c>
      <c r="F5563" s="12">
        <v>37.67</v>
      </c>
      <c r="G5563" s="11">
        <v>37.799999999999997</v>
      </c>
      <c r="H5563" s="12">
        <v>41.08</v>
      </c>
      <c r="I5563" s="21">
        <v>22</v>
      </c>
      <c r="J5563" s="21">
        <v>28</v>
      </c>
      <c r="K5563" s="149">
        <f t="shared" si="216"/>
        <v>24.610004225632746</v>
      </c>
      <c r="L5563" s="149"/>
      <c r="M5563" s="8">
        <v>103.51</v>
      </c>
      <c r="P5563" s="8">
        <f t="shared" si="217"/>
        <v>-70.643053616871057</v>
      </c>
    </row>
    <row r="5564" spans="2:16" x14ac:dyDescent="0.15">
      <c r="C5564" s="61">
        <v>38366</v>
      </c>
      <c r="D5564" s="22">
        <v>48.38</v>
      </c>
      <c r="E5564" s="12">
        <v>44.96</v>
      </c>
      <c r="F5564" s="12">
        <v>38.950000000000003</v>
      </c>
      <c r="G5564" s="11">
        <v>38.9</v>
      </c>
      <c r="H5564" s="12">
        <v>41.8</v>
      </c>
      <c r="I5564" s="21">
        <v>22</v>
      </c>
      <c r="J5564" s="21">
        <v>28</v>
      </c>
      <c r="K5564" s="149">
        <f t="shared" si="216"/>
        <v>25.335955315323709</v>
      </c>
      <c r="L5564" s="149"/>
      <c r="M5564" s="8">
        <v>103.55</v>
      </c>
      <c r="P5564" s="8">
        <f t="shared" si="217"/>
        <v>-69.917102527180106</v>
      </c>
    </row>
    <row r="5565" spans="2:16" x14ac:dyDescent="0.15">
      <c r="C5565" s="61">
        <v>38369</v>
      </c>
      <c r="D5565" s="22"/>
      <c r="E5565" s="12">
        <v>45.03</v>
      </c>
      <c r="F5565" s="12">
        <v>39.369999999999997</v>
      </c>
      <c r="G5565" s="11">
        <v>39.299999999999997</v>
      </c>
      <c r="H5565" s="12">
        <v>41.81</v>
      </c>
      <c r="I5565" s="21">
        <v>22</v>
      </c>
      <c r="J5565" s="21">
        <v>28</v>
      </c>
      <c r="K5565" s="149">
        <f t="shared" si="216"/>
        <v>25.500075347756592</v>
      </c>
      <c r="L5565" s="149"/>
      <c r="M5565" s="8">
        <v>103.16</v>
      </c>
      <c r="P5565" s="8">
        <f t="shared" si="217"/>
        <v>-69.752982494747215</v>
      </c>
    </row>
    <row r="5566" spans="2:16" x14ac:dyDescent="0.15">
      <c r="C5566" s="61">
        <v>38370</v>
      </c>
      <c r="D5566" s="22">
        <v>48.38</v>
      </c>
      <c r="E5566" s="12">
        <v>45.39</v>
      </c>
      <c r="F5566" s="12">
        <v>40.049999999999997</v>
      </c>
      <c r="G5566" s="11">
        <v>40.049999999999997</v>
      </c>
      <c r="H5566" s="12">
        <v>41.97</v>
      </c>
      <c r="I5566" s="21">
        <v>22</v>
      </c>
      <c r="J5566" s="21">
        <v>28</v>
      </c>
      <c r="K5566" s="149">
        <f t="shared" si="216"/>
        <v>26.052213806617431</v>
      </c>
      <c r="L5566" s="149"/>
      <c r="M5566" s="8">
        <v>103.42</v>
      </c>
      <c r="P5566" s="8">
        <f t="shared" si="217"/>
        <v>-69.200844035886377</v>
      </c>
    </row>
    <row r="5567" spans="2:16" x14ac:dyDescent="0.15">
      <c r="C5567" s="61">
        <v>38371</v>
      </c>
      <c r="D5567" s="22">
        <v>47.55</v>
      </c>
      <c r="E5567" s="12">
        <v>44.71</v>
      </c>
      <c r="F5567" s="12">
        <v>39.58</v>
      </c>
      <c r="G5567" s="11">
        <v>39.58</v>
      </c>
      <c r="H5567" s="12">
        <v>41.52</v>
      </c>
      <c r="I5567" s="21">
        <v>22</v>
      </c>
      <c r="J5567" s="21">
        <v>28</v>
      </c>
      <c r="K5567" s="149">
        <f t="shared" si="216"/>
        <v>25.74150344436886</v>
      </c>
      <c r="L5567" s="149"/>
      <c r="M5567" s="8">
        <v>103.4</v>
      </c>
      <c r="P5567" s="8">
        <f t="shared" si="217"/>
        <v>-69.511554398134948</v>
      </c>
    </row>
    <row r="5568" spans="2:16" x14ac:dyDescent="0.15">
      <c r="C5568" s="61">
        <v>38372</v>
      </c>
      <c r="D5568" s="22">
        <v>46.91</v>
      </c>
      <c r="E5568" s="12">
        <v>44.32</v>
      </c>
      <c r="F5568" s="12">
        <v>38.619999999999997</v>
      </c>
      <c r="G5568" s="11">
        <v>38.549999999999997</v>
      </c>
      <c r="H5568" s="12">
        <v>40.68</v>
      </c>
      <c r="I5568" s="21">
        <v>22</v>
      </c>
      <c r="J5568" s="21">
        <v>28</v>
      </c>
      <c r="K5568" s="149">
        <f t="shared" si="216"/>
        <v>25.197711564400382</v>
      </c>
      <c r="L5568" s="149"/>
      <c r="M5568" s="8">
        <v>103.92</v>
      </c>
      <c r="P5568" s="8">
        <f t="shared" si="217"/>
        <v>-70.055346278103428</v>
      </c>
    </row>
    <row r="5569" spans="2:16" x14ac:dyDescent="0.15">
      <c r="C5569" s="61">
        <v>38373</v>
      </c>
      <c r="D5569" s="22">
        <v>48.53</v>
      </c>
      <c r="E5569" s="12">
        <v>45.73</v>
      </c>
      <c r="F5569" s="12"/>
      <c r="G5569" s="11">
        <v>38.85</v>
      </c>
      <c r="H5569" s="12">
        <v>41.63</v>
      </c>
      <c r="I5569" s="21">
        <v>22</v>
      </c>
      <c r="J5569" s="21">
        <v>28</v>
      </c>
      <c r="K5569" s="149">
        <f t="shared" si="216"/>
        <v>25.559966925912647</v>
      </c>
      <c r="L5569" s="149"/>
      <c r="M5569" s="8">
        <v>104.6</v>
      </c>
      <c r="P5569" s="8">
        <f t="shared" si="217"/>
        <v>-69.69309091659116</v>
      </c>
    </row>
    <row r="5570" spans="2:16" x14ac:dyDescent="0.15">
      <c r="C5570" s="61">
        <v>38376</v>
      </c>
      <c r="D5570" s="22">
        <v>48.81</v>
      </c>
      <c r="E5570" s="12">
        <v>46.01</v>
      </c>
      <c r="F5570" s="12">
        <v>40.35</v>
      </c>
      <c r="G5570" s="11">
        <v>40.35</v>
      </c>
      <c r="H5570" s="12">
        <v>42.49</v>
      </c>
      <c r="I5570" s="21">
        <v>22</v>
      </c>
      <c r="J5570" s="21">
        <v>28</v>
      </c>
      <c r="K5570" s="149">
        <f t="shared" si="216"/>
        <v>26.36410665329085</v>
      </c>
      <c r="L5570" s="149"/>
      <c r="M5570" s="8">
        <v>103.88</v>
      </c>
      <c r="P5570" s="8">
        <f t="shared" si="217"/>
        <v>-68.88895118921296</v>
      </c>
    </row>
    <row r="5571" spans="2:16" x14ac:dyDescent="0.15">
      <c r="C5571" s="61">
        <v>38377</v>
      </c>
      <c r="D5571" s="22">
        <v>49.64</v>
      </c>
      <c r="E5571" s="12">
        <v>46.96</v>
      </c>
      <c r="F5571" s="12">
        <v>40.03</v>
      </c>
      <c r="G5571" s="11">
        <v>40.15</v>
      </c>
      <c r="H5571" s="12">
        <v>42.68</v>
      </c>
      <c r="I5571" s="21">
        <v>22</v>
      </c>
      <c r="J5571" s="21">
        <v>28</v>
      </c>
      <c r="K5571" s="149">
        <f t="shared" si="216"/>
        <v>26.190498441310766</v>
      </c>
      <c r="L5571" s="149"/>
      <c r="M5571" s="8">
        <v>103.71</v>
      </c>
      <c r="P5571" s="8">
        <f t="shared" si="217"/>
        <v>-69.062559401193042</v>
      </c>
    </row>
    <row r="5572" spans="2:16" x14ac:dyDescent="0.15">
      <c r="C5572" s="61">
        <v>38378</v>
      </c>
      <c r="D5572" s="22">
        <v>48.78</v>
      </c>
      <c r="E5572" s="12">
        <v>46.51</v>
      </c>
      <c r="F5572" s="12">
        <v>40.65</v>
      </c>
      <c r="G5572" s="11">
        <v>40.799999999999997</v>
      </c>
      <c r="H5572" s="12">
        <v>43.1</v>
      </c>
      <c r="I5572" s="21">
        <v>22</v>
      </c>
      <c r="J5572" s="21">
        <v>28</v>
      </c>
      <c r="K5572" s="149">
        <f t="shared" si="216"/>
        <v>26.904489455821754</v>
      </c>
      <c r="L5572" s="149"/>
      <c r="M5572" s="8">
        <v>104.84</v>
      </c>
      <c r="P5572" s="8">
        <f t="shared" si="217"/>
        <v>-68.348568386682047</v>
      </c>
    </row>
    <row r="5573" spans="2:16" x14ac:dyDescent="0.15">
      <c r="C5573" s="61">
        <v>38379</v>
      </c>
      <c r="D5573" s="22">
        <v>48.84</v>
      </c>
      <c r="E5573" s="12">
        <v>46.44</v>
      </c>
      <c r="F5573" s="12">
        <v>40.35</v>
      </c>
      <c r="G5573" s="11">
        <v>40.6</v>
      </c>
      <c r="H5573" s="12">
        <v>43.01</v>
      </c>
      <c r="I5573" s="21">
        <v>22</v>
      </c>
      <c r="J5573" s="21">
        <v>28</v>
      </c>
      <c r="K5573" s="149">
        <f t="shared" si="216"/>
        <v>26.614277586874021</v>
      </c>
      <c r="L5573" s="149"/>
      <c r="M5573" s="8">
        <v>104.22</v>
      </c>
      <c r="P5573" s="8">
        <f t="shared" si="217"/>
        <v>-68.638780255629783</v>
      </c>
    </row>
    <row r="5574" spans="2:16" x14ac:dyDescent="0.15">
      <c r="C5574" s="61">
        <v>38380</v>
      </c>
      <c r="D5574" s="22">
        <v>47.18</v>
      </c>
      <c r="E5574" s="12">
        <v>44.95</v>
      </c>
      <c r="F5574" s="12">
        <v>39.71</v>
      </c>
      <c r="G5574" s="11">
        <v>40.200000000000003</v>
      </c>
      <c r="H5574" s="12">
        <v>41.88</v>
      </c>
      <c r="I5574" s="21">
        <v>22</v>
      </c>
      <c r="J5574" s="21">
        <v>28</v>
      </c>
      <c r="K5574" s="149">
        <f t="shared" si="216"/>
        <v>26.321725908319678</v>
      </c>
      <c r="L5574" s="149"/>
      <c r="M5574" s="8">
        <v>104.1</v>
      </c>
      <c r="P5574" s="8">
        <f t="shared" si="217"/>
        <v>-68.931331934184129</v>
      </c>
    </row>
    <row r="5575" spans="2:16" x14ac:dyDescent="0.15">
      <c r="C5575" s="61">
        <v>38383</v>
      </c>
      <c r="D5575" s="22">
        <v>48.2</v>
      </c>
      <c r="E5575" s="12">
        <v>45.92</v>
      </c>
      <c r="F5575" s="12">
        <v>37.9</v>
      </c>
      <c r="G5575" s="11">
        <v>38</v>
      </c>
      <c r="H5575" s="12">
        <v>40.950000000000003</v>
      </c>
      <c r="I5575" s="21">
        <v>22</v>
      </c>
      <c r="J5575" s="21">
        <v>28</v>
      </c>
      <c r="K5575" s="149">
        <f t="shared" si="216"/>
        <v>25.003129978406292</v>
      </c>
      <c r="L5575" s="149"/>
      <c r="M5575" s="8">
        <v>104.61</v>
      </c>
      <c r="P5575" s="8">
        <f t="shared" si="217"/>
        <v>-70.249927864097515</v>
      </c>
    </row>
    <row r="5576" spans="2:16" x14ac:dyDescent="0.15">
      <c r="B5576" s="2">
        <f>AVERAGE(D5576:D5595)</f>
        <v>48.087999999999994</v>
      </c>
      <c r="C5576" s="61">
        <v>38384</v>
      </c>
      <c r="D5576" s="22">
        <v>47.12</v>
      </c>
      <c r="E5576" s="12">
        <v>44.82</v>
      </c>
      <c r="F5576" s="12">
        <v>39.799999999999997</v>
      </c>
      <c r="G5576" s="11">
        <v>38.9</v>
      </c>
      <c r="H5576" s="12">
        <v>41.28</v>
      </c>
      <c r="I5576" s="21">
        <v>22</v>
      </c>
      <c r="J5576" s="21">
        <v>28</v>
      </c>
      <c r="K5576" s="149">
        <f t="shared" si="216"/>
        <v>25.592862636242007</v>
      </c>
      <c r="L5576" s="149"/>
      <c r="M5576" s="8">
        <v>104.6</v>
      </c>
      <c r="P5576" s="8">
        <f t="shared" si="217"/>
        <v>-69.660195206261804</v>
      </c>
    </row>
    <row r="5577" spans="2:16" x14ac:dyDescent="0.15">
      <c r="C5577" s="61">
        <v>38385</v>
      </c>
      <c r="D5577" s="22">
        <v>46.69</v>
      </c>
      <c r="E5577" s="12">
        <v>44.01</v>
      </c>
      <c r="F5577" s="12">
        <v>38.72</v>
      </c>
      <c r="G5577" s="11">
        <v>38.6</v>
      </c>
      <c r="H5577" s="12">
        <v>40.619999999999997</v>
      </c>
      <c r="I5577" s="21">
        <v>22</v>
      </c>
      <c r="J5577" s="21">
        <v>28</v>
      </c>
      <c r="K5577" s="149">
        <f t="shared" si="216"/>
        <v>25.410055576010169</v>
      </c>
      <c r="L5577" s="149"/>
      <c r="M5577" s="8">
        <v>104.66</v>
      </c>
      <c r="P5577" s="8">
        <f t="shared" si="217"/>
        <v>-69.843002266493642</v>
      </c>
    </row>
    <row r="5578" spans="2:16" x14ac:dyDescent="0.15">
      <c r="C5578" s="59">
        <v>38386</v>
      </c>
      <c r="D5578" s="12">
        <v>46.45</v>
      </c>
      <c r="E5578" s="12">
        <v>43.85</v>
      </c>
      <c r="F5578" s="12">
        <v>38.4</v>
      </c>
      <c r="G5578" s="11">
        <v>38.4</v>
      </c>
      <c r="H5578" s="12">
        <v>40.19</v>
      </c>
      <c r="I5578" s="21">
        <v>22</v>
      </c>
      <c r="J5578" s="21">
        <v>28</v>
      </c>
      <c r="K5578" s="149">
        <f t="shared" si="216"/>
        <v>25.360517026382247</v>
      </c>
      <c r="L5578" s="149"/>
      <c r="M5578" s="8">
        <v>105</v>
      </c>
      <c r="P5578" s="8">
        <f t="shared" si="217"/>
        <v>-69.892540816121567</v>
      </c>
    </row>
    <row r="5579" spans="2:16" x14ac:dyDescent="0.15">
      <c r="C5579" s="59">
        <v>38387</v>
      </c>
      <c r="D5579" s="12">
        <v>46.48</v>
      </c>
      <c r="E5579" s="12">
        <v>43.89</v>
      </c>
      <c r="F5579" s="12">
        <v>38.700000000000003</v>
      </c>
      <c r="G5579" s="11">
        <v>38.5</v>
      </c>
      <c r="H5579" s="12">
        <v>40.729999999999997</v>
      </c>
      <c r="I5579" s="21">
        <v>22</v>
      </c>
      <c r="J5579" s="21">
        <v>28</v>
      </c>
      <c r="K5579" s="149">
        <f t="shared" si="216"/>
        <v>25.55732520538907</v>
      </c>
      <c r="L5579" s="149"/>
      <c r="M5579" s="8">
        <v>105.54</v>
      </c>
      <c r="P5579" s="8">
        <f t="shared" si="217"/>
        <v>-69.69573263711473</v>
      </c>
    </row>
    <row r="5580" spans="2:16" x14ac:dyDescent="0.15">
      <c r="C5580" s="59">
        <v>38390</v>
      </c>
      <c r="D5580" s="12">
        <v>45.28</v>
      </c>
      <c r="E5580" s="12">
        <v>43.04</v>
      </c>
      <c r="F5580" s="12">
        <v>38.229999999999997</v>
      </c>
      <c r="G5580" s="11">
        <v>38.200000000000003</v>
      </c>
      <c r="H5580" s="12">
        <v>39.979999999999997</v>
      </c>
      <c r="I5580" s="21">
        <v>22</v>
      </c>
      <c r="J5580" s="21">
        <v>28</v>
      </c>
      <c r="K5580" s="149">
        <f t="shared" si="216"/>
        <v>25.21641746163165</v>
      </c>
      <c r="L5580" s="149"/>
      <c r="M5580" s="8">
        <v>104.95</v>
      </c>
      <c r="P5580" s="8">
        <f t="shared" si="217"/>
        <v>-70.036640380872157</v>
      </c>
    </row>
    <row r="5581" spans="2:16" x14ac:dyDescent="0.15">
      <c r="C5581" s="59">
        <v>38391</v>
      </c>
      <c r="D5581" s="12">
        <v>45.4</v>
      </c>
      <c r="E5581" s="12">
        <v>43.07</v>
      </c>
      <c r="F5581" s="12">
        <v>37.68</v>
      </c>
      <c r="G5581" s="11">
        <v>37.65</v>
      </c>
      <c r="H5581" s="12">
        <v>39.79</v>
      </c>
      <c r="I5581" s="21">
        <v>22</v>
      </c>
      <c r="J5581" s="21">
        <v>28</v>
      </c>
      <c r="K5581" s="149">
        <f t="shared" si="216"/>
        <v>25.094901462452281</v>
      </c>
      <c r="L5581" s="149"/>
      <c r="M5581" s="8">
        <v>105.97</v>
      </c>
      <c r="P5581" s="8">
        <f t="shared" si="217"/>
        <v>-70.158156380051523</v>
      </c>
    </row>
    <row r="5582" spans="2:16" x14ac:dyDescent="0.15">
      <c r="C5582" s="59">
        <v>38392</v>
      </c>
      <c r="D5582" s="12">
        <v>45.46</v>
      </c>
      <c r="E5582" s="12">
        <v>43.13</v>
      </c>
      <c r="F5582" s="12"/>
      <c r="G5582" s="11">
        <v>37.25</v>
      </c>
      <c r="H5582" s="12">
        <v>39.94</v>
      </c>
      <c r="I5582" s="21">
        <v>22</v>
      </c>
      <c r="J5582" s="21">
        <v>28</v>
      </c>
      <c r="K5582" s="149">
        <f t="shared" si="216"/>
        <v>24.996981688378195</v>
      </c>
      <c r="L5582" s="149"/>
      <c r="M5582" s="8">
        <v>106.69</v>
      </c>
      <c r="P5582" s="8">
        <f t="shared" si="217"/>
        <v>-70.256076154125608</v>
      </c>
    </row>
    <row r="5583" spans="2:16" x14ac:dyDescent="0.15">
      <c r="C5583" s="59">
        <v>38393</v>
      </c>
      <c r="D5583" s="12">
        <v>47.1</v>
      </c>
      <c r="E5583" s="12">
        <v>44.48</v>
      </c>
      <c r="F5583" s="12"/>
      <c r="G5583" s="11">
        <v>37.75</v>
      </c>
      <c r="H5583" s="12">
        <v>40.54</v>
      </c>
      <c r="I5583" s="21">
        <v>22</v>
      </c>
      <c r="J5583" s="21">
        <v>28</v>
      </c>
      <c r="K5583" s="149">
        <f t="shared" si="216"/>
        <v>25.334886047492738</v>
      </c>
      <c r="L5583" s="149"/>
      <c r="M5583" s="8">
        <v>106.7</v>
      </c>
      <c r="P5583" s="8">
        <f t="shared" si="217"/>
        <v>-69.918171795011062</v>
      </c>
    </row>
    <row r="5584" spans="2:16" x14ac:dyDescent="0.15">
      <c r="C5584" s="59">
        <v>38394</v>
      </c>
      <c r="D5584" s="12">
        <v>47.16</v>
      </c>
      <c r="E5584" s="12">
        <v>44.8</v>
      </c>
      <c r="F5584" s="12">
        <v>38.94</v>
      </c>
      <c r="G5584" s="82"/>
      <c r="H5584" s="82"/>
      <c r="I5584" s="186"/>
      <c r="J5584" s="186"/>
      <c r="K5584" s="187"/>
      <c r="L5584" s="187"/>
      <c r="M5584" s="8">
        <v>106.3</v>
      </c>
      <c r="P5584" s="8">
        <f t="shared" si="217"/>
        <v>-95.253057842503807</v>
      </c>
    </row>
    <row r="5585" spans="2:16" x14ac:dyDescent="0.15">
      <c r="C5585" s="59">
        <v>38397</v>
      </c>
      <c r="D5585" s="12">
        <v>47.44</v>
      </c>
      <c r="E5585" s="12">
        <v>45.53</v>
      </c>
      <c r="F5585" s="12">
        <v>39.119999999999997</v>
      </c>
      <c r="G5585" s="11">
        <v>38.85</v>
      </c>
      <c r="H5585" s="12">
        <v>41.44</v>
      </c>
      <c r="I5585" s="21">
        <v>22</v>
      </c>
      <c r="J5585" s="21">
        <v>28</v>
      </c>
      <c r="K5585" s="149">
        <f t="shared" si="216"/>
        <v>25.975377478245836</v>
      </c>
      <c r="L5585" s="149"/>
      <c r="M5585" s="8">
        <v>106.3</v>
      </c>
      <c r="P5585" s="8">
        <f t="shared" si="217"/>
        <v>-69.277680364257975</v>
      </c>
    </row>
    <row r="5586" spans="2:16" x14ac:dyDescent="0.15">
      <c r="C5586" s="59">
        <v>38398</v>
      </c>
      <c r="D5586" s="12">
        <v>47.26</v>
      </c>
      <c r="E5586" s="12">
        <v>45.39</v>
      </c>
      <c r="F5586" s="12">
        <v>39.43</v>
      </c>
      <c r="G5586" s="11">
        <v>39.15</v>
      </c>
      <c r="H5586" s="12">
        <v>41.84</v>
      </c>
      <c r="I5586" s="21">
        <v>22</v>
      </c>
      <c r="J5586" s="21">
        <v>28</v>
      </c>
      <c r="K5586" s="149">
        <f t="shared" si="216"/>
        <v>26.156259856381922</v>
      </c>
      <c r="L5586" s="149"/>
      <c r="M5586" s="8">
        <v>106.22</v>
      </c>
      <c r="P5586" s="8">
        <f t="shared" si="217"/>
        <v>-69.096797986121885</v>
      </c>
    </row>
    <row r="5587" spans="2:16" x14ac:dyDescent="0.15">
      <c r="C5587" s="59">
        <v>38399</v>
      </c>
      <c r="D5587" s="12">
        <v>48.33</v>
      </c>
      <c r="E5587" s="12">
        <v>46.15</v>
      </c>
      <c r="F5587" s="12">
        <v>39.33</v>
      </c>
      <c r="G5587" s="11">
        <v>39.299999999999997</v>
      </c>
      <c r="H5587" s="12">
        <v>41.87</v>
      </c>
      <c r="I5587" s="21">
        <v>22</v>
      </c>
      <c r="J5587" s="21">
        <v>28</v>
      </c>
      <c r="K5587" s="149">
        <f t="shared" si="216"/>
        <v>26.122993047217108</v>
      </c>
      <c r="L5587" s="149"/>
      <c r="M5587" s="8">
        <v>105.68</v>
      </c>
      <c r="P5587" s="8">
        <f t="shared" si="217"/>
        <v>-69.1300647952867</v>
      </c>
    </row>
    <row r="5588" spans="2:16" x14ac:dyDescent="0.15">
      <c r="C5588" s="59">
        <v>38400</v>
      </c>
      <c r="D5588" s="12">
        <v>47.54</v>
      </c>
      <c r="E5588" s="12">
        <v>45.82</v>
      </c>
      <c r="F5588" s="12">
        <v>40.15</v>
      </c>
      <c r="G5588" s="11">
        <v>40.299999999999997</v>
      </c>
      <c r="H5588" s="12">
        <v>42.56</v>
      </c>
      <c r="I5588" s="21">
        <v>22</v>
      </c>
      <c r="J5588" s="21">
        <v>28</v>
      </c>
      <c r="K5588" s="149">
        <f t="shared" si="216"/>
        <v>27.010762098598974</v>
      </c>
      <c r="L5588" s="149"/>
      <c r="M5588" s="8">
        <v>106.56</v>
      </c>
      <c r="P5588" s="8">
        <f t="shared" si="217"/>
        <v>-68.242295743904833</v>
      </c>
    </row>
    <row r="5589" spans="2:16" x14ac:dyDescent="0.15">
      <c r="C5589" s="59">
        <v>38401</v>
      </c>
      <c r="D5589" s="12">
        <v>47.35</v>
      </c>
      <c r="E5589" s="12">
        <v>46.34</v>
      </c>
      <c r="F5589" s="12">
        <v>40.049999999999997</v>
      </c>
      <c r="G5589" s="11">
        <v>40</v>
      </c>
      <c r="H5589" s="12">
        <v>42.68</v>
      </c>
      <c r="I5589" s="21">
        <v>22</v>
      </c>
      <c r="J5589" s="21">
        <v>28</v>
      </c>
      <c r="K5589" s="149">
        <f t="shared" si="216"/>
        <v>26.822269049430666</v>
      </c>
      <c r="L5589" s="149"/>
      <c r="M5589" s="8">
        <v>106.61</v>
      </c>
      <c r="P5589" s="8">
        <f t="shared" si="217"/>
        <v>-68.430788793073134</v>
      </c>
    </row>
    <row r="5590" spans="2:16" x14ac:dyDescent="0.15">
      <c r="C5590" s="59">
        <v>38404</v>
      </c>
      <c r="D5590" s="19">
        <v>49.75</v>
      </c>
      <c r="E5590" s="12">
        <v>46.73</v>
      </c>
      <c r="F5590" s="11">
        <v>40.58</v>
      </c>
      <c r="G5590" s="11">
        <v>40.6</v>
      </c>
      <c r="H5590" s="11">
        <v>43.12</v>
      </c>
      <c r="I5590" s="21">
        <v>22</v>
      </c>
      <c r="J5590" s="21">
        <v>28</v>
      </c>
      <c r="K5590" s="149">
        <f t="shared" si="216"/>
        <v>27.245032390554492</v>
      </c>
      <c r="L5590" s="149"/>
      <c r="M5590" s="8">
        <v>106.69</v>
      </c>
      <c r="P5590" s="8">
        <f t="shared" si="217"/>
        <v>-68.008025451949322</v>
      </c>
    </row>
    <row r="5591" spans="2:16" x14ac:dyDescent="0.15">
      <c r="C5591" s="59">
        <v>38405</v>
      </c>
      <c r="D5591" s="12">
        <v>51.15</v>
      </c>
      <c r="E5591" s="12">
        <v>48.62</v>
      </c>
      <c r="F5591" s="12">
        <v>40.9</v>
      </c>
      <c r="G5591" s="11">
        <v>40.9</v>
      </c>
      <c r="H5591" s="12">
        <v>44.28</v>
      </c>
      <c r="I5591" s="21">
        <v>22</v>
      </c>
      <c r="J5591" s="21">
        <v>28</v>
      </c>
      <c r="K5591" s="149">
        <f t="shared" si="216"/>
        <v>27.425770103042858</v>
      </c>
      <c r="L5591" s="149"/>
      <c r="M5591" s="8">
        <v>106.61</v>
      </c>
      <c r="P5591" s="8">
        <f t="shared" si="217"/>
        <v>-67.827287739460957</v>
      </c>
    </row>
    <row r="5592" spans="2:16" x14ac:dyDescent="0.15">
      <c r="C5592" s="59">
        <v>38406</v>
      </c>
      <c r="D5592" s="12">
        <v>51.17</v>
      </c>
      <c r="E5592" s="12">
        <v>48.51</v>
      </c>
      <c r="F5592" s="12">
        <v>41.53</v>
      </c>
      <c r="G5592" s="11">
        <v>42</v>
      </c>
      <c r="H5592" s="12">
        <v>44.72</v>
      </c>
      <c r="I5592" s="21">
        <v>22</v>
      </c>
      <c r="J5592" s="21">
        <v>28</v>
      </c>
      <c r="K5592" s="149">
        <f t="shared" si="216"/>
        <v>27.846376039072425</v>
      </c>
      <c r="L5592" s="149"/>
      <c r="M5592" s="8">
        <v>105.41</v>
      </c>
      <c r="P5592" s="8">
        <f t="shared" si="217"/>
        <v>-67.406681803431383</v>
      </c>
    </row>
    <row r="5593" spans="2:16" x14ac:dyDescent="0.15">
      <c r="C5593" s="59">
        <v>38407</v>
      </c>
      <c r="D5593" s="12">
        <v>51.39</v>
      </c>
      <c r="E5593" s="12">
        <v>49.44</v>
      </c>
      <c r="F5593" s="12">
        <v>41.95</v>
      </c>
      <c r="G5593" s="11">
        <v>41.8</v>
      </c>
      <c r="H5593" s="12">
        <v>45.24</v>
      </c>
      <c r="I5593" s="21">
        <v>22</v>
      </c>
      <c r="J5593" s="21">
        <v>28</v>
      </c>
      <c r="K5593" s="149">
        <f t="shared" si="216"/>
        <v>27.855747857120367</v>
      </c>
      <c r="L5593" s="149"/>
      <c r="M5593" s="8">
        <v>105.95</v>
      </c>
      <c r="P5593" s="8">
        <f t="shared" si="217"/>
        <v>-67.397309985383444</v>
      </c>
    </row>
    <row r="5594" spans="2:16" x14ac:dyDescent="0.15">
      <c r="C5594" s="59">
        <v>38408</v>
      </c>
      <c r="D5594" s="12">
        <v>51.49</v>
      </c>
      <c r="E5594" s="12">
        <v>49.61</v>
      </c>
      <c r="F5594" s="12">
        <v>42</v>
      </c>
      <c r="G5594" s="11">
        <v>41.8</v>
      </c>
      <c r="H5594" s="12">
        <v>45.49</v>
      </c>
      <c r="I5594" s="21">
        <v>22</v>
      </c>
      <c r="J5594" s="21">
        <v>28</v>
      </c>
      <c r="K5594" s="149">
        <f t="shared" si="216"/>
        <v>27.97405919771219</v>
      </c>
      <c r="L5594" s="149"/>
      <c r="M5594" s="8">
        <v>106.4</v>
      </c>
      <c r="P5594" s="8">
        <f t="shared" si="217"/>
        <v>-67.278998644791614</v>
      </c>
    </row>
    <row r="5595" spans="2:16" x14ac:dyDescent="0.15">
      <c r="C5595" s="59">
        <v>38411</v>
      </c>
      <c r="D5595" s="12">
        <v>51.75</v>
      </c>
      <c r="E5595" s="12">
        <v>50.06</v>
      </c>
      <c r="F5595" s="12">
        <v>42.72</v>
      </c>
      <c r="G5595" s="11">
        <v>42.2</v>
      </c>
      <c r="H5595" s="12">
        <v>46.26</v>
      </c>
      <c r="I5595" s="21">
        <v>22</v>
      </c>
      <c r="J5595" s="21">
        <v>28</v>
      </c>
      <c r="K5595" s="149">
        <f t="shared" si="216"/>
        <v>28.066569734523711</v>
      </c>
      <c r="L5595" s="149"/>
      <c r="M5595" s="8">
        <v>105.74</v>
      </c>
      <c r="P5595" s="8">
        <f t="shared" si="217"/>
        <v>-67.186488107980097</v>
      </c>
    </row>
    <row r="5596" spans="2:16" x14ac:dyDescent="0.15">
      <c r="B5596" s="2">
        <f>AVERAGE(D5596:D5617)</f>
        <v>54.629545454545458</v>
      </c>
      <c r="C5596" s="59">
        <v>38412</v>
      </c>
      <c r="D5596" s="12">
        <v>51.68</v>
      </c>
      <c r="E5596" s="12">
        <v>50.11</v>
      </c>
      <c r="F5596" s="12">
        <v>42.72</v>
      </c>
      <c r="G5596" s="11">
        <v>42.5</v>
      </c>
      <c r="H5596" s="12">
        <v>46.17</v>
      </c>
      <c r="I5596" s="21">
        <v>22</v>
      </c>
      <c r="J5596" s="21">
        <v>28</v>
      </c>
      <c r="K5596" s="149">
        <f t="shared" si="216"/>
        <v>28.207285381079814</v>
      </c>
      <c r="L5596" s="149"/>
      <c r="M5596" s="8">
        <v>105.52</v>
      </c>
      <c r="P5596" s="8">
        <f t="shared" si="217"/>
        <v>-67.045772461423994</v>
      </c>
    </row>
    <row r="5597" spans="2:16" x14ac:dyDescent="0.15">
      <c r="C5597" s="59">
        <v>38413</v>
      </c>
      <c r="D5597" s="12">
        <v>53.05</v>
      </c>
      <c r="E5597" s="12">
        <v>51.22</v>
      </c>
      <c r="F5597" s="12">
        <v>43.15</v>
      </c>
      <c r="G5597" s="11">
        <v>42.95</v>
      </c>
      <c r="H5597" s="12">
        <v>47.01</v>
      </c>
      <c r="I5597" s="21">
        <v>22</v>
      </c>
      <c r="J5597" s="21">
        <v>28</v>
      </c>
      <c r="K5597" s="149">
        <f t="shared" si="216"/>
        <v>28.538368440413823</v>
      </c>
      <c r="L5597" s="149"/>
      <c r="M5597" s="8">
        <v>105.64</v>
      </c>
      <c r="P5597" s="8">
        <f t="shared" si="217"/>
        <v>-66.714689402089988</v>
      </c>
    </row>
    <row r="5598" spans="2:16" x14ac:dyDescent="0.15">
      <c r="C5598" s="59">
        <v>38414</v>
      </c>
      <c r="D5598" s="12">
        <v>53.57</v>
      </c>
      <c r="E5598" s="12">
        <v>51.95</v>
      </c>
      <c r="F5598" s="12">
        <v>43.9</v>
      </c>
      <c r="G5598" s="11">
        <v>43.75</v>
      </c>
      <c r="H5598" s="12">
        <v>48.36</v>
      </c>
      <c r="I5598" s="21">
        <v>22</v>
      </c>
      <c r="J5598" s="21">
        <v>28</v>
      </c>
      <c r="K5598" s="149">
        <f t="shared" si="216"/>
        <v>29.16624565566682</v>
      </c>
      <c r="L5598" s="149"/>
      <c r="M5598" s="8">
        <v>105.99</v>
      </c>
      <c r="P5598" s="8">
        <f t="shared" si="217"/>
        <v>-66.086812186836994</v>
      </c>
    </row>
    <row r="5599" spans="2:16" x14ac:dyDescent="0.15">
      <c r="C5599" s="59">
        <v>38415</v>
      </c>
      <c r="D5599" s="12">
        <v>53.78</v>
      </c>
      <c r="E5599" s="12">
        <v>51.8</v>
      </c>
      <c r="F5599" s="12">
        <v>43.95</v>
      </c>
      <c r="G5599" s="11">
        <v>43.9</v>
      </c>
      <c r="H5599" s="12">
        <v>48.37</v>
      </c>
      <c r="I5599" s="21">
        <v>22</v>
      </c>
      <c r="J5599" s="21">
        <v>28</v>
      </c>
      <c r="K5599" s="149">
        <f t="shared" si="216"/>
        <v>29.373932062401099</v>
      </c>
      <c r="L5599" s="149"/>
      <c r="M5599" s="8">
        <v>106.38</v>
      </c>
      <c r="P5599" s="8">
        <f t="shared" si="217"/>
        <v>-65.879125780102711</v>
      </c>
    </row>
    <row r="5600" spans="2:16" x14ac:dyDescent="0.15">
      <c r="C5600" s="59">
        <v>38418</v>
      </c>
      <c r="D5600" s="12">
        <v>53.89</v>
      </c>
      <c r="E5600" s="12">
        <v>52.09</v>
      </c>
      <c r="F5600" s="12">
        <v>43.98</v>
      </c>
      <c r="G5600" s="11">
        <v>44.05</v>
      </c>
      <c r="H5600" s="12">
        <v>48.15</v>
      </c>
      <c r="I5600" s="21">
        <v>22</v>
      </c>
      <c r="J5600" s="21">
        <v>28</v>
      </c>
      <c r="K5600" s="149">
        <f t="shared" si="216"/>
        <v>29.291434904336114</v>
      </c>
      <c r="L5600" s="149"/>
      <c r="M5600" s="8">
        <v>105.72</v>
      </c>
      <c r="P5600" s="8">
        <f t="shared" si="217"/>
        <v>-65.961622938167693</v>
      </c>
    </row>
    <row r="5601" spans="3:16" x14ac:dyDescent="0.15">
      <c r="C5601" s="59">
        <v>38419</v>
      </c>
      <c r="D5601" s="12">
        <v>54.59</v>
      </c>
      <c r="E5601" s="12">
        <v>52.89</v>
      </c>
      <c r="F5601" s="12">
        <v>44.3</v>
      </c>
      <c r="G5601" s="11">
        <v>44.3</v>
      </c>
      <c r="H5601" s="12">
        <v>49.01</v>
      </c>
      <c r="I5601" s="21">
        <v>22</v>
      </c>
      <c r="J5601" s="21">
        <v>28</v>
      </c>
      <c r="K5601" s="149">
        <f t="shared" si="216"/>
        <v>29.569130049850695</v>
      </c>
      <c r="L5601" s="149"/>
      <c r="M5601" s="8">
        <v>106.12</v>
      </c>
      <c r="P5601" s="8">
        <f t="shared" si="217"/>
        <v>-65.683927792653108</v>
      </c>
    </row>
    <row r="5602" spans="3:16" x14ac:dyDescent="0.15">
      <c r="C5602" s="59">
        <v>38420</v>
      </c>
      <c r="D5602" s="12">
        <v>54.77</v>
      </c>
      <c r="E5602" s="12">
        <v>53.38</v>
      </c>
      <c r="F5602" s="12">
        <v>45.47</v>
      </c>
      <c r="G5602" s="11">
        <v>45.47</v>
      </c>
      <c r="H5602" s="12">
        <v>49.87</v>
      </c>
      <c r="I5602" s="21">
        <v>22</v>
      </c>
      <c r="J5602" s="21">
        <v>28</v>
      </c>
      <c r="K5602" s="149">
        <f t="shared" si="216"/>
        <v>30.212796577080706</v>
      </c>
      <c r="L5602" s="149"/>
      <c r="M5602" s="8">
        <v>105.64</v>
      </c>
      <c r="P5602" s="8">
        <f t="shared" si="217"/>
        <v>-65.040261265423098</v>
      </c>
    </row>
    <row r="5603" spans="3:16" x14ac:dyDescent="0.15">
      <c r="C5603" s="59">
        <v>38421</v>
      </c>
      <c r="D5603" s="12">
        <v>53.54</v>
      </c>
      <c r="E5603" s="12">
        <v>52.66</v>
      </c>
      <c r="F5603" s="12">
        <v>45.58</v>
      </c>
      <c r="G5603" s="11">
        <v>45</v>
      </c>
      <c r="H5603" s="12">
        <v>49.4</v>
      </c>
      <c r="I5603" s="21">
        <v>22</v>
      </c>
      <c r="J5603" s="21">
        <v>28</v>
      </c>
      <c r="K5603" s="149">
        <f t="shared" si="216"/>
        <v>29.770303357532196</v>
      </c>
      <c r="L5603" s="149"/>
      <c r="M5603" s="8">
        <v>105.18</v>
      </c>
      <c r="P5603" s="8">
        <f t="shared" si="217"/>
        <v>-65.482754484971608</v>
      </c>
    </row>
    <row r="5604" spans="3:16" x14ac:dyDescent="0.15">
      <c r="C5604" s="59">
        <v>38422</v>
      </c>
      <c r="D5604" s="12">
        <v>54.43</v>
      </c>
      <c r="E5604" s="12">
        <v>53.1</v>
      </c>
      <c r="F5604" s="12">
        <v>44.82</v>
      </c>
      <c r="G5604" s="11">
        <v>44.3</v>
      </c>
      <c r="H5604" s="12">
        <v>49.2</v>
      </c>
      <c r="I5604" s="21">
        <v>22</v>
      </c>
      <c r="J5604" s="21">
        <v>28</v>
      </c>
      <c r="K5604" s="149">
        <f t="shared" si="216"/>
        <v>29.307209749748363</v>
      </c>
      <c r="L5604" s="149"/>
      <c r="M5604" s="8">
        <v>105.18</v>
      </c>
      <c r="P5604" s="8">
        <f t="shared" si="217"/>
        <v>-65.94584809275544</v>
      </c>
    </row>
    <row r="5605" spans="3:16" x14ac:dyDescent="0.15">
      <c r="C5605" s="59">
        <v>38425</v>
      </c>
      <c r="D5605" s="12">
        <v>54.95</v>
      </c>
      <c r="E5605" s="12">
        <v>53.66</v>
      </c>
      <c r="F5605" s="12">
        <v>45.7</v>
      </c>
      <c r="G5605" s="11">
        <v>45.8</v>
      </c>
      <c r="H5605" s="12">
        <v>49.59</v>
      </c>
      <c r="I5605" s="21">
        <v>22</v>
      </c>
      <c r="J5605" s="21">
        <v>28</v>
      </c>
      <c r="K5605" s="149">
        <f t="shared" si="216"/>
        <v>30.290910995000861</v>
      </c>
      <c r="L5605" s="149"/>
      <c r="M5605" s="8">
        <v>105.15</v>
      </c>
      <c r="P5605" s="8">
        <f t="shared" si="217"/>
        <v>-64.96214684750295</v>
      </c>
    </row>
    <row r="5606" spans="3:16" x14ac:dyDescent="0.15">
      <c r="C5606" s="59">
        <v>38426</v>
      </c>
      <c r="D5606" s="12">
        <v>55.05</v>
      </c>
      <c r="E5606" s="12">
        <v>53.85</v>
      </c>
      <c r="F5606" s="12">
        <v>46.4</v>
      </c>
      <c r="G5606" s="11">
        <v>46.3</v>
      </c>
      <c r="H5606" s="12">
        <v>50.21</v>
      </c>
      <c r="I5606" s="21">
        <v>22</v>
      </c>
      <c r="J5606" s="21">
        <v>28</v>
      </c>
      <c r="K5606" s="149">
        <f t="shared" si="216"/>
        <v>30.834187110486159</v>
      </c>
      <c r="L5606" s="149"/>
      <c r="M5606" s="8">
        <v>105.88</v>
      </c>
      <c r="P5606" s="8">
        <f t="shared" si="217"/>
        <v>-64.418870732017652</v>
      </c>
    </row>
    <row r="5607" spans="3:16" x14ac:dyDescent="0.15">
      <c r="C5607" s="59">
        <v>38427</v>
      </c>
      <c r="D5607" s="12">
        <v>56.46</v>
      </c>
      <c r="E5607" s="12">
        <v>54.8</v>
      </c>
      <c r="F5607" s="12">
        <v>46.2</v>
      </c>
      <c r="G5607" s="11">
        <v>46.05</v>
      </c>
      <c r="H5607" s="12">
        <v>50.78</v>
      </c>
      <c r="I5607" s="21">
        <v>22</v>
      </c>
      <c r="J5607" s="21">
        <v>28</v>
      </c>
      <c r="K5607" s="149">
        <f t="shared" si="216"/>
        <v>30.5634233364406</v>
      </c>
      <c r="L5607" s="149"/>
      <c r="M5607" s="8">
        <v>105.52</v>
      </c>
      <c r="P5607" s="8">
        <f t="shared" si="217"/>
        <v>-64.689634506063214</v>
      </c>
    </row>
    <row r="5608" spans="3:16" x14ac:dyDescent="0.15">
      <c r="C5608" s="59">
        <v>38428</v>
      </c>
      <c r="D5608" s="12">
        <v>56.4</v>
      </c>
      <c r="E5608" s="12">
        <v>55.06</v>
      </c>
      <c r="F5608" s="12">
        <v>47.93</v>
      </c>
      <c r="G5608" s="11">
        <v>47.5</v>
      </c>
      <c r="H5608" s="12">
        <v>51.76</v>
      </c>
      <c r="I5608" s="21">
        <v>22</v>
      </c>
      <c r="J5608" s="21">
        <v>28</v>
      </c>
      <c r="K5608" s="149">
        <f t="shared" si="216"/>
        <v>31.474999321588555</v>
      </c>
      <c r="L5608" s="149"/>
      <c r="M5608" s="8">
        <v>105.35</v>
      </c>
      <c r="P5608" s="8">
        <f t="shared" si="217"/>
        <v>-63.778058520915252</v>
      </c>
    </row>
    <row r="5609" spans="3:16" x14ac:dyDescent="0.15">
      <c r="C5609" s="59">
        <v>38429</v>
      </c>
      <c r="D5609" s="12">
        <v>56.72</v>
      </c>
      <c r="E5609" s="12">
        <v>55.59</v>
      </c>
      <c r="F5609" s="12">
        <v>47.35</v>
      </c>
      <c r="G5609" s="11">
        <v>47.5</v>
      </c>
      <c r="H5609" s="12">
        <v>51.67</v>
      </c>
      <c r="I5609" s="21">
        <v>22</v>
      </c>
      <c r="J5609" s="21">
        <v>28</v>
      </c>
      <c r="K5609" s="149">
        <f t="shared" si="216"/>
        <v>31.591518066110808</v>
      </c>
      <c r="L5609" s="149"/>
      <c r="M5609" s="8">
        <v>105.74</v>
      </c>
      <c r="P5609" s="8">
        <f t="shared" si="217"/>
        <v>-63.661539776392999</v>
      </c>
    </row>
    <row r="5610" spans="3:16" x14ac:dyDescent="0.15">
      <c r="C5610" s="59">
        <v>38432</v>
      </c>
      <c r="D5610" s="12">
        <v>56.62</v>
      </c>
      <c r="E5610" s="12">
        <v>55.65</v>
      </c>
      <c r="F5610" s="12">
        <v>47.85</v>
      </c>
      <c r="G5610" s="82"/>
      <c r="H5610" s="82">
        <v>51.76</v>
      </c>
      <c r="I5610" s="186">
        <v>22</v>
      </c>
      <c r="J5610" s="186">
        <v>28</v>
      </c>
      <c r="K5610" s="187"/>
      <c r="L5610" s="187"/>
      <c r="M5610" s="35"/>
      <c r="P5610" s="8">
        <f t="shared" si="217"/>
        <v>-95.253057842503807</v>
      </c>
    </row>
    <row r="5611" spans="3:16" x14ac:dyDescent="0.15">
      <c r="C5611" s="59">
        <v>38433</v>
      </c>
      <c r="D5611" s="12">
        <v>56.03</v>
      </c>
      <c r="E5611" s="12">
        <v>54.59</v>
      </c>
      <c r="F5611" s="12">
        <v>47.78</v>
      </c>
      <c r="G5611" s="11">
        <v>47.7</v>
      </c>
      <c r="H5611" s="12">
        <v>51.03</v>
      </c>
      <c r="I5611" s="21">
        <v>22</v>
      </c>
      <c r="J5611" s="21">
        <v>28</v>
      </c>
      <c r="K5611" s="149">
        <f t="shared" ref="K5611:K5674" si="218">G5611*M5611/158.987294928</f>
        <v>31.871546731421219</v>
      </c>
      <c r="L5611" s="149"/>
      <c r="M5611" s="8">
        <v>106.23</v>
      </c>
      <c r="P5611" s="8">
        <f t="shared" ref="P5611:P5674" si="219">K5611-$K$6465</f>
        <v>-63.381511111082588</v>
      </c>
    </row>
    <row r="5612" spans="3:16" x14ac:dyDescent="0.15">
      <c r="C5612" s="59">
        <v>38434</v>
      </c>
      <c r="D5612" s="12">
        <v>53.81</v>
      </c>
      <c r="E5612" s="12">
        <v>53.04</v>
      </c>
      <c r="F5612" s="12">
        <v>47.35</v>
      </c>
      <c r="G5612" s="11">
        <v>47.1</v>
      </c>
      <c r="H5612" s="12">
        <v>49.09</v>
      </c>
      <c r="I5612" s="21">
        <v>22</v>
      </c>
      <c r="J5612" s="21">
        <v>28</v>
      </c>
      <c r="K5612" s="149">
        <f t="shared" si="218"/>
        <v>31.54767179523013</v>
      </c>
      <c r="L5612" s="149"/>
      <c r="M5612" s="8">
        <v>106.49</v>
      </c>
      <c r="P5612" s="8">
        <f t="shared" si="219"/>
        <v>-63.705386047273677</v>
      </c>
    </row>
    <row r="5613" spans="3:16" x14ac:dyDescent="0.15">
      <c r="C5613" s="59">
        <v>38435</v>
      </c>
      <c r="D5613" s="12">
        <v>54.84</v>
      </c>
      <c r="E5613" s="12">
        <v>53.93</v>
      </c>
      <c r="F5613" s="12">
        <v>47</v>
      </c>
      <c r="G5613" s="11">
        <v>47</v>
      </c>
      <c r="H5613" s="12">
        <v>50.12</v>
      </c>
      <c r="I5613" s="21">
        <v>22</v>
      </c>
      <c r="J5613" s="21">
        <v>28</v>
      </c>
      <c r="K5613" s="149">
        <f t="shared" si="218"/>
        <v>31.699451218931429</v>
      </c>
      <c r="L5613" s="149"/>
      <c r="M5613" s="8">
        <v>107.23</v>
      </c>
      <c r="P5613" s="8">
        <f t="shared" si="219"/>
        <v>-63.553606623572378</v>
      </c>
    </row>
    <row r="5614" spans="3:16" x14ac:dyDescent="0.15">
      <c r="C5614" s="59">
        <v>38439</v>
      </c>
      <c r="D5614" s="12">
        <v>54.05</v>
      </c>
      <c r="E5614" s="12"/>
      <c r="F5614" s="12">
        <v>46.75</v>
      </c>
      <c r="G5614" s="11">
        <v>46.75</v>
      </c>
      <c r="H5614" s="12">
        <v>49.26</v>
      </c>
      <c r="I5614" s="21">
        <v>22</v>
      </c>
      <c r="J5614" s="21">
        <v>28</v>
      </c>
      <c r="K5614" s="149">
        <f t="shared" si="218"/>
        <v>31.639635118504618</v>
      </c>
      <c r="L5614" s="149"/>
      <c r="M5614" s="8">
        <v>107.6</v>
      </c>
      <c r="P5614" s="8">
        <f t="shared" si="219"/>
        <v>-63.613422723999193</v>
      </c>
    </row>
    <row r="5615" spans="3:16" x14ac:dyDescent="0.15">
      <c r="C5615" s="59">
        <v>38440</v>
      </c>
      <c r="D5615" s="12">
        <v>54.23</v>
      </c>
      <c r="E5615" s="12">
        <v>53.03</v>
      </c>
      <c r="F5615" s="12">
        <v>46.2</v>
      </c>
      <c r="G5615" s="11">
        <v>45.5</v>
      </c>
      <c r="H5615" s="12">
        <v>49.04</v>
      </c>
      <c r="I5615" s="21">
        <v>22</v>
      </c>
      <c r="J5615" s="21">
        <v>28</v>
      </c>
      <c r="K5615" s="149">
        <f t="shared" si="218"/>
        <v>30.993986042919758</v>
      </c>
      <c r="L5615" s="149"/>
      <c r="M5615" s="8">
        <v>108.3</v>
      </c>
      <c r="P5615" s="8">
        <f t="shared" si="219"/>
        <v>-64.259071799584049</v>
      </c>
    </row>
    <row r="5616" spans="3:16" x14ac:dyDescent="0.15">
      <c r="C5616" s="59">
        <v>38441</v>
      </c>
      <c r="D5616" s="12">
        <v>53.99</v>
      </c>
      <c r="E5616" s="12">
        <v>52.09</v>
      </c>
      <c r="F5616" s="12">
        <v>46.52</v>
      </c>
      <c r="G5616" s="11">
        <v>46.15</v>
      </c>
      <c r="H5616" s="12">
        <v>48.8</v>
      </c>
      <c r="I5616" s="21">
        <v>22</v>
      </c>
      <c r="J5616" s="21">
        <v>28</v>
      </c>
      <c r="K5616" s="149">
        <f t="shared" si="218"/>
        <v>31.51803420687985</v>
      </c>
      <c r="L5616" s="149"/>
      <c r="M5616" s="8">
        <v>108.58</v>
      </c>
      <c r="P5616" s="8">
        <f t="shared" si="219"/>
        <v>-63.735023635623961</v>
      </c>
    </row>
    <row r="5617" spans="2:16" x14ac:dyDescent="0.15">
      <c r="C5617" s="59">
        <v>38442</v>
      </c>
      <c r="D5617" s="11">
        <v>55.4</v>
      </c>
      <c r="E5617" s="11">
        <v>54.29</v>
      </c>
      <c r="F5617" s="11">
        <v>47.6</v>
      </c>
      <c r="G5617" s="11">
        <v>47.15</v>
      </c>
      <c r="H5617" s="11">
        <v>50.23</v>
      </c>
      <c r="I5617" s="21">
        <v>22</v>
      </c>
      <c r="J5617" s="21">
        <v>28</v>
      </c>
      <c r="K5617" s="149">
        <f t="shared" si="218"/>
        <v>32.144634590546453</v>
      </c>
      <c r="L5617" s="149"/>
      <c r="M5617" s="8">
        <v>108.39</v>
      </c>
      <c r="P5617" s="8">
        <f t="shared" si="219"/>
        <v>-63.108423251957355</v>
      </c>
    </row>
    <row r="5618" spans="2:16" x14ac:dyDescent="0.15">
      <c r="B5618" s="2">
        <f>AVERAGE(D5618:D5638)</f>
        <v>53.217619047619053</v>
      </c>
      <c r="C5618" s="59">
        <v>38443</v>
      </c>
      <c r="D5618" s="11">
        <v>57.27</v>
      </c>
      <c r="E5618" s="11">
        <v>56.51</v>
      </c>
      <c r="F5618" s="11">
        <v>48.3</v>
      </c>
      <c r="G5618" s="11">
        <v>48.25</v>
      </c>
      <c r="H5618" s="11">
        <v>51.65</v>
      </c>
      <c r="I5618" s="21">
        <v>22</v>
      </c>
      <c r="J5618" s="21">
        <v>28</v>
      </c>
      <c r="K5618" s="149">
        <f t="shared" si="218"/>
        <v>32.921875942164903</v>
      </c>
      <c r="L5618" s="149"/>
      <c r="M5618" s="8">
        <v>108.48</v>
      </c>
      <c r="P5618" s="8">
        <f t="shared" si="219"/>
        <v>-62.331181900338905</v>
      </c>
    </row>
    <row r="5619" spans="2:16" x14ac:dyDescent="0.15">
      <c r="C5619" s="59">
        <v>38446</v>
      </c>
      <c r="D5619" s="11">
        <v>57.01</v>
      </c>
      <c r="E5619" s="11">
        <v>56.23</v>
      </c>
      <c r="F5619" s="11">
        <v>50.3</v>
      </c>
      <c r="G5619" s="82"/>
      <c r="H5619" s="82">
        <v>52.93</v>
      </c>
      <c r="I5619" s="186">
        <v>22</v>
      </c>
      <c r="J5619" s="186">
        <v>28</v>
      </c>
      <c r="K5619" s="187"/>
      <c r="L5619" s="187"/>
      <c r="M5619" s="8">
        <v>108.73</v>
      </c>
      <c r="P5619" s="8">
        <f t="shared" si="219"/>
        <v>-95.253057842503807</v>
      </c>
    </row>
    <row r="5620" spans="2:16" x14ac:dyDescent="0.15">
      <c r="C5620" s="59">
        <v>38447</v>
      </c>
      <c r="D5620" s="11">
        <v>56.04</v>
      </c>
      <c r="E5620" s="11">
        <v>55.44</v>
      </c>
      <c r="F5620" s="11">
        <v>50.1</v>
      </c>
      <c r="G5620" s="11">
        <v>50.15</v>
      </c>
      <c r="H5620" s="11">
        <v>52.27</v>
      </c>
      <c r="I5620" s="21">
        <v>22</v>
      </c>
      <c r="J5620" s="21">
        <v>28</v>
      </c>
      <c r="K5620" s="149">
        <f t="shared" si="218"/>
        <v>34.521098069411892</v>
      </c>
      <c r="L5620" s="149"/>
      <c r="M5620" s="8">
        <v>109.44</v>
      </c>
      <c r="P5620" s="8">
        <f t="shared" si="219"/>
        <v>-60.731959773091916</v>
      </c>
    </row>
    <row r="5621" spans="2:16" x14ac:dyDescent="0.15">
      <c r="C5621" s="59">
        <v>38448</v>
      </c>
      <c r="D5621" s="11">
        <v>55.85</v>
      </c>
      <c r="E5621" s="11">
        <v>55.27</v>
      </c>
      <c r="F5621" s="11">
        <v>50</v>
      </c>
      <c r="G5621" s="11">
        <v>49.6</v>
      </c>
      <c r="H5621" s="11">
        <v>52.1</v>
      </c>
      <c r="I5621" s="21">
        <v>22</v>
      </c>
      <c r="J5621" s="21">
        <v>28</v>
      </c>
      <c r="K5621" s="149">
        <f t="shared" si="218"/>
        <v>34.126903048807371</v>
      </c>
      <c r="L5621" s="149"/>
      <c r="M5621" s="8">
        <v>109.39</v>
      </c>
      <c r="P5621" s="8">
        <f t="shared" si="219"/>
        <v>-61.126154793696436</v>
      </c>
    </row>
    <row r="5622" spans="2:16" x14ac:dyDescent="0.15">
      <c r="C5622" s="59">
        <v>38449</v>
      </c>
      <c r="D5622" s="12">
        <v>54.11</v>
      </c>
      <c r="E5622" s="12">
        <v>54.04</v>
      </c>
      <c r="F5622" s="12">
        <v>50.1</v>
      </c>
      <c r="G5622" s="11">
        <v>49.6</v>
      </c>
      <c r="H5622" s="12">
        <v>51.85</v>
      </c>
      <c r="I5622" s="21">
        <v>22</v>
      </c>
      <c r="J5622" s="21">
        <v>28</v>
      </c>
      <c r="K5622" s="149">
        <f t="shared" si="218"/>
        <v>34.242333656066343</v>
      </c>
      <c r="L5622" s="149"/>
      <c r="M5622" s="8">
        <v>109.76</v>
      </c>
      <c r="P5622" s="8">
        <f t="shared" si="219"/>
        <v>-61.010724186437464</v>
      </c>
    </row>
    <row r="5623" spans="2:16" x14ac:dyDescent="0.15">
      <c r="C5623" s="59">
        <v>38450</v>
      </c>
      <c r="D5623" s="12">
        <v>53.32</v>
      </c>
      <c r="E5623" s="12">
        <v>52.89</v>
      </c>
      <c r="F5623" s="12">
        <v>48.12</v>
      </c>
      <c r="G5623" s="11">
        <v>48.35</v>
      </c>
      <c r="H5623" s="12">
        <v>49.94</v>
      </c>
      <c r="I5623" s="21">
        <v>22</v>
      </c>
      <c r="J5623" s="21">
        <v>28</v>
      </c>
      <c r="K5623" s="149">
        <f t="shared" si="218"/>
        <v>33.668278351575928</v>
      </c>
      <c r="L5623" s="149"/>
      <c r="M5623" s="8">
        <v>110.71</v>
      </c>
      <c r="P5623" s="8">
        <f t="shared" si="219"/>
        <v>-61.584779490927879</v>
      </c>
    </row>
    <row r="5624" spans="2:16" x14ac:dyDescent="0.15">
      <c r="C5624" s="59">
        <v>38453</v>
      </c>
      <c r="D5624" s="12">
        <v>53.71</v>
      </c>
      <c r="E5624" s="12">
        <v>53.21</v>
      </c>
      <c r="F5624" s="12">
        <v>46.85</v>
      </c>
      <c r="G5624" s="11">
        <v>47.9</v>
      </c>
      <c r="H5624" s="12">
        <v>49.14</v>
      </c>
      <c r="I5624" s="21">
        <v>22</v>
      </c>
      <c r="J5624" s="21">
        <v>28</v>
      </c>
      <c r="K5624" s="149">
        <f t="shared" si="218"/>
        <v>32.987359162095871</v>
      </c>
      <c r="L5624" s="149"/>
      <c r="M5624" s="8">
        <v>109.49</v>
      </c>
      <c r="P5624" s="8">
        <f t="shared" si="219"/>
        <v>-62.265698680407937</v>
      </c>
    </row>
    <row r="5625" spans="2:16" x14ac:dyDescent="0.15">
      <c r="C5625" s="59">
        <v>38454</v>
      </c>
      <c r="D5625" s="12">
        <v>51.86</v>
      </c>
      <c r="E5625" s="12">
        <v>51.98</v>
      </c>
      <c r="F5625" s="12">
        <v>47.89</v>
      </c>
      <c r="G5625" s="11">
        <v>47.9</v>
      </c>
      <c r="H5625" s="12">
        <v>49.43</v>
      </c>
      <c r="I5625" s="21">
        <v>22</v>
      </c>
      <c r="J5625" s="21">
        <v>28</v>
      </c>
      <c r="K5625" s="149">
        <f t="shared" si="218"/>
        <v>32.746333613372911</v>
      </c>
      <c r="L5625" s="149"/>
      <c r="M5625" s="8">
        <v>108.69</v>
      </c>
      <c r="P5625" s="8">
        <f t="shared" si="219"/>
        <v>-62.506724229130896</v>
      </c>
    </row>
    <row r="5626" spans="2:16" x14ac:dyDescent="0.15">
      <c r="C5626" s="59">
        <v>38455</v>
      </c>
      <c r="D5626" s="12">
        <v>50.22</v>
      </c>
      <c r="E5626" s="12">
        <v>50.48</v>
      </c>
      <c r="F5626" s="12">
        <v>45.89</v>
      </c>
      <c r="G5626" s="11">
        <v>45.85</v>
      </c>
      <c r="H5626" s="12">
        <v>47.84</v>
      </c>
      <c r="I5626" s="21">
        <v>22</v>
      </c>
      <c r="J5626" s="21">
        <v>28</v>
      </c>
      <c r="K5626" s="149">
        <f t="shared" si="218"/>
        <v>31.33622093674974</v>
      </c>
      <c r="L5626" s="149"/>
      <c r="M5626" s="8">
        <v>108.66</v>
      </c>
      <c r="P5626" s="8">
        <f t="shared" si="219"/>
        <v>-63.916836905754067</v>
      </c>
    </row>
    <row r="5627" spans="2:16" x14ac:dyDescent="0.15">
      <c r="C5627" s="59">
        <v>38456</v>
      </c>
      <c r="D5627" s="12">
        <v>51.13</v>
      </c>
      <c r="E5627" s="12">
        <v>50.91</v>
      </c>
      <c r="F5627" s="12">
        <v>45.04</v>
      </c>
      <c r="G5627" s="11">
        <v>44.95</v>
      </c>
      <c r="H5627" s="12">
        <v>47.5</v>
      </c>
      <c r="I5627" s="21">
        <v>22</v>
      </c>
      <c r="J5627" s="21">
        <v>28</v>
      </c>
      <c r="K5627" s="149">
        <f t="shared" si="218"/>
        <v>30.644778893850756</v>
      </c>
      <c r="L5627" s="149"/>
      <c r="M5627" s="8">
        <v>108.39</v>
      </c>
      <c r="P5627" s="8">
        <f t="shared" si="219"/>
        <v>-64.608278948653052</v>
      </c>
    </row>
    <row r="5628" spans="2:16" x14ac:dyDescent="0.15">
      <c r="C5628" s="59">
        <v>38457</v>
      </c>
      <c r="D5628" s="12">
        <v>50.49</v>
      </c>
      <c r="E5628" s="12">
        <v>51.61</v>
      </c>
      <c r="F5628" s="12">
        <v>44.87</v>
      </c>
      <c r="G5628" s="11">
        <v>45.4</v>
      </c>
      <c r="H5628" s="12">
        <v>47.08</v>
      </c>
      <c r="I5628" s="21">
        <v>22</v>
      </c>
      <c r="J5628" s="21">
        <v>28</v>
      </c>
      <c r="K5628" s="149">
        <f t="shared" si="218"/>
        <v>31.21713594943315</v>
      </c>
      <c r="L5628" s="149"/>
      <c r="M5628" s="8">
        <v>109.32</v>
      </c>
      <c r="P5628" s="8">
        <f t="shared" si="219"/>
        <v>-64.03592189307065</v>
      </c>
    </row>
    <row r="5629" spans="2:16" x14ac:dyDescent="0.15">
      <c r="C5629" s="59">
        <v>38460</v>
      </c>
      <c r="D5629" s="12">
        <v>50.37</v>
      </c>
      <c r="E5629" s="12">
        <v>50.78</v>
      </c>
      <c r="F5629" s="12">
        <v>44.12</v>
      </c>
      <c r="G5629" s="11">
        <v>44.4</v>
      </c>
      <c r="H5629" s="12">
        <v>46.52</v>
      </c>
      <c r="I5629" s="21">
        <v>22</v>
      </c>
      <c r="J5629" s="21">
        <v>28</v>
      </c>
      <c r="K5629" s="149">
        <f t="shared" si="218"/>
        <v>30.392692712887989</v>
      </c>
      <c r="L5629" s="149"/>
      <c r="M5629" s="8">
        <v>108.83</v>
      </c>
      <c r="P5629" s="8">
        <f t="shared" si="219"/>
        <v>-64.860365129615815</v>
      </c>
    </row>
    <row r="5630" spans="2:16" x14ac:dyDescent="0.15">
      <c r="C5630" s="59">
        <v>38461</v>
      </c>
      <c r="D5630" s="12">
        <v>52.29</v>
      </c>
      <c r="E5630" s="12">
        <v>52.94</v>
      </c>
      <c r="F5630" s="12">
        <v>44.46</v>
      </c>
      <c r="G5630" s="11">
        <v>44.4</v>
      </c>
      <c r="H5630" s="12">
        <v>47.71</v>
      </c>
      <c r="I5630" s="21">
        <v>22</v>
      </c>
      <c r="J5630" s="21">
        <v>28</v>
      </c>
      <c r="K5630" s="149">
        <f t="shared" si="218"/>
        <v>30.294949053515477</v>
      </c>
      <c r="L5630" s="149"/>
      <c r="M5630" s="8">
        <v>108.48</v>
      </c>
      <c r="P5630" s="8">
        <f t="shared" si="219"/>
        <v>-64.958108788988326</v>
      </c>
    </row>
    <row r="5631" spans="2:16" x14ac:dyDescent="0.15">
      <c r="C5631" s="59">
        <v>38462</v>
      </c>
      <c r="D5631" s="12">
        <v>52.44</v>
      </c>
      <c r="E5631" s="12">
        <v>53.78</v>
      </c>
      <c r="F5631" s="12">
        <v>46.15</v>
      </c>
      <c r="G5631" s="11">
        <v>46.15</v>
      </c>
      <c r="H5631" s="12">
        <v>49.02</v>
      </c>
      <c r="I5631" s="21">
        <v>22</v>
      </c>
      <c r="J5631" s="21">
        <v>28</v>
      </c>
      <c r="K5631" s="149">
        <f t="shared" si="218"/>
        <v>31.317744617611595</v>
      </c>
      <c r="L5631" s="149"/>
      <c r="M5631" s="8">
        <v>107.89</v>
      </c>
      <c r="P5631" s="8">
        <f t="shared" si="219"/>
        <v>-63.935313224892212</v>
      </c>
    </row>
    <row r="5632" spans="2:16" x14ac:dyDescent="0.15">
      <c r="C5632" s="59">
        <v>38463</v>
      </c>
      <c r="D5632" s="12">
        <v>54.2</v>
      </c>
      <c r="E5632" s="12">
        <v>54.01</v>
      </c>
      <c r="F5632" s="12">
        <v>46.51</v>
      </c>
      <c r="G5632" s="11">
        <v>46.1</v>
      </c>
      <c r="H5632" s="12">
        <v>47.71</v>
      </c>
      <c r="I5632" s="21">
        <v>22</v>
      </c>
      <c r="J5632" s="21">
        <v>28</v>
      </c>
      <c r="K5632" s="149">
        <f t="shared" si="218"/>
        <v>31.263517014054315</v>
      </c>
      <c r="L5632" s="149"/>
      <c r="M5632" s="8">
        <v>107.82</v>
      </c>
      <c r="P5632" s="8">
        <f t="shared" si="219"/>
        <v>-63.989540828449492</v>
      </c>
    </row>
    <row r="5633" spans="2:16" x14ac:dyDescent="0.15">
      <c r="C5633" s="59">
        <v>38464</v>
      </c>
      <c r="D5633" s="12">
        <v>55.39</v>
      </c>
      <c r="E5633" s="12">
        <v>54.97</v>
      </c>
      <c r="F5633" s="12">
        <v>47.61</v>
      </c>
      <c r="G5633" s="11">
        <v>47.35</v>
      </c>
      <c r="H5633" s="12">
        <v>50.61</v>
      </c>
      <c r="I5633" s="21">
        <v>22</v>
      </c>
      <c r="J5633" s="21">
        <v>28</v>
      </c>
      <c r="K5633" s="149">
        <f t="shared" si="218"/>
        <v>32.143986740037107</v>
      </c>
      <c r="L5633" s="149"/>
      <c r="M5633" s="8">
        <v>107.93</v>
      </c>
      <c r="P5633" s="8">
        <f t="shared" si="219"/>
        <v>-63.1090711024667</v>
      </c>
    </row>
    <row r="5634" spans="2:16" x14ac:dyDescent="0.15">
      <c r="C5634" s="59">
        <v>38467</v>
      </c>
      <c r="D5634" s="12">
        <v>54.57</v>
      </c>
      <c r="E5634" s="12">
        <v>54.4</v>
      </c>
      <c r="F5634" s="12">
        <v>48.28</v>
      </c>
      <c r="G5634" s="11">
        <v>48.3</v>
      </c>
      <c r="H5634" s="12">
        <v>50.17</v>
      </c>
      <c r="I5634" s="21">
        <v>22</v>
      </c>
      <c r="J5634" s="21">
        <v>28</v>
      </c>
      <c r="K5634" s="149">
        <f t="shared" si="218"/>
        <v>32.49118114965956</v>
      </c>
      <c r="L5634" s="149"/>
      <c r="M5634" s="8">
        <v>106.95</v>
      </c>
      <c r="P5634" s="8">
        <f t="shared" si="219"/>
        <v>-62.761876692844247</v>
      </c>
    </row>
    <row r="5635" spans="2:16" x14ac:dyDescent="0.15">
      <c r="C5635" s="59">
        <v>38468</v>
      </c>
      <c r="D5635" s="12">
        <v>54.2</v>
      </c>
      <c r="E5635" s="12">
        <v>54.14</v>
      </c>
      <c r="F5635" s="12">
        <v>47.37</v>
      </c>
      <c r="G5635" s="11">
        <v>46.95</v>
      </c>
      <c r="H5635" s="12">
        <v>49.9</v>
      </c>
      <c r="I5635" s="21">
        <v>22</v>
      </c>
      <c r="J5635" s="21">
        <v>28</v>
      </c>
      <c r="K5635" s="149">
        <f t="shared" si="218"/>
        <v>31.583042546097658</v>
      </c>
      <c r="L5635" s="149"/>
      <c r="M5635" s="8">
        <v>106.95</v>
      </c>
      <c r="P5635" s="8">
        <f t="shared" si="219"/>
        <v>-63.670015296406149</v>
      </c>
    </row>
    <row r="5636" spans="2:16" x14ac:dyDescent="0.15">
      <c r="C5636" s="59">
        <v>38469</v>
      </c>
      <c r="D5636" s="12">
        <v>51.61</v>
      </c>
      <c r="E5636" s="12">
        <v>52.29</v>
      </c>
      <c r="F5636" s="12">
        <v>47.03</v>
      </c>
      <c r="G5636" s="11">
        <v>47.25</v>
      </c>
      <c r="H5636" s="12">
        <v>48.88</v>
      </c>
      <c r="I5636" s="21">
        <v>22</v>
      </c>
      <c r="J5636" s="21">
        <v>28</v>
      </c>
      <c r="K5636" s="149">
        <f t="shared" si="218"/>
        <v>31.686777250229007</v>
      </c>
      <c r="L5636" s="149"/>
      <c r="M5636" s="8">
        <v>106.62</v>
      </c>
      <c r="P5636" s="8">
        <f t="shared" si="219"/>
        <v>-63.566280592274801</v>
      </c>
    </row>
    <row r="5637" spans="2:16" x14ac:dyDescent="0.15">
      <c r="C5637" s="59">
        <v>38470</v>
      </c>
      <c r="D5637" s="12">
        <v>51.77</v>
      </c>
      <c r="E5637" s="12">
        <v>52.48</v>
      </c>
      <c r="F5637" s="12">
        <v>45.68</v>
      </c>
      <c r="G5637" s="11">
        <v>45.15</v>
      </c>
      <c r="H5637" s="12">
        <v>48.03</v>
      </c>
      <c r="I5637" s="21">
        <v>22</v>
      </c>
      <c r="J5637" s="21">
        <v>28</v>
      </c>
      <c r="K5637" s="149">
        <f t="shared" si="218"/>
        <v>30.485785057195773</v>
      </c>
      <c r="L5637" s="149"/>
      <c r="M5637" s="8">
        <v>107.35</v>
      </c>
      <c r="P5637" s="8">
        <f t="shared" si="219"/>
        <v>-64.767272785308037</v>
      </c>
    </row>
    <row r="5638" spans="2:16" x14ac:dyDescent="0.15">
      <c r="C5638" s="59">
        <v>38471</v>
      </c>
      <c r="D5638" s="12">
        <v>49.72</v>
      </c>
      <c r="E5638" s="12">
        <v>51.09</v>
      </c>
      <c r="F5638" s="12">
        <v>46.5</v>
      </c>
      <c r="G5638" s="11">
        <v>44.68</v>
      </c>
      <c r="H5638" s="12">
        <v>47.9</v>
      </c>
      <c r="I5638" s="21">
        <v>22</v>
      </c>
      <c r="J5638" s="21">
        <v>28</v>
      </c>
      <c r="K5638" s="187"/>
      <c r="L5638" s="187"/>
      <c r="M5638" s="35"/>
      <c r="P5638" s="8">
        <f t="shared" si="219"/>
        <v>-95.253057842503807</v>
      </c>
    </row>
    <row r="5639" spans="2:16" x14ac:dyDescent="0.15">
      <c r="B5639" s="2">
        <f>AVERAGE(D5639:D5660)</f>
        <v>49.870952380952382</v>
      </c>
      <c r="C5639" s="59">
        <v>38474</v>
      </c>
      <c r="D5639" s="12">
        <v>50.92</v>
      </c>
      <c r="E5639" s="12"/>
      <c r="F5639" s="12">
        <v>46.5</v>
      </c>
      <c r="G5639" s="11">
        <v>44.2</v>
      </c>
      <c r="H5639" s="12">
        <v>47.79</v>
      </c>
      <c r="I5639" s="21">
        <v>22</v>
      </c>
      <c r="J5639" s="21">
        <v>28</v>
      </c>
      <c r="K5639" s="149">
        <f t="shared" si="218"/>
        <v>29.563544697886552</v>
      </c>
      <c r="L5639" s="149"/>
      <c r="M5639" s="8">
        <v>106.34</v>
      </c>
      <c r="P5639" s="8">
        <f t="shared" si="219"/>
        <v>-65.689513144617251</v>
      </c>
    </row>
    <row r="5640" spans="2:16" x14ac:dyDescent="0.15">
      <c r="C5640" s="59">
        <v>38475</v>
      </c>
      <c r="D5640" s="12">
        <v>49.5</v>
      </c>
      <c r="E5640" s="12">
        <v>50.52</v>
      </c>
      <c r="F5640" s="12">
        <v>45.5</v>
      </c>
      <c r="G5640" s="82"/>
      <c r="H5640" s="82">
        <v>47.4</v>
      </c>
      <c r="I5640" s="186">
        <v>22</v>
      </c>
      <c r="J5640" s="186">
        <v>28</v>
      </c>
      <c r="K5640" s="187"/>
      <c r="L5640" s="187"/>
      <c r="M5640" s="35"/>
      <c r="P5640" s="8">
        <f t="shared" si="219"/>
        <v>-95.253057842503807</v>
      </c>
    </row>
    <row r="5641" spans="2:16" x14ac:dyDescent="0.15">
      <c r="C5641" s="59">
        <v>38476</v>
      </c>
      <c r="D5641" s="12">
        <v>50.13</v>
      </c>
      <c r="E5641" s="12">
        <v>50.97</v>
      </c>
      <c r="F5641" s="12">
        <v>45.18</v>
      </c>
      <c r="G5641" s="82"/>
      <c r="H5641" s="82">
        <v>47.4</v>
      </c>
      <c r="I5641" s="186">
        <v>22</v>
      </c>
      <c r="J5641" s="186">
        <v>28</v>
      </c>
      <c r="K5641" s="187"/>
      <c r="L5641" s="187"/>
      <c r="M5641" s="35"/>
      <c r="P5641" s="8">
        <f t="shared" si="219"/>
        <v>-95.253057842503807</v>
      </c>
    </row>
    <row r="5642" spans="2:16" x14ac:dyDescent="0.15">
      <c r="C5642" s="59">
        <v>38477</v>
      </c>
      <c r="D5642" s="12">
        <v>50.83</v>
      </c>
      <c r="E5642" s="12">
        <v>51.13</v>
      </c>
      <c r="F5642" s="12">
        <v>46.13</v>
      </c>
      <c r="G5642" s="82"/>
      <c r="H5642" s="82">
        <v>47.63</v>
      </c>
      <c r="I5642" s="186">
        <v>22</v>
      </c>
      <c r="J5642" s="186">
        <v>28</v>
      </c>
      <c r="K5642" s="187"/>
      <c r="L5642" s="187"/>
      <c r="M5642" s="35"/>
      <c r="P5642" s="8">
        <f t="shared" si="219"/>
        <v>-95.253057842503807</v>
      </c>
    </row>
    <row r="5643" spans="2:16" x14ac:dyDescent="0.15">
      <c r="C5643" s="59">
        <v>38478</v>
      </c>
      <c r="D5643" s="12">
        <v>50.96</v>
      </c>
      <c r="E5643" s="12">
        <v>50.77</v>
      </c>
      <c r="F5643" s="12">
        <v>45.92</v>
      </c>
      <c r="G5643" s="11">
        <v>45.8</v>
      </c>
      <c r="H5643" s="12">
        <v>47.92</v>
      </c>
      <c r="I5643" s="21">
        <v>22</v>
      </c>
      <c r="J5643" s="21">
        <v>28</v>
      </c>
      <c r="K5643" s="149">
        <f t="shared" si="218"/>
        <v>30.46375499497233</v>
      </c>
      <c r="L5643" s="149"/>
      <c r="M5643" s="8">
        <v>105.75</v>
      </c>
      <c r="P5643" s="8">
        <f t="shared" si="219"/>
        <v>-64.789302847531474</v>
      </c>
    </row>
    <row r="5644" spans="2:16" x14ac:dyDescent="0.15">
      <c r="C5644" s="59">
        <v>38481</v>
      </c>
      <c r="D5644" s="12">
        <v>52.03</v>
      </c>
      <c r="E5644" s="12">
        <v>51.29</v>
      </c>
      <c r="F5644" s="12">
        <v>45.37</v>
      </c>
      <c r="G5644" s="11">
        <v>45.37</v>
      </c>
      <c r="H5644" s="12">
        <v>47.82</v>
      </c>
      <c r="I5644" s="21">
        <v>22</v>
      </c>
      <c r="J5644" s="21">
        <v>28</v>
      </c>
      <c r="K5644" s="149">
        <f t="shared" si="218"/>
        <v>30.297596434868751</v>
      </c>
      <c r="L5644" s="149"/>
      <c r="M5644" s="8">
        <v>106.17</v>
      </c>
      <c r="P5644" s="8">
        <f t="shared" si="219"/>
        <v>-64.955461407635056</v>
      </c>
    </row>
    <row r="5645" spans="2:16" x14ac:dyDescent="0.15">
      <c r="C5645" s="59">
        <v>38482</v>
      </c>
      <c r="D5645" s="12">
        <v>52.07</v>
      </c>
      <c r="E5645" s="12">
        <v>51.43</v>
      </c>
      <c r="F5645" s="12">
        <v>45.68</v>
      </c>
      <c r="G5645" s="11">
        <v>45.8</v>
      </c>
      <c r="H5645" s="12">
        <v>48.16</v>
      </c>
      <c r="I5645" s="21">
        <v>22</v>
      </c>
      <c r="J5645" s="21">
        <v>28</v>
      </c>
      <c r="K5645" s="149">
        <f t="shared" si="218"/>
        <v>30.777754928253845</v>
      </c>
      <c r="L5645" s="149"/>
      <c r="M5645" s="8">
        <v>106.84</v>
      </c>
      <c r="P5645" s="8">
        <f t="shared" si="219"/>
        <v>-64.475302914249966</v>
      </c>
    </row>
    <row r="5646" spans="2:16" x14ac:dyDescent="0.15">
      <c r="C5646" s="59">
        <v>38483</v>
      </c>
      <c r="D5646" s="12">
        <v>50.45</v>
      </c>
      <c r="E5646" s="12">
        <v>50.07</v>
      </c>
      <c r="F5646" s="12">
        <v>45.55</v>
      </c>
      <c r="G5646" s="11">
        <v>45.6</v>
      </c>
      <c r="H5646" s="12">
        <v>47.39</v>
      </c>
      <c r="I5646" s="21">
        <v>22</v>
      </c>
      <c r="J5646" s="21">
        <v>28</v>
      </c>
      <c r="K5646" s="149">
        <f t="shared" si="218"/>
        <v>30.563045947794379</v>
      </c>
      <c r="L5646" s="149"/>
      <c r="M5646" s="8">
        <v>106.56</v>
      </c>
      <c r="P5646" s="8">
        <f t="shared" si="219"/>
        <v>-64.690011894709428</v>
      </c>
    </row>
    <row r="5647" spans="2:16" x14ac:dyDescent="0.15">
      <c r="C5647" s="59">
        <v>38484</v>
      </c>
      <c r="D5647" s="12">
        <v>48.54</v>
      </c>
      <c r="E5647" s="12">
        <v>48.34</v>
      </c>
      <c r="F5647" s="12">
        <v>44.97</v>
      </c>
      <c r="G5647" s="11">
        <v>44.65</v>
      </c>
      <c r="H5647" s="12">
        <v>45.87</v>
      </c>
      <c r="I5647" s="21">
        <v>22</v>
      </c>
      <c r="J5647" s="21">
        <v>28</v>
      </c>
      <c r="K5647" s="149">
        <f t="shared" si="218"/>
        <v>30.033035043223915</v>
      </c>
      <c r="L5647" s="149"/>
      <c r="M5647" s="8">
        <v>106.94</v>
      </c>
      <c r="P5647" s="8">
        <f t="shared" si="219"/>
        <v>-65.220022799279889</v>
      </c>
    </row>
    <row r="5648" spans="2:16" x14ac:dyDescent="0.15">
      <c r="C5648" s="59">
        <v>38485</v>
      </c>
      <c r="D5648" s="12">
        <v>48.67</v>
      </c>
      <c r="E5648" s="12">
        <v>48.75</v>
      </c>
      <c r="F5648" s="12">
        <v>44.8</v>
      </c>
      <c r="G5648" s="11">
        <v>44.8</v>
      </c>
      <c r="H5648" s="12">
        <v>45.54</v>
      </c>
      <c r="I5648" s="21">
        <v>22</v>
      </c>
      <c r="J5648" s="21">
        <v>28</v>
      </c>
      <c r="K5648" s="149">
        <f t="shared" si="218"/>
        <v>30.395988573731699</v>
      </c>
      <c r="L5648" s="149"/>
      <c r="M5648" s="8">
        <v>107.87</v>
      </c>
      <c r="P5648" s="8">
        <f t="shared" si="219"/>
        <v>-64.857069268772108</v>
      </c>
    </row>
    <row r="5649" spans="2:16" x14ac:dyDescent="0.15">
      <c r="C5649" s="59">
        <v>38488</v>
      </c>
      <c r="D5649" s="12">
        <v>48.61</v>
      </c>
      <c r="E5649" s="12">
        <v>48.05</v>
      </c>
      <c r="F5649" s="12">
        <v>44.4</v>
      </c>
      <c r="G5649" s="11">
        <v>44.4</v>
      </c>
      <c r="H5649" s="12">
        <v>45.47</v>
      </c>
      <c r="I5649" s="21">
        <v>22</v>
      </c>
      <c r="J5649" s="21">
        <v>28</v>
      </c>
      <c r="K5649" s="149">
        <f t="shared" si="218"/>
        <v>30.289363701551331</v>
      </c>
      <c r="L5649" s="149"/>
      <c r="M5649" s="8">
        <v>108.46</v>
      </c>
      <c r="P5649" s="8">
        <f t="shared" si="219"/>
        <v>-64.96369414095247</v>
      </c>
    </row>
    <row r="5650" spans="2:16" x14ac:dyDescent="0.15">
      <c r="C5650" s="59">
        <v>38489</v>
      </c>
      <c r="D5650" s="12">
        <v>48.97</v>
      </c>
      <c r="E5650" s="12">
        <v>49.34</v>
      </c>
      <c r="F5650" s="12">
        <v>44.45</v>
      </c>
      <c r="G5650" s="11">
        <v>44.5</v>
      </c>
      <c r="H5650" s="12">
        <v>45.6</v>
      </c>
      <c r="I5650" s="21">
        <v>22</v>
      </c>
      <c r="J5650" s="21">
        <v>28</v>
      </c>
      <c r="K5650" s="149">
        <f t="shared" si="218"/>
        <v>30.175650212632693</v>
      </c>
      <c r="L5650" s="149"/>
      <c r="M5650" s="8">
        <v>107.81</v>
      </c>
      <c r="P5650" s="8">
        <f t="shared" si="219"/>
        <v>-65.077407629871118</v>
      </c>
    </row>
    <row r="5651" spans="2:16" x14ac:dyDescent="0.15">
      <c r="C5651" s="59">
        <v>38490</v>
      </c>
      <c r="D5651" s="12">
        <v>47.25</v>
      </c>
      <c r="E5651" s="12">
        <v>48.15</v>
      </c>
      <c r="F5651" s="12">
        <v>44.78</v>
      </c>
      <c r="G5651" s="11">
        <v>44.75</v>
      </c>
      <c r="H5651" s="12">
        <v>45.11</v>
      </c>
      <c r="I5651" s="21">
        <v>22</v>
      </c>
      <c r="J5651" s="21">
        <v>28</v>
      </c>
      <c r="K5651" s="149">
        <f t="shared" si="218"/>
        <v>30.556278111405394</v>
      </c>
      <c r="L5651" s="149"/>
      <c r="M5651" s="8">
        <v>108.56</v>
      </c>
      <c r="P5651" s="8">
        <f t="shared" si="219"/>
        <v>-64.696779731098417</v>
      </c>
    </row>
    <row r="5652" spans="2:16" x14ac:dyDescent="0.15">
      <c r="C5652" s="59">
        <v>38491</v>
      </c>
      <c r="D5652" s="12">
        <v>46.92</v>
      </c>
      <c r="E5652" s="12">
        <v>47.88</v>
      </c>
      <c r="F5652" s="12">
        <v>44.2</v>
      </c>
      <c r="G5652" s="11">
        <v>44.2</v>
      </c>
      <c r="H5652" s="12">
        <v>44.65</v>
      </c>
      <c r="I5652" s="21">
        <v>22</v>
      </c>
      <c r="J5652" s="21">
        <v>28</v>
      </c>
      <c r="K5652" s="149">
        <f t="shared" si="218"/>
        <v>30.083422717305844</v>
      </c>
      <c r="L5652" s="149"/>
      <c r="M5652" s="8">
        <v>108.21</v>
      </c>
      <c r="P5652" s="8">
        <f t="shared" si="219"/>
        <v>-65.169635125197971</v>
      </c>
    </row>
    <row r="5653" spans="2:16" x14ac:dyDescent="0.15">
      <c r="C5653" s="59">
        <v>38492</v>
      </c>
      <c r="D5653" s="12">
        <v>46.8</v>
      </c>
      <c r="E5653" s="12">
        <v>48.03</v>
      </c>
      <c r="F5653" s="12">
        <v>44.82</v>
      </c>
      <c r="G5653" s="11">
        <v>44.65</v>
      </c>
      <c r="H5653" s="12">
        <v>45.27</v>
      </c>
      <c r="I5653" s="21">
        <v>22</v>
      </c>
      <c r="J5653" s="21">
        <v>28</v>
      </c>
      <c r="K5653" s="149">
        <f t="shared" si="218"/>
        <v>30.549780736879534</v>
      </c>
      <c r="L5653" s="149"/>
      <c r="M5653" s="8">
        <v>108.78</v>
      </c>
      <c r="P5653" s="8">
        <f t="shared" si="219"/>
        <v>-64.703277105624267</v>
      </c>
    </row>
    <row r="5654" spans="2:16" x14ac:dyDescent="0.15">
      <c r="C5654" s="59">
        <v>38495</v>
      </c>
      <c r="D5654" s="12">
        <v>49.16</v>
      </c>
      <c r="E5654" s="12">
        <v>48.37</v>
      </c>
      <c r="F5654" s="12">
        <v>44.82</v>
      </c>
      <c r="G5654" s="11">
        <v>44.8</v>
      </c>
      <c r="H5654" s="12">
        <v>45.5</v>
      </c>
      <c r="I5654" s="21">
        <v>22</v>
      </c>
      <c r="J5654" s="21">
        <v>28</v>
      </c>
      <c r="K5654" s="149">
        <f t="shared" si="218"/>
        <v>30.748217976875896</v>
      </c>
      <c r="L5654" s="149"/>
      <c r="M5654" s="8">
        <v>109.12</v>
      </c>
      <c r="P5654" s="8">
        <f t="shared" si="219"/>
        <v>-64.504839865627915</v>
      </c>
    </row>
    <row r="5655" spans="2:16" x14ac:dyDescent="0.15">
      <c r="C5655" s="59">
        <v>38496</v>
      </c>
      <c r="D5655" s="12">
        <v>49.67</v>
      </c>
      <c r="E5655" s="12">
        <v>48.82</v>
      </c>
      <c r="F5655" s="12">
        <v>45.03</v>
      </c>
      <c r="G5655" s="11">
        <v>45.03</v>
      </c>
      <c r="H5655" s="12">
        <v>45.7</v>
      </c>
      <c r="I5655" s="21">
        <v>22</v>
      </c>
      <c r="J5655" s="21">
        <v>28</v>
      </c>
      <c r="K5655" s="149">
        <f t="shared" si="218"/>
        <v>30.792785060070873</v>
      </c>
      <c r="L5655" s="149"/>
      <c r="M5655" s="8">
        <v>108.72</v>
      </c>
      <c r="P5655" s="8">
        <f t="shared" si="219"/>
        <v>-64.460272782432938</v>
      </c>
    </row>
    <row r="5656" spans="2:16" x14ac:dyDescent="0.15">
      <c r="C5656" s="59">
        <v>38497</v>
      </c>
      <c r="D5656" s="12">
        <v>50.98</v>
      </c>
      <c r="E5656" s="12">
        <v>50.07</v>
      </c>
      <c r="F5656" s="12">
        <v>44.97</v>
      </c>
      <c r="G5656" s="11">
        <v>44.97</v>
      </c>
      <c r="H5656" s="12">
        <v>46.41</v>
      </c>
      <c r="I5656" s="21">
        <v>22</v>
      </c>
      <c r="J5656" s="21">
        <v>28</v>
      </c>
      <c r="K5656" s="149">
        <f t="shared" si="218"/>
        <v>30.717813031611623</v>
      </c>
      <c r="L5656" s="149"/>
      <c r="M5656" s="8">
        <v>108.6</v>
      </c>
      <c r="P5656" s="8">
        <f t="shared" si="219"/>
        <v>-64.535244810892181</v>
      </c>
    </row>
    <row r="5657" spans="2:16" x14ac:dyDescent="0.15">
      <c r="C5657" s="59">
        <v>38498</v>
      </c>
      <c r="D5657" s="12">
        <v>51.01</v>
      </c>
      <c r="E5657" s="12">
        <v>50.16</v>
      </c>
      <c r="F5657" s="12">
        <v>46.13</v>
      </c>
      <c r="G5657" s="11">
        <v>45.7</v>
      </c>
      <c r="H5657" s="12">
        <v>47.17</v>
      </c>
      <c r="I5657" s="21">
        <v>22</v>
      </c>
      <c r="J5657" s="21">
        <v>28</v>
      </c>
      <c r="K5657" s="149">
        <f t="shared" si="218"/>
        <v>31.216456649869947</v>
      </c>
      <c r="L5657" s="149"/>
      <c r="M5657" s="8">
        <v>108.6</v>
      </c>
      <c r="P5657" s="8">
        <f t="shared" si="219"/>
        <v>-64.036601192633867</v>
      </c>
    </row>
    <row r="5658" spans="2:16" x14ac:dyDescent="0.15">
      <c r="C5658" s="59">
        <v>38499</v>
      </c>
      <c r="D5658" s="12">
        <v>51.85</v>
      </c>
      <c r="E5658" s="12">
        <v>50.7</v>
      </c>
      <c r="F5658" s="12">
        <v>46.5</v>
      </c>
      <c r="G5658" s="11">
        <v>45.45</v>
      </c>
      <c r="H5658" s="12">
        <v>47.45</v>
      </c>
      <c r="I5658" s="21">
        <v>22</v>
      </c>
      <c r="J5658" s="21">
        <v>28</v>
      </c>
      <c r="K5658" s="149">
        <f t="shared" si="218"/>
        <v>31.171471923239817</v>
      </c>
      <c r="L5658" s="149"/>
      <c r="M5658" s="8">
        <v>109.04</v>
      </c>
      <c r="P5658" s="8">
        <f t="shared" si="219"/>
        <v>-64.081585919263986</v>
      </c>
    </row>
    <row r="5659" spans="2:16" x14ac:dyDescent="0.15">
      <c r="C5659" s="59">
        <v>38502</v>
      </c>
      <c r="D5659" s="12"/>
      <c r="E5659" s="12"/>
      <c r="F5659" s="12">
        <v>46.95</v>
      </c>
      <c r="G5659" s="11">
        <v>46.75</v>
      </c>
      <c r="H5659" s="12">
        <v>47.62</v>
      </c>
      <c r="I5659" s="21">
        <v>22</v>
      </c>
      <c r="J5659" s="21">
        <v>28</v>
      </c>
      <c r="K5659" s="149">
        <f t="shared" si="218"/>
        <v>32.033660314218331</v>
      </c>
      <c r="L5659" s="149"/>
      <c r="M5659" s="8">
        <v>108.94</v>
      </c>
      <c r="P5659" s="8">
        <f t="shared" si="219"/>
        <v>-63.219397528285477</v>
      </c>
    </row>
    <row r="5660" spans="2:16" x14ac:dyDescent="0.15">
      <c r="C5660" s="59">
        <v>38503</v>
      </c>
      <c r="D5660" s="12">
        <v>51.97</v>
      </c>
      <c r="E5660" s="12">
        <v>50.73</v>
      </c>
      <c r="F5660" s="12">
        <v>46.64</v>
      </c>
      <c r="G5660" s="11">
        <v>46.6</v>
      </c>
      <c r="H5660" s="12">
        <v>47.6</v>
      </c>
      <c r="I5660" s="21">
        <v>22</v>
      </c>
      <c r="J5660" s="21">
        <v>28</v>
      </c>
      <c r="K5660" s="149">
        <f t="shared" si="218"/>
        <v>31.980706397342068</v>
      </c>
      <c r="L5660" s="149"/>
      <c r="M5660" s="8">
        <v>109.11</v>
      </c>
      <c r="P5660" s="8">
        <f t="shared" si="219"/>
        <v>-63.272351445161739</v>
      </c>
    </row>
    <row r="5661" spans="2:16" x14ac:dyDescent="0.15">
      <c r="B5661" s="2">
        <f>AVERAGE(D5661:D5682)</f>
        <v>56.419545454545464</v>
      </c>
      <c r="C5661" s="59">
        <v>38504</v>
      </c>
      <c r="D5661" s="12">
        <v>54.6</v>
      </c>
      <c r="E5661" s="12">
        <v>53.27</v>
      </c>
      <c r="F5661" s="12">
        <v>47.3</v>
      </c>
      <c r="G5661" s="11">
        <v>47.3</v>
      </c>
      <c r="H5661" s="12">
        <v>49.3</v>
      </c>
      <c r="I5661" s="21">
        <v>22</v>
      </c>
      <c r="J5661" s="21">
        <v>28</v>
      </c>
      <c r="K5661" s="149">
        <f t="shared" si="218"/>
        <v>32.517629803949227</v>
      </c>
      <c r="L5661" s="149"/>
      <c r="M5661" s="8">
        <v>109.3</v>
      </c>
      <c r="P5661" s="8">
        <f t="shared" si="219"/>
        <v>-62.735428038554581</v>
      </c>
    </row>
    <row r="5662" spans="2:16" x14ac:dyDescent="0.15">
      <c r="C5662" s="59">
        <v>38505</v>
      </c>
      <c r="D5662" s="12">
        <v>53.63</v>
      </c>
      <c r="E5662" s="12">
        <v>52.4</v>
      </c>
      <c r="F5662" s="12">
        <v>49.23</v>
      </c>
      <c r="G5662" s="11">
        <v>49.23</v>
      </c>
      <c r="H5662" s="12">
        <v>50.23</v>
      </c>
      <c r="I5662" s="21">
        <v>22</v>
      </c>
      <c r="J5662" s="21">
        <v>28</v>
      </c>
      <c r="K5662" s="149">
        <f t="shared" si="218"/>
        <v>33.974510997537031</v>
      </c>
      <c r="L5662" s="149"/>
      <c r="M5662" s="8">
        <v>109.72</v>
      </c>
      <c r="P5662" s="8">
        <f t="shared" si="219"/>
        <v>-61.278546844966776</v>
      </c>
    </row>
    <row r="5663" spans="2:16" x14ac:dyDescent="0.15">
      <c r="C5663" s="59">
        <v>38506</v>
      </c>
      <c r="D5663" s="12">
        <v>55.03</v>
      </c>
      <c r="E5663" s="12">
        <v>54.17</v>
      </c>
      <c r="F5663" s="12">
        <v>49.1</v>
      </c>
      <c r="G5663" s="11">
        <v>48.75</v>
      </c>
      <c r="H5663" s="12">
        <v>50.72</v>
      </c>
      <c r="I5663" s="21">
        <v>22</v>
      </c>
      <c r="J5663" s="21">
        <v>28</v>
      </c>
      <c r="K5663" s="149">
        <f t="shared" si="218"/>
        <v>33.456211091640043</v>
      </c>
      <c r="L5663" s="149"/>
      <c r="M5663" s="8">
        <v>109.11</v>
      </c>
      <c r="P5663" s="8">
        <f t="shared" si="219"/>
        <v>-61.796846750863764</v>
      </c>
    </row>
    <row r="5664" spans="2:16" x14ac:dyDescent="0.15">
      <c r="C5664" s="59">
        <v>38509</v>
      </c>
      <c r="D5664" s="12">
        <v>54.49</v>
      </c>
      <c r="E5664" s="12">
        <v>53.67</v>
      </c>
      <c r="F5664" s="12">
        <v>49.98</v>
      </c>
      <c r="G5664" s="11">
        <v>50.25</v>
      </c>
      <c r="H5664" s="12">
        <v>51.18</v>
      </c>
      <c r="I5664" s="21">
        <v>22</v>
      </c>
      <c r="J5664" s="21">
        <v>28</v>
      </c>
      <c r="K5664" s="149">
        <f t="shared" si="218"/>
        <v>34.352886515072839</v>
      </c>
      <c r="L5664" s="149"/>
      <c r="M5664" s="8">
        <v>108.69</v>
      </c>
      <c r="P5664" s="8">
        <f t="shared" si="219"/>
        <v>-60.900171327430968</v>
      </c>
    </row>
    <row r="5665" spans="3:16" x14ac:dyDescent="0.15">
      <c r="C5665" s="59">
        <v>38510</v>
      </c>
      <c r="D5665" s="12">
        <v>53.76</v>
      </c>
      <c r="E5665" s="12">
        <v>53.13</v>
      </c>
      <c r="F5665" s="12">
        <v>49.87</v>
      </c>
      <c r="G5665" s="11">
        <v>49.8</v>
      </c>
      <c r="H5665" s="12">
        <v>50.74</v>
      </c>
      <c r="I5665" s="21">
        <v>22</v>
      </c>
      <c r="J5665" s="21">
        <v>28</v>
      </c>
      <c r="K5665" s="149">
        <f t="shared" si="218"/>
        <v>33.800927315818953</v>
      </c>
      <c r="L5665" s="149"/>
      <c r="M5665" s="8">
        <v>107.91</v>
      </c>
      <c r="P5665" s="8">
        <f t="shared" si="219"/>
        <v>-61.452130526684854</v>
      </c>
    </row>
    <row r="5666" spans="3:16" x14ac:dyDescent="0.15">
      <c r="C5666" s="59">
        <v>38511</v>
      </c>
      <c r="D5666" s="12">
        <v>52.54</v>
      </c>
      <c r="E5666" s="12">
        <v>52.11</v>
      </c>
      <c r="F5666" s="12">
        <v>49.3</v>
      </c>
      <c r="G5666" s="11">
        <v>49.6</v>
      </c>
      <c r="H5666" s="12">
        <v>50.21</v>
      </c>
      <c r="I5666" s="21">
        <v>22</v>
      </c>
      <c r="J5666" s="21">
        <v>28</v>
      </c>
      <c r="K5666" s="149">
        <f t="shared" si="218"/>
        <v>33.612144935355204</v>
      </c>
      <c r="L5666" s="149"/>
      <c r="M5666" s="8">
        <v>107.74</v>
      </c>
      <c r="P5666" s="8">
        <f t="shared" si="219"/>
        <v>-61.640912907148603</v>
      </c>
    </row>
    <row r="5667" spans="3:16" x14ac:dyDescent="0.15">
      <c r="C5667" s="59">
        <v>38512</v>
      </c>
      <c r="D5667" s="12">
        <v>54.28</v>
      </c>
      <c r="E5667" s="12">
        <v>53.82</v>
      </c>
      <c r="F5667" s="12">
        <v>49.18</v>
      </c>
      <c r="G5667" s="11">
        <v>49.2</v>
      </c>
      <c r="H5667" s="12">
        <v>50.55</v>
      </c>
      <c r="I5667" s="21">
        <v>22</v>
      </c>
      <c r="J5667" s="21">
        <v>28</v>
      </c>
      <c r="K5667" s="149">
        <f t="shared" si="218"/>
        <v>33.505092356042454</v>
      </c>
      <c r="L5667" s="149"/>
      <c r="M5667" s="8">
        <v>108.27</v>
      </c>
      <c r="P5667" s="8">
        <f t="shared" si="219"/>
        <v>-61.747965486461354</v>
      </c>
    </row>
    <row r="5668" spans="3:16" x14ac:dyDescent="0.15">
      <c r="C5668" s="59">
        <v>38513</v>
      </c>
      <c r="D5668" s="12">
        <v>53.54</v>
      </c>
      <c r="E5668" s="12">
        <v>52.67</v>
      </c>
      <c r="F5668" s="12">
        <v>50.08</v>
      </c>
      <c r="G5668" s="11">
        <v>50.2</v>
      </c>
      <c r="H5668" s="12">
        <v>50.74</v>
      </c>
      <c r="I5668" s="21">
        <v>22</v>
      </c>
      <c r="J5668" s="21">
        <v>28</v>
      </c>
      <c r="K5668" s="149">
        <f t="shared" si="218"/>
        <v>34.293444658386875</v>
      </c>
      <c r="L5668" s="149"/>
      <c r="M5668" s="8">
        <v>108.61</v>
      </c>
      <c r="P5668" s="8">
        <f t="shared" si="219"/>
        <v>-60.959613184116932</v>
      </c>
    </row>
    <row r="5669" spans="3:16" x14ac:dyDescent="0.15">
      <c r="C5669" s="59">
        <v>38516</v>
      </c>
      <c r="D5669" s="12">
        <v>55.62</v>
      </c>
      <c r="E5669" s="12">
        <v>54.78</v>
      </c>
      <c r="F5669" s="12">
        <v>49.43</v>
      </c>
      <c r="G5669" s="11">
        <v>49.05</v>
      </c>
      <c r="H5669" s="12">
        <v>50.83</v>
      </c>
      <c r="I5669" s="21">
        <v>22</v>
      </c>
      <c r="J5669" s="21">
        <v>28</v>
      </c>
      <c r="K5669" s="149">
        <f t="shared" si="218"/>
        <v>33.813267924550537</v>
      </c>
      <c r="L5669" s="149"/>
      <c r="M5669" s="8">
        <v>109.6</v>
      </c>
      <c r="P5669" s="8">
        <f t="shared" si="219"/>
        <v>-61.43978991795327</v>
      </c>
    </row>
    <row r="5670" spans="3:16" x14ac:dyDescent="0.15">
      <c r="C5670" s="59">
        <v>38517</v>
      </c>
      <c r="D5670" s="12">
        <v>55</v>
      </c>
      <c r="E5670" s="12">
        <v>53.73</v>
      </c>
      <c r="F5670" s="12">
        <v>51.05</v>
      </c>
      <c r="G5670" s="11">
        <v>51.1</v>
      </c>
      <c r="H5670" s="12">
        <v>52.05</v>
      </c>
      <c r="I5670" s="21">
        <v>22</v>
      </c>
      <c r="J5670" s="21">
        <v>28</v>
      </c>
      <c r="K5670" s="149">
        <f t="shared" si="218"/>
        <v>35.496446445961261</v>
      </c>
      <c r="L5670" s="149"/>
      <c r="M5670" s="8">
        <v>110.44</v>
      </c>
      <c r="P5670" s="8">
        <f t="shared" si="219"/>
        <v>-59.756611396542546</v>
      </c>
    </row>
    <row r="5671" spans="3:16" x14ac:dyDescent="0.15">
      <c r="C5671" s="59">
        <v>38518</v>
      </c>
      <c r="D5671" s="12">
        <v>55.57</v>
      </c>
      <c r="E5671" s="12">
        <v>54.5</v>
      </c>
      <c r="F5671" s="12">
        <v>50.78</v>
      </c>
      <c r="G5671" s="11">
        <v>50.6</v>
      </c>
      <c r="H5671" s="12">
        <v>52.26</v>
      </c>
      <c r="I5671" s="21">
        <v>22</v>
      </c>
      <c r="J5671" s="21">
        <v>28</v>
      </c>
      <c r="K5671" s="149">
        <f t="shared" si="218"/>
        <v>35.158671027967515</v>
      </c>
      <c r="L5671" s="149"/>
      <c r="M5671" s="8">
        <v>110.47</v>
      </c>
      <c r="P5671" s="8">
        <f t="shared" si="219"/>
        <v>-60.094386814536293</v>
      </c>
    </row>
    <row r="5672" spans="3:16" x14ac:dyDescent="0.15">
      <c r="C5672" s="59">
        <v>38519</v>
      </c>
      <c r="D5672" s="12">
        <v>56.58</v>
      </c>
      <c r="E5672" s="12">
        <v>56.22</v>
      </c>
      <c r="F5672" s="12">
        <v>50.65</v>
      </c>
      <c r="G5672" s="11">
        <v>50.45</v>
      </c>
      <c r="H5672" s="12">
        <v>50.18</v>
      </c>
      <c r="I5672" s="21">
        <v>22</v>
      </c>
      <c r="J5672" s="21">
        <v>28</v>
      </c>
      <c r="K5672" s="149">
        <f t="shared" si="218"/>
        <v>35.000501156523455</v>
      </c>
      <c r="L5672" s="149"/>
      <c r="M5672" s="8">
        <v>110.3</v>
      </c>
      <c r="P5672" s="8">
        <f t="shared" si="219"/>
        <v>-60.252556685980352</v>
      </c>
    </row>
    <row r="5673" spans="3:16" x14ac:dyDescent="0.15">
      <c r="C5673" s="59">
        <v>38520</v>
      </c>
      <c r="D5673" s="12">
        <v>58.47</v>
      </c>
      <c r="E5673" s="12">
        <v>57.76</v>
      </c>
      <c r="F5673" s="12">
        <v>51.77</v>
      </c>
      <c r="G5673" s="11">
        <v>51.45</v>
      </c>
      <c r="H5673" s="12">
        <v>51.58</v>
      </c>
      <c r="I5673" s="21">
        <v>22</v>
      </c>
      <c r="J5673" s="21">
        <v>28</v>
      </c>
      <c r="K5673" s="149">
        <f t="shared" si="218"/>
        <v>35.57453130177079</v>
      </c>
      <c r="L5673" s="149"/>
      <c r="M5673" s="8">
        <v>109.93</v>
      </c>
      <c r="P5673" s="8">
        <f t="shared" si="219"/>
        <v>-59.678526540733017</v>
      </c>
    </row>
    <row r="5674" spans="3:16" x14ac:dyDescent="0.15">
      <c r="C5674" s="59">
        <v>38523</v>
      </c>
      <c r="D5674" s="12">
        <v>59.37</v>
      </c>
      <c r="E5674" s="12">
        <v>58.32</v>
      </c>
      <c r="F5674" s="12">
        <v>52.57</v>
      </c>
      <c r="G5674" s="11">
        <v>53.15</v>
      </c>
      <c r="H5674" s="12">
        <v>52.78</v>
      </c>
      <c r="I5674" s="21">
        <v>22</v>
      </c>
      <c r="J5674" s="21">
        <v>28</v>
      </c>
      <c r="K5674" s="149">
        <f t="shared" si="218"/>
        <v>36.743291359510934</v>
      </c>
      <c r="L5674" s="149"/>
      <c r="M5674" s="8">
        <v>109.91</v>
      </c>
      <c r="P5674" s="8">
        <f t="shared" si="219"/>
        <v>-58.509766482992873</v>
      </c>
    </row>
    <row r="5675" spans="3:16" x14ac:dyDescent="0.15">
      <c r="C5675" s="59">
        <v>38524</v>
      </c>
      <c r="D5675" s="12">
        <v>58.9</v>
      </c>
      <c r="E5675" s="12">
        <v>57.5</v>
      </c>
      <c r="F5675" s="12">
        <v>52.77</v>
      </c>
      <c r="G5675" s="11">
        <v>52.4</v>
      </c>
      <c r="H5675" s="12">
        <v>52.88</v>
      </c>
      <c r="I5675" s="21">
        <v>22</v>
      </c>
      <c r="J5675" s="21">
        <v>28</v>
      </c>
      <c r="K5675" s="149">
        <f t="shared" ref="K5675:K5738" si="220">G5675*M5675/158.987294928</f>
        <v>36.353345106081839</v>
      </c>
      <c r="L5675" s="149"/>
      <c r="M5675" s="8">
        <v>110.3</v>
      </c>
      <c r="P5675" s="8">
        <f t="shared" ref="P5675:P5738" si="221">K5675-$K$6465</f>
        <v>-58.899712736421968</v>
      </c>
    </row>
    <row r="5676" spans="3:16" x14ac:dyDescent="0.15">
      <c r="C5676" s="59">
        <v>38525</v>
      </c>
      <c r="D5676" s="12">
        <v>58.09</v>
      </c>
      <c r="E5676" s="12">
        <v>56.58</v>
      </c>
      <c r="F5676" s="12">
        <v>52.45</v>
      </c>
      <c r="G5676" s="11">
        <v>52.35</v>
      </c>
      <c r="H5676" s="12">
        <v>52.34</v>
      </c>
      <c r="I5676" s="21">
        <v>22</v>
      </c>
      <c r="J5676" s="21">
        <v>28</v>
      </c>
      <c r="K5676" s="149">
        <f t="shared" si="220"/>
        <v>36.058532240555536</v>
      </c>
      <c r="L5676" s="149"/>
      <c r="M5676" s="8">
        <v>109.51</v>
      </c>
      <c r="P5676" s="8">
        <f t="shared" si="221"/>
        <v>-59.194525601948271</v>
      </c>
    </row>
    <row r="5677" spans="3:16" x14ac:dyDescent="0.15">
      <c r="C5677" s="59">
        <v>38526</v>
      </c>
      <c r="D5677" s="12">
        <v>59.42</v>
      </c>
      <c r="E5677" s="12">
        <v>57.96</v>
      </c>
      <c r="F5677" s="12">
        <v>52.18</v>
      </c>
      <c r="G5677" s="11">
        <v>51.85</v>
      </c>
      <c r="H5677" s="12">
        <v>52.7</v>
      </c>
      <c r="I5677" s="21">
        <v>22</v>
      </c>
      <c r="J5677" s="21">
        <v>28</v>
      </c>
      <c r="K5677" s="149">
        <f t="shared" si="220"/>
        <v>35.785881523278846</v>
      </c>
      <c r="L5677" s="149"/>
      <c r="M5677" s="8">
        <v>109.73</v>
      </c>
      <c r="P5677" s="8">
        <f t="shared" si="221"/>
        <v>-59.467176319224961</v>
      </c>
    </row>
    <row r="5678" spans="3:16" x14ac:dyDescent="0.15">
      <c r="C5678" s="59">
        <v>38527</v>
      </c>
      <c r="D5678" s="12">
        <v>59.84</v>
      </c>
      <c r="E5678" s="12">
        <v>58.36</v>
      </c>
      <c r="F5678" s="12">
        <v>53.23</v>
      </c>
      <c r="G5678" s="11">
        <v>53.23</v>
      </c>
      <c r="H5678" s="12">
        <v>53.36</v>
      </c>
      <c r="I5678" s="21">
        <v>22</v>
      </c>
      <c r="J5678" s="21">
        <v>28</v>
      </c>
      <c r="K5678" s="149">
        <f t="shared" si="220"/>
        <v>36.852165468022804</v>
      </c>
      <c r="L5678" s="149"/>
      <c r="M5678" s="8">
        <v>110.07</v>
      </c>
      <c r="P5678" s="8">
        <f t="shared" si="221"/>
        <v>-58.400892374481003</v>
      </c>
    </row>
    <row r="5679" spans="3:16" x14ac:dyDescent="0.15">
      <c r="C5679" s="59">
        <v>38530</v>
      </c>
      <c r="D5679" s="12">
        <v>60.54</v>
      </c>
      <c r="E5679" s="12">
        <v>59.3</v>
      </c>
      <c r="F5679" s="12">
        <v>53.72</v>
      </c>
      <c r="G5679" s="11">
        <v>53.7</v>
      </c>
      <c r="H5679" s="12">
        <v>54.26</v>
      </c>
      <c r="I5679" s="21">
        <v>22</v>
      </c>
      <c r="J5679" s="21">
        <v>28</v>
      </c>
      <c r="K5679" s="149">
        <f t="shared" si="220"/>
        <v>37.272129214372711</v>
      </c>
      <c r="L5679" s="149"/>
      <c r="M5679" s="8">
        <v>110.35</v>
      </c>
      <c r="P5679" s="8">
        <f t="shared" si="221"/>
        <v>-57.980928628131096</v>
      </c>
    </row>
    <row r="5680" spans="3:16" x14ac:dyDescent="0.15">
      <c r="C5680" s="59">
        <v>38531</v>
      </c>
      <c r="D5680" s="12">
        <v>58.2</v>
      </c>
      <c r="E5680" s="12">
        <v>57.18</v>
      </c>
      <c r="F5680" s="12">
        <v>54.02</v>
      </c>
      <c r="G5680" s="11">
        <v>54</v>
      </c>
      <c r="H5680" s="12">
        <v>53.82</v>
      </c>
      <c r="I5680" s="21">
        <v>22</v>
      </c>
      <c r="J5680" s="21">
        <v>28</v>
      </c>
      <c r="K5680" s="149">
        <f t="shared" si="220"/>
        <v>37.514318378088205</v>
      </c>
      <c r="L5680" s="149"/>
      <c r="M5680" s="8">
        <v>110.45</v>
      </c>
      <c r="P5680" s="8">
        <f t="shared" si="221"/>
        <v>-57.738739464415602</v>
      </c>
    </row>
    <row r="5681" spans="2:16" x14ac:dyDescent="0.15">
      <c r="C5681" s="59">
        <v>38532</v>
      </c>
      <c r="D5681" s="12">
        <v>57.26</v>
      </c>
      <c r="E5681" s="12">
        <v>56.15</v>
      </c>
      <c r="F5681" s="12">
        <v>52.86</v>
      </c>
      <c r="G5681" s="11">
        <v>52.8</v>
      </c>
      <c r="H5681" s="12">
        <v>52.5</v>
      </c>
      <c r="I5681" s="21">
        <v>22</v>
      </c>
      <c r="J5681" s="21">
        <v>28</v>
      </c>
      <c r="K5681" s="149">
        <f t="shared" si="220"/>
        <v>36.833433782567383</v>
      </c>
      <c r="L5681" s="149"/>
      <c r="M5681" s="8">
        <v>110.91</v>
      </c>
      <c r="P5681" s="8">
        <f t="shared" si="221"/>
        <v>-58.419624059936424</v>
      </c>
    </row>
    <row r="5682" spans="2:16" x14ac:dyDescent="0.15">
      <c r="C5682" s="59">
        <v>38533</v>
      </c>
      <c r="D5682" s="12">
        <v>56.5</v>
      </c>
      <c r="E5682" s="12">
        <v>55.58</v>
      </c>
      <c r="F5682" s="12">
        <v>52.29</v>
      </c>
      <c r="G5682" s="11">
        <v>51.9</v>
      </c>
      <c r="H5682" s="12">
        <v>52.01</v>
      </c>
      <c r="I5682" s="21">
        <v>22</v>
      </c>
      <c r="J5682" s="21">
        <v>28</v>
      </c>
      <c r="K5682" s="149">
        <f t="shared" si="220"/>
        <v>36.437364398353282</v>
      </c>
      <c r="L5682" s="149"/>
      <c r="M5682" s="8">
        <v>111.62</v>
      </c>
      <c r="P5682" s="8">
        <f t="shared" si="221"/>
        <v>-58.815693444150526</v>
      </c>
    </row>
    <row r="5683" spans="2:16" x14ac:dyDescent="0.15">
      <c r="B5683" s="2">
        <f>AVERAGE(D5683:D5703)</f>
        <v>59.02600000000001</v>
      </c>
      <c r="C5683" s="59">
        <v>38534</v>
      </c>
      <c r="D5683" s="12">
        <v>58.75</v>
      </c>
      <c r="E5683" s="12">
        <v>57.54</v>
      </c>
      <c r="F5683" s="12">
        <v>51.7</v>
      </c>
      <c r="G5683" s="11">
        <v>51.35</v>
      </c>
      <c r="H5683" s="12">
        <v>52.58</v>
      </c>
      <c r="I5683" s="21">
        <v>22</v>
      </c>
      <c r="J5683" s="21">
        <v>28</v>
      </c>
      <c r="K5683" s="149">
        <f t="shared" si="220"/>
        <v>36.122282617619256</v>
      </c>
      <c r="L5683" s="149"/>
      <c r="M5683" s="8">
        <v>111.84</v>
      </c>
      <c r="P5683" s="8">
        <f t="shared" si="221"/>
        <v>-59.130775224884552</v>
      </c>
    </row>
    <row r="5684" spans="2:16" x14ac:dyDescent="0.15">
      <c r="C5684" s="59">
        <v>38537</v>
      </c>
      <c r="D5684" s="12"/>
      <c r="E5684" s="12">
        <v>57.94</v>
      </c>
      <c r="F5684" s="12">
        <v>53.23</v>
      </c>
      <c r="G5684" s="11">
        <v>51.25</v>
      </c>
      <c r="H5684" s="12">
        <v>53.41</v>
      </c>
      <c r="I5684" s="21">
        <v>22</v>
      </c>
      <c r="J5684" s="21">
        <v>28</v>
      </c>
      <c r="K5684" s="149">
        <f t="shared" si="220"/>
        <v>36.303372559510763</v>
      </c>
      <c r="L5684" s="149"/>
      <c r="M5684" s="8">
        <v>112.62</v>
      </c>
      <c r="P5684" s="8">
        <f t="shared" si="221"/>
        <v>-58.949685282993045</v>
      </c>
    </row>
    <row r="5685" spans="2:16" x14ac:dyDescent="0.15">
      <c r="C5685" s="59">
        <v>38538</v>
      </c>
      <c r="D5685" s="12">
        <v>59.59</v>
      </c>
      <c r="E5685" s="12">
        <v>58.29</v>
      </c>
      <c r="F5685" s="12">
        <v>53.72</v>
      </c>
      <c r="G5685" s="11">
        <v>53.6</v>
      </c>
      <c r="H5685" s="12">
        <v>53.9</v>
      </c>
      <c r="I5685" s="21">
        <v>22</v>
      </c>
      <c r="J5685" s="21">
        <v>28</v>
      </c>
      <c r="K5685" s="149">
        <f t="shared" si="220"/>
        <v>37.944415638570348</v>
      </c>
      <c r="L5685" s="149"/>
      <c r="M5685" s="8">
        <v>112.55</v>
      </c>
      <c r="P5685" s="8">
        <f t="shared" si="221"/>
        <v>-57.308642203933459</v>
      </c>
    </row>
    <row r="5686" spans="2:16" x14ac:dyDescent="0.15">
      <c r="C5686" s="59">
        <v>38539</v>
      </c>
      <c r="D5686" s="12">
        <v>61.28</v>
      </c>
      <c r="E5686" s="12">
        <v>59.85</v>
      </c>
      <c r="F5686" s="12">
        <v>54.67</v>
      </c>
      <c r="G5686" s="11">
        <v>54.5</v>
      </c>
      <c r="H5686" s="12">
        <v>54.8</v>
      </c>
      <c r="I5686" s="21">
        <v>22</v>
      </c>
      <c r="J5686" s="21">
        <v>28</v>
      </c>
      <c r="K5686" s="149">
        <f t="shared" si="220"/>
        <v>38.608965595520353</v>
      </c>
      <c r="L5686" s="149"/>
      <c r="M5686" s="8">
        <v>112.63</v>
      </c>
      <c r="P5686" s="8">
        <f t="shared" si="221"/>
        <v>-56.644092246983455</v>
      </c>
    </row>
    <row r="5687" spans="2:16" x14ac:dyDescent="0.15">
      <c r="C5687" s="59">
        <v>38540</v>
      </c>
      <c r="D5687" s="12">
        <v>60.73</v>
      </c>
      <c r="E5687" s="12">
        <v>59.28</v>
      </c>
      <c r="F5687" s="12">
        <v>55</v>
      </c>
      <c r="G5687" s="11">
        <v>55.8</v>
      </c>
      <c r="H5687" s="12">
        <v>54.82</v>
      </c>
      <c r="I5687" s="21">
        <v>22</v>
      </c>
      <c r="J5687" s="21">
        <v>28</v>
      </c>
      <c r="K5687" s="149">
        <f t="shared" si="220"/>
        <v>39.761554549769727</v>
      </c>
      <c r="L5687" s="149"/>
      <c r="M5687" s="8">
        <v>113.29</v>
      </c>
      <c r="P5687" s="8">
        <f t="shared" si="221"/>
        <v>-55.49150329273408</v>
      </c>
    </row>
    <row r="5688" spans="2:16" x14ac:dyDescent="0.15">
      <c r="C5688" s="59">
        <v>38541</v>
      </c>
      <c r="D5688" s="12">
        <v>59.63</v>
      </c>
      <c r="E5688" s="12">
        <v>58.2</v>
      </c>
      <c r="F5688" s="12">
        <v>55.5</v>
      </c>
      <c r="G5688" s="11">
        <v>55.35</v>
      </c>
      <c r="H5688" s="12">
        <v>54.92</v>
      </c>
      <c r="I5688" s="21">
        <v>22</v>
      </c>
      <c r="J5688" s="21">
        <v>28</v>
      </c>
      <c r="K5688" s="149">
        <f t="shared" si="220"/>
        <v>39.454822492833443</v>
      </c>
      <c r="L5688" s="149"/>
      <c r="M5688" s="8">
        <v>113.33</v>
      </c>
      <c r="P5688" s="8">
        <f t="shared" si="221"/>
        <v>-55.798235349670364</v>
      </c>
    </row>
    <row r="5689" spans="2:16" x14ac:dyDescent="0.15">
      <c r="C5689" s="59">
        <v>38544</v>
      </c>
      <c r="D5689" s="12">
        <v>58.92</v>
      </c>
      <c r="E5689" s="12">
        <v>57.444000000000003</v>
      </c>
      <c r="F5689" s="12">
        <v>53.52</v>
      </c>
      <c r="G5689" s="11">
        <v>53.52</v>
      </c>
      <c r="H5689" s="12">
        <v>53.31</v>
      </c>
      <c r="I5689" s="21">
        <v>22</v>
      </c>
      <c r="J5689" s="21">
        <v>28</v>
      </c>
      <c r="K5689" s="149">
        <f t="shared" si="220"/>
        <v>38.120057346372512</v>
      </c>
      <c r="L5689" s="149"/>
      <c r="M5689" s="8">
        <v>113.24</v>
      </c>
      <c r="P5689" s="8">
        <f t="shared" si="221"/>
        <v>-57.133000496131295</v>
      </c>
    </row>
    <row r="5690" spans="2:16" x14ac:dyDescent="0.15">
      <c r="C5690" s="59">
        <v>38545</v>
      </c>
      <c r="D5690" s="12">
        <v>60.62</v>
      </c>
      <c r="E5690" s="12">
        <v>58.82</v>
      </c>
      <c r="F5690" s="12">
        <v>53.7</v>
      </c>
      <c r="G5690" s="11">
        <v>53.7</v>
      </c>
      <c r="H5690" s="12">
        <v>54.31</v>
      </c>
      <c r="I5690" s="21">
        <v>22</v>
      </c>
      <c r="J5690" s="21">
        <v>28</v>
      </c>
      <c r="K5690" s="149">
        <f t="shared" si="220"/>
        <v>38.052361371012509</v>
      </c>
      <c r="L5690" s="149"/>
      <c r="M5690" s="8">
        <v>112.66</v>
      </c>
      <c r="P5690" s="8">
        <f t="shared" si="221"/>
        <v>-57.200696471491298</v>
      </c>
    </row>
    <row r="5691" spans="2:16" x14ac:dyDescent="0.15">
      <c r="C5691" s="59">
        <v>38546</v>
      </c>
      <c r="D5691" s="12">
        <v>60.01</v>
      </c>
      <c r="E5691" s="12">
        <v>58.27</v>
      </c>
      <c r="F5691" s="12">
        <v>54.58</v>
      </c>
      <c r="G5691" s="11">
        <v>55.1</v>
      </c>
      <c r="H5691" s="12">
        <v>54.53</v>
      </c>
      <c r="I5691" s="21">
        <v>22</v>
      </c>
      <c r="J5691" s="21">
        <v>28</v>
      </c>
      <c r="K5691" s="149">
        <f t="shared" si="220"/>
        <v>38.87459688397724</v>
      </c>
      <c r="L5691" s="149"/>
      <c r="M5691" s="8">
        <v>112.17</v>
      </c>
      <c r="P5691" s="8">
        <f t="shared" si="221"/>
        <v>-56.378460958526567</v>
      </c>
    </row>
    <row r="5692" spans="2:16" x14ac:dyDescent="0.15">
      <c r="C5692" s="59">
        <v>38547</v>
      </c>
      <c r="D5692" s="12">
        <v>57.8</v>
      </c>
      <c r="E5692" s="12">
        <v>57.31</v>
      </c>
      <c r="F5692" s="12">
        <v>53.55</v>
      </c>
      <c r="G5692" s="11">
        <v>53.55</v>
      </c>
      <c r="H5692" s="12">
        <v>53.37</v>
      </c>
      <c r="I5692" s="21">
        <v>22</v>
      </c>
      <c r="J5692" s="21">
        <v>28</v>
      </c>
      <c r="K5692" s="149">
        <f t="shared" si="220"/>
        <v>38.114479542181293</v>
      </c>
      <c r="L5692" s="149"/>
      <c r="M5692" s="8">
        <v>113.16</v>
      </c>
      <c r="P5692" s="8">
        <f t="shared" si="221"/>
        <v>-57.138578300322514</v>
      </c>
    </row>
    <row r="5693" spans="2:16" x14ac:dyDescent="0.15">
      <c r="C5693" s="59">
        <v>38548</v>
      </c>
      <c r="D5693" s="12">
        <v>58.09</v>
      </c>
      <c r="E5693" s="12">
        <v>57.61</v>
      </c>
      <c r="F5693" s="12">
        <v>51.6</v>
      </c>
      <c r="G5693" s="11">
        <v>52.6</v>
      </c>
      <c r="H5693" s="12">
        <v>52.44</v>
      </c>
      <c r="I5693" s="21">
        <v>22</v>
      </c>
      <c r="J5693" s="21">
        <v>28</v>
      </c>
      <c r="K5693" s="149">
        <f t="shared" si="220"/>
        <v>37.484630471251762</v>
      </c>
      <c r="L5693" s="149"/>
      <c r="M5693" s="8">
        <v>113.3</v>
      </c>
      <c r="P5693" s="8">
        <f t="shared" si="221"/>
        <v>-57.768427371252045</v>
      </c>
    </row>
    <row r="5694" spans="2:16" x14ac:dyDescent="0.15">
      <c r="C5694" s="59">
        <v>38551</v>
      </c>
      <c r="D5694" s="12">
        <v>57.32</v>
      </c>
      <c r="E5694" s="12">
        <v>56.99</v>
      </c>
      <c r="F5694" s="12">
        <v>52.01</v>
      </c>
      <c r="G5694" s="82"/>
      <c r="H5694" s="82">
        <v>52.38</v>
      </c>
      <c r="I5694" s="186">
        <v>22</v>
      </c>
      <c r="J5694" s="186">
        <v>28</v>
      </c>
      <c r="K5694" s="187"/>
      <c r="L5694" s="187"/>
      <c r="M5694" s="35"/>
      <c r="P5694" s="8">
        <f t="shared" si="221"/>
        <v>-95.253057842503807</v>
      </c>
    </row>
    <row r="5695" spans="2:16" x14ac:dyDescent="0.15">
      <c r="C5695" s="59">
        <v>38552</v>
      </c>
      <c r="D5695" s="12">
        <v>57.46</v>
      </c>
      <c r="E5695" s="12">
        <v>57.36</v>
      </c>
      <c r="F5695" s="12">
        <v>50.82</v>
      </c>
      <c r="G5695" s="11">
        <v>51.2</v>
      </c>
      <c r="H5695" s="12">
        <v>51.9</v>
      </c>
      <c r="I5695" s="21">
        <v>22</v>
      </c>
      <c r="J5695" s="21">
        <v>28</v>
      </c>
      <c r="K5695" s="149">
        <f t="shared" si="220"/>
        <v>36.37100689472522</v>
      </c>
      <c r="L5695" s="149"/>
      <c r="M5695" s="8">
        <v>112.94</v>
      </c>
      <c r="P5695" s="8">
        <f t="shared" si="221"/>
        <v>-58.882050947778588</v>
      </c>
    </row>
    <row r="5696" spans="2:16" x14ac:dyDescent="0.15">
      <c r="C5696" s="59">
        <v>38553</v>
      </c>
      <c r="D5696" s="12">
        <v>56.72</v>
      </c>
      <c r="E5696" s="12">
        <v>56.65</v>
      </c>
      <c r="F5696" s="12">
        <v>51.66</v>
      </c>
      <c r="G5696" s="11">
        <v>51.65</v>
      </c>
      <c r="H5696" s="12">
        <v>51</v>
      </c>
      <c r="I5696" s="21">
        <v>22</v>
      </c>
      <c r="J5696" s="21">
        <v>28</v>
      </c>
      <c r="K5696" s="149">
        <f t="shared" si="220"/>
        <v>37.012293986540783</v>
      </c>
      <c r="L5696" s="149"/>
      <c r="M5696" s="8">
        <v>113.93</v>
      </c>
      <c r="P5696" s="8">
        <f t="shared" si="221"/>
        <v>-58.240763855963024</v>
      </c>
    </row>
    <row r="5697" spans="2:16" x14ac:dyDescent="0.15">
      <c r="C5697" s="59">
        <v>38554</v>
      </c>
      <c r="D5697" s="12">
        <v>57.13</v>
      </c>
      <c r="E5697" s="12">
        <v>55.72</v>
      </c>
      <c r="F5697" s="12">
        <v>50.82</v>
      </c>
      <c r="G5697" s="11">
        <v>51</v>
      </c>
      <c r="H5697" s="12">
        <v>51.23</v>
      </c>
      <c r="I5697" s="21">
        <v>22</v>
      </c>
      <c r="J5697" s="21">
        <v>28</v>
      </c>
      <c r="K5697" s="149">
        <f t="shared" si="220"/>
        <v>36.424608662110842</v>
      </c>
      <c r="L5697" s="149"/>
      <c r="M5697" s="8">
        <v>113.55</v>
      </c>
      <c r="P5697" s="8">
        <f t="shared" si="221"/>
        <v>-58.828449180392965</v>
      </c>
    </row>
    <row r="5698" spans="2:16" x14ac:dyDescent="0.15">
      <c r="C5698" s="59">
        <v>38555</v>
      </c>
      <c r="D5698" s="12">
        <v>58.65</v>
      </c>
      <c r="E5698" s="12">
        <v>57.58</v>
      </c>
      <c r="F5698" s="12">
        <v>50.85</v>
      </c>
      <c r="G5698" s="11">
        <v>51</v>
      </c>
      <c r="H5698" s="12">
        <v>51.81</v>
      </c>
      <c r="I5698" s="21">
        <v>22</v>
      </c>
      <c r="J5698" s="21">
        <v>28</v>
      </c>
      <c r="K5698" s="149">
        <f t="shared" si="220"/>
        <v>35.933814727694021</v>
      </c>
      <c r="L5698" s="149"/>
      <c r="M5698" s="8">
        <v>112.02</v>
      </c>
      <c r="P5698" s="8">
        <f t="shared" si="221"/>
        <v>-59.319243114809787</v>
      </c>
    </row>
    <row r="5699" spans="2:16" x14ac:dyDescent="0.15">
      <c r="C5699" s="59">
        <v>38558</v>
      </c>
      <c r="D5699" s="12">
        <v>59</v>
      </c>
      <c r="E5699" s="12">
        <v>57.86</v>
      </c>
      <c r="F5699" s="12">
        <v>51.65</v>
      </c>
      <c r="G5699" s="11">
        <v>52.05</v>
      </c>
      <c r="H5699" s="12">
        <v>52.07</v>
      </c>
      <c r="I5699" s="21">
        <v>22</v>
      </c>
      <c r="J5699" s="21">
        <v>28</v>
      </c>
      <c r="K5699" s="149">
        <f t="shared" si="220"/>
        <v>36.840594732129524</v>
      </c>
      <c r="L5699" s="149"/>
      <c r="M5699" s="8">
        <v>112.53</v>
      </c>
      <c r="P5699" s="8">
        <f t="shared" si="221"/>
        <v>-58.412463110374283</v>
      </c>
    </row>
    <row r="5700" spans="2:16" x14ac:dyDescent="0.15">
      <c r="C5700" s="59">
        <v>38559</v>
      </c>
      <c r="D5700" s="12">
        <v>59.2</v>
      </c>
      <c r="E5700" s="12">
        <v>58.03</v>
      </c>
      <c r="F5700" s="12">
        <v>51.95</v>
      </c>
      <c r="G5700" s="11">
        <v>52</v>
      </c>
      <c r="H5700" s="12">
        <v>52.69</v>
      </c>
      <c r="I5700" s="21">
        <v>22</v>
      </c>
      <c r="J5700" s="21">
        <v>28</v>
      </c>
      <c r="K5700" s="149">
        <f t="shared" si="220"/>
        <v>36.890243353445925</v>
      </c>
      <c r="L5700" s="149"/>
      <c r="M5700" s="8">
        <v>112.79</v>
      </c>
      <c r="P5700" s="8">
        <f t="shared" si="221"/>
        <v>-58.362814489057882</v>
      </c>
    </row>
    <row r="5701" spans="2:16" x14ac:dyDescent="0.15">
      <c r="C5701" s="59">
        <v>38560</v>
      </c>
      <c r="D5701" s="12">
        <v>59.11</v>
      </c>
      <c r="E5701" s="12">
        <v>58.01</v>
      </c>
      <c r="F5701" s="12">
        <v>52.12</v>
      </c>
      <c r="G5701" s="11">
        <v>52.3</v>
      </c>
      <c r="H5701" s="12">
        <v>52.86</v>
      </c>
      <c r="I5701" s="21">
        <v>22</v>
      </c>
      <c r="J5701" s="21">
        <v>28</v>
      </c>
      <c r="K5701" s="149">
        <f t="shared" si="220"/>
        <v>37.323472939691747</v>
      </c>
      <c r="L5701" s="149"/>
      <c r="M5701" s="8">
        <v>113.46</v>
      </c>
      <c r="P5701" s="8">
        <f t="shared" si="221"/>
        <v>-57.92958490281206</v>
      </c>
    </row>
    <row r="5702" spans="2:16" x14ac:dyDescent="0.15">
      <c r="C5702" s="59">
        <v>38561</v>
      </c>
      <c r="D5702" s="12">
        <v>59.94</v>
      </c>
      <c r="E5702" s="12">
        <v>58.76</v>
      </c>
      <c r="F5702" s="12">
        <v>52.55</v>
      </c>
      <c r="G5702" s="11">
        <v>52.75</v>
      </c>
      <c r="H5702" s="12">
        <v>53.13</v>
      </c>
      <c r="I5702" s="21">
        <v>22</v>
      </c>
      <c r="J5702" s="21">
        <v>28</v>
      </c>
      <c r="K5702" s="149">
        <f t="shared" si="220"/>
        <v>37.657883308923317</v>
      </c>
      <c r="L5702" s="149"/>
      <c r="M5702" s="8">
        <v>113.5</v>
      </c>
      <c r="P5702" s="8">
        <f t="shared" si="221"/>
        <v>-57.59517453358049</v>
      </c>
    </row>
    <row r="5703" spans="2:16" x14ac:dyDescent="0.15">
      <c r="C5703" s="59">
        <v>38562</v>
      </c>
      <c r="D5703" s="12">
        <v>60.57</v>
      </c>
      <c r="E5703" s="12">
        <v>59.37</v>
      </c>
      <c r="F5703" s="12">
        <v>53.7</v>
      </c>
      <c r="G5703" s="11">
        <v>53.9</v>
      </c>
      <c r="H5703" s="12">
        <v>54.2</v>
      </c>
      <c r="I5703" s="21">
        <v>22</v>
      </c>
      <c r="J5703" s="21">
        <v>28</v>
      </c>
      <c r="K5703" s="149">
        <f t="shared" si="220"/>
        <v>38.468690235718171</v>
      </c>
      <c r="L5703" s="149"/>
      <c r="M5703" s="8">
        <v>113.47</v>
      </c>
      <c r="P5703" s="8">
        <f t="shared" si="221"/>
        <v>-56.784367606785636</v>
      </c>
    </row>
    <row r="5704" spans="2:16" x14ac:dyDescent="0.15">
      <c r="B5704" s="2">
        <f>AVERAGE(D5704:D5726)</f>
        <v>64.993478260869566</v>
      </c>
      <c r="C5704" s="59">
        <v>38565</v>
      </c>
      <c r="D5704" s="12">
        <v>61.57</v>
      </c>
      <c r="E5704" s="12">
        <v>60.44</v>
      </c>
      <c r="F5704" s="12">
        <v>54.65</v>
      </c>
      <c r="G5704" s="11">
        <v>54.45</v>
      </c>
      <c r="H5704" s="12">
        <v>55.12</v>
      </c>
      <c r="I5704" s="21">
        <v>22</v>
      </c>
      <c r="J5704" s="21">
        <v>28</v>
      </c>
      <c r="K5704" s="149">
        <f t="shared" si="220"/>
        <v>38.892051108865196</v>
      </c>
      <c r="L5704" s="149"/>
      <c r="M5704" s="8">
        <v>113.56</v>
      </c>
      <c r="P5704" s="8">
        <f t="shared" si="221"/>
        <v>-56.361006733638611</v>
      </c>
    </row>
    <row r="5705" spans="2:16" x14ac:dyDescent="0.15">
      <c r="C5705" s="59">
        <v>38566</v>
      </c>
      <c r="D5705" s="12">
        <v>61.89</v>
      </c>
      <c r="E5705" s="12">
        <v>60.62</v>
      </c>
      <c r="F5705" s="12">
        <v>54.82</v>
      </c>
      <c r="G5705" s="11">
        <v>55.4</v>
      </c>
      <c r="H5705" s="12">
        <v>55.13</v>
      </c>
      <c r="I5705" s="21">
        <v>22</v>
      </c>
      <c r="J5705" s="21">
        <v>28</v>
      </c>
      <c r="K5705" s="149">
        <f t="shared" si="220"/>
        <v>39.438195378061813</v>
      </c>
      <c r="L5705" s="149"/>
      <c r="M5705" s="8">
        <v>113.18</v>
      </c>
      <c r="P5705" s="8">
        <f t="shared" si="221"/>
        <v>-55.814862464441994</v>
      </c>
    </row>
    <row r="5706" spans="2:16" x14ac:dyDescent="0.15">
      <c r="C5706" s="59">
        <v>38567</v>
      </c>
      <c r="D5706" s="12">
        <v>60.86</v>
      </c>
      <c r="E5706" s="12">
        <v>59.65</v>
      </c>
      <c r="F5706" s="12">
        <v>55.58</v>
      </c>
      <c r="G5706" s="11">
        <v>56.05</v>
      </c>
      <c r="H5706" s="12">
        <v>55.43</v>
      </c>
      <c r="I5706" s="21">
        <v>22</v>
      </c>
      <c r="J5706" s="21">
        <v>28</v>
      </c>
      <c r="K5706" s="149">
        <f t="shared" si="220"/>
        <v>39.714069623358348</v>
      </c>
      <c r="L5706" s="149"/>
      <c r="M5706" s="8">
        <v>112.65</v>
      </c>
      <c r="P5706" s="8">
        <f t="shared" si="221"/>
        <v>-55.538988219145459</v>
      </c>
    </row>
    <row r="5707" spans="2:16" x14ac:dyDescent="0.15">
      <c r="C5707" s="59">
        <v>38568</v>
      </c>
      <c r="D5707" s="12">
        <v>61.38</v>
      </c>
      <c r="E5707" s="12">
        <v>60.12</v>
      </c>
      <c r="F5707" s="12">
        <v>54.4</v>
      </c>
      <c r="G5707" s="11">
        <v>54.75</v>
      </c>
      <c r="H5707" s="12">
        <v>55.07</v>
      </c>
      <c r="I5707" s="21">
        <v>22</v>
      </c>
      <c r="J5707" s="21">
        <v>28</v>
      </c>
      <c r="K5707" s="149">
        <f t="shared" si="220"/>
        <v>38.66554244340039</v>
      </c>
      <c r="L5707" s="149"/>
      <c r="M5707" s="8">
        <v>112.28</v>
      </c>
      <c r="P5707" s="8">
        <f t="shared" si="221"/>
        <v>-56.587515399103417</v>
      </c>
    </row>
    <row r="5708" spans="2:16" x14ac:dyDescent="0.15">
      <c r="C5708" s="59">
        <v>38569</v>
      </c>
      <c r="D5708" s="12">
        <v>62.31</v>
      </c>
      <c r="E5708" s="12">
        <v>61.07</v>
      </c>
      <c r="F5708" s="12">
        <v>54.59</v>
      </c>
      <c r="G5708" s="11">
        <v>54.6</v>
      </c>
      <c r="H5708" s="12">
        <v>55.29</v>
      </c>
      <c r="I5708" s="21">
        <v>22</v>
      </c>
      <c r="J5708" s="21">
        <v>28</v>
      </c>
      <c r="K5708" s="149">
        <f t="shared" si="220"/>
        <v>38.597386053891995</v>
      </c>
      <c r="L5708" s="149"/>
      <c r="M5708" s="8">
        <v>112.39</v>
      </c>
      <c r="P5708" s="8">
        <f t="shared" si="221"/>
        <v>-56.655671788611812</v>
      </c>
    </row>
    <row r="5709" spans="2:16" x14ac:dyDescent="0.15">
      <c r="C5709" s="59">
        <v>38572</v>
      </c>
      <c r="D5709" s="12">
        <v>63.94</v>
      </c>
      <c r="E5709" s="12">
        <v>62.7</v>
      </c>
      <c r="F5709" s="12">
        <v>55.25</v>
      </c>
      <c r="G5709" s="11">
        <v>55.55</v>
      </c>
      <c r="H5709" s="12">
        <v>56.57</v>
      </c>
      <c r="I5709" s="21">
        <v>22</v>
      </c>
      <c r="J5709" s="21">
        <v>28</v>
      </c>
      <c r="K5709" s="149">
        <f t="shared" si="220"/>
        <v>39.635821232468786</v>
      </c>
      <c r="L5709" s="149"/>
      <c r="M5709" s="8">
        <v>113.44</v>
      </c>
      <c r="P5709" s="8">
        <f t="shared" si="221"/>
        <v>-55.617236610035022</v>
      </c>
    </row>
    <row r="5710" spans="2:16" x14ac:dyDescent="0.15">
      <c r="C5710" s="59">
        <v>38573</v>
      </c>
      <c r="D5710" s="12">
        <v>63.07</v>
      </c>
      <c r="E5710" s="12">
        <v>61.98</v>
      </c>
      <c r="F5710" s="12">
        <v>57</v>
      </c>
      <c r="G5710" s="11">
        <v>57</v>
      </c>
      <c r="H5710" s="12">
        <v>56.45</v>
      </c>
      <c r="I5710" s="21">
        <v>22</v>
      </c>
      <c r="J5710" s="21">
        <v>28</v>
      </c>
      <c r="K5710" s="149">
        <f t="shared" si="220"/>
        <v>40.49474521165746</v>
      </c>
      <c r="L5710" s="149"/>
      <c r="M5710" s="8">
        <v>112.95</v>
      </c>
      <c r="P5710" s="8">
        <f t="shared" si="221"/>
        <v>-54.758312630846348</v>
      </c>
    </row>
    <row r="5711" spans="2:16" x14ac:dyDescent="0.15">
      <c r="C5711" s="59">
        <v>38574</v>
      </c>
      <c r="D5711" s="12">
        <v>64.900000000000006</v>
      </c>
      <c r="E5711" s="12">
        <v>63.99</v>
      </c>
      <c r="F5711" s="12">
        <v>56.25</v>
      </c>
      <c r="G5711" s="11">
        <v>56.4</v>
      </c>
      <c r="H5711" s="12">
        <v>57.3</v>
      </c>
      <c r="I5711" s="21">
        <v>22</v>
      </c>
      <c r="J5711" s="21">
        <v>28</v>
      </c>
      <c r="K5711" s="149">
        <f t="shared" si="220"/>
        <v>39.99398821698027</v>
      </c>
      <c r="L5711" s="149"/>
      <c r="M5711" s="8">
        <v>112.74</v>
      </c>
      <c r="P5711" s="8">
        <f t="shared" si="221"/>
        <v>-55.259069625523537</v>
      </c>
    </row>
    <row r="5712" spans="2:16" x14ac:dyDescent="0.15">
      <c r="C5712" s="59">
        <v>38575</v>
      </c>
      <c r="D5712" s="12">
        <v>65.8</v>
      </c>
      <c r="E5712" s="12">
        <v>65.38</v>
      </c>
      <c r="F5712" s="12">
        <v>56.8</v>
      </c>
      <c r="G5712" s="11">
        <v>56.8</v>
      </c>
      <c r="H5712" s="12">
        <v>58.28</v>
      </c>
      <c r="I5712" s="21">
        <v>22</v>
      </c>
      <c r="J5712" s="21">
        <v>28</v>
      </c>
      <c r="K5712" s="149">
        <f t="shared" si="220"/>
        <v>39.856065246406239</v>
      </c>
      <c r="L5712" s="149"/>
      <c r="M5712" s="8">
        <v>111.56</v>
      </c>
      <c r="P5712" s="8">
        <f t="shared" si="221"/>
        <v>-55.396992596097569</v>
      </c>
    </row>
    <row r="5713" spans="2:16" x14ac:dyDescent="0.15">
      <c r="C5713" s="59">
        <v>38576</v>
      </c>
      <c r="D5713" s="12">
        <v>66.86</v>
      </c>
      <c r="E5713" s="12">
        <v>66.45</v>
      </c>
      <c r="F5713" s="12">
        <v>57.8</v>
      </c>
      <c r="G5713" s="11">
        <v>58</v>
      </c>
      <c r="H5713" s="12">
        <v>59.14</v>
      </c>
      <c r="I5713" s="25">
        <v>22</v>
      </c>
      <c r="J5713" s="25">
        <v>28</v>
      </c>
      <c r="K5713" s="150">
        <f t="shared" si="220"/>
        <v>40.468265108313936</v>
      </c>
      <c r="L5713" s="150"/>
      <c r="M5713" s="8">
        <v>110.93</v>
      </c>
      <c r="P5713" s="8">
        <f t="shared" si="221"/>
        <v>-54.784792734189871</v>
      </c>
    </row>
    <row r="5714" spans="2:16" x14ac:dyDescent="0.15">
      <c r="C5714" s="59">
        <v>38579</v>
      </c>
      <c r="D5714" s="12">
        <v>66.27</v>
      </c>
      <c r="E5714" s="12">
        <v>65.58</v>
      </c>
      <c r="F5714" s="12">
        <v>57.55</v>
      </c>
      <c r="G5714" s="11">
        <v>57.5</v>
      </c>
      <c r="H5714" s="12">
        <v>59.05</v>
      </c>
      <c r="I5714" s="25">
        <v>22</v>
      </c>
      <c r="J5714" s="25">
        <v>28</v>
      </c>
      <c r="K5714" s="150">
        <f t="shared" si="220"/>
        <v>40.010901518141964</v>
      </c>
      <c r="L5714" s="150"/>
      <c r="M5714" s="8">
        <v>110.63</v>
      </c>
      <c r="P5714" s="8">
        <f t="shared" si="221"/>
        <v>-55.242156324361844</v>
      </c>
    </row>
    <row r="5715" spans="2:16" x14ac:dyDescent="0.15">
      <c r="C5715" s="59">
        <v>38580</v>
      </c>
      <c r="D5715" s="12">
        <v>66.08</v>
      </c>
      <c r="E5715" s="12">
        <v>65.41</v>
      </c>
      <c r="F5715" s="12">
        <v>57.61</v>
      </c>
      <c r="G5715" s="11">
        <v>57.65</v>
      </c>
      <c r="H5715" s="12">
        <v>58.89</v>
      </c>
      <c r="I5715" s="25">
        <v>22</v>
      </c>
      <c r="J5715" s="25">
        <v>28</v>
      </c>
      <c r="K5715" s="150">
        <f t="shared" si="220"/>
        <v>40.013747657515587</v>
      </c>
      <c r="L5715" s="150"/>
      <c r="M5715" s="8">
        <v>110.35</v>
      </c>
      <c r="P5715" s="8">
        <f t="shared" si="221"/>
        <v>-55.23931018498822</v>
      </c>
    </row>
    <row r="5716" spans="2:16" x14ac:dyDescent="0.15">
      <c r="C5716" s="59">
        <v>38581</v>
      </c>
      <c r="D5716" s="12">
        <v>63.25</v>
      </c>
      <c r="E5716" s="12">
        <v>62.56</v>
      </c>
      <c r="F5716" s="12">
        <v>57.3</v>
      </c>
      <c r="G5716" s="11">
        <v>57.65</v>
      </c>
      <c r="H5716" s="12">
        <v>57.71</v>
      </c>
      <c r="I5716" s="25">
        <v>22</v>
      </c>
      <c r="J5716" s="25">
        <v>28</v>
      </c>
      <c r="K5716" s="150">
        <f t="shared" si="220"/>
        <v>40.082643099789514</v>
      </c>
      <c r="L5716" s="150"/>
      <c r="M5716" s="8">
        <v>110.54</v>
      </c>
      <c r="P5716" s="8">
        <f t="shared" si="221"/>
        <v>-55.170414742714293</v>
      </c>
    </row>
    <row r="5717" spans="2:16" x14ac:dyDescent="0.15">
      <c r="C5717" s="59">
        <v>38582</v>
      </c>
      <c r="D5717" s="12">
        <v>63.27</v>
      </c>
      <c r="E5717" s="12">
        <v>62.4</v>
      </c>
      <c r="F5717" s="12">
        <v>55.4</v>
      </c>
      <c r="G5717" s="11">
        <v>55.35</v>
      </c>
      <c r="H5717" s="12">
        <v>56.51</v>
      </c>
      <c r="I5717" s="25">
        <v>22</v>
      </c>
      <c r="J5717" s="25">
        <v>28</v>
      </c>
      <c r="K5717" s="150">
        <f t="shared" si="220"/>
        <v>38.72372633793227</v>
      </c>
      <c r="L5717" s="150"/>
      <c r="M5717" s="8">
        <v>111.23</v>
      </c>
      <c r="P5717" s="8">
        <f t="shared" si="221"/>
        <v>-56.529331504571537</v>
      </c>
    </row>
    <row r="5718" spans="2:16" x14ac:dyDescent="0.15">
      <c r="C5718" s="59">
        <v>38583</v>
      </c>
      <c r="D5718" s="12">
        <v>65.349999999999994</v>
      </c>
      <c r="E5718" s="12">
        <v>64.36</v>
      </c>
      <c r="F5718" s="12">
        <v>55</v>
      </c>
      <c r="G5718" s="11">
        <v>55.25</v>
      </c>
      <c r="H5718" s="12">
        <v>57.53</v>
      </c>
      <c r="I5718" s="25">
        <v>22</v>
      </c>
      <c r="J5718" s="25">
        <v>28</v>
      </c>
      <c r="K5718" s="150">
        <f t="shared" si="220"/>
        <v>38.761493506703331</v>
      </c>
      <c r="L5718" s="150"/>
      <c r="M5718" s="8">
        <v>111.54</v>
      </c>
      <c r="P5718" s="8">
        <f t="shared" si="221"/>
        <v>-56.491564335800476</v>
      </c>
    </row>
    <row r="5719" spans="2:16" x14ac:dyDescent="0.15">
      <c r="C5719" s="59">
        <v>38586</v>
      </c>
      <c r="D5719" s="12">
        <v>65.45</v>
      </c>
      <c r="E5719" s="12">
        <v>64.5</v>
      </c>
      <c r="F5719" s="12">
        <v>56.35</v>
      </c>
      <c r="G5719" s="11">
        <v>56.7</v>
      </c>
      <c r="H5719" s="12">
        <v>58.1</v>
      </c>
      <c r="I5719" s="25">
        <v>22</v>
      </c>
      <c r="J5719" s="25">
        <v>28</v>
      </c>
      <c r="K5719" s="150">
        <f t="shared" si="220"/>
        <v>39.753799213089785</v>
      </c>
      <c r="L5719" s="150"/>
      <c r="M5719" s="8">
        <v>111.47</v>
      </c>
      <c r="P5719" s="8">
        <f t="shared" si="221"/>
        <v>-55.499258629414022</v>
      </c>
    </row>
    <row r="5720" spans="2:16" x14ac:dyDescent="0.15">
      <c r="C5720" s="59">
        <v>38587</v>
      </c>
      <c r="D5720" s="12">
        <v>65.709999999999994</v>
      </c>
      <c r="E5720" s="12">
        <v>64.650000000000006</v>
      </c>
      <c r="F5720" s="12">
        <v>56.4</v>
      </c>
      <c r="G5720" s="11">
        <v>56.4</v>
      </c>
      <c r="H5720" s="12">
        <v>58.15</v>
      </c>
      <c r="I5720" s="25">
        <v>22</v>
      </c>
      <c r="J5720" s="25">
        <v>28</v>
      </c>
      <c r="K5720" s="150">
        <f t="shared" si="220"/>
        <v>39.302234828448157</v>
      </c>
      <c r="L5720" s="150"/>
      <c r="M5720" s="8">
        <v>110.79</v>
      </c>
      <c r="P5720" s="8">
        <f t="shared" si="221"/>
        <v>-55.950823014055651</v>
      </c>
    </row>
    <row r="5721" spans="2:16" x14ac:dyDescent="0.15">
      <c r="C5721" s="59">
        <v>38588</v>
      </c>
      <c r="D5721" s="12">
        <v>67.319999999999993</v>
      </c>
      <c r="E5721" s="12">
        <v>66.010000000000005</v>
      </c>
      <c r="F5721" s="12">
        <v>57.2</v>
      </c>
      <c r="G5721" s="11">
        <v>57</v>
      </c>
      <c r="H5721" s="12">
        <v>58.9</v>
      </c>
      <c r="I5721" s="25">
        <v>22</v>
      </c>
      <c r="J5721" s="25">
        <v>28</v>
      </c>
      <c r="K5721" s="150">
        <f t="shared" si="220"/>
        <v>39.903188508698314</v>
      </c>
      <c r="L5721" s="150"/>
      <c r="M5721" s="8">
        <v>111.3</v>
      </c>
      <c r="P5721" s="8">
        <f t="shared" si="221"/>
        <v>-55.349869333805493</v>
      </c>
    </row>
    <row r="5722" spans="2:16" x14ac:dyDescent="0.15">
      <c r="C5722" s="59">
        <v>38589</v>
      </c>
      <c r="D5722" s="12">
        <v>67.489999999999995</v>
      </c>
      <c r="E5722" s="12">
        <v>66.27</v>
      </c>
      <c r="F5722" s="12">
        <v>58.24</v>
      </c>
      <c r="G5722" s="11">
        <v>58.4</v>
      </c>
      <c r="H5722" s="12">
        <v>59.75</v>
      </c>
      <c r="I5722" s="25">
        <v>22</v>
      </c>
      <c r="J5722" s="25">
        <v>28</v>
      </c>
      <c r="K5722" s="150">
        <f t="shared" si="220"/>
        <v>40.923672567336304</v>
      </c>
      <c r="L5722" s="150"/>
      <c r="M5722" s="8">
        <v>111.41</v>
      </c>
      <c r="P5722" s="8">
        <f t="shared" si="221"/>
        <v>-54.329385275167503</v>
      </c>
    </row>
    <row r="5723" spans="2:16" x14ac:dyDescent="0.15">
      <c r="C5723" s="59">
        <v>38590</v>
      </c>
      <c r="D5723" s="12">
        <v>66.13</v>
      </c>
      <c r="E5723" s="12">
        <v>64.87</v>
      </c>
      <c r="F5723" s="12">
        <v>58.15</v>
      </c>
      <c r="G5723" s="11">
        <v>58.15</v>
      </c>
      <c r="H5723" s="12">
        <v>59.76</v>
      </c>
      <c r="I5723" s="25">
        <v>22</v>
      </c>
      <c r="J5723" s="25">
        <v>28</v>
      </c>
      <c r="K5723" s="150">
        <f t="shared" si="220"/>
        <v>40.693622738407747</v>
      </c>
      <c r="L5723" s="150"/>
      <c r="M5723" s="8">
        <v>111.26</v>
      </c>
      <c r="P5723" s="8">
        <f t="shared" si="221"/>
        <v>-54.55943510409606</v>
      </c>
    </row>
    <row r="5724" spans="2:16" x14ac:dyDescent="0.15">
      <c r="C5724" s="59">
        <v>38593</v>
      </c>
      <c r="D5724" s="12">
        <v>67.2</v>
      </c>
      <c r="E5724" s="12"/>
      <c r="F5724" s="12">
        <v>59.1</v>
      </c>
      <c r="G5724" s="11">
        <v>59.55</v>
      </c>
      <c r="H5724" s="12">
        <v>60.33</v>
      </c>
      <c r="I5724" s="25">
        <v>22</v>
      </c>
      <c r="J5724" s="25">
        <v>28</v>
      </c>
      <c r="K5724" s="150">
        <f t="shared" si="220"/>
        <v>41.583454847722315</v>
      </c>
      <c r="L5724" s="150"/>
      <c r="M5724" s="8">
        <v>111.02</v>
      </c>
      <c r="P5724" s="8">
        <f t="shared" si="221"/>
        <v>-53.669602994781492</v>
      </c>
    </row>
    <row r="5725" spans="2:16" x14ac:dyDescent="0.15">
      <c r="C5725" s="59">
        <v>38594</v>
      </c>
      <c r="D5725" s="12">
        <v>69.81</v>
      </c>
      <c r="E5725" s="12">
        <v>67.569999999999993</v>
      </c>
      <c r="F5725" s="12">
        <v>57.97</v>
      </c>
      <c r="G5725" s="11">
        <v>58</v>
      </c>
      <c r="H5725" s="12">
        <v>60.36</v>
      </c>
      <c r="I5725" s="25">
        <v>22</v>
      </c>
      <c r="J5725" s="25">
        <v>28</v>
      </c>
      <c r="K5725" s="150">
        <f t="shared" si="220"/>
        <v>40.712687154852922</v>
      </c>
      <c r="L5725" s="150"/>
      <c r="M5725" s="8">
        <v>111.6</v>
      </c>
      <c r="P5725" s="8">
        <f t="shared" si="221"/>
        <v>-54.540370687650885</v>
      </c>
    </row>
    <row r="5726" spans="2:16" x14ac:dyDescent="0.15">
      <c r="C5726" s="59">
        <v>38595</v>
      </c>
      <c r="D5726" s="12">
        <v>68.94</v>
      </c>
      <c r="E5726" s="12">
        <v>67.02</v>
      </c>
      <c r="F5726" s="12">
        <v>58.78</v>
      </c>
      <c r="G5726" s="11">
        <v>59.1</v>
      </c>
      <c r="H5726" s="12">
        <v>61.1</v>
      </c>
      <c r="I5726" s="25">
        <v>22</v>
      </c>
      <c r="J5726" s="25">
        <v>28</v>
      </c>
      <c r="K5726" s="150">
        <f t="shared" si="220"/>
        <v>41.782206578257203</v>
      </c>
      <c r="L5726" s="150"/>
      <c r="M5726" s="8">
        <v>112.4</v>
      </c>
      <c r="P5726" s="8">
        <f t="shared" si="221"/>
        <v>-53.470851264246605</v>
      </c>
    </row>
    <row r="5727" spans="2:16" x14ac:dyDescent="0.15">
      <c r="B5727" s="2">
        <f>AVERAGE(D5727:D5748)</f>
        <v>65.552857142857121</v>
      </c>
      <c r="C5727" s="59">
        <v>38596</v>
      </c>
      <c r="D5727" s="12">
        <v>69.47</v>
      </c>
      <c r="E5727" s="12">
        <v>67.72</v>
      </c>
      <c r="F5727" s="12">
        <v>59.18</v>
      </c>
      <c r="G5727" s="11">
        <v>59.5</v>
      </c>
      <c r="H5727" s="12">
        <v>61.37</v>
      </c>
      <c r="I5727" s="25">
        <v>22</v>
      </c>
      <c r="J5727" s="25">
        <v>28</v>
      </c>
      <c r="K5727" s="150">
        <f t="shared" si="220"/>
        <v>41.836707788582999</v>
      </c>
      <c r="L5727" s="150"/>
      <c r="M5727" s="8">
        <v>111.79</v>
      </c>
      <c r="P5727" s="8">
        <f t="shared" si="221"/>
        <v>-53.416350053920809</v>
      </c>
    </row>
    <row r="5728" spans="2:16" x14ac:dyDescent="0.15">
      <c r="C5728" s="59">
        <v>38597</v>
      </c>
      <c r="D5728" s="12">
        <v>67.569999999999993</v>
      </c>
      <c r="E5728" s="12">
        <v>66.06</v>
      </c>
      <c r="F5728" s="12">
        <v>58.9</v>
      </c>
      <c r="G5728" s="11">
        <v>59.65</v>
      </c>
      <c r="H5728" s="12">
        <v>60.73</v>
      </c>
      <c r="I5728" s="25">
        <v>22</v>
      </c>
      <c r="J5728" s="25">
        <v>28</v>
      </c>
      <c r="K5728" s="150">
        <f t="shared" si="220"/>
        <v>41.63827683839741</v>
      </c>
      <c r="L5728" s="150"/>
      <c r="M5728" s="8">
        <v>110.98</v>
      </c>
      <c r="P5728" s="8">
        <f t="shared" si="221"/>
        <v>-53.614781004106398</v>
      </c>
    </row>
    <row r="5729" spans="3:16" x14ac:dyDescent="0.15">
      <c r="C5729" s="59">
        <v>38600</v>
      </c>
      <c r="D5729" s="12"/>
      <c r="E5729" s="12">
        <v>64.849999999999994</v>
      </c>
      <c r="F5729" s="12">
        <v>57.38</v>
      </c>
      <c r="G5729" s="11">
        <v>57.85</v>
      </c>
      <c r="H5729" s="12">
        <v>59.22</v>
      </c>
      <c r="I5729" s="25">
        <v>22</v>
      </c>
      <c r="J5729" s="25">
        <v>28</v>
      </c>
      <c r="K5729" s="150">
        <f t="shared" si="220"/>
        <v>40.290832691385432</v>
      </c>
      <c r="L5729" s="150"/>
      <c r="M5729" s="8">
        <v>110.73</v>
      </c>
      <c r="P5729" s="8">
        <f t="shared" si="221"/>
        <v>-54.962225151118375</v>
      </c>
    </row>
    <row r="5730" spans="3:16" x14ac:dyDescent="0.15">
      <c r="C5730" s="59">
        <v>38601</v>
      </c>
      <c r="D5730" s="12">
        <v>65.959999999999994</v>
      </c>
      <c r="E5730" s="12">
        <v>64.67</v>
      </c>
      <c r="F5730" s="12">
        <v>57.38</v>
      </c>
      <c r="G5730" s="11">
        <v>57.45</v>
      </c>
      <c r="H5730" s="12">
        <v>59.06</v>
      </c>
      <c r="I5730" s="25">
        <v>22</v>
      </c>
      <c r="J5730" s="25">
        <v>28</v>
      </c>
      <c r="K5730" s="150">
        <f t="shared" si="220"/>
        <v>39.856864052374085</v>
      </c>
      <c r="L5730" s="150"/>
      <c r="M5730" s="8">
        <v>110.3</v>
      </c>
      <c r="P5730" s="8">
        <f t="shared" si="221"/>
        <v>-55.396193790129722</v>
      </c>
    </row>
    <row r="5731" spans="3:16" x14ac:dyDescent="0.15">
      <c r="C5731" s="59">
        <v>38602</v>
      </c>
      <c r="D5731" s="12">
        <v>64.37</v>
      </c>
      <c r="E5731" s="12">
        <v>62.89</v>
      </c>
      <c r="F5731" s="12">
        <v>56.68</v>
      </c>
      <c r="G5731" s="11">
        <v>56.55</v>
      </c>
      <c r="H5731" s="12">
        <v>58.43</v>
      </c>
      <c r="I5731" s="25">
        <v>22</v>
      </c>
      <c r="J5731" s="25">
        <v>28</v>
      </c>
      <c r="K5731" s="150">
        <f t="shared" si="220"/>
        <v>39.328510512941627</v>
      </c>
      <c r="L5731" s="150"/>
      <c r="M5731" s="8">
        <v>110.57</v>
      </c>
      <c r="P5731" s="8">
        <f t="shared" si="221"/>
        <v>-55.924547329562181</v>
      </c>
    </row>
    <row r="5732" spans="3:16" x14ac:dyDescent="0.15">
      <c r="C5732" s="59">
        <v>38603</v>
      </c>
      <c r="D5732" s="12">
        <v>64.489999999999995</v>
      </c>
      <c r="E5732" s="12">
        <v>63.08</v>
      </c>
      <c r="F5732" s="12">
        <v>56.2</v>
      </c>
      <c r="G5732" s="11">
        <v>55.9</v>
      </c>
      <c r="H5732" s="12">
        <v>57.48</v>
      </c>
      <c r="I5732" s="25">
        <v>22</v>
      </c>
      <c r="J5732" s="25">
        <v>28</v>
      </c>
      <c r="K5732" s="150">
        <f t="shared" si="220"/>
        <v>39.143674988736329</v>
      </c>
      <c r="L5732" s="150"/>
      <c r="M5732" s="8">
        <v>111.33</v>
      </c>
      <c r="P5732" s="8">
        <f t="shared" si="221"/>
        <v>-56.109382853767478</v>
      </c>
    </row>
    <row r="5733" spans="3:16" x14ac:dyDescent="0.15">
      <c r="C5733" s="59">
        <v>38604</v>
      </c>
      <c r="D5733" s="12">
        <v>64.08</v>
      </c>
      <c r="E5733" s="12">
        <v>62.84</v>
      </c>
      <c r="F5733" s="12">
        <v>56.1</v>
      </c>
      <c r="G5733" s="11">
        <v>56.15</v>
      </c>
      <c r="H5733" s="12">
        <v>57.58</v>
      </c>
      <c r="I5733" s="25">
        <v>22</v>
      </c>
      <c r="J5733" s="25">
        <v>28</v>
      </c>
      <c r="K5733" s="150">
        <f t="shared" si="220"/>
        <v>39.460005296908285</v>
      </c>
      <c r="L5733" s="150"/>
      <c r="M5733" s="8">
        <v>111.73</v>
      </c>
      <c r="P5733" s="8">
        <f t="shared" si="221"/>
        <v>-55.793052545595522</v>
      </c>
    </row>
    <row r="5734" spans="3:16" x14ac:dyDescent="0.15">
      <c r="C5734" s="59">
        <v>38607</v>
      </c>
      <c r="D5734" s="12">
        <v>63.34</v>
      </c>
      <c r="E5734" s="12">
        <v>61.8</v>
      </c>
      <c r="F5734" s="12">
        <v>55.55</v>
      </c>
      <c r="G5734" s="11">
        <v>55.8</v>
      </c>
      <c r="H5734" s="12">
        <v>56.73</v>
      </c>
      <c r="I5734" s="25">
        <v>22</v>
      </c>
      <c r="J5734" s="25">
        <v>28</v>
      </c>
      <c r="K5734" s="150">
        <f t="shared" si="220"/>
        <v>38.782344229407315</v>
      </c>
      <c r="L5734" s="150"/>
      <c r="M5734" s="8">
        <v>110.5</v>
      </c>
      <c r="P5734" s="8">
        <f t="shared" si="221"/>
        <v>-56.470713613096493</v>
      </c>
    </row>
    <row r="5735" spans="3:16" x14ac:dyDescent="0.15">
      <c r="C5735" s="59">
        <v>38608</v>
      </c>
      <c r="D5735" s="12">
        <v>63.11</v>
      </c>
      <c r="E5735" s="12">
        <v>61.61</v>
      </c>
      <c r="F5735" s="12">
        <v>54.5</v>
      </c>
      <c r="G5735" s="11">
        <v>54.45</v>
      </c>
      <c r="H5735" s="12">
        <v>55.82</v>
      </c>
      <c r="I5735" s="25">
        <v>22</v>
      </c>
      <c r="J5735" s="25">
        <v>28</v>
      </c>
      <c r="K5735" s="150">
        <f t="shared" si="220"/>
        <v>38.155718686497636</v>
      </c>
      <c r="L5735" s="150"/>
      <c r="M5735" s="8">
        <v>111.41</v>
      </c>
      <c r="P5735" s="8">
        <f t="shared" si="221"/>
        <v>-57.097339156006171</v>
      </c>
    </row>
    <row r="5736" spans="3:16" x14ac:dyDescent="0.15">
      <c r="C5736" s="59">
        <v>38609</v>
      </c>
      <c r="D5736" s="12">
        <v>65.09</v>
      </c>
      <c r="E5736" s="12">
        <v>63.37</v>
      </c>
      <c r="F5736" s="12">
        <v>54.75</v>
      </c>
      <c r="G5736" s="11">
        <v>54.7</v>
      </c>
      <c r="H5736" s="12">
        <v>56.28</v>
      </c>
      <c r="I5736" s="25">
        <v>22</v>
      </c>
      <c r="J5736" s="25">
        <v>28</v>
      </c>
      <c r="K5736" s="150">
        <f t="shared" si="220"/>
        <v>38.410037750283898</v>
      </c>
      <c r="L5736" s="150"/>
      <c r="M5736" s="8">
        <v>111.64</v>
      </c>
      <c r="P5736" s="8">
        <f t="shared" si="221"/>
        <v>-56.843020092219909</v>
      </c>
    </row>
    <row r="5737" spans="3:16" x14ac:dyDescent="0.15">
      <c r="C5737" s="59">
        <v>38610</v>
      </c>
      <c r="D5737" s="12">
        <v>64.75</v>
      </c>
      <c r="E5737" s="12">
        <v>63.16</v>
      </c>
      <c r="F5737" s="12">
        <v>56.6</v>
      </c>
      <c r="G5737" s="11">
        <v>56.35</v>
      </c>
      <c r="H5737" s="12">
        <v>57.53</v>
      </c>
      <c r="I5737" s="25">
        <v>22</v>
      </c>
      <c r="J5737" s="25">
        <v>28</v>
      </c>
      <c r="K5737" s="150">
        <f t="shared" si="220"/>
        <v>39.53321554937073</v>
      </c>
      <c r="L5737" s="150"/>
      <c r="M5737" s="8">
        <v>111.54</v>
      </c>
      <c r="P5737" s="8">
        <f t="shared" si="221"/>
        <v>-55.719842293133077</v>
      </c>
    </row>
    <row r="5738" spans="3:16" x14ac:dyDescent="0.15">
      <c r="C5738" s="59">
        <v>38611</v>
      </c>
      <c r="D5738" s="12">
        <v>63</v>
      </c>
      <c r="E5738" s="12">
        <v>61.81</v>
      </c>
      <c r="F5738" s="12">
        <v>56.08</v>
      </c>
      <c r="G5738" s="11">
        <v>55.7</v>
      </c>
      <c r="H5738" s="12">
        <v>56.62</v>
      </c>
      <c r="I5738" s="25">
        <v>22</v>
      </c>
      <c r="J5738" s="25">
        <v>28</v>
      </c>
      <c r="K5738" s="150">
        <f t="shared" si="220"/>
        <v>39.192810990474946</v>
      </c>
      <c r="L5738" s="150"/>
      <c r="M5738" s="8">
        <v>111.87</v>
      </c>
      <c r="P5738" s="8">
        <f t="shared" si="221"/>
        <v>-56.060246852028861</v>
      </c>
    </row>
    <row r="5739" spans="3:16" x14ac:dyDescent="0.15">
      <c r="C5739" s="59">
        <v>38614</v>
      </c>
      <c r="D5739" s="12">
        <v>67.39</v>
      </c>
      <c r="E5739" s="12">
        <v>65.61</v>
      </c>
      <c r="F5739" s="12">
        <v>55.15</v>
      </c>
      <c r="G5739" s="82"/>
      <c r="H5739" s="82">
        <v>57.56</v>
      </c>
      <c r="I5739" s="189">
        <v>22</v>
      </c>
      <c r="J5739" s="189">
        <v>28</v>
      </c>
      <c r="K5739" s="190"/>
      <c r="L5739" s="190"/>
      <c r="M5739" s="35"/>
      <c r="P5739" s="8">
        <f t="shared" ref="P5739:P5802" si="222">K5739-$K$6465</f>
        <v>-95.253057842503807</v>
      </c>
    </row>
    <row r="5740" spans="3:16" x14ac:dyDescent="0.15">
      <c r="C5740" s="59">
        <v>38615</v>
      </c>
      <c r="D5740" s="12">
        <v>66.23</v>
      </c>
      <c r="E5740" s="12">
        <v>64.2</v>
      </c>
      <c r="F5740" s="12">
        <v>56.98</v>
      </c>
      <c r="G5740" s="11">
        <v>58.6</v>
      </c>
      <c r="H5740" s="12">
        <v>58.3</v>
      </c>
      <c r="I5740" s="25">
        <v>22</v>
      </c>
      <c r="J5740" s="25">
        <v>28</v>
      </c>
      <c r="K5740" s="150">
        <f t="shared" ref="K5740:K5802" si="223">G5740*M5740/158.987294928</f>
        <v>41.502435795188383</v>
      </c>
      <c r="L5740" s="150"/>
      <c r="M5740" s="8">
        <v>112.6</v>
      </c>
      <c r="P5740" s="8">
        <f t="shared" si="222"/>
        <v>-53.750622047315424</v>
      </c>
    </row>
    <row r="5741" spans="3:16" x14ac:dyDescent="0.15">
      <c r="C5741" s="59">
        <v>38616</v>
      </c>
      <c r="D5741" s="12">
        <v>66.8</v>
      </c>
      <c r="E5741" s="12">
        <v>64.73</v>
      </c>
      <c r="F5741" s="12">
        <v>57.28</v>
      </c>
      <c r="G5741" s="11">
        <v>58.4</v>
      </c>
      <c r="H5741" s="12">
        <v>58.9</v>
      </c>
      <c r="I5741" s="25">
        <v>22</v>
      </c>
      <c r="J5741" s="25">
        <v>28</v>
      </c>
      <c r="K5741" s="150">
        <f t="shared" si="223"/>
        <v>41.448947244396628</v>
      </c>
      <c r="L5741" s="150"/>
      <c r="M5741" s="8">
        <v>112.84</v>
      </c>
      <c r="P5741" s="8">
        <f t="shared" si="222"/>
        <v>-53.804110598107179</v>
      </c>
    </row>
    <row r="5742" spans="3:16" x14ac:dyDescent="0.15">
      <c r="C5742" s="59">
        <v>38617</v>
      </c>
      <c r="D5742" s="12">
        <v>66.5</v>
      </c>
      <c r="E5742" s="12">
        <v>64.599999999999994</v>
      </c>
      <c r="F5742" s="12">
        <v>57.95</v>
      </c>
      <c r="G5742" s="11">
        <v>58.8</v>
      </c>
      <c r="H5742" s="12">
        <v>59.28</v>
      </c>
      <c r="I5742" s="25">
        <v>22</v>
      </c>
      <c r="J5742" s="25">
        <v>28</v>
      </c>
      <c r="K5742" s="150">
        <f t="shared" si="223"/>
        <v>41.592304611476308</v>
      </c>
      <c r="L5742" s="150"/>
      <c r="M5742" s="8">
        <v>112.46</v>
      </c>
      <c r="P5742" s="8">
        <f t="shared" si="222"/>
        <v>-53.660753231027499</v>
      </c>
    </row>
    <row r="5743" spans="3:16" x14ac:dyDescent="0.15">
      <c r="C5743" s="59">
        <v>38618</v>
      </c>
      <c r="D5743" s="12">
        <v>64.19</v>
      </c>
      <c r="E5743" s="12">
        <v>62.44</v>
      </c>
      <c r="F5743" s="12">
        <v>56.7</v>
      </c>
      <c r="G5743" s="82"/>
      <c r="H5743" s="82">
        <v>57.71</v>
      </c>
      <c r="I5743" s="189">
        <v>22</v>
      </c>
      <c r="J5743" s="189">
        <v>28</v>
      </c>
      <c r="K5743" s="190"/>
      <c r="L5743" s="190"/>
      <c r="M5743" s="35"/>
      <c r="P5743" s="8">
        <f t="shared" si="222"/>
        <v>-95.253057842503807</v>
      </c>
    </row>
    <row r="5744" spans="3:16" x14ac:dyDescent="0.15">
      <c r="C5744" s="59">
        <v>38621</v>
      </c>
      <c r="D5744" s="12">
        <v>65.819999999999993</v>
      </c>
      <c r="E5744" s="12">
        <v>63.93</v>
      </c>
      <c r="F5744" s="12">
        <v>55.01</v>
      </c>
      <c r="G5744" s="11">
        <v>55.01</v>
      </c>
      <c r="H5744" s="12">
        <v>56.91</v>
      </c>
      <c r="I5744" s="25">
        <v>22</v>
      </c>
      <c r="J5744" s="25">
        <v>28</v>
      </c>
      <c r="K5744" s="150">
        <f t="shared" si="223"/>
        <v>39.240142445503515</v>
      </c>
      <c r="L5744" s="150"/>
      <c r="M5744" s="8">
        <v>113.41</v>
      </c>
      <c r="P5744" s="8">
        <f t="shared" si="222"/>
        <v>-56.012915397000292</v>
      </c>
    </row>
    <row r="5745" spans="2:16" x14ac:dyDescent="0.15">
      <c r="C5745" s="59">
        <v>38622</v>
      </c>
      <c r="D5745" s="12">
        <v>65.069999999999993</v>
      </c>
      <c r="E5745" s="12">
        <v>62.97</v>
      </c>
      <c r="F5745" s="12">
        <v>56.52</v>
      </c>
      <c r="G5745" s="11">
        <v>56.75</v>
      </c>
      <c r="H5745" s="12">
        <v>57.7</v>
      </c>
      <c r="I5745" s="25">
        <v>22</v>
      </c>
      <c r="J5745" s="25">
        <v>28</v>
      </c>
      <c r="K5745" s="150">
        <f t="shared" si="223"/>
        <v>40.488471125413952</v>
      </c>
      <c r="L5745" s="150"/>
      <c r="M5745" s="8">
        <v>113.43</v>
      </c>
      <c r="P5745" s="8">
        <f t="shared" si="222"/>
        <v>-54.764586717089855</v>
      </c>
    </row>
    <row r="5746" spans="2:16" x14ac:dyDescent="0.15">
      <c r="C5746" s="59">
        <v>38623</v>
      </c>
      <c r="D5746" s="12">
        <v>66.349999999999994</v>
      </c>
      <c r="E5746" s="12">
        <v>63.93</v>
      </c>
      <c r="F5746" s="12">
        <v>55.87</v>
      </c>
      <c r="G5746" s="11">
        <v>55.65</v>
      </c>
      <c r="H5746" s="12">
        <v>57.65</v>
      </c>
      <c r="I5746" s="25">
        <v>22</v>
      </c>
      <c r="J5746" s="25">
        <v>28</v>
      </c>
      <c r="K5746" s="150">
        <f t="shared" si="223"/>
        <v>39.980194661960716</v>
      </c>
      <c r="L5746" s="150"/>
      <c r="M5746" s="8">
        <v>114.22</v>
      </c>
      <c r="P5746" s="8">
        <f t="shared" si="222"/>
        <v>-55.272863180543091</v>
      </c>
    </row>
    <row r="5747" spans="2:16" x14ac:dyDescent="0.15">
      <c r="C5747" s="59">
        <v>38624</v>
      </c>
      <c r="D5747" s="12">
        <v>66.790000000000006</v>
      </c>
      <c r="E5747" s="12">
        <v>63.84</v>
      </c>
      <c r="F5747" s="12">
        <v>56.83</v>
      </c>
      <c r="G5747" s="11">
        <v>56.8</v>
      </c>
      <c r="H5747" s="12">
        <v>58.17</v>
      </c>
      <c r="I5747" s="25">
        <v>22</v>
      </c>
      <c r="J5747" s="25">
        <v>28</v>
      </c>
      <c r="K5747" s="150">
        <f t="shared" si="223"/>
        <v>40.795662338536459</v>
      </c>
      <c r="L5747" s="150"/>
      <c r="M5747" s="8">
        <v>114.19</v>
      </c>
      <c r="P5747" s="8">
        <f t="shared" si="222"/>
        <v>-54.457395503967348</v>
      </c>
    </row>
    <row r="5748" spans="2:16" ht="15" thickBot="1" x14ac:dyDescent="0.2">
      <c r="C5748" s="137">
        <v>38625</v>
      </c>
      <c r="D5748" s="113">
        <v>66.239999999999995</v>
      </c>
      <c r="E5748" s="113">
        <v>63.48</v>
      </c>
      <c r="F5748" s="113">
        <v>56.52</v>
      </c>
      <c r="G5748" s="128">
        <v>56.4</v>
      </c>
      <c r="H5748" s="113">
        <v>58.02</v>
      </c>
      <c r="I5748" s="142">
        <v>22</v>
      </c>
      <c r="J5748" s="142">
        <v>28</v>
      </c>
      <c r="K5748" s="150">
        <f t="shared" si="223"/>
        <v>40.508368941786209</v>
      </c>
      <c r="L5748" s="150"/>
      <c r="M5748" s="8">
        <v>114.19</v>
      </c>
      <c r="P5748" s="8">
        <f t="shared" si="222"/>
        <v>-54.744688900717598</v>
      </c>
    </row>
    <row r="5749" spans="2:16" x14ac:dyDescent="0.15">
      <c r="B5749" s="2">
        <f>AVERAGE(D5749:D5769)</f>
        <v>62.268571428571434</v>
      </c>
      <c r="C5749" s="138">
        <v>38628</v>
      </c>
      <c r="D5749" s="119">
        <v>65.47</v>
      </c>
      <c r="E5749" s="119">
        <v>62.8</v>
      </c>
      <c r="F5749" s="119">
        <v>57.75</v>
      </c>
      <c r="G5749" s="130">
        <v>56.4</v>
      </c>
      <c r="H5749" s="119">
        <v>58.11</v>
      </c>
      <c r="I5749" s="144">
        <v>22</v>
      </c>
      <c r="J5749" s="144">
        <v>28</v>
      </c>
      <c r="K5749" s="150">
        <f t="shared" si="223"/>
        <v>40.799260110297155</v>
      </c>
      <c r="L5749" s="150"/>
      <c r="M5749" s="8">
        <v>115.01</v>
      </c>
      <c r="P5749" s="8">
        <f t="shared" si="222"/>
        <v>-54.453797732206652</v>
      </c>
    </row>
    <row r="5750" spans="2:16" x14ac:dyDescent="0.15">
      <c r="C5750" s="59">
        <v>38629</v>
      </c>
      <c r="D5750" s="12">
        <v>63.9</v>
      </c>
      <c r="E5750" s="12">
        <v>61.22</v>
      </c>
      <c r="F5750" s="12">
        <v>56.3</v>
      </c>
      <c r="G5750" s="11">
        <v>56.7</v>
      </c>
      <c r="H5750" s="12">
        <v>56.48</v>
      </c>
      <c r="I5750" s="25">
        <v>22</v>
      </c>
      <c r="J5750" s="25">
        <v>28</v>
      </c>
      <c r="K5750" s="150">
        <f t="shared" si="223"/>
        <v>41.105435518980251</v>
      </c>
      <c r="L5750" s="150"/>
      <c r="M5750" s="8">
        <v>115.26</v>
      </c>
      <c r="P5750" s="8">
        <f t="shared" si="222"/>
        <v>-54.147622323523557</v>
      </c>
    </row>
    <row r="5751" spans="2:16" x14ac:dyDescent="0.15">
      <c r="C5751" s="59">
        <v>38630</v>
      </c>
      <c r="D5751" s="12">
        <v>62.79</v>
      </c>
      <c r="E5751" s="12">
        <v>60.12</v>
      </c>
      <c r="F5751" s="12">
        <v>55.38</v>
      </c>
      <c r="G5751" s="11">
        <v>55.4</v>
      </c>
      <c r="H5751" s="12">
        <v>55.86</v>
      </c>
      <c r="I5751" s="25">
        <v>22</v>
      </c>
      <c r="J5751" s="25">
        <v>28</v>
      </c>
      <c r="K5751" s="150">
        <f t="shared" si="223"/>
        <v>40.187374738927979</v>
      </c>
      <c r="L5751" s="150"/>
      <c r="M5751" s="8">
        <v>115.33</v>
      </c>
      <c r="P5751" s="8">
        <f t="shared" si="222"/>
        <v>-55.065683103575829</v>
      </c>
    </row>
    <row r="5752" spans="2:16" x14ac:dyDescent="0.15">
      <c r="C5752" s="59">
        <v>38631</v>
      </c>
      <c r="D5752" s="12">
        <v>61.36</v>
      </c>
      <c r="E5752" s="12">
        <v>58.37</v>
      </c>
      <c r="F5752" s="12">
        <v>53.87</v>
      </c>
      <c r="G5752" s="11">
        <v>54.25</v>
      </c>
      <c r="H5752" s="12">
        <v>54.27</v>
      </c>
      <c r="I5752" s="25">
        <v>22</v>
      </c>
      <c r="J5752" s="25">
        <v>28</v>
      </c>
      <c r="K5752" s="150">
        <f t="shared" si="223"/>
        <v>39.220083609975539</v>
      </c>
      <c r="L5752" s="150"/>
      <c r="M5752" s="8">
        <v>114.94</v>
      </c>
      <c r="P5752" s="8">
        <f t="shared" si="222"/>
        <v>-56.032974232528268</v>
      </c>
    </row>
    <row r="5753" spans="2:16" x14ac:dyDescent="0.15">
      <c r="B5753" s="2"/>
      <c r="C5753" s="59">
        <v>38632</v>
      </c>
      <c r="D5753" s="12">
        <v>61.84</v>
      </c>
      <c r="E5753" s="12">
        <v>59.21</v>
      </c>
      <c r="F5753" s="12">
        <v>53.27</v>
      </c>
      <c r="G5753" s="11">
        <v>53.2</v>
      </c>
      <c r="H5753" s="12">
        <v>53.72</v>
      </c>
      <c r="I5753" s="25">
        <v>22</v>
      </c>
      <c r="J5753" s="25">
        <v>28</v>
      </c>
      <c r="K5753" s="150">
        <f t="shared" si="223"/>
        <v>38.330484223659475</v>
      </c>
      <c r="L5753" s="150"/>
      <c r="M5753" s="8">
        <v>114.55</v>
      </c>
      <c r="P5753" s="8">
        <f t="shared" si="222"/>
        <v>-56.922573618844332</v>
      </c>
    </row>
    <row r="5754" spans="2:16" x14ac:dyDescent="0.15">
      <c r="C5754" s="59">
        <v>38635</v>
      </c>
      <c r="D5754" s="12">
        <v>61.8</v>
      </c>
      <c r="E5754" s="12">
        <v>58.78</v>
      </c>
      <c r="F5754" s="12">
        <v>53.66</v>
      </c>
      <c r="G5754" s="82"/>
      <c r="H5754" s="82">
        <v>53.97</v>
      </c>
      <c r="I5754" s="189">
        <v>22</v>
      </c>
      <c r="J5754" s="189">
        <v>28</v>
      </c>
      <c r="K5754" s="190"/>
      <c r="L5754" s="190"/>
      <c r="M5754" s="35"/>
      <c r="P5754" s="8">
        <f t="shared" si="222"/>
        <v>-95.253057842503807</v>
      </c>
    </row>
    <row r="5755" spans="2:16" x14ac:dyDescent="0.15">
      <c r="C5755" s="59">
        <v>38636</v>
      </c>
      <c r="D5755" s="12">
        <v>63.53</v>
      </c>
      <c r="E5755" s="12">
        <v>60.08</v>
      </c>
      <c r="F5755" s="12">
        <v>53.85</v>
      </c>
      <c r="G5755" s="11">
        <v>53.3</v>
      </c>
      <c r="H5755" s="12">
        <v>54.47</v>
      </c>
      <c r="I5755" s="25">
        <v>22</v>
      </c>
      <c r="J5755" s="25">
        <v>28</v>
      </c>
      <c r="K5755" s="150">
        <f t="shared" si="223"/>
        <v>38.630501907598315</v>
      </c>
      <c r="L5755" s="150"/>
      <c r="M5755" s="8">
        <v>115.23</v>
      </c>
      <c r="P5755" s="8">
        <f t="shared" si="222"/>
        <v>-56.622555934905492</v>
      </c>
    </row>
    <row r="5756" spans="2:16" x14ac:dyDescent="0.15">
      <c r="C5756" s="59">
        <v>38637</v>
      </c>
      <c r="D5756" s="12">
        <v>64.12</v>
      </c>
      <c r="E5756" s="12">
        <v>60.57</v>
      </c>
      <c r="F5756" s="12">
        <v>54.8</v>
      </c>
      <c r="G5756" s="11">
        <v>54.85</v>
      </c>
      <c r="H5756" s="12">
        <v>55.37</v>
      </c>
      <c r="I5756" s="25">
        <v>22</v>
      </c>
      <c r="J5756" s="25">
        <v>28</v>
      </c>
      <c r="K5756" s="150">
        <f t="shared" si="223"/>
        <v>39.909151249308692</v>
      </c>
      <c r="L5756" s="150"/>
      <c r="M5756" s="8">
        <v>115.68</v>
      </c>
      <c r="P5756" s="8">
        <f t="shared" si="222"/>
        <v>-55.343906593195115</v>
      </c>
    </row>
    <row r="5757" spans="2:16" x14ac:dyDescent="0.15">
      <c r="C5757" s="59">
        <v>38638</v>
      </c>
      <c r="D5757" s="12">
        <v>63.08</v>
      </c>
      <c r="E5757" s="12">
        <v>60.14</v>
      </c>
      <c r="F5757" s="12">
        <v>54.62</v>
      </c>
      <c r="G5757" s="11">
        <v>54.8</v>
      </c>
      <c r="H5757" s="12">
        <v>55.23</v>
      </c>
      <c r="I5757" s="25">
        <v>22</v>
      </c>
      <c r="J5757" s="25">
        <v>28</v>
      </c>
      <c r="K5757" s="150">
        <f t="shared" si="223"/>
        <v>39.852090085999322</v>
      </c>
      <c r="L5757" s="150"/>
      <c r="M5757" s="8">
        <v>115.62</v>
      </c>
      <c r="P5757" s="8">
        <f t="shared" si="222"/>
        <v>-55.400967756504485</v>
      </c>
    </row>
    <row r="5758" spans="2:16" x14ac:dyDescent="0.15">
      <c r="C5758" s="59">
        <v>38639</v>
      </c>
      <c r="D5758" s="12">
        <v>62.63</v>
      </c>
      <c r="E5758" s="12">
        <v>59.48</v>
      </c>
      <c r="F5758" s="12">
        <v>54.05</v>
      </c>
      <c r="G5758" s="11">
        <v>53.8</v>
      </c>
      <c r="H5758" s="12">
        <v>54.34</v>
      </c>
      <c r="I5758" s="25">
        <v>22</v>
      </c>
      <c r="J5758" s="25">
        <v>28</v>
      </c>
      <c r="K5758" s="150">
        <f t="shared" si="223"/>
        <v>39.192540528611808</v>
      </c>
      <c r="L5758" s="150"/>
      <c r="M5758" s="8">
        <v>115.82</v>
      </c>
      <c r="P5758" s="8">
        <f t="shared" si="222"/>
        <v>-56.060517313891999</v>
      </c>
    </row>
    <row r="5759" spans="2:16" x14ac:dyDescent="0.15">
      <c r="C5759" s="59">
        <v>38642</v>
      </c>
      <c r="D5759" s="12">
        <v>64.36</v>
      </c>
      <c r="E5759" s="12">
        <v>60.57</v>
      </c>
      <c r="F5759" s="12">
        <v>54.87</v>
      </c>
      <c r="G5759" s="11">
        <v>54.87</v>
      </c>
      <c r="H5759" s="12">
        <v>55.24</v>
      </c>
      <c r="I5759" s="25">
        <v>22</v>
      </c>
      <c r="J5759" s="25">
        <v>28</v>
      </c>
      <c r="K5759" s="150">
        <f t="shared" si="223"/>
        <v>39.685569232795359</v>
      </c>
      <c r="L5759" s="150"/>
      <c r="M5759" s="8">
        <v>114.99</v>
      </c>
      <c r="P5759" s="8">
        <f t="shared" si="222"/>
        <v>-55.567488609708448</v>
      </c>
    </row>
    <row r="5760" spans="2:16" x14ac:dyDescent="0.15">
      <c r="C5760" s="59">
        <v>38643</v>
      </c>
      <c r="D5760" s="12">
        <v>63.2</v>
      </c>
      <c r="E5760" s="12">
        <v>59.28</v>
      </c>
      <c r="F5760" s="12">
        <v>53.97</v>
      </c>
      <c r="G5760" s="11">
        <v>54</v>
      </c>
      <c r="H5760" s="12">
        <v>55.41</v>
      </c>
      <c r="I5760" s="25">
        <v>22</v>
      </c>
      <c r="J5760" s="25">
        <v>28</v>
      </c>
      <c r="K5760" s="150">
        <f t="shared" si="223"/>
        <v>39.518252089547872</v>
      </c>
      <c r="L5760" s="150"/>
      <c r="M5760" s="8">
        <v>116.35</v>
      </c>
      <c r="P5760" s="8">
        <f t="shared" si="222"/>
        <v>-55.734805752955936</v>
      </c>
    </row>
    <row r="5761" spans="2:16" x14ac:dyDescent="0.15">
      <c r="C5761" s="59">
        <v>38644</v>
      </c>
      <c r="D5761" s="12">
        <v>62.41</v>
      </c>
      <c r="E5761" s="12">
        <v>58.6</v>
      </c>
      <c r="F5761" s="12">
        <v>53.36</v>
      </c>
      <c r="G5761" s="11">
        <v>52.95</v>
      </c>
      <c r="H5761" s="12">
        <v>53.64</v>
      </c>
      <c r="I5761" s="25">
        <v>22</v>
      </c>
      <c r="J5761" s="25">
        <v>28</v>
      </c>
      <c r="K5761" s="150">
        <f t="shared" si="223"/>
        <v>38.916364372398299</v>
      </c>
      <c r="L5761" s="150"/>
      <c r="M5761" s="8">
        <v>116.85</v>
      </c>
      <c r="P5761" s="8">
        <f t="shared" si="222"/>
        <v>-56.336693470105509</v>
      </c>
    </row>
    <row r="5762" spans="2:16" x14ac:dyDescent="0.15">
      <c r="C5762" s="59">
        <v>38645</v>
      </c>
      <c r="D5762" s="12">
        <v>61.03</v>
      </c>
      <c r="E5762" s="12">
        <v>57.91</v>
      </c>
      <c r="F5762" s="12">
        <v>52.88</v>
      </c>
      <c r="G5762" s="11">
        <v>52.3</v>
      </c>
      <c r="H5762" s="12">
        <v>52.85</v>
      </c>
      <c r="I5762" s="25">
        <v>22</v>
      </c>
      <c r="J5762" s="25">
        <v>28</v>
      </c>
      <c r="K5762" s="150">
        <f t="shared" si="223"/>
        <v>38.353108673000719</v>
      </c>
      <c r="L5762" s="150"/>
      <c r="M5762" s="8">
        <v>116.59</v>
      </c>
      <c r="P5762" s="8">
        <f t="shared" si="222"/>
        <v>-56.899949169503088</v>
      </c>
    </row>
    <row r="5763" spans="2:16" x14ac:dyDescent="0.15">
      <c r="C5763" s="59">
        <v>38646</v>
      </c>
      <c r="D5763" s="12">
        <v>60.63</v>
      </c>
      <c r="E5763" s="12">
        <v>58.48</v>
      </c>
      <c r="F5763" s="12">
        <v>52.2</v>
      </c>
      <c r="G5763" s="11">
        <v>51.7</v>
      </c>
      <c r="H5763" s="12">
        <v>52.47</v>
      </c>
      <c r="I5763" s="25">
        <v>22</v>
      </c>
      <c r="J5763" s="25">
        <v>28</v>
      </c>
      <c r="K5763" s="150">
        <f t="shared" si="223"/>
        <v>37.835067278326385</v>
      </c>
      <c r="L5763" s="150"/>
      <c r="M5763" s="8">
        <v>116.35</v>
      </c>
      <c r="P5763" s="8">
        <f t="shared" si="222"/>
        <v>-57.417990564177423</v>
      </c>
    </row>
    <row r="5764" spans="2:16" x14ac:dyDescent="0.15">
      <c r="C5764" s="59">
        <v>38649</v>
      </c>
      <c r="D5764" s="12">
        <v>60.32</v>
      </c>
      <c r="E5764" s="12">
        <v>58.24</v>
      </c>
      <c r="F5764" s="12">
        <v>52.2</v>
      </c>
      <c r="G5764" s="11">
        <v>52.35</v>
      </c>
      <c r="H5764" s="12">
        <v>52.63</v>
      </c>
      <c r="I5764" s="25">
        <v>22</v>
      </c>
      <c r="J5764" s="25">
        <v>28</v>
      </c>
      <c r="K5764" s="150">
        <f t="shared" si="223"/>
        <v>38.518191046481476</v>
      </c>
      <c r="L5764" s="150"/>
      <c r="M5764" s="8">
        <v>116.98</v>
      </c>
      <c r="P5764" s="8">
        <f t="shared" si="222"/>
        <v>-56.734866796022331</v>
      </c>
    </row>
    <row r="5765" spans="2:16" x14ac:dyDescent="0.15">
      <c r="C5765" s="59">
        <v>38650</v>
      </c>
      <c r="D5765" s="12">
        <v>62.44</v>
      </c>
      <c r="E5765" s="12">
        <v>60.24</v>
      </c>
      <c r="F5765" s="12">
        <v>52.38</v>
      </c>
      <c r="G5765" s="11">
        <v>52.45</v>
      </c>
      <c r="H5765" s="12">
        <v>52.63</v>
      </c>
      <c r="I5765" s="25">
        <v>22</v>
      </c>
      <c r="J5765" s="25">
        <v>28</v>
      </c>
      <c r="K5765" s="150">
        <f t="shared" si="223"/>
        <v>38.466407034408512</v>
      </c>
      <c r="L5765" s="150"/>
      <c r="M5765" s="8">
        <v>116.6</v>
      </c>
      <c r="P5765" s="8">
        <f t="shared" si="222"/>
        <v>-56.786650808095295</v>
      </c>
    </row>
    <row r="5766" spans="2:16" x14ac:dyDescent="0.15">
      <c r="C5766" s="59">
        <v>38651</v>
      </c>
      <c r="D5766" s="12">
        <v>60.66</v>
      </c>
      <c r="E5766" s="12">
        <v>58.87</v>
      </c>
      <c r="F5766" s="12">
        <v>54.22</v>
      </c>
      <c r="G5766" s="11">
        <v>54.4</v>
      </c>
      <c r="H5766" s="12">
        <v>54.41</v>
      </c>
      <c r="I5766" s="25">
        <v>22</v>
      </c>
      <c r="J5766" s="25">
        <v>28</v>
      </c>
      <c r="K5766" s="150">
        <f t="shared" si="223"/>
        <v>39.69464354279387</v>
      </c>
      <c r="L5766" s="150"/>
      <c r="M5766" s="8">
        <v>116.01</v>
      </c>
      <c r="P5766" s="8">
        <f t="shared" si="222"/>
        <v>-55.558414299709938</v>
      </c>
    </row>
    <row r="5767" spans="2:16" x14ac:dyDescent="0.15">
      <c r="C5767" s="59">
        <v>38652</v>
      </c>
      <c r="D5767" s="12">
        <v>61.09</v>
      </c>
      <c r="E5767" s="12">
        <v>59.14</v>
      </c>
      <c r="F5767" s="12">
        <v>53.82</v>
      </c>
      <c r="G5767" s="11">
        <v>53.6</v>
      </c>
      <c r="H5767" s="12">
        <v>53.79</v>
      </c>
      <c r="I5767" s="25">
        <v>22</v>
      </c>
      <c r="J5767" s="25">
        <v>28</v>
      </c>
      <c r="K5767" s="150">
        <f t="shared" si="223"/>
        <v>39.414319256377254</v>
      </c>
      <c r="L5767" s="150"/>
      <c r="M5767" s="8">
        <v>116.91</v>
      </c>
      <c r="P5767" s="8">
        <f t="shared" si="222"/>
        <v>-55.838738586126553</v>
      </c>
    </row>
    <row r="5768" spans="2:16" x14ac:dyDescent="0.15">
      <c r="C5768" s="59">
        <v>38653</v>
      </c>
      <c r="D5768" s="12">
        <v>61.22</v>
      </c>
      <c r="E5768" s="12">
        <v>59.42</v>
      </c>
      <c r="F5768" s="12">
        <v>53.07</v>
      </c>
      <c r="G5768" s="11">
        <v>53.4</v>
      </c>
      <c r="H5768" s="12">
        <v>53.73</v>
      </c>
      <c r="I5768" s="25">
        <v>22</v>
      </c>
      <c r="J5768" s="25">
        <v>28</v>
      </c>
      <c r="K5768" s="150">
        <f t="shared" si="223"/>
        <v>39.079160399663998</v>
      </c>
      <c r="L5768" s="150"/>
      <c r="M5768" s="8">
        <v>116.35</v>
      </c>
      <c r="P5768" s="8">
        <f t="shared" si="222"/>
        <v>-56.173897442839809</v>
      </c>
    </row>
    <row r="5769" spans="2:16" ht="15" thickBot="1" x14ac:dyDescent="0.2">
      <c r="C5769" s="140">
        <v>38656</v>
      </c>
      <c r="D5769" s="122">
        <v>59.76</v>
      </c>
      <c r="E5769" s="122">
        <v>58.1</v>
      </c>
      <c r="F5769" s="122">
        <v>52.65</v>
      </c>
      <c r="G5769" s="136">
        <v>52.5</v>
      </c>
      <c r="H5769" s="122">
        <v>52.99</v>
      </c>
      <c r="I5769" s="145">
        <v>22</v>
      </c>
      <c r="J5769" s="145">
        <v>28</v>
      </c>
      <c r="K5769" s="150">
        <f t="shared" si="223"/>
        <v>38.552608891017279</v>
      </c>
      <c r="L5769" s="150"/>
      <c r="M5769" s="8">
        <v>116.75</v>
      </c>
      <c r="P5769" s="8">
        <f t="shared" si="222"/>
        <v>-56.700448951486528</v>
      </c>
    </row>
    <row r="5770" spans="2:16" x14ac:dyDescent="0.15">
      <c r="B5770" s="2">
        <f>AVERAGE(D5770:D5791)</f>
        <v>58.342999999999996</v>
      </c>
      <c r="C5770" s="139">
        <v>38657</v>
      </c>
      <c r="D5770" s="116">
        <v>59.85</v>
      </c>
      <c r="E5770" s="116">
        <v>58.37</v>
      </c>
      <c r="F5770" s="116"/>
      <c r="G5770" s="131">
        <v>52.5</v>
      </c>
      <c r="H5770" s="116">
        <v>52.91</v>
      </c>
      <c r="I5770" s="143">
        <v>22</v>
      </c>
      <c r="J5770" s="143">
        <v>28</v>
      </c>
      <c r="K5770" s="150">
        <f t="shared" si="223"/>
        <v>38.843198148611243</v>
      </c>
      <c r="L5770" s="150"/>
      <c r="M5770" s="8">
        <v>117.63</v>
      </c>
      <c r="P5770" s="8">
        <f t="shared" si="222"/>
        <v>-56.409859693892564</v>
      </c>
    </row>
    <row r="5771" spans="2:16" x14ac:dyDescent="0.15">
      <c r="C5771" s="59">
        <v>38658</v>
      </c>
      <c r="D5771" s="12">
        <v>59.75</v>
      </c>
      <c r="E5771" s="12">
        <v>58.38</v>
      </c>
      <c r="F5771" s="12">
        <v>52.97</v>
      </c>
      <c r="G5771" s="11">
        <v>52.9</v>
      </c>
      <c r="H5771" s="12">
        <v>52.88</v>
      </c>
      <c r="I5771" s="25">
        <v>22</v>
      </c>
      <c r="J5771" s="25">
        <v>28</v>
      </c>
      <c r="K5771" s="150">
        <f t="shared" si="223"/>
        <v>39.228983692215699</v>
      </c>
      <c r="L5771" s="150"/>
      <c r="M5771" s="8">
        <v>117.9</v>
      </c>
      <c r="P5771" s="8">
        <f t="shared" si="222"/>
        <v>-56.024074150288108</v>
      </c>
    </row>
    <row r="5772" spans="2:16" x14ac:dyDescent="0.15">
      <c r="C5772" s="59">
        <v>38659</v>
      </c>
      <c r="D5772" s="12">
        <v>61.78</v>
      </c>
      <c r="E5772" s="12">
        <v>60.52</v>
      </c>
      <c r="F5772" s="12"/>
      <c r="G5772" s="82"/>
      <c r="H5772" s="82">
        <v>53.45</v>
      </c>
      <c r="I5772" s="189">
        <v>22</v>
      </c>
      <c r="J5772" s="189">
        <v>28</v>
      </c>
      <c r="K5772" s="190"/>
      <c r="L5772" s="190"/>
      <c r="M5772" s="35"/>
      <c r="P5772" s="8">
        <f t="shared" si="222"/>
        <v>-95.253057842503807</v>
      </c>
    </row>
    <row r="5773" spans="2:16" x14ac:dyDescent="0.15">
      <c r="C5773" s="59">
        <v>38660</v>
      </c>
      <c r="D5773" s="12">
        <v>60.58</v>
      </c>
      <c r="E5773" s="12">
        <v>59.25</v>
      </c>
      <c r="F5773" s="12">
        <v>54.47</v>
      </c>
      <c r="G5773" s="11">
        <v>55.05</v>
      </c>
      <c r="H5773" s="12">
        <v>54.25</v>
      </c>
      <c r="I5773" s="25">
        <v>22</v>
      </c>
      <c r="J5773" s="25">
        <v>28</v>
      </c>
      <c r="K5773" s="150">
        <f t="shared" si="223"/>
        <v>41.041496447593424</v>
      </c>
      <c r="L5773" s="150"/>
      <c r="M5773" s="8">
        <v>118.53</v>
      </c>
      <c r="P5773" s="8">
        <f t="shared" si="222"/>
        <v>-54.211561394910383</v>
      </c>
    </row>
    <row r="5774" spans="2:16" x14ac:dyDescent="0.15">
      <c r="C5774" s="59">
        <v>38663</v>
      </c>
      <c r="D5774" s="12">
        <v>59.47</v>
      </c>
      <c r="E5774" s="12">
        <v>58.04</v>
      </c>
      <c r="F5774" s="12">
        <v>53.52</v>
      </c>
      <c r="G5774" s="11">
        <v>53.55</v>
      </c>
      <c r="H5774" s="12">
        <v>52.86</v>
      </c>
      <c r="I5774" s="25">
        <v>22</v>
      </c>
      <c r="J5774" s="25">
        <v>28</v>
      </c>
      <c r="K5774" s="150">
        <f t="shared" si="223"/>
        <v>40.135395742721123</v>
      </c>
      <c r="L5774" s="150"/>
      <c r="M5774" s="8">
        <v>119.16</v>
      </c>
      <c r="P5774" s="8">
        <f t="shared" si="222"/>
        <v>-55.117662099782684</v>
      </c>
    </row>
    <row r="5775" spans="2:16" x14ac:dyDescent="0.15">
      <c r="C5775" s="59">
        <v>38664</v>
      </c>
      <c r="D5775" s="12">
        <v>59.71</v>
      </c>
      <c r="E5775" s="12">
        <v>57.81</v>
      </c>
      <c r="F5775" s="12">
        <v>52.75</v>
      </c>
      <c r="G5775" s="11">
        <v>53.3</v>
      </c>
      <c r="H5775" s="12">
        <v>52.31</v>
      </c>
      <c r="I5775" s="25">
        <v>22</v>
      </c>
      <c r="J5775" s="25">
        <v>28</v>
      </c>
      <c r="K5775" s="150">
        <f t="shared" si="223"/>
        <v>39.823980921666262</v>
      </c>
      <c r="L5775" s="150"/>
      <c r="M5775" s="8">
        <v>118.79</v>
      </c>
      <c r="P5775" s="8">
        <f t="shared" si="222"/>
        <v>-55.429076920837545</v>
      </c>
    </row>
    <row r="5776" spans="2:16" x14ac:dyDescent="0.15">
      <c r="C5776" s="59">
        <v>38665</v>
      </c>
      <c r="D5776" s="12">
        <v>58.93</v>
      </c>
      <c r="E5776" s="12">
        <v>56.88</v>
      </c>
      <c r="F5776" s="12">
        <v>53</v>
      </c>
      <c r="G5776" s="11">
        <v>53.55</v>
      </c>
      <c r="H5776" s="12">
        <v>52.2</v>
      </c>
      <c r="I5776" s="25">
        <v>22</v>
      </c>
      <c r="J5776" s="25">
        <v>28</v>
      </c>
      <c r="K5776" s="150">
        <f t="shared" si="223"/>
        <v>39.882781217653644</v>
      </c>
      <c r="L5776" s="150"/>
      <c r="M5776" s="8">
        <v>118.41</v>
      </c>
      <c r="P5776" s="8">
        <f t="shared" si="222"/>
        <v>-55.370276624850163</v>
      </c>
    </row>
    <row r="5777" spans="2:16" x14ac:dyDescent="0.15">
      <c r="C5777" s="59">
        <v>38666</v>
      </c>
      <c r="D5777" s="12">
        <v>57.8</v>
      </c>
      <c r="E5777" s="12">
        <v>55.68</v>
      </c>
      <c r="F5777" s="12">
        <v>52.05</v>
      </c>
      <c r="G5777" s="11">
        <v>52.2</v>
      </c>
      <c r="H5777" s="12">
        <v>51.3</v>
      </c>
      <c r="I5777" s="25">
        <v>22</v>
      </c>
      <c r="J5777" s="25">
        <v>28</v>
      </c>
      <c r="K5777" s="150">
        <f t="shared" si="223"/>
        <v>38.998814356882512</v>
      </c>
      <c r="L5777" s="150"/>
      <c r="M5777" s="8">
        <v>118.78</v>
      </c>
      <c r="P5777" s="8">
        <f t="shared" si="222"/>
        <v>-56.254243485621295</v>
      </c>
    </row>
    <row r="5778" spans="2:16" x14ac:dyDescent="0.15">
      <c r="C5778" s="59">
        <v>38667</v>
      </c>
      <c r="D5778" s="12">
        <v>57.53</v>
      </c>
      <c r="E5778" s="12">
        <v>54.99</v>
      </c>
      <c r="F5778" s="12">
        <v>50.8</v>
      </c>
      <c r="G5778" s="11">
        <v>51.05</v>
      </c>
      <c r="H5778" s="12">
        <v>50.25</v>
      </c>
      <c r="I5778" s="25">
        <v>22</v>
      </c>
      <c r="J5778" s="25">
        <v>28</v>
      </c>
      <c r="K5778" s="150">
        <f t="shared" si="223"/>
        <v>38.146066971870404</v>
      </c>
      <c r="L5778" s="150"/>
      <c r="M5778" s="8">
        <v>118.8</v>
      </c>
      <c r="P5778" s="8">
        <f t="shared" si="222"/>
        <v>-57.106990870633403</v>
      </c>
    </row>
    <row r="5779" spans="2:16" x14ac:dyDescent="0.15">
      <c r="C5779" s="59">
        <v>38670</v>
      </c>
      <c r="D5779" s="12">
        <v>57.69</v>
      </c>
      <c r="E5779" s="12">
        <v>54.73</v>
      </c>
      <c r="F5779" s="12">
        <v>51.2</v>
      </c>
      <c r="G5779" s="11">
        <v>51.4</v>
      </c>
      <c r="H5779" s="12">
        <v>50.43</v>
      </c>
      <c r="I5779" s="25">
        <v>22</v>
      </c>
      <c r="J5779" s="25">
        <v>28</v>
      </c>
      <c r="K5779" s="150">
        <f t="shared" si="223"/>
        <v>38.494887297577023</v>
      </c>
      <c r="L5779" s="150"/>
      <c r="M5779" s="8">
        <v>119.07</v>
      </c>
      <c r="P5779" s="8">
        <f t="shared" si="222"/>
        <v>-56.758170544926784</v>
      </c>
    </row>
    <row r="5780" spans="2:16" x14ac:dyDescent="0.15">
      <c r="C5780" s="59">
        <v>38671</v>
      </c>
      <c r="D5780" s="12">
        <v>56.98</v>
      </c>
      <c r="E5780" s="12">
        <v>54.05</v>
      </c>
      <c r="F5780" s="12">
        <v>50.57</v>
      </c>
      <c r="G5780" s="11">
        <v>50.8</v>
      </c>
      <c r="H5780" s="12">
        <v>50.01</v>
      </c>
      <c r="I5780" s="25">
        <v>22</v>
      </c>
      <c r="J5780" s="25">
        <v>28</v>
      </c>
      <c r="K5780" s="150">
        <f t="shared" si="223"/>
        <v>38.294758098483413</v>
      </c>
      <c r="L5780" s="150"/>
      <c r="M5780" s="8">
        <v>119.85</v>
      </c>
      <c r="P5780" s="8">
        <f t="shared" si="222"/>
        <v>-56.958299744020394</v>
      </c>
    </row>
    <row r="5781" spans="2:16" x14ac:dyDescent="0.15">
      <c r="C5781" s="59">
        <v>38672</v>
      </c>
      <c r="D5781" s="12">
        <v>57.88</v>
      </c>
      <c r="E5781" s="12">
        <v>56</v>
      </c>
      <c r="F5781" s="12">
        <v>49.97</v>
      </c>
      <c r="G5781" s="11">
        <v>50.2</v>
      </c>
      <c r="H5781" s="12">
        <v>49.73</v>
      </c>
      <c r="I5781" s="25">
        <v>22</v>
      </c>
      <c r="J5781" s="25">
        <v>28</v>
      </c>
      <c r="K5781" s="150">
        <f t="shared" si="223"/>
        <v>37.886662596076242</v>
      </c>
      <c r="L5781" s="150"/>
      <c r="M5781" s="8">
        <v>119.99</v>
      </c>
      <c r="P5781" s="8">
        <f t="shared" si="222"/>
        <v>-57.366395246427565</v>
      </c>
    </row>
    <row r="5782" spans="2:16" x14ac:dyDescent="0.15">
      <c r="C5782" s="59">
        <v>38673</v>
      </c>
      <c r="D5782" s="12">
        <v>56.34</v>
      </c>
      <c r="E5782" s="12">
        <v>54.85</v>
      </c>
      <c r="F5782" s="12">
        <v>50.8</v>
      </c>
      <c r="G5782" s="11">
        <v>50.9</v>
      </c>
      <c r="H5782" s="12">
        <v>50.11</v>
      </c>
      <c r="I5782" s="25">
        <v>22</v>
      </c>
      <c r="J5782" s="25">
        <v>28</v>
      </c>
      <c r="K5782" s="150">
        <f t="shared" si="223"/>
        <v>38.424567213163598</v>
      </c>
      <c r="L5782" s="150"/>
      <c r="M5782" s="8">
        <v>120.02</v>
      </c>
      <c r="P5782" s="8">
        <f t="shared" si="222"/>
        <v>-56.828490629340209</v>
      </c>
    </row>
    <row r="5783" spans="2:16" x14ac:dyDescent="0.15">
      <c r="C5783" s="59">
        <v>38674</v>
      </c>
      <c r="D5783" s="12">
        <v>56.14</v>
      </c>
      <c r="E5783" s="12">
        <v>54.88</v>
      </c>
      <c r="F5783" s="12">
        <v>50.05</v>
      </c>
      <c r="G5783" s="11">
        <v>50</v>
      </c>
      <c r="H5783" s="12">
        <v>49.49</v>
      </c>
      <c r="I5783" s="25">
        <v>22</v>
      </c>
      <c r="J5783" s="25">
        <v>28</v>
      </c>
      <c r="K5783" s="150">
        <f t="shared" si="223"/>
        <v>37.732574811822197</v>
      </c>
      <c r="L5783" s="150"/>
      <c r="M5783" s="8">
        <v>119.98</v>
      </c>
      <c r="P5783" s="8">
        <f t="shared" si="222"/>
        <v>-57.520483030681611</v>
      </c>
    </row>
    <row r="5784" spans="2:16" x14ac:dyDescent="0.15">
      <c r="C5784" s="59">
        <v>38677</v>
      </c>
      <c r="D5784" s="12">
        <v>57.7</v>
      </c>
      <c r="E5784" s="12">
        <v>55.34</v>
      </c>
      <c r="F5784" s="12">
        <v>50.7</v>
      </c>
      <c r="G5784" s="11">
        <v>50.6</v>
      </c>
      <c r="H5784" s="12">
        <v>50.15</v>
      </c>
      <c r="I5784" s="25">
        <v>22</v>
      </c>
      <c r="J5784" s="25">
        <v>28</v>
      </c>
      <c r="K5784" s="150">
        <f t="shared" si="223"/>
        <v>38.312671479557608</v>
      </c>
      <c r="L5784" s="150"/>
      <c r="M5784" s="8">
        <v>120.38</v>
      </c>
      <c r="P5784" s="8">
        <f t="shared" si="222"/>
        <v>-56.940386362946199</v>
      </c>
    </row>
    <row r="5785" spans="2:16" x14ac:dyDescent="0.15">
      <c r="C5785" s="59">
        <v>38678</v>
      </c>
      <c r="D5785" s="12">
        <v>58.84</v>
      </c>
      <c r="E5785" s="12">
        <v>56.41</v>
      </c>
      <c r="F5785" s="12">
        <v>50.9</v>
      </c>
      <c r="G5785" s="11">
        <v>50.95</v>
      </c>
      <c r="H5785" s="12">
        <v>50.7</v>
      </c>
      <c r="I5785" s="25">
        <v>22</v>
      </c>
      <c r="J5785" s="25">
        <v>28</v>
      </c>
      <c r="K5785" s="150">
        <f t="shared" si="223"/>
        <v>38.481540319122168</v>
      </c>
      <c r="L5785" s="150"/>
      <c r="M5785" s="8">
        <v>120.08</v>
      </c>
      <c r="P5785" s="8">
        <f t="shared" si="222"/>
        <v>-56.77151752338164</v>
      </c>
    </row>
    <row r="5786" spans="2:16" x14ac:dyDescent="0.15">
      <c r="C5786" s="59">
        <v>38679</v>
      </c>
      <c r="D5786" s="12">
        <v>58.71</v>
      </c>
      <c r="E5786" s="12">
        <v>56.21</v>
      </c>
      <c r="F5786" s="12">
        <v>51.6</v>
      </c>
      <c r="G5786" s="82"/>
      <c r="H5786" s="82">
        <v>51.05</v>
      </c>
      <c r="I5786" s="189">
        <v>22</v>
      </c>
      <c r="J5786" s="189">
        <v>28</v>
      </c>
      <c r="K5786" s="190"/>
      <c r="L5786" s="190"/>
      <c r="M5786" s="35"/>
      <c r="P5786" s="8">
        <f t="shared" si="222"/>
        <v>-95.253057842503807</v>
      </c>
    </row>
    <row r="5787" spans="2:16" x14ac:dyDescent="0.15">
      <c r="C5787" s="59">
        <v>38680</v>
      </c>
      <c r="D5787" s="12"/>
      <c r="E5787" s="12">
        <v>55.3</v>
      </c>
      <c r="F5787" s="12">
        <v>51.3</v>
      </c>
      <c r="G5787" s="11">
        <v>51.6</v>
      </c>
      <c r="H5787" s="12">
        <v>50.89</v>
      </c>
      <c r="I5787" s="25">
        <v>22</v>
      </c>
      <c r="J5787" s="25">
        <v>28</v>
      </c>
      <c r="K5787" s="150">
        <f t="shared" si="223"/>
        <v>38.829668765644044</v>
      </c>
      <c r="L5787" s="150"/>
      <c r="M5787" s="8">
        <v>119.64</v>
      </c>
      <c r="P5787" s="8">
        <f t="shared" si="222"/>
        <v>-56.423389076859763</v>
      </c>
    </row>
    <row r="5788" spans="2:16" x14ac:dyDescent="0.15">
      <c r="C5788" s="59">
        <v>38681</v>
      </c>
      <c r="D5788" s="12"/>
      <c r="E5788" s="12">
        <v>55.01</v>
      </c>
      <c r="F5788" s="12">
        <v>50.55</v>
      </c>
      <c r="G5788" s="11">
        <v>50.8</v>
      </c>
      <c r="H5788" s="12">
        <v>50.42</v>
      </c>
      <c r="I5788" s="25">
        <v>22</v>
      </c>
      <c r="J5788" s="25">
        <v>28</v>
      </c>
      <c r="K5788" s="150">
        <f t="shared" si="223"/>
        <v>38.457714515923769</v>
      </c>
      <c r="L5788" s="150"/>
      <c r="M5788" s="8">
        <v>120.36</v>
      </c>
      <c r="P5788" s="8">
        <f t="shared" si="222"/>
        <v>-56.795343326580038</v>
      </c>
    </row>
    <row r="5789" spans="2:16" x14ac:dyDescent="0.15">
      <c r="C5789" s="59">
        <v>38684</v>
      </c>
      <c r="D5789" s="12">
        <v>57.36</v>
      </c>
      <c r="E5789" s="12">
        <v>54.88</v>
      </c>
      <c r="F5789" s="12">
        <v>50.37</v>
      </c>
      <c r="G5789" s="11">
        <v>50.55</v>
      </c>
      <c r="H5789" s="12">
        <v>50.04</v>
      </c>
      <c r="I5789" s="25">
        <v>22</v>
      </c>
      <c r="J5789" s="25">
        <v>28</v>
      </c>
      <c r="K5789" s="150">
        <f t="shared" si="223"/>
        <v>38.39881358296406</v>
      </c>
      <c r="L5789" s="150"/>
      <c r="M5789" s="8">
        <v>120.77</v>
      </c>
      <c r="P5789" s="8">
        <f t="shared" si="222"/>
        <v>-56.854244259539747</v>
      </c>
    </row>
    <row r="5790" spans="2:16" x14ac:dyDescent="0.15">
      <c r="C5790" s="59">
        <v>38685</v>
      </c>
      <c r="D5790" s="12">
        <v>56.5</v>
      </c>
      <c r="E5790" s="12">
        <v>54.32</v>
      </c>
      <c r="F5790" s="12">
        <v>50.05</v>
      </c>
      <c r="G5790" s="11">
        <v>50.05</v>
      </c>
      <c r="H5790" s="12">
        <v>49.78</v>
      </c>
      <c r="I5790" s="25">
        <v>22</v>
      </c>
      <c r="J5790" s="25">
        <v>28</v>
      </c>
      <c r="K5790" s="150">
        <f t="shared" si="223"/>
        <v>37.776603487215219</v>
      </c>
      <c r="L5790" s="150"/>
      <c r="M5790" s="8">
        <v>120</v>
      </c>
      <c r="P5790" s="8">
        <f t="shared" si="222"/>
        <v>-57.476454355288588</v>
      </c>
    </row>
    <row r="5791" spans="2:16" ht="15" thickBot="1" x14ac:dyDescent="0.2">
      <c r="C5791" s="137">
        <v>38686</v>
      </c>
      <c r="D5791" s="113">
        <v>57.32</v>
      </c>
      <c r="E5791" s="113">
        <v>55.05</v>
      </c>
      <c r="F5791" s="113">
        <v>50.15</v>
      </c>
      <c r="G5791" s="128">
        <v>50.05</v>
      </c>
      <c r="H5791" s="113">
        <v>49.69</v>
      </c>
      <c r="I5791" s="142">
        <v>22</v>
      </c>
      <c r="J5791" s="142">
        <v>28</v>
      </c>
      <c r="K5791" s="150">
        <f t="shared" si="223"/>
        <v>37.990670906976106</v>
      </c>
      <c r="L5791" s="150"/>
      <c r="M5791" s="8">
        <v>120.68</v>
      </c>
      <c r="P5791" s="8">
        <f t="shared" si="222"/>
        <v>-57.262386935527701</v>
      </c>
    </row>
    <row r="5792" spans="2:16" x14ac:dyDescent="0.15">
      <c r="B5792" s="2">
        <f>AVERAGE(D5792:D5813)</f>
        <v>59.423809523809517</v>
      </c>
      <c r="C5792" s="138">
        <v>38687</v>
      </c>
      <c r="D5792" s="119">
        <v>58.47</v>
      </c>
      <c r="E5792" s="119">
        <v>56.15</v>
      </c>
      <c r="F5792" s="119">
        <v>51.55</v>
      </c>
      <c r="G5792" s="130">
        <v>51.55</v>
      </c>
      <c r="H5792" s="119">
        <v>50.71</v>
      </c>
      <c r="I5792" s="144">
        <v>22</v>
      </c>
      <c r="J5792" s="144">
        <v>28</v>
      </c>
      <c r="K5792" s="150">
        <f t="shared" si="223"/>
        <v>39.158434029709142</v>
      </c>
      <c r="L5792" s="150"/>
      <c r="M5792" s="8">
        <v>120.77</v>
      </c>
      <c r="P5792" s="8">
        <f t="shared" si="222"/>
        <v>-56.094623812794666</v>
      </c>
    </row>
    <row r="5793" spans="3:16" x14ac:dyDescent="0.15">
      <c r="C5793" s="59">
        <v>38688</v>
      </c>
      <c r="D5793" s="12">
        <v>59.32</v>
      </c>
      <c r="E5793" s="12">
        <v>57.05</v>
      </c>
      <c r="F5793" s="12">
        <v>52.33</v>
      </c>
      <c r="G5793" s="11">
        <v>52.45</v>
      </c>
      <c r="H5793" s="12">
        <v>51.87</v>
      </c>
      <c r="I5793" s="25">
        <v>22</v>
      </c>
      <c r="J5793" s="25">
        <v>28</v>
      </c>
      <c r="K5793" s="150">
        <f t="shared" si="223"/>
        <v>40.145600960696157</v>
      </c>
      <c r="L5793" s="150"/>
      <c r="M5793" s="8">
        <v>121.69</v>
      </c>
      <c r="P5793" s="8">
        <f t="shared" si="222"/>
        <v>-55.10745688180765</v>
      </c>
    </row>
    <row r="5794" spans="3:16" x14ac:dyDescent="0.15">
      <c r="C5794" s="59">
        <v>38691</v>
      </c>
      <c r="D5794" s="12">
        <v>59.91</v>
      </c>
      <c r="E5794" s="12">
        <v>57.73</v>
      </c>
      <c r="F5794" s="12">
        <v>53.2</v>
      </c>
      <c r="G5794" s="11">
        <v>53.2</v>
      </c>
      <c r="H5794" s="12">
        <v>52.72</v>
      </c>
      <c r="I5794" s="25">
        <v>22</v>
      </c>
      <c r="J5794" s="25">
        <v>28</v>
      </c>
      <c r="K5794" s="150">
        <f t="shared" si="223"/>
        <v>40.863541976370975</v>
      </c>
      <c r="L5794" s="150"/>
      <c r="M5794" s="8">
        <v>122.12</v>
      </c>
      <c r="P5794" s="8">
        <f t="shared" si="222"/>
        <v>-54.389515866132832</v>
      </c>
    </row>
    <row r="5795" spans="3:16" x14ac:dyDescent="0.15">
      <c r="C5795" s="59">
        <v>38692</v>
      </c>
      <c r="D5795" s="12">
        <v>59.94</v>
      </c>
      <c r="E5795" s="12">
        <v>57.61</v>
      </c>
      <c r="F5795" s="12">
        <v>53.48</v>
      </c>
      <c r="G5795" s="11">
        <v>53.6</v>
      </c>
      <c r="H5795" s="12">
        <v>52.85</v>
      </c>
      <c r="I5795" s="25">
        <v>22</v>
      </c>
      <c r="J5795" s="25">
        <v>28</v>
      </c>
      <c r="K5795" s="150">
        <f t="shared" si="223"/>
        <v>41.157301298593232</v>
      </c>
      <c r="L5795" s="150"/>
      <c r="M5795" s="8">
        <v>122.08</v>
      </c>
      <c r="P5795" s="8">
        <f t="shared" si="222"/>
        <v>-54.095756543910575</v>
      </c>
    </row>
    <row r="5796" spans="3:16" x14ac:dyDescent="0.15">
      <c r="C5796" s="59">
        <v>38693</v>
      </c>
      <c r="D5796" s="12">
        <v>59.21</v>
      </c>
      <c r="E5796" s="12">
        <v>56.98</v>
      </c>
      <c r="F5796" s="12">
        <v>53.93</v>
      </c>
      <c r="G5796" s="11">
        <v>54.1</v>
      </c>
      <c r="H5796" s="12">
        <v>52.88</v>
      </c>
      <c r="I5796" s="25">
        <v>22</v>
      </c>
      <c r="J5796" s="25">
        <v>28</v>
      </c>
      <c r="K5796" s="150">
        <f t="shared" si="223"/>
        <v>41.456161657350314</v>
      </c>
      <c r="L5796" s="150"/>
      <c r="M5796" s="8">
        <v>121.83</v>
      </c>
      <c r="P5796" s="8">
        <f t="shared" si="222"/>
        <v>-53.796896185153493</v>
      </c>
    </row>
    <row r="5797" spans="3:16" x14ac:dyDescent="0.15">
      <c r="C5797" s="59">
        <v>38694</v>
      </c>
      <c r="D5797" s="12">
        <v>60.66</v>
      </c>
      <c r="E5797" s="12">
        <v>58.67</v>
      </c>
      <c r="F5797" s="12">
        <v>53.37</v>
      </c>
      <c r="G5797" s="11">
        <v>53.45</v>
      </c>
      <c r="H5797" s="12">
        <v>52.94</v>
      </c>
      <c r="I5797" s="25">
        <v>22</v>
      </c>
      <c r="J5797" s="25">
        <v>28</v>
      </c>
      <c r="K5797" s="150">
        <f t="shared" si="223"/>
        <v>40.981608014342754</v>
      </c>
      <c r="L5797" s="150"/>
      <c r="M5797" s="8">
        <v>121.9</v>
      </c>
      <c r="P5797" s="8">
        <f t="shared" si="222"/>
        <v>-54.271449828161053</v>
      </c>
    </row>
    <row r="5798" spans="3:16" x14ac:dyDescent="0.15">
      <c r="C5798" s="59">
        <v>38695</v>
      </c>
      <c r="D5798" s="12">
        <v>59.39</v>
      </c>
      <c r="E5798" s="12">
        <v>57.31</v>
      </c>
      <c r="F5798" s="12">
        <v>55.17</v>
      </c>
      <c r="G5798" s="11">
        <v>55.2</v>
      </c>
      <c r="H5798" s="12">
        <v>53.95</v>
      </c>
      <c r="I5798" s="25">
        <v>22</v>
      </c>
      <c r="J5798" s="25">
        <v>28</v>
      </c>
      <c r="K5798" s="150">
        <f t="shared" si="223"/>
        <v>42.28171819040184</v>
      </c>
      <c r="L5798" s="150"/>
      <c r="M5798" s="8">
        <v>121.78</v>
      </c>
      <c r="P5798" s="8">
        <f t="shared" si="222"/>
        <v>-52.971339652101967</v>
      </c>
    </row>
    <row r="5799" spans="3:16" x14ac:dyDescent="0.15">
      <c r="C5799" s="59">
        <v>38698</v>
      </c>
      <c r="D5799" s="12">
        <v>61.3</v>
      </c>
      <c r="E5799" s="12">
        <v>59.44</v>
      </c>
      <c r="F5799" s="12">
        <v>54.07</v>
      </c>
      <c r="G5799" s="11">
        <v>53.9</v>
      </c>
      <c r="H5799" s="12">
        <v>53.5</v>
      </c>
      <c r="I5799" s="25">
        <v>22</v>
      </c>
      <c r="J5799" s="25">
        <v>28</v>
      </c>
      <c r="K5799" s="150">
        <f t="shared" si="223"/>
        <v>41.323245376149544</v>
      </c>
      <c r="L5799" s="150"/>
      <c r="M5799" s="8">
        <v>121.89</v>
      </c>
      <c r="P5799" s="8">
        <f t="shared" si="222"/>
        <v>-53.929812466354264</v>
      </c>
    </row>
    <row r="5800" spans="3:16" x14ac:dyDescent="0.15">
      <c r="C5800" s="59">
        <v>38699</v>
      </c>
      <c r="D5800" s="12">
        <v>61.37</v>
      </c>
      <c r="E5800" s="12">
        <v>59.52</v>
      </c>
      <c r="F5800" s="12">
        <v>54.88</v>
      </c>
      <c r="G5800" s="11">
        <v>54.8</v>
      </c>
      <c r="H5800" s="12">
        <v>54.44</v>
      </c>
      <c r="I5800" s="25">
        <v>22</v>
      </c>
      <c r="J5800" s="25">
        <v>28</v>
      </c>
      <c r="K5800" s="150">
        <f t="shared" si="223"/>
        <v>41.685796358768016</v>
      </c>
      <c r="L5800" s="150"/>
      <c r="M5800" s="8">
        <v>120.94</v>
      </c>
      <c r="P5800" s="8">
        <f t="shared" si="222"/>
        <v>-53.567261483735791</v>
      </c>
    </row>
    <row r="5801" spans="3:16" x14ac:dyDescent="0.15">
      <c r="C5801" s="59">
        <v>38700</v>
      </c>
      <c r="D5801" s="12">
        <v>60.85</v>
      </c>
      <c r="E5801" s="12">
        <v>59.6</v>
      </c>
      <c r="F5801" s="12">
        <v>55.12</v>
      </c>
      <c r="G5801" s="11">
        <v>55.1</v>
      </c>
      <c r="H5801" s="12">
        <v>54.62</v>
      </c>
      <c r="I5801" s="25">
        <v>22</v>
      </c>
      <c r="J5801" s="25">
        <v>28</v>
      </c>
      <c r="K5801" s="150">
        <f t="shared" si="223"/>
        <v>41.882812101530263</v>
      </c>
      <c r="L5801" s="150"/>
      <c r="M5801" s="8">
        <v>120.85</v>
      </c>
      <c r="P5801" s="8">
        <f t="shared" si="222"/>
        <v>-53.370245740973544</v>
      </c>
    </row>
    <row r="5802" spans="3:16" x14ac:dyDescent="0.15">
      <c r="C5802" s="59">
        <v>38701</v>
      </c>
      <c r="D5802" s="12">
        <v>59.99</v>
      </c>
      <c r="E5802" s="12">
        <v>59.85</v>
      </c>
      <c r="F5802" s="12">
        <v>54.85</v>
      </c>
      <c r="G5802" s="11">
        <v>54.8</v>
      </c>
      <c r="H5802" s="12">
        <v>54.44</v>
      </c>
      <c r="I5802" s="25">
        <v>22</v>
      </c>
      <c r="J5802" s="25">
        <v>28</v>
      </c>
      <c r="K5802" s="150">
        <f t="shared" si="223"/>
        <v>40.90681587447154</v>
      </c>
      <c r="L5802" s="150"/>
      <c r="M5802" s="8">
        <v>118.68</v>
      </c>
      <c r="P5802" s="8">
        <f t="shared" si="222"/>
        <v>-54.346241968032267</v>
      </c>
    </row>
    <row r="5803" spans="3:16" x14ac:dyDescent="0.15">
      <c r="C5803" s="59">
        <v>38702</v>
      </c>
      <c r="D5803" s="12">
        <v>58.06</v>
      </c>
      <c r="E5803" s="12">
        <v>57.2</v>
      </c>
      <c r="F5803" s="12">
        <v>54.23</v>
      </c>
      <c r="G5803" s="11">
        <v>54.2</v>
      </c>
      <c r="H5803" s="12">
        <v>53.25</v>
      </c>
      <c r="I5803" s="25">
        <v>22</v>
      </c>
      <c r="J5803" s="25">
        <v>28</v>
      </c>
      <c r="K5803" s="150">
        <f t="shared" ref="K5803:K5866" si="224">G5803*M5803/158.987294928</f>
        <v>39.783933696490926</v>
      </c>
      <c r="L5803" s="150"/>
      <c r="M5803" s="8">
        <v>116.7</v>
      </c>
      <c r="P5803" s="8">
        <f t="shared" ref="P5803:P5866" si="225">K5803-$K$6465</f>
        <v>-55.469124146012881</v>
      </c>
    </row>
    <row r="5804" spans="3:16" x14ac:dyDescent="0.15">
      <c r="C5804" s="59">
        <v>38705</v>
      </c>
      <c r="D5804" s="12">
        <v>57.34</v>
      </c>
      <c r="E5804" s="12">
        <v>56.2</v>
      </c>
      <c r="F5804" s="12">
        <v>52.55</v>
      </c>
      <c r="G5804" s="11">
        <v>52.5</v>
      </c>
      <c r="H5804" s="12">
        <v>51.62</v>
      </c>
      <c r="I5804" s="25">
        <v>22</v>
      </c>
      <c r="J5804" s="25">
        <v>28</v>
      </c>
      <c r="K5804" s="150">
        <f t="shared" si="224"/>
        <v>38.549306740362802</v>
      </c>
      <c r="L5804" s="150"/>
      <c r="M5804" s="8">
        <v>116.74</v>
      </c>
      <c r="P5804" s="8">
        <f t="shared" si="225"/>
        <v>-56.703751102141005</v>
      </c>
    </row>
    <row r="5805" spans="3:16" x14ac:dyDescent="0.15">
      <c r="C5805" s="59">
        <v>38706</v>
      </c>
      <c r="D5805" s="12">
        <v>57.98</v>
      </c>
      <c r="E5805" s="12">
        <v>56.28</v>
      </c>
      <c r="F5805" s="12">
        <v>52.07</v>
      </c>
      <c r="G5805" s="11">
        <v>51.95</v>
      </c>
      <c r="H5805" s="12">
        <v>51.37</v>
      </c>
      <c r="I5805" s="25">
        <v>22</v>
      </c>
      <c r="J5805" s="25">
        <v>28</v>
      </c>
      <c r="K5805" s="150">
        <f t="shared" si="224"/>
        <v>38.331707591854318</v>
      </c>
      <c r="L5805" s="150"/>
      <c r="M5805" s="8">
        <v>117.31</v>
      </c>
      <c r="P5805" s="8">
        <f t="shared" si="225"/>
        <v>-56.921350250649489</v>
      </c>
    </row>
    <row r="5806" spans="3:16" x14ac:dyDescent="0.15">
      <c r="C5806" s="59">
        <v>38707</v>
      </c>
      <c r="D5806" s="12">
        <v>58.56</v>
      </c>
      <c r="E5806" s="12">
        <v>56.72</v>
      </c>
      <c r="F5806" s="12">
        <v>51.95</v>
      </c>
      <c r="G5806" s="11">
        <v>51.8</v>
      </c>
      <c r="H5806" s="12">
        <v>51.43</v>
      </c>
      <c r="I5806" s="25">
        <v>22</v>
      </c>
      <c r="J5806" s="25">
        <v>28</v>
      </c>
      <c r="K5806" s="150">
        <f t="shared" si="224"/>
        <v>38.458871841105534</v>
      </c>
      <c r="L5806" s="150"/>
      <c r="M5806" s="8">
        <v>118.04</v>
      </c>
      <c r="P5806" s="8">
        <f t="shared" si="225"/>
        <v>-56.794186001398273</v>
      </c>
    </row>
    <row r="5807" spans="3:16" x14ac:dyDescent="0.15">
      <c r="C5807" s="59">
        <v>38708</v>
      </c>
      <c r="D5807" s="12">
        <v>58.28</v>
      </c>
      <c r="E5807" s="12">
        <v>56.55</v>
      </c>
      <c r="F5807" s="12">
        <v>52.6</v>
      </c>
      <c r="G5807" s="11">
        <v>52.35</v>
      </c>
      <c r="H5807" s="12">
        <v>51.98</v>
      </c>
      <c r="I5807" s="25">
        <v>22</v>
      </c>
      <c r="J5807" s="25">
        <v>28</v>
      </c>
      <c r="K5807" s="150">
        <f t="shared" si="224"/>
        <v>39.064781892242799</v>
      </c>
      <c r="L5807" s="150"/>
      <c r="M5807" s="8">
        <v>118.64</v>
      </c>
      <c r="P5807" s="8">
        <f t="shared" si="225"/>
        <v>-56.188275950261009</v>
      </c>
    </row>
    <row r="5808" spans="3:16" x14ac:dyDescent="0.15">
      <c r="C5808" s="59">
        <v>38709</v>
      </c>
      <c r="D5808" s="12">
        <v>58.43</v>
      </c>
      <c r="E5808" s="12">
        <v>56.69</v>
      </c>
      <c r="F5808" s="12">
        <v>52</v>
      </c>
      <c r="G5808" s="82"/>
      <c r="H5808" s="82"/>
      <c r="I5808" s="189">
        <v>22</v>
      </c>
      <c r="J5808" s="189">
        <v>28</v>
      </c>
      <c r="K5808" s="190"/>
      <c r="L5808" s="190"/>
      <c r="M5808" s="35"/>
      <c r="P5808" s="8">
        <f t="shared" si="225"/>
        <v>-95.253057842503807</v>
      </c>
    </row>
    <row r="5809" spans="2:16" x14ac:dyDescent="0.15">
      <c r="C5809" s="59">
        <v>38712</v>
      </c>
      <c r="D5809" s="12"/>
      <c r="E5809" s="12"/>
      <c r="F5809" s="12"/>
      <c r="G5809" s="11">
        <v>51.7</v>
      </c>
      <c r="H5809" s="12"/>
      <c r="I5809" s="25"/>
      <c r="J5809" s="25"/>
      <c r="K5809" s="150">
        <f t="shared" si="224"/>
        <v>38.088710187454829</v>
      </c>
      <c r="L5809" s="150"/>
      <c r="M5809" s="8">
        <v>117.13</v>
      </c>
      <c r="P5809" s="8">
        <f t="shared" si="225"/>
        <v>-57.164347655048978</v>
      </c>
    </row>
    <row r="5810" spans="2:16" x14ac:dyDescent="0.15">
      <c r="C5810" s="59">
        <v>38713</v>
      </c>
      <c r="D5810" s="12">
        <v>58.16</v>
      </c>
      <c r="E5810" s="12">
        <v>56.29</v>
      </c>
      <c r="F5810" s="12">
        <v>51.6</v>
      </c>
      <c r="G5810" s="11">
        <v>51.3</v>
      </c>
      <c r="H5810" s="12"/>
      <c r="I5810" s="25">
        <v>22</v>
      </c>
      <c r="J5810" s="25">
        <v>28</v>
      </c>
      <c r="K5810" s="150">
        <f t="shared" si="224"/>
        <v>38.055380480182308</v>
      </c>
      <c r="L5810" s="150"/>
      <c r="M5810" s="8">
        <v>117.94</v>
      </c>
      <c r="P5810" s="8">
        <f t="shared" si="225"/>
        <v>-57.1976773623215</v>
      </c>
    </row>
    <row r="5811" spans="2:16" x14ac:dyDescent="0.15">
      <c r="C5811" s="59">
        <v>38714</v>
      </c>
      <c r="D5811" s="12">
        <v>59.32</v>
      </c>
      <c r="E5811" s="12">
        <v>57.64</v>
      </c>
      <c r="F5811" s="12">
        <v>51.64</v>
      </c>
      <c r="G5811" s="11">
        <v>51.45</v>
      </c>
      <c r="H5811" s="12">
        <v>51.14</v>
      </c>
      <c r="I5811" s="25">
        <v>22</v>
      </c>
      <c r="J5811" s="25">
        <v>28</v>
      </c>
      <c r="K5811" s="150">
        <f t="shared" si="224"/>
        <v>38.351111658081109</v>
      </c>
      <c r="L5811" s="150"/>
      <c r="M5811" s="8">
        <v>118.51</v>
      </c>
      <c r="P5811" s="8">
        <f t="shared" si="225"/>
        <v>-56.901946184422698</v>
      </c>
    </row>
    <row r="5812" spans="2:16" x14ac:dyDescent="0.15">
      <c r="C5812" s="59">
        <v>38715</v>
      </c>
      <c r="D5812" s="12">
        <v>60.32</v>
      </c>
      <c r="E5812" s="12">
        <v>58.04</v>
      </c>
      <c r="F5812" s="12">
        <v>53.2</v>
      </c>
      <c r="G5812" s="82"/>
      <c r="H5812" s="82"/>
      <c r="I5812" s="189"/>
      <c r="J5812" s="189"/>
      <c r="K5812" s="190"/>
      <c r="L5812" s="190"/>
      <c r="M5812" s="35"/>
      <c r="P5812" s="8">
        <f t="shared" si="225"/>
        <v>-95.253057842503807</v>
      </c>
    </row>
    <row r="5813" spans="2:16" ht="15" thickBot="1" x14ac:dyDescent="0.2">
      <c r="C5813" s="140">
        <v>38716</v>
      </c>
      <c r="D5813" s="122">
        <v>61.04</v>
      </c>
      <c r="E5813" s="122">
        <v>58.98</v>
      </c>
      <c r="F5813" s="122">
        <v>53.52</v>
      </c>
      <c r="G5813" s="125"/>
      <c r="H5813" s="125"/>
      <c r="I5813" s="191"/>
      <c r="J5813" s="191"/>
      <c r="K5813" s="190"/>
      <c r="L5813" s="190"/>
      <c r="M5813" s="35"/>
      <c r="P5813" s="8">
        <f t="shared" si="225"/>
        <v>-95.253057842503807</v>
      </c>
    </row>
    <row r="5814" spans="2:16" x14ac:dyDescent="0.15">
      <c r="B5814" s="2">
        <f>AVERAGE(D5814:D5834)</f>
        <v>65.543999999999997</v>
      </c>
      <c r="C5814" s="139">
        <v>38720</v>
      </c>
      <c r="D5814" s="116">
        <v>63.14</v>
      </c>
      <c r="E5814" s="116">
        <v>61.35</v>
      </c>
      <c r="F5814" s="116">
        <v>55.18</v>
      </c>
      <c r="G5814" s="124"/>
      <c r="H5814" s="124"/>
      <c r="I5814" s="192"/>
      <c r="J5814" s="192"/>
      <c r="K5814" s="190"/>
      <c r="L5814" s="190"/>
      <c r="M5814" s="35"/>
      <c r="P5814" s="8">
        <f t="shared" si="225"/>
        <v>-95.253057842503807</v>
      </c>
    </row>
    <row r="5815" spans="2:16" x14ac:dyDescent="0.15">
      <c r="C5815" s="59">
        <v>38721</v>
      </c>
      <c r="D5815" s="12">
        <v>63.42</v>
      </c>
      <c r="E5815" s="12">
        <v>61.68</v>
      </c>
      <c r="F5815" s="12">
        <v>56.57</v>
      </c>
      <c r="G5815" s="11">
        <v>56.45</v>
      </c>
      <c r="H5815" s="12">
        <v>56.38</v>
      </c>
      <c r="I5815" s="25">
        <v>22</v>
      </c>
      <c r="J5815" s="25">
        <v>28</v>
      </c>
      <c r="K5815" s="150">
        <f t="shared" si="224"/>
        <v>41.517144517675042</v>
      </c>
      <c r="L5815" s="150"/>
      <c r="M5815" s="8">
        <v>116.93</v>
      </c>
      <c r="P5815" s="8">
        <f t="shared" si="225"/>
        <v>-53.735913324828765</v>
      </c>
    </row>
    <row r="5816" spans="2:16" x14ac:dyDescent="0.15">
      <c r="C5816" s="59">
        <v>38722</v>
      </c>
      <c r="D5816" s="12">
        <v>62.79</v>
      </c>
      <c r="E5816" s="12">
        <v>61.13</v>
      </c>
      <c r="F5816" s="12">
        <v>56.83</v>
      </c>
      <c r="G5816" s="11">
        <v>56.85</v>
      </c>
      <c r="H5816" s="12">
        <v>56.61</v>
      </c>
      <c r="I5816" s="25">
        <v>22</v>
      </c>
      <c r="J5816" s="25">
        <v>28</v>
      </c>
      <c r="K5816" s="150">
        <f t="shared" si="224"/>
        <v>41.91860426971941</v>
      </c>
      <c r="L5816" s="150"/>
      <c r="M5816" s="8">
        <v>117.23</v>
      </c>
      <c r="P5816" s="8">
        <f t="shared" si="225"/>
        <v>-53.334453572784398</v>
      </c>
    </row>
    <row r="5817" spans="2:16" x14ac:dyDescent="0.15">
      <c r="C5817" s="59">
        <v>38723</v>
      </c>
      <c r="D5817" s="12">
        <v>64.209999999999994</v>
      </c>
      <c r="E5817" s="12"/>
      <c r="F5817" s="12">
        <v>56.52</v>
      </c>
      <c r="G5817" s="11">
        <v>56.5</v>
      </c>
      <c r="H5817" s="11">
        <v>56.78</v>
      </c>
      <c r="I5817" s="25">
        <v>22</v>
      </c>
      <c r="J5817" s="25">
        <v>28</v>
      </c>
      <c r="K5817" s="150">
        <f t="shared" si="224"/>
        <v>41.553917896344366</v>
      </c>
      <c r="L5817" s="150"/>
      <c r="M5817" s="8">
        <v>116.93</v>
      </c>
      <c r="P5817" s="8">
        <f t="shared" si="225"/>
        <v>-53.699139946159441</v>
      </c>
    </row>
    <row r="5818" spans="2:16" x14ac:dyDescent="0.15">
      <c r="C5818" s="59">
        <v>38726</v>
      </c>
      <c r="D5818" s="12">
        <v>63.5</v>
      </c>
      <c r="E5818" s="12">
        <v>62.01</v>
      </c>
      <c r="F5818" s="12">
        <v>57.75</v>
      </c>
      <c r="G5818" s="82"/>
      <c r="H5818" s="82"/>
      <c r="I5818" s="189">
        <v>22</v>
      </c>
      <c r="J5818" s="189">
        <v>28</v>
      </c>
      <c r="K5818" s="190"/>
      <c r="L5818" s="190"/>
      <c r="M5818" s="35"/>
      <c r="P5818" s="8">
        <f t="shared" si="225"/>
        <v>-95.253057842503807</v>
      </c>
    </row>
    <row r="5819" spans="2:16" x14ac:dyDescent="0.15">
      <c r="C5819" s="59">
        <v>38727</v>
      </c>
      <c r="D5819" s="12">
        <v>63.37</v>
      </c>
      <c r="E5819" s="12">
        <v>61.92</v>
      </c>
      <c r="F5819" s="12">
        <v>57.75</v>
      </c>
      <c r="G5819" s="11">
        <v>56.9</v>
      </c>
      <c r="H5819" s="11">
        <v>57.11</v>
      </c>
      <c r="I5819" s="25">
        <v>22</v>
      </c>
      <c r="J5819" s="25">
        <v>28</v>
      </c>
      <c r="K5819" s="150">
        <f t="shared" si="224"/>
        <v>41.397163232323656</v>
      </c>
      <c r="L5819" s="150"/>
      <c r="M5819" s="8">
        <v>115.67</v>
      </c>
      <c r="P5819" s="8">
        <f t="shared" si="225"/>
        <v>-53.855894610180151</v>
      </c>
    </row>
    <row r="5820" spans="2:16" x14ac:dyDescent="0.15">
      <c r="C5820" s="59">
        <v>38728</v>
      </c>
      <c r="D5820" s="12">
        <v>63.94</v>
      </c>
      <c r="E5820" s="12">
        <v>62.17</v>
      </c>
      <c r="F5820" s="12">
        <v>57.32</v>
      </c>
      <c r="G5820" s="11">
        <v>57.35</v>
      </c>
      <c r="H5820" s="11">
        <v>56.87</v>
      </c>
      <c r="I5820" s="25">
        <v>22</v>
      </c>
      <c r="J5820" s="25">
        <v>28</v>
      </c>
      <c r="K5820" s="150">
        <f t="shared" si="224"/>
        <v>41.699306872302905</v>
      </c>
      <c r="L5820" s="150"/>
      <c r="M5820" s="8">
        <v>115.6</v>
      </c>
      <c r="P5820" s="8">
        <f t="shared" si="225"/>
        <v>-53.553750970200902</v>
      </c>
    </row>
    <row r="5821" spans="2:16" x14ac:dyDescent="0.15">
      <c r="C5821" s="59">
        <v>38729</v>
      </c>
      <c r="D5821" s="12">
        <v>63.94</v>
      </c>
      <c r="E5821" s="12">
        <v>62.62</v>
      </c>
      <c r="F5821" s="12">
        <v>57.83</v>
      </c>
      <c r="G5821" s="11">
        <v>57.9</v>
      </c>
      <c r="H5821" s="11">
        <v>57.61</v>
      </c>
      <c r="I5821" s="25">
        <v>22</v>
      </c>
      <c r="J5821" s="25">
        <v>28</v>
      </c>
      <c r="K5821" s="150">
        <f t="shared" si="224"/>
        <v>42.00452622974889</v>
      </c>
      <c r="L5821" s="150"/>
      <c r="M5821" s="8">
        <v>115.34</v>
      </c>
      <c r="P5821" s="8">
        <f t="shared" si="225"/>
        <v>-53.248531612754917</v>
      </c>
    </row>
    <row r="5822" spans="2:16" x14ac:dyDescent="0.15">
      <c r="C5822" s="59">
        <v>38730</v>
      </c>
      <c r="D5822" s="12">
        <v>63.92</v>
      </c>
      <c r="E5822" s="12">
        <v>62.26</v>
      </c>
      <c r="F5822" s="12">
        <v>57.18</v>
      </c>
      <c r="G5822" s="11">
        <v>57.05</v>
      </c>
      <c r="H5822" s="11">
        <v>57.16</v>
      </c>
      <c r="I5822" s="25">
        <v>22</v>
      </c>
      <c r="J5822" s="25">
        <v>28</v>
      </c>
      <c r="K5822" s="150">
        <f t="shared" si="224"/>
        <v>41.535001290452293</v>
      </c>
      <c r="L5822" s="150"/>
      <c r="M5822" s="8">
        <v>115.75</v>
      </c>
      <c r="P5822" s="8">
        <f t="shared" si="225"/>
        <v>-53.718056552051515</v>
      </c>
    </row>
    <row r="5823" spans="2:16" x14ac:dyDescent="0.15">
      <c r="C5823" s="59">
        <v>38733</v>
      </c>
      <c r="D5823" s="12"/>
      <c r="E5823" s="12">
        <v>62.93</v>
      </c>
      <c r="F5823" s="12">
        <v>58.18</v>
      </c>
      <c r="G5823" s="11">
        <v>57.75</v>
      </c>
      <c r="H5823" s="11">
        <v>57.71</v>
      </c>
      <c r="I5823" s="25">
        <v>22</v>
      </c>
      <c r="J5823" s="25">
        <v>28</v>
      </c>
      <c r="K5823" s="150">
        <f t="shared" si="224"/>
        <v>42.382443220079544</v>
      </c>
      <c r="L5823" s="150"/>
      <c r="M5823" s="8">
        <v>116.68</v>
      </c>
      <c r="P5823" s="8">
        <f t="shared" si="225"/>
        <v>-52.870614622424263</v>
      </c>
    </row>
    <row r="5824" spans="2:16" x14ac:dyDescent="0.15">
      <c r="C5824" s="59">
        <v>38734</v>
      </c>
      <c r="D5824" s="12">
        <v>66.31</v>
      </c>
      <c r="E5824" s="12">
        <v>64.900000000000006</v>
      </c>
      <c r="F5824" s="12">
        <v>58.47</v>
      </c>
      <c r="G5824" s="11">
        <v>58.3</v>
      </c>
      <c r="H5824" s="11">
        <v>58.58</v>
      </c>
      <c r="I5824" s="25">
        <v>22</v>
      </c>
      <c r="J5824" s="25">
        <v>28</v>
      </c>
      <c r="K5824" s="150">
        <f t="shared" si="224"/>
        <v>42.632073229936445</v>
      </c>
      <c r="L5824" s="150"/>
      <c r="M5824" s="8">
        <v>116.26</v>
      </c>
      <c r="P5824" s="8">
        <f t="shared" si="225"/>
        <v>-52.620984612567362</v>
      </c>
    </row>
    <row r="5825" spans="2:16" x14ac:dyDescent="0.15">
      <c r="C5825" s="59">
        <v>38735</v>
      </c>
      <c r="D5825" s="12">
        <v>65.73</v>
      </c>
      <c r="E5825" s="12">
        <v>64.19</v>
      </c>
      <c r="F5825" s="12">
        <v>59.7</v>
      </c>
      <c r="G5825" s="11">
        <v>59.6</v>
      </c>
      <c r="H5825" s="12">
        <v>59.42</v>
      </c>
      <c r="I5825" s="25">
        <v>22</v>
      </c>
      <c r="J5825" s="25">
        <v>28</v>
      </c>
      <c r="K5825" s="150">
        <f t="shared" si="224"/>
        <v>43.740149193363472</v>
      </c>
      <c r="L5825" s="150"/>
      <c r="M5825" s="8">
        <v>116.68</v>
      </c>
      <c r="P5825" s="8">
        <f t="shared" si="225"/>
        <v>-51.512908649140336</v>
      </c>
    </row>
    <row r="5826" spans="2:16" x14ac:dyDescent="0.15">
      <c r="C5826" s="59">
        <v>38736</v>
      </c>
      <c r="D5826" s="12">
        <v>66.83</v>
      </c>
      <c r="E5826" s="12">
        <v>65.23</v>
      </c>
      <c r="F5826" s="12">
        <v>59.21</v>
      </c>
      <c r="G5826" s="11">
        <v>59</v>
      </c>
      <c r="H5826" s="12">
        <v>59.26</v>
      </c>
      <c r="I5826" s="25">
        <v>22</v>
      </c>
      <c r="J5826" s="25">
        <v>28</v>
      </c>
      <c r="K5826" s="150">
        <f t="shared" si="224"/>
        <v>43.233014330565069</v>
      </c>
      <c r="L5826" s="150"/>
      <c r="M5826" s="8">
        <v>116.5</v>
      </c>
      <c r="P5826" s="8">
        <f t="shared" si="225"/>
        <v>-52.020043511938738</v>
      </c>
    </row>
    <row r="5827" spans="2:16" x14ac:dyDescent="0.15">
      <c r="B5827" s="2"/>
      <c r="C5827" s="59">
        <v>38737</v>
      </c>
      <c r="D5827" s="12">
        <v>68.48</v>
      </c>
      <c r="E5827" s="12">
        <v>66.430000000000007</v>
      </c>
      <c r="F5827" s="12">
        <v>60.28</v>
      </c>
      <c r="G5827" s="11">
        <v>60.2</v>
      </c>
      <c r="H5827" s="12">
        <v>60.39</v>
      </c>
      <c r="I5827" s="25">
        <v>22</v>
      </c>
      <c r="J5827" s="25">
        <v>28</v>
      </c>
      <c r="K5827" s="150">
        <f t="shared" si="224"/>
        <v>44.010095292008877</v>
      </c>
      <c r="L5827" s="150"/>
      <c r="M5827" s="8">
        <v>116.23</v>
      </c>
      <c r="P5827" s="8">
        <f t="shared" si="225"/>
        <v>-51.24296255049493</v>
      </c>
    </row>
    <row r="5828" spans="2:16" x14ac:dyDescent="0.15">
      <c r="C5828" s="59">
        <v>38740</v>
      </c>
      <c r="D5828" s="12">
        <v>68.099999999999994</v>
      </c>
      <c r="E5828" s="12">
        <v>66.16</v>
      </c>
      <c r="F5828" s="12">
        <v>61.05</v>
      </c>
      <c r="G5828" s="11">
        <v>60.9</v>
      </c>
      <c r="H5828" s="12">
        <v>60.9</v>
      </c>
      <c r="I5828" s="25">
        <v>22</v>
      </c>
      <c r="J5828" s="25">
        <v>28</v>
      </c>
      <c r="K5828" s="150">
        <f t="shared" si="224"/>
        <v>44.521840586102002</v>
      </c>
      <c r="L5828" s="150"/>
      <c r="M5828" s="8">
        <v>116.23</v>
      </c>
      <c r="P5828" s="8">
        <f t="shared" si="225"/>
        <v>-50.731217256401806</v>
      </c>
    </row>
    <row r="5829" spans="2:16" x14ac:dyDescent="0.15">
      <c r="C5829" s="59">
        <v>38741</v>
      </c>
      <c r="D5829" s="12">
        <v>67.06</v>
      </c>
      <c r="E5829" s="12">
        <v>65.34</v>
      </c>
      <c r="F5829" s="12">
        <v>60.7</v>
      </c>
      <c r="G5829" s="11">
        <v>60.6</v>
      </c>
      <c r="H5829" s="12">
        <v>60.51</v>
      </c>
      <c r="I5829" s="25">
        <v>22</v>
      </c>
      <c r="J5829" s="25">
        <v>28</v>
      </c>
      <c r="K5829" s="150">
        <f t="shared" si="224"/>
        <v>44.058577153427372</v>
      </c>
      <c r="L5829" s="150"/>
      <c r="M5829" s="8">
        <v>115.59</v>
      </c>
      <c r="P5829" s="8">
        <f t="shared" si="225"/>
        <v>-51.194480689076435</v>
      </c>
    </row>
    <row r="5830" spans="2:16" x14ac:dyDescent="0.15">
      <c r="C5830" s="59">
        <v>38742</v>
      </c>
      <c r="D5830" s="12">
        <v>65.849999999999994</v>
      </c>
      <c r="E5830" s="12">
        <v>64.23</v>
      </c>
      <c r="F5830" s="12">
        <v>59.76</v>
      </c>
      <c r="G5830" s="11">
        <v>59.85</v>
      </c>
      <c r="H5830" s="12">
        <v>59.48</v>
      </c>
      <c r="I5830" s="25">
        <v>22</v>
      </c>
      <c r="J5830" s="25">
        <v>28</v>
      </c>
      <c r="K5830" s="150">
        <f t="shared" si="224"/>
        <v>43.709049224009071</v>
      </c>
      <c r="L5830" s="150"/>
      <c r="M5830" s="8">
        <v>116.11</v>
      </c>
      <c r="P5830" s="8">
        <f t="shared" si="225"/>
        <v>-51.544008618494736</v>
      </c>
    </row>
    <row r="5831" spans="2:16" x14ac:dyDescent="0.15">
      <c r="C5831" s="59">
        <v>38743</v>
      </c>
      <c r="D5831" s="12">
        <v>66.260000000000005</v>
      </c>
      <c r="E5831" s="12">
        <v>64.92</v>
      </c>
      <c r="F5831" s="12">
        <v>59.32</v>
      </c>
      <c r="G5831" s="11">
        <v>59.32</v>
      </c>
      <c r="H5831" s="12">
        <v>58.57</v>
      </c>
      <c r="I5831" s="25">
        <v>22</v>
      </c>
      <c r="J5831" s="25">
        <v>28</v>
      </c>
      <c r="K5831" s="150">
        <f t="shared" si="224"/>
        <v>43.516002980824041</v>
      </c>
      <c r="L5831" s="150"/>
      <c r="M5831" s="8">
        <v>116.63</v>
      </c>
      <c r="P5831" s="8">
        <f t="shared" si="225"/>
        <v>-51.737054861679766</v>
      </c>
    </row>
    <row r="5832" spans="2:16" x14ac:dyDescent="0.15">
      <c r="C5832" s="59">
        <v>38744</v>
      </c>
      <c r="D5832" s="12">
        <v>67.760000000000005</v>
      </c>
      <c r="E5832" s="12">
        <v>66.239999999999995</v>
      </c>
      <c r="F5832" s="12">
        <v>60.07</v>
      </c>
      <c r="G5832" s="11">
        <v>60.15</v>
      </c>
      <c r="H5832" s="12">
        <v>60.22</v>
      </c>
      <c r="I5832" s="25">
        <v>22</v>
      </c>
      <c r="J5832" s="25">
        <v>28</v>
      </c>
      <c r="K5832" s="150">
        <f t="shared" si="224"/>
        <v>44.389707386342145</v>
      </c>
      <c r="L5832" s="150"/>
      <c r="M5832" s="8">
        <v>117.33</v>
      </c>
      <c r="P5832" s="8">
        <f t="shared" si="225"/>
        <v>-50.863350456161662</v>
      </c>
    </row>
    <row r="5833" spans="2:16" x14ac:dyDescent="0.15">
      <c r="C5833" s="59">
        <v>38747</v>
      </c>
      <c r="D5833" s="12">
        <v>68.349999999999994</v>
      </c>
      <c r="E5833" s="12">
        <v>66.59</v>
      </c>
      <c r="F5833" s="12"/>
      <c r="G5833" s="11">
        <v>61.4</v>
      </c>
      <c r="H5833" s="12"/>
      <c r="I5833" s="25">
        <v>22</v>
      </c>
      <c r="J5833" s="25">
        <v>28</v>
      </c>
      <c r="K5833" s="150">
        <f t="shared" si="224"/>
        <v>45.625004207317318</v>
      </c>
      <c r="L5833" s="150"/>
      <c r="M5833" s="8">
        <v>118.14</v>
      </c>
      <c r="P5833" s="8">
        <f t="shared" si="225"/>
        <v>-49.62805363518649</v>
      </c>
    </row>
    <row r="5834" spans="2:16" ht="15" thickBot="1" x14ac:dyDescent="0.2">
      <c r="C5834" s="137">
        <v>38748</v>
      </c>
      <c r="D5834" s="113">
        <v>67.92</v>
      </c>
      <c r="E5834" s="113">
        <v>65.989999999999995</v>
      </c>
      <c r="F5834" s="113"/>
      <c r="G5834" s="128">
        <v>61.65</v>
      </c>
      <c r="H5834" s="113">
        <v>60.4</v>
      </c>
      <c r="I5834" s="142">
        <v>22</v>
      </c>
      <c r="J5834" s="142">
        <v>28</v>
      </c>
      <c r="K5834" s="150">
        <f t="shared" si="224"/>
        <v>46.047311537160283</v>
      </c>
      <c r="L5834" s="150"/>
      <c r="M5834" s="8">
        <v>118.75</v>
      </c>
      <c r="P5834" s="8">
        <f t="shared" si="225"/>
        <v>-49.205746305343524</v>
      </c>
    </row>
    <row r="5835" spans="2:16" x14ac:dyDescent="0.15">
      <c r="B5835" s="2">
        <f>AVERAGE(D5835:D5854)</f>
        <v>61.922631578947382</v>
      </c>
      <c r="C5835" s="138">
        <v>38749</v>
      </c>
      <c r="D5835" s="119">
        <v>66.5</v>
      </c>
      <c r="E5835" s="119">
        <v>65.03</v>
      </c>
      <c r="F5835" s="119">
        <v>61</v>
      </c>
      <c r="G5835" s="119">
        <v>61</v>
      </c>
      <c r="H5835" s="119">
        <v>60.77</v>
      </c>
      <c r="I5835" s="144">
        <v>22</v>
      </c>
      <c r="J5835" s="144">
        <v>28</v>
      </c>
      <c r="K5835" s="150">
        <f t="shared" si="224"/>
        <v>45.396835031809118</v>
      </c>
      <c r="L5835" s="150"/>
      <c r="M5835" s="8">
        <v>118.32</v>
      </c>
      <c r="P5835" s="8">
        <f t="shared" si="225"/>
        <v>-49.856222810694689</v>
      </c>
    </row>
    <row r="5836" spans="2:16" x14ac:dyDescent="0.15">
      <c r="C5836" s="59">
        <v>38750</v>
      </c>
      <c r="D5836" s="12">
        <v>64.680000000000007</v>
      </c>
      <c r="E5836" s="12">
        <v>62.88</v>
      </c>
      <c r="F5836" s="12">
        <v>60.38</v>
      </c>
      <c r="G5836" s="12">
        <v>60.6</v>
      </c>
      <c r="H5836" s="12">
        <v>59.49</v>
      </c>
      <c r="I5836" s="25">
        <v>22</v>
      </c>
      <c r="J5836" s="25">
        <v>28</v>
      </c>
      <c r="K5836" s="150">
        <f t="shared" si="224"/>
        <v>45.373587891201609</v>
      </c>
      <c r="L5836" s="150"/>
      <c r="M5836" s="8">
        <v>119.04</v>
      </c>
      <c r="P5836" s="8">
        <f t="shared" si="225"/>
        <v>-49.879469951302198</v>
      </c>
    </row>
    <row r="5837" spans="2:16" x14ac:dyDescent="0.15">
      <c r="C5837" s="59">
        <v>38751</v>
      </c>
      <c r="D5837" s="12">
        <v>65.37</v>
      </c>
      <c r="E5837" s="12">
        <v>63.39</v>
      </c>
      <c r="F5837" s="12">
        <v>58.71</v>
      </c>
      <c r="G5837" s="12">
        <v>58.71</v>
      </c>
      <c r="H5837" s="12">
        <v>58.46</v>
      </c>
      <c r="I5837" s="25">
        <v>22</v>
      </c>
      <c r="J5837" s="25">
        <v>28</v>
      </c>
      <c r="K5837" s="150">
        <f t="shared" si="224"/>
        <v>44.146801184198829</v>
      </c>
      <c r="L5837" s="150"/>
      <c r="M5837" s="8">
        <v>119.55</v>
      </c>
      <c r="P5837" s="8">
        <f t="shared" si="225"/>
        <v>-51.106256658304979</v>
      </c>
    </row>
    <row r="5838" spans="2:16" x14ac:dyDescent="0.15">
      <c r="C5838" s="59">
        <v>38754</v>
      </c>
      <c r="D5838" s="12">
        <v>65.11</v>
      </c>
      <c r="E5838" s="12">
        <v>63.33</v>
      </c>
      <c r="F5838" s="12">
        <v>59.95</v>
      </c>
      <c r="G5838" s="12">
        <v>59.95</v>
      </c>
      <c r="H5838" s="12">
        <v>59.34</v>
      </c>
      <c r="I5838" s="25">
        <v>22</v>
      </c>
      <c r="J5838" s="25">
        <v>28</v>
      </c>
      <c r="K5838" s="150">
        <f t="shared" si="224"/>
        <v>45.173483851351079</v>
      </c>
      <c r="L5838" s="150"/>
      <c r="M5838" s="8">
        <v>119.8</v>
      </c>
      <c r="P5838" s="8">
        <f t="shared" si="225"/>
        <v>-50.079573991152728</v>
      </c>
    </row>
    <row r="5839" spans="2:16" x14ac:dyDescent="0.15">
      <c r="C5839" s="59">
        <v>38755</v>
      </c>
      <c r="D5839" s="12">
        <v>63.09</v>
      </c>
      <c r="E5839" s="12">
        <v>61.56</v>
      </c>
      <c r="F5839" s="12">
        <v>59.18</v>
      </c>
      <c r="G5839" s="12">
        <v>59.4</v>
      </c>
      <c r="H5839" s="12">
        <v>58.35</v>
      </c>
      <c r="I5839" s="25">
        <v>22</v>
      </c>
      <c r="J5839" s="25">
        <v>28</v>
      </c>
      <c r="K5839" s="150">
        <f t="shared" si="224"/>
        <v>44.871132647616406</v>
      </c>
      <c r="L5839" s="150"/>
      <c r="M5839" s="8">
        <v>120.1</v>
      </c>
      <c r="P5839" s="8">
        <f t="shared" si="225"/>
        <v>-50.381925194887401</v>
      </c>
    </row>
    <row r="5840" spans="2:16" x14ac:dyDescent="0.15">
      <c r="C5840" s="59">
        <v>38756</v>
      </c>
      <c r="D5840" s="12">
        <v>62.55</v>
      </c>
      <c r="E5840" s="12">
        <v>61.06</v>
      </c>
      <c r="F5840" s="12">
        <v>58.18</v>
      </c>
      <c r="G5840" s="12">
        <v>58</v>
      </c>
      <c r="H5840" s="12">
        <v>57.38</v>
      </c>
      <c r="I5840" s="25">
        <v>22</v>
      </c>
      <c r="J5840" s="25">
        <v>28</v>
      </c>
      <c r="K5840" s="150">
        <f t="shared" si="224"/>
        <v>43.408625847275538</v>
      </c>
      <c r="L5840" s="150"/>
      <c r="M5840" s="8">
        <v>118.99</v>
      </c>
      <c r="P5840" s="8">
        <f t="shared" si="225"/>
        <v>-51.84443199522827</v>
      </c>
    </row>
    <row r="5841" spans="2:16" x14ac:dyDescent="0.15">
      <c r="C5841" s="59">
        <v>38757</v>
      </c>
      <c r="D5841" s="12">
        <v>62.62</v>
      </c>
      <c r="E5841" s="12">
        <v>60.75</v>
      </c>
      <c r="F5841" s="12">
        <v>58.1</v>
      </c>
      <c r="G5841" s="12">
        <v>58</v>
      </c>
      <c r="H5841" s="12">
        <v>57.17</v>
      </c>
      <c r="I5841" s="25">
        <v>22</v>
      </c>
      <c r="J5841" s="25">
        <v>28</v>
      </c>
      <c r="K5841" s="150">
        <f t="shared" si="224"/>
        <v>43.580086088877508</v>
      </c>
      <c r="L5841" s="150"/>
      <c r="M5841" s="8">
        <v>119.46</v>
      </c>
      <c r="P5841" s="8">
        <f t="shared" si="225"/>
        <v>-51.6729717536263</v>
      </c>
    </row>
    <row r="5842" spans="2:16" x14ac:dyDescent="0.15">
      <c r="C5842" s="59">
        <v>38758</v>
      </c>
      <c r="D5842" s="12">
        <v>61.84</v>
      </c>
      <c r="E5842" s="12">
        <v>59.64</v>
      </c>
      <c r="F5842" s="12">
        <v>57.82</v>
      </c>
      <c r="G5842" s="12">
        <v>57.95</v>
      </c>
      <c r="H5842" s="12">
        <v>56.63</v>
      </c>
      <c r="I5842" s="25">
        <v>22</v>
      </c>
      <c r="J5842" s="25">
        <v>28</v>
      </c>
      <c r="K5842" s="150">
        <f t="shared" si="224"/>
        <v>43.732054206901928</v>
      </c>
      <c r="L5842" s="150"/>
      <c r="M5842" s="8">
        <v>119.98</v>
      </c>
      <c r="P5842" s="8">
        <f t="shared" si="225"/>
        <v>-51.521003635601879</v>
      </c>
    </row>
    <row r="5843" spans="2:16" x14ac:dyDescent="0.15">
      <c r="C5843" s="59">
        <v>38761</v>
      </c>
      <c r="D5843" s="12">
        <v>61.24</v>
      </c>
      <c r="E5843" s="12">
        <v>59.38</v>
      </c>
      <c r="F5843" s="12">
        <v>57.02</v>
      </c>
      <c r="G5843" s="12">
        <v>56.8</v>
      </c>
      <c r="H5843" s="12">
        <v>55.92</v>
      </c>
      <c r="I5843" s="25">
        <v>22</v>
      </c>
      <c r="J5843" s="25">
        <v>28</v>
      </c>
      <c r="K5843" s="150">
        <f t="shared" si="224"/>
        <v>42.414055809011728</v>
      </c>
      <c r="L5843" s="150"/>
      <c r="M5843" s="8">
        <v>118.72</v>
      </c>
      <c r="P5843" s="8">
        <f t="shared" si="225"/>
        <v>-52.839002033492079</v>
      </c>
    </row>
    <row r="5844" spans="2:16" x14ac:dyDescent="0.15">
      <c r="C5844" s="59">
        <v>38762</v>
      </c>
      <c r="D5844" s="12">
        <v>59.57</v>
      </c>
      <c r="E5844" s="12">
        <v>59.52</v>
      </c>
      <c r="F5844" s="12">
        <v>56.65</v>
      </c>
      <c r="G5844" s="12">
        <v>56.5</v>
      </c>
      <c r="H5844" s="12">
        <v>55.3</v>
      </c>
      <c r="I5844" s="25">
        <v>22</v>
      </c>
      <c r="J5844" s="25">
        <v>28</v>
      </c>
      <c r="K5844" s="150">
        <f t="shared" si="224"/>
        <v>42.12251678999143</v>
      </c>
      <c r="L5844" s="150"/>
      <c r="M5844" s="8">
        <v>118.53</v>
      </c>
      <c r="P5844" s="8">
        <f t="shared" si="225"/>
        <v>-53.130541052512378</v>
      </c>
    </row>
    <row r="5845" spans="2:16" x14ac:dyDescent="0.15">
      <c r="C5845" s="59">
        <v>38763</v>
      </c>
      <c r="D5845" s="12">
        <v>57.65</v>
      </c>
      <c r="E5845" s="12">
        <v>58.15</v>
      </c>
      <c r="F5845" s="12">
        <v>55.72</v>
      </c>
      <c r="G5845" s="12">
        <v>55.8</v>
      </c>
      <c r="H5845" s="12">
        <v>54.45</v>
      </c>
      <c r="I5845" s="25">
        <v>22</v>
      </c>
      <c r="J5845" s="25">
        <v>28</v>
      </c>
      <c r="K5845" s="150">
        <f t="shared" si="224"/>
        <v>41.674348903165829</v>
      </c>
      <c r="L5845" s="150"/>
      <c r="M5845" s="8">
        <v>118.74</v>
      </c>
      <c r="P5845" s="8">
        <f t="shared" si="225"/>
        <v>-53.578708939337979</v>
      </c>
    </row>
    <row r="5846" spans="2:16" x14ac:dyDescent="0.15">
      <c r="C5846" s="59">
        <v>38764</v>
      </c>
      <c r="D5846" s="12">
        <v>58.46</v>
      </c>
      <c r="E5846" s="12">
        <v>58.79</v>
      </c>
      <c r="F5846" s="12">
        <v>54.68</v>
      </c>
      <c r="G5846" s="26">
        <v>54.6</v>
      </c>
      <c r="H5846" s="12">
        <v>53.62</v>
      </c>
      <c r="I5846" s="25">
        <v>22</v>
      </c>
      <c r="J5846" s="25">
        <v>28</v>
      </c>
      <c r="K5846" s="150">
        <f t="shared" si="224"/>
        <v>40.881153446528188</v>
      </c>
      <c r="L5846" s="150"/>
      <c r="M5846" s="8">
        <v>119.04</v>
      </c>
      <c r="P5846" s="8">
        <f t="shared" si="225"/>
        <v>-54.371904395975619</v>
      </c>
    </row>
    <row r="5847" spans="2:16" x14ac:dyDescent="0.15">
      <c r="C5847" s="59">
        <v>38765</v>
      </c>
      <c r="D5847" s="12">
        <v>59.88</v>
      </c>
      <c r="E5847" s="12">
        <v>59.89</v>
      </c>
      <c r="F5847" s="12">
        <v>55.5</v>
      </c>
      <c r="G5847" s="12">
        <v>55.5</v>
      </c>
      <c r="H5847" s="12">
        <v>54.37</v>
      </c>
      <c r="I5847" s="25">
        <v>22</v>
      </c>
      <c r="J5847" s="25">
        <v>28</v>
      </c>
      <c r="K5847" s="150">
        <f t="shared" si="224"/>
        <v>41.488692558654982</v>
      </c>
      <c r="L5847" s="150"/>
      <c r="M5847" s="8">
        <v>118.85</v>
      </c>
      <c r="P5847" s="8">
        <f t="shared" si="225"/>
        <v>-53.764365283848825</v>
      </c>
    </row>
    <row r="5848" spans="2:16" x14ac:dyDescent="0.15">
      <c r="C5848" s="59">
        <v>38768</v>
      </c>
      <c r="D5848" s="12"/>
      <c r="E5848" s="12">
        <v>61.54</v>
      </c>
      <c r="F5848" s="12">
        <v>56.79</v>
      </c>
      <c r="G5848" s="12">
        <v>56.8</v>
      </c>
      <c r="H5848" s="12">
        <v>55.46</v>
      </c>
      <c r="I5848" s="25">
        <v>22</v>
      </c>
      <c r="J5848" s="25">
        <v>28</v>
      </c>
      <c r="K5848" s="150">
        <f t="shared" si="224"/>
        <v>42.589113822374394</v>
      </c>
      <c r="L5848" s="150"/>
      <c r="M5848" s="8">
        <v>119.21</v>
      </c>
      <c r="P5848" s="8">
        <f t="shared" si="225"/>
        <v>-52.663944020129414</v>
      </c>
    </row>
    <row r="5849" spans="2:16" x14ac:dyDescent="0.15">
      <c r="C5849" s="59">
        <v>38769</v>
      </c>
      <c r="D5849" s="12">
        <v>61.1</v>
      </c>
      <c r="E5849" s="12">
        <v>61.6</v>
      </c>
      <c r="F5849" s="12">
        <v>57.25</v>
      </c>
      <c r="G5849" s="12">
        <v>57.15</v>
      </c>
      <c r="H5849" s="12">
        <v>56.07</v>
      </c>
      <c r="I5849" s="25">
        <v>22</v>
      </c>
      <c r="J5849" s="25">
        <v>28</v>
      </c>
      <c r="K5849" s="150">
        <f t="shared" si="224"/>
        <v>42.955790920858277</v>
      </c>
      <c r="L5849" s="150"/>
      <c r="M5849" s="8">
        <v>119.5</v>
      </c>
      <c r="P5849" s="8">
        <f t="shared" si="225"/>
        <v>-52.29726692164553</v>
      </c>
    </row>
    <row r="5850" spans="2:16" x14ac:dyDescent="0.15">
      <c r="C5850" s="59">
        <v>38770</v>
      </c>
      <c r="D5850" s="12">
        <v>61.01</v>
      </c>
      <c r="E5850" s="12">
        <v>60.44</v>
      </c>
      <c r="F5850" s="12">
        <v>57.23</v>
      </c>
      <c r="G5850" s="12">
        <v>57.35</v>
      </c>
      <c r="H5850" s="12">
        <v>55.72</v>
      </c>
      <c r="I5850" s="25">
        <v>22</v>
      </c>
      <c r="J5850" s="25">
        <v>28</v>
      </c>
      <c r="K5850" s="150">
        <f t="shared" si="224"/>
        <v>43.207119179623199</v>
      </c>
      <c r="L5850" s="150"/>
      <c r="M5850" s="8">
        <v>119.78</v>
      </c>
      <c r="P5850" s="8">
        <f t="shared" si="225"/>
        <v>-52.045938662880609</v>
      </c>
    </row>
    <row r="5851" spans="2:16" x14ac:dyDescent="0.15">
      <c r="C5851" s="59">
        <v>38771</v>
      </c>
      <c r="D5851" s="12">
        <v>60.54</v>
      </c>
      <c r="E5851" s="12">
        <v>60.54</v>
      </c>
      <c r="F5851" s="12">
        <v>56.3</v>
      </c>
      <c r="G5851" s="12">
        <v>56.4</v>
      </c>
      <c r="H5851" s="12">
        <v>55.18</v>
      </c>
      <c r="I5851" s="25">
        <v>22</v>
      </c>
      <c r="J5851" s="25">
        <v>28</v>
      </c>
      <c r="K5851" s="150">
        <f t="shared" si="224"/>
        <v>42.381424270734726</v>
      </c>
      <c r="L5851" s="150"/>
      <c r="M5851" s="8">
        <v>119.47</v>
      </c>
      <c r="P5851" s="8">
        <f t="shared" si="225"/>
        <v>-52.871633571769081</v>
      </c>
    </row>
    <row r="5852" spans="2:16" x14ac:dyDescent="0.15">
      <c r="C5852" s="59">
        <v>38772</v>
      </c>
      <c r="D5852" s="12">
        <v>62.91</v>
      </c>
      <c r="E5852" s="12">
        <v>62.6</v>
      </c>
      <c r="F5852" s="12">
        <v>57.05</v>
      </c>
      <c r="G5852" s="12">
        <v>57.35</v>
      </c>
      <c r="H5852" s="12">
        <v>56.24</v>
      </c>
      <c r="I5852" s="25">
        <v>22</v>
      </c>
      <c r="J5852" s="25">
        <v>28</v>
      </c>
      <c r="K5852" s="150">
        <f t="shared" si="224"/>
        <v>42.456820232439902</v>
      </c>
      <c r="L5852" s="150"/>
      <c r="M5852" s="8">
        <v>117.7</v>
      </c>
      <c r="P5852" s="8">
        <f t="shared" si="225"/>
        <v>-52.796237610063905</v>
      </c>
    </row>
    <row r="5853" spans="2:16" x14ac:dyDescent="0.15">
      <c r="C5853" s="59">
        <v>38775</v>
      </c>
      <c r="D5853" s="12">
        <v>61</v>
      </c>
      <c r="E5853" s="12">
        <v>60.99</v>
      </c>
      <c r="F5853" s="12">
        <v>57.72</v>
      </c>
      <c r="G5853" s="12">
        <v>58</v>
      </c>
      <c r="H5853" s="12">
        <v>56.38</v>
      </c>
      <c r="I5853" s="25">
        <v>22</v>
      </c>
      <c r="J5853" s="25">
        <v>28</v>
      </c>
      <c r="K5853" s="150">
        <f t="shared" si="224"/>
        <v>42.85046803950739</v>
      </c>
      <c r="L5853" s="150"/>
      <c r="M5853" s="8">
        <v>117.46</v>
      </c>
      <c r="P5853" s="8">
        <f t="shared" si="225"/>
        <v>-52.402589802996417</v>
      </c>
    </row>
    <row r="5854" spans="2:16" ht="15" thickBot="1" x14ac:dyDescent="0.2">
      <c r="C5854" s="140">
        <v>38776</v>
      </c>
      <c r="D5854" s="122">
        <v>61.41</v>
      </c>
      <c r="E5854" s="122">
        <v>61.76</v>
      </c>
      <c r="F5854" s="122">
        <v>56.85</v>
      </c>
      <c r="G5854" s="122">
        <v>57</v>
      </c>
      <c r="H5854" s="122">
        <v>56.01</v>
      </c>
      <c r="I5854" s="145">
        <v>22</v>
      </c>
      <c r="J5854" s="145">
        <v>28</v>
      </c>
      <c r="K5854" s="150">
        <f t="shared" si="224"/>
        <v>42.043548215768652</v>
      </c>
      <c r="L5854" s="150"/>
      <c r="M5854" s="8">
        <v>117.27</v>
      </c>
      <c r="P5854" s="8">
        <f t="shared" si="225"/>
        <v>-53.209509626735155</v>
      </c>
    </row>
    <row r="5855" spans="2:16" x14ac:dyDescent="0.15">
      <c r="B5855" s="2">
        <f>AVERAGE(D5855:D5877)</f>
        <v>62.96608695652175</v>
      </c>
      <c r="C5855" s="139">
        <v>38777</v>
      </c>
      <c r="D5855" s="116">
        <v>61.97</v>
      </c>
      <c r="E5855" s="116">
        <v>62.45</v>
      </c>
      <c r="F5855" s="116">
        <v>57.9</v>
      </c>
      <c r="G5855" s="116">
        <v>58.25</v>
      </c>
      <c r="H5855" s="116">
        <v>57.13</v>
      </c>
      <c r="I5855" s="143">
        <v>22</v>
      </c>
      <c r="J5855" s="143">
        <v>28</v>
      </c>
      <c r="K5855" s="150">
        <f t="shared" si="224"/>
        <v>42.815339446354528</v>
      </c>
      <c r="L5855" s="150"/>
      <c r="M5855" s="8">
        <v>116.86</v>
      </c>
      <c r="P5855" s="8">
        <f t="shared" si="225"/>
        <v>-52.437718396149279</v>
      </c>
    </row>
    <row r="5856" spans="2:16" x14ac:dyDescent="0.15">
      <c r="C5856" s="59">
        <v>38778</v>
      </c>
      <c r="D5856" s="12">
        <v>63.36</v>
      </c>
      <c r="E5856" s="12">
        <v>64.069999999999993</v>
      </c>
      <c r="F5856" s="12">
        <v>58.55</v>
      </c>
      <c r="G5856" s="12">
        <v>58.9</v>
      </c>
      <c r="H5856" s="12">
        <v>58.1</v>
      </c>
      <c r="I5856" s="25">
        <v>22</v>
      </c>
      <c r="J5856" s="25">
        <v>28</v>
      </c>
      <c r="K5856" s="150">
        <f t="shared" si="224"/>
        <v>43.393134043347956</v>
      </c>
      <c r="L5856" s="150"/>
      <c r="M5856" s="8">
        <v>117.13</v>
      </c>
      <c r="P5856" s="8">
        <f t="shared" si="225"/>
        <v>-51.859923799155851</v>
      </c>
    </row>
    <row r="5857" spans="2:16" x14ac:dyDescent="0.15">
      <c r="C5857" s="59">
        <v>38779</v>
      </c>
      <c r="D5857" s="12">
        <v>63.67</v>
      </c>
      <c r="E5857" s="12">
        <v>64.180000000000007</v>
      </c>
      <c r="F5857" s="12">
        <v>59.9</v>
      </c>
      <c r="G5857" s="12">
        <v>59.7</v>
      </c>
      <c r="H5857" s="12">
        <v>59.08</v>
      </c>
      <c r="I5857" s="25">
        <v>22</v>
      </c>
      <c r="J5857" s="25">
        <v>28</v>
      </c>
      <c r="K5857" s="150">
        <f t="shared" si="224"/>
        <v>44.162755289218033</v>
      </c>
      <c r="L5857" s="150"/>
      <c r="M5857" s="8">
        <v>117.61</v>
      </c>
      <c r="P5857" s="8">
        <f t="shared" si="225"/>
        <v>-51.090302553285774</v>
      </c>
    </row>
    <row r="5858" spans="2:16" x14ac:dyDescent="0.15">
      <c r="C5858" s="59">
        <v>38782</v>
      </c>
      <c r="D5858" s="12">
        <v>62.41</v>
      </c>
      <c r="E5858" s="12">
        <v>62.34</v>
      </c>
      <c r="F5858" s="12">
        <v>59.7</v>
      </c>
      <c r="G5858" s="12">
        <v>59.3</v>
      </c>
      <c r="H5858" s="12">
        <v>58.64</v>
      </c>
      <c r="I5858" s="25">
        <v>22</v>
      </c>
      <c r="J5858" s="25">
        <v>28</v>
      </c>
      <c r="K5858" s="150">
        <f t="shared" si="224"/>
        <v>43.851938000186351</v>
      </c>
      <c r="L5858" s="150"/>
      <c r="M5858" s="8">
        <v>117.57</v>
      </c>
      <c r="P5858" s="8">
        <f t="shared" si="225"/>
        <v>-51.401119842317456</v>
      </c>
    </row>
    <row r="5859" spans="2:16" x14ac:dyDescent="0.15">
      <c r="C5859" s="59">
        <v>38783</v>
      </c>
      <c r="D5859" s="12">
        <v>61.58</v>
      </c>
      <c r="E5859" s="12">
        <v>61.17</v>
      </c>
      <c r="F5859" s="12">
        <v>58.41</v>
      </c>
      <c r="G5859" s="12">
        <v>58.35</v>
      </c>
      <c r="H5859" s="12">
        <v>57.47</v>
      </c>
      <c r="I5859" s="25">
        <v>22</v>
      </c>
      <c r="J5859" s="25">
        <v>28</v>
      </c>
      <c r="K5859" s="150">
        <f t="shared" si="224"/>
        <v>43.556801209405378</v>
      </c>
      <c r="L5859" s="150"/>
      <c r="M5859" s="8">
        <v>118.68</v>
      </c>
      <c r="P5859" s="8">
        <f t="shared" si="225"/>
        <v>-51.696256633098429</v>
      </c>
    </row>
    <row r="5860" spans="2:16" x14ac:dyDescent="0.15">
      <c r="B5860" s="2"/>
      <c r="C5860" s="59">
        <v>38784</v>
      </c>
      <c r="D5860" s="12">
        <v>60.02</v>
      </c>
      <c r="E5860" s="12">
        <v>60.03</v>
      </c>
      <c r="F5860" s="12">
        <v>56.87</v>
      </c>
      <c r="G5860" s="12">
        <v>57.1</v>
      </c>
      <c r="H5860" s="12">
        <v>56.04</v>
      </c>
      <c r="I5860" s="25">
        <v>22</v>
      </c>
      <c r="J5860" s="25">
        <v>28</v>
      </c>
      <c r="K5860" s="150">
        <f t="shared" si="224"/>
        <v>42.645256673311273</v>
      </c>
      <c r="L5860" s="150"/>
      <c r="M5860" s="8">
        <v>118.74</v>
      </c>
      <c r="P5860" s="8">
        <f t="shared" si="225"/>
        <v>-52.607801169192534</v>
      </c>
    </row>
    <row r="5861" spans="2:16" x14ac:dyDescent="0.15">
      <c r="C5861" s="59">
        <v>38785</v>
      </c>
      <c r="D5861" s="12">
        <v>60.47</v>
      </c>
      <c r="E5861" s="12">
        <v>61.06</v>
      </c>
      <c r="F5861" s="12">
        <v>55.88</v>
      </c>
      <c r="G5861" s="12">
        <v>56.2</v>
      </c>
      <c r="H5861" s="12">
        <v>55.73</v>
      </c>
      <c r="I5861" s="25">
        <v>22</v>
      </c>
      <c r="J5861" s="25">
        <v>28</v>
      </c>
      <c r="K5861" s="150">
        <f t="shared" si="224"/>
        <v>41.990764123783194</v>
      </c>
      <c r="L5861" s="150"/>
      <c r="M5861" s="8">
        <v>118.79</v>
      </c>
      <c r="P5861" s="8">
        <f t="shared" si="225"/>
        <v>-53.262293718720613</v>
      </c>
    </row>
    <row r="5862" spans="2:16" x14ac:dyDescent="0.15">
      <c r="C5862" s="59">
        <v>38786</v>
      </c>
      <c r="D5862" s="12">
        <v>59.96</v>
      </c>
      <c r="E5862" s="12">
        <v>60.83</v>
      </c>
      <c r="F5862" s="12">
        <v>56.74</v>
      </c>
      <c r="G5862" s="12">
        <v>56.85</v>
      </c>
      <c r="H5862" s="12">
        <v>56.18</v>
      </c>
      <c r="I5862" s="25">
        <v>22</v>
      </c>
      <c r="J5862" s="25">
        <v>28</v>
      </c>
      <c r="K5862" s="150">
        <f t="shared" si="224"/>
        <v>42.694543630508385</v>
      </c>
      <c r="L5862" s="150"/>
      <c r="M5862" s="8">
        <v>119.4</v>
      </c>
      <c r="P5862" s="8">
        <f t="shared" si="225"/>
        <v>-52.558514211995423</v>
      </c>
    </row>
    <row r="5863" spans="2:16" x14ac:dyDescent="0.15">
      <c r="C5863" s="59">
        <v>38789</v>
      </c>
      <c r="D5863" s="12">
        <v>61.77</v>
      </c>
      <c r="E5863" s="12">
        <v>62.2</v>
      </c>
      <c r="F5863" s="12">
        <v>56.41</v>
      </c>
      <c r="G5863" s="12">
        <v>56.75</v>
      </c>
      <c r="H5863" s="12">
        <v>56.41</v>
      </c>
      <c r="I5863" s="25">
        <v>22</v>
      </c>
      <c r="J5863" s="25">
        <v>28</v>
      </c>
      <c r="K5863" s="150">
        <f t="shared" si="224"/>
        <v>42.830041879030411</v>
      </c>
      <c r="L5863" s="150"/>
      <c r="M5863" s="8">
        <v>119.99</v>
      </c>
      <c r="P5863" s="8">
        <f t="shared" si="225"/>
        <v>-52.423015963473397</v>
      </c>
    </row>
    <row r="5864" spans="2:16" x14ac:dyDescent="0.15">
      <c r="C5864" s="59">
        <v>38790</v>
      </c>
      <c r="D5864" s="12">
        <v>63.1</v>
      </c>
      <c r="E5864" s="12">
        <v>63.97</v>
      </c>
      <c r="F5864" s="12">
        <v>57.62</v>
      </c>
      <c r="G5864" s="12">
        <v>57.65</v>
      </c>
      <c r="H5864" s="12">
        <v>57.69</v>
      </c>
      <c r="I5864" s="25">
        <v>22</v>
      </c>
      <c r="J5864" s="25">
        <v>28</v>
      </c>
      <c r="K5864" s="150">
        <f t="shared" si="224"/>
        <v>43.335233190300748</v>
      </c>
      <c r="L5864" s="150"/>
      <c r="M5864" s="8">
        <v>119.51</v>
      </c>
      <c r="P5864" s="8">
        <f t="shared" si="225"/>
        <v>-51.917824652203059</v>
      </c>
    </row>
    <row r="5865" spans="2:16" x14ac:dyDescent="0.15">
      <c r="C5865" s="59">
        <v>38791</v>
      </c>
      <c r="D5865" s="12">
        <v>62.17</v>
      </c>
      <c r="E5865" s="12">
        <v>62.94</v>
      </c>
      <c r="F5865" s="12">
        <v>58.4</v>
      </c>
      <c r="G5865" s="12">
        <v>59</v>
      </c>
      <c r="H5865" s="12">
        <v>58.3</v>
      </c>
      <c r="I5865" s="25">
        <v>22</v>
      </c>
      <c r="J5865" s="25">
        <v>28</v>
      </c>
      <c r="K5865" s="150">
        <f t="shared" si="224"/>
        <v>44.064275721985375</v>
      </c>
      <c r="L5865" s="150"/>
      <c r="M5865" s="8">
        <v>118.74</v>
      </c>
      <c r="P5865" s="8">
        <f t="shared" si="225"/>
        <v>-51.188782120518432</v>
      </c>
    </row>
    <row r="5866" spans="2:16" x14ac:dyDescent="0.15">
      <c r="C5866" s="59">
        <v>38792</v>
      </c>
      <c r="D5866" s="12">
        <v>63.58</v>
      </c>
      <c r="E5866" s="12">
        <v>62.91</v>
      </c>
      <c r="F5866" s="12">
        <v>57.06</v>
      </c>
      <c r="G5866" s="12">
        <v>57.75</v>
      </c>
      <c r="H5866" s="12">
        <v>57.45</v>
      </c>
      <c r="I5866" s="25">
        <v>22</v>
      </c>
      <c r="J5866" s="25">
        <v>28</v>
      </c>
      <c r="K5866" s="150">
        <f t="shared" si="224"/>
        <v>43.130710558383988</v>
      </c>
      <c r="L5866" s="150"/>
      <c r="M5866" s="8">
        <v>118.74</v>
      </c>
      <c r="P5866" s="8">
        <f t="shared" si="225"/>
        <v>-52.122347284119819</v>
      </c>
    </row>
    <row r="5867" spans="2:16" x14ac:dyDescent="0.15">
      <c r="C5867" s="59">
        <v>38793</v>
      </c>
      <c r="D5867" s="12">
        <v>62.77</v>
      </c>
      <c r="E5867" s="12">
        <v>63.26</v>
      </c>
      <c r="F5867" s="12">
        <v>58.24</v>
      </c>
      <c r="G5867" s="12">
        <v>58.9</v>
      </c>
      <c r="H5867" s="12">
        <v>58.47</v>
      </c>
      <c r="I5867" s="25">
        <v>22</v>
      </c>
      <c r="J5867" s="25">
        <v>28</v>
      </c>
      <c r="K5867" s="150">
        <f t="shared" ref="K5867:K5930" si="226">G5867*M5867/158.987294928</f>
        <v>43.622825353062595</v>
      </c>
      <c r="L5867" s="150"/>
      <c r="M5867" s="8">
        <v>117.75</v>
      </c>
      <c r="P5867" s="8">
        <f t="shared" ref="P5867:P5930" si="227">K5867-$K$6465</f>
        <v>-51.630232489441212</v>
      </c>
    </row>
    <row r="5868" spans="2:16" x14ac:dyDescent="0.15">
      <c r="C5868" s="59">
        <v>38796</v>
      </c>
      <c r="D5868" s="12">
        <v>60.42</v>
      </c>
      <c r="E5868" s="12">
        <v>61.34</v>
      </c>
      <c r="F5868" s="12">
        <v>57.42</v>
      </c>
      <c r="G5868" s="12">
        <v>58.2</v>
      </c>
      <c r="H5868" s="12">
        <v>57.32</v>
      </c>
      <c r="I5868" s="25">
        <v>22</v>
      </c>
      <c r="J5868" s="25">
        <v>28</v>
      </c>
      <c r="K5868" s="150">
        <f t="shared" si="226"/>
        <v>42.917693537021769</v>
      </c>
      <c r="L5868" s="150"/>
      <c r="M5868" s="8">
        <v>117.24</v>
      </c>
      <c r="P5868" s="8">
        <f t="shared" si="227"/>
        <v>-52.335364305482038</v>
      </c>
    </row>
    <row r="5869" spans="2:16" x14ac:dyDescent="0.15">
      <c r="C5869" s="59">
        <v>38797</v>
      </c>
      <c r="D5869" s="12">
        <v>60.57</v>
      </c>
      <c r="E5869" s="12">
        <v>62.1</v>
      </c>
      <c r="F5869" s="12">
        <v>56.16</v>
      </c>
      <c r="G5869" s="82"/>
      <c r="H5869" s="82">
        <v>56.14</v>
      </c>
      <c r="I5869" s="189">
        <v>22</v>
      </c>
      <c r="J5869" s="189">
        <v>28</v>
      </c>
      <c r="K5869" s="190"/>
      <c r="L5869" s="190"/>
      <c r="M5869" s="35"/>
      <c r="P5869" s="8">
        <f t="shared" si="227"/>
        <v>-95.253057842503807</v>
      </c>
    </row>
    <row r="5870" spans="2:16" x14ac:dyDescent="0.15">
      <c r="C5870" s="59">
        <v>38798</v>
      </c>
      <c r="D5870" s="12">
        <v>61.77</v>
      </c>
      <c r="E5870" s="12">
        <v>61.75</v>
      </c>
      <c r="F5870" s="12">
        <v>56.5</v>
      </c>
      <c r="G5870" s="12">
        <v>57.05</v>
      </c>
      <c r="H5870" s="12">
        <v>56.7</v>
      </c>
      <c r="I5870" s="25">
        <v>22</v>
      </c>
      <c r="J5870" s="25">
        <v>28</v>
      </c>
      <c r="K5870" s="150">
        <f t="shared" si="226"/>
        <v>42.467968922030487</v>
      </c>
      <c r="L5870" s="150"/>
      <c r="M5870" s="8">
        <v>118.35</v>
      </c>
      <c r="P5870" s="8">
        <f t="shared" si="227"/>
        <v>-52.785088920473321</v>
      </c>
    </row>
    <row r="5871" spans="2:16" x14ac:dyDescent="0.15">
      <c r="C5871" s="59">
        <v>38799</v>
      </c>
      <c r="D5871" s="12">
        <v>63.91</v>
      </c>
      <c r="E5871" s="12">
        <v>63.27</v>
      </c>
      <c r="F5871" s="12">
        <v>56.6</v>
      </c>
      <c r="G5871" s="12">
        <v>57.05</v>
      </c>
      <c r="H5871" s="12">
        <v>57.14</v>
      </c>
      <c r="I5871" s="25">
        <v>22</v>
      </c>
      <c r="J5871" s="25">
        <v>28</v>
      </c>
      <c r="K5871" s="150">
        <f t="shared" si="226"/>
        <v>42.310082092071099</v>
      </c>
      <c r="L5871" s="150"/>
      <c r="M5871" s="8">
        <v>117.91</v>
      </c>
      <c r="P5871" s="8">
        <f t="shared" si="227"/>
        <v>-52.942975750432709</v>
      </c>
    </row>
    <row r="5872" spans="2:16" x14ac:dyDescent="0.15">
      <c r="C5872" s="59">
        <v>38800</v>
      </c>
      <c r="D5872" s="12">
        <v>64.260000000000005</v>
      </c>
      <c r="E5872" s="12">
        <v>63.51</v>
      </c>
      <c r="F5872" s="12">
        <v>57.5</v>
      </c>
      <c r="G5872" s="12">
        <v>58</v>
      </c>
      <c r="H5872" s="12">
        <v>58.05</v>
      </c>
      <c r="I5872" s="25">
        <v>22</v>
      </c>
      <c r="J5872" s="25">
        <v>28</v>
      </c>
      <c r="K5872" s="150">
        <f t="shared" si="226"/>
        <v>43.426866298509793</v>
      </c>
      <c r="L5872" s="150"/>
      <c r="M5872" s="8">
        <v>119.04</v>
      </c>
      <c r="P5872" s="8">
        <f t="shared" si="227"/>
        <v>-51.826191543994014</v>
      </c>
    </row>
    <row r="5873" spans="2:16" x14ac:dyDescent="0.15">
      <c r="C5873" s="59">
        <v>38803</v>
      </c>
      <c r="D5873" s="12">
        <v>64.16</v>
      </c>
      <c r="E5873" s="12">
        <v>63.61</v>
      </c>
      <c r="F5873" s="12">
        <v>57.3</v>
      </c>
      <c r="G5873" s="12">
        <v>57.4</v>
      </c>
      <c r="H5873" s="12">
        <v>58.02</v>
      </c>
      <c r="I5873" s="25">
        <v>22</v>
      </c>
      <c r="J5873" s="25">
        <v>28</v>
      </c>
      <c r="K5873" s="150">
        <f t="shared" si="226"/>
        <v>42.663522283788609</v>
      </c>
      <c r="L5873" s="150"/>
      <c r="M5873" s="8">
        <v>118.17</v>
      </c>
      <c r="P5873" s="8">
        <f t="shared" si="227"/>
        <v>-52.589535558715198</v>
      </c>
    </row>
    <row r="5874" spans="2:16" x14ac:dyDescent="0.15">
      <c r="C5874" s="59">
        <v>38804</v>
      </c>
      <c r="D5874" s="12">
        <v>66.069999999999993</v>
      </c>
      <c r="E5874" s="12">
        <v>64.97</v>
      </c>
      <c r="F5874" s="12">
        <v>57.85</v>
      </c>
      <c r="G5874" s="12">
        <v>57.95</v>
      </c>
      <c r="H5874" s="12">
        <v>59.05</v>
      </c>
      <c r="I5874" s="25">
        <v>22</v>
      </c>
      <c r="J5874" s="25">
        <v>28</v>
      </c>
      <c r="K5874" s="150">
        <f t="shared" si="226"/>
        <v>42.791658308803854</v>
      </c>
      <c r="L5874" s="150"/>
      <c r="M5874" s="8">
        <v>117.4</v>
      </c>
      <c r="P5874" s="8">
        <f t="shared" si="227"/>
        <v>-52.461399533699954</v>
      </c>
    </row>
    <row r="5875" spans="2:16" x14ac:dyDescent="0.15">
      <c r="C5875" s="59">
        <v>38805</v>
      </c>
      <c r="D5875" s="12">
        <v>66.45</v>
      </c>
      <c r="E5875" s="12">
        <v>65.55</v>
      </c>
      <c r="F5875" s="12">
        <v>59.02</v>
      </c>
      <c r="G5875" s="12">
        <v>58.95</v>
      </c>
      <c r="H5875" s="12">
        <v>59.95</v>
      </c>
      <c r="I5875" s="25">
        <v>22</v>
      </c>
      <c r="J5875" s="25">
        <v>28</v>
      </c>
      <c r="K5875" s="150">
        <f t="shared" si="226"/>
        <v>44.127044888568911</v>
      </c>
      <c r="L5875" s="150"/>
      <c r="M5875" s="8">
        <v>119.01</v>
      </c>
      <c r="P5875" s="8">
        <f t="shared" si="227"/>
        <v>-51.126012953934897</v>
      </c>
    </row>
    <row r="5876" spans="2:16" x14ac:dyDescent="0.15">
      <c r="C5876" s="59">
        <v>38806</v>
      </c>
      <c r="D5876" s="12">
        <v>67.150000000000006</v>
      </c>
      <c r="E5876" s="12">
        <v>66.459999999999994</v>
      </c>
      <c r="F5876" s="12">
        <v>59.25</v>
      </c>
      <c r="G5876" s="12">
        <v>59.6</v>
      </c>
      <c r="H5876" s="12">
        <v>60.64</v>
      </c>
      <c r="I5876" s="25">
        <v>22</v>
      </c>
      <c r="J5876" s="25">
        <v>28</v>
      </c>
      <c r="K5876" s="150">
        <f t="shared" si="226"/>
        <v>44.568617908801706</v>
      </c>
      <c r="L5876" s="150"/>
      <c r="M5876" s="8">
        <v>118.89</v>
      </c>
      <c r="P5876" s="8">
        <f t="shared" si="227"/>
        <v>-50.684439933702102</v>
      </c>
    </row>
    <row r="5877" spans="2:16" ht="15" thickBot="1" x14ac:dyDescent="0.2">
      <c r="C5877" s="137">
        <v>38807</v>
      </c>
      <c r="D5877" s="113">
        <v>66.63</v>
      </c>
      <c r="E5877" s="113">
        <v>65.91</v>
      </c>
      <c r="F5877" s="113">
        <v>60.5</v>
      </c>
      <c r="G5877" s="113">
        <v>60.5</v>
      </c>
      <c r="H5877" s="113">
        <v>61.17</v>
      </c>
      <c r="I5877" s="142">
        <v>22</v>
      </c>
      <c r="J5877" s="142">
        <v>28</v>
      </c>
      <c r="K5877" s="150">
        <f t="shared" si="226"/>
        <v>45.081809859372029</v>
      </c>
      <c r="L5877" s="150"/>
      <c r="M5877" s="8">
        <v>118.47</v>
      </c>
      <c r="P5877" s="8">
        <f t="shared" si="227"/>
        <v>-50.171247983131778</v>
      </c>
    </row>
    <row r="5878" spans="2:16" x14ac:dyDescent="0.15">
      <c r="B5878" s="2">
        <f>AVERAGE(D5878:D5897)</f>
        <v>70.16105263157894</v>
      </c>
      <c r="C5878" s="138">
        <v>38810</v>
      </c>
      <c r="D5878" s="119">
        <v>66.739999999999995</v>
      </c>
      <c r="E5878" s="119">
        <v>66.84</v>
      </c>
      <c r="F5878" s="119">
        <v>61.89</v>
      </c>
      <c r="G5878" s="119">
        <v>60.9</v>
      </c>
      <c r="H5878" s="119">
        <v>61.82</v>
      </c>
      <c r="I5878" s="144">
        <v>22</v>
      </c>
      <c r="J5878" s="144">
        <v>28</v>
      </c>
      <c r="K5878" s="150">
        <f t="shared" si="226"/>
        <v>45.621192581990435</v>
      </c>
      <c r="L5878" s="150"/>
      <c r="M5878" s="8">
        <v>119.1</v>
      </c>
      <c r="P5878" s="8">
        <f t="shared" si="227"/>
        <v>-49.631865260513372</v>
      </c>
    </row>
    <row r="5879" spans="2:16" x14ac:dyDescent="0.15">
      <c r="C5879" s="59">
        <v>38811</v>
      </c>
      <c r="D5879" s="12">
        <v>66.23</v>
      </c>
      <c r="E5879" s="12">
        <v>66.39</v>
      </c>
      <c r="F5879" s="12">
        <v>61.08</v>
      </c>
      <c r="G5879" s="12">
        <v>61.15</v>
      </c>
      <c r="H5879" s="12">
        <v>61.01</v>
      </c>
      <c r="I5879" s="25">
        <v>22</v>
      </c>
      <c r="J5879" s="25">
        <v>28</v>
      </c>
      <c r="K5879" s="150">
        <f t="shared" si="226"/>
        <v>45.762317066246624</v>
      </c>
      <c r="L5879" s="150"/>
      <c r="M5879" s="8">
        <v>118.98</v>
      </c>
      <c r="P5879" s="8">
        <f t="shared" si="227"/>
        <v>-49.490740776257184</v>
      </c>
    </row>
    <row r="5880" spans="2:16" x14ac:dyDescent="0.15">
      <c r="C5880" s="59">
        <v>38812</v>
      </c>
      <c r="D5880" s="12">
        <v>67.069999999999993</v>
      </c>
      <c r="E5880" s="12">
        <v>67.34</v>
      </c>
      <c r="F5880" s="12">
        <v>60.48</v>
      </c>
      <c r="G5880" s="12">
        <v>60.9</v>
      </c>
      <c r="H5880" s="12">
        <v>61.08</v>
      </c>
      <c r="I5880" s="25">
        <v>22</v>
      </c>
      <c r="J5880" s="25">
        <v>28</v>
      </c>
      <c r="K5880" s="150">
        <f t="shared" si="226"/>
        <v>45.34156646456934</v>
      </c>
      <c r="L5880" s="150"/>
      <c r="M5880" s="8">
        <v>118.37</v>
      </c>
      <c r="P5880" s="8">
        <f t="shared" si="227"/>
        <v>-49.911491377934468</v>
      </c>
    </row>
    <row r="5881" spans="2:16" x14ac:dyDescent="0.15">
      <c r="C5881" s="59">
        <v>38813</v>
      </c>
      <c r="D5881" s="12">
        <v>67.94</v>
      </c>
      <c r="E5881" s="12">
        <v>67.84</v>
      </c>
      <c r="F5881" s="12">
        <v>61.72</v>
      </c>
      <c r="G5881" s="12">
        <v>62.1</v>
      </c>
      <c r="H5881" s="12">
        <v>62.13</v>
      </c>
      <c r="I5881" s="25">
        <v>22</v>
      </c>
      <c r="J5881" s="25">
        <v>28</v>
      </c>
      <c r="K5881" s="150">
        <f t="shared" si="226"/>
        <v>46.375611355228379</v>
      </c>
      <c r="L5881" s="150"/>
      <c r="M5881" s="8">
        <v>118.73</v>
      </c>
      <c r="P5881" s="8">
        <f t="shared" si="227"/>
        <v>-48.877446487275428</v>
      </c>
    </row>
    <row r="5882" spans="2:16" x14ac:dyDescent="0.15">
      <c r="C5882" s="59">
        <v>38814</v>
      </c>
      <c r="D5882" s="12">
        <v>67.39</v>
      </c>
      <c r="E5882" s="12">
        <v>67.290000000000006</v>
      </c>
      <c r="F5882" s="12">
        <v>61.4</v>
      </c>
      <c r="G5882" s="12">
        <v>61.85</v>
      </c>
      <c r="H5882" s="12">
        <v>62.13</v>
      </c>
      <c r="I5882" s="25">
        <v>22</v>
      </c>
      <c r="J5882" s="25">
        <v>28</v>
      </c>
      <c r="K5882" s="150">
        <f t="shared" si="226"/>
        <v>46.270609254226784</v>
      </c>
      <c r="L5882" s="150"/>
      <c r="M5882" s="8">
        <v>118.94</v>
      </c>
      <c r="P5882" s="8">
        <f t="shared" si="227"/>
        <v>-48.982448588277023</v>
      </c>
    </row>
    <row r="5883" spans="2:16" x14ac:dyDescent="0.15">
      <c r="B5883" s="2"/>
      <c r="C5883" s="59">
        <v>38817</v>
      </c>
      <c r="D5883" s="12">
        <v>68.739999999999995</v>
      </c>
      <c r="E5883" s="12">
        <v>68.75</v>
      </c>
      <c r="F5883" s="12">
        <v>62</v>
      </c>
      <c r="G5883" s="12">
        <v>62.25</v>
      </c>
      <c r="H5883" s="12">
        <v>62.65</v>
      </c>
      <c r="I5883" s="25">
        <v>22</v>
      </c>
      <c r="J5883" s="25">
        <v>28</v>
      </c>
      <c r="K5883" s="150">
        <f t="shared" si="226"/>
        <v>46.683400100374087</v>
      </c>
      <c r="L5883" s="150"/>
      <c r="M5883" s="8">
        <v>119.23</v>
      </c>
      <c r="P5883" s="8">
        <f t="shared" si="227"/>
        <v>-48.569657742129721</v>
      </c>
    </row>
    <row r="5884" spans="2:16" x14ac:dyDescent="0.15">
      <c r="C5884" s="59">
        <v>38818</v>
      </c>
      <c r="D5884" s="12">
        <v>68.98</v>
      </c>
      <c r="E5884" s="12">
        <v>69.37</v>
      </c>
      <c r="F5884" s="12">
        <v>63.65</v>
      </c>
      <c r="G5884" s="12">
        <v>63.85</v>
      </c>
      <c r="H5884" s="12">
        <v>63.61</v>
      </c>
      <c r="I5884" s="25">
        <v>22</v>
      </c>
      <c r="J5884" s="25">
        <v>28</v>
      </c>
      <c r="K5884" s="150">
        <f t="shared" si="226"/>
        <v>48.011808135089346</v>
      </c>
      <c r="L5884" s="150"/>
      <c r="M5884" s="8">
        <v>119.55</v>
      </c>
      <c r="P5884" s="8">
        <f t="shared" si="227"/>
        <v>-47.241249707414461</v>
      </c>
    </row>
    <row r="5885" spans="2:16" x14ac:dyDescent="0.15">
      <c r="C5885" s="59">
        <v>38819</v>
      </c>
      <c r="D5885" s="12">
        <v>68.62</v>
      </c>
      <c r="E5885" s="12">
        <v>69.42</v>
      </c>
      <c r="F5885" s="12">
        <v>63.55</v>
      </c>
      <c r="G5885" s="12">
        <v>63.3</v>
      </c>
      <c r="H5885" s="12">
        <v>63.84</v>
      </c>
      <c r="I5885" s="25">
        <v>22</v>
      </c>
      <c r="J5885" s="25">
        <v>28</v>
      </c>
      <c r="K5885" s="150">
        <f t="shared" si="226"/>
        <v>47.35138743891013</v>
      </c>
      <c r="L5885" s="150"/>
      <c r="M5885" s="8">
        <v>118.93</v>
      </c>
      <c r="P5885" s="8">
        <f t="shared" si="227"/>
        <v>-47.901670403593677</v>
      </c>
    </row>
    <row r="5886" spans="2:16" x14ac:dyDescent="0.15">
      <c r="C5886" s="59">
        <v>38820</v>
      </c>
      <c r="D5886" s="12">
        <v>69.319999999999993</v>
      </c>
      <c r="E5886" s="12">
        <v>70.569999999999993</v>
      </c>
      <c r="F5886" s="12">
        <v>63.15</v>
      </c>
      <c r="G5886" s="12">
        <v>63.25</v>
      </c>
      <c r="H5886" s="12">
        <v>63.82</v>
      </c>
      <c r="I5886" s="25">
        <v>22</v>
      </c>
      <c r="J5886" s="25">
        <v>28</v>
      </c>
      <c r="K5886" s="150">
        <f t="shared" si="226"/>
        <v>47.540748481964762</v>
      </c>
      <c r="L5886" s="150"/>
      <c r="M5886" s="8">
        <v>119.5</v>
      </c>
      <c r="P5886" s="8">
        <f t="shared" si="227"/>
        <v>-47.712309360539045</v>
      </c>
    </row>
    <row r="5887" spans="2:16" x14ac:dyDescent="0.15">
      <c r="C5887" s="59">
        <v>38821</v>
      </c>
      <c r="D5887" s="12"/>
      <c r="E5887" s="12"/>
      <c r="F5887" s="12"/>
      <c r="G5887" s="12">
        <v>64.25</v>
      </c>
      <c r="H5887" s="12"/>
      <c r="I5887" s="25">
        <v>22</v>
      </c>
      <c r="J5887" s="25">
        <v>28</v>
      </c>
      <c r="K5887" s="150">
        <f t="shared" si="226"/>
        <v>48.401493361371465</v>
      </c>
      <c r="L5887" s="150"/>
      <c r="M5887" s="8">
        <v>119.77</v>
      </c>
      <c r="P5887" s="8">
        <f t="shared" si="227"/>
        <v>-46.851564481132343</v>
      </c>
    </row>
    <row r="5888" spans="2:16" x14ac:dyDescent="0.15">
      <c r="C5888" s="59">
        <v>38824</v>
      </c>
      <c r="D5888" s="12">
        <v>70.400000000000006</v>
      </c>
      <c r="E5888" s="12">
        <v>71.459999999999994</v>
      </c>
      <c r="F5888" s="12">
        <v>64.7</v>
      </c>
      <c r="G5888" s="12">
        <v>65.3</v>
      </c>
      <c r="H5888" s="12">
        <v>65.02</v>
      </c>
      <c r="I5888" s="25">
        <v>22</v>
      </c>
      <c r="J5888" s="25">
        <v>28</v>
      </c>
      <c r="K5888" s="150">
        <f t="shared" si="226"/>
        <v>48.978913714624056</v>
      </c>
      <c r="L5888" s="150"/>
      <c r="M5888" s="8">
        <v>119.25</v>
      </c>
      <c r="P5888" s="8">
        <f t="shared" si="227"/>
        <v>-46.274144127879751</v>
      </c>
    </row>
    <row r="5889" spans="2:16" x14ac:dyDescent="0.15">
      <c r="C5889" s="59">
        <v>38825</v>
      </c>
      <c r="D5889" s="12">
        <v>71.349999999999994</v>
      </c>
      <c r="E5889" s="12">
        <v>72.510000000000005</v>
      </c>
      <c r="F5889" s="12">
        <v>65.62</v>
      </c>
      <c r="G5889" s="12">
        <v>65.5</v>
      </c>
      <c r="H5889" s="12">
        <v>65.8</v>
      </c>
      <c r="I5889" s="25">
        <v>22</v>
      </c>
      <c r="J5889" s="25">
        <v>28</v>
      </c>
      <c r="K5889" s="150">
        <f t="shared" si="226"/>
        <v>49.01357057196914</v>
      </c>
      <c r="L5889" s="150"/>
      <c r="M5889" s="8">
        <v>118.97</v>
      </c>
      <c r="P5889" s="8">
        <f t="shared" si="227"/>
        <v>-46.239487270534667</v>
      </c>
    </row>
    <row r="5890" spans="2:16" x14ac:dyDescent="0.15">
      <c r="C5890" s="59">
        <v>38826</v>
      </c>
      <c r="D5890" s="12">
        <v>72.17</v>
      </c>
      <c r="E5890" s="12">
        <v>73.73</v>
      </c>
      <c r="F5890" s="12">
        <v>65.67</v>
      </c>
      <c r="G5890" s="12">
        <v>65.8</v>
      </c>
      <c r="H5890" s="12">
        <v>66.36</v>
      </c>
      <c r="I5890" s="25">
        <v>22</v>
      </c>
      <c r="J5890" s="25">
        <v>28</v>
      </c>
      <c r="K5890" s="150">
        <f t="shared" si="226"/>
        <v>48.815913268508311</v>
      </c>
      <c r="L5890" s="150"/>
      <c r="M5890" s="8">
        <v>117.95</v>
      </c>
      <c r="P5890" s="8">
        <f t="shared" si="227"/>
        <v>-46.437144573995496</v>
      </c>
    </row>
    <row r="5891" spans="2:16" x14ac:dyDescent="0.15">
      <c r="C5891" s="59">
        <v>38827</v>
      </c>
      <c r="D5891" s="12">
        <v>71.95</v>
      </c>
      <c r="E5891" s="12">
        <v>73.180000000000007</v>
      </c>
      <c r="F5891" s="12">
        <v>67</v>
      </c>
      <c r="G5891" s="12">
        <v>67</v>
      </c>
      <c r="H5891" s="12">
        <v>67</v>
      </c>
      <c r="I5891" s="25">
        <v>22</v>
      </c>
      <c r="J5891" s="25">
        <v>28</v>
      </c>
      <c r="K5891" s="150">
        <f t="shared" si="226"/>
        <v>49.975880170791406</v>
      </c>
      <c r="L5891" s="150"/>
      <c r="M5891" s="8">
        <v>118.59</v>
      </c>
      <c r="P5891" s="8">
        <f t="shared" si="227"/>
        <v>-45.277177671712401</v>
      </c>
    </row>
    <row r="5892" spans="2:16" x14ac:dyDescent="0.15">
      <c r="C5892" s="59">
        <v>38828</v>
      </c>
      <c r="D5892" s="12">
        <v>75.17</v>
      </c>
      <c r="E5892" s="12">
        <v>74.569999999999993</v>
      </c>
      <c r="F5892" s="12">
        <v>65.72</v>
      </c>
      <c r="G5892" s="12">
        <v>66.2</v>
      </c>
      <c r="H5892" s="12">
        <v>66.84</v>
      </c>
      <c r="I5892" s="25">
        <v>22</v>
      </c>
      <c r="J5892" s="25">
        <v>28</v>
      </c>
      <c r="K5892" s="150">
        <f t="shared" si="226"/>
        <v>49.433283354869303</v>
      </c>
      <c r="L5892" s="150"/>
      <c r="M5892" s="8">
        <v>118.72</v>
      </c>
      <c r="P5892" s="8">
        <f t="shared" si="227"/>
        <v>-45.819774487634504</v>
      </c>
    </row>
    <row r="5893" spans="2:16" x14ac:dyDescent="0.15">
      <c r="C5893" s="59">
        <v>38831</v>
      </c>
      <c r="D5893" s="12">
        <v>73.33</v>
      </c>
      <c r="E5893" s="12">
        <v>73</v>
      </c>
      <c r="F5893" s="12">
        <v>67.55</v>
      </c>
      <c r="G5893" s="12">
        <v>67.599999999999994</v>
      </c>
      <c r="H5893" s="12">
        <v>67.37</v>
      </c>
      <c r="I5893" s="25">
        <v>22</v>
      </c>
      <c r="J5893" s="25">
        <v>28</v>
      </c>
      <c r="K5893" s="150">
        <f t="shared" si="226"/>
        <v>49.64957736764292</v>
      </c>
      <c r="L5893" s="150"/>
      <c r="M5893" s="8">
        <v>116.77</v>
      </c>
      <c r="P5893" s="8">
        <f t="shared" si="227"/>
        <v>-45.603480474860888</v>
      </c>
    </row>
    <row r="5894" spans="2:16" x14ac:dyDescent="0.15">
      <c r="C5894" s="59">
        <v>38832</v>
      </c>
      <c r="D5894" s="12">
        <v>72.88</v>
      </c>
      <c r="E5894" s="12">
        <v>73.209999999999994</v>
      </c>
      <c r="F5894" s="12">
        <v>66.8</v>
      </c>
      <c r="G5894" s="12">
        <v>66.8</v>
      </c>
      <c r="H5894" s="12">
        <v>66.27</v>
      </c>
      <c r="I5894" s="25">
        <v>22</v>
      </c>
      <c r="J5894" s="25">
        <v>28</v>
      </c>
      <c r="K5894" s="150">
        <f t="shared" si="226"/>
        <v>48.46118052067748</v>
      </c>
      <c r="L5894" s="150"/>
      <c r="M5894" s="8">
        <v>115.34</v>
      </c>
      <c r="P5894" s="8">
        <f t="shared" si="227"/>
        <v>-46.791877321826327</v>
      </c>
    </row>
    <row r="5895" spans="2:16" x14ac:dyDescent="0.15">
      <c r="C5895" s="59">
        <v>38833</v>
      </c>
      <c r="D5895" s="12">
        <v>71.930000000000007</v>
      </c>
      <c r="E5895" s="12">
        <v>72.09</v>
      </c>
      <c r="F5895" s="12">
        <v>67.099999999999994</v>
      </c>
      <c r="G5895" s="12">
        <v>67.05</v>
      </c>
      <c r="H5895" s="12">
        <v>66.94</v>
      </c>
      <c r="I5895" s="25">
        <v>22</v>
      </c>
      <c r="J5895" s="25">
        <v>28</v>
      </c>
      <c r="K5895" s="150">
        <f t="shared" si="226"/>
        <v>48.895586301537371</v>
      </c>
      <c r="L5895" s="150"/>
      <c r="M5895" s="8">
        <v>115.94</v>
      </c>
      <c r="P5895" s="8">
        <f t="shared" si="227"/>
        <v>-46.357471540966436</v>
      </c>
    </row>
    <row r="5896" spans="2:16" x14ac:dyDescent="0.15">
      <c r="C5896" s="59">
        <v>38834</v>
      </c>
      <c r="D5896" s="12">
        <v>70.97</v>
      </c>
      <c r="E5896" s="12">
        <v>70.91</v>
      </c>
      <c r="F5896" s="12">
        <v>65.3</v>
      </c>
      <c r="G5896" s="12">
        <v>65.75</v>
      </c>
      <c r="H5896" s="12">
        <v>65.36</v>
      </c>
      <c r="I5896" s="25">
        <v>22</v>
      </c>
      <c r="J5896" s="25">
        <v>28</v>
      </c>
      <c r="K5896" s="150">
        <f t="shared" si="226"/>
        <v>47.893811285036037</v>
      </c>
      <c r="L5896" s="150"/>
      <c r="M5896" s="8">
        <v>115.81</v>
      </c>
      <c r="P5896" s="8">
        <f t="shared" si="227"/>
        <v>-47.35924655746777</v>
      </c>
    </row>
    <row r="5897" spans="2:16" ht="15" thickBot="1" x14ac:dyDescent="0.2">
      <c r="C5897" s="140">
        <v>38835</v>
      </c>
      <c r="D5897" s="122">
        <v>71.88</v>
      </c>
      <c r="E5897" s="122">
        <v>72.06</v>
      </c>
      <c r="F5897" s="122">
        <v>64.349999999999994</v>
      </c>
      <c r="G5897" s="122">
        <v>64.849999999999994</v>
      </c>
      <c r="H5897" s="122">
        <v>65.540000000000006</v>
      </c>
      <c r="I5897" s="145">
        <v>22</v>
      </c>
      <c r="J5897" s="145">
        <v>28</v>
      </c>
      <c r="K5897" s="150">
        <f t="shared" si="226"/>
        <v>46.952704638320903</v>
      </c>
      <c r="L5897" s="150"/>
      <c r="M5897" s="8">
        <v>115.11</v>
      </c>
      <c r="P5897" s="8">
        <f t="shared" si="227"/>
        <v>-48.300353204182905</v>
      </c>
    </row>
    <row r="5898" spans="2:16" x14ac:dyDescent="0.15">
      <c r="B5898" s="2">
        <f>AVERAGE(D5898:D5920)</f>
        <v>70.96090909090907</v>
      </c>
      <c r="C5898" s="139">
        <v>38838</v>
      </c>
      <c r="D5898" s="116">
        <v>73.7</v>
      </c>
      <c r="E5898" s="116">
        <v>73.89</v>
      </c>
      <c r="F5898" s="116"/>
      <c r="G5898" s="116">
        <v>67.150000000000006</v>
      </c>
      <c r="H5898" s="116">
        <v>66.22</v>
      </c>
      <c r="I5898" s="143">
        <v>22</v>
      </c>
      <c r="J5898" s="143">
        <v>28</v>
      </c>
      <c r="K5898" s="150">
        <f t="shared" si="226"/>
        <v>48.461677415728346</v>
      </c>
      <c r="L5898" s="150"/>
      <c r="M5898" s="8">
        <v>114.74</v>
      </c>
      <c r="P5898" s="8">
        <f t="shared" si="227"/>
        <v>-46.791380426775461</v>
      </c>
    </row>
    <row r="5899" spans="2:16" x14ac:dyDescent="0.15">
      <c r="C5899" s="59">
        <v>38839</v>
      </c>
      <c r="D5899" s="12">
        <v>74.61</v>
      </c>
      <c r="E5899" s="12">
        <v>74.64</v>
      </c>
      <c r="F5899" s="12">
        <v>68.099999999999994</v>
      </c>
      <c r="G5899" s="12">
        <v>68.5</v>
      </c>
      <c r="H5899" s="12">
        <v>68.400000000000006</v>
      </c>
      <c r="I5899" s="25">
        <v>22</v>
      </c>
      <c r="J5899" s="25">
        <v>28</v>
      </c>
      <c r="K5899" s="150">
        <f t="shared" si="226"/>
        <v>49.509207660679188</v>
      </c>
      <c r="L5899" s="150"/>
      <c r="M5899" s="8">
        <v>114.91</v>
      </c>
      <c r="P5899" s="8">
        <f t="shared" si="227"/>
        <v>-45.743850181824619</v>
      </c>
    </row>
    <row r="5900" spans="2:16" x14ac:dyDescent="0.15">
      <c r="C5900" s="59">
        <v>38840</v>
      </c>
      <c r="D5900" s="12">
        <v>72.28</v>
      </c>
      <c r="E5900" s="12">
        <v>72.650000000000006</v>
      </c>
      <c r="F5900" s="12">
        <v>68.349999999999994</v>
      </c>
      <c r="G5900" s="82"/>
      <c r="H5900" s="82"/>
      <c r="I5900" s="189"/>
      <c r="J5900" s="189"/>
      <c r="K5900" s="190"/>
      <c r="L5900" s="190"/>
      <c r="M5900" s="35"/>
      <c r="P5900" s="8">
        <f t="shared" si="227"/>
        <v>-95.253057842503807</v>
      </c>
    </row>
    <row r="5901" spans="2:16" x14ac:dyDescent="0.15">
      <c r="C5901" s="59">
        <v>38841</v>
      </c>
      <c r="D5901" s="12">
        <v>69.94</v>
      </c>
      <c r="E5901" s="12">
        <v>70.290000000000006</v>
      </c>
      <c r="F5901" s="12">
        <v>66.45</v>
      </c>
      <c r="G5901" s="82"/>
      <c r="H5901" s="82"/>
      <c r="I5901" s="189"/>
      <c r="J5901" s="189"/>
      <c r="K5901" s="190"/>
      <c r="L5901" s="190"/>
      <c r="M5901" s="35"/>
      <c r="P5901" s="8">
        <f t="shared" si="227"/>
        <v>-95.253057842503807</v>
      </c>
    </row>
    <row r="5902" spans="2:16" x14ac:dyDescent="0.15">
      <c r="C5902" s="59">
        <v>38842</v>
      </c>
      <c r="D5902" s="12">
        <v>70.19</v>
      </c>
      <c r="E5902" s="12">
        <v>70.95</v>
      </c>
      <c r="F5902" s="12">
        <v>64.8</v>
      </c>
      <c r="G5902" s="82"/>
      <c r="H5902" s="82"/>
      <c r="I5902" s="189"/>
      <c r="J5902" s="189"/>
      <c r="K5902" s="190"/>
      <c r="L5902" s="190"/>
      <c r="M5902" s="35"/>
      <c r="P5902" s="8">
        <f t="shared" si="227"/>
        <v>-95.253057842503807</v>
      </c>
    </row>
    <row r="5903" spans="2:16" x14ac:dyDescent="0.15">
      <c r="C5903" s="59">
        <v>38845</v>
      </c>
      <c r="D5903" s="12">
        <v>69.77</v>
      </c>
      <c r="E5903" s="12">
        <v>70.209999999999994</v>
      </c>
      <c r="F5903" s="12">
        <v>64.930000000000007</v>
      </c>
      <c r="G5903" s="12">
        <v>65.55</v>
      </c>
      <c r="H5903" s="12">
        <v>64.540000000000006</v>
      </c>
      <c r="I5903" s="25">
        <v>22</v>
      </c>
      <c r="J5903" s="25">
        <v>28</v>
      </c>
      <c r="K5903" s="150">
        <f t="shared" si="226"/>
        <v>46.498866487085756</v>
      </c>
      <c r="L5903" s="150"/>
      <c r="M5903" s="8">
        <v>112.78</v>
      </c>
      <c r="P5903" s="8">
        <f t="shared" si="227"/>
        <v>-48.754191355418051</v>
      </c>
    </row>
    <row r="5904" spans="2:16" x14ac:dyDescent="0.15">
      <c r="C5904" s="59">
        <v>38846</v>
      </c>
      <c r="D5904" s="12">
        <v>70.69</v>
      </c>
      <c r="E5904" s="12">
        <v>71.08</v>
      </c>
      <c r="F5904" s="12">
        <v>64.849999999999994</v>
      </c>
      <c r="G5904" s="12">
        <v>64.849999999999994</v>
      </c>
      <c r="H5904" s="12">
        <v>64.89</v>
      </c>
      <c r="I5904" s="25">
        <v>22</v>
      </c>
      <c r="J5904" s="25">
        <v>28</v>
      </c>
      <c r="K5904" s="150">
        <f t="shared" si="226"/>
        <v>45.847311279187466</v>
      </c>
      <c r="L5904" s="150"/>
      <c r="M5904" s="8">
        <v>112.4</v>
      </c>
      <c r="P5904" s="8">
        <f t="shared" si="227"/>
        <v>-49.405746563316342</v>
      </c>
    </row>
    <row r="5905" spans="3:16" x14ac:dyDescent="0.15">
      <c r="C5905" s="59">
        <v>38847</v>
      </c>
      <c r="D5905" s="12">
        <v>72.13</v>
      </c>
      <c r="E5905" s="12">
        <v>72.44</v>
      </c>
      <c r="F5905" s="12">
        <v>65.77</v>
      </c>
      <c r="G5905" s="12">
        <v>65.849999999999994</v>
      </c>
      <c r="H5905" s="12">
        <v>65.86</v>
      </c>
      <c r="I5905" s="25">
        <v>22</v>
      </c>
      <c r="J5905" s="25">
        <v>28</v>
      </c>
      <c r="K5905" s="150">
        <f t="shared" si="226"/>
        <v>46.488016563506761</v>
      </c>
      <c r="L5905" s="150"/>
      <c r="M5905" s="8">
        <v>112.24</v>
      </c>
      <c r="P5905" s="8">
        <f t="shared" si="227"/>
        <v>-48.765041278997046</v>
      </c>
    </row>
    <row r="5906" spans="3:16" x14ac:dyDescent="0.15">
      <c r="C5906" s="59">
        <v>38848</v>
      </c>
      <c r="D5906" s="12">
        <v>73.319999999999993</v>
      </c>
      <c r="E5906" s="12">
        <v>73.430000000000007</v>
      </c>
      <c r="F5906" s="12">
        <v>67.25</v>
      </c>
      <c r="G5906" s="12">
        <v>67.400000000000006</v>
      </c>
      <c r="H5906" s="12">
        <v>67.27</v>
      </c>
      <c r="I5906" s="25">
        <v>22</v>
      </c>
      <c r="J5906" s="25">
        <v>28</v>
      </c>
      <c r="K5906" s="150">
        <f t="shared" si="226"/>
        <v>47.544113530726946</v>
      </c>
      <c r="L5906" s="150"/>
      <c r="M5906" s="8">
        <v>112.15</v>
      </c>
      <c r="P5906" s="8">
        <f t="shared" si="227"/>
        <v>-47.708944311776861</v>
      </c>
    </row>
    <row r="5907" spans="3:16" x14ac:dyDescent="0.15">
      <c r="C5907" s="59">
        <v>38849</v>
      </c>
      <c r="D5907" s="12">
        <v>72.040000000000006</v>
      </c>
      <c r="E5907" s="12">
        <v>72.319999999999993</v>
      </c>
      <c r="F5907" s="12"/>
      <c r="G5907" s="12">
        <v>67.25</v>
      </c>
      <c r="H5907" s="12">
        <v>67.02</v>
      </c>
      <c r="I5907" s="25">
        <v>22</v>
      </c>
      <c r="J5907" s="25">
        <v>28</v>
      </c>
      <c r="K5907" s="150">
        <f t="shared" si="226"/>
        <v>47.133750551537027</v>
      </c>
      <c r="L5907" s="150"/>
      <c r="M5907" s="8">
        <v>111.43</v>
      </c>
      <c r="P5907" s="8">
        <f t="shared" si="227"/>
        <v>-48.11930729096678</v>
      </c>
    </row>
    <row r="5908" spans="3:16" x14ac:dyDescent="0.15">
      <c r="C5908" s="59">
        <v>38852</v>
      </c>
      <c r="D5908" s="12">
        <v>69.41</v>
      </c>
      <c r="E5908" s="12">
        <v>69.67</v>
      </c>
      <c r="F5908" s="12">
        <v>65.02</v>
      </c>
      <c r="G5908" s="12">
        <v>65.2</v>
      </c>
      <c r="H5908" s="12">
        <v>64.67</v>
      </c>
      <c r="I5908" s="25">
        <v>22</v>
      </c>
      <c r="J5908" s="25">
        <v>28</v>
      </c>
      <c r="K5908" s="150">
        <f t="shared" si="226"/>
        <v>45.50011372465962</v>
      </c>
      <c r="L5908" s="150"/>
      <c r="M5908" s="8">
        <v>110.95</v>
      </c>
      <c r="P5908" s="8">
        <f t="shared" si="227"/>
        <v>-49.752944117844187</v>
      </c>
    </row>
    <row r="5909" spans="3:16" x14ac:dyDescent="0.15">
      <c r="C5909" s="59">
        <v>38853</v>
      </c>
      <c r="D5909" s="12">
        <v>69.53</v>
      </c>
      <c r="E5909" s="12">
        <v>70.34</v>
      </c>
      <c r="F5909" s="12">
        <v>63.85</v>
      </c>
      <c r="G5909" s="12">
        <v>64</v>
      </c>
      <c r="H5909" s="12">
        <v>63.83</v>
      </c>
      <c r="I5909" s="25">
        <v>22</v>
      </c>
      <c r="J5909" s="25">
        <v>28</v>
      </c>
      <c r="K5909" s="150">
        <f t="shared" si="226"/>
        <v>44.876038700017347</v>
      </c>
      <c r="L5909" s="150"/>
      <c r="M5909" s="8">
        <v>111.48</v>
      </c>
      <c r="P5909" s="8">
        <f t="shared" si="227"/>
        <v>-50.377019142486461</v>
      </c>
    </row>
    <row r="5910" spans="3:16" x14ac:dyDescent="0.15">
      <c r="C5910" s="59">
        <v>38854</v>
      </c>
      <c r="D5910" s="12">
        <v>68.69</v>
      </c>
      <c r="E5910" s="12">
        <v>69.040000000000006</v>
      </c>
      <c r="F5910" s="12">
        <v>64.319999999999993</v>
      </c>
      <c r="G5910" s="12">
        <v>64.05</v>
      </c>
      <c r="H5910" s="12">
        <v>63.75</v>
      </c>
      <c r="I5910" s="25">
        <v>22</v>
      </c>
      <c r="J5910" s="25">
        <v>28</v>
      </c>
      <c r="K5910" s="150">
        <f t="shared" si="226"/>
        <v>44.564636458584026</v>
      </c>
      <c r="L5910" s="150"/>
      <c r="M5910" s="8">
        <v>110.62</v>
      </c>
      <c r="P5910" s="8">
        <f t="shared" si="227"/>
        <v>-50.688421383919781</v>
      </c>
    </row>
    <row r="5911" spans="3:16" x14ac:dyDescent="0.15">
      <c r="C5911" s="59">
        <v>38855</v>
      </c>
      <c r="D5911" s="12">
        <v>69.45</v>
      </c>
      <c r="E5911" s="12">
        <v>69.67</v>
      </c>
      <c r="F5911" s="12">
        <v>62.9</v>
      </c>
      <c r="G5911" s="12">
        <v>63</v>
      </c>
      <c r="H5911" s="12">
        <v>62.95</v>
      </c>
      <c r="I5911" s="25">
        <v>22</v>
      </c>
      <c r="J5911" s="25">
        <v>28</v>
      </c>
      <c r="K5911" s="150">
        <f t="shared" si="226"/>
        <v>44.357129311456696</v>
      </c>
      <c r="L5911" s="150"/>
      <c r="M5911" s="8">
        <v>111.94</v>
      </c>
      <c r="P5911" s="8">
        <f t="shared" si="227"/>
        <v>-50.895928531047112</v>
      </c>
    </row>
    <row r="5912" spans="3:16" x14ac:dyDescent="0.15">
      <c r="C5912" s="59">
        <v>38856</v>
      </c>
      <c r="D5912" s="12">
        <v>68.53</v>
      </c>
      <c r="E5912" s="12">
        <v>68.680000000000007</v>
      </c>
      <c r="F5912" s="12">
        <v>64.010000000000005</v>
      </c>
      <c r="G5912" s="12">
        <v>63.9</v>
      </c>
      <c r="H5912" s="12">
        <v>63.42</v>
      </c>
      <c r="I5912" s="25">
        <v>22</v>
      </c>
      <c r="J5912" s="25">
        <v>28</v>
      </c>
      <c r="K5912" s="150">
        <f t="shared" si="226"/>
        <v>44.966687452840809</v>
      </c>
      <c r="L5912" s="150"/>
      <c r="M5912" s="8">
        <v>111.88</v>
      </c>
      <c r="P5912" s="8">
        <f t="shared" si="227"/>
        <v>-50.286370389662999</v>
      </c>
    </row>
    <row r="5913" spans="3:16" x14ac:dyDescent="0.15">
      <c r="C5913" s="59">
        <v>38859</v>
      </c>
      <c r="D5913" s="12">
        <v>69.23</v>
      </c>
      <c r="E5913" s="12">
        <v>69.349999999999994</v>
      </c>
      <c r="F5913" s="12">
        <v>62.17</v>
      </c>
      <c r="G5913" s="12">
        <v>62.2</v>
      </c>
      <c r="H5913" s="12">
        <v>62.61</v>
      </c>
      <c r="I5913" s="25">
        <v>22</v>
      </c>
      <c r="J5913" s="25">
        <v>28</v>
      </c>
      <c r="K5913" s="150">
        <f t="shared" si="226"/>
        <v>44.235949817153553</v>
      </c>
      <c r="L5913" s="150"/>
      <c r="M5913" s="8">
        <v>113.07</v>
      </c>
      <c r="P5913" s="8">
        <f t="shared" si="227"/>
        <v>-51.017108025350254</v>
      </c>
    </row>
    <row r="5914" spans="3:16" x14ac:dyDescent="0.15">
      <c r="C5914" s="59">
        <v>38860</v>
      </c>
      <c r="D5914" s="12">
        <v>71.760000000000005</v>
      </c>
      <c r="E5914" s="12">
        <v>71</v>
      </c>
      <c r="F5914" s="12">
        <v>63.99</v>
      </c>
      <c r="G5914" s="12">
        <v>64.3</v>
      </c>
      <c r="H5914" s="12">
        <v>64.45</v>
      </c>
      <c r="I5914" s="25">
        <v>22</v>
      </c>
      <c r="J5914" s="25">
        <v>28</v>
      </c>
      <c r="K5914" s="150">
        <f t="shared" si="226"/>
        <v>45.608116065398711</v>
      </c>
      <c r="L5914" s="150"/>
      <c r="M5914" s="8">
        <v>112.77</v>
      </c>
      <c r="P5914" s="8">
        <f t="shared" si="227"/>
        <v>-49.644941777105096</v>
      </c>
    </row>
    <row r="5915" spans="3:16" x14ac:dyDescent="0.15">
      <c r="C5915" s="59">
        <v>38861</v>
      </c>
      <c r="D5915" s="12">
        <v>69.86</v>
      </c>
      <c r="E5915" s="12">
        <v>69.22</v>
      </c>
      <c r="F5915" s="12">
        <v>64.66</v>
      </c>
      <c r="G5915" s="12">
        <v>64.900000000000006</v>
      </c>
      <c r="H5915" s="12"/>
      <c r="I5915" s="25">
        <v>22</v>
      </c>
      <c r="J5915" s="25">
        <v>28</v>
      </c>
      <c r="K5915" s="150">
        <f t="shared" si="226"/>
        <v>46.31944334504842</v>
      </c>
      <c r="L5915" s="150"/>
      <c r="M5915" s="8">
        <v>113.47</v>
      </c>
      <c r="P5915" s="8">
        <f t="shared" si="227"/>
        <v>-48.933614497455387</v>
      </c>
    </row>
    <row r="5916" spans="3:16" x14ac:dyDescent="0.15">
      <c r="C5916" s="59">
        <v>38862</v>
      </c>
      <c r="D5916" s="12">
        <v>71.319999999999993</v>
      </c>
      <c r="E5916" s="12">
        <v>70.709999999999994</v>
      </c>
      <c r="F5916" s="12">
        <v>63.46</v>
      </c>
      <c r="G5916" s="12">
        <v>63.5</v>
      </c>
      <c r="H5916" s="12">
        <v>63.91</v>
      </c>
      <c r="I5916" s="75"/>
      <c r="J5916" s="75"/>
      <c r="K5916" s="193">
        <f t="shared" si="226"/>
        <v>45.444071510695068</v>
      </c>
      <c r="L5916" s="96"/>
      <c r="M5916" s="8">
        <v>113.78</v>
      </c>
      <c r="P5916" s="8">
        <f t="shared" si="227"/>
        <v>-49.80898633180874</v>
      </c>
    </row>
    <row r="5917" spans="3:16" x14ac:dyDescent="0.15">
      <c r="C5917" s="59">
        <v>38863</v>
      </c>
      <c r="D5917" s="12">
        <v>71.37</v>
      </c>
      <c r="E5917" s="12">
        <v>70.59</v>
      </c>
      <c r="F5917" s="12">
        <v>64.95</v>
      </c>
      <c r="G5917" s="12">
        <v>64.900000000000006</v>
      </c>
      <c r="H5917" s="12">
        <v>65.099999999999994</v>
      </c>
      <c r="I5917" s="75"/>
      <c r="J5917" s="75"/>
      <c r="K5917" s="193">
        <f t="shared" si="226"/>
        <v>46.029615154557682</v>
      </c>
      <c r="L5917" s="96"/>
      <c r="M5917" s="8">
        <v>112.76</v>
      </c>
      <c r="P5917" s="8">
        <f t="shared" si="227"/>
        <v>-49.223442687946125</v>
      </c>
    </row>
    <row r="5918" spans="3:16" x14ac:dyDescent="0.15">
      <c r="C5918" s="59">
        <v>38866</v>
      </c>
      <c r="D5918" s="12"/>
      <c r="E5918" s="12"/>
      <c r="F5918" s="12">
        <v>64.95</v>
      </c>
      <c r="G5918" s="12">
        <v>64.5</v>
      </c>
      <c r="H5918" s="12">
        <v>65.12</v>
      </c>
      <c r="I5918" s="75"/>
      <c r="J5918" s="75"/>
      <c r="K5918" s="193">
        <f t="shared" si="226"/>
        <v>45.985278278436901</v>
      </c>
      <c r="L5918" s="96"/>
      <c r="M5918" s="8">
        <v>113.35</v>
      </c>
      <c r="P5918" s="8">
        <f t="shared" si="227"/>
        <v>-49.267779564066906</v>
      </c>
    </row>
    <row r="5919" spans="3:16" x14ac:dyDescent="0.15">
      <c r="C5919" s="59">
        <v>38867</v>
      </c>
      <c r="D5919" s="12">
        <v>72.03</v>
      </c>
      <c r="E5919" s="12">
        <v>71.05</v>
      </c>
      <c r="F5919" s="12">
        <v>64.97</v>
      </c>
      <c r="G5919" s="12">
        <v>64.7</v>
      </c>
      <c r="H5919" s="12">
        <v>65.41</v>
      </c>
      <c r="I5919" s="75"/>
      <c r="J5919" s="75"/>
      <c r="K5919" s="193">
        <f t="shared" si="226"/>
        <v>46.270301053499033</v>
      </c>
      <c r="L5919" s="96"/>
      <c r="M5919" s="8">
        <v>113.7</v>
      </c>
      <c r="P5919" s="8">
        <f t="shared" si="227"/>
        <v>-48.982756789004775</v>
      </c>
    </row>
    <row r="5920" spans="3:16" ht="15" thickBot="1" x14ac:dyDescent="0.2">
      <c r="C5920" s="137">
        <v>38868</v>
      </c>
      <c r="D5920" s="113">
        <v>71.290000000000006</v>
      </c>
      <c r="E5920" s="113">
        <v>70.41</v>
      </c>
      <c r="F5920" s="113">
        <v>65.25</v>
      </c>
      <c r="G5920" s="113">
        <v>65.099999999999994</v>
      </c>
      <c r="H5920" s="113">
        <v>64.930000000000007</v>
      </c>
      <c r="I5920" s="114"/>
      <c r="J5920" s="114"/>
      <c r="K5920" s="193">
        <f t="shared" si="226"/>
        <v>46.376196307630025</v>
      </c>
      <c r="L5920" s="96"/>
      <c r="M5920" s="8">
        <v>113.26</v>
      </c>
      <c r="P5920" s="8">
        <f t="shared" si="227"/>
        <v>-48.876861534873782</v>
      </c>
    </row>
    <row r="5921" spans="2:16" x14ac:dyDescent="0.15">
      <c r="B5921" s="2">
        <f>AVERAGE(D5921:D5942)</f>
        <v>70.969545454545454</v>
      </c>
      <c r="C5921" s="138">
        <v>38869</v>
      </c>
      <c r="D5921" s="119">
        <v>70.34</v>
      </c>
      <c r="E5921" s="119">
        <v>69.39</v>
      </c>
      <c r="F5921" s="119">
        <v>65.22</v>
      </c>
      <c r="G5921" s="119">
        <v>65.2</v>
      </c>
      <c r="H5921" s="119">
        <v>64.84</v>
      </c>
      <c r="I5921" s="120"/>
      <c r="J5921" s="120"/>
      <c r="K5921" s="193">
        <f t="shared" si="226"/>
        <v>46.615573925931137</v>
      </c>
      <c r="L5921" s="96"/>
      <c r="M5921" s="8">
        <v>113.67</v>
      </c>
      <c r="P5921" s="8">
        <f t="shared" si="227"/>
        <v>-48.63748391657267</v>
      </c>
    </row>
    <row r="5922" spans="2:16" x14ac:dyDescent="0.15">
      <c r="C5922" s="59">
        <v>38870</v>
      </c>
      <c r="D5922" s="12">
        <v>72.33</v>
      </c>
      <c r="E5922" s="12">
        <v>72.7</v>
      </c>
      <c r="F5922" s="12">
        <v>65.209999999999994</v>
      </c>
      <c r="G5922" s="12">
        <v>65.2</v>
      </c>
      <c r="H5922" s="12">
        <v>64.84</v>
      </c>
      <c r="I5922" s="75"/>
      <c r="J5922" s="75"/>
      <c r="K5922" s="193">
        <f t="shared" si="226"/>
        <v>46.60737201268649</v>
      </c>
      <c r="L5922" s="96"/>
      <c r="M5922" s="8">
        <v>113.65</v>
      </c>
      <c r="P5922" s="8">
        <f t="shared" si="227"/>
        <v>-48.645685829817317</v>
      </c>
    </row>
    <row r="5923" spans="2:16" x14ac:dyDescent="0.15">
      <c r="C5923" s="59">
        <v>38873</v>
      </c>
      <c r="D5923" s="12">
        <v>72.599999999999994</v>
      </c>
      <c r="E5923" s="12">
        <v>71.37</v>
      </c>
      <c r="F5923" s="12">
        <v>67.33</v>
      </c>
      <c r="G5923" s="12">
        <v>67.349999999999994</v>
      </c>
      <c r="H5923" s="12">
        <v>66.48</v>
      </c>
      <c r="I5923" s="75"/>
      <c r="J5923" s="75"/>
      <c r="K5923" s="193">
        <f t="shared" si="226"/>
        <v>47.737597544741583</v>
      </c>
      <c r="L5923" s="96"/>
      <c r="M5923" s="8">
        <v>112.69</v>
      </c>
      <c r="P5923" s="8">
        <f t="shared" si="227"/>
        <v>-47.515460297762225</v>
      </c>
    </row>
    <row r="5924" spans="2:16" x14ac:dyDescent="0.15">
      <c r="C5924" s="59">
        <v>38874</v>
      </c>
      <c r="D5924" s="12">
        <v>72.5</v>
      </c>
      <c r="E5924" s="12">
        <v>70.81</v>
      </c>
      <c r="F5924" s="12">
        <v>66.72</v>
      </c>
      <c r="G5924" s="12">
        <v>66.7</v>
      </c>
      <c r="H5924" s="12">
        <v>66.08</v>
      </c>
      <c r="I5924" s="75"/>
      <c r="J5924" s="75"/>
      <c r="K5924" s="193">
        <f t="shared" si="226"/>
        <v>47.578940212962827</v>
      </c>
      <c r="L5924" s="96"/>
      <c r="M5924" s="8">
        <v>113.41</v>
      </c>
      <c r="P5924" s="8">
        <f t="shared" si="227"/>
        <v>-47.67411762954098</v>
      </c>
    </row>
    <row r="5925" spans="2:16" x14ac:dyDescent="0.15">
      <c r="C5925" s="59">
        <v>38875</v>
      </c>
      <c r="D5925" s="12">
        <v>70.819999999999993</v>
      </c>
      <c r="E5925" s="12">
        <v>69.19</v>
      </c>
      <c r="F5925" s="12">
        <v>66.55</v>
      </c>
      <c r="G5925" s="12">
        <v>66.5</v>
      </c>
      <c r="H5925" s="12">
        <v>65.430000000000007</v>
      </c>
      <c r="I5925" s="75"/>
      <c r="J5925" s="75"/>
      <c r="K5925" s="193">
        <f t="shared" si="226"/>
        <v>47.75416176140552</v>
      </c>
      <c r="L5925" s="96"/>
      <c r="M5925" s="8">
        <v>114.17</v>
      </c>
      <c r="P5925" s="8">
        <f t="shared" si="227"/>
        <v>-47.498896081098287</v>
      </c>
    </row>
    <row r="5926" spans="2:16" x14ac:dyDescent="0.15">
      <c r="C5926" s="59">
        <v>38876</v>
      </c>
      <c r="D5926" s="12">
        <v>70.349999999999994</v>
      </c>
      <c r="E5926" s="12">
        <v>69.05</v>
      </c>
      <c r="F5926" s="12">
        <v>64.42</v>
      </c>
      <c r="G5926" s="12">
        <v>64.599999999999994</v>
      </c>
      <c r="H5926" s="12">
        <v>63.84</v>
      </c>
      <c r="I5926" s="75"/>
      <c r="J5926" s="75"/>
      <c r="K5926" s="193">
        <f t="shared" si="226"/>
        <v>46.584791592020629</v>
      </c>
      <c r="L5926" s="96"/>
      <c r="M5926" s="8">
        <v>114.65</v>
      </c>
      <c r="P5926" s="8">
        <f t="shared" si="227"/>
        <v>-48.668266250483178</v>
      </c>
    </row>
    <row r="5927" spans="2:16" x14ac:dyDescent="0.15">
      <c r="C5927" s="59">
        <v>38877</v>
      </c>
      <c r="D5927" s="12">
        <v>71.63</v>
      </c>
      <c r="E5927" s="12">
        <v>70.48</v>
      </c>
      <c r="F5927" s="12">
        <v>65.13</v>
      </c>
      <c r="G5927" s="12">
        <v>64.900000000000006</v>
      </c>
      <c r="H5927" s="12">
        <v>64.849999999999994</v>
      </c>
      <c r="I5927" s="75"/>
      <c r="J5927" s="75"/>
      <c r="K5927" s="193">
        <f t="shared" si="226"/>
        <v>46.956248946690053</v>
      </c>
      <c r="L5927" s="96"/>
      <c r="M5927" s="8">
        <v>115.03</v>
      </c>
      <c r="P5927" s="8">
        <f t="shared" si="227"/>
        <v>-48.296808895813754</v>
      </c>
    </row>
    <row r="5928" spans="2:16" x14ac:dyDescent="0.15">
      <c r="C5928" s="59">
        <v>38880</v>
      </c>
      <c r="D5928" s="12">
        <v>70.36</v>
      </c>
      <c r="E5928" s="12">
        <v>68.930000000000007</v>
      </c>
      <c r="F5928" s="12">
        <v>66.77</v>
      </c>
      <c r="G5928" s="12">
        <v>66.599999999999994</v>
      </c>
      <c r="H5928" s="12">
        <v>65.41</v>
      </c>
      <c r="I5928" s="75"/>
      <c r="J5928" s="75"/>
      <c r="K5928" s="193">
        <f t="shared" si="226"/>
        <v>48.295142095959612</v>
      </c>
      <c r="L5928" s="96"/>
      <c r="M5928" s="8">
        <v>115.29</v>
      </c>
      <c r="P5928" s="8">
        <f t="shared" si="227"/>
        <v>-46.957915746544195</v>
      </c>
    </row>
    <row r="5929" spans="2:16" x14ac:dyDescent="0.15">
      <c r="C5929" s="59">
        <v>38881</v>
      </c>
      <c r="D5929" s="12">
        <v>68.56</v>
      </c>
      <c r="E5929" s="12">
        <v>66.92</v>
      </c>
      <c r="F5929" s="12">
        <v>64.31</v>
      </c>
      <c r="G5929" s="12">
        <v>64.5</v>
      </c>
      <c r="H5929" s="12">
        <v>63.2</v>
      </c>
      <c r="I5929" s="75"/>
      <c r="J5929" s="75"/>
      <c r="K5929" s="193">
        <f t="shared" si="226"/>
        <v>46.821005435504212</v>
      </c>
      <c r="L5929" s="96"/>
      <c r="M5929" s="8">
        <v>115.41</v>
      </c>
      <c r="P5929" s="8">
        <f t="shared" si="227"/>
        <v>-48.432052406999595</v>
      </c>
    </row>
    <row r="5930" spans="2:16" x14ac:dyDescent="0.15">
      <c r="C5930" s="59">
        <v>38882</v>
      </c>
      <c r="D5930" s="12">
        <v>69.14</v>
      </c>
      <c r="E5930" s="12">
        <v>66.98</v>
      </c>
      <c r="F5930" s="12">
        <v>63.51</v>
      </c>
      <c r="G5930" s="12">
        <v>63.25</v>
      </c>
      <c r="H5930" s="12"/>
      <c r="I5930" s="75"/>
      <c r="J5930" s="75"/>
      <c r="K5930" s="193">
        <f t="shared" si="226"/>
        <v>46.2557558660924</v>
      </c>
      <c r="L5930" s="96"/>
      <c r="M5930" s="8">
        <v>116.27</v>
      </c>
      <c r="P5930" s="8">
        <f t="shared" si="227"/>
        <v>-48.997301976411407</v>
      </c>
    </row>
    <row r="5931" spans="2:16" x14ac:dyDescent="0.15">
      <c r="C5931" s="59">
        <v>38883</v>
      </c>
      <c r="D5931" s="12">
        <v>69.5</v>
      </c>
      <c r="E5931" s="12">
        <v>67.430000000000007</v>
      </c>
      <c r="F5931" s="12">
        <v>63.96</v>
      </c>
      <c r="G5931" s="12">
        <v>63.9</v>
      </c>
      <c r="H5931" s="12">
        <v>63.1</v>
      </c>
      <c r="I5931" s="75"/>
      <c r="J5931" s="75"/>
      <c r="K5931" s="193">
        <f t="shared" ref="K5931:K5994" si="228">G5931*M5931/158.987294928</f>
        <v>46.682881190985526</v>
      </c>
      <c r="L5931" s="96"/>
      <c r="M5931" s="8">
        <v>116.15</v>
      </c>
      <c r="P5931" s="8">
        <f t="shared" ref="P5931:P5994" si="229">K5931-$K$6465</f>
        <v>-48.570176651518281</v>
      </c>
    </row>
    <row r="5932" spans="2:16" x14ac:dyDescent="0.15">
      <c r="C5932" s="59">
        <v>38884</v>
      </c>
      <c r="D5932" s="12">
        <v>69.88</v>
      </c>
      <c r="E5932" s="12">
        <v>68.8</v>
      </c>
      <c r="F5932" s="12">
        <v>63.91</v>
      </c>
      <c r="G5932" s="12">
        <v>64.25</v>
      </c>
      <c r="H5932" s="12">
        <v>63.02</v>
      </c>
      <c r="I5932" s="75"/>
      <c r="J5932" s="75"/>
      <c r="K5932" s="193">
        <f t="shared" si="228"/>
        <v>46.780970789950416</v>
      </c>
      <c r="L5932" s="96"/>
      <c r="M5932" s="8">
        <v>115.76</v>
      </c>
      <c r="P5932" s="8">
        <f t="shared" si="229"/>
        <v>-48.472087052553391</v>
      </c>
    </row>
    <row r="5933" spans="2:16" x14ac:dyDescent="0.15">
      <c r="C5933" s="59">
        <v>38887</v>
      </c>
      <c r="D5933" s="12">
        <v>68.98</v>
      </c>
      <c r="E5933" s="12">
        <v>68.11</v>
      </c>
      <c r="F5933" s="12">
        <v>63.48</v>
      </c>
      <c r="G5933" s="12">
        <v>63.6</v>
      </c>
      <c r="H5933" s="12">
        <v>62.64</v>
      </c>
      <c r="I5933" s="75"/>
      <c r="J5933" s="75"/>
      <c r="K5933" s="193">
        <f t="shared" si="228"/>
        <v>46.591722963489651</v>
      </c>
      <c r="L5933" s="96"/>
      <c r="M5933" s="8">
        <v>116.47</v>
      </c>
      <c r="P5933" s="8">
        <f t="shared" si="229"/>
        <v>-48.661334879014156</v>
      </c>
    </row>
    <row r="5934" spans="2:16" x14ac:dyDescent="0.15">
      <c r="C5934" s="59">
        <v>38888</v>
      </c>
      <c r="D5934" s="12">
        <v>68.94</v>
      </c>
      <c r="E5934" s="12">
        <v>68.08</v>
      </c>
      <c r="F5934" s="12">
        <v>63.66</v>
      </c>
      <c r="G5934" s="12">
        <v>63.4</v>
      </c>
      <c r="H5934" s="12">
        <v>62.95</v>
      </c>
      <c r="I5934" s="75"/>
      <c r="J5934" s="75"/>
      <c r="K5934" s="193">
        <f t="shared" si="228"/>
        <v>46.512999691886918</v>
      </c>
      <c r="L5934" s="96"/>
      <c r="M5934" s="8">
        <v>116.64</v>
      </c>
      <c r="P5934" s="8">
        <f t="shared" si="229"/>
        <v>-48.740058150616889</v>
      </c>
    </row>
    <row r="5935" spans="2:16" x14ac:dyDescent="0.15">
      <c r="C5935" s="59">
        <v>38889</v>
      </c>
      <c r="D5935" s="12">
        <v>70.33</v>
      </c>
      <c r="E5935" s="12">
        <v>69.17</v>
      </c>
      <c r="F5935" s="12">
        <v>63.05</v>
      </c>
      <c r="G5935" s="12">
        <v>63.05</v>
      </c>
      <c r="H5935" s="12">
        <v>62.87</v>
      </c>
      <c r="I5935" s="75"/>
      <c r="J5935" s="75"/>
      <c r="K5935" s="193">
        <f t="shared" si="228"/>
        <v>45.911206321898902</v>
      </c>
      <c r="L5935" s="96"/>
      <c r="M5935" s="8">
        <v>115.77</v>
      </c>
      <c r="P5935" s="8">
        <f t="shared" si="229"/>
        <v>-49.341851520604905</v>
      </c>
    </row>
    <row r="5936" spans="2:16" x14ac:dyDescent="0.15">
      <c r="C5936" s="59">
        <v>38890</v>
      </c>
      <c r="D5936" s="12">
        <v>70.84</v>
      </c>
      <c r="E5936" s="12">
        <v>69.95</v>
      </c>
      <c r="F5936" s="12">
        <v>64.989999999999995</v>
      </c>
      <c r="G5936" s="12">
        <v>65.099999999999994</v>
      </c>
      <c r="H5936" s="12">
        <v>64.36</v>
      </c>
      <c r="I5936" s="75"/>
      <c r="J5936" s="75"/>
      <c r="K5936" s="193">
        <f t="shared" si="228"/>
        <v>47.412147010952502</v>
      </c>
      <c r="L5936" s="96"/>
      <c r="M5936" s="8">
        <v>115.79</v>
      </c>
      <c r="P5936" s="8">
        <f t="shared" si="229"/>
        <v>-47.840910831551305</v>
      </c>
    </row>
    <row r="5937" spans="2:16" x14ac:dyDescent="0.15">
      <c r="C5937" s="59">
        <v>38891</v>
      </c>
      <c r="D5937" s="12">
        <v>70.87</v>
      </c>
      <c r="E5937" s="12">
        <v>69.930000000000007</v>
      </c>
      <c r="F5937" s="12">
        <v>64.849999999999994</v>
      </c>
      <c r="G5937" s="12">
        <v>65.05</v>
      </c>
      <c r="H5937" s="12">
        <v>64.400000000000006</v>
      </c>
      <c r="I5937" s="75"/>
      <c r="J5937" s="75"/>
      <c r="K5937" s="193">
        <f t="shared" si="228"/>
        <v>47.928087608829507</v>
      </c>
      <c r="L5937" s="96"/>
      <c r="M5937" s="8">
        <v>117.14</v>
      </c>
      <c r="P5937" s="8">
        <f t="shared" si="229"/>
        <v>-47.3249702336743</v>
      </c>
    </row>
    <row r="5938" spans="2:16" x14ac:dyDescent="0.15">
      <c r="C5938" s="59">
        <v>38894</v>
      </c>
      <c r="D5938" s="12">
        <v>71.8</v>
      </c>
      <c r="E5938" s="12">
        <v>70.73</v>
      </c>
      <c r="F5938" s="12">
        <v>64.989999999999995</v>
      </c>
      <c r="G5938" s="12">
        <v>65.2</v>
      </c>
      <c r="H5938" s="12">
        <v>64.59</v>
      </c>
      <c r="I5938" s="75"/>
      <c r="J5938" s="75"/>
      <c r="K5938" s="193">
        <f t="shared" si="228"/>
        <v>48.137028832812497</v>
      </c>
      <c r="L5938" s="96"/>
      <c r="M5938" s="8">
        <v>117.38</v>
      </c>
      <c r="P5938" s="8">
        <f t="shared" si="229"/>
        <v>-47.11602900969131</v>
      </c>
    </row>
    <row r="5939" spans="2:16" x14ac:dyDescent="0.15">
      <c r="C5939" s="59">
        <v>38895</v>
      </c>
      <c r="D5939" s="12">
        <v>71.92</v>
      </c>
      <c r="E5939" s="12">
        <v>70.98</v>
      </c>
      <c r="F5939" s="12">
        <v>66.37</v>
      </c>
      <c r="G5939" s="12">
        <v>66.349999999999994</v>
      </c>
      <c r="H5939" s="12">
        <v>65.790000000000006</v>
      </c>
      <c r="I5939" s="75"/>
      <c r="J5939" s="75"/>
      <c r="K5939" s="193">
        <f t="shared" si="228"/>
        <v>48.852526257002992</v>
      </c>
      <c r="L5939" s="96"/>
      <c r="M5939" s="8">
        <v>117.06</v>
      </c>
      <c r="P5939" s="8">
        <f t="shared" si="229"/>
        <v>-46.400531585500815</v>
      </c>
    </row>
    <row r="5940" spans="2:16" x14ac:dyDescent="0.15">
      <c r="C5940" s="59">
        <v>38896</v>
      </c>
      <c r="D5940" s="12">
        <v>72.19</v>
      </c>
      <c r="E5940" s="12">
        <v>71.41</v>
      </c>
      <c r="F5940" s="12">
        <v>66.319999999999993</v>
      </c>
      <c r="G5940" s="12">
        <v>66.5</v>
      </c>
      <c r="H5940" s="12">
        <v>65.89</v>
      </c>
      <c r="I5940" s="75"/>
      <c r="J5940" s="75"/>
      <c r="K5940" s="193">
        <f t="shared" si="228"/>
        <v>49.04662352756776</v>
      </c>
      <c r="L5940" s="96"/>
      <c r="M5940" s="8">
        <v>117.26</v>
      </c>
      <c r="P5940" s="8">
        <f t="shared" si="229"/>
        <v>-46.206434314936047</v>
      </c>
    </row>
    <row r="5941" spans="2:16" x14ac:dyDescent="0.15">
      <c r="C5941" s="59">
        <v>38897</v>
      </c>
      <c r="D5941" s="12">
        <v>73.52</v>
      </c>
      <c r="E5941" s="12">
        <v>72.88</v>
      </c>
      <c r="F5941" s="12">
        <v>66.489999999999995</v>
      </c>
      <c r="G5941" s="12">
        <v>66.45</v>
      </c>
      <c r="H5941" s="12">
        <v>66.599999999999994</v>
      </c>
      <c r="I5941" s="75"/>
      <c r="J5941" s="75"/>
      <c r="K5941" s="193">
        <f t="shared" si="228"/>
        <v>49.15185206175709</v>
      </c>
      <c r="L5941" s="96"/>
      <c r="M5941" s="8">
        <v>117.6</v>
      </c>
      <c r="P5941" s="8">
        <f t="shared" si="229"/>
        <v>-46.101205780746717</v>
      </c>
    </row>
    <row r="5942" spans="2:16" ht="15" thickBot="1" x14ac:dyDescent="0.2">
      <c r="C5942" s="140">
        <v>38898</v>
      </c>
      <c r="D5942" s="122">
        <v>73.930000000000007</v>
      </c>
      <c r="E5942" s="122">
        <v>73.510000000000005</v>
      </c>
      <c r="F5942" s="122">
        <v>67.61</v>
      </c>
      <c r="G5942" s="122">
        <v>67.150000000000006</v>
      </c>
      <c r="H5942" s="122">
        <v>67.290000000000006</v>
      </c>
      <c r="I5942" s="123"/>
      <c r="J5942" s="123"/>
      <c r="K5942" s="193">
        <f t="shared" si="228"/>
        <v>49.095218605580122</v>
      </c>
      <c r="L5942" s="96"/>
      <c r="M5942" s="8">
        <v>116.24</v>
      </c>
      <c r="P5942" s="8">
        <f t="shared" si="229"/>
        <v>-46.157839236923685</v>
      </c>
    </row>
    <row r="5943" spans="2:16" x14ac:dyDescent="0.15">
      <c r="B5943" s="2">
        <f>AVERAGE(D5943:D5963)</f>
        <v>74.463157894736838</v>
      </c>
      <c r="C5943" s="139">
        <v>38901</v>
      </c>
      <c r="D5943" s="116"/>
      <c r="E5943" s="116">
        <v>73.39</v>
      </c>
      <c r="F5943" s="116">
        <v>68.819999999999993</v>
      </c>
      <c r="G5943" s="116">
        <v>68.599999999999994</v>
      </c>
      <c r="H5943" s="116">
        <v>68.2</v>
      </c>
      <c r="I5943" s="117"/>
      <c r="J5943" s="117"/>
      <c r="K5943" s="193">
        <f t="shared" si="228"/>
        <v>49.818798436610621</v>
      </c>
      <c r="L5943" s="96"/>
      <c r="M5943" s="8">
        <v>115.46</v>
      </c>
      <c r="P5943" s="8">
        <f t="shared" si="229"/>
        <v>-45.434259405893187</v>
      </c>
    </row>
    <row r="5944" spans="2:16" x14ac:dyDescent="0.15">
      <c r="C5944" s="59">
        <v>38902</v>
      </c>
      <c r="D5944" s="12"/>
      <c r="E5944" s="12">
        <v>72.510000000000005</v>
      </c>
      <c r="F5944" s="12">
        <v>68.56</v>
      </c>
      <c r="G5944" s="12">
        <v>68.599999999999994</v>
      </c>
      <c r="H5944" s="12">
        <v>67.849999999999994</v>
      </c>
      <c r="I5944" s="75"/>
      <c r="J5944" s="75"/>
      <c r="K5944" s="193">
        <f t="shared" si="228"/>
        <v>49.887835399626887</v>
      </c>
      <c r="L5944" s="96"/>
      <c r="M5944" s="8">
        <v>115.62</v>
      </c>
      <c r="P5944" s="8">
        <f t="shared" si="229"/>
        <v>-45.36522244287692</v>
      </c>
    </row>
    <row r="5945" spans="2:16" x14ac:dyDescent="0.15">
      <c r="C5945" s="59">
        <v>38903</v>
      </c>
      <c r="D5945" s="12">
        <v>75.19</v>
      </c>
      <c r="E5945" s="12">
        <v>73.98</v>
      </c>
      <c r="F5945" s="12">
        <v>68.22</v>
      </c>
      <c r="G5945" s="12">
        <v>68.05</v>
      </c>
      <c r="H5945" s="12">
        <v>67.92</v>
      </c>
      <c r="I5945" s="75"/>
      <c r="J5945" s="75"/>
      <c r="K5945" s="193">
        <f t="shared" si="228"/>
        <v>49.706151070617565</v>
      </c>
      <c r="L5945" s="96"/>
      <c r="M5945" s="8">
        <v>116.13</v>
      </c>
      <c r="P5945" s="8">
        <f t="shared" si="229"/>
        <v>-45.546906771886242</v>
      </c>
    </row>
    <row r="5946" spans="2:16" x14ac:dyDescent="0.15">
      <c r="C5946" s="59">
        <v>38904</v>
      </c>
      <c r="D5946" s="12">
        <v>75.14</v>
      </c>
      <c r="E5946" s="12">
        <v>74.08</v>
      </c>
      <c r="F5946" s="12">
        <v>69.52</v>
      </c>
      <c r="G5946" s="12">
        <v>69.5</v>
      </c>
      <c r="H5946" s="12">
        <v>68.739999999999995</v>
      </c>
      <c r="I5946" s="75"/>
      <c r="J5946" s="75"/>
      <c r="K5946" s="193">
        <f t="shared" si="228"/>
        <v>50.975110958836098</v>
      </c>
      <c r="L5946" s="96"/>
      <c r="M5946" s="8">
        <v>116.61</v>
      </c>
      <c r="P5946" s="8">
        <f t="shared" si="229"/>
        <v>-44.27794688366771</v>
      </c>
    </row>
    <row r="5947" spans="2:16" x14ac:dyDescent="0.15">
      <c r="C5947" s="59">
        <v>38905</v>
      </c>
      <c r="D5947" s="12">
        <v>74.09</v>
      </c>
      <c r="E5947" s="12">
        <v>73.510000000000005</v>
      </c>
      <c r="F5947" s="12">
        <v>69.27</v>
      </c>
      <c r="G5947" s="12">
        <v>69.05</v>
      </c>
      <c r="H5947" s="12">
        <v>68.77</v>
      </c>
      <c r="I5947" s="75"/>
      <c r="J5947" s="75"/>
      <c r="K5947" s="193">
        <f t="shared" si="228"/>
        <v>50.718889227291776</v>
      </c>
      <c r="L5947" s="96"/>
      <c r="M5947" s="8">
        <v>116.78</v>
      </c>
      <c r="P5947" s="8">
        <f t="shared" si="229"/>
        <v>-44.534168615212032</v>
      </c>
    </row>
    <row r="5948" spans="2:16" x14ac:dyDescent="0.15">
      <c r="C5948" s="59">
        <v>38908</v>
      </c>
      <c r="D5948" s="12">
        <v>73.61</v>
      </c>
      <c r="E5948" s="12">
        <v>72.89</v>
      </c>
      <c r="F5948" s="12">
        <v>68.569999999999993</v>
      </c>
      <c r="G5948" s="12">
        <v>68.349999999999994</v>
      </c>
      <c r="H5948" s="12">
        <v>67.900000000000006</v>
      </c>
      <c r="I5948" s="75"/>
      <c r="J5948" s="75"/>
      <c r="K5948" s="193">
        <f t="shared" si="228"/>
        <v>49.435186022627356</v>
      </c>
      <c r="L5948" s="96"/>
      <c r="M5948" s="8">
        <v>114.99</v>
      </c>
      <c r="P5948" s="8">
        <f t="shared" si="229"/>
        <v>-45.817871819876451</v>
      </c>
    </row>
    <row r="5949" spans="2:16" x14ac:dyDescent="0.15">
      <c r="C5949" s="59">
        <v>38909</v>
      </c>
      <c r="D5949" s="12">
        <v>74.16</v>
      </c>
      <c r="E5949" s="12">
        <v>73.67</v>
      </c>
      <c r="F5949" s="12">
        <v>68.34</v>
      </c>
      <c r="G5949" s="12">
        <v>68.16</v>
      </c>
      <c r="H5949" s="12">
        <v>68.099999999999994</v>
      </c>
      <c r="I5949" s="75"/>
      <c r="J5949" s="75"/>
      <c r="K5949" s="193">
        <f t="shared" si="228"/>
        <v>49.392082578398664</v>
      </c>
      <c r="L5949" s="96"/>
      <c r="M5949" s="8">
        <v>115.21</v>
      </c>
      <c r="P5949" s="8">
        <f t="shared" si="229"/>
        <v>-45.860975264105143</v>
      </c>
    </row>
    <row r="5950" spans="2:16" x14ac:dyDescent="0.15">
      <c r="C5950" s="59">
        <v>38910</v>
      </c>
      <c r="D5950" s="12">
        <v>74.95</v>
      </c>
      <c r="E5950" s="12">
        <v>74.39</v>
      </c>
      <c r="F5950" s="12">
        <v>68.8</v>
      </c>
      <c r="G5950" s="12">
        <v>68.900000000000006</v>
      </c>
      <c r="H5950" s="12">
        <v>68.66</v>
      </c>
      <c r="I5950" s="75"/>
      <c r="J5950" s="75"/>
      <c r="K5950" s="193">
        <f t="shared" si="228"/>
        <v>49.980327067006101</v>
      </c>
      <c r="L5950" s="96"/>
      <c r="M5950" s="8">
        <v>115.33</v>
      </c>
      <c r="P5950" s="8">
        <f t="shared" si="229"/>
        <v>-45.272730775497706</v>
      </c>
    </row>
    <row r="5951" spans="2:16" x14ac:dyDescent="0.15">
      <c r="C5951" s="59">
        <v>38911</v>
      </c>
      <c r="D5951" s="12">
        <v>76.7</v>
      </c>
      <c r="E5951" s="12">
        <v>76.69</v>
      </c>
      <c r="F5951" s="12">
        <v>70.290000000000006</v>
      </c>
      <c r="G5951" s="12">
        <v>69.900000000000006</v>
      </c>
      <c r="H5951" s="12">
        <v>70.38</v>
      </c>
      <c r="I5951" s="75"/>
      <c r="J5951" s="75"/>
      <c r="K5951" s="193">
        <f t="shared" si="228"/>
        <v>51.233320270583881</v>
      </c>
      <c r="L5951" s="96"/>
      <c r="M5951" s="8">
        <v>116.53</v>
      </c>
      <c r="P5951" s="8">
        <f t="shared" si="229"/>
        <v>-44.019737571919926</v>
      </c>
    </row>
    <row r="5952" spans="2:16" x14ac:dyDescent="0.15">
      <c r="C5952" s="59">
        <v>38912</v>
      </c>
      <c r="D5952" s="12">
        <v>77.03</v>
      </c>
      <c r="E5952" s="12">
        <v>77.58</v>
      </c>
      <c r="F5952" s="12">
        <v>71.989999999999995</v>
      </c>
      <c r="G5952" s="12">
        <v>72</v>
      </c>
      <c r="H5952" s="12">
        <v>71.709999999999994</v>
      </c>
      <c r="I5952" s="75"/>
      <c r="J5952" s="75"/>
      <c r="K5952" s="193">
        <f t="shared" si="228"/>
        <v>52.817805371195739</v>
      </c>
      <c r="L5952" s="96"/>
      <c r="M5952" s="8">
        <v>116.63</v>
      </c>
      <c r="P5952" s="8">
        <f t="shared" si="229"/>
        <v>-42.435252471308068</v>
      </c>
    </row>
    <row r="5953" spans="2:16" x14ac:dyDescent="0.15">
      <c r="C5953" s="59">
        <v>38915</v>
      </c>
      <c r="D5953" s="12">
        <v>75.3</v>
      </c>
      <c r="E5953" s="12">
        <v>75.92</v>
      </c>
      <c r="F5953" s="12">
        <v>72.290000000000006</v>
      </c>
      <c r="G5953" s="82"/>
      <c r="H5953" s="82">
        <v>71.430000000000007</v>
      </c>
      <c r="I5953" s="174"/>
      <c r="J5953" s="174"/>
      <c r="K5953" s="194"/>
      <c r="L5953" s="194"/>
      <c r="M5953" s="35"/>
      <c r="P5953" s="8">
        <f t="shared" si="229"/>
        <v>-95.253057842503807</v>
      </c>
    </row>
    <row r="5954" spans="2:16" x14ac:dyDescent="0.15">
      <c r="C5954" s="59">
        <v>38916</v>
      </c>
      <c r="D5954" s="12">
        <v>73.540000000000006</v>
      </c>
      <c r="E5954" s="12">
        <v>74.36</v>
      </c>
      <c r="F5954" s="12">
        <v>70.7</v>
      </c>
      <c r="G5954" s="12">
        <v>70.55</v>
      </c>
      <c r="H5954" s="12">
        <v>70.290000000000006</v>
      </c>
      <c r="I5954" s="75"/>
      <c r="J5954" s="75"/>
      <c r="K5954" s="193">
        <f t="shared" si="228"/>
        <v>52.393107913260003</v>
      </c>
      <c r="L5954" s="96"/>
      <c r="M5954" s="8">
        <v>118.07</v>
      </c>
      <c r="P5954" s="8">
        <f t="shared" si="229"/>
        <v>-42.859949929243804</v>
      </c>
    </row>
    <row r="5955" spans="2:16" x14ac:dyDescent="0.15">
      <c r="C5955" s="59">
        <v>38917</v>
      </c>
      <c r="D5955" s="12">
        <v>72.66</v>
      </c>
      <c r="E5955" s="12">
        <v>73.900000000000006</v>
      </c>
      <c r="F5955" s="12">
        <v>69.239999999999995</v>
      </c>
      <c r="G5955" s="12">
        <v>69</v>
      </c>
      <c r="H5955" s="12">
        <v>68.739999999999995</v>
      </c>
      <c r="I5955" s="75"/>
      <c r="J5955" s="75"/>
      <c r="K5955" s="193">
        <f t="shared" si="228"/>
        <v>51.372218161827334</v>
      </c>
      <c r="L5955" s="96"/>
      <c r="M5955" s="8">
        <v>118.37</v>
      </c>
      <c r="P5955" s="8">
        <f t="shared" si="229"/>
        <v>-43.880839680676473</v>
      </c>
    </row>
    <row r="5956" spans="2:16" x14ac:dyDescent="0.15">
      <c r="C5956" s="59">
        <v>38918</v>
      </c>
      <c r="D5956" s="12">
        <v>73.08</v>
      </c>
      <c r="E5956" s="12">
        <v>73.72</v>
      </c>
      <c r="F5956" s="12">
        <v>68.91</v>
      </c>
      <c r="G5956" s="12">
        <v>68.5</v>
      </c>
      <c r="H5956" s="12">
        <v>68.45</v>
      </c>
      <c r="I5956" s="75"/>
      <c r="J5956" s="75"/>
      <c r="K5956" s="193">
        <f t="shared" si="228"/>
        <v>50.81899785551397</v>
      </c>
      <c r="L5956" s="96"/>
      <c r="M5956" s="8">
        <v>117.95</v>
      </c>
      <c r="P5956" s="8">
        <f t="shared" si="229"/>
        <v>-44.434059986989837</v>
      </c>
    </row>
    <row r="5957" spans="2:16" x14ac:dyDescent="0.15">
      <c r="C5957" s="59">
        <v>38919</v>
      </c>
      <c r="D5957" s="12">
        <v>74.430000000000007</v>
      </c>
      <c r="E5957" s="12">
        <v>73.75</v>
      </c>
      <c r="F5957" s="12">
        <v>68.38</v>
      </c>
      <c r="G5957" s="12">
        <v>67.849999999999994</v>
      </c>
      <c r="H5957" s="12">
        <v>68.459999999999994</v>
      </c>
      <c r="I5957" s="75"/>
      <c r="J5957" s="75"/>
      <c r="K5957" s="193">
        <f t="shared" si="228"/>
        <v>50.375182517741514</v>
      </c>
      <c r="L5957" s="96"/>
      <c r="M5957" s="8">
        <v>118.04</v>
      </c>
      <c r="P5957" s="8">
        <f t="shared" si="229"/>
        <v>-44.877875324762293</v>
      </c>
    </row>
    <row r="5958" spans="2:16" x14ac:dyDescent="0.15">
      <c r="C5958" s="59">
        <v>38922</v>
      </c>
      <c r="D5958" s="12">
        <v>75.05</v>
      </c>
      <c r="E5958" s="12">
        <v>74.61</v>
      </c>
      <c r="F5958" s="12">
        <v>67.66</v>
      </c>
      <c r="G5958" s="12">
        <v>67.650000000000006</v>
      </c>
      <c r="H5958" s="12">
        <v>67.989999999999995</v>
      </c>
      <c r="I5958" s="75"/>
      <c r="J5958" s="75"/>
      <c r="K5958" s="193">
        <f t="shared" si="228"/>
        <v>50.026704986721874</v>
      </c>
      <c r="L5958" s="96"/>
      <c r="M5958" s="8">
        <v>117.57</v>
      </c>
      <c r="P5958" s="8">
        <f t="shared" si="229"/>
        <v>-45.226352855781933</v>
      </c>
    </row>
    <row r="5959" spans="2:16" x14ac:dyDescent="0.15">
      <c r="C5959" s="59">
        <v>38923</v>
      </c>
      <c r="D5959" s="12">
        <v>73.75</v>
      </c>
      <c r="E5959" s="12">
        <v>73.28</v>
      </c>
      <c r="F5959" s="12">
        <v>69.45</v>
      </c>
      <c r="G5959" s="12">
        <v>69.55</v>
      </c>
      <c r="H5959" s="12">
        <v>68.709999999999994</v>
      </c>
      <c r="I5959" s="75"/>
      <c r="J5959" s="75"/>
      <c r="K5959" s="193">
        <f t="shared" si="228"/>
        <v>51.580476941341715</v>
      </c>
      <c r="L5959" s="96"/>
      <c r="M5959" s="8">
        <v>117.91</v>
      </c>
      <c r="P5959" s="8">
        <f t="shared" si="229"/>
        <v>-43.672580901162092</v>
      </c>
    </row>
    <row r="5960" spans="2:16" x14ac:dyDescent="0.15">
      <c r="C5960" s="59">
        <v>38924</v>
      </c>
      <c r="D5960" s="12">
        <v>73.94</v>
      </c>
      <c r="E5960" s="12">
        <v>74</v>
      </c>
      <c r="F5960" s="12">
        <v>67.78</v>
      </c>
      <c r="G5960" s="12">
        <v>67.7</v>
      </c>
      <c r="H5960" s="12">
        <v>68.25</v>
      </c>
      <c r="I5960" s="75"/>
      <c r="J5960" s="75"/>
      <c r="K5960" s="193">
        <f t="shared" si="228"/>
        <v>50.268073330131827</v>
      </c>
      <c r="L5960" s="96"/>
      <c r="M5960" s="8">
        <v>118.05</v>
      </c>
      <c r="P5960" s="8">
        <f t="shared" si="229"/>
        <v>-44.98498451237198</v>
      </c>
    </row>
    <row r="5961" spans="2:16" x14ac:dyDescent="0.15">
      <c r="C5961" s="59">
        <v>38925</v>
      </c>
      <c r="D5961" s="12">
        <v>74.540000000000006</v>
      </c>
      <c r="E5961" s="12">
        <v>75.010000000000005</v>
      </c>
      <c r="F5961" s="12">
        <v>68.64</v>
      </c>
      <c r="G5961" s="12">
        <v>68.55</v>
      </c>
      <c r="H5961" s="12">
        <v>69.069999999999993</v>
      </c>
      <c r="I5961" s="75"/>
      <c r="J5961" s="75"/>
      <c r="K5961" s="193">
        <f t="shared" si="228"/>
        <v>50.593080432261594</v>
      </c>
      <c r="L5961" s="96"/>
      <c r="M5961" s="8">
        <v>117.34</v>
      </c>
      <c r="P5961" s="8">
        <f t="shared" si="229"/>
        <v>-44.659977410242213</v>
      </c>
    </row>
    <row r="5962" spans="2:16" x14ac:dyDescent="0.15">
      <c r="C5962" s="59">
        <v>38926</v>
      </c>
      <c r="D5962" s="12">
        <v>73.239999999999995</v>
      </c>
      <c r="E5962" s="12">
        <v>73.39</v>
      </c>
      <c r="F5962" s="12">
        <v>69.45</v>
      </c>
      <c r="G5962" s="12">
        <v>69.5</v>
      </c>
      <c r="H5962" s="12">
        <v>68.97</v>
      </c>
      <c r="I5962" s="75"/>
      <c r="J5962" s="75"/>
      <c r="K5962" s="193">
        <f t="shared" si="228"/>
        <v>51.13248202431231</v>
      </c>
      <c r="L5962" s="96"/>
      <c r="M5962" s="8">
        <v>116.97</v>
      </c>
      <c r="P5962" s="8">
        <f t="shared" si="229"/>
        <v>-44.120575818191497</v>
      </c>
    </row>
    <row r="5963" spans="2:16" ht="15" thickBot="1" x14ac:dyDescent="0.2">
      <c r="C5963" s="137">
        <v>38929</v>
      </c>
      <c r="D5963" s="113">
        <v>74.400000000000006</v>
      </c>
      <c r="E5963" s="113">
        <v>75.150000000000006</v>
      </c>
      <c r="F5963" s="113">
        <v>67.599999999999994</v>
      </c>
      <c r="G5963" s="113">
        <v>67.5</v>
      </c>
      <c r="H5963" s="113">
        <v>68.42</v>
      </c>
      <c r="I5963" s="114"/>
      <c r="J5963" s="114"/>
      <c r="K5963" s="193">
        <f t="shared" si="228"/>
        <v>49.185533998432753</v>
      </c>
      <c r="L5963" s="96"/>
      <c r="M5963" s="8">
        <v>115.85</v>
      </c>
      <c r="P5963" s="8">
        <f t="shared" si="229"/>
        <v>-46.067523844071054</v>
      </c>
    </row>
    <row r="5964" spans="2:16" x14ac:dyDescent="0.15">
      <c r="B5964" s="2">
        <f>AVERAGE(D5964:D5986)</f>
        <v>73.057391304347831</v>
      </c>
      <c r="C5964" s="138">
        <v>38930</v>
      </c>
      <c r="D5964" s="119">
        <v>74.91</v>
      </c>
      <c r="E5964" s="119">
        <v>75.89</v>
      </c>
      <c r="F5964" s="119">
        <v>69.319999999999993</v>
      </c>
      <c r="G5964" s="119">
        <v>69.5</v>
      </c>
      <c r="H5964" s="119">
        <v>69.97</v>
      </c>
      <c r="I5964" s="120"/>
      <c r="J5964" s="120"/>
      <c r="K5964" s="193">
        <f t="shared" si="228"/>
        <v>50.555454784232872</v>
      </c>
      <c r="L5964" s="96"/>
      <c r="M5964" s="8">
        <v>115.65</v>
      </c>
      <c r="P5964" s="8">
        <f t="shared" si="229"/>
        <v>-44.697603058270936</v>
      </c>
    </row>
    <row r="5965" spans="2:16" x14ac:dyDescent="0.15">
      <c r="C5965" s="59">
        <v>38931</v>
      </c>
      <c r="D5965" s="12">
        <v>75.81</v>
      </c>
      <c r="E5965" s="12">
        <v>76.89</v>
      </c>
      <c r="F5965" s="12">
        <v>70.48</v>
      </c>
      <c r="G5965" s="12">
        <v>70.5</v>
      </c>
      <c r="H5965" s="12">
        <v>71.2</v>
      </c>
      <c r="I5965" s="75"/>
      <c r="J5965" s="75"/>
      <c r="K5965" s="193">
        <f t="shared" si="228"/>
        <v>51.207488017749711</v>
      </c>
      <c r="L5965" s="96"/>
      <c r="M5965" s="8">
        <v>115.48</v>
      </c>
      <c r="P5965" s="8">
        <f t="shared" si="229"/>
        <v>-44.045569824754097</v>
      </c>
    </row>
    <row r="5966" spans="2:16" x14ac:dyDescent="0.15">
      <c r="C5966" s="59">
        <v>38932</v>
      </c>
      <c r="D5966" s="12">
        <v>75.459999999999994</v>
      </c>
      <c r="E5966" s="12">
        <v>76.56</v>
      </c>
      <c r="F5966" s="12">
        <v>70.64</v>
      </c>
      <c r="G5966" s="12">
        <v>70.400000000000006</v>
      </c>
      <c r="H5966" s="12">
        <v>71.08</v>
      </c>
      <c r="I5966" s="75"/>
      <c r="J5966" s="75"/>
      <c r="K5966" s="193">
        <f t="shared" si="228"/>
        <v>51.289834220356212</v>
      </c>
      <c r="L5966" s="96"/>
      <c r="M5966" s="8">
        <v>115.83</v>
      </c>
      <c r="P5966" s="8">
        <f t="shared" si="229"/>
        <v>-43.963223622147595</v>
      </c>
    </row>
    <row r="5967" spans="2:16" x14ac:dyDescent="0.15">
      <c r="C5967" s="59">
        <v>38933</v>
      </c>
      <c r="D5967" s="12">
        <v>74.760000000000005</v>
      </c>
      <c r="E5967" s="12">
        <v>76.17</v>
      </c>
      <c r="F5967" s="12">
        <v>70.7</v>
      </c>
      <c r="G5967" s="12">
        <v>71</v>
      </c>
      <c r="H5967" s="12">
        <v>71.08</v>
      </c>
      <c r="I5967" s="75"/>
      <c r="J5967" s="75"/>
      <c r="K5967" s="193">
        <f t="shared" si="228"/>
        <v>51.910059880806969</v>
      </c>
      <c r="L5967" s="96"/>
      <c r="M5967" s="8">
        <v>116.24</v>
      </c>
      <c r="P5967" s="8">
        <f t="shared" si="229"/>
        <v>-43.342997961696838</v>
      </c>
    </row>
    <row r="5968" spans="2:16" x14ac:dyDescent="0.15">
      <c r="C5968" s="59">
        <v>38936</v>
      </c>
      <c r="D5968" s="12">
        <v>76.98</v>
      </c>
      <c r="E5968" s="12">
        <v>78.3</v>
      </c>
      <c r="F5968" s="12">
        <v>71.489999999999995</v>
      </c>
      <c r="G5968" s="12">
        <v>71.8</v>
      </c>
      <c r="H5968" s="12">
        <v>72.12</v>
      </c>
      <c r="I5968" s="75"/>
      <c r="J5968" s="75"/>
      <c r="K5968" s="193">
        <f t="shared" si="228"/>
        <v>52.11109481265153</v>
      </c>
      <c r="L5968" s="96"/>
      <c r="M5968" s="8">
        <v>115.39</v>
      </c>
      <c r="P5968" s="8">
        <f t="shared" si="229"/>
        <v>-43.141963029852278</v>
      </c>
    </row>
    <row r="5969" spans="3:16" x14ac:dyDescent="0.15">
      <c r="C5969" s="59">
        <v>38937</v>
      </c>
      <c r="D5969" s="12">
        <v>76.31</v>
      </c>
      <c r="E5969" s="12">
        <v>77.55</v>
      </c>
      <c r="F5969" s="12">
        <v>72.239999999999995</v>
      </c>
      <c r="G5969" s="12">
        <v>72.3</v>
      </c>
      <c r="H5969" s="12">
        <v>72.67</v>
      </c>
      <c r="I5969" s="75"/>
      <c r="J5969" s="75"/>
      <c r="K5969" s="193">
        <f t="shared" si="228"/>
        <v>52.774122635395081</v>
      </c>
      <c r="L5969" s="96"/>
      <c r="M5969" s="8">
        <v>116.05</v>
      </c>
      <c r="P5969" s="8">
        <f t="shared" si="229"/>
        <v>-42.478935207108727</v>
      </c>
    </row>
    <row r="5970" spans="3:16" x14ac:dyDescent="0.15">
      <c r="C5970" s="59">
        <v>38938</v>
      </c>
      <c r="D5970" s="12">
        <v>76.349999999999994</v>
      </c>
      <c r="E5970" s="12">
        <v>77.28</v>
      </c>
      <c r="F5970" s="12"/>
      <c r="G5970" s="12">
        <v>71.8</v>
      </c>
      <c r="H5970" s="12">
        <v>72.540000000000006</v>
      </c>
      <c r="I5970" s="75"/>
      <c r="J5970" s="75"/>
      <c r="K5970" s="193">
        <f t="shared" si="228"/>
        <v>52.666573161031472</v>
      </c>
      <c r="L5970" s="96"/>
      <c r="M5970" s="8">
        <v>116.62</v>
      </c>
      <c r="P5970" s="8">
        <f t="shared" si="229"/>
        <v>-42.586484681472335</v>
      </c>
    </row>
    <row r="5971" spans="3:16" x14ac:dyDescent="0.15">
      <c r="C5971" s="59">
        <v>38939</v>
      </c>
      <c r="D5971" s="12">
        <v>74</v>
      </c>
      <c r="E5971" s="12">
        <v>75.28</v>
      </c>
      <c r="F5971" s="12">
        <v>70.849999999999994</v>
      </c>
      <c r="G5971" s="12">
        <v>70.8</v>
      </c>
      <c r="H5971" s="12">
        <v>70.94</v>
      </c>
      <c r="I5971" s="75"/>
      <c r="J5971" s="75"/>
      <c r="K5971" s="193">
        <f t="shared" si="228"/>
        <v>51.852898080525286</v>
      </c>
      <c r="L5971" s="96"/>
      <c r="M5971" s="8">
        <v>116.44</v>
      </c>
      <c r="P5971" s="8">
        <f t="shared" si="229"/>
        <v>-43.400159761978522</v>
      </c>
    </row>
    <row r="5972" spans="3:16" x14ac:dyDescent="0.15">
      <c r="C5972" s="59">
        <v>38940</v>
      </c>
      <c r="D5972" s="12">
        <v>74.349999999999994</v>
      </c>
      <c r="E5972" s="12">
        <v>75.63</v>
      </c>
      <c r="F5972" s="12">
        <v>70.31</v>
      </c>
      <c r="G5972" s="12">
        <v>70.2</v>
      </c>
      <c r="H5972" s="12">
        <v>70.34</v>
      </c>
      <c r="I5972" s="75"/>
      <c r="J5972" s="75"/>
      <c r="K5972" s="193">
        <f t="shared" si="228"/>
        <v>51.40905129369898</v>
      </c>
      <c r="L5972" s="96"/>
      <c r="M5972" s="8">
        <v>116.43</v>
      </c>
      <c r="P5972" s="8">
        <f t="shared" si="229"/>
        <v>-43.844006548804828</v>
      </c>
    </row>
    <row r="5973" spans="3:16" x14ac:dyDescent="0.15">
      <c r="C5973" s="59">
        <v>38943</v>
      </c>
      <c r="D5973" s="12">
        <v>73.53</v>
      </c>
      <c r="E5973" s="12">
        <v>74.3</v>
      </c>
      <c r="F5973" s="12">
        <v>69.97</v>
      </c>
      <c r="G5973" s="12">
        <v>69.849999999999994</v>
      </c>
      <c r="H5973" s="12">
        <v>69.540000000000006</v>
      </c>
      <c r="I5973" s="75"/>
      <c r="J5973" s="75"/>
      <c r="K5973" s="193">
        <f t="shared" si="228"/>
        <v>51.543753881158551</v>
      </c>
      <c r="L5973" s="96"/>
      <c r="M5973" s="8">
        <v>117.32</v>
      </c>
      <c r="P5973" s="8">
        <f t="shared" si="229"/>
        <v>-43.709303961345256</v>
      </c>
    </row>
    <row r="5974" spans="3:16" x14ac:dyDescent="0.15">
      <c r="C5974" s="59">
        <v>38944</v>
      </c>
      <c r="D5974" s="12">
        <v>73.05</v>
      </c>
      <c r="E5974" s="12">
        <v>73.8</v>
      </c>
      <c r="F5974" s="12">
        <v>69.34</v>
      </c>
      <c r="G5974" s="12">
        <v>69.3</v>
      </c>
      <c r="H5974" s="12">
        <v>69.010000000000005</v>
      </c>
      <c r="I5974" s="75"/>
      <c r="J5974" s="75"/>
      <c r="K5974" s="193">
        <f t="shared" si="228"/>
        <v>51.255586200711207</v>
      </c>
      <c r="L5974" s="96"/>
      <c r="M5974" s="8">
        <v>117.59</v>
      </c>
      <c r="P5974" s="8">
        <f t="shared" si="229"/>
        <v>-43.9974716417926</v>
      </c>
    </row>
    <row r="5975" spans="3:16" x14ac:dyDescent="0.15">
      <c r="C5975" s="59">
        <v>38945</v>
      </c>
      <c r="D5975" s="12">
        <v>71.89</v>
      </c>
      <c r="E5975" s="12">
        <v>73.08</v>
      </c>
      <c r="F5975" s="12">
        <v>68.78</v>
      </c>
      <c r="G5975" s="12">
        <v>68.75</v>
      </c>
      <c r="H5975" s="12">
        <v>68.239999999999995</v>
      </c>
      <c r="I5975" s="75"/>
      <c r="J5975" s="75"/>
      <c r="K5975" s="193">
        <f t="shared" si="228"/>
        <v>50.636907833709962</v>
      </c>
      <c r="L5975" s="96"/>
      <c r="M5975" s="8">
        <v>117.1</v>
      </c>
      <c r="P5975" s="8">
        <f t="shared" si="229"/>
        <v>-44.616150008793845</v>
      </c>
    </row>
    <row r="5976" spans="3:16" x14ac:dyDescent="0.15">
      <c r="C5976" s="59">
        <v>38946</v>
      </c>
      <c r="D5976" s="12">
        <v>70.06</v>
      </c>
      <c r="E5976" s="12">
        <v>71.58</v>
      </c>
      <c r="F5976" s="12">
        <v>67.45</v>
      </c>
      <c r="G5976" s="12">
        <v>67.55</v>
      </c>
      <c r="H5976" s="12">
        <v>66.849999999999994</v>
      </c>
      <c r="I5976" s="75"/>
      <c r="J5976" s="75"/>
      <c r="K5976" s="193">
        <f t="shared" si="228"/>
        <v>49.617103074635182</v>
      </c>
      <c r="L5976" s="96"/>
      <c r="M5976" s="8">
        <v>116.78</v>
      </c>
      <c r="P5976" s="8">
        <f t="shared" si="229"/>
        <v>-45.635954767868625</v>
      </c>
    </row>
    <row r="5977" spans="3:16" x14ac:dyDescent="0.15">
      <c r="C5977" s="59">
        <v>38947</v>
      </c>
      <c r="D5977" s="12">
        <v>71.14</v>
      </c>
      <c r="E5977" s="12">
        <v>72.3</v>
      </c>
      <c r="F5977" s="12">
        <v>67.39</v>
      </c>
      <c r="G5977" s="12">
        <v>67.2</v>
      </c>
      <c r="H5977" s="12">
        <v>66.989999999999995</v>
      </c>
      <c r="I5977" s="75"/>
      <c r="J5977" s="75"/>
      <c r="K5977" s="193">
        <f t="shared" si="228"/>
        <v>49.49527572982268</v>
      </c>
      <c r="L5977" s="96"/>
      <c r="M5977" s="8">
        <v>117.1</v>
      </c>
      <c r="P5977" s="8">
        <f t="shared" si="229"/>
        <v>-45.757782112681127</v>
      </c>
    </row>
    <row r="5978" spans="3:16" x14ac:dyDescent="0.15">
      <c r="C5978" s="59">
        <v>38950</v>
      </c>
      <c r="D5978" s="12">
        <v>72.45</v>
      </c>
      <c r="E5978" s="12">
        <v>73.38</v>
      </c>
      <c r="F5978" s="12">
        <v>68.22</v>
      </c>
      <c r="G5978" s="12">
        <v>68</v>
      </c>
      <c r="H5978" s="12">
        <v>67.92</v>
      </c>
      <c r="I5978" s="75"/>
      <c r="J5978" s="75"/>
      <c r="K5978" s="193">
        <f t="shared" si="228"/>
        <v>49.973301348375522</v>
      </c>
      <c r="L5978" s="96"/>
      <c r="M5978" s="8">
        <v>116.84</v>
      </c>
      <c r="P5978" s="8">
        <f t="shared" si="229"/>
        <v>-45.279756494128286</v>
      </c>
    </row>
    <row r="5979" spans="3:16" x14ac:dyDescent="0.15">
      <c r="C5979" s="59">
        <v>38951</v>
      </c>
      <c r="D5979" s="12">
        <v>72.63</v>
      </c>
      <c r="E5979" s="12">
        <v>73.239999999999995</v>
      </c>
      <c r="F5979" s="12">
        <v>68.17</v>
      </c>
      <c r="G5979" s="12">
        <v>68.099999999999994</v>
      </c>
      <c r="H5979" s="12">
        <v>67.98</v>
      </c>
      <c r="I5979" s="75"/>
      <c r="J5979" s="75"/>
      <c r="K5979" s="193">
        <f t="shared" si="228"/>
        <v>50.196709137130497</v>
      </c>
      <c r="L5979" s="96"/>
      <c r="M5979" s="8">
        <v>117.19</v>
      </c>
      <c r="P5979" s="8">
        <f t="shared" si="229"/>
        <v>-45.05634870537331</v>
      </c>
    </row>
    <row r="5980" spans="3:16" x14ac:dyDescent="0.15">
      <c r="C5980" s="59">
        <v>38952</v>
      </c>
      <c r="D5980" s="12">
        <v>71.16</v>
      </c>
      <c r="E5980" s="12">
        <v>72.14</v>
      </c>
      <c r="F5980" s="12">
        <v>67.86</v>
      </c>
      <c r="G5980" s="12">
        <v>68.099999999999994</v>
      </c>
      <c r="H5980" s="12">
        <v>67.45</v>
      </c>
      <c r="I5980" s="75"/>
      <c r="J5980" s="75"/>
      <c r="K5980" s="193">
        <f t="shared" si="228"/>
        <v>50.26095955415046</v>
      </c>
      <c r="L5980" s="96"/>
      <c r="M5980" s="8">
        <v>117.34</v>
      </c>
      <c r="P5980" s="8">
        <f t="shared" si="229"/>
        <v>-44.992098288353347</v>
      </c>
    </row>
    <row r="5981" spans="3:16" x14ac:dyDescent="0.15">
      <c r="C5981" s="59">
        <v>38953</v>
      </c>
      <c r="D5981" s="12">
        <v>72.36</v>
      </c>
      <c r="E5981" s="12">
        <v>72.680000000000007</v>
      </c>
      <c r="F5981" s="12">
        <v>67.02</v>
      </c>
      <c r="G5981" s="12">
        <v>67.2</v>
      </c>
      <c r="H5981" s="12">
        <v>67.010000000000005</v>
      </c>
      <c r="I5981" s="75"/>
      <c r="J5981" s="75"/>
      <c r="K5981" s="193">
        <f t="shared" si="228"/>
        <v>49.596717797928214</v>
      </c>
      <c r="L5981" s="96"/>
      <c r="M5981" s="8">
        <v>117.34</v>
      </c>
      <c r="P5981" s="8">
        <f t="shared" si="229"/>
        <v>-45.656340044575593</v>
      </c>
    </row>
    <row r="5982" spans="3:16" x14ac:dyDescent="0.15">
      <c r="C5982" s="59">
        <v>38954</v>
      </c>
      <c r="D5982" s="12">
        <v>72.510000000000005</v>
      </c>
      <c r="E5982" s="12">
        <v>72.7</v>
      </c>
      <c r="F5982" s="12">
        <v>68.56</v>
      </c>
      <c r="G5982" s="12">
        <v>68.55</v>
      </c>
      <c r="H5982" s="12">
        <v>67.959999999999994</v>
      </c>
      <c r="I5982" s="75"/>
      <c r="J5982" s="75"/>
      <c r="K5982" s="193">
        <f t="shared" si="228"/>
        <v>50.752612047737443</v>
      </c>
      <c r="L5982" s="96"/>
      <c r="M5982" s="8">
        <v>117.71</v>
      </c>
      <c r="P5982" s="8">
        <f t="shared" si="229"/>
        <v>-44.500445794766364</v>
      </c>
    </row>
    <row r="5983" spans="3:16" x14ac:dyDescent="0.15">
      <c r="C5983" s="59">
        <v>38957</v>
      </c>
      <c r="D5983" s="12">
        <v>70.61</v>
      </c>
      <c r="E5983" s="12">
        <v>70.819999999999993</v>
      </c>
      <c r="F5983" s="12">
        <v>66.52</v>
      </c>
      <c r="G5983" s="12">
        <v>67.099999999999994</v>
      </c>
      <c r="H5983" s="12">
        <v>66.03</v>
      </c>
      <c r="I5983" s="75"/>
      <c r="J5983" s="75"/>
      <c r="K5983" s="193">
        <f t="shared" si="228"/>
        <v>49.911195756828278</v>
      </c>
      <c r="L5983" s="96"/>
      <c r="M5983" s="8">
        <v>118.26</v>
      </c>
      <c r="P5983" s="8">
        <f t="shared" si="229"/>
        <v>-45.34186208567553</v>
      </c>
    </row>
    <row r="5984" spans="3:16" x14ac:dyDescent="0.15">
      <c r="C5984" s="59">
        <v>38958</v>
      </c>
      <c r="D5984" s="12">
        <v>69.709999999999994</v>
      </c>
      <c r="E5984" s="12">
        <v>69.86</v>
      </c>
      <c r="F5984" s="12">
        <v>66.260000000000005</v>
      </c>
      <c r="G5984" s="12">
        <v>66.3</v>
      </c>
      <c r="H5984" s="12">
        <v>65.510000000000005</v>
      </c>
      <c r="I5984" s="75"/>
      <c r="J5984" s="75"/>
      <c r="K5984" s="193">
        <f t="shared" si="228"/>
        <v>49.216045870480116</v>
      </c>
      <c r="L5984" s="96"/>
      <c r="M5984" s="8">
        <v>118.02</v>
      </c>
      <c r="P5984" s="8">
        <f t="shared" si="229"/>
        <v>-46.037011972023691</v>
      </c>
    </row>
    <row r="5985" spans="2:16" x14ac:dyDescent="0.15">
      <c r="C5985" s="59">
        <v>38959</v>
      </c>
      <c r="D5985" s="12">
        <v>70.03</v>
      </c>
      <c r="E5985" s="12">
        <v>70.180000000000007</v>
      </c>
      <c r="F5985" s="12">
        <v>65.86</v>
      </c>
      <c r="G5985" s="12">
        <v>65.900000000000006</v>
      </c>
      <c r="H5985" s="12">
        <v>65.06</v>
      </c>
      <c r="I5985" s="75"/>
      <c r="J5985" s="75"/>
      <c r="K5985" s="193">
        <f t="shared" si="228"/>
        <v>48.827926807079841</v>
      </c>
      <c r="L5985" s="96"/>
      <c r="M5985" s="8">
        <v>117.8</v>
      </c>
      <c r="P5985" s="8">
        <f t="shared" si="229"/>
        <v>-46.425131035423966</v>
      </c>
    </row>
    <row r="5986" spans="2:16" ht="15" thickBot="1" x14ac:dyDescent="0.2">
      <c r="C5986" s="140">
        <v>38960</v>
      </c>
      <c r="D5986" s="122">
        <v>70.260000000000005</v>
      </c>
      <c r="E5986" s="122">
        <v>70.25</v>
      </c>
      <c r="F5986" s="122">
        <v>65.3</v>
      </c>
      <c r="G5986" s="122">
        <v>65.95</v>
      </c>
      <c r="H5986" s="122">
        <v>65.180000000000007</v>
      </c>
      <c r="I5986" s="123"/>
      <c r="J5986" s="123"/>
      <c r="K5986" s="193">
        <f t="shared" si="228"/>
        <v>49.07652843287579</v>
      </c>
      <c r="L5986" s="96"/>
      <c r="M5986" s="8">
        <v>118.31</v>
      </c>
      <c r="P5986" s="8">
        <f t="shared" si="229"/>
        <v>-46.176529409628017</v>
      </c>
    </row>
    <row r="5987" spans="2:16" x14ac:dyDescent="0.15">
      <c r="B5987" s="2">
        <f>AVERAGE(D5987:D6007)</f>
        <v>63.895000000000003</v>
      </c>
      <c r="C5987" s="139">
        <v>38961</v>
      </c>
      <c r="D5987" s="116">
        <v>69.19</v>
      </c>
      <c r="E5987" s="116">
        <v>69.150000000000006</v>
      </c>
      <c r="F5987" s="116">
        <v>66.14</v>
      </c>
      <c r="G5987" s="116">
        <v>66.400000000000006</v>
      </c>
      <c r="H5987" s="116">
        <v>65.349999999999994</v>
      </c>
      <c r="I5987" s="117"/>
      <c r="J5987" s="117"/>
      <c r="K5987" s="193">
        <f t="shared" si="228"/>
        <v>49.448982722552309</v>
      </c>
      <c r="L5987" s="96"/>
      <c r="M5987" s="8">
        <v>118.4</v>
      </c>
      <c r="P5987" s="8">
        <f t="shared" si="229"/>
        <v>-45.804075119951499</v>
      </c>
    </row>
    <row r="5988" spans="2:16" x14ac:dyDescent="0.15">
      <c r="C5988" s="59">
        <v>38964</v>
      </c>
      <c r="D5988" s="12"/>
      <c r="E5988" s="12">
        <v>67.709999999999994</v>
      </c>
      <c r="F5988" s="12">
        <v>64.91</v>
      </c>
      <c r="G5988" s="12">
        <v>65.150000000000006</v>
      </c>
      <c r="H5988" s="12">
        <v>64.13</v>
      </c>
      <c r="I5988" s="75"/>
      <c r="J5988" s="75"/>
      <c r="K5988" s="193">
        <f t="shared" si="228"/>
        <v>48.309102330964592</v>
      </c>
      <c r="L5988" s="96"/>
      <c r="M5988" s="8">
        <v>117.89</v>
      </c>
      <c r="P5988" s="8">
        <f t="shared" si="229"/>
        <v>-46.943955511539215</v>
      </c>
    </row>
    <row r="5989" spans="2:16" x14ac:dyDescent="0.15">
      <c r="C5989" s="59">
        <v>38965</v>
      </c>
      <c r="D5989" s="12">
        <v>68.599999999999994</v>
      </c>
      <c r="E5989" s="12">
        <v>68.09</v>
      </c>
      <c r="F5989" s="12">
        <v>63.71</v>
      </c>
      <c r="G5989" s="12">
        <v>63.8</v>
      </c>
      <c r="H5989" s="12">
        <v>63.54</v>
      </c>
      <c r="I5989" s="75"/>
      <c r="J5989" s="75"/>
      <c r="K5989" s="193">
        <f t="shared" si="228"/>
        <v>46.902766685709054</v>
      </c>
      <c r="L5989" s="96"/>
      <c r="M5989" s="8">
        <v>116.88</v>
      </c>
      <c r="P5989" s="8">
        <f t="shared" si="229"/>
        <v>-48.350291156794754</v>
      </c>
    </row>
    <row r="5990" spans="2:16" x14ac:dyDescent="0.15">
      <c r="C5990" s="59">
        <v>38966</v>
      </c>
      <c r="D5990" s="12">
        <v>67.5</v>
      </c>
      <c r="E5990" s="12">
        <v>66.930000000000007</v>
      </c>
      <c r="F5990" s="12">
        <v>63.91</v>
      </c>
      <c r="G5990" s="12">
        <v>64.25</v>
      </c>
      <c r="H5990" s="12">
        <v>63.36</v>
      </c>
      <c r="I5990" s="75"/>
      <c r="J5990" s="75"/>
      <c r="K5990" s="193">
        <f t="shared" si="228"/>
        <v>47.391192506370807</v>
      </c>
      <c r="L5990" s="96"/>
      <c r="M5990" s="8">
        <v>117.27</v>
      </c>
      <c r="P5990" s="8">
        <f t="shared" si="229"/>
        <v>-47.861865336133</v>
      </c>
    </row>
    <row r="5991" spans="2:16" x14ac:dyDescent="0.15">
      <c r="C5991" s="59">
        <v>38967</v>
      </c>
      <c r="D5991" s="12">
        <v>67.319999999999993</v>
      </c>
      <c r="E5991" s="12">
        <v>66.53</v>
      </c>
      <c r="F5991" s="12">
        <v>63.57</v>
      </c>
      <c r="G5991" s="12">
        <v>63.85</v>
      </c>
      <c r="H5991" s="12">
        <v>62.84</v>
      </c>
      <c r="I5991" s="75"/>
      <c r="J5991" s="75"/>
      <c r="K5991" s="193">
        <f t="shared" si="228"/>
        <v>47.300968315774348</v>
      </c>
      <c r="L5991" s="96"/>
      <c r="M5991" s="8">
        <v>117.78</v>
      </c>
      <c r="P5991" s="8">
        <f t="shared" si="229"/>
        <v>-47.952089526729459</v>
      </c>
    </row>
    <row r="5992" spans="2:16" x14ac:dyDescent="0.15">
      <c r="C5992" s="59">
        <v>38968</v>
      </c>
      <c r="D5992" s="12">
        <v>66.25</v>
      </c>
      <c r="E5992" s="12">
        <v>65.33</v>
      </c>
      <c r="F5992" s="12">
        <v>62.74</v>
      </c>
      <c r="G5992" s="12">
        <v>62.85</v>
      </c>
      <c r="H5992" s="12">
        <v>62.12</v>
      </c>
      <c r="I5992" s="75"/>
      <c r="J5992" s="75"/>
      <c r="K5992" s="193">
        <f t="shared" si="228"/>
        <v>46.457372605433221</v>
      </c>
      <c r="L5992" s="96"/>
      <c r="M5992" s="8">
        <v>117.52</v>
      </c>
      <c r="P5992" s="8">
        <f t="shared" si="229"/>
        <v>-48.795685237070586</v>
      </c>
    </row>
    <row r="5993" spans="2:16" x14ac:dyDescent="0.15">
      <c r="C5993" s="59">
        <v>38971</v>
      </c>
      <c r="D5993" s="12">
        <v>65.61</v>
      </c>
      <c r="E5993" s="12">
        <v>64.55</v>
      </c>
      <c r="F5993" s="12">
        <v>61.43</v>
      </c>
      <c r="G5993" s="12">
        <v>61.75</v>
      </c>
      <c r="H5993" s="12">
        <v>60.89</v>
      </c>
      <c r="I5993" s="75"/>
      <c r="J5993" s="75"/>
      <c r="K5993" s="193">
        <f t="shared" si="228"/>
        <v>45.76079493204017</v>
      </c>
      <c r="L5993" s="96"/>
      <c r="M5993" s="8">
        <v>117.82</v>
      </c>
      <c r="P5993" s="8">
        <f t="shared" si="229"/>
        <v>-49.492262910463637</v>
      </c>
    </row>
    <row r="5994" spans="2:16" x14ac:dyDescent="0.15">
      <c r="C5994" s="59">
        <v>38972</v>
      </c>
      <c r="D5994" s="12">
        <v>63.76</v>
      </c>
      <c r="E5994" s="12">
        <v>62.99</v>
      </c>
      <c r="F5994" s="12">
        <v>61.42</v>
      </c>
      <c r="G5994" s="12">
        <v>61.6</v>
      </c>
      <c r="H5994" s="12">
        <v>60.37</v>
      </c>
      <c r="I5994" s="75"/>
      <c r="J5994" s="75"/>
      <c r="K5994" s="193">
        <f t="shared" si="228"/>
        <v>45.967346027930397</v>
      </c>
      <c r="L5994" s="96"/>
      <c r="M5994" s="8">
        <v>118.64</v>
      </c>
      <c r="P5994" s="8">
        <f t="shared" si="229"/>
        <v>-49.285711814573411</v>
      </c>
    </row>
    <row r="5995" spans="2:16" x14ac:dyDescent="0.15">
      <c r="C5995" s="59">
        <v>38973</v>
      </c>
      <c r="D5995" s="12">
        <v>63.97</v>
      </c>
      <c r="E5995" s="12">
        <v>62.99</v>
      </c>
      <c r="F5995" s="12">
        <v>59.26</v>
      </c>
      <c r="G5995" s="12">
        <v>59.2</v>
      </c>
      <c r="H5995" s="12">
        <v>58.95</v>
      </c>
      <c r="I5995" s="75"/>
      <c r="J5995" s="75"/>
      <c r="K5995" s="193">
        <f t="shared" ref="K5995:K6058" si="230">G5995*M5995/158.987294928</f>
        <v>44.250881827922562</v>
      </c>
      <c r="L5995" s="96"/>
      <c r="M5995" s="8">
        <v>118.84</v>
      </c>
      <c r="P5995" s="8">
        <f t="shared" ref="P5995:P6058" si="231">K5995-$K$6465</f>
        <v>-51.002176014581245</v>
      </c>
    </row>
    <row r="5996" spans="2:16" x14ac:dyDescent="0.15">
      <c r="C5996" s="59">
        <v>38974</v>
      </c>
      <c r="D5996" s="12">
        <v>63.22</v>
      </c>
      <c r="E5996" s="12">
        <v>62.24</v>
      </c>
      <c r="F5996" s="12">
        <v>60.06</v>
      </c>
      <c r="G5996" s="12">
        <v>60</v>
      </c>
      <c r="H5996" s="12">
        <v>59.22</v>
      </c>
      <c r="I5996" s="75"/>
      <c r="J5996" s="75"/>
      <c r="K5996" s="193">
        <f t="shared" si="230"/>
        <v>44.780936761168412</v>
      </c>
      <c r="L5996" s="96"/>
      <c r="M5996" s="8">
        <v>118.66</v>
      </c>
      <c r="P5996" s="8">
        <f t="shared" si="231"/>
        <v>-50.472121081335395</v>
      </c>
    </row>
    <row r="5997" spans="2:16" x14ac:dyDescent="0.15">
      <c r="C5997" s="59">
        <v>38975</v>
      </c>
      <c r="D5997" s="12">
        <v>63.33</v>
      </c>
      <c r="E5997" s="12">
        <v>63.33</v>
      </c>
      <c r="F5997" s="12">
        <v>59.18</v>
      </c>
      <c r="G5997" s="12">
        <v>59.1</v>
      </c>
      <c r="H5997" s="12">
        <v>58.45</v>
      </c>
      <c r="I5997" s="75"/>
      <c r="J5997" s="75"/>
      <c r="K5997" s="193">
        <f t="shared" si="230"/>
        <v>44.109222709750881</v>
      </c>
      <c r="L5997" s="96"/>
      <c r="M5997" s="8">
        <v>118.66</v>
      </c>
      <c r="P5997" s="8">
        <f t="shared" si="231"/>
        <v>-51.143835132752926</v>
      </c>
    </row>
    <row r="5998" spans="2:16" x14ac:dyDescent="0.15">
      <c r="C5998" s="59">
        <v>38978</v>
      </c>
      <c r="D5998" s="12">
        <v>63.8</v>
      </c>
      <c r="E5998" s="12">
        <v>64.05</v>
      </c>
      <c r="F5998" s="12">
        <v>61.59</v>
      </c>
      <c r="G5998" s="82"/>
      <c r="H5998" s="82">
        <v>58.67</v>
      </c>
      <c r="I5998" s="174"/>
      <c r="J5998" s="174"/>
      <c r="K5998" s="194"/>
      <c r="L5998" s="194"/>
      <c r="M5998" s="35"/>
      <c r="P5998" s="8">
        <f t="shared" si="231"/>
        <v>-95.253057842503807</v>
      </c>
    </row>
    <row r="5999" spans="2:16" x14ac:dyDescent="0.15">
      <c r="C5999" s="59">
        <v>38979</v>
      </c>
      <c r="D5999" s="12">
        <v>61.66</v>
      </c>
      <c r="E5999" s="12">
        <v>62.17</v>
      </c>
      <c r="F5999" s="12">
        <v>62.78</v>
      </c>
      <c r="G5999" s="12">
        <v>59.5</v>
      </c>
      <c r="H5999" s="12">
        <v>58.85</v>
      </c>
      <c r="I5999" s="75"/>
      <c r="J5999" s="75"/>
      <c r="K5999" s="193">
        <f t="shared" si="230"/>
        <v>44.542490034861331</v>
      </c>
      <c r="L5999" s="96"/>
      <c r="M5999" s="8">
        <v>119.02</v>
      </c>
      <c r="P5999" s="8">
        <f t="shared" si="231"/>
        <v>-50.710567807642477</v>
      </c>
    </row>
    <row r="6000" spans="2:16" x14ac:dyDescent="0.15">
      <c r="C6000" s="59">
        <v>38980</v>
      </c>
      <c r="D6000" s="12">
        <v>60.46</v>
      </c>
      <c r="E6000" s="12">
        <v>60.47</v>
      </c>
      <c r="F6000" s="12">
        <v>56.47</v>
      </c>
      <c r="G6000" s="12">
        <v>57.2</v>
      </c>
      <c r="H6000" s="12">
        <v>56.23</v>
      </c>
      <c r="I6000" s="75"/>
      <c r="J6000" s="75"/>
      <c r="K6000" s="193">
        <f t="shared" si="230"/>
        <v>42.647986451185645</v>
      </c>
      <c r="L6000" s="96"/>
      <c r="M6000" s="8">
        <v>118.54</v>
      </c>
      <c r="P6000" s="8">
        <f t="shared" si="231"/>
        <v>-52.605071391318162</v>
      </c>
    </row>
    <row r="6001" spans="2:16" x14ac:dyDescent="0.15">
      <c r="C6001" s="59">
        <v>38981</v>
      </c>
      <c r="D6001" s="12">
        <v>61.59</v>
      </c>
      <c r="E6001" s="12">
        <v>61.34</v>
      </c>
      <c r="F6001" s="12">
        <v>56.12</v>
      </c>
      <c r="G6001" s="12">
        <v>56.3</v>
      </c>
      <c r="H6001" s="12">
        <v>55.92</v>
      </c>
      <c r="I6001" s="75"/>
      <c r="J6001" s="75"/>
      <c r="K6001" s="193">
        <f t="shared" si="230"/>
        <v>41.888422612737486</v>
      </c>
      <c r="L6001" s="96"/>
      <c r="M6001" s="8">
        <v>118.29</v>
      </c>
      <c r="P6001" s="8">
        <f t="shared" si="231"/>
        <v>-53.364635229766321</v>
      </c>
    </row>
    <row r="6002" spans="2:16" x14ac:dyDescent="0.15">
      <c r="C6002" s="59">
        <v>38982</v>
      </c>
      <c r="D6002" s="12">
        <v>60.55</v>
      </c>
      <c r="E6002" s="12">
        <v>60.41</v>
      </c>
      <c r="F6002" s="12">
        <v>56.75</v>
      </c>
      <c r="G6002" s="12">
        <v>57</v>
      </c>
      <c r="H6002" s="12">
        <v>56.15</v>
      </c>
      <c r="I6002" s="75"/>
      <c r="J6002" s="75"/>
      <c r="K6002" s="193">
        <f t="shared" si="230"/>
        <v>42.086570521438418</v>
      </c>
      <c r="L6002" s="96"/>
      <c r="M6002" s="8">
        <v>117.39</v>
      </c>
      <c r="P6002" s="8">
        <f t="shared" si="231"/>
        <v>-53.166487321065389</v>
      </c>
    </row>
    <row r="6003" spans="2:16" x14ac:dyDescent="0.15">
      <c r="C6003" s="59">
        <v>38985</v>
      </c>
      <c r="D6003" s="12">
        <v>61.45</v>
      </c>
      <c r="E6003" s="12">
        <v>60.8</v>
      </c>
      <c r="F6003" s="12">
        <v>54.92</v>
      </c>
      <c r="G6003" s="12">
        <v>55.75</v>
      </c>
      <c r="H6003" s="12">
        <v>54.92</v>
      </c>
      <c r="I6003" s="75"/>
      <c r="J6003" s="75"/>
      <c r="K6003" s="193">
        <f t="shared" si="230"/>
        <v>41.258296790134061</v>
      </c>
      <c r="L6003" s="96"/>
      <c r="M6003" s="8">
        <v>117.66</v>
      </c>
      <c r="P6003" s="8">
        <f t="shared" si="231"/>
        <v>-53.994761052369746</v>
      </c>
    </row>
    <row r="6004" spans="2:16" x14ac:dyDescent="0.15">
      <c r="C6004" s="59">
        <v>38986</v>
      </c>
      <c r="D6004" s="12">
        <v>61.01</v>
      </c>
      <c r="E6004" s="12">
        <v>60.12</v>
      </c>
      <c r="F6004" s="12">
        <v>56.22</v>
      </c>
      <c r="G6004" s="12">
        <v>56.6</v>
      </c>
      <c r="H6004" s="12">
        <v>55.86</v>
      </c>
      <c r="I6004" s="75"/>
      <c r="J6004" s="75"/>
      <c r="K6004" s="193">
        <f t="shared" si="230"/>
        <v>41.787666134005931</v>
      </c>
      <c r="L6004" s="96"/>
      <c r="M6004" s="8">
        <v>117.38</v>
      </c>
      <c r="P6004" s="8">
        <f t="shared" si="231"/>
        <v>-53.465391708497876</v>
      </c>
    </row>
    <row r="6005" spans="2:16" x14ac:dyDescent="0.15">
      <c r="C6005" s="59">
        <v>38987</v>
      </c>
      <c r="D6005" s="12">
        <v>62.96</v>
      </c>
      <c r="E6005" s="12">
        <v>62.21</v>
      </c>
      <c r="F6005" s="12">
        <v>56.03</v>
      </c>
      <c r="G6005" s="12">
        <v>56.5</v>
      </c>
      <c r="H6005" s="12">
        <v>55.92</v>
      </c>
      <c r="I6005" s="75"/>
      <c r="J6005" s="75"/>
      <c r="K6005" s="193">
        <f t="shared" si="230"/>
        <v>41.966152094238488</v>
      </c>
      <c r="L6005" s="96"/>
      <c r="M6005" s="8">
        <v>118.09</v>
      </c>
      <c r="P6005" s="8">
        <f t="shared" si="231"/>
        <v>-53.286905748265319</v>
      </c>
    </row>
    <row r="6006" spans="2:16" x14ac:dyDescent="0.15">
      <c r="C6006" s="59">
        <v>38988</v>
      </c>
      <c r="D6006" s="12">
        <v>62.76</v>
      </c>
      <c r="E6006" s="12">
        <v>62.54</v>
      </c>
      <c r="F6006" s="12">
        <v>57.48</v>
      </c>
      <c r="G6006" s="12">
        <v>57.95</v>
      </c>
      <c r="H6006" s="12">
        <v>57.57</v>
      </c>
      <c r="I6006" s="75"/>
      <c r="J6006" s="75"/>
      <c r="K6006" s="193">
        <f t="shared" si="230"/>
        <v>43.163442733633325</v>
      </c>
      <c r="L6006" s="96"/>
      <c r="M6006" s="8">
        <v>118.42</v>
      </c>
      <c r="P6006" s="8">
        <f t="shared" si="231"/>
        <v>-52.089615108870483</v>
      </c>
    </row>
    <row r="6007" spans="2:16" ht="15" thickBot="1" x14ac:dyDescent="0.2">
      <c r="C6007" s="137">
        <v>38989</v>
      </c>
      <c r="D6007" s="113">
        <v>62.91</v>
      </c>
      <c r="E6007" s="113">
        <v>62.48</v>
      </c>
      <c r="F6007" s="113">
        <v>57.9</v>
      </c>
      <c r="G6007" s="113">
        <v>57.5</v>
      </c>
      <c r="H6007" s="113">
        <v>57.49</v>
      </c>
      <c r="I6007" s="114"/>
      <c r="J6007" s="114"/>
      <c r="K6007" s="193">
        <f t="shared" si="230"/>
        <v>42.828265007487772</v>
      </c>
      <c r="L6007" s="96"/>
      <c r="M6007" s="8">
        <v>118.42</v>
      </c>
      <c r="P6007" s="8">
        <f t="shared" si="231"/>
        <v>-52.424792835016035</v>
      </c>
    </row>
    <row r="6008" spans="2:16" x14ac:dyDescent="0.15">
      <c r="B6008" s="2">
        <f>AVERAGE(D6008:D6029)</f>
        <v>59.136818181818178</v>
      </c>
      <c r="C6008" s="138">
        <v>38992</v>
      </c>
      <c r="D6008" s="119">
        <v>61.03</v>
      </c>
      <c r="E6008" s="119">
        <v>60.45</v>
      </c>
      <c r="F6008" s="119">
        <v>59.13</v>
      </c>
      <c r="G6008" s="119">
        <v>59.4</v>
      </c>
      <c r="H6008" s="119">
        <v>57.23</v>
      </c>
      <c r="I6008" s="120"/>
      <c r="J6008" s="120"/>
      <c r="K6008" s="193">
        <f t="shared" si="230"/>
        <v>44.546087806622019</v>
      </c>
      <c r="L6008" s="96"/>
      <c r="M6008" s="8">
        <v>119.23</v>
      </c>
      <c r="P6008" s="8">
        <f t="shared" si="231"/>
        <v>-50.706970035881788</v>
      </c>
    </row>
    <row r="6009" spans="2:16" x14ac:dyDescent="0.15">
      <c r="C6009" s="59">
        <v>38993</v>
      </c>
      <c r="D6009" s="12">
        <v>58.68</v>
      </c>
      <c r="E6009" s="12">
        <v>58.43</v>
      </c>
      <c r="F6009" s="12">
        <v>56.9</v>
      </c>
      <c r="G6009" s="12">
        <v>57.6</v>
      </c>
      <c r="H6009" s="12">
        <v>55.27</v>
      </c>
      <c r="I6009" s="75"/>
      <c r="J6009" s="75"/>
      <c r="K6009" s="193">
        <f t="shared" si="230"/>
        <v>43.018682738751828</v>
      </c>
      <c r="L6009" s="96"/>
      <c r="M6009" s="8">
        <v>118.74</v>
      </c>
      <c r="P6009" s="8">
        <f t="shared" si="231"/>
        <v>-52.234375103751979</v>
      </c>
    </row>
    <row r="6010" spans="2:16" x14ac:dyDescent="0.15">
      <c r="C6010" s="59">
        <v>38994</v>
      </c>
      <c r="D6010" s="12">
        <v>59.41</v>
      </c>
      <c r="E6010" s="12">
        <v>59.22</v>
      </c>
      <c r="F6010" s="12">
        <v>55.3</v>
      </c>
      <c r="G6010" s="12">
        <v>55.5</v>
      </c>
      <c r="H6010" s="12">
        <v>54.19</v>
      </c>
      <c r="I6010" s="75"/>
      <c r="J6010" s="75"/>
      <c r="K6010" s="193">
        <f t="shared" si="230"/>
        <v>41.579454528072318</v>
      </c>
      <c r="L6010" s="96"/>
      <c r="M6010" s="8">
        <v>119.11</v>
      </c>
      <c r="P6010" s="8">
        <f t="shared" si="231"/>
        <v>-53.673603314431489</v>
      </c>
    </row>
    <row r="6011" spans="2:16" x14ac:dyDescent="0.15">
      <c r="C6011" s="59">
        <v>38995</v>
      </c>
      <c r="D6011" s="12">
        <v>60.03</v>
      </c>
      <c r="E6011" s="12">
        <v>60</v>
      </c>
      <c r="F6011" s="12">
        <v>56.41</v>
      </c>
      <c r="G6011" s="12">
        <v>56.5</v>
      </c>
      <c r="H6011" s="12">
        <v>55.27</v>
      </c>
      <c r="I6011" s="75"/>
      <c r="J6011" s="75"/>
      <c r="K6011" s="193">
        <f t="shared" si="230"/>
        <v>42.20780662403849</v>
      </c>
      <c r="L6011" s="96"/>
      <c r="M6011" s="8">
        <v>118.77</v>
      </c>
      <c r="P6011" s="8">
        <f t="shared" si="231"/>
        <v>-53.045251218465317</v>
      </c>
    </row>
    <row r="6012" spans="2:16" x14ac:dyDescent="0.15">
      <c r="C6012" s="59">
        <v>38996</v>
      </c>
      <c r="D6012" s="12">
        <v>59.76</v>
      </c>
      <c r="E6012" s="12">
        <v>59.83</v>
      </c>
      <c r="F6012" s="12">
        <v>56.53</v>
      </c>
      <c r="G6012" s="12">
        <v>56.9</v>
      </c>
      <c r="H6012" s="12">
        <v>55.13</v>
      </c>
      <c r="I6012" s="75"/>
      <c r="J6012" s="75"/>
      <c r="K6012" s="193">
        <f t="shared" si="230"/>
        <v>42.57462209835932</v>
      </c>
      <c r="L6012" s="96"/>
      <c r="M6012" s="8">
        <v>118.96</v>
      </c>
      <c r="P6012" s="8">
        <f t="shared" si="231"/>
        <v>-52.678435744144487</v>
      </c>
    </row>
    <row r="6013" spans="2:16" x14ac:dyDescent="0.15">
      <c r="C6013" s="59">
        <v>38999</v>
      </c>
      <c r="D6013" s="12">
        <v>59.96</v>
      </c>
      <c r="E6013" s="12">
        <v>60.54</v>
      </c>
      <c r="F6013" s="12">
        <v>56.74</v>
      </c>
      <c r="G6013" s="82"/>
      <c r="H6013" s="82">
        <v>55.52</v>
      </c>
      <c r="I6013" s="174"/>
      <c r="J6013" s="174"/>
      <c r="K6013" s="194"/>
      <c r="L6013" s="194"/>
      <c r="M6013" s="35"/>
      <c r="P6013" s="8">
        <f t="shared" si="231"/>
        <v>-95.253057842503807</v>
      </c>
    </row>
    <row r="6014" spans="2:16" x14ac:dyDescent="0.15">
      <c r="C6014" s="59">
        <v>39000</v>
      </c>
      <c r="D6014" s="12">
        <v>58.52</v>
      </c>
      <c r="E6014" s="12">
        <v>59.34</v>
      </c>
      <c r="F6014" s="12">
        <v>57.09</v>
      </c>
      <c r="G6014" s="12">
        <v>57.15</v>
      </c>
      <c r="H6014" s="12">
        <v>55.31</v>
      </c>
      <c r="I6014" s="75"/>
      <c r="J6014" s="75"/>
      <c r="K6014" s="193">
        <f t="shared" si="230"/>
        <v>43.153495397899881</v>
      </c>
      <c r="L6014" s="96"/>
      <c r="M6014" s="8">
        <v>120.05</v>
      </c>
      <c r="P6014" s="8">
        <f t="shared" si="231"/>
        <v>-52.099562444603926</v>
      </c>
    </row>
    <row r="6015" spans="2:16" x14ac:dyDescent="0.15">
      <c r="C6015" s="59">
        <v>39001</v>
      </c>
      <c r="D6015" s="12">
        <v>57.59</v>
      </c>
      <c r="E6015" s="12">
        <v>58.65</v>
      </c>
      <c r="F6015" s="12">
        <v>55.22</v>
      </c>
      <c r="G6015" s="12">
        <v>55.75</v>
      </c>
      <c r="H6015" s="12">
        <v>54.25</v>
      </c>
      <c r="I6015" s="75"/>
      <c r="J6015" s="75"/>
      <c r="K6015" s="193">
        <f t="shared" si="230"/>
        <v>42.09636690171336</v>
      </c>
      <c r="L6015" s="96"/>
      <c r="M6015" s="8">
        <v>120.05</v>
      </c>
      <c r="P6015" s="8">
        <f t="shared" si="231"/>
        <v>-53.156690940790448</v>
      </c>
    </row>
    <row r="6016" spans="2:16" x14ac:dyDescent="0.15">
      <c r="C6016" s="59">
        <v>39002</v>
      </c>
      <c r="D6016" s="12">
        <v>57.86</v>
      </c>
      <c r="E6016" s="12">
        <v>58.76</v>
      </c>
      <c r="F6016" s="12">
        <v>55.39</v>
      </c>
      <c r="G6016" s="12">
        <v>55.5</v>
      </c>
      <c r="H6016" s="12">
        <v>54.19</v>
      </c>
      <c r="I6016" s="75"/>
      <c r="J6016" s="75"/>
      <c r="K6016" s="193">
        <f t="shared" si="230"/>
        <v>42.151953104397052</v>
      </c>
      <c r="L6016" s="96"/>
      <c r="M6016" s="8">
        <v>120.75</v>
      </c>
      <c r="P6016" s="8">
        <f t="shared" si="231"/>
        <v>-53.101104738106756</v>
      </c>
    </row>
    <row r="6017" spans="2:16" x14ac:dyDescent="0.15">
      <c r="C6017" s="59">
        <v>39003</v>
      </c>
      <c r="D6017" s="12">
        <v>58.57</v>
      </c>
      <c r="E6017" s="12">
        <v>59.52</v>
      </c>
      <c r="F6017" s="12">
        <v>55.88</v>
      </c>
      <c r="G6017" s="12">
        <v>55.8</v>
      </c>
      <c r="H6017" s="12">
        <v>54.9</v>
      </c>
      <c r="I6017" s="75"/>
      <c r="J6017" s="75"/>
      <c r="K6017" s="193">
        <f t="shared" si="230"/>
        <v>42.256961495209417</v>
      </c>
      <c r="L6017" s="96"/>
      <c r="M6017" s="8">
        <v>120.4</v>
      </c>
      <c r="P6017" s="8">
        <f t="shared" si="231"/>
        <v>-52.99609634729439</v>
      </c>
    </row>
    <row r="6018" spans="2:16" x14ac:dyDescent="0.15">
      <c r="C6018" s="59">
        <v>39006</v>
      </c>
      <c r="D6018" s="12">
        <v>59.94</v>
      </c>
      <c r="E6018" s="12">
        <v>61.66</v>
      </c>
      <c r="F6018" s="12">
        <v>56.71</v>
      </c>
      <c r="G6018" s="12">
        <v>56.9</v>
      </c>
      <c r="H6018" s="12">
        <v>55.34</v>
      </c>
      <c r="I6018" s="75"/>
      <c r="J6018" s="75"/>
      <c r="K6018" s="193">
        <f t="shared" si="230"/>
        <v>43.218824517466977</v>
      </c>
      <c r="L6018" s="96"/>
      <c r="M6018" s="8">
        <v>120.76</v>
      </c>
      <c r="P6018" s="8">
        <f t="shared" si="231"/>
        <v>-52.03423332503683</v>
      </c>
    </row>
    <row r="6019" spans="2:16" x14ac:dyDescent="0.15">
      <c r="C6019" s="59">
        <v>39007</v>
      </c>
      <c r="D6019" s="12">
        <v>58.93</v>
      </c>
      <c r="E6019" s="12">
        <v>60.94</v>
      </c>
      <c r="F6019" s="12">
        <v>57.7</v>
      </c>
      <c r="G6019" s="12">
        <v>57.4</v>
      </c>
      <c r="H6019" s="12">
        <v>56.17</v>
      </c>
      <c r="I6019" s="75"/>
      <c r="J6019" s="75"/>
      <c r="K6019" s="193">
        <f t="shared" si="230"/>
        <v>43.320606235354106</v>
      </c>
      <c r="L6019" s="96"/>
      <c r="M6019" s="8">
        <v>119.99</v>
      </c>
      <c r="P6019" s="8">
        <f t="shared" si="231"/>
        <v>-51.932451607149702</v>
      </c>
    </row>
    <row r="6020" spans="2:16" x14ac:dyDescent="0.15">
      <c r="C6020" s="59">
        <v>39008</v>
      </c>
      <c r="D6020" s="12">
        <v>57.65</v>
      </c>
      <c r="E6020" s="12">
        <v>59.58</v>
      </c>
      <c r="F6020" s="12">
        <v>56.86</v>
      </c>
      <c r="G6020" s="12">
        <v>57</v>
      </c>
      <c r="H6020" s="12">
        <v>55.27</v>
      </c>
      <c r="I6020" s="75"/>
      <c r="J6020" s="75"/>
      <c r="K6020" s="193">
        <f t="shared" si="230"/>
        <v>42.9219202898595</v>
      </c>
      <c r="L6020" s="96"/>
      <c r="M6020" s="8">
        <v>119.72</v>
      </c>
      <c r="P6020" s="8">
        <f t="shared" si="231"/>
        <v>-52.331137552644307</v>
      </c>
    </row>
    <row r="6021" spans="2:16" x14ac:dyDescent="0.15">
      <c r="C6021" s="59">
        <v>39009</v>
      </c>
      <c r="D6021" s="12">
        <v>58.5</v>
      </c>
      <c r="E6021" s="12">
        <v>60.87</v>
      </c>
      <c r="F6021" s="12">
        <v>55.76</v>
      </c>
      <c r="G6021" s="12">
        <v>56.15</v>
      </c>
      <c r="H6021" s="12">
        <v>54.56</v>
      </c>
      <c r="I6021" s="75"/>
      <c r="J6021" s="75"/>
      <c r="K6021" s="193">
        <f t="shared" si="230"/>
        <v>42.373681513676331</v>
      </c>
      <c r="L6021" s="96"/>
      <c r="M6021" s="8">
        <v>119.98</v>
      </c>
      <c r="P6021" s="8">
        <f t="shared" si="231"/>
        <v>-52.879376328827476</v>
      </c>
    </row>
    <row r="6022" spans="2:16" x14ac:dyDescent="0.15">
      <c r="C6022" s="59">
        <v>39010</v>
      </c>
      <c r="D6022" s="12">
        <v>56.82</v>
      </c>
      <c r="E6022" s="12">
        <v>59.68</v>
      </c>
      <c r="F6022" s="12">
        <v>56.98</v>
      </c>
      <c r="G6022" s="12">
        <v>57</v>
      </c>
      <c r="H6022" s="12">
        <v>54.07</v>
      </c>
      <c r="I6022" s="75"/>
      <c r="J6022" s="75"/>
      <c r="K6022" s="193">
        <f t="shared" si="230"/>
        <v>42.825120102102552</v>
      </c>
      <c r="L6022" s="96"/>
      <c r="M6022" s="8">
        <v>119.45</v>
      </c>
      <c r="P6022" s="8">
        <f t="shared" si="231"/>
        <v>-52.427937740401255</v>
      </c>
    </row>
    <row r="6023" spans="2:16" x14ac:dyDescent="0.15">
      <c r="C6023" s="59">
        <v>39013</v>
      </c>
      <c r="D6023" s="12">
        <v>58.81</v>
      </c>
      <c r="E6023" s="12">
        <v>59.21</v>
      </c>
      <c r="F6023" s="12">
        <v>54.97</v>
      </c>
      <c r="G6023" s="12">
        <v>55.35</v>
      </c>
      <c r="H6023" s="26">
        <v>53.52</v>
      </c>
      <c r="I6023" s="75"/>
      <c r="J6023" s="75"/>
      <c r="K6023" s="193">
        <f t="shared" si="230"/>
        <v>41.679443649889883</v>
      </c>
      <c r="L6023" s="96"/>
      <c r="M6023" s="8">
        <v>119.72</v>
      </c>
      <c r="P6023" s="8">
        <f t="shared" si="231"/>
        <v>-53.573614192613924</v>
      </c>
    </row>
    <row r="6024" spans="2:16" x14ac:dyDescent="0.15">
      <c r="C6024" s="59">
        <v>39014</v>
      </c>
      <c r="D6024" s="12">
        <v>59.35</v>
      </c>
      <c r="E6024" s="12">
        <v>59.86</v>
      </c>
      <c r="F6024" s="12"/>
      <c r="G6024" s="12">
        <v>55.3</v>
      </c>
      <c r="H6024" s="12">
        <v>53.89</v>
      </c>
      <c r="I6024" s="75"/>
      <c r="J6024" s="75"/>
      <c r="K6024" s="193">
        <f t="shared" si="230"/>
        <v>41.853967029337063</v>
      </c>
      <c r="L6024" s="96"/>
      <c r="M6024" s="8">
        <v>120.33</v>
      </c>
      <c r="P6024" s="8">
        <f t="shared" si="231"/>
        <v>-53.399090813166744</v>
      </c>
    </row>
    <row r="6025" spans="2:16" x14ac:dyDescent="0.15">
      <c r="C6025" s="59">
        <v>39015</v>
      </c>
      <c r="D6025" s="12">
        <v>61.4</v>
      </c>
      <c r="E6025" s="12">
        <v>62.05</v>
      </c>
      <c r="F6025" s="12">
        <v>55.98</v>
      </c>
      <c r="G6025" s="12">
        <v>56.05</v>
      </c>
      <c r="H6025" s="12">
        <v>53.89</v>
      </c>
      <c r="I6025" s="75"/>
      <c r="J6025" s="75"/>
      <c r="K6025" s="193">
        <f t="shared" si="230"/>
        <v>42.421606726841631</v>
      </c>
      <c r="L6025" s="96"/>
      <c r="M6025" s="8">
        <v>120.33</v>
      </c>
      <c r="P6025" s="8">
        <f t="shared" si="231"/>
        <v>-52.831451115662176</v>
      </c>
    </row>
    <row r="6026" spans="2:16" x14ac:dyDescent="0.15">
      <c r="C6026" s="59">
        <v>39016</v>
      </c>
      <c r="D6026" s="12">
        <v>60.36</v>
      </c>
      <c r="E6026" s="12">
        <v>60.77</v>
      </c>
      <c r="F6026" s="12">
        <v>57.58</v>
      </c>
      <c r="G6026" s="12">
        <v>58</v>
      </c>
      <c r="H6026" s="12">
        <v>56.12</v>
      </c>
      <c r="I6026" s="75"/>
      <c r="J6026" s="75"/>
      <c r="K6026" s="193">
        <f t="shared" si="230"/>
        <v>43.7661386914669</v>
      </c>
      <c r="L6026" s="96"/>
      <c r="M6026" s="8">
        <v>119.97</v>
      </c>
      <c r="P6026" s="8">
        <f t="shared" si="231"/>
        <v>-51.486919151036908</v>
      </c>
    </row>
    <row r="6027" spans="2:16" x14ac:dyDescent="0.15">
      <c r="C6027" s="59">
        <v>39017</v>
      </c>
      <c r="D6027" s="12">
        <v>60.75</v>
      </c>
      <c r="E6027" s="12">
        <v>61.08</v>
      </c>
      <c r="F6027" s="12">
        <v>56.57</v>
      </c>
      <c r="G6027" s="12">
        <v>57.15</v>
      </c>
      <c r="H6027" s="12">
        <v>55.53</v>
      </c>
      <c r="I6027" s="75"/>
      <c r="J6027" s="75"/>
      <c r="K6027" s="193">
        <f t="shared" si="230"/>
        <v>43.016899577398405</v>
      </c>
      <c r="L6027" s="96"/>
      <c r="M6027" s="8">
        <v>119.67</v>
      </c>
      <c r="P6027" s="8">
        <f t="shared" si="231"/>
        <v>-52.236158265105402</v>
      </c>
    </row>
    <row r="6028" spans="2:16" x14ac:dyDescent="0.15">
      <c r="C6028" s="59">
        <v>39020</v>
      </c>
      <c r="D6028" s="12">
        <v>58.36</v>
      </c>
      <c r="E6028" s="12">
        <v>58.68</v>
      </c>
      <c r="F6028" s="12">
        <v>56.72</v>
      </c>
      <c r="G6028" s="12">
        <v>57.3</v>
      </c>
      <c r="H6028" s="12">
        <v>54.87</v>
      </c>
      <c r="I6028" s="75"/>
      <c r="J6028" s="75"/>
      <c r="K6028" s="193">
        <f t="shared" si="230"/>
        <v>42.72254586805834</v>
      </c>
      <c r="L6028" s="96"/>
      <c r="M6028" s="8">
        <v>118.54</v>
      </c>
      <c r="P6028" s="8">
        <f t="shared" si="231"/>
        <v>-52.530511974445467</v>
      </c>
    </row>
    <row r="6029" spans="2:16" ht="15" thickBot="1" x14ac:dyDescent="0.2">
      <c r="C6029" s="140">
        <v>39021</v>
      </c>
      <c r="D6029" s="122">
        <v>58.73</v>
      </c>
      <c r="E6029" s="122">
        <v>59.03</v>
      </c>
      <c r="F6029" s="141">
        <v>54.48</v>
      </c>
      <c r="G6029" s="122">
        <v>54.8</v>
      </c>
      <c r="H6029" s="122">
        <v>54.87</v>
      </c>
      <c r="I6029" s="123"/>
      <c r="J6029" s="123"/>
      <c r="K6029" s="193">
        <f t="shared" si="230"/>
        <v>40.913709507075936</v>
      </c>
      <c r="L6029" s="96"/>
      <c r="M6029" s="8">
        <v>118.7</v>
      </c>
      <c r="P6029" s="8">
        <f t="shared" si="231"/>
        <v>-54.339348335427871</v>
      </c>
    </row>
    <row r="6030" spans="2:16" x14ac:dyDescent="0.15">
      <c r="B6030" s="2">
        <f>AVERAGE(D6030:D6051)</f>
        <v>59.403000000000006</v>
      </c>
      <c r="C6030" s="139">
        <v>39022</v>
      </c>
      <c r="D6030" s="116">
        <v>58.71</v>
      </c>
      <c r="E6030" s="116">
        <v>58.98</v>
      </c>
      <c r="F6030" s="116">
        <v>56.12</v>
      </c>
      <c r="G6030" s="116">
        <v>56</v>
      </c>
      <c r="H6030" s="116">
        <v>54.25</v>
      </c>
      <c r="I6030" s="117"/>
      <c r="J6030" s="117"/>
      <c r="K6030" s="193">
        <f t="shared" si="230"/>
        <v>41.545458100858134</v>
      </c>
      <c r="L6030" s="96"/>
      <c r="M6030" s="8">
        <v>117.95</v>
      </c>
      <c r="P6030" s="8">
        <f t="shared" si="231"/>
        <v>-53.707599741645673</v>
      </c>
    </row>
    <row r="6031" spans="2:16" x14ac:dyDescent="0.15">
      <c r="C6031" s="59">
        <v>39023</v>
      </c>
      <c r="D6031" s="12">
        <v>57.88</v>
      </c>
      <c r="E6031" s="26">
        <v>57.87</v>
      </c>
      <c r="F6031" s="12">
        <v>56.22</v>
      </c>
      <c r="G6031" s="12">
        <v>56</v>
      </c>
      <c r="H6031" s="12">
        <v>54.25</v>
      </c>
      <c r="I6031" s="75"/>
      <c r="J6031" s="75"/>
      <c r="K6031" s="193">
        <f t="shared" si="230"/>
        <v>41.545458100858134</v>
      </c>
      <c r="L6031" s="96"/>
      <c r="M6031" s="8">
        <v>117.95</v>
      </c>
      <c r="P6031" s="8">
        <f t="shared" si="231"/>
        <v>-53.707599741645673</v>
      </c>
    </row>
    <row r="6032" spans="2:16" x14ac:dyDescent="0.15">
      <c r="C6032" s="59">
        <v>39024</v>
      </c>
      <c r="D6032" s="12">
        <v>59.14</v>
      </c>
      <c r="E6032" s="12">
        <v>59.15</v>
      </c>
      <c r="F6032" s="12">
        <v>55.63</v>
      </c>
      <c r="G6032" s="82"/>
      <c r="H6032" s="82">
        <v>54.07</v>
      </c>
      <c r="I6032" s="174"/>
      <c r="J6032" s="174"/>
      <c r="K6032" s="194"/>
      <c r="L6032" s="194"/>
      <c r="M6032" s="35"/>
      <c r="P6032" s="8">
        <f t="shared" si="231"/>
        <v>-95.253057842503807</v>
      </c>
    </row>
    <row r="6033" spans="3:16" x14ac:dyDescent="0.15">
      <c r="C6033" s="59">
        <v>39027</v>
      </c>
      <c r="D6033" s="12">
        <v>60.02</v>
      </c>
      <c r="E6033" s="12">
        <v>59.75</v>
      </c>
      <c r="F6033" s="12">
        <v>56.35</v>
      </c>
      <c r="G6033" s="12">
        <v>56.15</v>
      </c>
      <c r="H6033" s="12">
        <v>54.91</v>
      </c>
      <c r="I6033" s="75"/>
      <c r="J6033" s="75"/>
      <c r="K6033" s="193">
        <f t="shared" si="230"/>
        <v>42.038167282654548</v>
      </c>
      <c r="L6033" s="96"/>
      <c r="M6033" s="8">
        <v>119.03</v>
      </c>
      <c r="P6033" s="8">
        <f t="shared" si="231"/>
        <v>-53.214890559849259</v>
      </c>
    </row>
    <row r="6034" spans="3:16" x14ac:dyDescent="0.15">
      <c r="C6034" s="59">
        <v>39028</v>
      </c>
      <c r="D6034" s="12">
        <v>58.93</v>
      </c>
      <c r="E6034" s="12">
        <v>58.48</v>
      </c>
      <c r="F6034" s="12">
        <v>57.7</v>
      </c>
      <c r="G6034" s="12">
        <v>57.55</v>
      </c>
      <c r="H6034" s="12">
        <v>55.64</v>
      </c>
      <c r="I6034" s="75"/>
      <c r="J6034" s="75"/>
      <c r="K6034" s="193">
        <f t="shared" si="230"/>
        <v>43.086313929060893</v>
      </c>
      <c r="L6034" s="96"/>
      <c r="M6034" s="8">
        <v>119.03</v>
      </c>
      <c r="P6034" s="8">
        <f t="shared" si="231"/>
        <v>-52.166743913442915</v>
      </c>
    </row>
    <row r="6035" spans="3:16" x14ac:dyDescent="0.15">
      <c r="C6035" s="59">
        <v>39029</v>
      </c>
      <c r="D6035" s="12">
        <v>59.83</v>
      </c>
      <c r="E6035" s="12">
        <v>59.59</v>
      </c>
      <c r="F6035" s="12">
        <v>56.45</v>
      </c>
      <c r="G6035" s="12">
        <v>56.5</v>
      </c>
      <c r="H6035" s="12">
        <v>55.18</v>
      </c>
      <c r="I6035" s="75"/>
      <c r="J6035" s="75"/>
      <c r="K6035" s="193">
        <f t="shared" si="230"/>
        <v>42.204252880953199</v>
      </c>
      <c r="L6035" s="96"/>
      <c r="M6035" s="8">
        <v>118.76</v>
      </c>
      <c r="P6035" s="8">
        <f t="shared" si="231"/>
        <v>-53.048804961550609</v>
      </c>
    </row>
    <row r="6036" spans="3:16" x14ac:dyDescent="0.15">
      <c r="C6036" s="59">
        <v>39030</v>
      </c>
      <c r="D6036" s="12">
        <v>61.16</v>
      </c>
      <c r="E6036" s="12">
        <v>61.32</v>
      </c>
      <c r="F6036" s="12">
        <v>57.47</v>
      </c>
      <c r="G6036" s="12">
        <v>57.5</v>
      </c>
      <c r="H6036" s="12">
        <v>56.41</v>
      </c>
      <c r="I6036" s="75"/>
      <c r="J6036" s="75"/>
      <c r="K6036" s="193">
        <f t="shared" si="230"/>
        <v>42.951230808049715</v>
      </c>
      <c r="L6036" s="96"/>
      <c r="M6036" s="8">
        <v>118.76</v>
      </c>
      <c r="P6036" s="8">
        <f t="shared" si="231"/>
        <v>-52.301827034454092</v>
      </c>
    </row>
    <row r="6037" spans="3:16" x14ac:dyDescent="0.15">
      <c r="C6037" s="59">
        <v>39031</v>
      </c>
      <c r="D6037" s="12">
        <v>59.59</v>
      </c>
      <c r="E6037" s="12">
        <v>59.71</v>
      </c>
      <c r="F6037" s="12">
        <v>58.54</v>
      </c>
      <c r="G6037" s="12">
        <v>58.75</v>
      </c>
      <c r="H6037" s="12">
        <v>56.57</v>
      </c>
      <c r="I6037" s="75"/>
      <c r="J6037" s="75"/>
      <c r="K6037" s="193">
        <f t="shared" si="230"/>
        <v>43.936686910507163</v>
      </c>
      <c r="L6037" s="96"/>
      <c r="M6037" s="8">
        <v>118.9</v>
      </c>
      <c r="P6037" s="8">
        <f t="shared" si="231"/>
        <v>-51.316370931996644</v>
      </c>
    </row>
    <row r="6038" spans="3:16" x14ac:dyDescent="0.15">
      <c r="C6038" s="59">
        <v>39034</v>
      </c>
      <c r="D6038" s="12">
        <v>58.58</v>
      </c>
      <c r="E6038" s="12">
        <v>59.05</v>
      </c>
      <c r="F6038" s="12">
        <v>57.65</v>
      </c>
      <c r="G6038" s="12">
        <v>57.5</v>
      </c>
      <c r="H6038" s="12">
        <v>55.42</v>
      </c>
      <c r="I6038" s="75"/>
      <c r="J6038" s="75"/>
      <c r="K6038" s="193">
        <f t="shared" si="230"/>
        <v>43.001863784751691</v>
      </c>
      <c r="L6038" s="96"/>
      <c r="M6038" s="8">
        <v>118.9</v>
      </c>
      <c r="P6038" s="8">
        <f t="shared" si="231"/>
        <v>-52.251194057752116</v>
      </c>
    </row>
    <row r="6039" spans="3:16" x14ac:dyDescent="0.15">
      <c r="C6039" s="59">
        <v>39035</v>
      </c>
      <c r="D6039" s="12">
        <v>58.28</v>
      </c>
      <c r="E6039" s="12">
        <v>58.84</v>
      </c>
      <c r="F6039" s="12">
        <v>56.91</v>
      </c>
      <c r="G6039" s="12">
        <v>56.9</v>
      </c>
      <c r="H6039" s="12">
        <v>55.19</v>
      </c>
      <c r="I6039" s="75"/>
      <c r="J6039" s="75"/>
      <c r="K6039" s="193">
        <f t="shared" si="230"/>
        <v>42.384940274955405</v>
      </c>
      <c r="L6039" s="96"/>
      <c r="M6039" s="8">
        <v>118.43</v>
      </c>
      <c r="P6039" s="8">
        <f t="shared" si="231"/>
        <v>-52.868117567548403</v>
      </c>
    </row>
    <row r="6040" spans="3:16" x14ac:dyDescent="0.15">
      <c r="C6040" s="59">
        <v>39036</v>
      </c>
      <c r="D6040" s="12">
        <v>58.76</v>
      </c>
      <c r="E6040" s="12">
        <v>59.46</v>
      </c>
      <c r="F6040" s="12">
        <v>56.69</v>
      </c>
      <c r="G6040" s="12">
        <v>56.5</v>
      </c>
      <c r="H6040" s="12">
        <v>55.33</v>
      </c>
      <c r="I6040" s="75"/>
      <c r="J6040" s="75"/>
      <c r="K6040" s="193">
        <f t="shared" si="230"/>
        <v>42.211360367123781</v>
      </c>
      <c r="L6040" s="96"/>
      <c r="M6040" s="8">
        <v>118.78</v>
      </c>
      <c r="P6040" s="8">
        <f t="shared" si="231"/>
        <v>-53.041697475380026</v>
      </c>
    </row>
    <row r="6041" spans="3:16" x14ac:dyDescent="0.15">
      <c r="C6041" s="59">
        <v>39037</v>
      </c>
      <c r="D6041" s="12">
        <v>56.26</v>
      </c>
      <c r="E6041" s="12">
        <v>58.54</v>
      </c>
      <c r="F6041" s="12">
        <v>57.07</v>
      </c>
      <c r="G6041" s="12">
        <v>57</v>
      </c>
      <c r="H6041" s="12">
        <v>55.47</v>
      </c>
      <c r="I6041" s="75"/>
      <c r="J6041" s="75"/>
      <c r="K6041" s="193">
        <f t="shared" si="230"/>
        <v>42.566986268084023</v>
      </c>
      <c r="L6041" s="96"/>
      <c r="M6041" s="8">
        <v>118.73</v>
      </c>
      <c r="P6041" s="8">
        <f t="shared" si="231"/>
        <v>-52.686071574419785</v>
      </c>
    </row>
    <row r="6042" spans="3:16" x14ac:dyDescent="0.15">
      <c r="C6042" s="59">
        <v>39038</v>
      </c>
      <c r="D6042" s="26">
        <v>55.81</v>
      </c>
      <c r="E6042" s="12">
        <v>58.99</v>
      </c>
      <c r="F6042" s="12">
        <v>55.53</v>
      </c>
      <c r="G6042" s="12">
        <v>55.3</v>
      </c>
      <c r="H6042" s="12">
        <v>53.63</v>
      </c>
      <c r="I6042" s="75"/>
      <c r="J6042" s="75"/>
      <c r="K6042" s="193">
        <f t="shared" si="230"/>
        <v>41.412227329118842</v>
      </c>
      <c r="L6042" s="96"/>
      <c r="M6042" s="8">
        <v>119.06</v>
      </c>
      <c r="P6042" s="8">
        <f t="shared" si="231"/>
        <v>-53.840830513384965</v>
      </c>
    </row>
    <row r="6043" spans="3:16" x14ac:dyDescent="0.15">
      <c r="C6043" s="59">
        <v>39041</v>
      </c>
      <c r="D6043" s="12">
        <v>58.8</v>
      </c>
      <c r="E6043" s="12">
        <v>58.98</v>
      </c>
      <c r="F6043" s="12">
        <v>55.21</v>
      </c>
      <c r="G6043" s="12">
        <v>55.25</v>
      </c>
      <c r="H6043" s="12">
        <v>54.03</v>
      </c>
      <c r="I6043" s="75"/>
      <c r="J6043" s="75"/>
      <c r="K6043" s="193">
        <f t="shared" si="230"/>
        <v>41.447761615066398</v>
      </c>
      <c r="L6043" s="96"/>
      <c r="M6043" s="8">
        <v>119.27</v>
      </c>
      <c r="P6043" s="8">
        <f t="shared" si="231"/>
        <v>-53.80529622743741</v>
      </c>
    </row>
    <row r="6044" spans="3:16" x14ac:dyDescent="0.15">
      <c r="C6044" s="59">
        <v>39042</v>
      </c>
      <c r="D6044" s="12">
        <v>60.17</v>
      </c>
      <c r="E6044" s="12">
        <v>60.39</v>
      </c>
      <c r="F6044" s="12">
        <v>55.75</v>
      </c>
      <c r="G6044" s="12">
        <v>55.7</v>
      </c>
      <c r="H6044" s="12">
        <v>54.9</v>
      </c>
      <c r="I6044" s="75"/>
      <c r="J6044" s="75"/>
      <c r="K6044" s="193">
        <f t="shared" si="230"/>
        <v>41.683745880456861</v>
      </c>
      <c r="L6044" s="96"/>
      <c r="M6044" s="8">
        <v>118.98</v>
      </c>
      <c r="P6044" s="8">
        <f t="shared" si="231"/>
        <v>-53.569311962046946</v>
      </c>
    </row>
    <row r="6045" spans="3:16" x14ac:dyDescent="0.15">
      <c r="C6045" s="59">
        <v>39043</v>
      </c>
      <c r="D6045" s="12">
        <v>59.24</v>
      </c>
      <c r="E6045" s="12">
        <v>59.49</v>
      </c>
      <c r="F6045" s="12">
        <v>56.6</v>
      </c>
      <c r="G6045" s="12">
        <v>56.5</v>
      </c>
      <c r="H6045" s="12">
        <v>55.26</v>
      </c>
      <c r="I6045" s="75"/>
      <c r="J6045" s="75"/>
      <c r="K6045" s="193">
        <f t="shared" si="230"/>
        <v>42.314418916597312</v>
      </c>
      <c r="L6045" s="96"/>
      <c r="M6045" s="8">
        <v>119.07</v>
      </c>
      <c r="P6045" s="8">
        <f t="shared" si="231"/>
        <v>-52.938638925906496</v>
      </c>
    </row>
    <row r="6046" spans="3:16" x14ac:dyDescent="0.15">
      <c r="C6046" s="59">
        <v>39044</v>
      </c>
      <c r="D6046" s="12"/>
      <c r="E6046" s="12">
        <v>59.35</v>
      </c>
      <c r="F6046" s="12">
        <v>55.92</v>
      </c>
      <c r="G6046" s="82"/>
      <c r="H6046" s="82">
        <v>54.98</v>
      </c>
      <c r="I6046" s="174"/>
      <c r="J6046" s="174"/>
      <c r="K6046" s="194"/>
      <c r="L6046" s="194"/>
      <c r="M6046" s="35"/>
      <c r="P6046" s="8">
        <f t="shared" si="231"/>
        <v>-95.253057842503807</v>
      </c>
    </row>
    <row r="6047" spans="3:16" x14ac:dyDescent="0.15">
      <c r="C6047" s="59">
        <v>39045</v>
      </c>
      <c r="D6047" s="12"/>
      <c r="E6047" s="12">
        <v>60.03</v>
      </c>
      <c r="F6047" s="12">
        <v>55.99</v>
      </c>
      <c r="G6047" s="12">
        <v>56.15</v>
      </c>
      <c r="H6047" s="12">
        <v>55.29</v>
      </c>
      <c r="I6047" s="75"/>
      <c r="J6047" s="75"/>
      <c r="K6047" s="193">
        <f t="shared" si="230"/>
        <v>42.009913452673764</v>
      </c>
      <c r="L6047" s="96"/>
      <c r="M6047" s="8">
        <v>118.95</v>
      </c>
      <c r="P6047" s="8">
        <f t="shared" si="231"/>
        <v>-53.243144389830043</v>
      </c>
    </row>
    <row r="6048" spans="3:16" x14ac:dyDescent="0.15">
      <c r="C6048" s="59">
        <v>39048</v>
      </c>
      <c r="D6048" s="12">
        <v>60.32</v>
      </c>
      <c r="E6048" s="12">
        <v>60.44</v>
      </c>
      <c r="F6048" s="12">
        <v>56.78</v>
      </c>
      <c r="G6048" s="12">
        <v>57</v>
      </c>
      <c r="H6048" s="12">
        <v>55.76</v>
      </c>
      <c r="I6048" s="75"/>
      <c r="J6048" s="75"/>
      <c r="K6048" s="193">
        <f t="shared" si="230"/>
        <v>42.115252058551583</v>
      </c>
      <c r="L6048" s="96"/>
      <c r="M6048" s="8">
        <v>117.47</v>
      </c>
      <c r="P6048" s="8">
        <f t="shared" si="231"/>
        <v>-53.137805783952224</v>
      </c>
    </row>
    <row r="6049" spans="2:16" x14ac:dyDescent="0.15">
      <c r="C6049" s="59">
        <v>39049</v>
      </c>
      <c r="D6049" s="12">
        <v>60.99</v>
      </c>
      <c r="E6049" s="12">
        <v>61.21</v>
      </c>
      <c r="F6049" s="12">
        <v>57.03</v>
      </c>
      <c r="G6049" s="12">
        <v>57</v>
      </c>
      <c r="H6049" s="12">
        <v>56.48</v>
      </c>
      <c r="I6049" s="75"/>
      <c r="J6049" s="75"/>
      <c r="K6049" s="193">
        <f t="shared" si="230"/>
        <v>41.953918412289994</v>
      </c>
      <c r="L6049" s="96"/>
      <c r="M6049" s="8">
        <v>117.02</v>
      </c>
      <c r="P6049" s="8">
        <f t="shared" si="231"/>
        <v>-53.299139430213813</v>
      </c>
    </row>
    <row r="6050" spans="2:16" x14ac:dyDescent="0.15">
      <c r="C6050" s="59">
        <v>39050</v>
      </c>
      <c r="D6050" s="12">
        <v>62.46</v>
      </c>
      <c r="E6050" s="12">
        <v>63.07</v>
      </c>
      <c r="F6050" s="12">
        <v>57.45</v>
      </c>
      <c r="G6050" s="12">
        <v>57.55</v>
      </c>
      <c r="H6050" s="12">
        <v>57.28</v>
      </c>
      <c r="I6050" s="75"/>
      <c r="J6050" s="75"/>
      <c r="K6050" s="193">
        <f t="shared" si="230"/>
        <v>42.358736923285775</v>
      </c>
      <c r="L6050" s="96"/>
      <c r="M6050" s="8">
        <v>117.02</v>
      </c>
      <c r="P6050" s="8">
        <f t="shared" si="231"/>
        <v>-52.894320919218032</v>
      </c>
    </row>
    <row r="6051" spans="2:16" ht="15" thickBot="1" x14ac:dyDescent="0.2">
      <c r="C6051" s="137">
        <v>39051</v>
      </c>
      <c r="D6051" s="113">
        <v>63.13</v>
      </c>
      <c r="E6051" s="113">
        <v>64.260000000000005</v>
      </c>
      <c r="F6051" s="113">
        <v>58.7</v>
      </c>
      <c r="G6051" s="113">
        <v>58.8</v>
      </c>
      <c r="H6051" s="113">
        <v>58.71</v>
      </c>
      <c r="I6051" s="114"/>
      <c r="J6051" s="114"/>
      <c r="K6051" s="193">
        <f t="shared" si="230"/>
        <v>43.430413751784315</v>
      </c>
      <c r="L6051" s="96"/>
      <c r="M6051" s="8">
        <v>117.43</v>
      </c>
      <c r="P6051" s="8">
        <f t="shared" si="231"/>
        <v>-51.822644090719493</v>
      </c>
    </row>
    <row r="6052" spans="2:16" x14ac:dyDescent="0.15">
      <c r="B6052" s="2">
        <f>AVERAGE(D6052:D6072)</f>
        <v>62.085999999999991</v>
      </c>
      <c r="C6052" s="138">
        <v>39052</v>
      </c>
      <c r="D6052" s="119">
        <v>63.43</v>
      </c>
      <c r="E6052" s="119">
        <v>64.62</v>
      </c>
      <c r="F6052" s="119">
        <v>60.21</v>
      </c>
      <c r="G6052" s="119">
        <v>60.1</v>
      </c>
      <c r="H6052" s="119">
        <v>59.66</v>
      </c>
      <c r="I6052" s="120"/>
      <c r="J6052" s="120"/>
      <c r="K6052" s="195">
        <f t="shared" si="230"/>
        <v>44.40951085555286</v>
      </c>
      <c r="L6052" s="120"/>
      <c r="M6052" s="119">
        <v>117.48</v>
      </c>
      <c r="P6052" s="8">
        <f t="shared" si="231"/>
        <v>-50.843546986950948</v>
      </c>
    </row>
    <row r="6053" spans="2:16" x14ac:dyDescent="0.15">
      <c r="C6053" s="59">
        <v>39055</v>
      </c>
      <c r="D6053" s="12">
        <v>62.44</v>
      </c>
      <c r="E6053" s="12">
        <v>63.45</v>
      </c>
      <c r="F6053" s="12">
        <v>60.87</v>
      </c>
      <c r="G6053" s="12">
        <v>61</v>
      </c>
      <c r="H6053" s="12">
        <v>59.7</v>
      </c>
      <c r="I6053" s="75"/>
      <c r="J6053" s="75"/>
      <c r="K6053" s="152">
        <f t="shared" si="230"/>
        <v>44.621804548676479</v>
      </c>
      <c r="L6053" s="75"/>
      <c r="M6053" s="12">
        <v>116.3</v>
      </c>
      <c r="P6053" s="8">
        <f t="shared" si="231"/>
        <v>-50.631253293827328</v>
      </c>
    </row>
    <row r="6054" spans="2:16" x14ac:dyDescent="0.15">
      <c r="C6054" s="59">
        <v>39056</v>
      </c>
      <c r="D6054" s="12">
        <v>62.43</v>
      </c>
      <c r="E6054" s="12">
        <v>63.32</v>
      </c>
      <c r="F6054" s="12">
        <v>60.15</v>
      </c>
      <c r="G6054" s="12">
        <v>60.2</v>
      </c>
      <c r="H6054" s="12">
        <v>59.19</v>
      </c>
      <c r="I6054" s="75"/>
      <c r="J6054" s="75"/>
      <c r="K6054" s="152">
        <f t="shared" si="230"/>
        <v>44.066892283265879</v>
      </c>
      <c r="L6054" s="75"/>
      <c r="M6054" s="12">
        <v>116.38</v>
      </c>
      <c r="P6054" s="8">
        <f t="shared" si="231"/>
        <v>-51.186165559237928</v>
      </c>
    </row>
    <row r="6055" spans="2:16" x14ac:dyDescent="0.15">
      <c r="C6055" s="59">
        <v>39057</v>
      </c>
      <c r="D6055" s="12">
        <v>62.19</v>
      </c>
      <c r="E6055" s="12">
        <v>63.07</v>
      </c>
      <c r="F6055" s="12">
        <v>60.11</v>
      </c>
      <c r="G6055" s="12">
        <v>60.1</v>
      </c>
      <c r="H6055" s="12">
        <v>59.1</v>
      </c>
      <c r="I6055" s="75"/>
      <c r="J6055" s="75"/>
      <c r="K6055" s="152">
        <f t="shared" si="230"/>
        <v>43.812243004414164</v>
      </c>
      <c r="L6055" s="75"/>
      <c r="M6055" s="12">
        <v>115.9</v>
      </c>
      <c r="P6055" s="8">
        <f t="shared" si="231"/>
        <v>-51.440814838089644</v>
      </c>
    </row>
    <row r="6056" spans="2:16" x14ac:dyDescent="0.15">
      <c r="C6056" s="59">
        <v>39058</v>
      </c>
      <c r="D6056" s="12">
        <v>62.49</v>
      </c>
      <c r="E6056" s="12">
        <v>62.57</v>
      </c>
      <c r="F6056" s="12">
        <v>59.71</v>
      </c>
      <c r="G6056" s="12">
        <v>59.5</v>
      </c>
      <c r="H6056" s="12">
        <v>58.66</v>
      </c>
      <c r="I6056" s="75"/>
      <c r="J6056" s="75"/>
      <c r="K6056" s="152">
        <f t="shared" si="230"/>
        <v>43.472152936056894</v>
      </c>
      <c r="L6056" s="75"/>
      <c r="M6056" s="12">
        <v>116.16</v>
      </c>
      <c r="P6056" s="8">
        <f t="shared" si="231"/>
        <v>-51.780904906446914</v>
      </c>
    </row>
    <row r="6057" spans="2:16" x14ac:dyDescent="0.15">
      <c r="C6057" s="59">
        <v>39059</v>
      </c>
      <c r="D6057" s="12">
        <v>62.03</v>
      </c>
      <c r="E6057" s="12">
        <v>62.2</v>
      </c>
      <c r="F6057" s="12">
        <v>59.11</v>
      </c>
      <c r="G6057" s="12">
        <v>59.1</v>
      </c>
      <c r="H6057" s="12">
        <v>58.63</v>
      </c>
      <c r="I6057" s="75"/>
      <c r="J6057" s="75"/>
      <c r="K6057" s="152">
        <f t="shared" si="230"/>
        <v>43.239379619064749</v>
      </c>
      <c r="L6057" s="75"/>
      <c r="M6057" s="12">
        <v>116.32</v>
      </c>
      <c r="P6057" s="8">
        <f t="shared" si="231"/>
        <v>-52.013678223439058</v>
      </c>
    </row>
    <row r="6058" spans="2:16" x14ac:dyDescent="0.15">
      <c r="C6058" s="59">
        <v>39062</v>
      </c>
      <c r="D6058" s="12">
        <v>61.22</v>
      </c>
      <c r="E6058" s="12">
        <v>61.84</v>
      </c>
      <c r="F6058" s="12">
        <v>58.38</v>
      </c>
      <c r="G6058" s="12">
        <v>58.15</v>
      </c>
      <c r="H6058" s="12">
        <v>57.74</v>
      </c>
      <c r="I6058" s="75"/>
      <c r="J6058" s="75"/>
      <c r="K6058" s="152">
        <f t="shared" si="230"/>
        <v>42.968603265397647</v>
      </c>
      <c r="L6058" s="75"/>
      <c r="M6058" s="12">
        <v>117.48</v>
      </c>
      <c r="P6058" s="8">
        <f t="shared" si="231"/>
        <v>-52.28445457710616</v>
      </c>
    </row>
    <row r="6059" spans="2:16" x14ac:dyDescent="0.15">
      <c r="C6059" s="59">
        <v>39063</v>
      </c>
      <c r="D6059" s="12">
        <v>61.01</v>
      </c>
      <c r="E6059" s="12">
        <v>61.52</v>
      </c>
      <c r="F6059" s="12">
        <v>57.91</v>
      </c>
      <c r="G6059" s="12">
        <v>58.15</v>
      </c>
      <c r="H6059" s="12">
        <v>57.41</v>
      </c>
      <c r="I6059" s="75"/>
      <c r="J6059" s="75"/>
      <c r="K6059" s="152">
        <f t="shared" ref="K6059:K6122" si="232">G6059*M6059/158.987294928</f>
        <v>43.100274164065873</v>
      </c>
      <c r="L6059" s="75"/>
      <c r="M6059" s="12">
        <v>117.84</v>
      </c>
      <c r="P6059" s="8">
        <f t="shared" ref="P6059:P6122" si="233">K6059-$K$6465</f>
        <v>-52.152783678437935</v>
      </c>
    </row>
    <row r="6060" spans="2:16" x14ac:dyDescent="0.15">
      <c r="C6060" s="59">
        <v>39064</v>
      </c>
      <c r="D6060" s="12">
        <v>61.37</v>
      </c>
      <c r="E6060" s="12">
        <v>61.33</v>
      </c>
      <c r="F6060" s="12">
        <v>57.45</v>
      </c>
      <c r="G6060" s="12">
        <v>57.55</v>
      </c>
      <c r="H6060" s="12">
        <v>57</v>
      </c>
      <c r="I6060" s="75"/>
      <c r="J6060" s="75"/>
      <c r="K6060" s="152">
        <f t="shared" si="232"/>
        <v>42.684517672140309</v>
      </c>
      <c r="L6060" s="75"/>
      <c r="M6060" s="12">
        <v>117.92</v>
      </c>
      <c r="P6060" s="8">
        <f t="shared" si="233"/>
        <v>-52.568540170363498</v>
      </c>
    </row>
    <row r="6061" spans="2:16" x14ac:dyDescent="0.15">
      <c r="C6061" s="59">
        <v>39065</v>
      </c>
      <c r="D6061" s="12">
        <v>62.51</v>
      </c>
      <c r="E6061" s="12">
        <v>62.12</v>
      </c>
      <c r="F6061" s="12">
        <v>57.83</v>
      </c>
      <c r="G6061" s="12">
        <v>58</v>
      </c>
      <c r="H6061" s="12">
        <v>57.43</v>
      </c>
      <c r="I6061" s="75"/>
      <c r="J6061" s="75"/>
      <c r="K6061" s="152">
        <f t="shared" si="232"/>
        <v>43.259054147154664</v>
      </c>
      <c r="L6061" s="75"/>
      <c r="M6061" s="12">
        <v>118.58</v>
      </c>
      <c r="P6061" s="8">
        <f t="shared" si="233"/>
        <v>-51.994003695349143</v>
      </c>
    </row>
    <row r="6062" spans="2:16" x14ac:dyDescent="0.15">
      <c r="C6062" s="59">
        <v>39066</v>
      </c>
      <c r="D6062" s="12">
        <v>63.43</v>
      </c>
      <c r="E6062" s="12">
        <v>63.49</v>
      </c>
      <c r="F6062" s="12">
        <v>59.19</v>
      </c>
      <c r="G6062" s="12">
        <v>59.1</v>
      </c>
      <c r="H6062" s="12">
        <v>58.39</v>
      </c>
      <c r="I6062" s="75"/>
      <c r="J6062" s="75"/>
      <c r="K6062" s="152">
        <f t="shared" si="232"/>
        <v>44.283934783521175</v>
      </c>
      <c r="L6062" s="75"/>
      <c r="M6062" s="12">
        <v>119.13</v>
      </c>
      <c r="P6062" s="8">
        <f t="shared" si="233"/>
        <v>-50.969123058982632</v>
      </c>
    </row>
    <row r="6063" spans="2:16" x14ac:dyDescent="0.15">
      <c r="C6063" s="59">
        <v>39069</v>
      </c>
      <c r="D6063" s="12">
        <v>62.21</v>
      </c>
      <c r="E6063" s="12">
        <v>62.13</v>
      </c>
      <c r="F6063" s="12">
        <v>59.21</v>
      </c>
      <c r="G6063" s="12">
        <v>59</v>
      </c>
      <c r="H6063" s="12">
        <v>58.4</v>
      </c>
      <c r="I6063" s="75"/>
      <c r="J6063" s="75"/>
      <c r="K6063" s="152">
        <f t="shared" si="232"/>
        <v>44.194160314394807</v>
      </c>
      <c r="L6063" s="75"/>
      <c r="M6063" s="12">
        <v>119.09</v>
      </c>
      <c r="P6063" s="8">
        <f t="shared" si="233"/>
        <v>-51.058897528109</v>
      </c>
    </row>
    <row r="6064" spans="2:16" x14ac:dyDescent="0.15">
      <c r="C6064" s="59">
        <v>39070</v>
      </c>
      <c r="D6064" s="12">
        <v>63.15</v>
      </c>
      <c r="E6064" s="12">
        <v>62.81</v>
      </c>
      <c r="F6064" s="12">
        <v>57.8</v>
      </c>
      <c r="G6064" s="12">
        <v>58.05</v>
      </c>
      <c r="H6064" s="12">
        <v>57.44</v>
      </c>
      <c r="I6064" s="75"/>
      <c r="J6064" s="75"/>
      <c r="K6064" s="152">
        <f t="shared" si="232"/>
        <v>43.482559427976582</v>
      </c>
      <c r="L6064" s="75"/>
      <c r="M6064" s="12">
        <v>119.09</v>
      </c>
      <c r="P6064" s="8">
        <f t="shared" si="233"/>
        <v>-51.770498414527225</v>
      </c>
    </row>
    <row r="6065" spans="2:16" x14ac:dyDescent="0.15">
      <c r="C6065" s="59">
        <v>39071</v>
      </c>
      <c r="D6065" s="12">
        <v>63.72</v>
      </c>
      <c r="E6065" s="12">
        <v>63.23</v>
      </c>
      <c r="F6065" s="12">
        <v>58.51</v>
      </c>
      <c r="G6065" s="12">
        <v>58.45</v>
      </c>
      <c r="H6065" s="12">
        <v>58.2</v>
      </c>
      <c r="I6065" s="75"/>
      <c r="J6065" s="75"/>
      <c r="K6065" s="152">
        <f t="shared" si="232"/>
        <v>43.852032347347915</v>
      </c>
      <c r="L6065" s="75"/>
      <c r="M6065" s="12">
        <v>119.28</v>
      </c>
      <c r="P6065" s="8">
        <f t="shared" si="233"/>
        <v>-51.401025495155892</v>
      </c>
    </row>
    <row r="6066" spans="2:16" x14ac:dyDescent="0.15">
      <c r="C6066" s="59">
        <v>39072</v>
      </c>
      <c r="D6066" s="12">
        <v>62.66</v>
      </c>
      <c r="E6066" s="12">
        <v>62.46</v>
      </c>
      <c r="F6066" s="12">
        <v>58.96</v>
      </c>
      <c r="G6066" s="12">
        <v>58.9</v>
      </c>
      <c r="H6066" s="12">
        <v>58.05</v>
      </c>
      <c r="I6066" s="75"/>
      <c r="J6066" s="75"/>
      <c r="K6066" s="152">
        <f t="shared" si="232"/>
        <v>44.263738201137322</v>
      </c>
      <c r="L6066" s="75"/>
      <c r="M6066" s="12">
        <v>119.48</v>
      </c>
      <c r="P6066" s="8">
        <f t="shared" si="233"/>
        <v>-50.989319641366485</v>
      </c>
    </row>
    <row r="6067" spans="2:16" x14ac:dyDescent="0.15">
      <c r="C6067" s="59">
        <v>39073</v>
      </c>
      <c r="D6067" s="12">
        <v>62.41</v>
      </c>
      <c r="E6067" s="12">
        <v>62.42</v>
      </c>
      <c r="F6067" s="12">
        <v>58.59</v>
      </c>
      <c r="G6067" s="12">
        <v>58.7</v>
      </c>
      <c r="H6067" s="12">
        <v>57.98</v>
      </c>
      <c r="I6067" s="75"/>
      <c r="J6067" s="75"/>
      <c r="K6067" s="152">
        <f t="shared" si="232"/>
        <v>44.102360526200343</v>
      </c>
      <c r="L6067" s="75"/>
      <c r="M6067" s="12">
        <v>119.45</v>
      </c>
      <c r="P6067" s="8">
        <f t="shared" si="233"/>
        <v>-51.150697316303464</v>
      </c>
    </row>
    <row r="6068" spans="2:16" x14ac:dyDescent="0.15">
      <c r="C6068" s="59">
        <v>39076</v>
      </c>
      <c r="D6068" s="12"/>
      <c r="E6068" s="12"/>
      <c r="F6068" s="12"/>
      <c r="G6068" s="12">
        <v>58.7</v>
      </c>
      <c r="H6068" s="12"/>
      <c r="I6068" s="75"/>
      <c r="J6068" s="75"/>
      <c r="K6068" s="152">
        <f t="shared" si="232"/>
        <v>44.22789256955663</v>
      </c>
      <c r="L6068" s="75"/>
      <c r="M6068" s="12">
        <v>119.79</v>
      </c>
      <c r="P6068" s="8">
        <f t="shared" si="233"/>
        <v>-51.025165272947177</v>
      </c>
    </row>
    <row r="6069" spans="2:16" x14ac:dyDescent="0.15">
      <c r="C6069" s="59">
        <v>39077</v>
      </c>
      <c r="D6069" s="12">
        <v>61.1</v>
      </c>
      <c r="E6069" s="12">
        <v>61.1</v>
      </c>
      <c r="F6069" s="12">
        <v>59.05</v>
      </c>
      <c r="G6069" s="12">
        <v>59.15</v>
      </c>
      <c r="H6069" s="12">
        <v>57.45</v>
      </c>
      <c r="I6069" s="75"/>
      <c r="J6069" s="75"/>
      <c r="K6069" s="152">
        <f t="shared" si="232"/>
        <v>44.648797271597793</v>
      </c>
      <c r="L6069" s="75"/>
      <c r="M6069" s="12">
        <v>120.01</v>
      </c>
      <c r="P6069" s="8">
        <f t="shared" si="233"/>
        <v>-50.604260570906014</v>
      </c>
    </row>
    <row r="6070" spans="2:16" x14ac:dyDescent="0.15">
      <c r="C6070" s="59">
        <v>39078</v>
      </c>
      <c r="D6070" s="12">
        <v>60.34</v>
      </c>
      <c r="E6070" s="12">
        <v>60.52</v>
      </c>
      <c r="F6070" s="12">
        <v>57.28</v>
      </c>
      <c r="G6070" s="12">
        <v>57</v>
      </c>
      <c r="H6070" s="12">
        <v>56.43</v>
      </c>
      <c r="I6070" s="75"/>
      <c r="J6070" s="75"/>
      <c r="K6070" s="152">
        <f t="shared" si="232"/>
        <v>43.058157591147058</v>
      </c>
      <c r="L6070" s="75"/>
      <c r="M6070" s="12">
        <v>120.1</v>
      </c>
      <c r="P6070" s="8">
        <f t="shared" si="233"/>
        <v>-52.194900251356749</v>
      </c>
    </row>
    <row r="6071" spans="2:16" x14ac:dyDescent="0.15">
      <c r="C6071" s="76">
        <v>39079</v>
      </c>
      <c r="D6071" s="12">
        <v>60.53</v>
      </c>
      <c r="E6071" s="12">
        <v>60.67</v>
      </c>
      <c r="F6071" s="12">
        <v>56.76</v>
      </c>
      <c r="G6071" s="12">
        <v>56.8</v>
      </c>
      <c r="H6071" s="12">
        <v>56.12</v>
      </c>
      <c r="I6071" s="75"/>
      <c r="J6071" s="75"/>
      <c r="K6071" s="152">
        <f t="shared" si="232"/>
        <v>42.842769311124385</v>
      </c>
      <c r="L6071" s="75"/>
      <c r="M6071" s="12">
        <v>119.92</v>
      </c>
      <c r="P6071" s="8">
        <f t="shared" si="233"/>
        <v>-52.410288531379422</v>
      </c>
    </row>
    <row r="6072" spans="2:16" ht="15" thickBot="1" x14ac:dyDescent="0.2">
      <c r="C6072" s="135">
        <v>39080</v>
      </c>
      <c r="D6072" s="122">
        <v>61.05</v>
      </c>
      <c r="E6072" s="122">
        <v>60.86</v>
      </c>
      <c r="F6072" s="122">
        <v>56.63</v>
      </c>
      <c r="G6072" s="125"/>
      <c r="H6072" s="125">
        <v>55.97</v>
      </c>
      <c r="I6072" s="196"/>
      <c r="J6072" s="196"/>
      <c r="K6072" s="196"/>
      <c r="L6072" s="196"/>
      <c r="M6072" s="125">
        <v>120.11</v>
      </c>
      <c r="P6072" s="8">
        <f t="shared" si="233"/>
        <v>-95.253057842503807</v>
      </c>
    </row>
    <row r="6073" spans="2:16" x14ac:dyDescent="0.15">
      <c r="B6073" s="2">
        <f>AVERAGE(D6073:D6094)</f>
        <v>54.353499999999997</v>
      </c>
      <c r="C6073" s="133">
        <v>39084</v>
      </c>
      <c r="D6073" s="116"/>
      <c r="E6073" s="116">
        <v>60.44</v>
      </c>
      <c r="F6073" s="116"/>
      <c r="G6073" s="124"/>
      <c r="H6073" s="124">
        <v>56.16</v>
      </c>
      <c r="I6073" s="197"/>
      <c r="J6073" s="197"/>
      <c r="K6073" s="194"/>
      <c r="L6073" s="194"/>
      <c r="M6073" s="35"/>
      <c r="P6073" s="8">
        <f t="shared" si="233"/>
        <v>-95.253057842503807</v>
      </c>
    </row>
    <row r="6074" spans="2:16" x14ac:dyDescent="0.15">
      <c r="B6074" t="s">
        <v>126</v>
      </c>
      <c r="C6074" s="76">
        <v>39085</v>
      </c>
      <c r="D6074" s="12">
        <v>58.32</v>
      </c>
      <c r="E6074" s="12">
        <v>57.96</v>
      </c>
      <c r="F6074" s="12">
        <v>57.35</v>
      </c>
      <c r="G6074" s="82"/>
      <c r="H6074" s="82">
        <v>55.42</v>
      </c>
      <c r="I6074" s="174"/>
      <c r="J6074" s="174"/>
      <c r="K6074" s="194"/>
      <c r="L6074" s="194"/>
      <c r="M6074" s="35"/>
      <c r="P6074" s="8">
        <f t="shared" si="233"/>
        <v>-95.253057842503807</v>
      </c>
    </row>
    <row r="6075" spans="2:16" x14ac:dyDescent="0.15">
      <c r="B6075" t="s">
        <v>158</v>
      </c>
      <c r="C6075" s="76">
        <v>39086</v>
      </c>
      <c r="D6075" s="12">
        <v>55.59</v>
      </c>
      <c r="E6075" s="12">
        <v>55.11</v>
      </c>
      <c r="F6075" s="12">
        <v>55.32</v>
      </c>
      <c r="G6075" s="12">
        <v>55.1</v>
      </c>
      <c r="H6075" s="12">
        <v>53.26</v>
      </c>
      <c r="I6075" s="75"/>
      <c r="J6075" s="75"/>
      <c r="K6075" s="193">
        <f t="shared" si="232"/>
        <v>41.733787614946415</v>
      </c>
      <c r="L6075" s="96"/>
      <c r="M6075" s="8">
        <v>120.42</v>
      </c>
      <c r="P6075" s="8">
        <f t="shared" si="233"/>
        <v>-53.519270227557392</v>
      </c>
    </row>
    <row r="6076" spans="2:16" x14ac:dyDescent="0.15">
      <c r="B6076" s="2">
        <f>AVERAGE(D6073:D6332)</f>
        <v>72.408007968127549</v>
      </c>
      <c r="C6076" s="76">
        <v>39087</v>
      </c>
      <c r="D6076" s="12">
        <v>56.31</v>
      </c>
      <c r="E6076" s="12">
        <v>55.64</v>
      </c>
      <c r="F6076" s="12">
        <v>52.54</v>
      </c>
      <c r="G6076" s="12">
        <v>52.3</v>
      </c>
      <c r="H6076" s="12">
        <v>51.3</v>
      </c>
      <c r="I6076" s="75"/>
      <c r="J6076" s="75"/>
      <c r="K6076" s="193">
        <f t="shared" si="232"/>
        <v>39.376165264243809</v>
      </c>
      <c r="L6076" s="96"/>
      <c r="M6076" s="8">
        <v>119.7</v>
      </c>
      <c r="P6076" s="8">
        <f t="shared" si="233"/>
        <v>-55.876892578259998</v>
      </c>
    </row>
    <row r="6077" spans="2:16" x14ac:dyDescent="0.15">
      <c r="B6077" t="s">
        <v>161</v>
      </c>
      <c r="C6077" s="76">
        <v>39090</v>
      </c>
      <c r="D6077" s="12">
        <v>56.09</v>
      </c>
      <c r="E6077" s="12">
        <v>55.6</v>
      </c>
      <c r="F6077" s="12">
        <v>53.59</v>
      </c>
      <c r="G6077" s="82"/>
      <c r="H6077" s="82">
        <v>51.88</v>
      </c>
      <c r="I6077" s="174"/>
      <c r="J6077" s="174"/>
      <c r="K6077" s="198"/>
      <c r="L6077" s="194"/>
      <c r="M6077" s="35"/>
      <c r="P6077" s="8">
        <f t="shared" si="233"/>
        <v>-95.253057842503807</v>
      </c>
    </row>
    <row r="6078" spans="2:16" x14ac:dyDescent="0.15">
      <c r="B6078" s="2">
        <f>AVERAGE(E6073:E6332)</f>
        <v>72.652480620155032</v>
      </c>
      <c r="C6078" s="76">
        <v>39091</v>
      </c>
      <c r="D6078" s="12">
        <v>55.64</v>
      </c>
      <c r="E6078" s="12">
        <v>55.18</v>
      </c>
      <c r="F6078" s="12">
        <v>52.76</v>
      </c>
      <c r="G6078" s="12">
        <v>52.75</v>
      </c>
      <c r="H6078" s="12">
        <v>51.2</v>
      </c>
      <c r="I6078" s="75"/>
      <c r="J6078" s="75"/>
      <c r="K6078" s="193">
        <f t="shared" si="232"/>
        <v>39.744826798025763</v>
      </c>
      <c r="L6078" s="96"/>
      <c r="M6078" s="8">
        <v>119.79</v>
      </c>
      <c r="P6078" s="8">
        <f t="shared" si="233"/>
        <v>-55.508231044478045</v>
      </c>
    </row>
    <row r="6079" spans="2:16" x14ac:dyDescent="0.15">
      <c r="B6079" t="s">
        <v>162</v>
      </c>
      <c r="C6079" s="76">
        <v>39092</v>
      </c>
      <c r="D6079" s="12">
        <v>54.02</v>
      </c>
      <c r="E6079" s="12">
        <v>53.69</v>
      </c>
      <c r="F6079" s="12">
        <v>52.3</v>
      </c>
      <c r="G6079" s="12">
        <v>52.5</v>
      </c>
      <c r="H6079" s="12">
        <v>50.6</v>
      </c>
      <c r="I6079" s="75"/>
      <c r="J6079" s="75"/>
      <c r="K6079" s="193">
        <f t="shared" si="232"/>
        <v>39.76780033186477</v>
      </c>
      <c r="L6079" s="96"/>
      <c r="M6079" s="8">
        <v>120.43</v>
      </c>
      <c r="P6079" s="8">
        <f t="shared" si="233"/>
        <v>-55.485257510639038</v>
      </c>
    </row>
    <row r="6080" spans="2:16" x14ac:dyDescent="0.15">
      <c r="B6080" s="2">
        <f ca="1">AVERAGE(G6073:G6332)</f>
        <v>68.444489795918386</v>
      </c>
      <c r="C6080" s="76">
        <v>39093</v>
      </c>
      <c r="D6080" s="12">
        <v>51.88</v>
      </c>
      <c r="E6080" s="12">
        <v>51.7</v>
      </c>
      <c r="F6080" s="12">
        <v>50.2</v>
      </c>
      <c r="G6080" s="12">
        <v>50.6</v>
      </c>
      <c r="H6080" s="12">
        <v>49.22</v>
      </c>
      <c r="I6080" s="75"/>
      <c r="J6080" s="75"/>
      <c r="K6080" s="193">
        <f t="shared" si="232"/>
        <v>38.398602874303251</v>
      </c>
      <c r="L6080" s="96"/>
      <c r="M6080" s="8">
        <v>120.65</v>
      </c>
      <c r="P6080" s="8">
        <f t="shared" si="233"/>
        <v>-56.854454968200557</v>
      </c>
    </row>
    <row r="6081" spans="2:16" x14ac:dyDescent="0.15">
      <c r="C6081" s="76">
        <v>39094</v>
      </c>
      <c r="D6081" s="12">
        <v>52.99</v>
      </c>
      <c r="E6081" s="12">
        <v>52.95</v>
      </c>
      <c r="F6081" s="12">
        <v>49.98</v>
      </c>
      <c r="G6081" s="12">
        <v>49.9</v>
      </c>
      <c r="H6081" s="12">
        <v>48.68</v>
      </c>
      <c r="I6081" s="75"/>
      <c r="J6081" s="75"/>
      <c r="K6081" s="193">
        <f t="shared" si="232"/>
        <v>38.187535694279859</v>
      </c>
      <c r="L6081" s="96"/>
      <c r="M6081" s="8">
        <v>121.67</v>
      </c>
      <c r="P6081" s="8">
        <f t="shared" si="233"/>
        <v>-57.065522148223948</v>
      </c>
    </row>
    <row r="6082" spans="2:16" x14ac:dyDescent="0.15">
      <c r="C6082" s="76">
        <v>39097</v>
      </c>
      <c r="D6082" s="12"/>
      <c r="E6082" s="12">
        <v>53.12</v>
      </c>
      <c r="F6082" s="12">
        <v>50.58</v>
      </c>
      <c r="G6082" s="12">
        <v>50.5</v>
      </c>
      <c r="H6082" s="12">
        <v>49.36</v>
      </c>
      <c r="I6082" s="75"/>
      <c r="J6082" s="75"/>
      <c r="K6082" s="193">
        <f t="shared" si="232"/>
        <v>38.646704460142949</v>
      </c>
      <c r="L6082" s="96"/>
      <c r="M6082" s="8">
        <v>121.67</v>
      </c>
      <c r="P6082" s="8">
        <f t="shared" si="233"/>
        <v>-56.606353382360858</v>
      </c>
    </row>
    <row r="6083" spans="2:16" x14ac:dyDescent="0.15">
      <c r="C6083" s="76">
        <v>39098</v>
      </c>
      <c r="D6083" s="12">
        <v>51.21</v>
      </c>
      <c r="E6083" s="12">
        <v>52.26</v>
      </c>
      <c r="F6083" s="12">
        <v>50.22</v>
      </c>
      <c r="G6083" s="12">
        <v>50.25</v>
      </c>
      <c r="H6083" s="12">
        <v>48.58</v>
      </c>
      <c r="I6083" s="75"/>
      <c r="J6083" s="75"/>
      <c r="K6083" s="193">
        <f t="shared" si="232"/>
        <v>38.29103138560194</v>
      </c>
      <c r="L6083" s="96"/>
      <c r="M6083" s="8">
        <v>121.15</v>
      </c>
      <c r="P6083" s="8">
        <f t="shared" si="233"/>
        <v>-56.962026456901867</v>
      </c>
    </row>
    <row r="6084" spans="2:16" x14ac:dyDescent="0.15">
      <c r="C6084" s="76">
        <v>39099</v>
      </c>
      <c r="D6084" s="12">
        <v>52.24</v>
      </c>
      <c r="E6084" s="12">
        <v>52.78</v>
      </c>
      <c r="F6084" s="12">
        <v>49.09</v>
      </c>
      <c r="G6084" s="12">
        <v>49.2</v>
      </c>
      <c r="H6084" s="12">
        <v>47.97</v>
      </c>
      <c r="I6084" s="75"/>
      <c r="J6084" s="75"/>
      <c r="K6084" s="193">
        <f t="shared" si="232"/>
        <v>37.633271279378619</v>
      </c>
      <c r="L6084" s="96"/>
      <c r="M6084" s="8">
        <v>121.61</v>
      </c>
      <c r="P6084" s="8">
        <f t="shared" si="233"/>
        <v>-57.619786563125189</v>
      </c>
    </row>
    <row r="6085" spans="2:16" x14ac:dyDescent="0.15">
      <c r="C6085" s="76">
        <v>39100</v>
      </c>
      <c r="D6085" s="12">
        <v>50.48</v>
      </c>
      <c r="E6085" s="12">
        <v>51.75</v>
      </c>
      <c r="F6085" s="12">
        <v>49.97</v>
      </c>
      <c r="G6085" s="12">
        <v>50</v>
      </c>
      <c r="H6085" s="12">
        <v>48.24</v>
      </c>
      <c r="I6085" s="75"/>
      <c r="J6085" s="75"/>
      <c r="K6085" s="193">
        <f t="shared" si="232"/>
        <v>38.330106835013247</v>
      </c>
      <c r="L6085" s="96"/>
      <c r="M6085" s="8">
        <v>121.88</v>
      </c>
      <c r="P6085" s="8">
        <f t="shared" si="233"/>
        <v>-56.92295100749056</v>
      </c>
    </row>
    <row r="6086" spans="2:16" x14ac:dyDescent="0.15">
      <c r="C6086" s="76">
        <v>39101</v>
      </c>
      <c r="D6086" s="12">
        <v>51.99</v>
      </c>
      <c r="E6086" s="12">
        <v>53.44</v>
      </c>
      <c r="F6086" s="12">
        <v>48.88</v>
      </c>
      <c r="G6086" s="12">
        <v>48.85</v>
      </c>
      <c r="H6086" s="12">
        <v>48.3</v>
      </c>
      <c r="I6086" s="75"/>
      <c r="J6086" s="75"/>
      <c r="K6086" s="193">
        <f t="shared" si="232"/>
        <v>37.390135499142175</v>
      </c>
      <c r="L6086" s="96"/>
      <c r="M6086" s="8">
        <v>121.69</v>
      </c>
      <c r="P6086" s="8">
        <f t="shared" si="233"/>
        <v>-57.862922343361632</v>
      </c>
    </row>
    <row r="6087" spans="2:16" x14ac:dyDescent="0.15">
      <c r="C6087" s="76">
        <v>39104</v>
      </c>
      <c r="D6087" s="12">
        <v>51.13</v>
      </c>
      <c r="E6087" s="12">
        <v>52.7</v>
      </c>
      <c r="F6087" s="12">
        <v>50.75</v>
      </c>
      <c r="G6087" s="12">
        <v>50.8</v>
      </c>
      <c r="H6087" s="12">
        <v>49.72</v>
      </c>
      <c r="I6087" s="75"/>
      <c r="J6087" s="75"/>
      <c r="K6087" s="193">
        <f t="shared" si="232"/>
        <v>39.099954514071051</v>
      </c>
      <c r="L6087" s="96"/>
      <c r="M6087" s="8">
        <v>122.37</v>
      </c>
      <c r="P6087" s="8">
        <f t="shared" si="233"/>
        <v>-56.153103328432756</v>
      </c>
    </row>
    <row r="6088" spans="2:16" x14ac:dyDescent="0.15">
      <c r="C6088" s="76">
        <v>39105</v>
      </c>
      <c r="D6088" s="12">
        <v>55.04</v>
      </c>
      <c r="E6088" s="12">
        <v>55.1</v>
      </c>
      <c r="F6088" s="12">
        <v>50.22</v>
      </c>
      <c r="G6088" s="12">
        <v>50</v>
      </c>
      <c r="H6088" s="12">
        <v>49.6</v>
      </c>
      <c r="I6088" s="75"/>
      <c r="J6088" s="75"/>
      <c r="K6088" s="193">
        <f t="shared" si="232"/>
        <v>38.569119644289664</v>
      </c>
      <c r="L6088" s="96"/>
      <c r="M6088" s="8">
        <v>122.64</v>
      </c>
      <c r="P6088" s="8">
        <f t="shared" si="233"/>
        <v>-56.683938198214143</v>
      </c>
    </row>
    <row r="6089" spans="2:16" x14ac:dyDescent="0.15">
      <c r="C6089" s="76">
        <v>39106</v>
      </c>
      <c r="D6089" s="12">
        <v>55.37</v>
      </c>
      <c r="E6089" s="12">
        <v>55.43</v>
      </c>
      <c r="F6089" s="12">
        <v>51.66</v>
      </c>
      <c r="G6089" s="12">
        <v>51.5</v>
      </c>
      <c r="H6089" s="12">
        <v>50.92</v>
      </c>
      <c r="I6089" s="75"/>
      <c r="J6089" s="75"/>
      <c r="K6089" s="193">
        <f t="shared" si="232"/>
        <v>39.774782021819945</v>
      </c>
      <c r="L6089" s="96"/>
      <c r="M6089" s="8">
        <v>122.79</v>
      </c>
      <c r="P6089" s="8">
        <f t="shared" si="233"/>
        <v>-55.478275820683862</v>
      </c>
    </row>
    <row r="6090" spans="2:16" x14ac:dyDescent="0.15">
      <c r="C6090" s="76">
        <v>39107</v>
      </c>
      <c r="D6090" s="12">
        <v>54.23</v>
      </c>
      <c r="E6090" s="12">
        <v>54.12</v>
      </c>
      <c r="F6090" s="12">
        <v>52.13</v>
      </c>
      <c r="G6090" s="12">
        <v>51.9</v>
      </c>
      <c r="H6090" s="12">
        <v>51.27</v>
      </c>
      <c r="I6090" s="75"/>
      <c r="J6090" s="75"/>
      <c r="K6090" s="193">
        <f t="shared" si="232"/>
        <v>39.835617071591564</v>
      </c>
      <c r="L6090" s="96"/>
      <c r="M6090" s="8">
        <v>122.03</v>
      </c>
      <c r="P6090" s="8">
        <f t="shared" si="233"/>
        <v>-55.417440770912243</v>
      </c>
    </row>
    <row r="6091" spans="2:16" x14ac:dyDescent="0.15">
      <c r="C6091" s="76">
        <v>39108</v>
      </c>
      <c r="D6091" s="12">
        <v>55.42</v>
      </c>
      <c r="E6091" s="12">
        <v>55.29</v>
      </c>
      <c r="F6091" s="12">
        <v>51.56</v>
      </c>
      <c r="G6091" s="12">
        <v>51.4</v>
      </c>
      <c r="H6091" s="12">
        <v>51.04</v>
      </c>
      <c r="I6091" s="75"/>
      <c r="J6091" s="75"/>
      <c r="K6091" s="193">
        <f t="shared" si="232"/>
        <v>39.632890180649767</v>
      </c>
      <c r="L6091" s="96"/>
      <c r="M6091" s="8">
        <v>122.59</v>
      </c>
      <c r="P6091" s="8">
        <f t="shared" si="233"/>
        <v>-55.62016766185404</v>
      </c>
    </row>
    <row r="6092" spans="2:16" x14ac:dyDescent="0.15">
      <c r="C6092" s="76">
        <v>39111</v>
      </c>
      <c r="D6092" s="12">
        <v>54.01</v>
      </c>
      <c r="E6092" s="12">
        <v>53.68</v>
      </c>
      <c r="F6092" s="12">
        <v>52.47</v>
      </c>
      <c r="G6092" s="12">
        <v>52.65</v>
      </c>
      <c r="H6092" s="12">
        <v>51.28</v>
      </c>
      <c r="I6092" s="75"/>
      <c r="J6092" s="75"/>
      <c r="K6092" s="193">
        <f t="shared" si="232"/>
        <v>40.639775668402073</v>
      </c>
      <c r="L6092" s="96"/>
      <c r="M6092" s="8">
        <v>122.72</v>
      </c>
      <c r="P6092" s="8">
        <f t="shared" si="233"/>
        <v>-54.613282174101734</v>
      </c>
    </row>
    <row r="6093" spans="2:16" x14ac:dyDescent="0.15">
      <c r="C6093" s="76">
        <v>39112</v>
      </c>
      <c r="D6093" s="12">
        <v>56.97</v>
      </c>
      <c r="E6093" s="12">
        <v>56.39</v>
      </c>
      <c r="F6093" s="12">
        <v>50.94</v>
      </c>
      <c r="G6093" s="12">
        <v>50.85</v>
      </c>
      <c r="H6093" s="12">
        <v>50.82</v>
      </c>
      <c r="I6093" s="75"/>
      <c r="J6093" s="75"/>
      <c r="K6093" s="193">
        <f t="shared" si="232"/>
        <v>39.218397940689066</v>
      </c>
      <c r="L6093" s="96"/>
      <c r="M6093" s="8">
        <v>122.62</v>
      </c>
      <c r="P6093" s="8">
        <f t="shared" si="233"/>
        <v>-56.034659901814742</v>
      </c>
    </row>
    <row r="6094" spans="2:16" ht="15" thickBot="1" x14ac:dyDescent="0.2">
      <c r="C6094" s="132">
        <v>39113</v>
      </c>
      <c r="D6094" s="113">
        <v>58.14</v>
      </c>
      <c r="E6094" s="113">
        <v>57.4</v>
      </c>
      <c r="F6094" s="113">
        <v>53.03</v>
      </c>
      <c r="G6094" s="113">
        <v>53.1</v>
      </c>
      <c r="H6094" s="113">
        <v>52.62</v>
      </c>
      <c r="I6094" s="114"/>
      <c r="J6094" s="114"/>
      <c r="K6094" s="193">
        <f t="shared" si="232"/>
        <v>40.990464067907524</v>
      </c>
      <c r="L6094" s="96"/>
      <c r="M6094" s="8">
        <v>122.73</v>
      </c>
      <c r="P6094" s="8">
        <f t="shared" si="233"/>
        <v>-54.262593774596283</v>
      </c>
    </row>
    <row r="6095" spans="2:16" x14ac:dyDescent="0.15">
      <c r="B6095" s="2">
        <f>AVERAGE(D6095:D6114)</f>
        <v>59.3878947368421</v>
      </c>
      <c r="C6095" s="134">
        <v>39114</v>
      </c>
      <c r="D6095" s="119">
        <v>57.3</v>
      </c>
      <c r="E6095" s="119">
        <v>56.72</v>
      </c>
      <c r="F6095" s="119">
        <v>54.73</v>
      </c>
      <c r="G6095" s="119">
        <v>54.85</v>
      </c>
      <c r="H6095" s="119">
        <v>53.49</v>
      </c>
      <c r="I6095" s="120"/>
      <c r="J6095" s="120"/>
      <c r="K6095" s="193">
        <f t="shared" si="232"/>
        <v>41.951528284197238</v>
      </c>
      <c r="L6095" s="96"/>
      <c r="M6095" s="8">
        <v>121.6</v>
      </c>
      <c r="P6095" s="8">
        <f t="shared" si="233"/>
        <v>-53.301529558306569</v>
      </c>
    </row>
    <row r="6096" spans="2:16" x14ac:dyDescent="0.15">
      <c r="C6096" s="76">
        <v>39115</v>
      </c>
      <c r="D6096" s="12">
        <v>59.02</v>
      </c>
      <c r="E6096" s="12">
        <v>58.41</v>
      </c>
      <c r="F6096" s="12">
        <v>54.56</v>
      </c>
      <c r="G6096" s="12">
        <v>54.25</v>
      </c>
      <c r="H6096" s="12">
        <v>53.64</v>
      </c>
      <c r="I6096" s="75"/>
      <c r="J6096" s="75"/>
      <c r="K6096" s="193">
        <f t="shared" si="232"/>
        <v>41.574517026617535</v>
      </c>
      <c r="L6096" s="96"/>
      <c r="M6096" s="8">
        <v>121.84</v>
      </c>
      <c r="P6096" s="8">
        <f t="shared" si="233"/>
        <v>-53.678540815886272</v>
      </c>
    </row>
    <row r="6097" spans="3:16" x14ac:dyDescent="0.15">
      <c r="C6097" s="76">
        <v>39118</v>
      </c>
      <c r="D6097" s="12">
        <v>58.74</v>
      </c>
      <c r="E6097" s="12">
        <v>58.1</v>
      </c>
      <c r="F6097" s="12">
        <v>55.63</v>
      </c>
      <c r="G6097" s="12">
        <v>55.65</v>
      </c>
      <c r="H6097" s="12">
        <v>54.66</v>
      </c>
      <c r="I6097" s="75"/>
      <c r="J6097" s="75"/>
      <c r="K6097" s="193">
        <f t="shared" si="232"/>
        <v>42.734914780938396</v>
      </c>
      <c r="L6097" s="96"/>
      <c r="M6097" s="8">
        <v>122.09</v>
      </c>
      <c r="P6097" s="8">
        <f t="shared" si="233"/>
        <v>-52.518143061565411</v>
      </c>
    </row>
    <row r="6098" spans="3:16" x14ac:dyDescent="0.15">
      <c r="C6098" s="76">
        <v>39119</v>
      </c>
      <c r="D6098" s="12">
        <v>58.88</v>
      </c>
      <c r="E6098" s="12">
        <v>58.42</v>
      </c>
      <c r="F6098" s="12">
        <v>55.9</v>
      </c>
      <c r="G6098" s="12">
        <v>55.85</v>
      </c>
      <c r="H6098" s="12">
        <v>54.68</v>
      </c>
      <c r="I6098" s="75"/>
      <c r="J6098" s="75"/>
      <c r="K6098" s="193">
        <f t="shared" si="232"/>
        <v>42.558290604693902</v>
      </c>
      <c r="L6098" s="96"/>
      <c r="M6098" s="8">
        <v>121.15</v>
      </c>
      <c r="P6098" s="8">
        <f t="shared" si="233"/>
        <v>-52.694767237809906</v>
      </c>
    </row>
    <row r="6099" spans="3:16" x14ac:dyDescent="0.15">
      <c r="C6099" s="76">
        <v>39120</v>
      </c>
      <c r="D6099" s="12">
        <v>57.71</v>
      </c>
      <c r="E6099" s="12">
        <v>57.23</v>
      </c>
      <c r="F6099" s="12">
        <v>55.67</v>
      </c>
      <c r="G6099" s="12">
        <v>55.8</v>
      </c>
      <c r="H6099" s="12">
        <v>54.4</v>
      </c>
      <c r="I6099" s="75"/>
      <c r="J6099" s="75"/>
      <c r="K6099" s="193">
        <f t="shared" si="232"/>
        <v>42.537738648001508</v>
      </c>
      <c r="L6099" s="96"/>
      <c r="M6099" s="8">
        <v>121.2</v>
      </c>
      <c r="P6099" s="8">
        <f t="shared" si="233"/>
        <v>-52.7153191945023</v>
      </c>
    </row>
    <row r="6100" spans="3:16" x14ac:dyDescent="0.15">
      <c r="C6100" s="76">
        <v>39121</v>
      </c>
      <c r="D6100" s="12">
        <v>59.71</v>
      </c>
      <c r="E6100" s="12">
        <v>59.03</v>
      </c>
      <c r="F6100" s="12">
        <v>54.75</v>
      </c>
      <c r="G6100" s="12">
        <v>54.65</v>
      </c>
      <c r="H6100" s="12">
        <v>53.6</v>
      </c>
      <c r="I6100" s="75"/>
      <c r="J6100" s="75"/>
      <c r="K6100" s="193">
        <f t="shared" si="232"/>
        <v>41.8466834284649</v>
      </c>
      <c r="L6100" s="96"/>
      <c r="M6100" s="8">
        <v>121.74</v>
      </c>
      <c r="P6100" s="8">
        <f t="shared" si="233"/>
        <v>-53.406374414038908</v>
      </c>
    </row>
    <row r="6101" spans="3:16" x14ac:dyDescent="0.15">
      <c r="C6101" s="76">
        <v>39122</v>
      </c>
      <c r="D6101" s="12">
        <v>59.89</v>
      </c>
      <c r="E6101" s="12">
        <v>59.01</v>
      </c>
      <c r="F6101" s="12">
        <v>56.57</v>
      </c>
      <c r="G6101" s="12">
        <v>56.6</v>
      </c>
      <c r="H6101" s="12">
        <v>55.08</v>
      </c>
      <c r="I6101" s="75"/>
      <c r="J6101" s="75"/>
      <c r="K6101" s="193">
        <f t="shared" si="232"/>
        <v>43.539202318869705</v>
      </c>
      <c r="L6101" s="96"/>
      <c r="M6101" s="8">
        <v>122.3</v>
      </c>
      <c r="P6101" s="8">
        <f t="shared" si="233"/>
        <v>-51.713855523634102</v>
      </c>
    </row>
    <row r="6102" spans="3:16" x14ac:dyDescent="0.15">
      <c r="C6102" s="76">
        <v>39125</v>
      </c>
      <c r="D6102" s="12">
        <v>57.81</v>
      </c>
      <c r="E6102" s="12">
        <v>56.6</v>
      </c>
      <c r="F6102" s="12">
        <v>56.07</v>
      </c>
      <c r="G6102" s="82"/>
      <c r="H6102" s="82">
        <v>53.99</v>
      </c>
      <c r="I6102" s="174"/>
      <c r="J6102" s="174"/>
      <c r="K6102" s="194"/>
      <c r="L6102" s="194"/>
      <c r="M6102" s="35"/>
      <c r="P6102" s="8">
        <f t="shared" si="233"/>
        <v>-95.253057842503807</v>
      </c>
    </row>
    <row r="6103" spans="3:16" x14ac:dyDescent="0.15">
      <c r="C6103" s="76">
        <v>39126</v>
      </c>
      <c r="D6103" s="12">
        <v>59.06</v>
      </c>
      <c r="E6103" s="12">
        <v>57.03</v>
      </c>
      <c r="F6103" s="12">
        <v>54.61</v>
      </c>
      <c r="G6103" s="12">
        <v>54.3</v>
      </c>
      <c r="H6103" s="12">
        <v>53.38</v>
      </c>
      <c r="I6103" s="75"/>
      <c r="J6103" s="75"/>
      <c r="K6103" s="193">
        <f t="shared" si="232"/>
        <v>41.927048340678709</v>
      </c>
      <c r="L6103" s="96"/>
      <c r="M6103" s="8">
        <v>122.76</v>
      </c>
      <c r="P6103" s="8">
        <f t="shared" si="233"/>
        <v>-53.326009501825098</v>
      </c>
    </row>
    <row r="6104" spans="3:16" x14ac:dyDescent="0.15">
      <c r="C6104" s="76">
        <v>39127</v>
      </c>
      <c r="D6104" s="12">
        <v>58</v>
      </c>
      <c r="E6104" s="12">
        <v>57.43</v>
      </c>
      <c r="F6104" s="12">
        <v>55.46</v>
      </c>
      <c r="G6104" s="12">
        <v>55.45</v>
      </c>
      <c r="H6104" s="12">
        <v>53.76</v>
      </c>
      <c r="I6104" s="75"/>
      <c r="J6104" s="75"/>
      <c r="K6104" s="193">
        <f t="shared" si="232"/>
        <v>42.654571883062282</v>
      </c>
      <c r="L6104" s="96"/>
      <c r="M6104" s="8">
        <v>122.3</v>
      </c>
      <c r="P6104" s="8">
        <f t="shared" si="233"/>
        <v>-52.598485959441525</v>
      </c>
    </row>
    <row r="6105" spans="3:16" x14ac:dyDescent="0.15">
      <c r="C6105" s="76">
        <v>39128</v>
      </c>
      <c r="D6105" s="12">
        <v>57.99</v>
      </c>
      <c r="E6105" s="12">
        <v>57.6</v>
      </c>
      <c r="F6105" s="12">
        <v>54.18</v>
      </c>
      <c r="G6105" s="12">
        <v>54.15</v>
      </c>
      <c r="H6105" s="12">
        <v>52.88</v>
      </c>
      <c r="I6105" s="75"/>
      <c r="J6105" s="75"/>
      <c r="K6105" s="193">
        <f t="shared" si="232"/>
        <v>41.320773480516756</v>
      </c>
      <c r="L6105" s="96"/>
      <c r="M6105" s="8">
        <v>121.32</v>
      </c>
      <c r="P6105" s="8">
        <f t="shared" si="233"/>
        <v>-53.932284361987051</v>
      </c>
    </row>
    <row r="6106" spans="3:16" x14ac:dyDescent="0.15">
      <c r="C6106" s="76">
        <v>39129</v>
      </c>
      <c r="D6106" s="12">
        <v>59.39</v>
      </c>
      <c r="E6106" s="12">
        <v>58.95</v>
      </c>
      <c r="F6106" s="12">
        <v>54.29</v>
      </c>
      <c r="G6106" s="12">
        <v>54.15</v>
      </c>
      <c r="H6106" s="12">
        <v>53.69</v>
      </c>
      <c r="I6106" s="75"/>
      <c r="J6106" s="75"/>
      <c r="K6106" s="193">
        <f t="shared" si="232"/>
        <v>41.072140405666971</v>
      </c>
      <c r="L6106" s="96"/>
      <c r="M6106" s="8">
        <v>120.59</v>
      </c>
      <c r="P6106" s="8">
        <f t="shared" si="233"/>
        <v>-54.180917436836836</v>
      </c>
    </row>
    <row r="6107" spans="3:16" x14ac:dyDescent="0.15">
      <c r="C6107" s="76">
        <v>39132</v>
      </c>
      <c r="D6107" s="12"/>
      <c r="E6107" s="12">
        <v>58.14</v>
      </c>
      <c r="F6107" s="12"/>
      <c r="G6107" s="12">
        <v>55.45</v>
      </c>
      <c r="H6107" s="12">
        <v>53.87</v>
      </c>
      <c r="I6107" s="75"/>
      <c r="J6107" s="75"/>
      <c r="K6107" s="193">
        <f t="shared" si="232"/>
        <v>41.995396569415618</v>
      </c>
      <c r="L6107" s="96"/>
      <c r="M6107" s="8">
        <v>120.41</v>
      </c>
      <c r="P6107" s="8">
        <f t="shared" si="233"/>
        <v>-53.257661273088189</v>
      </c>
    </row>
    <row r="6108" spans="3:16" x14ac:dyDescent="0.15">
      <c r="C6108" s="76">
        <v>39133</v>
      </c>
      <c r="D6108" s="12">
        <v>58.07</v>
      </c>
      <c r="E6108" s="12">
        <v>57.98</v>
      </c>
      <c r="F6108" s="12">
        <v>54.29</v>
      </c>
      <c r="G6108" s="12">
        <v>54.9</v>
      </c>
      <c r="H6108" s="12">
        <v>53.42</v>
      </c>
      <c r="I6108" s="75"/>
      <c r="J6108" s="75"/>
      <c r="K6108" s="193">
        <f t="shared" si="232"/>
        <v>41.706615632418149</v>
      </c>
      <c r="L6108" s="96"/>
      <c r="M6108" s="8">
        <v>120.78</v>
      </c>
      <c r="P6108" s="8">
        <f t="shared" si="233"/>
        <v>-53.546442210085658</v>
      </c>
    </row>
    <row r="6109" spans="3:16" x14ac:dyDescent="0.15">
      <c r="C6109" s="76">
        <v>39134</v>
      </c>
      <c r="D6109" s="12">
        <v>60.07</v>
      </c>
      <c r="E6109" s="12">
        <v>59.35</v>
      </c>
      <c r="F6109" s="12">
        <v>54.26</v>
      </c>
      <c r="G6109" s="12">
        <v>54.4</v>
      </c>
      <c r="H6109" s="12">
        <v>54</v>
      </c>
      <c r="I6109" s="75"/>
      <c r="J6109" s="75"/>
      <c r="K6109" s="193">
        <f t="shared" si="232"/>
        <v>41.514965098243081</v>
      </c>
      <c r="L6109" s="96"/>
      <c r="M6109" s="8">
        <v>121.33</v>
      </c>
      <c r="P6109" s="8">
        <f t="shared" si="233"/>
        <v>-53.738092744260726</v>
      </c>
    </row>
    <row r="6110" spans="3:16" x14ac:dyDescent="0.15">
      <c r="C6110" s="76">
        <v>39135</v>
      </c>
      <c r="D6110" s="12">
        <v>60.95</v>
      </c>
      <c r="E6110" s="12">
        <v>60.62</v>
      </c>
      <c r="F6110" s="12">
        <v>55.61</v>
      </c>
      <c r="G6110" s="12">
        <v>55.85</v>
      </c>
      <c r="H6110" s="12">
        <v>55.14</v>
      </c>
      <c r="I6110" s="75"/>
      <c r="J6110" s="75"/>
      <c r="K6110" s="193">
        <f t="shared" si="232"/>
        <v>42.902550817591958</v>
      </c>
      <c r="L6110" s="96"/>
      <c r="M6110" s="8">
        <v>122.13</v>
      </c>
      <c r="P6110" s="8">
        <f t="shared" si="233"/>
        <v>-52.350507024911849</v>
      </c>
    </row>
    <row r="6111" spans="3:16" x14ac:dyDescent="0.15">
      <c r="C6111" s="76">
        <v>39136</v>
      </c>
      <c r="D6111" s="12">
        <v>61.14</v>
      </c>
      <c r="E6111" s="12">
        <v>60.88</v>
      </c>
      <c r="F6111" s="12">
        <v>57.62</v>
      </c>
      <c r="G6111" s="12">
        <v>57.5</v>
      </c>
      <c r="H6111" s="12">
        <v>56.55</v>
      </c>
      <c r="I6111" s="75"/>
      <c r="J6111" s="75"/>
      <c r="K6111" s="193">
        <f t="shared" si="232"/>
        <v>44.321937820196126</v>
      </c>
      <c r="L6111" s="96"/>
      <c r="M6111" s="8">
        <v>122.55</v>
      </c>
      <c r="P6111" s="8">
        <f t="shared" si="233"/>
        <v>-50.931120022307681</v>
      </c>
    </row>
    <row r="6112" spans="3:16" x14ac:dyDescent="0.15">
      <c r="C6112" s="76">
        <v>39139</v>
      </c>
      <c r="D6112" s="12">
        <v>61.39</v>
      </c>
      <c r="E6112" s="12">
        <v>61.33</v>
      </c>
      <c r="F6112" s="12">
        <v>58.1</v>
      </c>
      <c r="G6112" s="12">
        <v>58.15</v>
      </c>
      <c r="H6112" s="12">
        <v>57.07</v>
      </c>
      <c r="I6112" s="75"/>
      <c r="J6112" s="75"/>
      <c r="K6112" s="193">
        <f t="shared" si="232"/>
        <v>44.596201873935442</v>
      </c>
      <c r="L6112" s="96"/>
      <c r="M6112" s="8">
        <v>121.93</v>
      </c>
      <c r="P6112" s="8">
        <f t="shared" si="233"/>
        <v>-50.656855968568365</v>
      </c>
    </row>
    <row r="6113" spans="2:16" x14ac:dyDescent="0.15">
      <c r="C6113" s="76">
        <v>39140</v>
      </c>
      <c r="D6113" s="12">
        <v>61.46</v>
      </c>
      <c r="E6113" s="12">
        <v>61.36</v>
      </c>
      <c r="F6113" s="12">
        <v>58.22</v>
      </c>
      <c r="G6113" s="12">
        <v>58.3</v>
      </c>
      <c r="H6113" s="12">
        <v>57.24</v>
      </c>
      <c r="I6113" s="75"/>
      <c r="J6113" s="75"/>
      <c r="K6113" s="193">
        <f t="shared" si="232"/>
        <v>44.564560980854772</v>
      </c>
      <c r="L6113" s="96"/>
      <c r="M6113" s="8">
        <v>121.53</v>
      </c>
      <c r="P6113" s="8">
        <f t="shared" si="233"/>
        <v>-50.688496861649035</v>
      </c>
    </row>
    <row r="6114" spans="2:16" ht="15" thickBot="1" x14ac:dyDescent="0.2">
      <c r="C6114" s="135">
        <v>39141</v>
      </c>
      <c r="D6114" s="122">
        <v>61.79</v>
      </c>
      <c r="E6114" s="122">
        <v>61.89</v>
      </c>
      <c r="F6114" s="122">
        <v>57.32</v>
      </c>
      <c r="G6114" s="122">
        <v>57.2</v>
      </c>
      <c r="H6114" s="122">
        <v>56.69</v>
      </c>
      <c r="I6114" s="123"/>
      <c r="J6114" s="123"/>
      <c r="K6114" s="193">
        <f t="shared" si="232"/>
        <v>42.971785909647487</v>
      </c>
      <c r="L6114" s="96"/>
      <c r="M6114" s="8">
        <v>119.44</v>
      </c>
      <c r="P6114" s="8">
        <f t="shared" si="233"/>
        <v>-52.28127193285632</v>
      </c>
    </row>
    <row r="6115" spans="2:16" x14ac:dyDescent="0.15">
      <c r="B6115" s="2">
        <f>AVERAGE(D6115:D6136)</f>
        <v>60.722272727272724</v>
      </c>
      <c r="C6115" s="133">
        <v>39142</v>
      </c>
      <c r="D6115" s="116">
        <v>62</v>
      </c>
      <c r="E6115" s="116">
        <v>62.11</v>
      </c>
      <c r="F6115" s="116">
        <v>58.83</v>
      </c>
      <c r="G6115" s="116">
        <v>58.7</v>
      </c>
      <c r="H6115" s="116">
        <v>58.47</v>
      </c>
      <c r="I6115" s="117"/>
      <c r="J6115" s="117"/>
      <c r="K6115" s="193">
        <f t="shared" si="232"/>
        <v>44.257429520934579</v>
      </c>
      <c r="L6115" s="96"/>
      <c r="M6115" s="8">
        <v>119.87</v>
      </c>
      <c r="P6115" s="8">
        <f t="shared" si="233"/>
        <v>-50.995628321569228</v>
      </c>
    </row>
    <row r="6116" spans="2:16" x14ac:dyDescent="0.15">
      <c r="C6116" s="76">
        <v>39143</v>
      </c>
      <c r="D6116" s="12">
        <v>61.64</v>
      </c>
      <c r="E6116" s="12">
        <v>62.08</v>
      </c>
      <c r="F6116" s="12">
        <v>59.11</v>
      </c>
      <c r="G6116" s="12">
        <v>59.1</v>
      </c>
      <c r="H6116" s="12">
        <v>58.65</v>
      </c>
      <c r="I6116" s="75"/>
      <c r="J6116" s="75"/>
      <c r="K6116" s="193">
        <f t="shared" si="232"/>
        <v>44.150112769569461</v>
      </c>
      <c r="L6116" s="96"/>
      <c r="M6116" s="8">
        <v>118.77</v>
      </c>
      <c r="P6116" s="8">
        <f t="shared" si="233"/>
        <v>-51.102945072934347</v>
      </c>
    </row>
    <row r="6117" spans="2:16" x14ac:dyDescent="0.15">
      <c r="C6117" s="76">
        <v>39146</v>
      </c>
      <c r="D6117" s="12">
        <v>60.07</v>
      </c>
      <c r="E6117" s="12">
        <v>60.54</v>
      </c>
      <c r="F6117" s="12">
        <v>58.01</v>
      </c>
      <c r="G6117" s="12">
        <v>58.25</v>
      </c>
      <c r="H6117" s="12">
        <v>57.32</v>
      </c>
      <c r="I6117" s="75"/>
      <c r="J6117" s="75"/>
      <c r="K6117" s="193">
        <f t="shared" si="232"/>
        <v>42.72374407701011</v>
      </c>
      <c r="L6117" s="96"/>
      <c r="M6117" s="8">
        <v>116.61</v>
      </c>
      <c r="P6117" s="8">
        <f t="shared" si="233"/>
        <v>-52.529313765493697</v>
      </c>
    </row>
    <row r="6118" spans="2:16" x14ac:dyDescent="0.15">
      <c r="C6118" s="76">
        <v>39147</v>
      </c>
      <c r="D6118" s="12">
        <v>60.69</v>
      </c>
      <c r="E6118" s="12">
        <v>61.39</v>
      </c>
      <c r="F6118" s="12">
        <v>57.9</v>
      </c>
      <c r="G6118" s="12">
        <v>57.8</v>
      </c>
      <c r="H6118" s="12">
        <v>57.21</v>
      </c>
      <c r="I6118" s="75"/>
      <c r="J6118" s="75"/>
      <c r="K6118" s="193">
        <f t="shared" si="232"/>
        <v>42.484577167369814</v>
      </c>
      <c r="L6118" s="96"/>
      <c r="M6118" s="8">
        <v>116.86</v>
      </c>
      <c r="P6118" s="8">
        <f t="shared" si="233"/>
        <v>-52.768480675133993</v>
      </c>
    </row>
    <row r="6119" spans="2:16" x14ac:dyDescent="0.15">
      <c r="C6119" s="76">
        <v>39148</v>
      </c>
      <c r="D6119" s="12">
        <v>61.82</v>
      </c>
      <c r="E6119" s="12">
        <v>62.5</v>
      </c>
      <c r="F6119" s="12">
        <v>58.51</v>
      </c>
      <c r="G6119" s="12">
        <v>58.25</v>
      </c>
      <c r="H6119" s="12">
        <v>58.2</v>
      </c>
      <c r="I6119" s="75"/>
      <c r="J6119" s="75"/>
      <c r="K6119" s="193">
        <f t="shared" si="232"/>
        <v>43.167065664637086</v>
      </c>
      <c r="L6119" s="96"/>
      <c r="M6119" s="8">
        <v>117.82</v>
      </c>
      <c r="P6119" s="8">
        <f t="shared" si="233"/>
        <v>-52.085992177866721</v>
      </c>
    </row>
    <row r="6120" spans="2:16" x14ac:dyDescent="0.15">
      <c r="C6120" s="76">
        <v>39149</v>
      </c>
      <c r="D6120" s="12">
        <v>61.24</v>
      </c>
      <c r="E6120" s="12">
        <v>62.33</v>
      </c>
      <c r="F6120" s="12">
        <v>59.6</v>
      </c>
      <c r="G6120" s="12">
        <v>59.35</v>
      </c>
      <c r="H6120" s="12">
        <v>58.73</v>
      </c>
      <c r="I6120" s="75"/>
      <c r="J6120" s="75"/>
      <c r="K6120" s="193">
        <f t="shared" si="232"/>
        <v>43.635068469727251</v>
      </c>
      <c r="L6120" s="96"/>
      <c r="M6120" s="8">
        <v>116.89</v>
      </c>
      <c r="P6120" s="8">
        <f t="shared" si="233"/>
        <v>-51.617989372776556</v>
      </c>
    </row>
    <row r="6121" spans="2:16" x14ac:dyDescent="0.15">
      <c r="C6121" s="76">
        <v>39150</v>
      </c>
      <c r="D6121" s="12">
        <v>60.05</v>
      </c>
      <c r="E6121" s="12">
        <v>61.13</v>
      </c>
      <c r="F6121" s="12">
        <v>59.25</v>
      </c>
      <c r="G6121" s="12">
        <v>59.35</v>
      </c>
      <c r="H6121" s="12">
        <v>58.29</v>
      </c>
      <c r="I6121" s="75"/>
      <c r="J6121" s="75"/>
      <c r="K6121" s="193">
        <f t="shared" si="232"/>
        <v>44.20621788164172</v>
      </c>
      <c r="L6121" s="96"/>
      <c r="M6121" s="8">
        <v>118.42</v>
      </c>
      <c r="P6121" s="8">
        <f t="shared" si="233"/>
        <v>-51.046839960862087</v>
      </c>
    </row>
    <row r="6122" spans="2:16" x14ac:dyDescent="0.15">
      <c r="C6122" s="76">
        <v>39153</v>
      </c>
      <c r="D6122" s="12">
        <v>58.91</v>
      </c>
      <c r="E6122" s="12">
        <v>60.74</v>
      </c>
      <c r="F6122" s="12">
        <v>58.03</v>
      </c>
      <c r="G6122" s="12">
        <v>58</v>
      </c>
      <c r="H6122" s="12">
        <v>57.37</v>
      </c>
      <c r="I6122" s="75"/>
      <c r="J6122" s="75"/>
      <c r="K6122" s="193">
        <f t="shared" si="232"/>
        <v>43.488883832706243</v>
      </c>
      <c r="L6122" s="96"/>
      <c r="M6122" s="8">
        <v>119.21</v>
      </c>
      <c r="P6122" s="8">
        <f t="shared" si="233"/>
        <v>-51.764174009797564</v>
      </c>
    </row>
    <row r="6123" spans="2:16" x14ac:dyDescent="0.15">
      <c r="C6123" s="76">
        <v>39154</v>
      </c>
      <c r="D6123" s="12">
        <v>57.93</v>
      </c>
      <c r="E6123" s="12">
        <v>60.9</v>
      </c>
      <c r="F6123" s="12">
        <v>57.55</v>
      </c>
      <c r="G6123" s="12">
        <v>57.7</v>
      </c>
      <c r="H6123" s="12">
        <v>57.38</v>
      </c>
      <c r="I6123" s="75"/>
      <c r="J6123" s="75"/>
      <c r="K6123" s="193">
        <f t="shared" ref="K6123:K6186" si="234">G6123*M6123/158.987294928</f>
        <v>43.107884835098098</v>
      </c>
      <c r="L6123" s="96"/>
      <c r="M6123" s="8">
        <v>118.78</v>
      </c>
      <c r="P6123" s="8">
        <f t="shared" ref="P6123:P6186" si="235">K6123-$K$6465</f>
        <v>-52.14517300740571</v>
      </c>
    </row>
    <row r="6124" spans="2:16" x14ac:dyDescent="0.15">
      <c r="C6124" s="76">
        <v>39155</v>
      </c>
      <c r="D6124" s="12">
        <v>58.16</v>
      </c>
      <c r="E6124" s="12">
        <v>61.06</v>
      </c>
      <c r="F6124" s="12">
        <v>57.67</v>
      </c>
      <c r="G6124" s="12">
        <v>57.6</v>
      </c>
      <c r="H6124" s="12">
        <v>57.23</v>
      </c>
      <c r="I6124" s="75"/>
      <c r="J6124" s="75"/>
      <c r="K6124" s="193">
        <f t="shared" si="234"/>
        <v>42.475243088186488</v>
      </c>
      <c r="L6124" s="96"/>
      <c r="M6124" s="8">
        <v>117.24</v>
      </c>
      <c r="P6124" s="8">
        <f t="shared" si="235"/>
        <v>-52.777814754317319</v>
      </c>
    </row>
    <row r="6125" spans="2:16" x14ac:dyDescent="0.15">
      <c r="C6125" s="76">
        <v>39156</v>
      </c>
      <c r="D6125" s="12">
        <v>57.55</v>
      </c>
      <c r="E6125" s="12">
        <v>60.98</v>
      </c>
      <c r="F6125" s="12">
        <v>57.86</v>
      </c>
      <c r="G6125" s="12">
        <v>58</v>
      </c>
      <c r="H6125" s="12">
        <v>57.28</v>
      </c>
      <c r="I6125" s="75"/>
      <c r="J6125" s="75"/>
      <c r="K6125" s="193">
        <f t="shared" si="234"/>
        <v>43.145963349502289</v>
      </c>
      <c r="L6125" s="96"/>
      <c r="M6125" s="8">
        <v>118.27</v>
      </c>
      <c r="P6125" s="8">
        <f t="shared" si="235"/>
        <v>-52.107094493001519</v>
      </c>
    </row>
    <row r="6126" spans="2:16" x14ac:dyDescent="0.15">
      <c r="C6126" s="76">
        <v>39157</v>
      </c>
      <c r="D6126" s="12">
        <v>57.11</v>
      </c>
      <c r="E6126" s="12">
        <v>60.3</v>
      </c>
      <c r="F6126" s="12">
        <v>56.95</v>
      </c>
      <c r="G6126" s="12">
        <v>57</v>
      </c>
      <c r="H6126" s="12">
        <v>56.86</v>
      </c>
      <c r="I6126" s="75"/>
      <c r="J6126" s="75"/>
      <c r="K6126" s="193">
        <f t="shared" si="234"/>
        <v>42.373385892570113</v>
      </c>
      <c r="L6126" s="96"/>
      <c r="M6126" s="8">
        <v>118.19</v>
      </c>
      <c r="P6126" s="8">
        <f t="shared" si="235"/>
        <v>-52.879671949933694</v>
      </c>
    </row>
    <row r="6127" spans="2:16" x14ac:dyDescent="0.15">
      <c r="C6127" s="76">
        <v>39160</v>
      </c>
      <c r="D6127" s="12">
        <v>56.59</v>
      </c>
      <c r="E6127" s="12">
        <v>60.52</v>
      </c>
      <c r="F6127" s="12">
        <v>57.19</v>
      </c>
      <c r="G6127" s="12">
        <v>57.1</v>
      </c>
      <c r="H6127" s="12">
        <v>56.74</v>
      </c>
      <c r="I6127" s="75"/>
      <c r="J6127" s="75"/>
      <c r="K6127" s="193">
        <f t="shared" si="234"/>
        <v>42.300474406119271</v>
      </c>
      <c r="L6127" s="96"/>
      <c r="M6127" s="8">
        <v>117.78</v>
      </c>
      <c r="P6127" s="8">
        <f t="shared" si="235"/>
        <v>-52.952583436384536</v>
      </c>
    </row>
    <row r="6128" spans="2:16" x14ac:dyDescent="0.15">
      <c r="C6128" s="76">
        <v>39161</v>
      </c>
      <c r="D6128" s="12">
        <v>56.73</v>
      </c>
      <c r="E6128" s="12">
        <v>60.2</v>
      </c>
      <c r="F6128" s="12">
        <v>57.27</v>
      </c>
      <c r="G6128" s="12">
        <v>57.35</v>
      </c>
      <c r="H6128" s="12">
        <v>56.59</v>
      </c>
      <c r="I6128" s="75"/>
      <c r="J6128" s="75"/>
      <c r="K6128" s="193">
        <f t="shared" si="234"/>
        <v>42.918542661475783</v>
      </c>
      <c r="L6128" s="96"/>
      <c r="M6128" s="8">
        <v>118.98</v>
      </c>
      <c r="P6128" s="8">
        <f t="shared" si="235"/>
        <v>-52.334515181028024</v>
      </c>
    </row>
    <row r="6129" spans="2:16" x14ac:dyDescent="0.15">
      <c r="C6129" s="76">
        <v>39162</v>
      </c>
      <c r="D6129" s="12">
        <v>59.61</v>
      </c>
      <c r="E6129" s="12">
        <v>60.77</v>
      </c>
      <c r="F6129" s="12">
        <v>57.13</v>
      </c>
      <c r="G6129" s="82"/>
      <c r="H6129" s="82">
        <v>56.87</v>
      </c>
      <c r="I6129" s="174"/>
      <c r="J6129" s="174"/>
      <c r="K6129" s="194"/>
      <c r="L6129" s="194"/>
      <c r="M6129" s="35"/>
      <c r="P6129" s="8">
        <f t="shared" si="235"/>
        <v>-95.253057842503807</v>
      </c>
    </row>
    <row r="6130" spans="2:16" x14ac:dyDescent="0.15">
      <c r="C6130" s="76">
        <v>39163</v>
      </c>
      <c r="D6130" s="12">
        <v>61.69</v>
      </c>
      <c r="E6130" s="12">
        <v>62.51</v>
      </c>
      <c r="F6130" s="12">
        <v>57.57</v>
      </c>
      <c r="G6130" s="12">
        <v>57.7</v>
      </c>
      <c r="H6130" s="12">
        <v>57.91</v>
      </c>
      <c r="I6130" s="75"/>
      <c r="J6130" s="75"/>
      <c r="K6130" s="193">
        <f t="shared" si="234"/>
        <v>43.031671197992765</v>
      </c>
      <c r="L6130" s="96"/>
      <c r="M6130" s="8">
        <v>118.57</v>
      </c>
      <c r="P6130" s="8">
        <f t="shared" si="235"/>
        <v>-52.221386644511043</v>
      </c>
    </row>
    <row r="6131" spans="2:16" x14ac:dyDescent="0.15">
      <c r="C6131" s="76">
        <v>39164</v>
      </c>
      <c r="D6131" s="12">
        <v>62.28</v>
      </c>
      <c r="E6131" s="12">
        <v>63.18</v>
      </c>
      <c r="F6131" s="12">
        <v>58.66</v>
      </c>
      <c r="G6131" s="12">
        <v>58.9</v>
      </c>
      <c r="H6131" s="12">
        <v>59.05</v>
      </c>
      <c r="I6131" s="75"/>
      <c r="J6131" s="75"/>
      <c r="K6131" s="193">
        <f t="shared" si="234"/>
        <v>44.115550259385941</v>
      </c>
      <c r="L6131" s="96"/>
      <c r="M6131" s="8">
        <v>119.08</v>
      </c>
      <c r="P6131" s="8">
        <f t="shared" si="235"/>
        <v>-51.137507583117866</v>
      </c>
    </row>
    <row r="6132" spans="2:16" x14ac:dyDescent="0.15">
      <c r="C6132" s="76">
        <v>39167</v>
      </c>
      <c r="D6132" s="12">
        <v>62.91</v>
      </c>
      <c r="E6132" s="12">
        <v>64.41</v>
      </c>
      <c r="F6132" s="12">
        <v>59.78</v>
      </c>
      <c r="G6132" s="12">
        <v>59.85</v>
      </c>
      <c r="H6132" s="12">
        <v>60.16</v>
      </c>
      <c r="I6132" s="75"/>
      <c r="J6132" s="75"/>
      <c r="K6132" s="193">
        <f t="shared" si="234"/>
        <v>44.796975778633019</v>
      </c>
      <c r="L6132" s="96"/>
      <c r="M6132" s="8">
        <v>119</v>
      </c>
      <c r="P6132" s="8">
        <f t="shared" si="235"/>
        <v>-50.456082063870788</v>
      </c>
    </row>
    <row r="6133" spans="2:16" x14ac:dyDescent="0.15">
      <c r="C6133" s="76">
        <v>39168</v>
      </c>
      <c r="D6133" s="12">
        <v>62.93</v>
      </c>
      <c r="E6133" s="12">
        <v>64.599999999999994</v>
      </c>
      <c r="F6133" s="12">
        <v>60.52</v>
      </c>
      <c r="G6133" s="12">
        <v>60.7</v>
      </c>
      <c r="H6133" s="12">
        <v>60.49</v>
      </c>
      <c r="I6133" s="75"/>
      <c r="J6133" s="75"/>
      <c r="K6133" s="193">
        <f t="shared" si="234"/>
        <v>45.50573052567762</v>
      </c>
      <c r="L6133" s="96"/>
      <c r="M6133" s="8">
        <v>119.19</v>
      </c>
      <c r="P6133" s="8">
        <f t="shared" si="235"/>
        <v>-49.747327316826187</v>
      </c>
    </row>
    <row r="6134" spans="2:16" x14ac:dyDescent="0.15">
      <c r="C6134" s="76">
        <v>39169</v>
      </c>
      <c r="D6134" s="12">
        <v>64.08</v>
      </c>
      <c r="E6134" s="12">
        <v>65.78</v>
      </c>
      <c r="F6134" s="12">
        <v>61.7</v>
      </c>
      <c r="G6134" s="12">
        <v>61.75</v>
      </c>
      <c r="H6134" s="12">
        <v>61.88</v>
      </c>
      <c r="I6134" s="75"/>
      <c r="J6134" s="75"/>
      <c r="K6134" s="193">
        <f t="shared" si="234"/>
        <v>46.172494496018814</v>
      </c>
      <c r="L6134" s="96"/>
      <c r="M6134" s="8">
        <v>118.88</v>
      </c>
      <c r="P6134" s="8">
        <f t="shared" si="235"/>
        <v>-49.080563346484993</v>
      </c>
    </row>
    <row r="6135" spans="2:16" x14ac:dyDescent="0.15">
      <c r="C6135" s="76">
        <v>39170</v>
      </c>
      <c r="D6135" s="12">
        <v>66.03</v>
      </c>
      <c r="E6135" s="12">
        <v>67.88</v>
      </c>
      <c r="F6135" s="12">
        <v>61.44</v>
      </c>
      <c r="G6135" s="12">
        <v>61.5</v>
      </c>
      <c r="H6135" s="12">
        <v>62.52</v>
      </c>
      <c r="I6135" s="75"/>
      <c r="J6135" s="75"/>
      <c r="K6135" s="193">
        <f t="shared" si="234"/>
        <v>45.55231915405421</v>
      </c>
      <c r="L6135" s="96"/>
      <c r="M6135" s="8">
        <v>117.76</v>
      </c>
      <c r="P6135" s="8">
        <f t="shared" si="235"/>
        <v>-49.700738688449597</v>
      </c>
    </row>
    <row r="6136" spans="2:16" ht="15" thickBot="1" x14ac:dyDescent="0.2">
      <c r="C6136" s="132">
        <v>39171</v>
      </c>
      <c r="D6136" s="113">
        <v>65.87</v>
      </c>
      <c r="E6136" s="113">
        <v>68.099999999999994</v>
      </c>
      <c r="F6136" s="113">
        <v>63.09</v>
      </c>
      <c r="G6136" s="113">
        <v>63.5</v>
      </c>
      <c r="H6136" s="113">
        <v>63.79</v>
      </c>
      <c r="I6136" s="114"/>
      <c r="J6136" s="114"/>
      <c r="K6136" s="193">
        <f t="shared" si="234"/>
        <v>47.548925235966323</v>
      </c>
      <c r="L6136" s="96"/>
      <c r="M6136" s="8">
        <v>119.05</v>
      </c>
      <c r="P6136" s="8">
        <f t="shared" si="235"/>
        <v>-47.704132606537485</v>
      </c>
    </row>
    <row r="6137" spans="2:16" x14ac:dyDescent="0.15">
      <c r="B6137" s="2">
        <f>AVERAGE(D6137:D6157)</f>
        <v>64.036000000000001</v>
      </c>
      <c r="C6137" s="134">
        <v>39174</v>
      </c>
      <c r="D6137" s="119">
        <v>65.94</v>
      </c>
      <c r="E6137" s="119">
        <v>68.739999999999995</v>
      </c>
      <c r="F6137" s="119">
        <v>63.27</v>
      </c>
      <c r="G6137" s="119">
        <v>63.3</v>
      </c>
      <c r="H6137" s="119">
        <v>64.06</v>
      </c>
      <c r="I6137" s="120"/>
      <c r="J6137" s="120"/>
      <c r="K6137" s="193">
        <f t="shared" si="234"/>
        <v>47.375276140216229</v>
      </c>
      <c r="L6137" s="96"/>
      <c r="M6137" s="8">
        <v>118.99</v>
      </c>
      <c r="P6137" s="8">
        <f t="shared" si="235"/>
        <v>-47.877781702287578</v>
      </c>
    </row>
    <row r="6138" spans="2:16" x14ac:dyDescent="0.15">
      <c r="B6138" s="2"/>
      <c r="C6138" s="76">
        <v>39175</v>
      </c>
      <c r="D6138" s="12">
        <v>64.64</v>
      </c>
      <c r="E6138" s="12">
        <v>67.81</v>
      </c>
      <c r="F6138" s="12">
        <v>64.06</v>
      </c>
      <c r="G6138" s="12">
        <f ca="1">RAND()*0+63.9</f>
        <v>63.9</v>
      </c>
      <c r="H6138" s="12">
        <v>63.87</v>
      </c>
      <c r="I6138" s="75"/>
      <c r="J6138" s="75"/>
      <c r="K6138" s="193">
        <f t="shared" ca="1" si="234"/>
        <v>47.751985486878951</v>
      </c>
      <c r="L6138" s="96"/>
      <c r="M6138" s="8">
        <v>118.81</v>
      </c>
      <c r="P6138" s="8">
        <f t="shared" ca="1" si="235"/>
        <v>-47.501072355624856</v>
      </c>
    </row>
    <row r="6139" spans="2:16" x14ac:dyDescent="0.15">
      <c r="C6139" s="76">
        <v>39176</v>
      </c>
      <c r="D6139" s="12">
        <v>64.38</v>
      </c>
      <c r="E6139" s="12">
        <v>68.400000000000006</v>
      </c>
      <c r="F6139" s="12">
        <v>63.23</v>
      </c>
      <c r="G6139" s="12">
        <v>63.3</v>
      </c>
      <c r="H6139" s="12">
        <v>63.48</v>
      </c>
      <c r="I6139" s="75"/>
      <c r="J6139" s="75"/>
      <c r="K6139" s="193">
        <f t="shared" si="234"/>
        <v>47.729625209590061</v>
      </c>
      <c r="L6139" s="96"/>
      <c r="M6139" s="8">
        <v>119.88</v>
      </c>
      <c r="P6139" s="8">
        <f t="shared" si="235"/>
        <v>-47.523432632913746</v>
      </c>
    </row>
    <row r="6140" spans="2:16" x14ac:dyDescent="0.15">
      <c r="C6140" s="76">
        <v>39177</v>
      </c>
      <c r="D6140" s="12">
        <v>64.28</v>
      </c>
      <c r="E6140" s="12">
        <v>68.239999999999995</v>
      </c>
      <c r="F6140" s="12">
        <v>64.540000000000006</v>
      </c>
      <c r="G6140" s="12">
        <v>64.400000000000006</v>
      </c>
      <c r="H6140" s="12">
        <v>64.16</v>
      </c>
      <c r="I6140" s="75"/>
      <c r="J6140" s="75"/>
      <c r="K6140" s="193">
        <f t="shared" si="234"/>
        <v>48.498290404223034</v>
      </c>
      <c r="L6140" s="96"/>
      <c r="M6140" s="8">
        <v>119.73</v>
      </c>
      <c r="P6140" s="8">
        <f t="shared" si="235"/>
        <v>-46.754767438280773</v>
      </c>
    </row>
    <row r="6141" spans="2:16" x14ac:dyDescent="0.15">
      <c r="C6141" s="76">
        <v>39178</v>
      </c>
      <c r="D6141" s="12"/>
      <c r="E6141" s="12"/>
      <c r="F6141" s="12">
        <v>64.55</v>
      </c>
      <c r="G6141" s="12">
        <v>64</v>
      </c>
      <c r="H6141" s="12"/>
      <c r="I6141" s="75"/>
      <c r="J6141" s="75"/>
      <c r="K6141" s="193">
        <f t="shared" si="234"/>
        <v>48.241339054629343</v>
      </c>
      <c r="L6141" s="96"/>
      <c r="M6141" s="8">
        <v>119.84</v>
      </c>
      <c r="P6141" s="8">
        <f t="shared" si="235"/>
        <v>-47.011718787874464</v>
      </c>
    </row>
    <row r="6142" spans="2:16" x14ac:dyDescent="0.15">
      <c r="C6142" s="76">
        <v>39181</v>
      </c>
      <c r="D6142" s="12">
        <v>61.51</v>
      </c>
      <c r="E6142" s="12">
        <v>66.59</v>
      </c>
      <c r="F6142" s="12">
        <v>64.209999999999994</v>
      </c>
      <c r="G6142" s="12">
        <v>64.05</v>
      </c>
      <c r="H6142" s="12">
        <v>63.74</v>
      </c>
      <c r="I6142" s="75"/>
      <c r="J6142" s="75"/>
      <c r="K6142" s="193">
        <f t="shared" si="234"/>
        <v>48.504630533479627</v>
      </c>
      <c r="L6142" s="96"/>
      <c r="M6142" s="8">
        <v>120.4</v>
      </c>
      <c r="P6142" s="8">
        <f t="shared" si="235"/>
        <v>-46.74842730902418</v>
      </c>
    </row>
    <row r="6143" spans="2:16" x14ac:dyDescent="0.15">
      <c r="C6143" s="76">
        <v>39182</v>
      </c>
      <c r="D6143" s="12">
        <v>61.89</v>
      </c>
      <c r="E6143" s="12">
        <v>67.42</v>
      </c>
      <c r="F6143" s="12">
        <v>63.42</v>
      </c>
      <c r="G6143" s="12">
        <v>63.35</v>
      </c>
      <c r="H6143" s="12">
        <v>62.82</v>
      </c>
      <c r="I6143" s="75"/>
      <c r="J6143" s="75"/>
      <c r="K6143" s="193">
        <f t="shared" si="234"/>
        <v>47.894833379286233</v>
      </c>
      <c r="L6143" s="96"/>
      <c r="M6143" s="8">
        <v>120.2</v>
      </c>
      <c r="P6143" s="8">
        <f t="shared" si="235"/>
        <v>-47.358224463217574</v>
      </c>
    </row>
    <row r="6144" spans="2:16" x14ac:dyDescent="0.15">
      <c r="C6144" s="76">
        <v>39183</v>
      </c>
      <c r="D6144" s="12">
        <v>62.01</v>
      </c>
      <c r="E6144" s="12">
        <v>67.84</v>
      </c>
      <c r="F6144" s="12">
        <v>64.150000000000006</v>
      </c>
      <c r="G6144" s="12">
        <v>63.95</v>
      </c>
      <c r="H6144" s="12">
        <v>63.54</v>
      </c>
      <c r="I6144" s="75"/>
      <c r="J6144" s="75"/>
      <c r="K6144" s="193">
        <f t="shared" si="234"/>
        <v>48.380633203951334</v>
      </c>
      <c r="L6144" s="96"/>
      <c r="M6144" s="8">
        <v>120.28</v>
      </c>
      <c r="P6144" s="8">
        <f t="shared" si="235"/>
        <v>-46.872424638552474</v>
      </c>
    </row>
    <row r="6145" spans="2:16" x14ac:dyDescent="0.15">
      <c r="C6145" s="76">
        <v>39184</v>
      </c>
      <c r="D6145" s="12">
        <v>63.85</v>
      </c>
      <c r="E6145" s="12">
        <v>68.72</v>
      </c>
      <c r="F6145" s="12">
        <v>64.25</v>
      </c>
      <c r="G6145" s="12">
        <v>64.099999999999994</v>
      </c>
      <c r="H6145" s="12">
        <v>63.83</v>
      </c>
      <c r="I6145" s="75"/>
      <c r="J6145" s="75"/>
      <c r="K6145" s="193">
        <f t="shared" si="234"/>
        <v>48.538463425613777</v>
      </c>
      <c r="L6145" s="96"/>
      <c r="M6145" s="8">
        <v>120.39</v>
      </c>
      <c r="P6145" s="8">
        <f t="shared" si="235"/>
        <v>-46.71459441689003</v>
      </c>
    </row>
    <row r="6146" spans="2:16" x14ac:dyDescent="0.15">
      <c r="C6146" s="76">
        <v>39185</v>
      </c>
      <c r="D6146" s="12">
        <v>63.63</v>
      </c>
      <c r="E6146" s="12">
        <v>68.63</v>
      </c>
      <c r="F6146" s="12">
        <v>65.61</v>
      </c>
      <c r="G6146" s="12">
        <v>65.599999999999994</v>
      </c>
      <c r="H6146" s="12">
        <v>64.88</v>
      </c>
      <c r="I6146" s="75"/>
      <c r="J6146" s="75"/>
      <c r="K6146" s="193">
        <f t="shared" si="234"/>
        <v>49.517516500706932</v>
      </c>
      <c r="L6146" s="96"/>
      <c r="M6146" s="8">
        <v>120.01</v>
      </c>
      <c r="P6146" s="8">
        <f t="shared" si="235"/>
        <v>-45.735541341796875</v>
      </c>
    </row>
    <row r="6147" spans="2:16" x14ac:dyDescent="0.15">
      <c r="C6147" s="76">
        <v>39188</v>
      </c>
      <c r="D6147" s="12">
        <v>63.61</v>
      </c>
      <c r="E6147" s="12">
        <v>67.25</v>
      </c>
      <c r="F6147" s="12">
        <v>65.16</v>
      </c>
      <c r="G6147" s="12">
        <v>64.900000000000006</v>
      </c>
      <c r="H6147" s="12">
        <v>64.05</v>
      </c>
      <c r="I6147" s="75"/>
      <c r="J6147" s="75"/>
      <c r="K6147" s="193">
        <f t="shared" si="234"/>
        <v>49.070770111115451</v>
      </c>
      <c r="L6147" s="96"/>
      <c r="M6147" s="8">
        <v>120.21</v>
      </c>
      <c r="P6147" s="8">
        <f t="shared" si="235"/>
        <v>-46.182287731388357</v>
      </c>
    </row>
    <row r="6148" spans="2:16" x14ac:dyDescent="0.15">
      <c r="C6148" s="76">
        <v>39189</v>
      </c>
      <c r="D6148" s="12">
        <v>63.1</v>
      </c>
      <c r="E6148" s="12">
        <v>65.930000000000007</v>
      </c>
      <c r="F6148" s="12">
        <v>64</v>
      </c>
      <c r="G6148" s="12">
        <v>63.85</v>
      </c>
      <c r="H6148" s="12">
        <v>63.14</v>
      </c>
      <c r="I6148" s="75"/>
      <c r="J6148" s="75"/>
      <c r="K6148" s="193">
        <f t="shared" si="234"/>
        <v>48.449556950373726</v>
      </c>
      <c r="L6148" s="96"/>
      <c r="M6148" s="8">
        <v>120.64</v>
      </c>
      <c r="P6148" s="8">
        <f t="shared" si="235"/>
        <v>-46.803500892130081</v>
      </c>
    </row>
    <row r="6149" spans="2:16" x14ac:dyDescent="0.15">
      <c r="C6149" s="76">
        <v>39190</v>
      </c>
      <c r="D6149" s="12">
        <v>63.13</v>
      </c>
      <c r="E6149" s="12">
        <v>66.040000000000006</v>
      </c>
      <c r="F6149" s="12">
        <v>62.67</v>
      </c>
      <c r="G6149" s="12">
        <v>62.8</v>
      </c>
      <c r="H6149" s="12">
        <v>61.96</v>
      </c>
      <c r="I6149" s="75"/>
      <c r="J6149" s="75"/>
      <c r="K6149" s="193">
        <f t="shared" si="234"/>
        <v>47.313113940372048</v>
      </c>
      <c r="L6149" s="96"/>
      <c r="M6149" s="8">
        <v>119.78</v>
      </c>
      <c r="P6149" s="8">
        <f t="shared" si="235"/>
        <v>-47.939943902131759</v>
      </c>
    </row>
    <row r="6150" spans="2:16" x14ac:dyDescent="0.15">
      <c r="C6150" s="76">
        <v>39191</v>
      </c>
      <c r="D6150" s="12">
        <v>61.83</v>
      </c>
      <c r="E6150" s="12">
        <v>65.94</v>
      </c>
      <c r="F6150" s="12">
        <v>62.4</v>
      </c>
      <c r="G6150" s="12">
        <v>62.35</v>
      </c>
      <c r="H6150" s="12">
        <v>61.98</v>
      </c>
      <c r="I6150" s="75"/>
      <c r="J6150" s="75"/>
      <c r="K6150" s="193">
        <f t="shared" si="234"/>
        <v>46.817218969420409</v>
      </c>
      <c r="L6150" s="96"/>
      <c r="M6150" s="8">
        <v>119.38</v>
      </c>
      <c r="P6150" s="8">
        <f t="shared" si="235"/>
        <v>-48.435838873083398</v>
      </c>
    </row>
    <row r="6151" spans="2:16" x14ac:dyDescent="0.15">
      <c r="C6151" s="76">
        <v>39192</v>
      </c>
      <c r="D6151" s="12">
        <v>63.38</v>
      </c>
      <c r="E6151" s="12">
        <v>66.489999999999995</v>
      </c>
      <c r="F6151" s="12">
        <v>62.73</v>
      </c>
      <c r="G6151" s="12">
        <v>62</v>
      </c>
      <c r="H6151" s="12">
        <v>62.23</v>
      </c>
      <c r="I6151" s="75"/>
      <c r="J6151" s="75"/>
      <c r="K6151" s="193">
        <f t="shared" si="234"/>
        <v>46.694800382395492</v>
      </c>
      <c r="L6151" s="96"/>
      <c r="M6151" s="8">
        <v>119.74</v>
      </c>
      <c r="P6151" s="8">
        <f t="shared" si="235"/>
        <v>-48.558257460108315</v>
      </c>
    </row>
    <row r="6152" spans="2:16" x14ac:dyDescent="0.15">
      <c r="C6152" s="76">
        <v>39195</v>
      </c>
      <c r="D6152" s="12">
        <v>65.89</v>
      </c>
      <c r="E6152" s="12">
        <v>68.150000000000006</v>
      </c>
      <c r="F6152" s="12">
        <v>63.15</v>
      </c>
      <c r="G6152" s="12">
        <v>62.65</v>
      </c>
      <c r="H6152" s="12">
        <v>63.1</v>
      </c>
      <c r="I6152" s="75"/>
      <c r="J6152" s="75"/>
      <c r="K6152" s="193">
        <f t="shared" si="234"/>
        <v>47.278916239213217</v>
      </c>
      <c r="L6152" s="96"/>
      <c r="M6152" s="8">
        <v>119.98</v>
      </c>
      <c r="P6152" s="8">
        <f t="shared" si="235"/>
        <v>-47.97414160329059</v>
      </c>
    </row>
    <row r="6153" spans="2:16" x14ac:dyDescent="0.15">
      <c r="C6153" s="76">
        <v>39196</v>
      </c>
      <c r="D6153" s="12">
        <v>64.58</v>
      </c>
      <c r="E6153" s="12">
        <v>67.16</v>
      </c>
      <c r="F6153" s="12">
        <v>64.63</v>
      </c>
      <c r="G6153" s="12">
        <v>64.55</v>
      </c>
      <c r="H6153" s="12">
        <v>63.94</v>
      </c>
      <c r="I6153" s="75"/>
      <c r="J6153" s="75"/>
      <c r="K6153" s="193">
        <f t="shared" si="234"/>
        <v>48.477269856628247</v>
      </c>
      <c r="L6153" s="96"/>
      <c r="M6153" s="8">
        <v>119.4</v>
      </c>
      <c r="P6153" s="8">
        <f t="shared" si="235"/>
        <v>-46.77578798587556</v>
      </c>
    </row>
    <row r="6154" spans="2:16" x14ac:dyDescent="0.15">
      <c r="C6154" s="76">
        <v>39197</v>
      </c>
      <c r="D6154" s="12">
        <v>65.84</v>
      </c>
      <c r="E6154" s="12">
        <v>68.569999999999993</v>
      </c>
      <c r="F6154" s="12">
        <v>63.88</v>
      </c>
      <c r="G6154" s="12">
        <v>63.75</v>
      </c>
      <c r="H6154" s="12">
        <v>63.69</v>
      </c>
      <c r="I6154" s="75"/>
      <c r="J6154" s="75"/>
      <c r="K6154" s="193">
        <f t="shared" si="234"/>
        <v>47.93260369296268</v>
      </c>
      <c r="L6154" s="96"/>
      <c r="M6154" s="8">
        <v>119.54</v>
      </c>
      <c r="P6154" s="8">
        <f t="shared" si="235"/>
        <v>-47.320454149541128</v>
      </c>
    </row>
    <row r="6155" spans="2:16" x14ac:dyDescent="0.15">
      <c r="C6155" s="76">
        <v>39198</v>
      </c>
      <c r="D6155" s="12">
        <v>65.06</v>
      </c>
      <c r="E6155" s="12">
        <v>67.650000000000006</v>
      </c>
      <c r="F6155" s="12">
        <v>64.72</v>
      </c>
      <c r="G6155" s="12">
        <v>64.75</v>
      </c>
      <c r="H6155" s="12">
        <v>64.2</v>
      </c>
      <c r="I6155" s="75"/>
      <c r="J6155" s="75"/>
      <c r="K6155" s="193">
        <f t="shared" si="234"/>
        <v>48.753722764515665</v>
      </c>
      <c r="L6155" s="96"/>
      <c r="M6155" s="8">
        <v>119.71</v>
      </c>
      <c r="P6155" s="8">
        <f t="shared" si="235"/>
        <v>-46.499335077988142</v>
      </c>
    </row>
    <row r="6156" spans="2:16" x14ac:dyDescent="0.15">
      <c r="C6156" s="76">
        <v>39199</v>
      </c>
      <c r="D6156" s="12">
        <v>66.459999999999994</v>
      </c>
      <c r="E6156" s="12">
        <v>68.41</v>
      </c>
      <c r="F6156" s="12">
        <v>64.47</v>
      </c>
      <c r="G6156" s="12">
        <v>64.150000000000006</v>
      </c>
      <c r="H6156" s="12">
        <v>64.03</v>
      </c>
      <c r="I6156" s="75"/>
      <c r="J6156" s="75"/>
      <c r="K6156" s="193">
        <f t="shared" si="234"/>
        <v>48.741756399524924</v>
      </c>
      <c r="L6156" s="96"/>
      <c r="M6156" s="8">
        <v>120.8</v>
      </c>
      <c r="P6156" s="8">
        <f t="shared" si="235"/>
        <v>-46.511301442978883</v>
      </c>
    </row>
    <row r="6157" spans="2:16" ht="15" thickBot="1" x14ac:dyDescent="0.2">
      <c r="C6157" s="135">
        <v>39202</v>
      </c>
      <c r="D6157" s="122">
        <v>65.709999999999994</v>
      </c>
      <c r="E6157" s="122">
        <v>67.650000000000006</v>
      </c>
      <c r="F6157" s="122">
        <v>64.790000000000006</v>
      </c>
      <c r="G6157" s="125"/>
      <c r="H6157" s="125">
        <v>64.260000000000005</v>
      </c>
      <c r="I6157" s="196"/>
      <c r="J6157" s="196"/>
      <c r="K6157" s="194"/>
      <c r="L6157" s="194"/>
      <c r="M6157" s="35"/>
      <c r="P6157" s="8">
        <f t="shared" si="235"/>
        <v>-95.253057842503807</v>
      </c>
    </row>
    <row r="6158" spans="2:16" x14ac:dyDescent="0.15">
      <c r="B6158" s="2">
        <f>AVERAGE(D6158:D6180)</f>
        <v>63.530909090909091</v>
      </c>
      <c r="C6158" s="133">
        <v>39203</v>
      </c>
      <c r="D6158" s="116">
        <v>64.400000000000006</v>
      </c>
      <c r="E6158" s="116">
        <v>67</v>
      </c>
      <c r="F6158" s="116"/>
      <c r="G6158" s="116">
        <v>64.8</v>
      </c>
      <c r="H6158" s="116">
        <v>64.81</v>
      </c>
      <c r="I6158" s="117"/>
      <c r="J6158" s="117"/>
      <c r="K6158" s="193">
        <f t="shared" si="234"/>
        <v>49.150040596255209</v>
      </c>
      <c r="L6158" s="96"/>
      <c r="M6158" s="8">
        <v>120.59</v>
      </c>
      <c r="P6158" s="8">
        <f t="shared" si="235"/>
        <v>-46.103017246248598</v>
      </c>
    </row>
    <row r="6159" spans="2:16" x14ac:dyDescent="0.15">
      <c r="C6159" s="76">
        <v>39204</v>
      </c>
      <c r="D6159" s="12">
        <v>63.68</v>
      </c>
      <c r="E6159" s="12">
        <v>66.25</v>
      </c>
      <c r="F6159" s="12">
        <v>64.27</v>
      </c>
      <c r="G6159" s="12">
        <v>64.150000000000006</v>
      </c>
      <c r="H6159" s="12">
        <v>63.69</v>
      </c>
      <c r="I6159" s="75"/>
      <c r="J6159" s="75"/>
      <c r="K6159" s="193">
        <f t="shared" si="234"/>
        <v>48.814384844491101</v>
      </c>
      <c r="L6159" s="96"/>
      <c r="M6159" s="8">
        <v>120.98</v>
      </c>
      <c r="P6159" s="8">
        <f t="shared" si="235"/>
        <v>-46.438672998012706</v>
      </c>
    </row>
    <row r="6160" spans="2:16" x14ac:dyDescent="0.15">
      <c r="C6160" s="76">
        <v>39205</v>
      </c>
      <c r="D6160" s="12">
        <v>63.19</v>
      </c>
      <c r="E6160" s="12">
        <v>66.05</v>
      </c>
      <c r="F6160" s="12">
        <v>63.75</v>
      </c>
      <c r="G6160" s="82"/>
      <c r="H6160" s="82"/>
      <c r="I6160" s="174"/>
      <c r="J6160" s="174"/>
      <c r="K6160" s="194"/>
      <c r="L6160" s="194"/>
      <c r="M6160" s="35"/>
      <c r="P6160" s="8">
        <f t="shared" si="235"/>
        <v>-95.253057842503807</v>
      </c>
    </row>
    <row r="6161" spans="3:16" x14ac:dyDescent="0.15">
      <c r="C6161" s="76">
        <v>39206</v>
      </c>
      <c r="D6161" s="12">
        <v>61.93</v>
      </c>
      <c r="E6161" s="12">
        <v>65.31</v>
      </c>
      <c r="F6161" s="12">
        <v>63.7</v>
      </c>
      <c r="G6161" s="82"/>
      <c r="H6161" s="82"/>
      <c r="I6161" s="174"/>
      <c r="J6161" s="174"/>
      <c r="K6161" s="194"/>
      <c r="L6161" s="194"/>
      <c r="M6161" s="35"/>
      <c r="P6161" s="8">
        <f t="shared" si="235"/>
        <v>-95.253057842503807</v>
      </c>
    </row>
    <row r="6162" spans="3:16" x14ac:dyDescent="0.15">
      <c r="C6162" s="76">
        <v>39209</v>
      </c>
      <c r="D6162" s="12">
        <v>61.47</v>
      </c>
      <c r="E6162" s="12">
        <v>64.44</v>
      </c>
      <c r="F6162" s="12">
        <v>62.99</v>
      </c>
      <c r="G6162" s="12">
        <v>62.85</v>
      </c>
      <c r="H6162" s="12">
        <v>61.93</v>
      </c>
      <c r="I6162" s="75"/>
      <c r="J6162" s="75"/>
      <c r="K6162" s="193">
        <f t="shared" si="234"/>
        <v>47.868645752143543</v>
      </c>
      <c r="L6162" s="96"/>
      <c r="M6162" s="8">
        <v>121.09</v>
      </c>
      <c r="P6162" s="8">
        <f t="shared" si="235"/>
        <v>-47.384412090360264</v>
      </c>
    </row>
    <row r="6163" spans="3:16" x14ac:dyDescent="0.15">
      <c r="C6163" s="76">
        <v>39210</v>
      </c>
      <c r="D6163" s="12">
        <v>62.26</v>
      </c>
      <c r="E6163" s="12">
        <v>65.540000000000006</v>
      </c>
      <c r="F6163" s="12">
        <v>62.56</v>
      </c>
      <c r="G6163" s="12">
        <v>62.4</v>
      </c>
      <c r="H6163" s="12">
        <v>62.1</v>
      </c>
      <c r="I6163" s="75"/>
      <c r="J6163" s="75"/>
      <c r="K6163" s="193">
        <f t="shared" si="234"/>
        <v>47.541610186040309</v>
      </c>
      <c r="L6163" s="96"/>
      <c r="M6163" s="8">
        <v>121.13</v>
      </c>
      <c r="P6163" s="8">
        <f t="shared" si="235"/>
        <v>-47.711447656463498</v>
      </c>
    </row>
    <row r="6164" spans="3:16" x14ac:dyDescent="0.15">
      <c r="C6164" s="76">
        <v>39211</v>
      </c>
      <c r="D6164" s="12">
        <v>61.55</v>
      </c>
      <c r="E6164" s="12">
        <v>65.2</v>
      </c>
      <c r="F6164" s="12">
        <v>62.91</v>
      </c>
      <c r="G6164" s="12">
        <v>62.85</v>
      </c>
      <c r="H6164" s="12">
        <v>62.19</v>
      </c>
      <c r="I6164" s="75"/>
      <c r="J6164" s="75"/>
      <c r="K6164" s="193">
        <f t="shared" si="234"/>
        <v>47.738191931859397</v>
      </c>
      <c r="L6164" s="96"/>
      <c r="M6164" s="8">
        <v>120.76</v>
      </c>
      <c r="P6164" s="8">
        <f t="shared" si="235"/>
        <v>-47.51486591064441</v>
      </c>
    </row>
    <row r="6165" spans="3:16" x14ac:dyDescent="0.15">
      <c r="C6165" s="76">
        <v>39212</v>
      </c>
      <c r="D6165" s="12">
        <v>61.81</v>
      </c>
      <c r="E6165" s="12">
        <v>65.790000000000006</v>
      </c>
      <c r="F6165" s="12">
        <v>62.51</v>
      </c>
      <c r="G6165" s="12">
        <v>62.35</v>
      </c>
      <c r="H6165" s="12">
        <v>62.36</v>
      </c>
      <c r="I6165" s="75"/>
      <c r="J6165" s="75"/>
      <c r="K6165" s="193">
        <f t="shared" si="234"/>
        <v>47.538811220247467</v>
      </c>
      <c r="L6165" s="96"/>
      <c r="M6165" s="8">
        <v>121.22</v>
      </c>
      <c r="P6165" s="8">
        <f t="shared" si="235"/>
        <v>-47.71424662225634</v>
      </c>
    </row>
    <row r="6166" spans="3:16" x14ac:dyDescent="0.15">
      <c r="C6166" s="76">
        <v>39213</v>
      </c>
      <c r="D6166" s="12">
        <v>62.37</v>
      </c>
      <c r="E6166" s="12">
        <v>66.83</v>
      </c>
      <c r="F6166" s="12">
        <v>63.52</v>
      </c>
      <c r="G6166" s="12">
        <v>63.35</v>
      </c>
      <c r="H6166" s="12">
        <v>63.15</v>
      </c>
      <c r="I6166" s="75"/>
      <c r="J6166" s="75"/>
      <c r="K6166" s="193">
        <f t="shared" si="234"/>
        <v>48.201647203762526</v>
      </c>
      <c r="L6166" s="96"/>
      <c r="M6166" s="8">
        <v>120.97</v>
      </c>
      <c r="P6166" s="8">
        <f t="shared" si="235"/>
        <v>-47.051410638741281</v>
      </c>
    </row>
    <row r="6167" spans="3:16" x14ac:dyDescent="0.15">
      <c r="C6167" s="76">
        <v>39216</v>
      </c>
      <c r="D6167" s="12">
        <v>62.46</v>
      </c>
      <c r="E6167" s="12">
        <v>66.83</v>
      </c>
      <c r="F6167" s="12">
        <v>64.53</v>
      </c>
      <c r="G6167" s="12">
        <v>64.3</v>
      </c>
      <c r="H6167" s="12">
        <v>63.79</v>
      </c>
      <c r="I6167" s="75"/>
      <c r="J6167" s="75"/>
      <c r="K6167" s="193">
        <f t="shared" si="234"/>
        <v>49.029634748676827</v>
      </c>
      <c r="L6167" s="96"/>
      <c r="M6167" s="8">
        <v>121.23</v>
      </c>
      <c r="P6167" s="8">
        <f t="shared" si="235"/>
        <v>-46.22342309382698</v>
      </c>
    </row>
    <row r="6168" spans="3:16" x14ac:dyDescent="0.15">
      <c r="C6168" s="76">
        <v>39217</v>
      </c>
      <c r="D6168" s="12">
        <v>63.17</v>
      </c>
      <c r="E6168" s="12">
        <v>68.11</v>
      </c>
      <c r="F6168" s="12">
        <v>63.9</v>
      </c>
      <c r="G6168" s="12">
        <v>63.9</v>
      </c>
      <c r="H6168" s="12">
        <v>63.79</v>
      </c>
      <c r="I6168" s="75"/>
      <c r="J6168" s="75"/>
      <c r="K6168" s="193">
        <f t="shared" si="234"/>
        <v>48.865300862677742</v>
      </c>
      <c r="L6168" s="96"/>
      <c r="M6168" s="8">
        <v>121.58</v>
      </c>
      <c r="P6168" s="8">
        <f t="shared" si="235"/>
        <v>-46.387756979826065</v>
      </c>
    </row>
    <row r="6169" spans="3:16" x14ac:dyDescent="0.15">
      <c r="C6169" s="76">
        <v>39218</v>
      </c>
      <c r="D6169" s="12">
        <v>62.55</v>
      </c>
      <c r="E6169" s="12">
        <v>68.010000000000005</v>
      </c>
      <c r="F6169" s="12">
        <v>64.91</v>
      </c>
      <c r="G6169" s="12">
        <v>64.8</v>
      </c>
      <c r="H6169" s="12">
        <v>64.55</v>
      </c>
      <c r="I6169" s="75"/>
      <c r="J6169" s="75"/>
      <c r="K6169" s="193">
        <f t="shared" si="234"/>
        <v>49.439422210181242</v>
      </c>
      <c r="L6169" s="96"/>
      <c r="M6169" s="8">
        <v>121.3</v>
      </c>
      <c r="P6169" s="8">
        <f t="shared" si="235"/>
        <v>-45.813635632322566</v>
      </c>
    </row>
    <row r="6170" spans="3:16" x14ac:dyDescent="0.15">
      <c r="C6170" s="76">
        <v>39219</v>
      </c>
      <c r="D6170" s="12">
        <v>64.86</v>
      </c>
      <c r="E6170" s="12">
        <v>70.27</v>
      </c>
      <c r="F6170" s="12">
        <v>64.95</v>
      </c>
      <c r="G6170" s="12">
        <v>64.5</v>
      </c>
      <c r="H6170" s="12">
        <v>65.290000000000006</v>
      </c>
      <c r="I6170" s="75"/>
      <c r="J6170" s="75"/>
      <c r="K6170" s="193">
        <f t="shared" si="234"/>
        <v>49.445837817167082</v>
      </c>
      <c r="L6170" s="96"/>
      <c r="M6170" s="8">
        <v>121.88</v>
      </c>
      <c r="P6170" s="8">
        <f t="shared" si="235"/>
        <v>-45.807220025336726</v>
      </c>
    </row>
    <row r="6171" spans="3:16" x14ac:dyDescent="0.15">
      <c r="C6171" s="76">
        <v>39220</v>
      </c>
      <c r="D6171" s="12">
        <v>64.94</v>
      </c>
      <c r="E6171" s="12">
        <v>69.42</v>
      </c>
      <c r="F6171" s="12">
        <v>65.989999999999995</v>
      </c>
      <c r="G6171" s="12">
        <v>66.099999999999994</v>
      </c>
      <c r="H6171" s="12">
        <v>66.010000000000005</v>
      </c>
      <c r="I6171" s="75"/>
      <c r="J6171" s="75"/>
      <c r="K6171" s="193">
        <f t="shared" si="234"/>
        <v>50.905224871365817</v>
      </c>
      <c r="L6171" s="96"/>
      <c r="M6171" s="8">
        <v>122.44</v>
      </c>
      <c r="P6171" s="8">
        <f t="shared" si="235"/>
        <v>-44.34783297113799</v>
      </c>
    </row>
    <row r="6172" spans="3:16" x14ac:dyDescent="0.15">
      <c r="C6172" s="76">
        <v>39223</v>
      </c>
      <c r="D6172" s="12">
        <v>66.27</v>
      </c>
      <c r="E6172" s="12">
        <v>70.489999999999995</v>
      </c>
      <c r="F6172" s="12">
        <v>65.91</v>
      </c>
      <c r="G6172" s="12">
        <v>66.150000000000006</v>
      </c>
      <c r="H6172" s="12">
        <v>66.239999999999995</v>
      </c>
      <c r="I6172" s="75"/>
      <c r="J6172" s="75"/>
      <c r="K6172" s="193">
        <f t="shared" si="234"/>
        <v>50.877159735708162</v>
      </c>
      <c r="L6172" s="96"/>
      <c r="M6172" s="8">
        <v>122.28</v>
      </c>
      <c r="P6172" s="8">
        <f t="shared" si="235"/>
        <v>-44.375898106795646</v>
      </c>
    </row>
    <row r="6173" spans="3:16" x14ac:dyDescent="0.15">
      <c r="C6173" s="76">
        <v>39224</v>
      </c>
      <c r="D6173" s="12">
        <v>64.97</v>
      </c>
      <c r="E6173" s="12">
        <v>69.52</v>
      </c>
      <c r="F6173" s="11">
        <v>66.69</v>
      </c>
      <c r="G6173" s="12">
        <v>66.599999999999994</v>
      </c>
      <c r="H6173" s="12">
        <v>66.62</v>
      </c>
      <c r="I6173" s="75"/>
      <c r="J6173" s="75"/>
      <c r="K6173" s="193">
        <f t="shared" si="234"/>
        <v>51.298665114677888</v>
      </c>
      <c r="L6173" s="96"/>
      <c r="M6173" s="8">
        <v>122.46</v>
      </c>
      <c r="P6173" s="8">
        <f t="shared" si="235"/>
        <v>-43.954392727825919</v>
      </c>
    </row>
    <row r="6174" spans="3:16" x14ac:dyDescent="0.15">
      <c r="C6174" s="76">
        <v>39225</v>
      </c>
      <c r="D6174" s="12">
        <v>65.77</v>
      </c>
      <c r="E6174" s="12">
        <v>70.599999999999994</v>
      </c>
      <c r="F6174" s="12">
        <v>65.62</v>
      </c>
      <c r="G6174" s="12">
        <v>66.099999999999994</v>
      </c>
      <c r="H6174" s="12">
        <v>66.36</v>
      </c>
      <c r="I6174" s="75"/>
      <c r="J6174" s="75"/>
      <c r="K6174" s="193">
        <f t="shared" si="234"/>
        <v>51.013321559266465</v>
      </c>
      <c r="L6174" s="96"/>
      <c r="M6174" s="8">
        <v>122.7</v>
      </c>
      <c r="P6174" s="8">
        <f t="shared" si="235"/>
        <v>-44.239736283237342</v>
      </c>
    </row>
    <row r="6175" spans="3:16" x14ac:dyDescent="0.15">
      <c r="C6175" s="76">
        <v>39226</v>
      </c>
      <c r="D6175" s="12">
        <v>64.180000000000007</v>
      </c>
      <c r="E6175" s="12">
        <v>70.72</v>
      </c>
      <c r="F6175" s="12">
        <v>66.63</v>
      </c>
      <c r="G6175" s="12">
        <v>66.8</v>
      </c>
      <c r="H6175" s="11">
        <v>66.930000000000007</v>
      </c>
      <c r="I6175" s="75"/>
      <c r="J6175" s="75"/>
      <c r="K6175" s="193">
        <f t="shared" si="234"/>
        <v>51.511537470392398</v>
      </c>
      <c r="L6175" s="96"/>
      <c r="M6175" s="8">
        <v>122.6</v>
      </c>
      <c r="P6175" s="8">
        <f t="shared" si="235"/>
        <v>-43.74152037211141</v>
      </c>
    </row>
    <row r="6176" spans="3:16" x14ac:dyDescent="0.15">
      <c r="C6176" s="76">
        <v>39227</v>
      </c>
      <c r="D6176" s="12">
        <v>65.2</v>
      </c>
      <c r="E6176" s="12">
        <v>70.69</v>
      </c>
      <c r="F6176" s="12">
        <v>66.48</v>
      </c>
      <c r="G6176" s="11">
        <v>66.900000000000006</v>
      </c>
      <c r="H6176" s="12">
        <v>66.569999999999993</v>
      </c>
      <c r="I6176" s="75"/>
      <c r="J6176" s="75"/>
      <c r="K6176" s="193">
        <f t="shared" si="234"/>
        <v>51.42033521422114</v>
      </c>
      <c r="L6176" s="96"/>
      <c r="M6176" s="8">
        <v>122.2</v>
      </c>
      <c r="P6176" s="8">
        <f t="shared" si="235"/>
        <v>-43.832722628282667</v>
      </c>
    </row>
    <row r="6177" spans="2:16" x14ac:dyDescent="0.15">
      <c r="C6177" s="76">
        <v>39230</v>
      </c>
      <c r="D6177" s="13"/>
      <c r="E6177" s="12">
        <v>69.709999999999994</v>
      </c>
      <c r="F6177" s="12">
        <v>65.739999999999995</v>
      </c>
      <c r="G6177" s="12">
        <v>66.2</v>
      </c>
      <c r="H6177" s="12">
        <v>66.2</v>
      </c>
      <c r="I6177" s="75"/>
      <c r="J6177" s="75"/>
      <c r="K6177" s="193">
        <f t="shared" si="234"/>
        <v>51.086333682689649</v>
      </c>
      <c r="L6177" s="96"/>
      <c r="M6177" s="8">
        <v>122.69</v>
      </c>
      <c r="P6177" s="8">
        <f t="shared" si="235"/>
        <v>-44.166724159814159</v>
      </c>
    </row>
    <row r="6178" spans="2:16" x14ac:dyDescent="0.15">
      <c r="C6178" s="76">
        <v>39231</v>
      </c>
      <c r="D6178" s="12">
        <v>63.15</v>
      </c>
      <c r="E6178" s="12">
        <v>68.13</v>
      </c>
      <c r="F6178" s="12">
        <v>65.42</v>
      </c>
      <c r="G6178" s="12">
        <v>65.8</v>
      </c>
      <c r="H6178" s="12">
        <v>65.489999999999995</v>
      </c>
      <c r="I6178" s="75"/>
      <c r="J6178" s="75"/>
      <c r="K6178" s="193">
        <f t="shared" si="234"/>
        <v>50.802487102241585</v>
      </c>
      <c r="L6178" s="96"/>
      <c r="M6178" s="8">
        <v>122.75</v>
      </c>
      <c r="P6178" s="8">
        <f t="shared" si="235"/>
        <v>-44.450570740262222</v>
      </c>
    </row>
    <row r="6179" spans="2:16" x14ac:dyDescent="0.15">
      <c r="C6179" s="76">
        <v>39232</v>
      </c>
      <c r="D6179" s="12">
        <v>63.49</v>
      </c>
      <c r="E6179" s="12">
        <v>67.84</v>
      </c>
      <c r="F6179" s="12">
        <v>63.86</v>
      </c>
      <c r="G6179" s="12">
        <v>64</v>
      </c>
      <c r="H6179" s="12">
        <v>64.3</v>
      </c>
      <c r="I6179" s="75"/>
      <c r="J6179" s="75"/>
      <c r="K6179" s="193">
        <f t="shared" si="234"/>
        <v>49.356396708011545</v>
      </c>
      <c r="L6179" s="96"/>
      <c r="M6179" s="8">
        <v>122.61</v>
      </c>
      <c r="P6179" s="8">
        <f t="shared" si="235"/>
        <v>-45.896661134492263</v>
      </c>
    </row>
    <row r="6180" spans="2:16" ht="15" thickBot="1" x14ac:dyDescent="0.2">
      <c r="C6180" s="132">
        <v>39233</v>
      </c>
      <c r="D6180" s="113">
        <v>64.010000000000005</v>
      </c>
      <c r="E6180" s="113">
        <v>68.040000000000006</v>
      </c>
      <c r="F6180" s="113">
        <v>63.86</v>
      </c>
      <c r="G6180" s="113">
        <v>63.7</v>
      </c>
      <c r="H6180" s="113">
        <v>64.45</v>
      </c>
      <c r="I6180" s="114"/>
      <c r="J6180" s="114"/>
      <c r="K6180" s="193">
        <f t="shared" si="234"/>
        <v>49.157091474128862</v>
      </c>
      <c r="L6180" s="96"/>
      <c r="M6180" s="8">
        <v>122.69</v>
      </c>
      <c r="P6180" s="8">
        <f t="shared" si="235"/>
        <v>-46.095966368374945</v>
      </c>
    </row>
    <row r="6181" spans="2:16" x14ac:dyDescent="0.15">
      <c r="B6181" s="2">
        <f>AVERAGE(D6181:D6201)</f>
        <v>67.529523809523809</v>
      </c>
      <c r="C6181" s="134">
        <v>39234</v>
      </c>
      <c r="D6181" s="119">
        <v>65.08</v>
      </c>
      <c r="E6181" s="119">
        <v>69.069999999999993</v>
      </c>
      <c r="F6181" s="119">
        <v>63.87</v>
      </c>
      <c r="G6181" s="119">
        <v>64.099999999999994</v>
      </c>
      <c r="H6181" s="119">
        <v>64.599999999999994</v>
      </c>
      <c r="I6181" s="120"/>
      <c r="J6181" s="120"/>
      <c r="K6181" s="193">
        <f t="shared" si="234"/>
        <v>49.518183220648588</v>
      </c>
      <c r="L6181" s="96"/>
      <c r="M6181" s="8">
        <v>122.82</v>
      </c>
      <c r="P6181" s="8">
        <f t="shared" si="235"/>
        <v>-45.734874621855219</v>
      </c>
    </row>
    <row r="6182" spans="2:16" x14ac:dyDescent="0.15">
      <c r="C6182" s="76">
        <v>39237</v>
      </c>
      <c r="D6182" s="12">
        <v>66.209999999999994</v>
      </c>
      <c r="E6182" s="12">
        <v>70.400000000000006</v>
      </c>
      <c r="F6182" s="12">
        <v>64.650000000000006</v>
      </c>
      <c r="G6182" s="12">
        <v>64.5</v>
      </c>
      <c r="H6182" s="12">
        <v>65.81</v>
      </c>
      <c r="I6182" s="75"/>
      <c r="J6182" s="75"/>
      <c r="K6182" s="193">
        <f t="shared" si="234"/>
        <v>49.920498386957746</v>
      </c>
      <c r="L6182" s="96"/>
      <c r="M6182" s="8">
        <v>123.05</v>
      </c>
      <c r="P6182" s="8">
        <f t="shared" si="235"/>
        <v>-45.332559455546061</v>
      </c>
    </row>
    <row r="6183" spans="2:16" x14ac:dyDescent="0.15">
      <c r="C6183" s="76">
        <v>39238</v>
      </c>
      <c r="D6183" s="12">
        <v>65.61</v>
      </c>
      <c r="E6183" s="12">
        <v>70.45</v>
      </c>
      <c r="F6183" s="12">
        <v>65.27</v>
      </c>
      <c r="G6183" s="12">
        <v>65.7</v>
      </c>
      <c r="H6183" s="12">
        <v>66.34</v>
      </c>
      <c r="I6183" s="75"/>
      <c r="J6183" s="75"/>
      <c r="K6183" s="193">
        <f t="shared" si="234"/>
        <v>50.745941703415404</v>
      </c>
      <c r="L6183" s="96"/>
      <c r="M6183" s="8">
        <v>122.8</v>
      </c>
      <c r="P6183" s="8">
        <f t="shared" si="235"/>
        <v>-44.507116139088403</v>
      </c>
    </row>
    <row r="6184" spans="2:16" x14ac:dyDescent="0.15">
      <c r="C6184" s="76">
        <v>39239</v>
      </c>
      <c r="D6184" s="12">
        <v>65.959999999999994</v>
      </c>
      <c r="E6184" s="12">
        <v>71.02</v>
      </c>
      <c r="F6184" s="12">
        <v>65.430000000000007</v>
      </c>
      <c r="G6184" s="12">
        <v>65.7</v>
      </c>
      <c r="H6184" s="12">
        <v>66.58</v>
      </c>
      <c r="I6184" s="75"/>
      <c r="J6184" s="75"/>
      <c r="K6184" s="193">
        <f t="shared" si="234"/>
        <v>50.630234344482538</v>
      </c>
      <c r="L6184" s="96"/>
      <c r="M6184" s="8">
        <v>122.52</v>
      </c>
      <c r="P6184" s="8">
        <f t="shared" si="235"/>
        <v>-44.622823498021269</v>
      </c>
    </row>
    <row r="6185" spans="2:16" x14ac:dyDescent="0.15">
      <c r="C6185" s="76">
        <v>39240</v>
      </c>
      <c r="D6185" s="12">
        <v>66.930000000000007</v>
      </c>
      <c r="E6185" s="11">
        <v>71.22</v>
      </c>
      <c r="F6185" s="12">
        <v>65.78</v>
      </c>
      <c r="G6185" s="12">
        <v>65.8</v>
      </c>
      <c r="H6185" s="11">
        <v>67.180000000000007</v>
      </c>
      <c r="I6185" s="75"/>
      <c r="J6185" s="75"/>
      <c r="K6185" s="193">
        <f t="shared" si="234"/>
        <v>50.496223636207709</v>
      </c>
      <c r="L6185" s="96"/>
      <c r="M6185" s="8">
        <v>122.01</v>
      </c>
      <c r="P6185" s="8">
        <f t="shared" si="235"/>
        <v>-44.756834206296098</v>
      </c>
    </row>
    <row r="6186" spans="2:16" x14ac:dyDescent="0.15">
      <c r="C6186" s="76">
        <v>39241</v>
      </c>
      <c r="D6186" s="12">
        <v>64.760000000000005</v>
      </c>
      <c r="E6186" s="12">
        <v>68.599999999999994</v>
      </c>
      <c r="F6186" s="12">
        <v>65.89</v>
      </c>
      <c r="G6186" s="12">
        <v>66.099999999999994</v>
      </c>
      <c r="H6186" s="12">
        <v>66.23</v>
      </c>
      <c r="I6186" s="75"/>
      <c r="J6186" s="75"/>
      <c r="K6186" s="193">
        <f t="shared" si="234"/>
        <v>50.859491657254004</v>
      </c>
      <c r="L6186" s="96"/>
      <c r="M6186" s="8">
        <v>122.33</v>
      </c>
      <c r="P6186" s="8">
        <f t="shared" si="235"/>
        <v>-44.393566185249803</v>
      </c>
    </row>
    <row r="6187" spans="2:16" x14ac:dyDescent="0.15">
      <c r="C6187" s="76">
        <v>39244</v>
      </c>
      <c r="D6187" s="12">
        <v>65.97</v>
      </c>
      <c r="E6187" s="12">
        <v>69.56</v>
      </c>
      <c r="F6187" s="12">
        <v>64.36</v>
      </c>
      <c r="G6187" s="12">
        <v>64.150000000000006</v>
      </c>
      <c r="H6187" s="12">
        <v>65.14</v>
      </c>
      <c r="I6187" s="75"/>
      <c r="J6187" s="75"/>
      <c r="K6187" s="193">
        <f t="shared" ref="K6187:K6250" si="236">G6187*M6187/158.987294928</f>
        <v>49.492250330842104</v>
      </c>
      <c r="L6187" s="96"/>
      <c r="M6187" s="8">
        <v>122.66</v>
      </c>
      <c r="P6187" s="8">
        <f t="shared" ref="P6187:P6250" si="237">K6187-$K$6465</f>
        <v>-45.760807511661703</v>
      </c>
    </row>
    <row r="6188" spans="2:16" x14ac:dyDescent="0.15">
      <c r="C6188" s="76">
        <v>39245</v>
      </c>
      <c r="D6188" s="12">
        <v>65.349999999999994</v>
      </c>
      <c r="E6188" s="12">
        <v>68.790000000000006</v>
      </c>
      <c r="F6188" s="12">
        <v>65.069999999999993</v>
      </c>
      <c r="G6188" s="12">
        <v>64.8</v>
      </c>
      <c r="H6188" s="12">
        <v>65.459999999999994</v>
      </c>
      <c r="I6188" s="75"/>
      <c r="J6188" s="75"/>
      <c r="K6188" s="193">
        <f t="shared" si="236"/>
        <v>50.038564424929525</v>
      </c>
      <c r="L6188" s="96"/>
      <c r="M6188" s="8">
        <v>122.77</v>
      </c>
      <c r="P6188" s="8">
        <f t="shared" si="237"/>
        <v>-45.214493417574282</v>
      </c>
    </row>
    <row r="6189" spans="2:16" x14ac:dyDescent="0.15">
      <c r="C6189" s="76">
        <v>39246</v>
      </c>
      <c r="D6189" s="12">
        <v>66.260000000000005</v>
      </c>
      <c r="E6189" s="12">
        <v>69.94</v>
      </c>
      <c r="F6189" s="12">
        <v>64.75</v>
      </c>
      <c r="G6189" s="12">
        <v>64.7</v>
      </c>
      <c r="H6189" s="12">
        <v>65.67</v>
      </c>
      <c r="I6189" s="75"/>
      <c r="J6189" s="75"/>
      <c r="K6189" s="193">
        <f t="shared" si="236"/>
        <v>49.932857865121647</v>
      </c>
      <c r="L6189" s="96"/>
      <c r="M6189" s="8">
        <v>122.7</v>
      </c>
      <c r="P6189" s="8">
        <f t="shared" si="237"/>
        <v>-45.32019997738216</v>
      </c>
    </row>
    <row r="6190" spans="2:16" x14ac:dyDescent="0.15">
      <c r="C6190" s="76">
        <v>39247</v>
      </c>
      <c r="D6190" s="11">
        <v>67.650000000000006</v>
      </c>
      <c r="E6190" s="12">
        <v>70.959999999999994</v>
      </c>
      <c r="F6190" s="12">
        <v>65.680000000000007</v>
      </c>
      <c r="G6190" s="12">
        <v>65.849999999999994</v>
      </c>
      <c r="H6190" s="12">
        <v>66.87</v>
      </c>
      <c r="I6190" s="75"/>
      <c r="J6190" s="75"/>
      <c r="K6190" s="193">
        <f t="shared" si="236"/>
        <v>51.275984057039715</v>
      </c>
      <c r="L6190" s="96"/>
      <c r="M6190" s="8">
        <v>123.8</v>
      </c>
      <c r="P6190" s="8">
        <f t="shared" si="237"/>
        <v>-43.977073785464093</v>
      </c>
    </row>
    <row r="6191" spans="2:16" x14ac:dyDescent="0.15">
      <c r="C6191" s="76">
        <v>39248</v>
      </c>
      <c r="D6191" s="11">
        <v>68</v>
      </c>
      <c r="E6191" s="11">
        <v>71.47</v>
      </c>
      <c r="F6191" s="12">
        <v>66.27</v>
      </c>
      <c r="G6191" s="12">
        <v>66.5</v>
      </c>
      <c r="H6191" s="11">
        <v>67.5</v>
      </c>
      <c r="I6191" s="75"/>
      <c r="J6191" s="75"/>
      <c r="K6191" s="193">
        <f t="shared" si="236"/>
        <v>51.928520475418196</v>
      </c>
      <c r="L6191" s="96"/>
      <c r="M6191" s="8">
        <v>124.15</v>
      </c>
      <c r="P6191" s="8">
        <f t="shared" si="237"/>
        <v>-43.324537367085611</v>
      </c>
    </row>
    <row r="6192" spans="2:16" x14ac:dyDescent="0.15">
      <c r="C6192" s="76">
        <v>39251</v>
      </c>
      <c r="D6192" s="11">
        <v>69.09</v>
      </c>
      <c r="E6192" s="11">
        <v>72.180000000000007</v>
      </c>
      <c r="F6192" s="11">
        <v>66.75</v>
      </c>
      <c r="G6192" s="12">
        <v>66.8</v>
      </c>
      <c r="H6192" s="11">
        <v>68.02</v>
      </c>
      <c r="I6192" s="75"/>
      <c r="J6192" s="75"/>
      <c r="K6192" s="193">
        <f t="shared" si="236"/>
        <v>52.314041846970291</v>
      </c>
      <c r="L6192" s="96"/>
      <c r="M6192" s="8">
        <v>124.51</v>
      </c>
      <c r="P6192" s="8">
        <f t="shared" si="237"/>
        <v>-42.939015995533516</v>
      </c>
    </row>
    <row r="6193" spans="2:16" x14ac:dyDescent="0.15">
      <c r="C6193" s="76">
        <v>39252</v>
      </c>
      <c r="D6193" s="11">
        <v>69.099999999999994</v>
      </c>
      <c r="E6193" s="12">
        <v>71.84</v>
      </c>
      <c r="F6193" s="11">
        <v>67.209999999999994</v>
      </c>
      <c r="G6193" s="11">
        <v>67.3</v>
      </c>
      <c r="H6193" s="11">
        <v>68.33</v>
      </c>
      <c r="I6193" s="75"/>
      <c r="J6193" s="75"/>
      <c r="K6193" s="193">
        <f t="shared" si="236"/>
        <v>52.798740954750556</v>
      </c>
      <c r="L6193" s="96"/>
      <c r="M6193" s="8">
        <v>124.73</v>
      </c>
      <c r="P6193" s="8">
        <f t="shared" si="237"/>
        <v>-42.454316887753251</v>
      </c>
    </row>
    <row r="6194" spans="2:16" x14ac:dyDescent="0.15">
      <c r="C6194" s="76">
        <v>39253</v>
      </c>
      <c r="D6194" s="12">
        <v>68.19</v>
      </c>
      <c r="E6194" s="12">
        <v>70.42</v>
      </c>
      <c r="F6194" s="12">
        <v>67.069999999999993</v>
      </c>
      <c r="G6194" s="12">
        <v>67.099999999999994</v>
      </c>
      <c r="H6194" s="12">
        <v>67.7</v>
      </c>
      <c r="I6194" s="75"/>
      <c r="J6194" s="75"/>
      <c r="K6194" s="193">
        <f t="shared" si="236"/>
        <v>52.523662370516476</v>
      </c>
      <c r="L6194" s="96"/>
      <c r="M6194" s="8">
        <v>124.45</v>
      </c>
      <c r="P6194" s="8">
        <f t="shared" si="237"/>
        <v>-42.729395471987331</v>
      </c>
    </row>
    <row r="6195" spans="2:16" x14ac:dyDescent="0.15">
      <c r="C6195" s="76">
        <v>39254</v>
      </c>
      <c r="D6195" s="12">
        <v>68.650000000000006</v>
      </c>
      <c r="E6195" s="12">
        <v>70.22</v>
      </c>
      <c r="F6195" s="12">
        <v>66.58</v>
      </c>
      <c r="G6195" s="12">
        <v>66.55</v>
      </c>
      <c r="H6195" s="12">
        <v>67.7</v>
      </c>
      <c r="I6195" s="75"/>
      <c r="J6195" s="75"/>
      <c r="K6195" s="193">
        <f t="shared" si="236"/>
        <v>52.197787274500392</v>
      </c>
      <c r="L6195" s="96"/>
      <c r="M6195" s="8">
        <v>124.7</v>
      </c>
      <c r="P6195" s="8">
        <f t="shared" si="237"/>
        <v>-43.055270568003415</v>
      </c>
    </row>
    <row r="6196" spans="2:16" x14ac:dyDescent="0.15">
      <c r="C6196" s="76">
        <v>39255</v>
      </c>
      <c r="D6196" s="12">
        <v>69.14</v>
      </c>
      <c r="E6196" s="12">
        <v>71.180000000000007</v>
      </c>
      <c r="F6196" s="12">
        <v>65.91</v>
      </c>
      <c r="G6196" s="12">
        <v>66.099999999999994</v>
      </c>
      <c r="H6196" s="12">
        <v>67.5</v>
      </c>
      <c r="I6196" s="75"/>
      <c r="J6196" s="75"/>
      <c r="K6196" s="193">
        <f t="shared" si="236"/>
        <v>51.948773666098987</v>
      </c>
      <c r="L6196" s="96"/>
      <c r="M6196" s="8">
        <v>124.95</v>
      </c>
      <c r="P6196" s="8">
        <f t="shared" si="237"/>
        <v>-43.304284176404821</v>
      </c>
    </row>
    <row r="6197" spans="2:16" x14ac:dyDescent="0.15">
      <c r="C6197" s="76">
        <v>39258</v>
      </c>
      <c r="D6197" s="11">
        <v>69.180000000000007</v>
      </c>
      <c r="E6197" s="12">
        <v>71.36</v>
      </c>
      <c r="F6197" s="12">
        <v>66.290000000000006</v>
      </c>
      <c r="G6197" s="12">
        <v>66.5</v>
      </c>
      <c r="H6197" s="12">
        <v>67.38</v>
      </c>
      <c r="I6197" s="75"/>
      <c r="J6197" s="75"/>
      <c r="K6197" s="193">
        <f t="shared" si="236"/>
        <v>52.250590235918175</v>
      </c>
      <c r="L6197" s="96"/>
      <c r="M6197" s="8">
        <v>124.92</v>
      </c>
      <c r="P6197" s="8">
        <f t="shared" si="237"/>
        <v>-43.002467606585633</v>
      </c>
    </row>
    <row r="6198" spans="2:16" x14ac:dyDescent="0.15">
      <c r="C6198" s="76">
        <v>39259</v>
      </c>
      <c r="D6198" s="12">
        <v>67.77</v>
      </c>
      <c r="E6198" s="12">
        <v>70.17</v>
      </c>
      <c r="F6198" s="12">
        <v>66.81</v>
      </c>
      <c r="G6198" s="12">
        <v>66.75</v>
      </c>
      <c r="H6198" s="12">
        <v>67.53</v>
      </c>
      <c r="I6198" s="75"/>
      <c r="J6198" s="75"/>
      <c r="K6198" s="193">
        <f t="shared" si="236"/>
        <v>52.245495489194113</v>
      </c>
      <c r="L6198" s="96"/>
      <c r="M6198" s="8">
        <v>124.44</v>
      </c>
      <c r="P6198" s="8">
        <f t="shared" si="237"/>
        <v>-43.007562353309694</v>
      </c>
    </row>
    <row r="6199" spans="2:16" x14ac:dyDescent="0.15">
      <c r="C6199" s="76">
        <v>39260</v>
      </c>
      <c r="D6199" s="12">
        <v>68.97</v>
      </c>
      <c r="E6199" s="12">
        <v>70.53</v>
      </c>
      <c r="F6199" s="12">
        <v>65.930000000000007</v>
      </c>
      <c r="G6199" s="12">
        <v>65.8</v>
      </c>
      <c r="H6199" s="12">
        <v>67.41</v>
      </c>
      <c r="I6199" s="75"/>
      <c r="J6199" s="75"/>
      <c r="K6199" s="193">
        <f t="shared" si="236"/>
        <v>51.328101429083517</v>
      </c>
      <c r="L6199" s="96"/>
      <c r="M6199" s="8">
        <v>124.02</v>
      </c>
      <c r="P6199" s="8">
        <f t="shared" si="237"/>
        <v>-43.92495641342029</v>
      </c>
    </row>
    <row r="6200" spans="2:16" x14ac:dyDescent="0.15">
      <c r="C6200" s="76">
        <v>39261</v>
      </c>
      <c r="D6200" s="11">
        <v>69.569999999999993</v>
      </c>
      <c r="E6200" s="11">
        <v>70.52</v>
      </c>
      <c r="F6200" s="12">
        <v>65.92</v>
      </c>
      <c r="G6200" s="12">
        <v>66.2</v>
      </c>
      <c r="H6200" s="12">
        <v>67.72</v>
      </c>
      <c r="I6200" s="75"/>
      <c r="J6200" s="75"/>
      <c r="K6200" s="193">
        <f t="shared" si="236"/>
        <v>51.673437199623322</v>
      </c>
      <c r="L6200" s="96"/>
      <c r="M6200" s="8">
        <v>124.1</v>
      </c>
      <c r="P6200" s="8">
        <f t="shared" si="237"/>
        <v>-43.579620642880485</v>
      </c>
    </row>
    <row r="6201" spans="2:16" ht="15" thickBot="1" x14ac:dyDescent="0.2">
      <c r="C6201" s="135">
        <v>39262</v>
      </c>
      <c r="D6201" s="136">
        <v>70.680000000000007</v>
      </c>
      <c r="E6201" s="122">
        <v>71.41</v>
      </c>
      <c r="F6201" s="122">
        <v>66.12</v>
      </c>
      <c r="G6201" s="122">
        <v>66.599999999999994</v>
      </c>
      <c r="H6201" s="122">
        <v>68.02</v>
      </c>
      <c r="I6201" s="123"/>
      <c r="J6201" s="123"/>
      <c r="K6201" s="193">
        <f t="shared" si="236"/>
        <v>52.052687629837301</v>
      </c>
      <c r="L6201" s="96"/>
      <c r="M6201" s="8">
        <v>124.26</v>
      </c>
      <c r="P6201" s="8">
        <f t="shared" si="237"/>
        <v>-43.200370212666506</v>
      </c>
    </row>
    <row r="6202" spans="2:16" x14ac:dyDescent="0.15">
      <c r="B6202" s="2">
        <f>AVERAGE(D6202:D6223)</f>
        <v>74.150476190476198</v>
      </c>
      <c r="C6202" s="133">
        <v>39265</v>
      </c>
      <c r="D6202" s="131">
        <v>71.09</v>
      </c>
      <c r="E6202" s="131">
        <v>72.63</v>
      </c>
      <c r="F6202" s="116">
        <v>67.180000000000007</v>
      </c>
      <c r="G6202" s="131">
        <v>67.599999999999994</v>
      </c>
      <c r="H6202" s="131">
        <v>68.73</v>
      </c>
      <c r="I6202" s="117"/>
      <c r="J6202" s="117"/>
      <c r="K6202" s="193">
        <f t="shared" si="236"/>
        <v>52.84701525241362</v>
      </c>
      <c r="L6202" s="96"/>
      <c r="M6202" s="8">
        <v>124.29</v>
      </c>
      <c r="P6202" s="8">
        <f t="shared" si="237"/>
        <v>-42.406042590090188</v>
      </c>
    </row>
    <row r="6203" spans="2:16" x14ac:dyDescent="0.15">
      <c r="B6203" s="2">
        <f>AVERAGE(D6202:D6332)</f>
        <v>82.886299212598402</v>
      </c>
      <c r="C6203" s="76">
        <v>39266</v>
      </c>
      <c r="D6203" s="11">
        <v>71.41</v>
      </c>
      <c r="E6203" s="11">
        <v>72.930000000000007</v>
      </c>
      <c r="F6203" s="11">
        <v>68.03</v>
      </c>
      <c r="G6203" s="11">
        <v>68.25</v>
      </c>
      <c r="H6203" s="11">
        <v>69.650000000000006</v>
      </c>
      <c r="I6203" s="75"/>
      <c r="J6203" s="75"/>
      <c r="K6203" s="193">
        <f t="shared" si="236"/>
        <v>53.007443165924265</v>
      </c>
      <c r="L6203" s="96"/>
      <c r="M6203" s="8">
        <v>123.48</v>
      </c>
      <c r="P6203" s="8">
        <f t="shared" si="237"/>
        <v>-42.245614676579542</v>
      </c>
    </row>
    <row r="6204" spans="2:16" x14ac:dyDescent="0.15">
      <c r="C6204" s="76">
        <v>39267</v>
      </c>
      <c r="D6204" s="11"/>
      <c r="E6204" s="11">
        <v>73.05</v>
      </c>
      <c r="F6204" s="11">
        <v>68.180000000000007</v>
      </c>
      <c r="G6204" s="11">
        <v>68.5</v>
      </c>
      <c r="H6204" s="11">
        <v>69.89</v>
      </c>
      <c r="I6204" s="75"/>
      <c r="J6204" s="75"/>
      <c r="K6204" s="193">
        <f t="shared" si="236"/>
        <v>53.192992583652014</v>
      </c>
      <c r="L6204" s="96"/>
      <c r="M6204" s="8">
        <v>123.46</v>
      </c>
      <c r="P6204" s="8">
        <f t="shared" si="237"/>
        <v>-42.060065258851793</v>
      </c>
    </row>
    <row r="6205" spans="2:16" x14ac:dyDescent="0.15">
      <c r="C6205" s="76">
        <v>39268</v>
      </c>
      <c r="D6205" s="11">
        <v>71.81</v>
      </c>
      <c r="E6205" s="11">
        <v>74.75</v>
      </c>
      <c r="F6205" s="11">
        <v>68.08</v>
      </c>
      <c r="G6205" s="11">
        <v>68.5</v>
      </c>
      <c r="H6205" s="11">
        <v>70.38</v>
      </c>
      <c r="I6205" s="75"/>
      <c r="J6205" s="75"/>
      <c r="K6205" s="193">
        <f t="shared" si="236"/>
        <v>53.369641919139603</v>
      </c>
      <c r="L6205" s="96"/>
      <c r="M6205" s="8">
        <v>123.87</v>
      </c>
      <c r="P6205" s="8">
        <f t="shared" si="237"/>
        <v>-41.883415923364204</v>
      </c>
    </row>
    <row r="6206" spans="2:16" x14ac:dyDescent="0.15">
      <c r="C6206" s="76">
        <v>39269</v>
      </c>
      <c r="D6206" s="11">
        <v>72.81</v>
      </c>
      <c r="E6206" s="11">
        <v>75.62</v>
      </c>
      <c r="F6206" s="11">
        <v>68.86</v>
      </c>
      <c r="G6206" s="11">
        <v>68.8</v>
      </c>
      <c r="H6206" s="11">
        <v>71.33</v>
      </c>
      <c r="I6206" s="75"/>
      <c r="J6206" s="75"/>
      <c r="K6206" s="193">
        <f t="shared" si="236"/>
        <v>53.672615814140535</v>
      </c>
      <c r="L6206" s="96"/>
      <c r="M6206" s="8">
        <v>124.03</v>
      </c>
      <c r="P6206" s="8">
        <f t="shared" si="237"/>
        <v>-41.580442028363272</v>
      </c>
    </row>
    <row r="6207" spans="2:16" x14ac:dyDescent="0.15">
      <c r="C6207" s="76">
        <v>39272</v>
      </c>
      <c r="D6207" s="11">
        <v>72.19</v>
      </c>
      <c r="E6207" s="11">
        <v>75.78</v>
      </c>
      <c r="F6207" s="11">
        <v>69.33</v>
      </c>
      <c r="G6207" s="11">
        <v>69.099999999999994</v>
      </c>
      <c r="H6207" s="11">
        <v>71.55</v>
      </c>
      <c r="I6207" s="75"/>
      <c r="J6207" s="75"/>
      <c r="K6207" s="193">
        <f t="shared" si="236"/>
        <v>54.11527382673124</v>
      </c>
      <c r="L6207" s="96"/>
      <c r="M6207" s="8">
        <v>124.51</v>
      </c>
      <c r="P6207" s="8">
        <f t="shared" si="237"/>
        <v>-41.137784015772567</v>
      </c>
    </row>
    <row r="6208" spans="2:16" x14ac:dyDescent="0.15">
      <c r="C6208" s="76">
        <v>39273</v>
      </c>
      <c r="D6208" s="11">
        <v>72.81</v>
      </c>
      <c r="E6208" s="11">
        <v>76.400000000000006</v>
      </c>
      <c r="F6208" s="11">
        <v>69.61</v>
      </c>
      <c r="G6208" s="11">
        <v>69.5</v>
      </c>
      <c r="H6208" s="11">
        <v>71.78</v>
      </c>
      <c r="I6208" s="75"/>
      <c r="J6208" s="75"/>
      <c r="K6208" s="193">
        <f t="shared" si="236"/>
        <v>54.33236035566194</v>
      </c>
      <c r="L6208" s="96"/>
      <c r="M6208" s="8">
        <v>124.29</v>
      </c>
      <c r="P6208" s="8">
        <f t="shared" si="237"/>
        <v>-40.920697486841867</v>
      </c>
    </row>
    <row r="6209" spans="2:16" x14ac:dyDescent="0.15">
      <c r="C6209" s="76">
        <v>39274</v>
      </c>
      <c r="D6209" s="11">
        <v>72.56</v>
      </c>
      <c r="E6209" s="11">
        <v>75.44</v>
      </c>
      <c r="F6209" s="11">
        <v>70.260000000000005</v>
      </c>
      <c r="G6209" s="11">
        <v>70.3</v>
      </c>
      <c r="H6209" s="11">
        <v>72.05</v>
      </c>
      <c r="I6209" s="75"/>
      <c r="J6209" s="75"/>
      <c r="K6209" s="193">
        <f t="shared" si="236"/>
        <v>54.298930011417092</v>
      </c>
      <c r="L6209" s="96"/>
      <c r="M6209" s="8">
        <v>122.8</v>
      </c>
      <c r="P6209" s="8">
        <f t="shared" si="237"/>
        <v>-40.954127831086716</v>
      </c>
    </row>
    <row r="6210" spans="2:16" x14ac:dyDescent="0.15">
      <c r="C6210" s="76">
        <v>39275</v>
      </c>
      <c r="D6210" s="12">
        <v>72.5</v>
      </c>
      <c r="E6210" s="11">
        <v>76.400000000000006</v>
      </c>
      <c r="F6210" s="12">
        <v>69.8</v>
      </c>
      <c r="G6210" s="12">
        <v>70</v>
      </c>
      <c r="H6210" s="11">
        <v>72.150000000000006</v>
      </c>
      <c r="I6210" s="75"/>
      <c r="J6210" s="75"/>
      <c r="K6210" s="193">
        <f t="shared" si="236"/>
        <v>54.318176832374611</v>
      </c>
      <c r="L6210" s="96"/>
      <c r="M6210" s="8">
        <v>123.37</v>
      </c>
      <c r="P6210" s="8">
        <f t="shared" si="237"/>
        <v>-40.934881010129196</v>
      </c>
    </row>
    <row r="6211" spans="2:16" x14ac:dyDescent="0.15">
      <c r="C6211" s="76">
        <v>39276</v>
      </c>
      <c r="D6211" s="11">
        <v>73.930000000000007</v>
      </c>
      <c r="E6211" s="11">
        <v>77.569999999999993</v>
      </c>
      <c r="F6211" s="11">
        <v>69.98</v>
      </c>
      <c r="G6211" s="12">
        <v>70.099999999999994</v>
      </c>
      <c r="H6211" s="11">
        <v>72.67</v>
      </c>
      <c r="I6211" s="75"/>
      <c r="J6211" s="75"/>
      <c r="K6211" s="193">
        <f t="shared" si="236"/>
        <v>54.545685577751904</v>
      </c>
      <c r="L6211" s="96"/>
      <c r="M6211" s="8">
        <v>123.71</v>
      </c>
      <c r="P6211" s="8">
        <f t="shared" si="237"/>
        <v>-40.707372264751903</v>
      </c>
    </row>
    <row r="6212" spans="2:16" x14ac:dyDescent="0.15">
      <c r="C6212" s="76">
        <v>39279</v>
      </c>
      <c r="D6212" s="11">
        <v>74.150000000000006</v>
      </c>
      <c r="E6212" s="11">
        <v>77.33</v>
      </c>
      <c r="F6212" s="11">
        <v>70.28</v>
      </c>
      <c r="G6212" s="82"/>
      <c r="H6212" s="82">
        <v>72.97</v>
      </c>
      <c r="I6212" s="174"/>
      <c r="J6212" s="174"/>
      <c r="K6212" s="194"/>
      <c r="L6212" s="194"/>
      <c r="M6212" s="35"/>
      <c r="P6212" s="8">
        <f t="shared" si="237"/>
        <v>-95.253057842503807</v>
      </c>
    </row>
    <row r="6213" spans="2:16" x14ac:dyDescent="0.15">
      <c r="C6213" s="76">
        <v>39280</v>
      </c>
      <c r="D6213" s="11">
        <v>74.02</v>
      </c>
      <c r="E6213" s="11">
        <v>75.53</v>
      </c>
      <c r="F6213" s="11">
        <v>69.12</v>
      </c>
      <c r="G6213" s="12">
        <v>69.3</v>
      </c>
      <c r="H6213" s="12">
        <v>72.05</v>
      </c>
      <c r="I6213" s="75"/>
      <c r="J6213" s="75"/>
      <c r="K6213" s="193">
        <f t="shared" si="236"/>
        <v>53.622435703814034</v>
      </c>
      <c r="L6213" s="96"/>
      <c r="M6213" s="8">
        <v>123.02</v>
      </c>
      <c r="P6213" s="8">
        <f t="shared" si="237"/>
        <v>-41.630622138689773</v>
      </c>
    </row>
    <row r="6214" spans="2:16" x14ac:dyDescent="0.15">
      <c r="C6214" s="76">
        <v>39281</v>
      </c>
      <c r="D6214" s="11">
        <v>75.05</v>
      </c>
      <c r="E6214" s="11">
        <v>76.760000000000005</v>
      </c>
      <c r="F6214" s="11">
        <v>68.88</v>
      </c>
      <c r="G6214" s="12">
        <v>68.8</v>
      </c>
      <c r="H6214" s="12">
        <v>72.2</v>
      </c>
      <c r="I6214" s="75"/>
      <c r="J6214" s="75"/>
      <c r="K6214" s="193">
        <f t="shared" si="236"/>
        <v>53.226894663704641</v>
      </c>
      <c r="L6214" s="96"/>
      <c r="M6214" s="8">
        <v>123</v>
      </c>
      <c r="P6214" s="8">
        <f t="shared" si="237"/>
        <v>-42.026163178799166</v>
      </c>
    </row>
    <row r="6215" spans="2:16" x14ac:dyDescent="0.15">
      <c r="C6215" s="76">
        <v>39282</v>
      </c>
      <c r="D6215" s="11">
        <v>75.92</v>
      </c>
      <c r="E6215" s="11">
        <v>77.67</v>
      </c>
      <c r="F6215" s="11">
        <v>70.849999999999994</v>
      </c>
      <c r="G6215" s="12">
        <v>70.400000000000006</v>
      </c>
      <c r="H6215" s="11">
        <v>73.36</v>
      </c>
      <c r="I6215" s="75"/>
      <c r="J6215" s="75"/>
      <c r="K6215" s="193">
        <f t="shared" si="236"/>
        <v>54.482441530455226</v>
      </c>
      <c r="L6215" s="96"/>
      <c r="M6215" s="8">
        <v>123.04</v>
      </c>
      <c r="P6215" s="8">
        <f t="shared" si="237"/>
        <v>-40.770616312048581</v>
      </c>
    </row>
    <row r="6216" spans="2:16" x14ac:dyDescent="0.15">
      <c r="C6216" s="76">
        <v>39283</v>
      </c>
      <c r="D6216" s="12">
        <v>75.569999999999993</v>
      </c>
      <c r="E6216" s="12">
        <v>77.64</v>
      </c>
      <c r="F6216" s="11">
        <v>71.23</v>
      </c>
      <c r="G6216" s="11">
        <v>71.3</v>
      </c>
      <c r="H6216" s="11">
        <v>73.8</v>
      </c>
      <c r="I6216" s="75"/>
      <c r="J6216" s="75"/>
      <c r="K6216" s="193">
        <f t="shared" si="236"/>
        <v>55.295550527992049</v>
      </c>
      <c r="L6216" s="96"/>
      <c r="M6216" s="8">
        <v>123.3</v>
      </c>
      <c r="P6216" s="8">
        <f t="shared" si="237"/>
        <v>-39.957507314511759</v>
      </c>
    </row>
    <row r="6217" spans="2:16" x14ac:dyDescent="0.15">
      <c r="C6217" s="76">
        <v>39286</v>
      </c>
      <c r="D6217" s="12">
        <v>74.89</v>
      </c>
      <c r="E6217" s="12">
        <v>76.86</v>
      </c>
      <c r="F6217" s="12">
        <v>70.900000000000006</v>
      </c>
      <c r="G6217" s="12">
        <v>70.95</v>
      </c>
      <c r="H6217" s="12">
        <v>73.13</v>
      </c>
      <c r="I6217" s="75"/>
      <c r="J6217" s="75"/>
      <c r="K6217" s="193">
        <f t="shared" si="236"/>
        <v>54.528762841874062</v>
      </c>
      <c r="L6217" s="96"/>
      <c r="M6217" s="8">
        <v>122.19</v>
      </c>
      <c r="P6217" s="8">
        <f t="shared" si="237"/>
        <v>-40.724295000629745</v>
      </c>
    </row>
    <row r="6218" spans="2:16" x14ac:dyDescent="0.15">
      <c r="C6218" s="76">
        <v>39287</v>
      </c>
      <c r="D6218" s="12">
        <v>73.56</v>
      </c>
      <c r="E6218" s="12">
        <v>75.08</v>
      </c>
      <c r="F6218" s="12">
        <v>70.23</v>
      </c>
      <c r="G6218" s="12">
        <v>70.5</v>
      </c>
      <c r="H6218" s="12">
        <v>72.02</v>
      </c>
      <c r="I6218" s="75"/>
      <c r="J6218" s="75"/>
      <c r="K6218" s="193">
        <f t="shared" si="236"/>
        <v>53.943461355726122</v>
      </c>
      <c r="L6218" s="96"/>
      <c r="M6218" s="8">
        <v>121.65</v>
      </c>
      <c r="P6218" s="8">
        <f t="shared" si="237"/>
        <v>-41.309596486777686</v>
      </c>
    </row>
    <row r="6219" spans="2:16" x14ac:dyDescent="0.15">
      <c r="C6219" s="76">
        <v>39288</v>
      </c>
      <c r="D6219" s="12">
        <v>75.88</v>
      </c>
      <c r="E6219" s="12">
        <v>76.319999999999993</v>
      </c>
      <c r="F6219" s="12">
        <v>69.349999999999994</v>
      </c>
      <c r="G6219" s="12">
        <v>69.400000000000006</v>
      </c>
      <c r="H6219" s="12">
        <v>71.650000000000006</v>
      </c>
      <c r="I6219" s="75"/>
      <c r="J6219" s="75"/>
      <c r="K6219" s="193">
        <f t="shared" si="236"/>
        <v>52.809326706277197</v>
      </c>
      <c r="L6219" s="96"/>
      <c r="M6219" s="8">
        <v>120.98</v>
      </c>
      <c r="P6219" s="8">
        <f t="shared" si="237"/>
        <v>-42.44373113622661</v>
      </c>
    </row>
    <row r="6220" spans="2:16" x14ac:dyDescent="0.15">
      <c r="C6220" s="76">
        <v>39289</v>
      </c>
      <c r="D6220" s="12">
        <v>74.95</v>
      </c>
      <c r="E6220" s="12">
        <v>75.180000000000007</v>
      </c>
      <c r="F6220" s="12">
        <v>71.069999999999993</v>
      </c>
      <c r="G6220" s="12">
        <v>70.8</v>
      </c>
      <c r="H6220" s="12">
        <v>73.010000000000005</v>
      </c>
      <c r="I6220" s="75"/>
      <c r="J6220" s="75"/>
      <c r="K6220" s="193">
        <f t="shared" si="236"/>
        <v>54.190820743894903</v>
      </c>
      <c r="L6220" s="96"/>
      <c r="M6220" s="8">
        <v>121.69</v>
      </c>
      <c r="P6220" s="8">
        <f t="shared" si="237"/>
        <v>-41.062237098608904</v>
      </c>
    </row>
    <row r="6221" spans="2:16" x14ac:dyDescent="0.15">
      <c r="C6221" s="76">
        <v>39290</v>
      </c>
      <c r="D6221" s="11">
        <v>77.02</v>
      </c>
      <c r="E6221" s="12">
        <v>76.260000000000005</v>
      </c>
      <c r="F6221" s="12">
        <v>69.5</v>
      </c>
      <c r="G6221" s="12">
        <v>69.2</v>
      </c>
      <c r="H6221" s="12">
        <v>72.36</v>
      </c>
      <c r="I6221" s="75"/>
      <c r="J6221" s="75"/>
      <c r="K6221" s="193">
        <f t="shared" si="236"/>
        <v>52.204473343349363</v>
      </c>
      <c r="L6221" s="96"/>
      <c r="M6221" s="8">
        <v>119.94</v>
      </c>
      <c r="P6221" s="8">
        <f t="shared" si="237"/>
        <v>-43.048584499154444</v>
      </c>
    </row>
    <row r="6222" spans="2:16" x14ac:dyDescent="0.15">
      <c r="C6222" s="76">
        <v>39293</v>
      </c>
      <c r="D6222" s="12">
        <v>76.83</v>
      </c>
      <c r="E6222" s="12">
        <v>75.739999999999995</v>
      </c>
      <c r="F6222" s="12">
        <v>69.430000000000007</v>
      </c>
      <c r="G6222" s="12">
        <v>69.8</v>
      </c>
      <c r="H6222" s="12">
        <v>72.349999999999994</v>
      </c>
      <c r="I6222" s="75"/>
      <c r="J6222" s="75"/>
      <c r="K6222" s="193">
        <f t="shared" si="236"/>
        <v>52.494672632675552</v>
      </c>
      <c r="L6222" s="96"/>
      <c r="M6222" s="8">
        <v>119.57</v>
      </c>
      <c r="P6222" s="8">
        <f t="shared" si="237"/>
        <v>-42.758385209828255</v>
      </c>
    </row>
    <row r="6223" spans="2:16" ht="15" thickBot="1" x14ac:dyDescent="0.2">
      <c r="C6223" s="132">
        <v>39294</v>
      </c>
      <c r="D6223" s="128">
        <v>78.209999999999994</v>
      </c>
      <c r="E6223" s="113">
        <v>77.05</v>
      </c>
      <c r="F6223" s="113">
        <v>68.680000000000007</v>
      </c>
      <c r="G6223" s="113">
        <v>69.5</v>
      </c>
      <c r="H6223" s="113">
        <v>72.56</v>
      </c>
      <c r="I6223" s="114"/>
      <c r="J6223" s="114"/>
      <c r="K6223" s="193">
        <f t="shared" si="236"/>
        <v>52.430793314491048</v>
      </c>
      <c r="L6223" s="96"/>
      <c r="M6223" s="8">
        <v>119.94</v>
      </c>
      <c r="P6223" s="8">
        <f t="shared" si="237"/>
        <v>-42.822264528012759</v>
      </c>
    </row>
    <row r="6224" spans="2:16" x14ac:dyDescent="0.15">
      <c r="B6224" s="2">
        <f>AVERAGE(D6224:D6246)</f>
        <v>72.358695652173907</v>
      </c>
      <c r="C6224" s="134">
        <v>39295</v>
      </c>
      <c r="D6224" s="119">
        <v>76.53</v>
      </c>
      <c r="E6224" s="119">
        <v>75.349999999999994</v>
      </c>
      <c r="F6224" s="119">
        <v>70.73</v>
      </c>
      <c r="G6224" s="119">
        <v>71</v>
      </c>
      <c r="H6224" s="119">
        <v>73.17</v>
      </c>
      <c r="I6224" s="120"/>
      <c r="J6224" s="120"/>
      <c r="K6224" s="193">
        <f t="shared" si="236"/>
        <v>53.401625606907245</v>
      </c>
      <c r="L6224" s="96"/>
      <c r="M6224" s="8">
        <v>119.58</v>
      </c>
      <c r="P6224" s="8">
        <f t="shared" si="237"/>
        <v>-41.851432235596562</v>
      </c>
    </row>
    <row r="6225" spans="3:16" x14ac:dyDescent="0.15">
      <c r="C6225" s="76">
        <v>39296</v>
      </c>
      <c r="D6225" s="12">
        <v>76.86</v>
      </c>
      <c r="E6225" s="12">
        <v>75.760000000000005</v>
      </c>
      <c r="F6225" s="12">
        <v>69.430000000000007</v>
      </c>
      <c r="G6225" s="12">
        <v>69.7</v>
      </c>
      <c r="H6225" s="12">
        <v>72.3</v>
      </c>
      <c r="I6225" s="75"/>
      <c r="J6225" s="75"/>
      <c r="K6225" s="193">
        <f t="shared" si="236"/>
        <v>52.542217312289253</v>
      </c>
      <c r="L6225" s="96"/>
      <c r="M6225" s="8">
        <v>119.85</v>
      </c>
      <c r="P6225" s="8">
        <f t="shared" si="237"/>
        <v>-42.710840530214554</v>
      </c>
    </row>
    <row r="6226" spans="3:16" x14ac:dyDescent="0.15">
      <c r="C6226" s="76">
        <v>39297</v>
      </c>
      <c r="D6226" s="12">
        <v>75.48</v>
      </c>
      <c r="E6226" s="12">
        <v>74.75</v>
      </c>
      <c r="F6226" s="12">
        <v>69.650000000000006</v>
      </c>
      <c r="G6226" s="12">
        <v>69.900000000000006</v>
      </c>
      <c r="H6226" s="12">
        <v>72.12</v>
      </c>
      <c r="I6226" s="75"/>
      <c r="J6226" s="75"/>
      <c r="K6226" s="193">
        <f t="shared" si="236"/>
        <v>52.899623229697525</v>
      </c>
      <c r="L6226" s="96"/>
      <c r="M6226" s="8">
        <v>120.32</v>
      </c>
      <c r="P6226" s="8">
        <f t="shared" si="237"/>
        <v>-42.353434612806282</v>
      </c>
    </row>
    <row r="6227" spans="3:16" x14ac:dyDescent="0.15">
      <c r="C6227" s="76">
        <v>39300</v>
      </c>
      <c r="D6227" s="12">
        <v>72.06</v>
      </c>
      <c r="E6227" s="12">
        <v>71.17</v>
      </c>
      <c r="F6227" s="12">
        <v>68.849999999999994</v>
      </c>
      <c r="G6227" s="12">
        <v>68.8</v>
      </c>
      <c r="H6227" s="12">
        <v>70.3</v>
      </c>
      <c r="I6227" s="75"/>
      <c r="J6227" s="75"/>
      <c r="K6227" s="193">
        <f t="shared" si="236"/>
        <v>51.34015270651966</v>
      </c>
      <c r="L6227" s="96"/>
      <c r="M6227" s="8">
        <v>118.64</v>
      </c>
      <c r="P6227" s="8">
        <f t="shared" si="237"/>
        <v>-43.912905135984147</v>
      </c>
    </row>
    <row r="6228" spans="3:16" x14ac:dyDescent="0.15">
      <c r="C6228" s="76">
        <v>39301</v>
      </c>
      <c r="D6228" s="12">
        <v>72.42</v>
      </c>
      <c r="E6228" s="12">
        <v>71.8</v>
      </c>
      <c r="F6228" s="12">
        <v>66.3</v>
      </c>
      <c r="G6228" s="12">
        <v>66.25</v>
      </c>
      <c r="H6228" s="12">
        <v>68.34</v>
      </c>
      <c r="I6228" s="75"/>
      <c r="J6228" s="75"/>
      <c r="K6228" s="193">
        <f t="shared" si="236"/>
        <v>49.895653634414536</v>
      </c>
      <c r="L6228" s="96"/>
      <c r="M6228" s="8">
        <v>119.74</v>
      </c>
      <c r="P6228" s="8">
        <f t="shared" si="237"/>
        <v>-45.357404208089271</v>
      </c>
    </row>
    <row r="6229" spans="3:16" x14ac:dyDescent="0.15">
      <c r="C6229" s="76">
        <v>39302</v>
      </c>
      <c r="D6229" s="12">
        <v>72.150000000000006</v>
      </c>
      <c r="E6229" s="12">
        <v>70.989999999999995</v>
      </c>
      <c r="F6229" s="12">
        <v>66.930000000000007</v>
      </c>
      <c r="G6229" s="12">
        <v>66.849999999999994</v>
      </c>
      <c r="H6229" s="12">
        <v>68.59</v>
      </c>
      <c r="I6229" s="75"/>
      <c r="J6229" s="75"/>
      <c r="K6229" s="193">
        <f t="shared" si="236"/>
        <v>50.461066738906375</v>
      </c>
      <c r="L6229" s="96"/>
      <c r="M6229" s="8">
        <v>120.01</v>
      </c>
      <c r="P6229" s="8">
        <f t="shared" si="237"/>
        <v>-44.791991103597432</v>
      </c>
    </row>
    <row r="6230" spans="3:16" x14ac:dyDescent="0.15">
      <c r="C6230" s="76">
        <v>39303</v>
      </c>
      <c r="D6230" s="12">
        <v>71.59</v>
      </c>
      <c r="E6230" s="12">
        <v>70.209999999999994</v>
      </c>
      <c r="F6230" s="12">
        <v>66.930000000000007</v>
      </c>
      <c r="G6230" s="12">
        <v>66.5</v>
      </c>
      <c r="H6230" s="12">
        <v>68.290000000000006</v>
      </c>
      <c r="I6230" s="75"/>
      <c r="J6230" s="75"/>
      <c r="K6230" s="193">
        <f t="shared" si="236"/>
        <v>50.527307881035185</v>
      </c>
      <c r="L6230" s="96"/>
      <c r="M6230" s="8">
        <v>120.8</v>
      </c>
      <c r="P6230" s="8">
        <f t="shared" si="237"/>
        <v>-44.725749961468622</v>
      </c>
    </row>
    <row r="6231" spans="3:16" x14ac:dyDescent="0.15">
      <c r="C6231" s="76">
        <v>39304</v>
      </c>
      <c r="D6231" s="12">
        <v>71.47</v>
      </c>
      <c r="E6231" s="12">
        <v>70.39</v>
      </c>
      <c r="F6231" s="12">
        <v>65.87</v>
      </c>
      <c r="G6231" s="12">
        <v>66.3</v>
      </c>
      <c r="H6231" s="12">
        <v>67.56</v>
      </c>
      <c r="I6231" s="75"/>
      <c r="J6231" s="75"/>
      <c r="K6231" s="193">
        <f t="shared" si="236"/>
        <v>49.620549890937376</v>
      </c>
      <c r="L6231" s="96"/>
      <c r="M6231" s="8">
        <v>118.99</v>
      </c>
      <c r="P6231" s="8">
        <f t="shared" si="237"/>
        <v>-45.632507951566431</v>
      </c>
    </row>
    <row r="6232" spans="3:16" x14ac:dyDescent="0.15">
      <c r="C6232" s="76">
        <v>39307</v>
      </c>
      <c r="D6232" s="12">
        <v>71.62</v>
      </c>
      <c r="E6232" s="12">
        <v>70.23</v>
      </c>
      <c r="F6232" s="12">
        <v>66.38</v>
      </c>
      <c r="G6232" s="12">
        <v>66.5</v>
      </c>
      <c r="H6232" s="12">
        <v>68.36</v>
      </c>
      <c r="I6232" s="75"/>
      <c r="J6232" s="75"/>
      <c r="K6232" s="193">
        <f t="shared" si="236"/>
        <v>49.891533808359902</v>
      </c>
      <c r="L6232" s="96"/>
      <c r="M6232" s="8">
        <v>119.28</v>
      </c>
      <c r="P6232" s="8">
        <f t="shared" si="237"/>
        <v>-45.361524034143905</v>
      </c>
    </row>
    <row r="6233" spans="3:16" x14ac:dyDescent="0.15">
      <c r="C6233" s="76">
        <v>39308</v>
      </c>
      <c r="D6233" s="12">
        <v>72.38</v>
      </c>
      <c r="E6233" s="12">
        <v>70.510000000000005</v>
      </c>
      <c r="F6233" s="12">
        <v>66.349999999999994</v>
      </c>
      <c r="G6233" s="12">
        <v>66.099999999999994</v>
      </c>
      <c r="H6233" s="12">
        <v>67.75</v>
      </c>
      <c r="I6233" s="75"/>
      <c r="J6233" s="75"/>
      <c r="K6233" s="193">
        <f t="shared" si="236"/>
        <v>49.475022539141889</v>
      </c>
      <c r="L6233" s="96"/>
      <c r="M6233" s="8">
        <v>119</v>
      </c>
      <c r="P6233" s="8">
        <f t="shared" si="237"/>
        <v>-45.778035303361918</v>
      </c>
    </row>
    <row r="6234" spans="3:16" x14ac:dyDescent="0.15">
      <c r="C6234" s="76">
        <v>39309</v>
      </c>
      <c r="D6234" s="12">
        <v>73.33</v>
      </c>
      <c r="E6234" s="12">
        <v>71.64</v>
      </c>
      <c r="F6234" s="12">
        <v>66.900000000000006</v>
      </c>
      <c r="G6234" s="12">
        <v>67</v>
      </c>
      <c r="H6234" s="12">
        <v>68.680000000000007</v>
      </c>
      <c r="I6234" s="75"/>
      <c r="J6234" s="75"/>
      <c r="K6234" s="193">
        <f t="shared" si="236"/>
        <v>50.051735288682814</v>
      </c>
      <c r="L6234" s="96"/>
      <c r="M6234" s="8">
        <v>118.77</v>
      </c>
      <c r="P6234" s="8">
        <f t="shared" si="237"/>
        <v>-45.201322553820994</v>
      </c>
    </row>
    <row r="6235" spans="3:16" x14ac:dyDescent="0.15">
      <c r="C6235" s="76">
        <v>39310</v>
      </c>
      <c r="D6235" s="12">
        <v>71</v>
      </c>
      <c r="E6235" s="12">
        <v>69.77</v>
      </c>
      <c r="F6235" s="12">
        <v>66.78</v>
      </c>
      <c r="G6235" s="12">
        <v>67</v>
      </c>
      <c r="H6235" s="12">
        <v>67.63</v>
      </c>
      <c r="I6235" s="75"/>
      <c r="J6235" s="75"/>
      <c r="K6235" s="193">
        <f t="shared" si="236"/>
        <v>49.546034502740071</v>
      </c>
      <c r="L6235" s="96"/>
      <c r="M6235" s="8">
        <v>117.57</v>
      </c>
      <c r="P6235" s="8">
        <f t="shared" si="237"/>
        <v>-45.707023339763737</v>
      </c>
    </row>
    <row r="6236" spans="3:16" x14ac:dyDescent="0.15">
      <c r="C6236" s="76">
        <v>39311</v>
      </c>
      <c r="D6236" s="12">
        <v>71.98</v>
      </c>
      <c r="E6236" s="12">
        <v>70.44</v>
      </c>
      <c r="F6236" s="12">
        <v>66.73</v>
      </c>
      <c r="G6236" s="12">
        <v>66</v>
      </c>
      <c r="H6236" s="12">
        <v>67.83</v>
      </c>
      <c r="I6236" s="75"/>
      <c r="J6236" s="75"/>
      <c r="K6236" s="193">
        <f t="shared" si="236"/>
        <v>47.693999721386334</v>
      </c>
      <c r="L6236" s="96"/>
      <c r="M6236" s="8">
        <v>114.89</v>
      </c>
      <c r="P6236" s="8">
        <f t="shared" si="237"/>
        <v>-47.559058121117474</v>
      </c>
    </row>
    <row r="6237" spans="3:16" x14ac:dyDescent="0.15">
      <c r="C6237" s="76">
        <v>39314</v>
      </c>
      <c r="D6237" s="12">
        <v>71.12</v>
      </c>
      <c r="E6237" s="12">
        <v>69.849999999999994</v>
      </c>
      <c r="F6237" s="12">
        <v>67.38</v>
      </c>
      <c r="G6237" s="12">
        <v>66.5</v>
      </c>
      <c r="H6237" s="12">
        <v>67.69</v>
      </c>
      <c r="I6237" s="75"/>
      <c r="J6237" s="75"/>
      <c r="K6237" s="193">
        <f t="shared" si="236"/>
        <v>48.293733178347033</v>
      </c>
      <c r="L6237" s="96"/>
      <c r="M6237" s="8">
        <v>115.46</v>
      </c>
      <c r="P6237" s="8">
        <f t="shared" si="237"/>
        <v>-46.959324664156775</v>
      </c>
    </row>
    <row r="6238" spans="3:16" x14ac:dyDescent="0.15">
      <c r="C6238" s="76">
        <v>39315</v>
      </c>
      <c r="D6238" s="12">
        <v>69.47</v>
      </c>
      <c r="E6238" s="12">
        <v>68.69</v>
      </c>
      <c r="F6238" s="12">
        <v>66.95</v>
      </c>
      <c r="G6238" s="12">
        <v>66.55</v>
      </c>
      <c r="H6238" s="12">
        <v>67.099999999999994</v>
      </c>
      <c r="I6238" s="75"/>
      <c r="J6238" s="75"/>
      <c r="K6238" s="193">
        <f t="shared" si="236"/>
        <v>48.447248589820973</v>
      </c>
      <c r="L6238" s="96"/>
      <c r="M6238" s="8">
        <v>115.74</v>
      </c>
      <c r="P6238" s="8">
        <f t="shared" si="237"/>
        <v>-46.805809252682835</v>
      </c>
    </row>
    <row r="6239" spans="3:16" x14ac:dyDescent="0.15">
      <c r="C6239" s="76">
        <v>39316</v>
      </c>
      <c r="D6239" s="12">
        <v>69.260000000000005</v>
      </c>
      <c r="E6239" s="12">
        <v>68.7</v>
      </c>
      <c r="F6239" s="12">
        <v>66.47</v>
      </c>
      <c r="G6239" s="12">
        <v>65.900000000000006</v>
      </c>
      <c r="H6239" s="12">
        <v>66.599999999999994</v>
      </c>
      <c r="I6239" s="75"/>
      <c r="J6239" s="75"/>
      <c r="K6239" s="193">
        <f t="shared" si="236"/>
        <v>47.858000247414587</v>
      </c>
      <c r="L6239" s="96"/>
      <c r="M6239" s="8">
        <v>115.46</v>
      </c>
      <c r="P6239" s="8">
        <f t="shared" si="237"/>
        <v>-47.39505759508922</v>
      </c>
    </row>
    <row r="6240" spans="3:16" x14ac:dyDescent="0.15">
      <c r="C6240" s="76">
        <v>39317</v>
      </c>
      <c r="D6240" s="12">
        <v>69.83</v>
      </c>
      <c r="E6240" s="12">
        <v>69.86</v>
      </c>
      <c r="F6240" s="12">
        <v>66.38</v>
      </c>
      <c r="G6240" s="12">
        <v>66.349999999999994</v>
      </c>
      <c r="H6240" s="12">
        <v>67.069999999999993</v>
      </c>
      <c r="I6240" s="75"/>
      <c r="J6240" s="75"/>
      <c r="K6240" s="193">
        <f t="shared" si="236"/>
        <v>48.869219414787722</v>
      </c>
      <c r="L6240" s="96"/>
      <c r="M6240" s="8">
        <v>117.1</v>
      </c>
      <c r="P6240" s="8">
        <f t="shared" si="237"/>
        <v>-46.383838427716086</v>
      </c>
    </row>
    <row r="6241" spans="2:16" x14ac:dyDescent="0.15">
      <c r="C6241" s="76">
        <v>39318</v>
      </c>
      <c r="D6241" s="12">
        <v>71.09</v>
      </c>
      <c r="E6241" s="12">
        <v>70.62</v>
      </c>
      <c r="F6241" s="12">
        <v>66.63</v>
      </c>
      <c r="G6241" s="12">
        <v>66.650000000000006</v>
      </c>
      <c r="H6241" s="12">
        <v>67.61</v>
      </c>
      <c r="I6241" s="75"/>
      <c r="J6241" s="75"/>
      <c r="K6241" s="193">
        <f t="shared" si="236"/>
        <v>49.165639326965881</v>
      </c>
      <c r="L6241" s="96"/>
      <c r="M6241" s="8">
        <v>117.28</v>
      </c>
      <c r="P6241" s="8">
        <f t="shared" si="237"/>
        <v>-46.087418515537927</v>
      </c>
    </row>
    <row r="6242" spans="2:16" x14ac:dyDescent="0.15">
      <c r="C6242" s="76">
        <v>39321</v>
      </c>
      <c r="D6242" s="12">
        <v>71.97</v>
      </c>
      <c r="E6242" s="12">
        <v>70.95</v>
      </c>
      <c r="F6242" s="12">
        <v>67.33</v>
      </c>
      <c r="G6242" s="12">
        <v>67.5</v>
      </c>
      <c r="H6242" s="12">
        <v>67.760000000000005</v>
      </c>
      <c r="I6242" s="75"/>
      <c r="J6242" s="75"/>
      <c r="K6242" s="193">
        <f t="shared" si="236"/>
        <v>49.941254762500172</v>
      </c>
      <c r="L6242" s="96"/>
      <c r="M6242" s="8">
        <v>117.63</v>
      </c>
      <c r="P6242" s="8">
        <f t="shared" si="237"/>
        <v>-45.311803080003635</v>
      </c>
    </row>
    <row r="6243" spans="2:16" x14ac:dyDescent="0.15">
      <c r="C6243" s="76">
        <v>39322</v>
      </c>
      <c r="D6243" s="12">
        <v>71.73</v>
      </c>
      <c r="E6243" s="12">
        <v>70.55</v>
      </c>
      <c r="F6243" s="12">
        <v>67.53</v>
      </c>
      <c r="G6243" s="12">
        <v>67.8</v>
      </c>
      <c r="H6243" s="12">
        <v>68.25</v>
      </c>
      <c r="I6243" s="75"/>
      <c r="J6243" s="75"/>
      <c r="K6243" s="193">
        <f t="shared" si="236"/>
        <v>49.681328332412065</v>
      </c>
      <c r="L6243" s="96"/>
      <c r="M6243" s="8">
        <v>116.5</v>
      </c>
      <c r="P6243" s="8">
        <f t="shared" si="237"/>
        <v>-45.571729510091743</v>
      </c>
    </row>
    <row r="6244" spans="2:16" x14ac:dyDescent="0.15">
      <c r="C6244" s="76">
        <v>39323</v>
      </c>
      <c r="D6244" s="12">
        <v>73.510000000000005</v>
      </c>
      <c r="E6244" s="12">
        <v>72.13</v>
      </c>
      <c r="F6244" s="12">
        <v>66.89</v>
      </c>
      <c r="G6244" s="12">
        <v>67</v>
      </c>
      <c r="H6244" s="12">
        <v>68.41</v>
      </c>
      <c r="I6244" s="75"/>
      <c r="J6244" s="75"/>
      <c r="K6244" s="193">
        <f t="shared" si="236"/>
        <v>48.513562064773637</v>
      </c>
      <c r="L6244" s="96"/>
      <c r="M6244" s="8">
        <v>115.12</v>
      </c>
      <c r="P6244" s="8">
        <f t="shared" si="237"/>
        <v>-46.73949577773017</v>
      </c>
    </row>
    <row r="6245" spans="2:16" x14ac:dyDescent="0.15">
      <c r="C6245" s="76">
        <v>39324</v>
      </c>
      <c r="D6245" s="12">
        <v>73.36</v>
      </c>
      <c r="E6245" s="12">
        <v>71.900000000000006</v>
      </c>
      <c r="F6245" s="12">
        <v>67.81</v>
      </c>
      <c r="G6245" s="12">
        <v>68.099999999999994</v>
      </c>
      <c r="H6245" s="12">
        <v>69.180000000000007</v>
      </c>
      <c r="I6245" s="75"/>
      <c r="J6245" s="75"/>
      <c r="K6245" s="193">
        <f t="shared" si="236"/>
        <v>50.00824124720527</v>
      </c>
      <c r="L6245" s="96"/>
      <c r="M6245" s="8">
        <v>116.75</v>
      </c>
      <c r="P6245" s="8">
        <f t="shared" si="237"/>
        <v>-45.244816595298538</v>
      </c>
    </row>
    <row r="6246" spans="2:16" ht="15" thickBot="1" x14ac:dyDescent="0.2">
      <c r="C6246" s="135">
        <v>39325</v>
      </c>
      <c r="D6246" s="122">
        <v>74.040000000000006</v>
      </c>
      <c r="E6246" s="122">
        <v>72.69</v>
      </c>
      <c r="F6246" s="122">
        <v>68.16</v>
      </c>
      <c r="G6246" s="122">
        <v>67.95</v>
      </c>
      <c r="H6246" s="122">
        <v>69.7</v>
      </c>
      <c r="I6246" s="123"/>
      <c r="J6246" s="123"/>
      <c r="K6246" s="193">
        <f t="shared" si="236"/>
        <v>50.034856581480355</v>
      </c>
      <c r="L6246" s="96"/>
      <c r="M6246" s="8">
        <v>117.07</v>
      </c>
      <c r="P6246" s="8">
        <f t="shared" si="237"/>
        <v>-45.218201261023452</v>
      </c>
    </row>
    <row r="6247" spans="2:16" x14ac:dyDescent="0.15">
      <c r="B6247" s="2">
        <f>AVERAGE(D6247:D6266)</f>
        <v>79.626315789473679</v>
      </c>
      <c r="C6247" s="133">
        <v>39328</v>
      </c>
      <c r="D6247" s="116"/>
      <c r="E6247" s="116">
        <v>73.41</v>
      </c>
      <c r="F6247" s="116">
        <v>69.02</v>
      </c>
      <c r="G6247" s="116">
        <v>68.8</v>
      </c>
      <c r="H6247" s="116">
        <v>70.42</v>
      </c>
      <c r="I6247" s="117"/>
      <c r="J6247" s="117"/>
      <c r="K6247" s="193">
        <f t="shared" si="236"/>
        <v>50.517948642608779</v>
      </c>
      <c r="L6247" s="96"/>
      <c r="M6247" s="8">
        <v>116.74</v>
      </c>
      <c r="P6247" s="8">
        <f t="shared" si="237"/>
        <v>-44.735109199895028</v>
      </c>
    </row>
    <row r="6248" spans="2:16" x14ac:dyDescent="0.15">
      <c r="C6248" s="76">
        <v>39329</v>
      </c>
      <c r="D6248" s="12">
        <v>75.08</v>
      </c>
      <c r="E6248" s="12">
        <v>73.92</v>
      </c>
      <c r="F6248" s="12">
        <v>69.290000000000006</v>
      </c>
      <c r="G6248" s="12">
        <v>69.05</v>
      </c>
      <c r="H6248" s="12">
        <v>70.88</v>
      </c>
      <c r="I6248" s="75"/>
      <c r="J6248" s="75"/>
      <c r="K6248" s="193">
        <f t="shared" si="236"/>
        <v>50.814437742705408</v>
      </c>
      <c r="L6248" s="96"/>
      <c r="M6248" s="8">
        <v>117</v>
      </c>
      <c r="P6248" s="8">
        <f t="shared" si="237"/>
        <v>-44.438620099798399</v>
      </c>
    </row>
    <row r="6249" spans="2:16" x14ac:dyDescent="0.15">
      <c r="C6249" s="76">
        <v>39330</v>
      </c>
      <c r="D6249" s="12">
        <v>75.73</v>
      </c>
      <c r="E6249" s="12">
        <v>74.34</v>
      </c>
      <c r="F6249" s="12">
        <v>70.400000000000006</v>
      </c>
      <c r="G6249" s="12">
        <v>69.849999999999994</v>
      </c>
      <c r="H6249" s="12">
        <v>71.459999999999994</v>
      </c>
      <c r="I6249" s="75"/>
      <c r="J6249" s="75"/>
      <c r="K6249" s="193">
        <f t="shared" si="236"/>
        <v>51.543753881158551</v>
      </c>
      <c r="L6249" s="96"/>
      <c r="M6249" s="8">
        <v>117.32</v>
      </c>
      <c r="P6249" s="8">
        <f t="shared" si="237"/>
        <v>-43.709303961345256</v>
      </c>
    </row>
    <row r="6250" spans="2:16" x14ac:dyDescent="0.15">
      <c r="C6250" s="76">
        <v>39331</v>
      </c>
      <c r="D6250" s="12">
        <v>76.3</v>
      </c>
      <c r="E6250" s="12">
        <v>74.77</v>
      </c>
      <c r="F6250" s="12">
        <v>70.84</v>
      </c>
      <c r="G6250" s="12">
        <v>70.900000000000006</v>
      </c>
      <c r="H6250" s="12">
        <v>72.099999999999994</v>
      </c>
      <c r="I6250" s="75"/>
      <c r="J6250" s="75"/>
      <c r="K6250" s="193">
        <f t="shared" si="236"/>
        <v>51.783433410376645</v>
      </c>
      <c r="L6250" s="96"/>
      <c r="M6250" s="8">
        <v>116.12</v>
      </c>
      <c r="P6250" s="8">
        <f t="shared" si="237"/>
        <v>-43.469624432127162</v>
      </c>
    </row>
    <row r="6251" spans="2:16" x14ac:dyDescent="0.15">
      <c r="C6251" s="76">
        <v>39332</v>
      </c>
      <c r="D6251" s="12">
        <v>76.7</v>
      </c>
      <c r="E6251" s="12">
        <v>75.069999999999993</v>
      </c>
      <c r="F6251" s="12">
        <v>70.959999999999994</v>
      </c>
      <c r="G6251" s="12">
        <v>71.400000000000006</v>
      </c>
      <c r="H6251" s="12">
        <v>72.010000000000005</v>
      </c>
      <c r="I6251" s="75"/>
      <c r="J6251" s="75"/>
      <c r="K6251" s="193">
        <f t="shared" ref="K6251:K6314" si="238">G6251*M6251/158.987294928</f>
        <v>52.296820345080853</v>
      </c>
      <c r="L6251" s="96"/>
      <c r="M6251" s="8">
        <v>116.45</v>
      </c>
      <c r="P6251" s="8">
        <f t="shared" ref="P6251:P6314" si="239">K6251-$K$6465</f>
        <v>-42.956237497422954</v>
      </c>
    </row>
    <row r="6252" spans="2:16" x14ac:dyDescent="0.15">
      <c r="C6252" s="76">
        <v>39335</v>
      </c>
      <c r="D6252" s="12">
        <v>77.489999999999995</v>
      </c>
      <c r="E6252" s="12">
        <v>75.48</v>
      </c>
      <c r="F6252" s="11">
        <v>71.599999999999994</v>
      </c>
      <c r="G6252" s="11">
        <v>71.7</v>
      </c>
      <c r="H6252" s="12">
        <v>72.27</v>
      </c>
      <c r="I6252" s="75"/>
      <c r="J6252" s="75"/>
      <c r="K6252" s="193">
        <f t="shared" si="238"/>
        <v>51.316949594587541</v>
      </c>
      <c r="L6252" s="96"/>
      <c r="M6252" s="8">
        <v>113.79</v>
      </c>
      <c r="P6252" s="8">
        <f t="shared" si="239"/>
        <v>-43.936108247916266</v>
      </c>
    </row>
    <row r="6253" spans="2:16" x14ac:dyDescent="0.15">
      <c r="C6253" s="76">
        <v>39336</v>
      </c>
      <c r="D6253" s="11">
        <v>78.23</v>
      </c>
      <c r="E6253" s="11">
        <v>76.38</v>
      </c>
      <c r="F6253" s="11">
        <v>72.349999999999994</v>
      </c>
      <c r="G6253" s="11">
        <v>72.599999999999994</v>
      </c>
      <c r="H6253" s="12">
        <v>73.13</v>
      </c>
      <c r="I6253" s="75"/>
      <c r="J6253" s="75"/>
      <c r="K6253" s="193">
        <f t="shared" si="238"/>
        <v>52.308142004467626</v>
      </c>
      <c r="L6253" s="96"/>
      <c r="M6253" s="8">
        <v>114.55</v>
      </c>
      <c r="P6253" s="8">
        <f t="shared" si="239"/>
        <v>-42.944915838036181</v>
      </c>
    </row>
    <row r="6254" spans="2:16" x14ac:dyDescent="0.15">
      <c r="C6254" s="76">
        <v>39337</v>
      </c>
      <c r="D6254" s="11">
        <v>79.91</v>
      </c>
      <c r="E6254" s="11">
        <v>77.680000000000007</v>
      </c>
      <c r="F6254" s="11">
        <v>73.37</v>
      </c>
      <c r="G6254" s="11">
        <v>72.900000000000006</v>
      </c>
      <c r="H6254" s="11">
        <v>74.209999999999994</v>
      </c>
      <c r="I6254" s="75"/>
      <c r="J6254" s="75"/>
      <c r="K6254" s="193">
        <f t="shared" si="238"/>
        <v>52.822334034950458</v>
      </c>
      <c r="L6254" s="96"/>
      <c r="M6254" s="8">
        <v>115.2</v>
      </c>
      <c r="P6254" s="8">
        <f t="shared" si="239"/>
        <v>-42.430723807553349</v>
      </c>
    </row>
    <row r="6255" spans="2:16" x14ac:dyDescent="0.15">
      <c r="C6255" s="76">
        <v>39338</v>
      </c>
      <c r="D6255" s="11">
        <v>80.09</v>
      </c>
      <c r="E6255" s="12">
        <v>77.400000000000006</v>
      </c>
      <c r="F6255" s="11">
        <v>73.81</v>
      </c>
      <c r="G6255" s="11">
        <v>73.599999999999994</v>
      </c>
      <c r="H6255" s="11">
        <v>74.64</v>
      </c>
      <c r="I6255" s="75"/>
      <c r="J6255" s="75"/>
      <c r="K6255" s="193">
        <f t="shared" si="238"/>
        <v>53.533233607467764</v>
      </c>
      <c r="L6255" s="96"/>
      <c r="M6255" s="8">
        <v>115.64</v>
      </c>
      <c r="P6255" s="8">
        <f t="shared" si="239"/>
        <v>-41.719824235036043</v>
      </c>
    </row>
    <row r="6256" spans="2:16" x14ac:dyDescent="0.15">
      <c r="C6256" s="76">
        <v>39339</v>
      </c>
      <c r="D6256" s="12">
        <v>79.099999999999994</v>
      </c>
      <c r="E6256" s="12">
        <v>76.22</v>
      </c>
      <c r="F6256" s="12">
        <v>73.599999999999994</v>
      </c>
      <c r="G6256" s="11">
        <v>73.7</v>
      </c>
      <c r="H6256" s="12">
        <v>74.48</v>
      </c>
      <c r="I6256" s="75"/>
      <c r="J6256" s="75"/>
      <c r="K6256" s="193">
        <f t="shared" si="238"/>
        <v>53.809934962880611</v>
      </c>
      <c r="L6256" s="96"/>
      <c r="M6256" s="8">
        <v>116.08</v>
      </c>
      <c r="P6256" s="8">
        <f t="shared" si="239"/>
        <v>-41.443122879623196</v>
      </c>
    </row>
    <row r="6257" spans="2:16" x14ac:dyDescent="0.15">
      <c r="C6257" s="76">
        <v>39342</v>
      </c>
      <c r="D6257" s="11">
        <v>80.569999999999993</v>
      </c>
      <c r="E6257" s="12">
        <v>76.98</v>
      </c>
      <c r="F6257" s="12">
        <v>73.05</v>
      </c>
      <c r="G6257" s="82"/>
      <c r="H6257" s="82">
        <v>74.06</v>
      </c>
      <c r="I6257" s="174"/>
      <c r="J6257" s="174"/>
      <c r="K6257" s="194"/>
      <c r="L6257" s="194"/>
      <c r="M6257" s="35"/>
      <c r="P6257" s="8">
        <f t="shared" si="239"/>
        <v>-95.253057842503807</v>
      </c>
    </row>
    <row r="6258" spans="2:16" x14ac:dyDescent="0.15">
      <c r="C6258" s="76">
        <v>39343</v>
      </c>
      <c r="D6258" s="11">
        <v>81.510000000000005</v>
      </c>
      <c r="E6258" s="12">
        <v>77.59</v>
      </c>
      <c r="F6258" s="11">
        <v>74.260000000000005</v>
      </c>
      <c r="G6258" s="11">
        <v>74.3</v>
      </c>
      <c r="H6258" s="11">
        <v>74.92</v>
      </c>
      <c r="I6258" s="75"/>
      <c r="J6258" s="75"/>
      <c r="K6258" s="193">
        <f t="shared" si="238"/>
        <v>54.224641056407521</v>
      </c>
      <c r="L6258" s="96"/>
      <c r="M6258" s="8">
        <v>116.03</v>
      </c>
      <c r="P6258" s="8">
        <f t="shared" si="239"/>
        <v>-41.028416786096287</v>
      </c>
    </row>
    <row r="6259" spans="2:16" x14ac:dyDescent="0.15">
      <c r="C6259" s="76">
        <v>39344</v>
      </c>
      <c r="D6259" s="11">
        <v>81.93</v>
      </c>
      <c r="E6259" s="11">
        <v>78.47</v>
      </c>
      <c r="F6259" s="11">
        <v>74.95</v>
      </c>
      <c r="G6259" s="11">
        <v>75.2</v>
      </c>
      <c r="H6259" s="11">
        <v>75.61</v>
      </c>
      <c r="I6259" s="75"/>
      <c r="J6259" s="75"/>
      <c r="K6259" s="193">
        <f t="shared" si="238"/>
        <v>55.288241767876819</v>
      </c>
      <c r="L6259" s="96"/>
      <c r="M6259" s="8">
        <v>116.89</v>
      </c>
      <c r="P6259" s="8">
        <f t="shared" si="239"/>
        <v>-39.964816074626988</v>
      </c>
    </row>
    <row r="6260" spans="2:16" x14ac:dyDescent="0.15">
      <c r="C6260" s="76">
        <v>39345</v>
      </c>
      <c r="D6260" s="11">
        <v>83.32</v>
      </c>
      <c r="E6260" s="11">
        <v>79.09</v>
      </c>
      <c r="F6260" s="11">
        <v>75</v>
      </c>
      <c r="G6260" s="11">
        <v>75.2</v>
      </c>
      <c r="H6260" s="11">
        <v>75.78</v>
      </c>
      <c r="I6260" s="75"/>
      <c r="J6260" s="75"/>
      <c r="K6260" s="193">
        <f t="shared" si="238"/>
        <v>55.349730957968561</v>
      </c>
      <c r="L6260" s="96"/>
      <c r="M6260" s="8">
        <v>117.02</v>
      </c>
      <c r="P6260" s="8">
        <f t="shared" si="239"/>
        <v>-39.903326884535247</v>
      </c>
    </row>
    <row r="6261" spans="2:16" x14ac:dyDescent="0.15">
      <c r="C6261" s="76">
        <v>39346</v>
      </c>
      <c r="D6261" s="12">
        <v>81.62</v>
      </c>
      <c r="E6261" s="11">
        <v>79.3</v>
      </c>
      <c r="F6261" s="11">
        <v>75.95</v>
      </c>
      <c r="G6261" s="11">
        <v>75.95</v>
      </c>
      <c r="H6261" s="11">
        <v>76.72</v>
      </c>
      <c r="I6261" s="75"/>
      <c r="J6261" s="75"/>
      <c r="K6261" s="193">
        <f t="shared" si="238"/>
        <v>55.467039073742505</v>
      </c>
      <c r="L6261" s="96"/>
      <c r="M6261" s="8">
        <v>116.11</v>
      </c>
      <c r="P6261" s="8">
        <f t="shared" si="239"/>
        <v>-39.786018768761302</v>
      </c>
    </row>
    <row r="6262" spans="2:16" x14ac:dyDescent="0.15">
      <c r="C6262" s="76">
        <v>39349</v>
      </c>
      <c r="D6262" s="12">
        <v>80.95</v>
      </c>
      <c r="E6262" s="12">
        <v>78.91</v>
      </c>
      <c r="F6262" s="11">
        <v>76.2</v>
      </c>
      <c r="G6262" s="82"/>
      <c r="H6262" s="82">
        <v>76.48</v>
      </c>
      <c r="I6262" s="174"/>
      <c r="J6262" s="174"/>
      <c r="K6262" s="194"/>
      <c r="L6262" s="194"/>
      <c r="M6262" s="35"/>
      <c r="P6262" s="8">
        <f t="shared" si="239"/>
        <v>-95.253057842503807</v>
      </c>
    </row>
    <row r="6263" spans="2:16" x14ac:dyDescent="0.15">
      <c r="C6263" s="76">
        <v>39350</v>
      </c>
      <c r="D6263" s="12">
        <v>79.53</v>
      </c>
      <c r="E6263" s="12">
        <v>77.62</v>
      </c>
      <c r="F6263" s="12">
        <v>75.89</v>
      </c>
      <c r="G6263" s="12">
        <v>75.849999999999994</v>
      </c>
      <c r="H6263" s="12">
        <v>75.8</v>
      </c>
      <c r="I6263" s="75"/>
      <c r="J6263" s="75"/>
      <c r="K6263" s="193">
        <f t="shared" si="238"/>
        <v>55.19840440064273</v>
      </c>
      <c r="L6263" s="96"/>
      <c r="M6263" s="8">
        <v>115.7</v>
      </c>
      <c r="P6263" s="8">
        <f t="shared" si="239"/>
        <v>-40.054653441861078</v>
      </c>
    </row>
    <row r="6264" spans="2:16" x14ac:dyDescent="0.15">
      <c r="C6264" s="76">
        <v>39351</v>
      </c>
      <c r="D6264" s="12">
        <v>80.3</v>
      </c>
      <c r="E6264" s="12">
        <v>77.430000000000007</v>
      </c>
      <c r="F6264" s="12">
        <v>75.09</v>
      </c>
      <c r="G6264" s="12">
        <v>74.650000000000006</v>
      </c>
      <c r="H6264" s="12">
        <v>75</v>
      </c>
      <c r="I6264" s="75"/>
      <c r="J6264" s="75"/>
      <c r="K6264" s="193">
        <f t="shared" si="238"/>
        <v>54.315736385795688</v>
      </c>
      <c r="L6264" s="96"/>
      <c r="M6264" s="8">
        <v>115.68</v>
      </c>
      <c r="P6264" s="8">
        <f t="shared" si="239"/>
        <v>-40.937321456708119</v>
      </c>
    </row>
    <row r="6265" spans="2:16" x14ac:dyDescent="0.15">
      <c r="C6265" s="76">
        <v>39352</v>
      </c>
      <c r="D6265" s="12">
        <v>82.88</v>
      </c>
      <c r="E6265" s="11">
        <v>80.03</v>
      </c>
      <c r="F6265" s="12">
        <v>74.91</v>
      </c>
      <c r="G6265" s="12">
        <v>74.8</v>
      </c>
      <c r="H6265" s="12">
        <v>76.02</v>
      </c>
      <c r="I6265" s="75"/>
      <c r="J6265" s="75"/>
      <c r="K6265" s="193">
        <f t="shared" si="238"/>
        <v>54.824783351068291</v>
      </c>
      <c r="L6265" s="96"/>
      <c r="M6265" s="8">
        <v>116.53</v>
      </c>
      <c r="P6265" s="8">
        <f t="shared" si="239"/>
        <v>-40.428274491435516</v>
      </c>
    </row>
    <row r="6266" spans="2:16" ht="15" thickBot="1" x14ac:dyDescent="0.2">
      <c r="C6266" s="132">
        <v>39353</v>
      </c>
      <c r="D6266" s="113">
        <v>81.66</v>
      </c>
      <c r="E6266" s="113">
        <v>79.17</v>
      </c>
      <c r="F6266" s="128">
        <v>76.69</v>
      </c>
      <c r="G6266" s="128">
        <v>76.5</v>
      </c>
      <c r="H6266" s="128">
        <v>77.430000000000007</v>
      </c>
      <c r="I6266" s="114"/>
      <c r="J6266" s="114"/>
      <c r="K6266" s="193">
        <f t="shared" si="238"/>
        <v>56.022684102107867</v>
      </c>
      <c r="L6266" s="96"/>
      <c r="M6266" s="8">
        <v>116.43</v>
      </c>
      <c r="P6266" s="8">
        <f t="shared" si="239"/>
        <v>-39.23037374039594</v>
      </c>
    </row>
    <row r="6267" spans="2:16" x14ac:dyDescent="0.15">
      <c r="B6267" s="2">
        <f>AVERAGE(D6267:D6289)</f>
        <v>85.658260869565197</v>
      </c>
      <c r="C6267" s="134">
        <v>39356</v>
      </c>
      <c r="D6267" s="119">
        <v>80.239999999999995</v>
      </c>
      <c r="E6267" s="119">
        <v>77.64</v>
      </c>
      <c r="F6267" s="119">
        <v>74.67</v>
      </c>
      <c r="G6267" s="119">
        <v>74.650000000000006</v>
      </c>
      <c r="H6267" s="119">
        <v>75.97</v>
      </c>
      <c r="I6267" s="120"/>
      <c r="J6267" s="120"/>
      <c r="K6267" s="193">
        <f t="shared" si="238"/>
        <v>54.44720601051926</v>
      </c>
      <c r="L6267" s="96"/>
      <c r="M6267" s="8">
        <v>115.96</v>
      </c>
      <c r="P6267" s="8">
        <f t="shared" si="239"/>
        <v>-40.805851831984548</v>
      </c>
    </row>
    <row r="6268" spans="2:16" x14ac:dyDescent="0.15">
      <c r="C6268" s="76">
        <v>39357</v>
      </c>
      <c r="D6268" s="12">
        <v>80.05</v>
      </c>
      <c r="E6268" s="12">
        <v>77.38</v>
      </c>
      <c r="F6268" s="12">
        <v>73.08</v>
      </c>
      <c r="G6268" s="12">
        <v>73</v>
      </c>
      <c r="H6268" s="12">
        <v>74.66</v>
      </c>
      <c r="I6268" s="75"/>
      <c r="J6268" s="75"/>
      <c r="K6268" s="193">
        <f t="shared" si="238"/>
        <v>53.601893181837809</v>
      </c>
      <c r="L6268" s="96"/>
      <c r="M6268" s="8">
        <v>116.74</v>
      </c>
      <c r="P6268" s="8">
        <f t="shared" si="239"/>
        <v>-41.651164660665998</v>
      </c>
    </row>
    <row r="6269" spans="2:16" x14ac:dyDescent="0.15">
      <c r="C6269" s="76">
        <v>39358</v>
      </c>
      <c r="D6269" s="12">
        <v>79.94</v>
      </c>
      <c r="E6269" s="12">
        <v>77.19</v>
      </c>
      <c r="F6269" s="12">
        <v>73.02</v>
      </c>
      <c r="G6269" s="12">
        <v>72.900000000000006</v>
      </c>
      <c r="H6269" s="12">
        <v>74.959999999999994</v>
      </c>
      <c r="I6269" s="75"/>
      <c r="J6269" s="75"/>
      <c r="K6269" s="193">
        <f t="shared" si="238"/>
        <v>53.500954298593918</v>
      </c>
      <c r="L6269" s="96"/>
      <c r="M6269" s="8">
        <v>116.68</v>
      </c>
      <c r="P6269" s="8">
        <f t="shared" si="239"/>
        <v>-41.75210354390989</v>
      </c>
    </row>
    <row r="6270" spans="2:16" x14ac:dyDescent="0.15">
      <c r="C6270" s="76">
        <v>39359</v>
      </c>
      <c r="D6270" s="12">
        <v>81.44</v>
      </c>
      <c r="E6270" s="12">
        <v>78.97</v>
      </c>
      <c r="F6270" s="12">
        <v>72.56</v>
      </c>
      <c r="G6270" s="12">
        <v>72.400000000000006</v>
      </c>
      <c r="H6270" s="12">
        <v>74.83</v>
      </c>
      <c r="I6270" s="75"/>
      <c r="J6270" s="75"/>
      <c r="K6270" s="193">
        <f t="shared" si="238"/>
        <v>53.66225020599088</v>
      </c>
      <c r="L6270" s="96"/>
      <c r="M6270" s="8">
        <v>117.84</v>
      </c>
      <c r="P6270" s="8">
        <f t="shared" si="239"/>
        <v>-41.590807636512928</v>
      </c>
    </row>
    <row r="6271" spans="2:16" x14ac:dyDescent="0.15">
      <c r="C6271" s="76">
        <v>39360</v>
      </c>
      <c r="D6271" s="12">
        <v>81.22</v>
      </c>
      <c r="E6271" s="12">
        <v>78.900000000000006</v>
      </c>
      <c r="F6271" s="12">
        <v>74.55</v>
      </c>
      <c r="G6271" s="12">
        <v>74.099999999999994</v>
      </c>
      <c r="H6271" s="12">
        <v>76.23</v>
      </c>
      <c r="I6271" s="75"/>
      <c r="J6271" s="75"/>
      <c r="K6271" s="193">
        <f t="shared" si="238"/>
        <v>54.787113674364178</v>
      </c>
      <c r="L6271" s="96"/>
      <c r="M6271" s="8">
        <v>117.55</v>
      </c>
      <c r="P6271" s="8">
        <f t="shared" si="239"/>
        <v>-40.465944168139629</v>
      </c>
    </row>
    <row r="6272" spans="2:16" x14ac:dyDescent="0.15">
      <c r="C6272" s="76">
        <v>39363</v>
      </c>
      <c r="D6272" s="12">
        <v>79.02</v>
      </c>
      <c r="E6272" s="12">
        <v>76.58</v>
      </c>
      <c r="F6272" s="12">
        <v>74.47</v>
      </c>
      <c r="G6272" s="82"/>
      <c r="H6272" s="82">
        <v>75.37</v>
      </c>
      <c r="I6272" s="174"/>
      <c r="J6272" s="174"/>
      <c r="K6272" s="194"/>
      <c r="L6272" s="194"/>
      <c r="M6272" s="35"/>
      <c r="P6272" s="8">
        <f t="shared" si="239"/>
        <v>-95.253057842503807</v>
      </c>
    </row>
    <row r="6273" spans="3:16" x14ac:dyDescent="0.15">
      <c r="C6273" s="76">
        <v>39364</v>
      </c>
      <c r="D6273" s="12">
        <v>80.260000000000005</v>
      </c>
      <c r="E6273" s="12">
        <v>77.489999999999995</v>
      </c>
      <c r="F6273" s="12">
        <v>72.25</v>
      </c>
      <c r="G6273" s="12">
        <v>72.5</v>
      </c>
      <c r="H6273" s="12">
        <v>74.47</v>
      </c>
      <c r="I6273" s="75"/>
      <c r="J6273" s="75"/>
      <c r="K6273" s="193">
        <f t="shared" si="238"/>
        <v>53.973495202154936</v>
      </c>
      <c r="L6273" s="96"/>
      <c r="M6273" s="8">
        <v>118.36</v>
      </c>
      <c r="P6273" s="8">
        <f t="shared" si="239"/>
        <v>-41.279562640348871</v>
      </c>
    </row>
    <row r="6274" spans="3:16" x14ac:dyDescent="0.15">
      <c r="C6274" s="76">
        <v>39365</v>
      </c>
      <c r="D6274" s="12">
        <v>81.3</v>
      </c>
      <c r="E6274" s="12">
        <v>78.599999999999994</v>
      </c>
      <c r="F6274" s="12">
        <v>73.650000000000006</v>
      </c>
      <c r="G6274" s="12">
        <v>73.7</v>
      </c>
      <c r="H6274" s="12">
        <v>75.36</v>
      </c>
      <c r="I6274" s="75"/>
      <c r="J6274" s="75"/>
      <c r="K6274" s="193">
        <f t="shared" si="238"/>
        <v>54.834400471736288</v>
      </c>
      <c r="L6274" s="96"/>
      <c r="M6274" s="8">
        <v>118.29</v>
      </c>
      <c r="P6274" s="8">
        <f t="shared" si="239"/>
        <v>-40.418657370767519</v>
      </c>
    </row>
    <row r="6275" spans="3:16" x14ac:dyDescent="0.15">
      <c r="C6275" s="76">
        <v>39366</v>
      </c>
      <c r="D6275" s="12">
        <v>83.08</v>
      </c>
      <c r="E6275" s="11">
        <v>80.150000000000006</v>
      </c>
      <c r="F6275" s="12">
        <v>74.66</v>
      </c>
      <c r="G6275" s="12">
        <v>74.5</v>
      </c>
      <c r="H6275" s="12">
        <v>77.010000000000005</v>
      </c>
      <c r="I6275" s="75"/>
      <c r="J6275" s="75"/>
      <c r="K6275" s="193">
        <f t="shared" si="238"/>
        <v>55.382758754324101</v>
      </c>
      <c r="L6275" s="96"/>
      <c r="M6275" s="8">
        <v>118.19</v>
      </c>
      <c r="P6275" s="8">
        <f t="shared" si="239"/>
        <v>-39.870299088179706</v>
      </c>
    </row>
    <row r="6276" spans="3:16" x14ac:dyDescent="0.15">
      <c r="C6276" s="76">
        <v>39367</v>
      </c>
      <c r="D6276" s="12">
        <v>83.69</v>
      </c>
      <c r="E6276" s="11">
        <v>80.55</v>
      </c>
      <c r="F6276" s="12">
        <v>75.3</v>
      </c>
      <c r="G6276" s="12">
        <v>75.400000000000006</v>
      </c>
      <c r="H6276" s="11">
        <v>77.62</v>
      </c>
      <c r="I6276" s="75"/>
      <c r="J6276" s="75"/>
      <c r="K6276" s="193">
        <f t="shared" si="238"/>
        <v>56.179860183450188</v>
      </c>
      <c r="L6276" s="96"/>
      <c r="M6276" s="8">
        <v>118.46</v>
      </c>
      <c r="P6276" s="8">
        <f t="shared" si="239"/>
        <v>-39.073197659053619</v>
      </c>
    </row>
    <row r="6277" spans="3:16" x14ac:dyDescent="0.15">
      <c r="C6277" s="76">
        <v>39370</v>
      </c>
      <c r="D6277" s="11">
        <v>86.13</v>
      </c>
      <c r="E6277" s="11">
        <v>82.75</v>
      </c>
      <c r="F6277" s="12">
        <v>76.02</v>
      </c>
      <c r="G6277" s="11">
        <v>75.8</v>
      </c>
      <c r="H6277" s="11">
        <v>78.760000000000005</v>
      </c>
      <c r="I6277" s="75"/>
      <c r="J6277" s="75"/>
      <c r="K6277" s="193">
        <f t="shared" si="238"/>
        <v>56.606623844224011</v>
      </c>
      <c r="L6277" s="96"/>
      <c r="M6277" s="8">
        <v>118.73</v>
      </c>
      <c r="P6277" s="8">
        <f t="shared" si="239"/>
        <v>-38.646433998279797</v>
      </c>
    </row>
    <row r="6278" spans="3:16" x14ac:dyDescent="0.15">
      <c r="C6278" s="76">
        <v>39371</v>
      </c>
      <c r="D6278" s="11">
        <v>87.61</v>
      </c>
      <c r="E6278" s="11">
        <v>84.16</v>
      </c>
      <c r="F6278" s="11">
        <v>78.34</v>
      </c>
      <c r="G6278" s="11">
        <v>78.099999999999994</v>
      </c>
      <c r="H6278" s="11">
        <v>80.87</v>
      </c>
      <c r="I6278" s="75"/>
      <c r="J6278" s="75"/>
      <c r="K6278" s="193">
        <f t="shared" si="238"/>
        <v>58.088446653440869</v>
      </c>
      <c r="L6278" s="96"/>
      <c r="M6278" s="8">
        <v>118.25</v>
      </c>
      <c r="P6278" s="8">
        <f t="shared" si="239"/>
        <v>-37.164611189062938</v>
      </c>
    </row>
    <row r="6279" spans="3:16" x14ac:dyDescent="0.15">
      <c r="C6279" s="76">
        <v>39372</v>
      </c>
      <c r="D6279" s="11">
        <v>87.4</v>
      </c>
      <c r="E6279" s="11">
        <v>83.13</v>
      </c>
      <c r="F6279" s="11">
        <v>78.27</v>
      </c>
      <c r="G6279" s="11">
        <v>78.3</v>
      </c>
      <c r="H6279" s="11">
        <v>81.13</v>
      </c>
      <c r="I6279" s="75"/>
      <c r="J6279" s="75"/>
      <c r="K6279" s="193">
        <f t="shared" si="238"/>
        <v>57.981104742832684</v>
      </c>
      <c r="L6279" s="96"/>
      <c r="M6279" s="8">
        <v>117.73</v>
      </c>
      <c r="P6279" s="8">
        <f t="shared" si="239"/>
        <v>-37.271953099671123</v>
      </c>
    </row>
    <row r="6280" spans="3:16" x14ac:dyDescent="0.15">
      <c r="C6280" s="76">
        <v>39373</v>
      </c>
      <c r="D6280" s="11">
        <v>89.47</v>
      </c>
      <c r="E6280" s="11">
        <v>84.6</v>
      </c>
      <c r="F6280" s="11">
        <v>78.22</v>
      </c>
      <c r="G6280" s="11">
        <v>78.400000000000006</v>
      </c>
      <c r="H6280" s="12">
        <v>81.180000000000007</v>
      </c>
      <c r="I6280" s="75"/>
      <c r="J6280" s="75"/>
      <c r="K6280" s="193">
        <f t="shared" si="238"/>
        <v>57.986117722016722</v>
      </c>
      <c r="L6280" s="96"/>
      <c r="M6280" s="8">
        <v>117.59</v>
      </c>
      <c r="P6280" s="8">
        <f t="shared" si="239"/>
        <v>-37.266940120487085</v>
      </c>
    </row>
    <row r="6281" spans="3:16" x14ac:dyDescent="0.15">
      <c r="C6281" s="76">
        <v>39374</v>
      </c>
      <c r="D6281" s="11">
        <v>88.6</v>
      </c>
      <c r="E6281" s="11">
        <v>83.79</v>
      </c>
      <c r="F6281" s="11">
        <v>79.5</v>
      </c>
      <c r="G6281" s="11">
        <v>79.349999999999994</v>
      </c>
      <c r="H6281" s="12">
        <v>81.489999999999995</v>
      </c>
      <c r="I6281" s="75"/>
      <c r="J6281" s="75"/>
      <c r="K6281" s="193">
        <f t="shared" si="238"/>
        <v>58.08484888168018</v>
      </c>
      <c r="L6281" s="96"/>
      <c r="M6281" s="8">
        <v>116.38</v>
      </c>
      <c r="P6281" s="8">
        <f t="shared" si="239"/>
        <v>-37.168208960823627</v>
      </c>
    </row>
    <row r="6282" spans="3:16" x14ac:dyDescent="0.15">
      <c r="C6282" s="76">
        <v>39377</v>
      </c>
      <c r="D6282" s="11">
        <v>87.56</v>
      </c>
      <c r="E6282" s="11">
        <v>83.27</v>
      </c>
      <c r="F6282" s="11">
        <v>78.180000000000007</v>
      </c>
      <c r="G6282" s="11">
        <v>78.599999999999994</v>
      </c>
      <c r="H6282" s="12">
        <v>80.150000000000006</v>
      </c>
      <c r="I6282" s="75"/>
      <c r="J6282" s="75"/>
      <c r="K6282" s="193">
        <f t="shared" si="238"/>
        <v>56.794274058749075</v>
      </c>
      <c r="L6282" s="96"/>
      <c r="M6282" s="8">
        <v>114.88</v>
      </c>
      <c r="P6282" s="8">
        <f t="shared" si="239"/>
        <v>-38.458783783754733</v>
      </c>
    </row>
    <row r="6283" spans="3:16" x14ac:dyDescent="0.15">
      <c r="C6283" s="76">
        <v>39378</v>
      </c>
      <c r="D6283" s="11">
        <v>85.27</v>
      </c>
      <c r="E6283" s="11">
        <v>82.85</v>
      </c>
      <c r="F6283" s="11">
        <v>78.42</v>
      </c>
      <c r="G6283" s="11">
        <v>78.8</v>
      </c>
      <c r="H6283" s="12">
        <v>80.03</v>
      </c>
      <c r="I6283" s="75"/>
      <c r="J6283" s="75"/>
      <c r="K6283" s="193">
        <f t="shared" si="238"/>
        <v>57.201476408026849</v>
      </c>
      <c r="L6283" s="96"/>
      <c r="M6283" s="8">
        <v>115.41</v>
      </c>
      <c r="P6283" s="8">
        <f t="shared" si="239"/>
        <v>-38.051581434476958</v>
      </c>
    </row>
    <row r="6284" spans="3:16" x14ac:dyDescent="0.15">
      <c r="C6284" s="76">
        <v>39379</v>
      </c>
      <c r="D6284" s="11">
        <v>87.1</v>
      </c>
      <c r="E6284" s="11">
        <v>84.37</v>
      </c>
      <c r="F6284" s="11">
        <v>78.12</v>
      </c>
      <c r="G6284" s="11">
        <v>78.25</v>
      </c>
      <c r="H6284" s="12">
        <v>80.489999999999995</v>
      </c>
      <c r="I6284" s="75"/>
      <c r="J6284" s="75"/>
      <c r="K6284" s="193">
        <f t="shared" si="238"/>
        <v>56.969567940015637</v>
      </c>
      <c r="L6284" s="96"/>
      <c r="M6284" s="8">
        <v>115.75</v>
      </c>
      <c r="P6284" s="8">
        <f t="shared" si="239"/>
        <v>-38.283489902488171</v>
      </c>
    </row>
    <row r="6285" spans="3:16" x14ac:dyDescent="0.15">
      <c r="C6285" s="76">
        <v>39380</v>
      </c>
      <c r="D6285" s="11">
        <v>90.46</v>
      </c>
      <c r="E6285" s="11">
        <v>87.48</v>
      </c>
      <c r="F6285" s="11">
        <v>80.28</v>
      </c>
      <c r="G6285" s="11">
        <v>80.5</v>
      </c>
      <c r="H6285" s="12">
        <v>82.67</v>
      </c>
      <c r="I6285" s="75"/>
      <c r="J6285" s="75"/>
      <c r="K6285" s="193">
        <f t="shared" si="238"/>
        <v>58.268429588636792</v>
      </c>
      <c r="L6285" s="96"/>
      <c r="M6285" s="8">
        <v>115.08</v>
      </c>
      <c r="P6285" s="8">
        <f t="shared" si="239"/>
        <v>-36.984628253867015</v>
      </c>
    </row>
    <row r="6286" spans="3:16" x14ac:dyDescent="0.15">
      <c r="C6286" s="76">
        <v>39381</v>
      </c>
      <c r="D6286" s="11">
        <v>91.86</v>
      </c>
      <c r="E6286" s="11">
        <v>88.69</v>
      </c>
      <c r="F6286" s="11">
        <v>82.72</v>
      </c>
      <c r="G6286" s="11">
        <v>83</v>
      </c>
      <c r="H6286" s="12">
        <v>84.82</v>
      </c>
      <c r="I6286" s="75"/>
      <c r="J6286" s="75"/>
      <c r="K6286" s="193">
        <f t="shared" si="238"/>
        <v>60.156316291381991</v>
      </c>
      <c r="L6286" s="96"/>
      <c r="M6286" s="8">
        <v>115.23</v>
      </c>
      <c r="P6286" s="8">
        <f t="shared" si="239"/>
        <v>-35.096741551121816</v>
      </c>
    </row>
    <row r="6287" spans="3:16" x14ac:dyDescent="0.15">
      <c r="C6287" s="76">
        <v>39384</v>
      </c>
      <c r="D6287" s="11">
        <v>93.53</v>
      </c>
      <c r="E6287" s="11">
        <v>90.32</v>
      </c>
      <c r="F6287" s="11">
        <v>83.26</v>
      </c>
      <c r="G6287" s="11">
        <v>84</v>
      </c>
      <c r="H6287" s="12">
        <v>85.94</v>
      </c>
      <c r="I6287" s="75"/>
      <c r="J6287" s="75"/>
      <c r="K6287" s="193">
        <f t="shared" si="238"/>
        <v>60.854673981223073</v>
      </c>
      <c r="L6287" s="96"/>
      <c r="M6287" s="8">
        <v>115.18</v>
      </c>
      <c r="P6287" s="8">
        <f t="shared" si="239"/>
        <v>-34.398383861280735</v>
      </c>
    </row>
    <row r="6288" spans="3:16" x14ac:dyDescent="0.15">
      <c r="C6288" s="76">
        <v>39385</v>
      </c>
      <c r="D6288" s="12">
        <v>90.38</v>
      </c>
      <c r="E6288" s="12">
        <v>87.44</v>
      </c>
      <c r="F6288" s="11">
        <v>83.73</v>
      </c>
      <c r="G6288" s="11">
        <v>84.4</v>
      </c>
      <c r="H6288" s="12">
        <v>85.52</v>
      </c>
      <c r="I6288" s="75"/>
      <c r="J6288" s="75"/>
      <c r="K6288" s="193">
        <f t="shared" si="238"/>
        <v>61.346184954067716</v>
      </c>
      <c r="L6288" s="96"/>
      <c r="M6288" s="8">
        <v>115.56</v>
      </c>
      <c r="P6288" s="8">
        <f t="shared" si="239"/>
        <v>-33.906872888436091</v>
      </c>
    </row>
    <row r="6289" spans="2:16" ht="15" thickBot="1" x14ac:dyDescent="0.2">
      <c r="C6289" s="135">
        <v>39386</v>
      </c>
      <c r="D6289" s="136">
        <v>94.53</v>
      </c>
      <c r="E6289" s="136">
        <v>90.63</v>
      </c>
      <c r="F6289" s="136">
        <v>80.55</v>
      </c>
      <c r="G6289" s="136">
        <v>81.400000000000006</v>
      </c>
      <c r="H6289" s="122">
        <v>84.76</v>
      </c>
      <c r="I6289" s="123"/>
      <c r="J6289" s="123"/>
      <c r="K6289" s="193">
        <f t="shared" si="238"/>
        <v>59.278271287451211</v>
      </c>
      <c r="L6289" s="96"/>
      <c r="M6289" s="8">
        <v>115.78</v>
      </c>
      <c r="P6289" s="8">
        <f t="shared" si="239"/>
        <v>-35.974786555052596</v>
      </c>
    </row>
    <row r="6290" spans="2:16" x14ac:dyDescent="0.15">
      <c r="B6290" s="2">
        <f>AVERAGE(D6290:D6311)</f>
        <v>94.631428571428572</v>
      </c>
      <c r="C6290" s="133">
        <v>39387</v>
      </c>
      <c r="D6290" s="131">
        <v>93.49</v>
      </c>
      <c r="E6290" s="131">
        <v>89.72</v>
      </c>
      <c r="F6290" s="131">
        <v>85.82</v>
      </c>
      <c r="G6290" s="131">
        <v>85.35</v>
      </c>
      <c r="H6290" s="116">
        <v>87.47</v>
      </c>
      <c r="I6290" s="117"/>
      <c r="J6290" s="117"/>
      <c r="K6290" s="193">
        <f t="shared" si="238"/>
        <v>62.154796736903691</v>
      </c>
      <c r="L6290" s="96"/>
      <c r="M6290" s="8">
        <v>115.78</v>
      </c>
      <c r="P6290" s="8">
        <f t="shared" si="239"/>
        <v>-33.098261105600116</v>
      </c>
    </row>
    <row r="6291" spans="2:16" x14ac:dyDescent="0.15">
      <c r="C6291" s="76">
        <v>39388</v>
      </c>
      <c r="D6291" s="11">
        <v>95.93</v>
      </c>
      <c r="E6291" s="11">
        <v>92.08</v>
      </c>
      <c r="F6291" s="11">
        <v>84.48</v>
      </c>
      <c r="G6291" s="11">
        <v>84.85</v>
      </c>
      <c r="H6291" s="12">
        <v>87.47</v>
      </c>
      <c r="I6291" s="75"/>
      <c r="J6291" s="75"/>
      <c r="K6291" s="193">
        <f t="shared" si="238"/>
        <v>61.747984355893685</v>
      </c>
      <c r="L6291" s="96"/>
      <c r="M6291" s="8">
        <v>115.7</v>
      </c>
      <c r="P6291" s="8">
        <f t="shared" si="239"/>
        <v>-33.505073486610122</v>
      </c>
    </row>
    <row r="6292" spans="2:16" x14ac:dyDescent="0.15">
      <c r="C6292" s="76">
        <v>39391</v>
      </c>
      <c r="D6292" s="11">
        <v>93.98</v>
      </c>
      <c r="E6292" s="11">
        <v>90.49</v>
      </c>
      <c r="F6292" s="11">
        <v>85.77</v>
      </c>
      <c r="G6292" s="11">
        <v>85.95</v>
      </c>
      <c r="H6292" s="12">
        <v>88</v>
      </c>
      <c r="I6292" s="75"/>
      <c r="J6292" s="75"/>
      <c r="K6292" s="193">
        <f t="shared" si="238"/>
        <v>62.516052018503458</v>
      </c>
      <c r="L6292" s="96"/>
      <c r="M6292" s="8">
        <v>115.64</v>
      </c>
      <c r="P6292" s="8">
        <f t="shared" si="239"/>
        <v>-32.737005824000349</v>
      </c>
    </row>
    <row r="6293" spans="2:16" x14ac:dyDescent="0.15">
      <c r="C6293" s="76">
        <v>39392</v>
      </c>
      <c r="D6293" s="11">
        <v>96.7</v>
      </c>
      <c r="E6293" s="11">
        <v>93.26</v>
      </c>
      <c r="F6293" s="11">
        <v>86.24</v>
      </c>
      <c r="G6293" s="11">
        <v>86.3</v>
      </c>
      <c r="H6293" s="12">
        <v>89.02</v>
      </c>
      <c r="I6293" s="75"/>
      <c r="J6293" s="75"/>
      <c r="K6293" s="193">
        <f t="shared" si="238"/>
        <v>62.683776112507807</v>
      </c>
      <c r="L6293" s="96"/>
      <c r="M6293" s="8">
        <v>115.48</v>
      </c>
      <c r="P6293" s="8">
        <f t="shared" si="239"/>
        <v>-32.569281729996</v>
      </c>
    </row>
    <row r="6294" spans="2:16" x14ac:dyDescent="0.15">
      <c r="C6294" s="76">
        <v>39393</v>
      </c>
      <c r="D6294" s="12">
        <v>96.37</v>
      </c>
      <c r="E6294" s="12">
        <v>93.24</v>
      </c>
      <c r="F6294" s="11">
        <v>88.82</v>
      </c>
      <c r="G6294" s="11">
        <v>88.7</v>
      </c>
      <c r="H6294" s="12">
        <v>90.57</v>
      </c>
      <c r="I6294" s="75"/>
      <c r="J6294" s="75"/>
      <c r="K6294" s="193">
        <f t="shared" si="238"/>
        <v>64.583223487449061</v>
      </c>
      <c r="L6294" s="96"/>
      <c r="M6294" s="8">
        <v>115.76</v>
      </c>
      <c r="P6294" s="8">
        <f t="shared" si="239"/>
        <v>-30.669834355054746</v>
      </c>
    </row>
    <row r="6295" spans="2:16" x14ac:dyDescent="0.15">
      <c r="C6295" s="76">
        <v>39394</v>
      </c>
      <c r="D6295" s="12">
        <v>95.46</v>
      </c>
      <c r="E6295" s="12">
        <v>92.79</v>
      </c>
      <c r="F6295" s="11"/>
      <c r="G6295" s="12">
        <v>87.55</v>
      </c>
      <c r="H6295" s="12">
        <v>90.56</v>
      </c>
      <c r="I6295" s="75"/>
      <c r="J6295" s="75"/>
      <c r="K6295" s="193">
        <f t="shared" si="238"/>
        <v>62.743673980474625</v>
      </c>
      <c r="L6295" s="96"/>
      <c r="M6295" s="8">
        <v>113.94</v>
      </c>
      <c r="P6295" s="8">
        <f t="shared" si="239"/>
        <v>-32.509383862029182</v>
      </c>
    </row>
    <row r="6296" spans="2:16" x14ac:dyDescent="0.15">
      <c r="C6296" s="76">
        <v>39395</v>
      </c>
      <c r="D6296" s="12">
        <v>96.32</v>
      </c>
      <c r="E6296" s="12">
        <v>93.18</v>
      </c>
      <c r="F6296" s="12">
        <v>87.68</v>
      </c>
      <c r="G6296" s="12">
        <v>87.95</v>
      </c>
      <c r="H6296" s="12">
        <v>89.58</v>
      </c>
      <c r="I6296" s="75"/>
      <c r="J6296" s="75"/>
      <c r="K6296" s="193">
        <f t="shared" si="238"/>
        <v>62.991615176139675</v>
      </c>
      <c r="L6296" s="96"/>
      <c r="M6296" s="8">
        <v>113.87</v>
      </c>
      <c r="P6296" s="8">
        <f t="shared" si="239"/>
        <v>-32.261442666364132</v>
      </c>
    </row>
    <row r="6297" spans="2:16" x14ac:dyDescent="0.15">
      <c r="C6297" s="76">
        <v>39398</v>
      </c>
      <c r="D6297" s="12">
        <v>94.62</v>
      </c>
      <c r="E6297" s="12">
        <v>91.98</v>
      </c>
      <c r="F6297" s="12">
        <v>87.1</v>
      </c>
      <c r="G6297" s="12">
        <v>86.6</v>
      </c>
      <c r="H6297" s="12">
        <v>88.65</v>
      </c>
      <c r="I6297" s="75"/>
      <c r="J6297" s="75"/>
      <c r="K6297" s="193">
        <f t="shared" si="238"/>
        <v>60.755571722724135</v>
      </c>
      <c r="L6297" s="96"/>
      <c r="M6297" s="8">
        <v>111.54</v>
      </c>
      <c r="P6297" s="8">
        <f t="shared" si="239"/>
        <v>-34.497486119779673</v>
      </c>
    </row>
    <row r="6298" spans="2:16" x14ac:dyDescent="0.15">
      <c r="C6298" s="76">
        <v>39399</v>
      </c>
      <c r="D6298" s="12">
        <v>91.17</v>
      </c>
      <c r="E6298" s="12">
        <v>88.83</v>
      </c>
      <c r="F6298" s="12">
        <v>85.67</v>
      </c>
      <c r="G6298" s="12">
        <v>85.85</v>
      </c>
      <c r="H6298" s="12">
        <v>86.68</v>
      </c>
      <c r="I6298" s="75"/>
      <c r="J6298" s="75"/>
      <c r="K6298" s="193">
        <f t="shared" si="238"/>
        <v>59.927008660124343</v>
      </c>
      <c r="L6298" s="96"/>
      <c r="M6298" s="8">
        <v>110.98</v>
      </c>
      <c r="P6298" s="8">
        <f t="shared" si="239"/>
        <v>-35.326049182379464</v>
      </c>
    </row>
    <row r="6299" spans="2:16" x14ac:dyDescent="0.15">
      <c r="C6299" s="76">
        <v>39400</v>
      </c>
      <c r="D6299" s="12">
        <v>94.09</v>
      </c>
      <c r="E6299" s="12">
        <v>91.36</v>
      </c>
      <c r="F6299" s="12">
        <v>83.95</v>
      </c>
      <c r="G6299" s="12">
        <v>84</v>
      </c>
      <c r="H6299" s="12">
        <v>86.45</v>
      </c>
      <c r="I6299" s="75"/>
      <c r="J6299" s="75"/>
      <c r="K6299" s="193">
        <f t="shared" si="238"/>
        <v>59.322476077545808</v>
      </c>
      <c r="L6299" s="96"/>
      <c r="M6299" s="8">
        <v>112.28</v>
      </c>
      <c r="P6299" s="8">
        <f t="shared" si="239"/>
        <v>-35.930581764957999</v>
      </c>
    </row>
    <row r="6300" spans="2:16" x14ac:dyDescent="0.15">
      <c r="C6300" s="76">
        <v>39401</v>
      </c>
      <c r="D6300" s="12">
        <v>93.43</v>
      </c>
      <c r="E6300" s="12">
        <v>90.23</v>
      </c>
      <c r="F6300" s="12">
        <v>84.77</v>
      </c>
      <c r="G6300" s="12">
        <v>84.95</v>
      </c>
      <c r="H6300" s="12">
        <v>86.87</v>
      </c>
      <c r="I6300" s="75"/>
      <c r="J6300" s="75"/>
      <c r="K6300" s="193">
        <f t="shared" si="238"/>
        <v>60.110935306673319</v>
      </c>
      <c r="L6300" s="96"/>
      <c r="M6300" s="8">
        <v>112.5</v>
      </c>
      <c r="P6300" s="8">
        <f t="shared" si="239"/>
        <v>-35.142122535830488</v>
      </c>
    </row>
    <row r="6301" spans="2:16" x14ac:dyDescent="0.15">
      <c r="C6301" s="76">
        <v>39402</v>
      </c>
      <c r="D6301" s="12">
        <v>95.1</v>
      </c>
      <c r="E6301" s="12">
        <v>91.62</v>
      </c>
      <c r="F6301" s="12">
        <v>84.85</v>
      </c>
      <c r="G6301" s="12">
        <v>84.75</v>
      </c>
      <c r="H6301" s="12">
        <v>87.41</v>
      </c>
      <c r="I6301" s="75"/>
      <c r="J6301" s="75"/>
      <c r="K6301" s="193">
        <f t="shared" si="238"/>
        <v>59.494989862451831</v>
      </c>
      <c r="L6301" s="96"/>
      <c r="M6301" s="8">
        <v>111.61</v>
      </c>
      <c r="P6301" s="8">
        <f t="shared" si="239"/>
        <v>-35.758067980051976</v>
      </c>
    </row>
    <row r="6302" spans="2:16" x14ac:dyDescent="0.15">
      <c r="C6302" s="76">
        <v>39405</v>
      </c>
      <c r="D6302" s="12">
        <v>94.64</v>
      </c>
      <c r="E6302" s="12">
        <v>92.28</v>
      </c>
      <c r="F6302" s="12">
        <v>86.84</v>
      </c>
      <c r="G6302" s="12">
        <v>86.95</v>
      </c>
      <c r="H6302" s="12">
        <v>88.57</v>
      </c>
      <c r="I6302" s="75"/>
      <c r="J6302" s="75"/>
      <c r="K6302" s="193">
        <f t="shared" si="238"/>
        <v>61.269100178170682</v>
      </c>
      <c r="L6302" s="96"/>
      <c r="M6302" s="8">
        <v>112.03</v>
      </c>
      <c r="P6302" s="8">
        <f t="shared" si="239"/>
        <v>-33.983957664333126</v>
      </c>
    </row>
    <row r="6303" spans="2:16" x14ac:dyDescent="0.15">
      <c r="C6303" s="76">
        <v>39406</v>
      </c>
      <c r="D6303" s="11">
        <v>98.03</v>
      </c>
      <c r="E6303" s="11">
        <v>95.49</v>
      </c>
      <c r="F6303" s="12">
        <v>87.02</v>
      </c>
      <c r="G6303" s="12">
        <v>86.75</v>
      </c>
      <c r="H6303" s="12">
        <v>89.93</v>
      </c>
      <c r="I6303" s="75"/>
      <c r="J6303" s="75"/>
      <c r="K6303" s="193">
        <f t="shared" si="238"/>
        <v>60.587986004556754</v>
      </c>
      <c r="L6303" s="96"/>
      <c r="M6303" s="8">
        <v>111.04</v>
      </c>
      <c r="P6303" s="8">
        <f t="shared" si="239"/>
        <v>-34.665071837947053</v>
      </c>
    </row>
    <row r="6304" spans="2:16" x14ac:dyDescent="0.15">
      <c r="C6304" s="76">
        <v>39407</v>
      </c>
      <c r="D6304" s="12">
        <v>97.29</v>
      </c>
      <c r="E6304" s="12">
        <v>94.84</v>
      </c>
      <c r="F6304" s="11">
        <v>89.92</v>
      </c>
      <c r="G6304" s="11">
        <v>90.3</v>
      </c>
      <c r="H6304" s="12">
        <v>91.77</v>
      </c>
      <c r="I6304" s="75"/>
      <c r="J6304" s="75"/>
      <c r="K6304" s="193">
        <f t="shared" si="238"/>
        <v>62.965144507512306</v>
      </c>
      <c r="L6304" s="96"/>
      <c r="M6304" s="8">
        <v>110.86</v>
      </c>
      <c r="P6304" s="8">
        <f t="shared" si="239"/>
        <v>-32.287913334991501</v>
      </c>
    </row>
    <row r="6305" spans="2:16" x14ac:dyDescent="0.15">
      <c r="C6305" s="76">
        <v>39408</v>
      </c>
      <c r="D6305" s="12"/>
      <c r="E6305" s="12">
        <v>94.5</v>
      </c>
      <c r="F6305" s="12">
        <v>89.12</v>
      </c>
      <c r="G6305" s="12">
        <v>89.2</v>
      </c>
      <c r="H6305" s="12">
        <v>91.22</v>
      </c>
      <c r="I6305" s="75"/>
      <c r="J6305" s="75"/>
      <c r="K6305" s="193">
        <f t="shared" si="238"/>
        <v>61.49120283119079</v>
      </c>
      <c r="L6305" s="96"/>
      <c r="M6305" s="8">
        <v>109.6</v>
      </c>
      <c r="P6305" s="8">
        <f t="shared" si="239"/>
        <v>-33.761855011313017</v>
      </c>
    </row>
    <row r="6306" spans="2:16" x14ac:dyDescent="0.15">
      <c r="C6306" s="76">
        <v>39409</v>
      </c>
      <c r="D6306" s="11">
        <v>98.18</v>
      </c>
      <c r="E6306" s="11">
        <v>95.76</v>
      </c>
      <c r="F6306" s="12">
        <v>89.03</v>
      </c>
      <c r="G6306" s="82"/>
      <c r="H6306" s="82">
        <v>91.37</v>
      </c>
      <c r="I6306" s="174"/>
      <c r="J6306" s="174"/>
      <c r="K6306" s="194"/>
      <c r="L6306" s="194"/>
      <c r="M6306" s="35"/>
      <c r="P6306" s="8">
        <f t="shared" si="239"/>
        <v>-95.253057842503807</v>
      </c>
    </row>
    <row r="6307" spans="2:16" x14ac:dyDescent="0.15">
      <c r="C6307" s="76">
        <v>39412</v>
      </c>
      <c r="D6307" s="12">
        <v>97.7</v>
      </c>
      <c r="E6307" s="12">
        <v>95.32</v>
      </c>
      <c r="F6307" s="11">
        <v>90.13</v>
      </c>
      <c r="G6307" s="12">
        <v>90.1</v>
      </c>
      <c r="H6307" s="12">
        <v>91.68</v>
      </c>
      <c r="I6307" s="75"/>
      <c r="J6307" s="75"/>
      <c r="K6307" s="193">
        <f t="shared" si="238"/>
        <v>62.173968080131964</v>
      </c>
      <c r="L6307" s="96"/>
      <c r="M6307" s="8">
        <v>109.71</v>
      </c>
      <c r="P6307" s="8">
        <f t="shared" si="239"/>
        <v>-33.079089762371844</v>
      </c>
    </row>
    <row r="6308" spans="2:16" x14ac:dyDescent="0.15">
      <c r="C6308" s="76">
        <v>39413</v>
      </c>
      <c r="D6308" s="12">
        <v>94.42</v>
      </c>
      <c r="E6308" s="12">
        <v>92.52</v>
      </c>
      <c r="F6308" s="12">
        <v>88.7</v>
      </c>
      <c r="G6308" s="12">
        <v>88.7</v>
      </c>
      <c r="H6308" s="12">
        <v>90.08</v>
      </c>
      <c r="I6308" s="75"/>
      <c r="J6308" s="75"/>
      <c r="K6308" s="193">
        <f t="shared" si="238"/>
        <v>60.454717493952835</v>
      </c>
      <c r="L6308" s="96"/>
      <c r="M6308" s="8">
        <v>108.36</v>
      </c>
      <c r="P6308" s="8">
        <f t="shared" si="239"/>
        <v>-34.798340348550973</v>
      </c>
    </row>
    <row r="6309" spans="2:16" x14ac:dyDescent="0.15">
      <c r="C6309" s="76">
        <v>39414</v>
      </c>
      <c r="D6309" s="12">
        <v>90.62</v>
      </c>
      <c r="E6309" s="12">
        <v>89.81</v>
      </c>
      <c r="F6309" s="12">
        <v>86.7</v>
      </c>
      <c r="G6309" s="12">
        <v>86.3</v>
      </c>
      <c r="H6309" s="12">
        <v>87.88</v>
      </c>
      <c r="I6309" s="75"/>
      <c r="J6309" s="75"/>
      <c r="K6309" s="193">
        <f t="shared" si="238"/>
        <v>59.443196415662705</v>
      </c>
      <c r="L6309" s="96"/>
      <c r="M6309" s="8">
        <v>109.51</v>
      </c>
      <c r="P6309" s="8">
        <f t="shared" si="239"/>
        <v>-35.809861426841103</v>
      </c>
    </row>
    <row r="6310" spans="2:16" x14ac:dyDescent="0.15">
      <c r="C6310" s="76">
        <v>39415</v>
      </c>
      <c r="D6310" s="12">
        <v>91.01</v>
      </c>
      <c r="E6310" s="12">
        <v>90.22</v>
      </c>
      <c r="F6310" s="12">
        <v>86.58</v>
      </c>
      <c r="G6310" s="12">
        <v>85.6</v>
      </c>
      <c r="H6310" s="12">
        <v>87.59</v>
      </c>
      <c r="I6310" s="75"/>
      <c r="J6310" s="75"/>
      <c r="K6310" s="193">
        <f t="shared" si="238"/>
        <v>59.795570484454622</v>
      </c>
      <c r="L6310" s="96"/>
      <c r="M6310" s="8">
        <v>111.06</v>
      </c>
      <c r="P6310" s="8">
        <f t="shared" si="239"/>
        <v>-35.457487358049185</v>
      </c>
    </row>
    <row r="6311" spans="2:16" ht="15" thickBot="1" x14ac:dyDescent="0.2">
      <c r="C6311" s="132">
        <v>39416</v>
      </c>
      <c r="D6311" s="113">
        <v>88.71</v>
      </c>
      <c r="E6311" s="113">
        <v>88.26</v>
      </c>
      <c r="F6311" s="113">
        <v>85.08</v>
      </c>
      <c r="G6311" s="113">
        <v>84.8</v>
      </c>
      <c r="H6311" s="113">
        <v>85.72</v>
      </c>
      <c r="I6311" s="114"/>
      <c r="J6311" s="114"/>
      <c r="K6311" s="193">
        <f t="shared" si="238"/>
        <v>59.284737212923211</v>
      </c>
      <c r="L6311" s="96"/>
      <c r="M6311" s="8">
        <v>111.15</v>
      </c>
      <c r="P6311" s="8">
        <f t="shared" si="239"/>
        <v>-35.968320629580596</v>
      </c>
    </row>
    <row r="6312" spans="2:16" x14ac:dyDescent="0.15">
      <c r="B6312" s="2">
        <f>AVERAGE(D6312:D6332)</f>
        <v>91.742499999999993</v>
      </c>
      <c r="C6312" s="134">
        <v>39419</v>
      </c>
      <c r="D6312" s="119">
        <v>89.31</v>
      </c>
      <c r="E6312" s="119">
        <v>89.8</v>
      </c>
      <c r="F6312" s="119">
        <v>83.45</v>
      </c>
      <c r="G6312" s="119">
        <v>84</v>
      </c>
      <c r="H6312" s="119">
        <v>84.13</v>
      </c>
      <c r="I6312" s="120"/>
      <c r="J6312" s="120"/>
      <c r="K6312" s="193">
        <f t="shared" si="238"/>
        <v>58.725447239216393</v>
      </c>
      <c r="L6312" s="96"/>
      <c r="M6312" s="8">
        <v>111.15</v>
      </c>
      <c r="P6312" s="8">
        <f t="shared" si="239"/>
        <v>-36.527610603287414</v>
      </c>
    </row>
    <row r="6313" spans="2:16" x14ac:dyDescent="0.15">
      <c r="C6313" s="76">
        <v>39420</v>
      </c>
      <c r="D6313" s="12">
        <v>88.32</v>
      </c>
      <c r="E6313" s="12">
        <v>89.53</v>
      </c>
      <c r="F6313" s="12">
        <v>84.5</v>
      </c>
      <c r="G6313" s="12">
        <v>84.85</v>
      </c>
      <c r="H6313" s="12">
        <v>85.14</v>
      </c>
      <c r="I6313" s="75"/>
      <c r="J6313" s="75"/>
      <c r="K6313" s="193">
        <f t="shared" si="238"/>
        <v>59.453115447247676</v>
      </c>
      <c r="L6313" s="96"/>
      <c r="M6313" s="8">
        <v>111.4</v>
      </c>
      <c r="P6313" s="8">
        <f t="shared" si="239"/>
        <v>-35.799942395256132</v>
      </c>
    </row>
    <row r="6314" spans="2:16" x14ac:dyDescent="0.15">
      <c r="C6314" s="76">
        <v>39421</v>
      </c>
      <c r="D6314" s="12">
        <v>87.49</v>
      </c>
      <c r="E6314" s="12">
        <v>88.49</v>
      </c>
      <c r="F6314" s="12">
        <v>84.53</v>
      </c>
      <c r="G6314" s="12">
        <v>85</v>
      </c>
      <c r="H6314" s="12">
        <v>85.3</v>
      </c>
      <c r="I6314" s="75"/>
      <c r="J6314" s="75"/>
      <c r="K6314" s="193">
        <f t="shared" si="238"/>
        <v>59.333671940717181</v>
      </c>
      <c r="L6314" s="96"/>
      <c r="M6314" s="8">
        <v>110.98</v>
      </c>
      <c r="P6314" s="8">
        <f t="shared" si="239"/>
        <v>-35.919385901786626</v>
      </c>
    </row>
    <row r="6315" spans="2:16" x14ac:dyDescent="0.15">
      <c r="C6315" s="76">
        <v>39422</v>
      </c>
      <c r="D6315" s="12">
        <v>90.23</v>
      </c>
      <c r="E6315" s="12">
        <v>90.18</v>
      </c>
      <c r="F6315" s="12">
        <v>83</v>
      </c>
      <c r="G6315" s="12">
        <v>83.25</v>
      </c>
      <c r="H6315" s="12">
        <v>84.34</v>
      </c>
      <c r="I6315" s="75"/>
      <c r="J6315" s="75"/>
      <c r="K6315" s="193">
        <f t="shared" ref="K6315:K6378" si="240">G6315*M6315/158.987294928</f>
        <v>58.656668158441704</v>
      </c>
      <c r="L6315" s="96"/>
      <c r="M6315" s="8">
        <v>112.02</v>
      </c>
      <c r="P6315" s="8">
        <f t="shared" ref="P6315:P6378" si="241">K6315-$K$6465</f>
        <v>-36.596389684062103</v>
      </c>
    </row>
    <row r="6316" spans="2:16" x14ac:dyDescent="0.15">
      <c r="C6316" s="76">
        <v>39423</v>
      </c>
      <c r="D6316" s="12">
        <v>88.28</v>
      </c>
      <c r="E6316" s="12">
        <v>88.64</v>
      </c>
      <c r="F6316" s="12">
        <v>84.73</v>
      </c>
      <c r="G6316" s="12">
        <v>85.05</v>
      </c>
      <c r="H6316" s="12">
        <v>85.07</v>
      </c>
      <c r="I6316" s="75"/>
      <c r="J6316" s="75"/>
      <c r="K6316" s="193">
        <f t="shared" si="240"/>
        <v>60.197744130021434</v>
      </c>
      <c r="L6316" s="96"/>
      <c r="M6316" s="8">
        <v>112.53</v>
      </c>
      <c r="P6316" s="8">
        <f t="shared" si="241"/>
        <v>-35.055313712482373</v>
      </c>
    </row>
    <row r="6317" spans="2:16" x14ac:dyDescent="0.15">
      <c r="C6317" s="76">
        <v>39426</v>
      </c>
      <c r="D6317" s="12">
        <v>87.86</v>
      </c>
      <c r="E6317" s="12">
        <v>88.04</v>
      </c>
      <c r="F6317" s="12">
        <v>82.98</v>
      </c>
      <c r="G6317" s="12">
        <v>83.25</v>
      </c>
      <c r="H6317" s="12">
        <v>84.02</v>
      </c>
      <c r="I6317" s="75"/>
      <c r="J6317" s="75"/>
      <c r="K6317" s="193">
        <f t="shared" si="240"/>
        <v>58.97608047389118</v>
      </c>
      <c r="L6317" s="96"/>
      <c r="M6317" s="8">
        <v>112.63</v>
      </c>
      <c r="P6317" s="8">
        <f t="shared" si="241"/>
        <v>-36.276977368612627</v>
      </c>
    </row>
    <row r="6318" spans="2:16" x14ac:dyDescent="0.15">
      <c r="C6318" s="76">
        <v>39427</v>
      </c>
      <c r="D6318" s="12">
        <v>90.02</v>
      </c>
      <c r="E6318" s="12">
        <v>89.99</v>
      </c>
      <c r="F6318" s="12">
        <v>83.37</v>
      </c>
      <c r="G6318" s="12">
        <v>83.75</v>
      </c>
      <c r="H6318" s="12">
        <v>84.51</v>
      </c>
      <c r="I6318" s="75"/>
      <c r="J6318" s="75"/>
      <c r="K6318" s="193">
        <f t="shared" si="240"/>
        <v>59.477787229994696</v>
      </c>
      <c r="L6318" s="96"/>
      <c r="M6318" s="8">
        <v>112.91</v>
      </c>
      <c r="P6318" s="8">
        <f t="shared" si="241"/>
        <v>-35.775270612509111</v>
      </c>
    </row>
    <row r="6319" spans="2:16" x14ac:dyDescent="0.15">
      <c r="C6319" s="76">
        <v>39428</v>
      </c>
      <c r="D6319" s="12">
        <v>94.39</v>
      </c>
      <c r="E6319" s="12">
        <v>94.02</v>
      </c>
      <c r="F6319" s="12">
        <v>84.17</v>
      </c>
      <c r="G6319" s="12">
        <v>84.45</v>
      </c>
      <c r="H6319" s="12">
        <v>86.61</v>
      </c>
      <c r="I6319" s="75"/>
      <c r="J6319" s="75"/>
      <c r="K6319" s="193">
        <f t="shared" si="240"/>
        <v>59.464987465076867</v>
      </c>
      <c r="L6319" s="96"/>
      <c r="M6319" s="8">
        <v>111.95</v>
      </c>
      <c r="P6319" s="8">
        <f t="shared" si="241"/>
        <v>-35.788070377426941</v>
      </c>
    </row>
    <row r="6320" spans="2:16" x14ac:dyDescent="0.15">
      <c r="C6320" s="76">
        <v>39429</v>
      </c>
      <c r="D6320" s="12">
        <v>92.25</v>
      </c>
      <c r="E6320" s="12">
        <v>92.12</v>
      </c>
      <c r="F6320" s="12">
        <v>87.38</v>
      </c>
      <c r="G6320" s="12">
        <v>87.7</v>
      </c>
      <c r="H6320" s="12">
        <v>88.46</v>
      </c>
      <c r="I6320" s="75"/>
      <c r="J6320" s="75"/>
      <c r="K6320" s="193">
        <f t="shared" si="240"/>
        <v>62.321621387967873</v>
      </c>
      <c r="L6320" s="96"/>
      <c r="M6320" s="8">
        <v>112.98</v>
      </c>
      <c r="P6320" s="8">
        <f t="shared" si="241"/>
        <v>-32.931436454535934</v>
      </c>
    </row>
    <row r="6321" spans="2:16" x14ac:dyDescent="0.15">
      <c r="C6321" s="76">
        <v>39430</v>
      </c>
      <c r="D6321" s="12">
        <v>91.27</v>
      </c>
      <c r="E6321" s="12">
        <v>91.69</v>
      </c>
      <c r="F6321" s="12">
        <v>86.94</v>
      </c>
      <c r="G6321" s="12">
        <v>87.2</v>
      </c>
      <c r="H6321" s="12">
        <v>87.81</v>
      </c>
      <c r="I6321" s="75"/>
      <c r="J6321" s="75"/>
      <c r="K6321" s="193">
        <f t="shared" si="240"/>
        <v>62.30087759204698</v>
      </c>
      <c r="L6321" s="96"/>
      <c r="M6321" s="8">
        <v>113.59</v>
      </c>
      <c r="P6321" s="8">
        <f t="shared" si="241"/>
        <v>-32.952180250456827</v>
      </c>
    </row>
    <row r="6322" spans="2:16" x14ac:dyDescent="0.15">
      <c r="C6322" s="76">
        <v>39433</v>
      </c>
      <c r="D6322" s="12">
        <v>90.63</v>
      </c>
      <c r="E6322" s="12">
        <v>91.29</v>
      </c>
      <c r="F6322" s="12">
        <v>86.75</v>
      </c>
      <c r="G6322" s="12">
        <v>86.6</v>
      </c>
      <c r="H6322" s="12">
        <v>87.13</v>
      </c>
      <c r="I6322" s="75"/>
      <c r="J6322" s="75"/>
      <c r="K6322" s="193">
        <f t="shared" si="240"/>
        <v>62.28072503833851</v>
      </c>
      <c r="L6322" s="96"/>
      <c r="M6322" s="8">
        <v>114.34</v>
      </c>
      <c r="P6322" s="8">
        <f t="shared" si="241"/>
        <v>-32.972332804165298</v>
      </c>
    </row>
    <row r="6323" spans="2:16" x14ac:dyDescent="0.15">
      <c r="C6323" s="76">
        <v>39434</v>
      </c>
      <c r="D6323" s="12">
        <v>90.49</v>
      </c>
      <c r="E6323" s="12">
        <v>90.12</v>
      </c>
      <c r="F6323" s="12">
        <v>86.47</v>
      </c>
      <c r="G6323" s="12">
        <v>86.3</v>
      </c>
      <c r="H6323" s="12">
        <v>87.1</v>
      </c>
      <c r="I6323" s="75"/>
      <c r="J6323" s="75"/>
      <c r="K6323" s="193">
        <f t="shared" si="240"/>
        <v>61.902128748444667</v>
      </c>
      <c r="L6323" s="96"/>
      <c r="M6323" s="8">
        <v>114.04</v>
      </c>
      <c r="P6323" s="8">
        <f t="shared" si="241"/>
        <v>-33.35092909405914</v>
      </c>
    </row>
    <row r="6324" spans="2:16" x14ac:dyDescent="0.15">
      <c r="C6324" s="76">
        <v>39435</v>
      </c>
      <c r="D6324" s="12">
        <v>91.24</v>
      </c>
      <c r="E6324" s="12">
        <v>91.48</v>
      </c>
      <c r="F6324" s="12">
        <v>85.8</v>
      </c>
      <c r="G6324" s="12">
        <v>85.8</v>
      </c>
      <c r="H6324" s="12">
        <v>87.24</v>
      </c>
      <c r="I6324" s="75"/>
      <c r="J6324" s="75"/>
      <c r="K6324" s="193">
        <f t="shared" si="240"/>
        <v>61.726970098109668</v>
      </c>
      <c r="L6324" s="96"/>
      <c r="M6324" s="8">
        <v>114.38</v>
      </c>
      <c r="P6324" s="8">
        <f t="shared" si="241"/>
        <v>-33.52608774439414</v>
      </c>
    </row>
    <row r="6325" spans="2:16" x14ac:dyDescent="0.15">
      <c r="C6325" s="76">
        <v>39436</v>
      </c>
      <c r="D6325" s="12">
        <v>91.06</v>
      </c>
      <c r="E6325" s="12">
        <v>90.88</v>
      </c>
      <c r="F6325" s="13"/>
      <c r="G6325" s="12">
        <v>86.7</v>
      </c>
      <c r="H6325" s="12">
        <v>87.36</v>
      </c>
      <c r="I6325" s="75"/>
      <c r="J6325" s="75"/>
      <c r="K6325" s="193">
        <f t="shared" si="240"/>
        <v>62.369002532501533</v>
      </c>
      <c r="L6325" s="96"/>
      <c r="M6325" s="8">
        <v>114.37</v>
      </c>
      <c r="P6325" s="8">
        <f t="shared" si="241"/>
        <v>-32.884055310002275</v>
      </c>
    </row>
    <row r="6326" spans="2:16" x14ac:dyDescent="0.15">
      <c r="C6326" s="76">
        <v>39437</v>
      </c>
      <c r="D6326" s="12">
        <v>93.31</v>
      </c>
      <c r="E6326" s="12">
        <v>92.46</v>
      </c>
      <c r="F6326" s="12">
        <v>85.78</v>
      </c>
      <c r="G6326" s="12">
        <v>86.15</v>
      </c>
      <c r="H6326" s="12">
        <v>87.73</v>
      </c>
      <c r="I6326" s="75"/>
      <c r="J6326" s="75"/>
      <c r="K6326" s="193">
        <f t="shared" si="240"/>
        <v>61.82704727727802</v>
      </c>
      <c r="L6326" s="96"/>
      <c r="M6326" s="8">
        <v>114.1</v>
      </c>
      <c r="P6326" s="8">
        <f t="shared" si="241"/>
        <v>-33.426010565225788</v>
      </c>
    </row>
    <row r="6327" spans="2:16" x14ac:dyDescent="0.15">
      <c r="C6327" s="76">
        <v>39440</v>
      </c>
      <c r="D6327" s="12">
        <v>94.13</v>
      </c>
      <c r="E6327" s="12">
        <v>92.7</v>
      </c>
      <c r="F6327" s="12">
        <v>85.9</v>
      </c>
      <c r="G6327" s="199"/>
      <c r="H6327" s="82">
        <v>87.86</v>
      </c>
      <c r="I6327" s="174"/>
      <c r="J6327" s="174"/>
      <c r="K6327" s="194"/>
      <c r="L6327" s="194"/>
      <c r="M6327" s="35"/>
      <c r="P6327" s="8">
        <f t="shared" si="241"/>
        <v>-95.253057842503807</v>
      </c>
    </row>
    <row r="6328" spans="2:16" x14ac:dyDescent="0.15">
      <c r="C6328" s="76">
        <v>39441</v>
      </c>
      <c r="D6328" s="13"/>
      <c r="E6328" s="13"/>
      <c r="F6328" s="12">
        <v>85.78</v>
      </c>
      <c r="G6328" s="12">
        <v>87.1</v>
      </c>
      <c r="H6328" s="12"/>
      <c r="I6328" s="75"/>
      <c r="J6328" s="75"/>
      <c r="K6328" s="193">
        <f t="shared" si="240"/>
        <v>63.062152259024685</v>
      </c>
      <c r="L6328" s="96"/>
      <c r="M6328" s="8">
        <v>115.11</v>
      </c>
      <c r="P6328" s="8">
        <f t="shared" si="241"/>
        <v>-32.190905583479122</v>
      </c>
    </row>
    <row r="6329" spans="2:16" x14ac:dyDescent="0.15">
      <c r="C6329" s="76">
        <v>39442</v>
      </c>
      <c r="D6329" s="12">
        <v>95.97</v>
      </c>
      <c r="E6329" s="12">
        <v>93.94</v>
      </c>
      <c r="F6329" s="12">
        <v>87.42</v>
      </c>
      <c r="G6329" s="12">
        <v>87.85</v>
      </c>
      <c r="H6329" s="12">
        <v>89.44</v>
      </c>
      <c r="I6329" s="75"/>
      <c r="J6329" s="75"/>
      <c r="K6329" s="193">
        <f t="shared" si="240"/>
        <v>63.671474532504909</v>
      </c>
      <c r="L6329" s="96"/>
      <c r="M6329" s="8">
        <v>115.23</v>
      </c>
      <c r="P6329" s="8">
        <f t="shared" si="241"/>
        <v>-31.581583309998898</v>
      </c>
    </row>
    <row r="6330" spans="2:16" x14ac:dyDescent="0.15">
      <c r="C6330" s="76">
        <v>39443</v>
      </c>
      <c r="D6330" s="12">
        <v>96.62</v>
      </c>
      <c r="E6330" s="12">
        <v>94.78</v>
      </c>
      <c r="F6330" s="12">
        <v>88.26</v>
      </c>
      <c r="G6330" s="12">
        <v>88.25</v>
      </c>
      <c r="H6330" s="12">
        <v>90.29</v>
      </c>
      <c r="I6330" s="75"/>
      <c r="J6330" s="75"/>
      <c r="K6330" s="193">
        <f t="shared" si="240"/>
        <v>64.105704198663233</v>
      </c>
      <c r="L6330" s="96"/>
      <c r="M6330" s="8">
        <v>115.49</v>
      </c>
      <c r="P6330" s="8">
        <f t="shared" si="241"/>
        <v>-31.147353643840574</v>
      </c>
    </row>
    <row r="6331" spans="2:16" x14ac:dyDescent="0.15">
      <c r="C6331" s="76">
        <v>39444</v>
      </c>
      <c r="D6331" s="12">
        <v>96</v>
      </c>
      <c r="E6331" s="12">
        <v>93.88</v>
      </c>
      <c r="F6331" s="12">
        <v>89.32</v>
      </c>
      <c r="G6331" s="12">
        <v>89.4</v>
      </c>
      <c r="H6331" s="12">
        <v>90.84</v>
      </c>
      <c r="I6331" s="75"/>
      <c r="J6331" s="75"/>
      <c r="K6331" s="193">
        <f t="shared" si="240"/>
        <v>64.749890893243972</v>
      </c>
      <c r="L6331" s="96"/>
      <c r="M6331" s="8">
        <v>115.15</v>
      </c>
      <c r="N6331" s="8" t="s">
        <v>17</v>
      </c>
      <c r="P6331" s="8">
        <f t="shared" si="241"/>
        <v>-30.503166949259835</v>
      </c>
    </row>
    <row r="6332" spans="2:16" ht="15" thickBot="1" x14ac:dyDescent="0.2">
      <c r="C6332" s="135">
        <v>39447</v>
      </c>
      <c r="D6332" s="122">
        <v>95.98</v>
      </c>
      <c r="E6332" s="122">
        <v>93.85</v>
      </c>
      <c r="F6332" s="122"/>
      <c r="G6332" s="125"/>
      <c r="H6332" s="125"/>
      <c r="I6332" s="196"/>
      <c r="J6332" s="196"/>
      <c r="K6332" s="194"/>
      <c r="L6332" s="194"/>
      <c r="M6332" s="35"/>
      <c r="N6332" s="33" t="s">
        <v>16</v>
      </c>
      <c r="P6332" s="8">
        <f t="shared" si="241"/>
        <v>-95.253057842503807</v>
      </c>
    </row>
    <row r="6333" spans="2:16" x14ac:dyDescent="0.15">
      <c r="B6333" s="2">
        <f>AVERAGE(D6333:D6354)</f>
        <v>92.929047619047623</v>
      </c>
      <c r="C6333" s="133">
        <v>39449</v>
      </c>
      <c r="D6333" s="131">
        <v>99.62</v>
      </c>
      <c r="E6333" s="131">
        <v>97.84</v>
      </c>
      <c r="F6333" s="116">
        <v>89.22</v>
      </c>
      <c r="G6333" s="124"/>
      <c r="H6333" s="124"/>
      <c r="I6333" s="197"/>
      <c r="J6333" s="197"/>
      <c r="K6333" s="194"/>
      <c r="L6333" s="194"/>
      <c r="M6333" s="35"/>
      <c r="N6333" s="8">
        <f>MAX(D6333:D6593)</f>
        <v>145.29</v>
      </c>
      <c r="P6333" s="8">
        <f t="shared" si="241"/>
        <v>-95.253057842503807</v>
      </c>
    </row>
    <row r="6334" spans="2:16" x14ac:dyDescent="0.15">
      <c r="C6334" s="76">
        <v>39450</v>
      </c>
      <c r="D6334" s="12">
        <v>99.18</v>
      </c>
      <c r="E6334" s="12">
        <v>97.6</v>
      </c>
      <c r="F6334" s="11">
        <v>92.02</v>
      </c>
      <c r="G6334" s="82"/>
      <c r="H6334" s="82"/>
      <c r="I6334" s="174"/>
      <c r="J6334" s="174"/>
      <c r="K6334" s="194"/>
      <c r="L6334" s="194"/>
      <c r="M6334" s="35"/>
      <c r="N6334" s="33" t="s">
        <v>18</v>
      </c>
      <c r="P6334" s="8">
        <f t="shared" si="241"/>
        <v>-95.253057842503807</v>
      </c>
    </row>
    <row r="6335" spans="2:16" x14ac:dyDescent="0.15">
      <c r="C6335" s="76">
        <v>39451</v>
      </c>
      <c r="D6335" s="12">
        <v>97.91</v>
      </c>
      <c r="E6335" s="12">
        <v>96.79</v>
      </c>
      <c r="F6335" s="11">
        <v>92.6</v>
      </c>
      <c r="G6335" s="11">
        <v>92.4</v>
      </c>
      <c r="H6335" s="12">
        <v>93.38</v>
      </c>
      <c r="I6335" s="75"/>
      <c r="J6335" s="75"/>
      <c r="K6335" s="193">
        <f t="shared" si="240"/>
        <v>64.092366654924533</v>
      </c>
      <c r="L6335" s="96"/>
      <c r="M6335" s="8">
        <v>110.28</v>
      </c>
      <c r="N6335" s="8">
        <f>MAX(E6335:E6595)</f>
        <v>146.08000000000001</v>
      </c>
      <c r="P6335" s="8">
        <f t="shared" si="241"/>
        <v>-31.160691187579275</v>
      </c>
    </row>
    <row r="6336" spans="2:16" x14ac:dyDescent="0.15">
      <c r="C6336" s="76">
        <v>39454</v>
      </c>
      <c r="D6336" s="12">
        <v>95.09</v>
      </c>
      <c r="E6336" s="12">
        <v>94.39</v>
      </c>
      <c r="F6336" s="12">
        <v>91.57</v>
      </c>
      <c r="G6336" s="12">
        <v>91.25</v>
      </c>
      <c r="H6336" s="12">
        <v>91.72</v>
      </c>
      <c r="I6336" s="75"/>
      <c r="J6336" s="75"/>
      <c r="K6336" s="193">
        <f t="shared" si="240"/>
        <v>63.065102180276014</v>
      </c>
      <c r="L6336" s="96"/>
      <c r="M6336" s="8">
        <v>109.88</v>
      </c>
      <c r="N6336" s="33" t="s">
        <v>21</v>
      </c>
      <c r="P6336" s="8">
        <f t="shared" si="241"/>
        <v>-32.187955662227793</v>
      </c>
    </row>
    <row r="6337" spans="2:16" x14ac:dyDescent="0.15">
      <c r="C6337" s="76">
        <v>39455</v>
      </c>
      <c r="D6337" s="12">
        <v>96.33</v>
      </c>
      <c r="E6337" s="12">
        <v>95.54</v>
      </c>
      <c r="F6337" s="12">
        <v>90.17</v>
      </c>
      <c r="G6337" s="12">
        <v>90.1</v>
      </c>
      <c r="H6337" s="12">
        <v>91.67</v>
      </c>
      <c r="I6337" s="75"/>
      <c r="J6337" s="75"/>
      <c r="K6337" s="193">
        <f t="shared" si="240"/>
        <v>62.451656935835778</v>
      </c>
      <c r="L6337" s="96"/>
      <c r="M6337" s="8">
        <v>110.2</v>
      </c>
      <c r="N6337" s="8">
        <f>MAX(F6337:F6595)</f>
        <v>140.77000000000001</v>
      </c>
      <c r="P6337" s="8">
        <f t="shared" si="241"/>
        <v>-32.801400906668029</v>
      </c>
    </row>
    <row r="6338" spans="2:16" x14ac:dyDescent="0.15">
      <c r="C6338" s="76">
        <v>39456</v>
      </c>
      <c r="D6338" s="12">
        <v>95.67</v>
      </c>
      <c r="E6338" s="12">
        <v>94.37</v>
      </c>
      <c r="F6338" s="12">
        <v>90.6</v>
      </c>
      <c r="G6338" s="12">
        <v>90.65</v>
      </c>
      <c r="H6338" s="12">
        <v>91.98</v>
      </c>
      <c r="I6338" s="75"/>
      <c r="J6338" s="75"/>
      <c r="K6338" s="193">
        <f t="shared" si="240"/>
        <v>62.764461805070908</v>
      </c>
      <c r="L6338" s="96"/>
      <c r="M6338" s="8">
        <v>110.08</v>
      </c>
      <c r="N6338" s="33" t="s">
        <v>19</v>
      </c>
      <c r="P6338" s="8">
        <f t="shared" si="241"/>
        <v>-32.488596037432899</v>
      </c>
    </row>
    <row r="6339" spans="2:16" x14ac:dyDescent="0.15">
      <c r="B6339" s="108" t="s">
        <v>127</v>
      </c>
      <c r="C6339" s="76">
        <v>39457</v>
      </c>
      <c r="D6339" s="12">
        <v>93.71</v>
      </c>
      <c r="E6339" s="12">
        <v>92.22</v>
      </c>
      <c r="F6339" s="11">
        <v>89.03</v>
      </c>
      <c r="G6339" s="12">
        <v>88.85</v>
      </c>
      <c r="H6339" s="12">
        <v>89.71</v>
      </c>
      <c r="I6339" s="75"/>
      <c r="J6339" s="75"/>
      <c r="K6339" s="193">
        <f t="shared" si="240"/>
        <v>62.104965711074939</v>
      </c>
      <c r="L6339" s="96"/>
      <c r="M6339" s="8">
        <v>111.13</v>
      </c>
      <c r="N6339" s="8">
        <f>MAX(G6339:G6597)</f>
        <v>140.6</v>
      </c>
      <c r="P6339" s="8">
        <f t="shared" si="241"/>
        <v>-33.148092131428868</v>
      </c>
    </row>
    <row r="6340" spans="2:16" x14ac:dyDescent="0.15">
      <c r="B6340" s="108" t="s">
        <v>3</v>
      </c>
      <c r="C6340" s="76">
        <v>39458</v>
      </c>
      <c r="D6340" s="12">
        <v>92.69</v>
      </c>
      <c r="E6340" s="12">
        <v>91.07</v>
      </c>
      <c r="F6340" s="12">
        <v>87.77</v>
      </c>
      <c r="G6340" s="12">
        <v>87.4</v>
      </c>
      <c r="H6340" s="12">
        <v>88.36</v>
      </c>
      <c r="I6340" s="75"/>
      <c r="J6340" s="75"/>
      <c r="K6340" s="193">
        <f t="shared" si="240"/>
        <v>60.899029726776156</v>
      </c>
      <c r="L6340" s="96"/>
      <c r="M6340" s="8">
        <v>110.78</v>
      </c>
      <c r="N6340" s="33" t="s">
        <v>20</v>
      </c>
      <c r="P6340" s="8">
        <f t="shared" si="241"/>
        <v>-34.354028115727651</v>
      </c>
    </row>
    <row r="6341" spans="2:16" x14ac:dyDescent="0.15">
      <c r="B6341" s="109">
        <f>AVERAGE(D6333:D6593)</f>
        <v>99.754664031620493</v>
      </c>
      <c r="C6341" s="76">
        <v>39461</v>
      </c>
      <c r="D6341" s="12">
        <v>94.2</v>
      </c>
      <c r="E6341" s="12">
        <v>92.92</v>
      </c>
      <c r="F6341" s="12">
        <v>86.92</v>
      </c>
      <c r="G6341" s="82"/>
      <c r="H6341" s="82">
        <v>88.51</v>
      </c>
      <c r="I6341" s="174"/>
      <c r="J6341" s="174"/>
      <c r="K6341" s="194"/>
      <c r="L6341" s="194"/>
      <c r="M6341" s="35"/>
      <c r="N6341" s="8">
        <f>MAX(H6341:H6599)</f>
        <v>140.72999999999999</v>
      </c>
      <c r="P6341" s="8">
        <f t="shared" si="241"/>
        <v>-95.253057842503807</v>
      </c>
    </row>
    <row r="6342" spans="2:16" x14ac:dyDescent="0.15">
      <c r="B6342" s="108" t="s">
        <v>161</v>
      </c>
      <c r="C6342" s="76">
        <v>39462</v>
      </c>
      <c r="D6342" s="12">
        <v>91.9</v>
      </c>
      <c r="E6342" s="12">
        <v>90.98</v>
      </c>
      <c r="F6342" s="12">
        <v>87.97</v>
      </c>
      <c r="G6342" s="12">
        <v>87.9</v>
      </c>
      <c r="H6342" s="12">
        <v>88.33</v>
      </c>
      <c r="I6342" s="75"/>
      <c r="J6342" s="75"/>
      <c r="K6342" s="193">
        <f t="shared" si="240"/>
        <v>60.279892203588673</v>
      </c>
      <c r="L6342" s="96"/>
      <c r="M6342" s="8">
        <v>109.03</v>
      </c>
      <c r="P6342" s="8">
        <f t="shared" si="241"/>
        <v>-34.973165638915134</v>
      </c>
    </row>
    <row r="6343" spans="2:16" x14ac:dyDescent="0.15">
      <c r="B6343" s="109">
        <f>AVERAGE(E6333:E6593)</f>
        <v>98.395387596899241</v>
      </c>
      <c r="C6343" s="76">
        <v>39463</v>
      </c>
      <c r="D6343" s="12">
        <v>90.84</v>
      </c>
      <c r="E6343" s="12">
        <v>89.75</v>
      </c>
      <c r="F6343" s="12">
        <v>85.82</v>
      </c>
      <c r="G6343" s="12">
        <v>86</v>
      </c>
      <c r="H6343" s="12">
        <v>86.28</v>
      </c>
      <c r="I6343" s="75"/>
      <c r="J6343" s="75"/>
      <c r="K6343" s="193">
        <f t="shared" si="240"/>
        <v>58.252076080633671</v>
      </c>
      <c r="L6343" s="96"/>
      <c r="M6343" s="8">
        <v>107.69</v>
      </c>
      <c r="P6343" s="8">
        <f t="shared" si="241"/>
        <v>-37.000981761870136</v>
      </c>
    </row>
    <row r="6344" spans="2:16" x14ac:dyDescent="0.15">
      <c r="B6344" s="108" t="s">
        <v>162</v>
      </c>
      <c r="C6344" s="76">
        <v>39464</v>
      </c>
      <c r="D6344" s="12">
        <v>90.13</v>
      </c>
      <c r="E6344" s="12">
        <v>88.75</v>
      </c>
      <c r="F6344" s="12">
        <v>85.87</v>
      </c>
      <c r="G6344" s="12">
        <v>85.55</v>
      </c>
      <c r="H6344" s="12">
        <v>86.14</v>
      </c>
      <c r="I6344" s="75"/>
      <c r="J6344" s="75"/>
      <c r="K6344" s="193">
        <f t="shared" si="240"/>
        <v>58.184029762813744</v>
      </c>
      <c r="L6344" s="96"/>
      <c r="M6344" s="8">
        <v>108.13</v>
      </c>
      <c r="P6344" s="8">
        <f t="shared" si="241"/>
        <v>-37.069028079690064</v>
      </c>
    </row>
    <row r="6345" spans="2:16" x14ac:dyDescent="0.15">
      <c r="B6345" s="109">
        <f>AVERAGE(G6333:G6593)</f>
        <v>94.742263374485589</v>
      </c>
      <c r="C6345" s="76">
        <v>39465</v>
      </c>
      <c r="D6345" s="12">
        <v>90.57</v>
      </c>
      <c r="E6345" s="12">
        <v>89.23</v>
      </c>
      <c r="F6345" s="12">
        <v>85.01</v>
      </c>
      <c r="G6345" s="12">
        <v>84.8</v>
      </c>
      <c r="H6345" s="12">
        <v>85.91</v>
      </c>
      <c r="I6345" s="75"/>
      <c r="J6345" s="75"/>
      <c r="K6345" s="193">
        <f t="shared" si="240"/>
        <v>57.492594009725536</v>
      </c>
      <c r="L6345" s="96"/>
      <c r="M6345" s="8">
        <v>107.79</v>
      </c>
      <c r="P6345" s="8">
        <f t="shared" si="241"/>
        <v>-37.760463832778271</v>
      </c>
    </row>
    <row r="6346" spans="2:16" x14ac:dyDescent="0.15">
      <c r="C6346" s="76">
        <v>39468</v>
      </c>
      <c r="D6346" s="12"/>
      <c r="E6346" s="12">
        <v>87.51</v>
      </c>
      <c r="F6346" s="12">
        <v>84.42</v>
      </c>
      <c r="G6346" s="12">
        <v>84.5</v>
      </c>
      <c r="H6346" s="12">
        <v>85.06</v>
      </c>
      <c r="I6346" s="75"/>
      <c r="J6346" s="75"/>
      <c r="K6346" s="193">
        <f t="shared" si="240"/>
        <v>57.390183310761351</v>
      </c>
      <c r="L6346" s="96"/>
      <c r="M6346" s="8">
        <v>107.98</v>
      </c>
      <c r="P6346" s="8">
        <f t="shared" si="241"/>
        <v>-37.862874531742456</v>
      </c>
    </row>
    <row r="6347" spans="2:16" x14ac:dyDescent="0.15">
      <c r="C6347" s="76">
        <v>39469</v>
      </c>
      <c r="D6347" s="12">
        <v>89.85</v>
      </c>
      <c r="E6347" s="12">
        <v>88.45</v>
      </c>
      <c r="F6347" s="12">
        <v>81.75</v>
      </c>
      <c r="G6347" s="12">
        <v>81.95</v>
      </c>
      <c r="H6347" s="12">
        <v>83.7</v>
      </c>
      <c r="I6347" s="75"/>
      <c r="J6347" s="75"/>
      <c r="K6347" s="193">
        <f t="shared" si="240"/>
        <v>55.117067712664891</v>
      </c>
      <c r="L6347" s="96"/>
      <c r="M6347" s="8">
        <v>106.93</v>
      </c>
      <c r="P6347" s="8">
        <f t="shared" si="241"/>
        <v>-40.135990129838916</v>
      </c>
    </row>
    <row r="6348" spans="2:16" x14ac:dyDescent="0.15">
      <c r="C6348" s="76">
        <v>39470</v>
      </c>
      <c r="D6348" s="12">
        <v>86.99</v>
      </c>
      <c r="E6348" s="12">
        <v>86.62</v>
      </c>
      <c r="F6348" s="12">
        <v>84.38</v>
      </c>
      <c r="G6348" s="12">
        <v>83.75</v>
      </c>
      <c r="H6348" s="12">
        <v>84.48</v>
      </c>
      <c r="I6348" s="75"/>
      <c r="J6348" s="75"/>
      <c r="K6348" s="193">
        <f t="shared" si="240"/>
        <v>56.870267552477436</v>
      </c>
      <c r="L6348" s="96"/>
      <c r="M6348" s="8">
        <v>107.96</v>
      </c>
      <c r="P6348" s="8">
        <f t="shared" si="241"/>
        <v>-38.382790290026371</v>
      </c>
    </row>
    <row r="6349" spans="2:16" x14ac:dyDescent="0.15">
      <c r="C6349" s="76">
        <v>39471</v>
      </c>
      <c r="D6349" s="12">
        <v>89.41</v>
      </c>
      <c r="E6349" s="12">
        <v>89.07</v>
      </c>
      <c r="F6349" s="12">
        <v>83.33</v>
      </c>
      <c r="G6349" s="12">
        <v>83.15</v>
      </c>
      <c r="H6349" s="12">
        <v>84.42</v>
      </c>
      <c r="I6349" s="75"/>
      <c r="J6349" s="75"/>
      <c r="K6349" s="193">
        <f t="shared" si="240"/>
        <v>56.431458904078248</v>
      </c>
      <c r="L6349" s="96"/>
      <c r="M6349" s="8">
        <v>107.9</v>
      </c>
      <c r="P6349" s="8">
        <f t="shared" si="241"/>
        <v>-38.821598938425559</v>
      </c>
    </row>
    <row r="6350" spans="2:16" x14ac:dyDescent="0.15">
      <c r="C6350" s="76">
        <v>39472</v>
      </c>
      <c r="D6350" s="12">
        <v>90.71</v>
      </c>
      <c r="E6350" s="12">
        <v>90.9</v>
      </c>
      <c r="F6350" s="12">
        <v>85.71</v>
      </c>
      <c r="G6350" s="12">
        <v>85.5</v>
      </c>
      <c r="H6350" s="12">
        <v>86.87</v>
      </c>
      <c r="I6350" s="75"/>
      <c r="J6350" s="75"/>
      <c r="K6350" s="193">
        <f t="shared" si="240"/>
        <v>58.026334772082862</v>
      </c>
      <c r="L6350" s="96"/>
      <c r="M6350" s="8">
        <v>107.9</v>
      </c>
      <c r="P6350" s="8">
        <f t="shared" si="241"/>
        <v>-37.226723070420945</v>
      </c>
    </row>
    <row r="6351" spans="2:16" x14ac:dyDescent="0.15">
      <c r="C6351" s="76">
        <v>39475</v>
      </c>
      <c r="D6351" s="12">
        <v>90.99</v>
      </c>
      <c r="E6351" s="12">
        <v>91.38</v>
      </c>
      <c r="F6351" s="12">
        <v>85.82</v>
      </c>
      <c r="G6351" s="12">
        <v>85.9</v>
      </c>
      <c r="H6351" s="12">
        <v>87.01</v>
      </c>
      <c r="I6351" s="75"/>
      <c r="J6351" s="75"/>
      <c r="K6351" s="193">
        <f t="shared" si="240"/>
        <v>58.438279638681536</v>
      </c>
      <c r="L6351" s="96"/>
      <c r="M6351" s="8">
        <v>108.16</v>
      </c>
      <c r="P6351" s="8">
        <f t="shared" si="241"/>
        <v>-36.814778203822272</v>
      </c>
    </row>
    <row r="6352" spans="2:16" x14ac:dyDescent="0.15">
      <c r="C6352" s="76">
        <v>39476</v>
      </c>
      <c r="D6352" s="12">
        <v>91.64</v>
      </c>
      <c r="E6352" s="12">
        <v>92</v>
      </c>
      <c r="F6352" s="12">
        <v>86.93</v>
      </c>
      <c r="G6352" s="12">
        <v>86.85</v>
      </c>
      <c r="H6352" s="12">
        <v>88.2</v>
      </c>
      <c r="I6352" s="75"/>
      <c r="J6352" s="75"/>
      <c r="K6352" s="193">
        <f t="shared" si="240"/>
        <v>58.871524949454283</v>
      </c>
      <c r="L6352" s="96"/>
      <c r="M6352" s="8">
        <v>107.77</v>
      </c>
      <c r="P6352" s="8">
        <f t="shared" si="241"/>
        <v>-36.381532893049524</v>
      </c>
    </row>
    <row r="6353" spans="2:16" x14ac:dyDescent="0.15">
      <c r="C6353" s="76">
        <v>39477</v>
      </c>
      <c r="D6353" s="12">
        <v>92.33</v>
      </c>
      <c r="E6353" s="12">
        <v>92.53</v>
      </c>
      <c r="F6353" s="12">
        <v>87.78</v>
      </c>
      <c r="G6353" s="12">
        <v>87.8</v>
      </c>
      <c r="H6353" s="12">
        <v>88.59</v>
      </c>
      <c r="I6353" s="75"/>
      <c r="J6353" s="75"/>
      <c r="K6353" s="193">
        <f t="shared" si="240"/>
        <v>59.614889380263193</v>
      </c>
      <c r="L6353" s="96"/>
      <c r="M6353" s="8">
        <v>107.95</v>
      </c>
      <c r="P6353" s="8">
        <f t="shared" si="241"/>
        <v>-35.638168462240614</v>
      </c>
    </row>
    <row r="6354" spans="2:16" ht="15" thickBot="1" x14ac:dyDescent="0.2">
      <c r="C6354" s="132">
        <v>39478</v>
      </c>
      <c r="D6354" s="113">
        <v>91.75</v>
      </c>
      <c r="E6354" s="113">
        <v>92.21</v>
      </c>
      <c r="F6354" s="113">
        <v>87.4</v>
      </c>
      <c r="G6354" s="113">
        <v>87.05</v>
      </c>
      <c r="H6354" s="113">
        <v>87.92</v>
      </c>
      <c r="I6354" s="114"/>
      <c r="J6354" s="114"/>
      <c r="K6354" s="193">
        <f t="shared" si="240"/>
        <v>58.804510160600721</v>
      </c>
      <c r="L6354" s="96"/>
      <c r="M6354" s="8">
        <v>107.4</v>
      </c>
      <c r="P6354" s="8">
        <f t="shared" si="241"/>
        <v>-36.448547681903086</v>
      </c>
    </row>
    <row r="6355" spans="2:16" x14ac:dyDescent="0.15">
      <c r="B6355" s="2">
        <f>AVERAGE(D6355:D6375)</f>
        <v>95.34899999999999</v>
      </c>
      <c r="C6355" s="134">
        <v>39479</v>
      </c>
      <c r="D6355" s="119">
        <v>88.96</v>
      </c>
      <c r="E6355" s="119">
        <v>89.44</v>
      </c>
      <c r="F6355" s="119">
        <v>87.1</v>
      </c>
      <c r="G6355" s="119">
        <v>87.05</v>
      </c>
      <c r="H6355" s="119">
        <v>87.5</v>
      </c>
      <c r="I6355" s="120"/>
      <c r="J6355" s="120"/>
      <c r="K6355" s="193">
        <f t="shared" si="240"/>
        <v>58.903065205562619</v>
      </c>
      <c r="L6355" s="96"/>
      <c r="M6355" s="8">
        <v>107.58</v>
      </c>
      <c r="P6355" s="8">
        <f t="shared" si="241"/>
        <v>-36.349992636941188</v>
      </c>
    </row>
    <row r="6356" spans="2:16" x14ac:dyDescent="0.15">
      <c r="B6356" s="2"/>
      <c r="C6356" s="76">
        <v>39482</v>
      </c>
      <c r="D6356" s="12">
        <v>90.02</v>
      </c>
      <c r="E6356" s="12">
        <v>90.47</v>
      </c>
      <c r="F6356" s="12">
        <v>85.57</v>
      </c>
      <c r="G6356" s="12">
        <v>85.4</v>
      </c>
      <c r="H6356" s="12">
        <v>86.51</v>
      </c>
      <c r="I6356" s="75"/>
      <c r="J6356" s="75"/>
      <c r="K6356" s="193">
        <f t="shared" si="240"/>
        <v>57.920867225084258</v>
      </c>
      <c r="L6356" s="96"/>
      <c r="M6356" s="8">
        <v>107.83</v>
      </c>
      <c r="P6356" s="8">
        <f t="shared" si="241"/>
        <v>-37.332190617419549</v>
      </c>
    </row>
    <row r="6357" spans="2:16" x14ac:dyDescent="0.15">
      <c r="B6357" s="2"/>
      <c r="C6357" s="76">
        <v>39483</v>
      </c>
      <c r="D6357" s="12">
        <v>88.41</v>
      </c>
      <c r="E6357" s="12">
        <v>88.82</v>
      </c>
      <c r="F6357" s="12">
        <v>85.92</v>
      </c>
      <c r="G6357" s="12">
        <v>85.85</v>
      </c>
      <c r="H6357" s="12">
        <v>86.01</v>
      </c>
      <c r="I6357" s="75"/>
      <c r="J6357" s="75"/>
      <c r="K6357" s="193">
        <f t="shared" si="240"/>
        <v>58.193672042724813</v>
      </c>
      <c r="L6357" s="96"/>
      <c r="M6357" s="8">
        <v>107.77</v>
      </c>
      <c r="P6357" s="8">
        <f t="shared" si="241"/>
        <v>-37.059385799778994</v>
      </c>
    </row>
    <row r="6358" spans="2:16" x14ac:dyDescent="0.15">
      <c r="C6358" s="76">
        <v>39484</v>
      </c>
      <c r="D6358" s="12">
        <v>87.14</v>
      </c>
      <c r="E6358" s="12">
        <v>87.78</v>
      </c>
      <c r="F6358" s="12">
        <v>84.13</v>
      </c>
      <c r="G6358" s="12">
        <v>84</v>
      </c>
      <c r="H6358" s="12">
        <v>84.66</v>
      </c>
      <c r="I6358" s="75"/>
      <c r="J6358" s="75"/>
      <c r="K6358" s="193">
        <f t="shared" si="240"/>
        <v>56.870959431662186</v>
      </c>
      <c r="L6358" s="96"/>
      <c r="M6358" s="8">
        <v>107.64</v>
      </c>
      <c r="P6358" s="8">
        <f t="shared" si="241"/>
        <v>-38.382098410841621</v>
      </c>
    </row>
    <row r="6359" spans="2:16" x14ac:dyDescent="0.15">
      <c r="C6359" s="76">
        <v>39485</v>
      </c>
      <c r="D6359" s="12">
        <v>88.11</v>
      </c>
      <c r="E6359" s="12">
        <v>88.51</v>
      </c>
      <c r="F6359" s="12">
        <v>84.13</v>
      </c>
      <c r="G6359" s="12">
        <v>83.55</v>
      </c>
      <c r="H6359" s="12">
        <v>84.63</v>
      </c>
      <c r="I6359" s="75"/>
      <c r="J6359" s="75"/>
      <c r="K6359" s="193">
        <f t="shared" si="240"/>
        <v>56.471701113387468</v>
      </c>
      <c r="L6359" s="96"/>
      <c r="M6359" s="8">
        <v>107.46</v>
      </c>
      <c r="P6359" s="8">
        <f t="shared" si="241"/>
        <v>-38.781356729116339</v>
      </c>
    </row>
    <row r="6360" spans="2:16" x14ac:dyDescent="0.15">
      <c r="C6360" s="76">
        <v>39486</v>
      </c>
      <c r="D6360" s="12">
        <v>91.77</v>
      </c>
      <c r="E6360" s="12">
        <v>91.94</v>
      </c>
      <c r="F6360" s="12"/>
      <c r="G6360" s="12">
        <v>84.95</v>
      </c>
      <c r="H6360" s="12">
        <v>86.1</v>
      </c>
      <c r="I6360" s="75"/>
      <c r="J6360" s="75"/>
      <c r="K6360" s="193">
        <f t="shared" si="240"/>
        <v>57.888166498888779</v>
      </c>
      <c r="L6360" s="96"/>
      <c r="M6360" s="8">
        <v>108.34</v>
      </c>
      <c r="P6360" s="8">
        <f t="shared" si="241"/>
        <v>-37.364891343615028</v>
      </c>
    </row>
    <row r="6361" spans="2:16" x14ac:dyDescent="0.15">
      <c r="C6361" s="76">
        <v>39489</v>
      </c>
      <c r="D6361" s="12">
        <v>93.59</v>
      </c>
      <c r="E6361" s="12">
        <v>93.53</v>
      </c>
      <c r="F6361" s="12">
        <v>87.29</v>
      </c>
      <c r="G6361" s="82"/>
      <c r="H6361" s="82">
        <v>89.01</v>
      </c>
      <c r="I6361" s="174"/>
      <c r="J6361" s="174"/>
      <c r="K6361" s="194"/>
      <c r="L6361" s="194"/>
      <c r="M6361" s="35"/>
      <c r="P6361" s="8">
        <f t="shared" si="241"/>
        <v>-95.253057842503807</v>
      </c>
    </row>
    <row r="6362" spans="2:16" x14ac:dyDescent="0.15">
      <c r="C6362" s="76">
        <v>39490</v>
      </c>
      <c r="D6362" s="12">
        <v>92.78</v>
      </c>
      <c r="E6362" s="12">
        <v>92.86</v>
      </c>
      <c r="F6362" s="12">
        <v>88.62</v>
      </c>
      <c r="G6362" s="12">
        <v>88.7</v>
      </c>
      <c r="H6362" s="12">
        <v>89.63</v>
      </c>
      <c r="I6362" s="75"/>
      <c r="J6362" s="75"/>
      <c r="K6362" s="193">
        <f t="shared" si="240"/>
        <v>60.231555007817896</v>
      </c>
      <c r="L6362" s="96"/>
      <c r="M6362" s="8">
        <v>107.96</v>
      </c>
      <c r="P6362" s="8">
        <f t="shared" si="241"/>
        <v>-35.021502834685911</v>
      </c>
    </row>
    <row r="6363" spans="2:16" x14ac:dyDescent="0.15">
      <c r="C6363" s="76">
        <v>39491</v>
      </c>
      <c r="D6363" s="12">
        <v>93.27</v>
      </c>
      <c r="E6363" s="12">
        <v>93.32</v>
      </c>
      <c r="F6363" s="12">
        <v>88.56</v>
      </c>
      <c r="G6363" s="12">
        <v>88.4</v>
      </c>
      <c r="H6363" s="12">
        <v>89.48</v>
      </c>
      <c r="I6363" s="75"/>
      <c r="J6363" s="75"/>
      <c r="K6363" s="193">
        <f t="shared" si="240"/>
        <v>60.266928903590816</v>
      </c>
      <c r="L6363" s="96"/>
      <c r="M6363" s="8">
        <v>108.39</v>
      </c>
      <c r="P6363" s="8">
        <f t="shared" si="241"/>
        <v>-34.986128938912991</v>
      </c>
    </row>
    <row r="6364" spans="2:16" x14ac:dyDescent="0.15">
      <c r="C6364" s="76">
        <v>39492</v>
      </c>
      <c r="D6364" s="12">
        <v>95.46</v>
      </c>
      <c r="E6364" s="12">
        <v>95.16</v>
      </c>
      <c r="F6364" s="12">
        <v>89.21</v>
      </c>
      <c r="G6364" s="12">
        <v>89.1</v>
      </c>
      <c r="H6364" s="12">
        <v>90.63</v>
      </c>
      <c r="I6364" s="75"/>
      <c r="J6364" s="75"/>
      <c r="K6364" s="193">
        <f t="shared" si="240"/>
        <v>61.237327199063834</v>
      </c>
      <c r="L6364" s="96"/>
      <c r="M6364" s="8">
        <v>109.27</v>
      </c>
      <c r="P6364" s="8">
        <f t="shared" si="241"/>
        <v>-34.015730643439973</v>
      </c>
    </row>
    <row r="6365" spans="2:16" x14ac:dyDescent="0.15">
      <c r="C6365" s="76">
        <v>39493</v>
      </c>
      <c r="D6365" s="12">
        <v>95.5</v>
      </c>
      <c r="E6365" s="12">
        <v>94.63</v>
      </c>
      <c r="F6365" s="12">
        <v>90.28</v>
      </c>
      <c r="G6365" s="12">
        <v>90.35</v>
      </c>
      <c r="H6365" s="12">
        <v>91.55</v>
      </c>
      <c r="I6365" s="75"/>
      <c r="J6365" s="75"/>
      <c r="K6365" s="193">
        <f t="shared" si="240"/>
        <v>61.931634250768752</v>
      </c>
      <c r="L6365" s="96"/>
      <c r="M6365" s="8">
        <v>108.98</v>
      </c>
      <c r="P6365" s="8">
        <f t="shared" si="241"/>
        <v>-33.321423591735055</v>
      </c>
    </row>
    <row r="6366" spans="2:16" x14ac:dyDescent="0.15">
      <c r="C6366" s="76">
        <v>39496</v>
      </c>
      <c r="D6366" s="11"/>
      <c r="E6366" s="11">
        <v>94.91</v>
      </c>
      <c r="F6366" s="12">
        <v>90.39</v>
      </c>
      <c r="G6366" s="12">
        <v>90.55</v>
      </c>
      <c r="H6366" s="12">
        <v>91.21</v>
      </c>
      <c r="I6366" s="75"/>
      <c r="J6366" s="75"/>
      <c r="K6366" s="193">
        <f t="shared" si="240"/>
        <v>62.00607730614221</v>
      </c>
      <c r="L6366" s="96"/>
      <c r="M6366" s="8">
        <v>108.87</v>
      </c>
      <c r="P6366" s="8">
        <f t="shared" si="241"/>
        <v>-33.246980536361598</v>
      </c>
    </row>
    <row r="6367" spans="2:16" x14ac:dyDescent="0.15">
      <c r="C6367" s="76">
        <v>39497</v>
      </c>
      <c r="D6367" s="11">
        <v>100.01</v>
      </c>
      <c r="E6367" s="11">
        <v>98.56</v>
      </c>
      <c r="F6367" s="12">
        <v>90.9</v>
      </c>
      <c r="G6367" s="12">
        <v>90.85</v>
      </c>
      <c r="H6367" s="12">
        <v>92.52</v>
      </c>
      <c r="I6367" s="75"/>
      <c r="J6367" s="75"/>
      <c r="K6367" s="193">
        <f t="shared" si="240"/>
        <v>62.417223366773044</v>
      </c>
      <c r="L6367" s="96"/>
      <c r="M6367" s="8">
        <v>109.23</v>
      </c>
      <c r="P6367" s="8">
        <f t="shared" si="241"/>
        <v>-32.835834475730763</v>
      </c>
    </row>
    <row r="6368" spans="2:16" x14ac:dyDescent="0.15">
      <c r="C6368" s="76">
        <v>39498</v>
      </c>
      <c r="D6368" s="11">
        <v>100.74</v>
      </c>
      <c r="E6368" s="11">
        <v>98.42</v>
      </c>
      <c r="F6368" s="11">
        <v>92.76</v>
      </c>
      <c r="G6368" s="11">
        <v>93.05</v>
      </c>
      <c r="H6368" s="12">
        <v>94.09</v>
      </c>
      <c r="I6368" s="75"/>
      <c r="J6368" s="75"/>
      <c r="K6368" s="193">
        <f t="shared" si="240"/>
        <v>63.76482790395967</v>
      </c>
      <c r="L6368" s="96"/>
      <c r="M6368" s="8">
        <v>108.95</v>
      </c>
      <c r="P6368" s="8">
        <f t="shared" si="241"/>
        <v>-31.488229938544137</v>
      </c>
    </row>
    <row r="6369" spans="2:16" x14ac:dyDescent="0.15">
      <c r="C6369" s="76">
        <v>39499</v>
      </c>
      <c r="D6369" s="12">
        <v>98.23</v>
      </c>
      <c r="E6369" s="12">
        <v>96.24</v>
      </c>
      <c r="F6369" s="11">
        <v>92.95</v>
      </c>
      <c r="G6369" s="11">
        <v>94.05</v>
      </c>
      <c r="H6369" s="12">
        <v>93.81</v>
      </c>
      <c r="I6369" s="75"/>
      <c r="J6369" s="75"/>
      <c r="K6369" s="193">
        <f t="shared" si="240"/>
        <v>64.550667426901299</v>
      </c>
      <c r="L6369" s="96"/>
      <c r="M6369" s="8">
        <v>109.12</v>
      </c>
      <c r="P6369" s="8">
        <f t="shared" si="241"/>
        <v>-30.702390415602508</v>
      </c>
    </row>
    <row r="6370" spans="2:16" x14ac:dyDescent="0.15">
      <c r="C6370" s="76">
        <v>39500</v>
      </c>
      <c r="D6370" s="12">
        <v>98.81</v>
      </c>
      <c r="E6370" s="12">
        <v>97.01</v>
      </c>
      <c r="F6370" s="12">
        <v>91.02</v>
      </c>
      <c r="G6370" s="12">
        <v>91.6</v>
      </c>
      <c r="H6370" s="12">
        <v>92.48</v>
      </c>
      <c r="I6370" s="75"/>
      <c r="J6370" s="75"/>
      <c r="K6370" s="193">
        <f t="shared" si="240"/>
        <v>62.558005056342239</v>
      </c>
      <c r="L6370" s="96"/>
      <c r="M6370" s="8">
        <v>108.58</v>
      </c>
      <c r="P6370" s="8">
        <f t="shared" si="241"/>
        <v>-32.695052786161568</v>
      </c>
    </row>
    <row r="6371" spans="2:16" x14ac:dyDescent="0.15">
      <c r="C6371" s="76">
        <v>39503</v>
      </c>
      <c r="D6371" s="12">
        <v>99.23</v>
      </c>
      <c r="E6371" s="12">
        <v>97.69</v>
      </c>
      <c r="F6371" s="12">
        <v>92.22</v>
      </c>
      <c r="G6371" s="12">
        <v>92.85</v>
      </c>
      <c r="H6371" s="12">
        <v>93.49</v>
      </c>
      <c r="I6371" s="75"/>
      <c r="J6371" s="75"/>
      <c r="K6371" s="193">
        <f t="shared" si="240"/>
        <v>63.32408828365395</v>
      </c>
      <c r="L6371" s="96"/>
      <c r="M6371" s="8">
        <v>108.43</v>
      </c>
      <c r="P6371" s="8">
        <f t="shared" si="241"/>
        <v>-31.928969558849857</v>
      </c>
    </row>
    <row r="6372" spans="2:16" x14ac:dyDescent="0.15">
      <c r="C6372" s="76">
        <v>39504</v>
      </c>
      <c r="D6372" s="11">
        <v>100.88</v>
      </c>
      <c r="E6372" s="11">
        <v>99.47</v>
      </c>
      <c r="F6372" s="12">
        <v>91.98</v>
      </c>
      <c r="G6372" s="12">
        <v>92.45</v>
      </c>
      <c r="H6372" s="12">
        <v>93.96</v>
      </c>
      <c r="I6372" s="75"/>
      <c r="J6372" s="75"/>
      <c r="K6372" s="193">
        <f t="shared" si="240"/>
        <v>63.411812274469163</v>
      </c>
      <c r="L6372" s="96"/>
      <c r="M6372" s="8">
        <v>109.05</v>
      </c>
      <c r="P6372" s="8">
        <f t="shared" si="241"/>
        <v>-31.841245568034644</v>
      </c>
    </row>
    <row r="6373" spans="2:16" x14ac:dyDescent="0.15">
      <c r="C6373" s="76">
        <v>39505</v>
      </c>
      <c r="D6373" s="12">
        <v>99.64</v>
      </c>
      <c r="E6373" s="12">
        <v>98.27</v>
      </c>
      <c r="F6373" s="11">
        <v>94.28</v>
      </c>
      <c r="G6373" s="11">
        <v>94.7</v>
      </c>
      <c r="H6373" s="12">
        <v>95.03</v>
      </c>
      <c r="I6373" s="75"/>
      <c r="J6373" s="75"/>
      <c r="K6373" s="193">
        <f t="shared" si="240"/>
        <v>64.502405708859769</v>
      </c>
      <c r="L6373" s="96"/>
      <c r="M6373" s="8">
        <v>108.29</v>
      </c>
      <c r="P6373" s="8">
        <f t="shared" si="241"/>
        <v>-30.750652133644039</v>
      </c>
    </row>
    <row r="6374" spans="2:16" x14ac:dyDescent="0.15">
      <c r="C6374" s="76">
        <v>39506</v>
      </c>
      <c r="D6374" s="11">
        <v>102.59</v>
      </c>
      <c r="E6374" s="11">
        <v>100.9</v>
      </c>
      <c r="F6374" s="11">
        <v>92.53</v>
      </c>
      <c r="G6374" s="11">
        <v>93.05</v>
      </c>
      <c r="H6374" s="12">
        <v>94.87</v>
      </c>
      <c r="I6374" s="75"/>
      <c r="J6374" s="75"/>
      <c r="K6374" s="193">
        <f t="shared" si="240"/>
        <v>62.804990200770185</v>
      </c>
      <c r="L6374" s="96"/>
      <c r="M6374" s="8">
        <v>107.31</v>
      </c>
      <c r="P6374" s="8">
        <f t="shared" si="241"/>
        <v>-32.448067641733623</v>
      </c>
    </row>
    <row r="6375" spans="2:16" ht="15" thickBot="1" x14ac:dyDescent="0.2">
      <c r="C6375" s="135">
        <v>39507</v>
      </c>
      <c r="D6375" s="136">
        <v>101.84</v>
      </c>
      <c r="E6375" s="136">
        <v>100.1</v>
      </c>
      <c r="F6375" s="136">
        <v>94.7</v>
      </c>
      <c r="G6375" s="136">
        <v>96</v>
      </c>
      <c r="H6375" s="122">
        <v>96.35</v>
      </c>
      <c r="I6375" s="123"/>
      <c r="J6375" s="123"/>
      <c r="K6375" s="193">
        <f t="shared" si="240"/>
        <v>63.872273596445581</v>
      </c>
      <c r="L6375" s="96"/>
      <c r="M6375" s="8">
        <v>105.78</v>
      </c>
      <c r="P6375" s="8">
        <f t="shared" si="241"/>
        <v>-31.380784246058226</v>
      </c>
    </row>
    <row r="6376" spans="2:16" x14ac:dyDescent="0.15">
      <c r="B6376" s="2">
        <f>AVERAGE(D6376:D6396)</f>
        <v>105.42</v>
      </c>
      <c r="C6376" s="133">
        <v>39510</v>
      </c>
      <c r="D6376" s="131">
        <v>102.45</v>
      </c>
      <c r="E6376" s="131">
        <v>100.48</v>
      </c>
      <c r="F6376" s="131">
        <v>95.07</v>
      </c>
      <c r="G6376" s="131">
        <v>95.35</v>
      </c>
      <c r="H6376" s="116">
        <v>97.12</v>
      </c>
      <c r="I6376" s="117"/>
      <c r="J6376" s="117"/>
      <c r="K6376" s="193">
        <f t="shared" si="240"/>
        <v>62.414260865900161</v>
      </c>
      <c r="L6376" s="96"/>
      <c r="M6376" s="8">
        <v>104.07</v>
      </c>
      <c r="P6376" s="8">
        <f t="shared" si="241"/>
        <v>-32.838796976603646</v>
      </c>
    </row>
    <row r="6377" spans="2:16" x14ac:dyDescent="0.15">
      <c r="C6377" s="76">
        <v>39511</v>
      </c>
      <c r="D6377" s="11">
        <v>99.52</v>
      </c>
      <c r="E6377" s="11">
        <v>97.52</v>
      </c>
      <c r="F6377" s="11">
        <v>95.72</v>
      </c>
      <c r="G6377" s="11">
        <v>95.2</v>
      </c>
      <c r="H6377" s="12">
        <v>96.13</v>
      </c>
      <c r="I6377" s="75"/>
      <c r="J6377" s="75"/>
      <c r="K6377" s="193">
        <f t="shared" si="240"/>
        <v>62.483734970764971</v>
      </c>
      <c r="L6377" s="96"/>
      <c r="M6377" s="8">
        <v>104.35</v>
      </c>
      <c r="P6377" s="8">
        <f t="shared" si="241"/>
        <v>-32.769322871738837</v>
      </c>
    </row>
    <row r="6378" spans="2:16" x14ac:dyDescent="0.15">
      <c r="C6378" s="76">
        <v>39512</v>
      </c>
      <c r="D6378" s="11">
        <v>104.52</v>
      </c>
      <c r="E6378" s="11">
        <v>101.64</v>
      </c>
      <c r="F6378" s="11">
        <v>92.9</v>
      </c>
      <c r="G6378" s="11">
        <v>92.9</v>
      </c>
      <c r="H6378" s="12">
        <v>95.86</v>
      </c>
      <c r="I6378" s="75"/>
      <c r="J6378" s="75"/>
      <c r="K6378" s="193">
        <f t="shared" si="240"/>
        <v>61.020894810453278</v>
      </c>
      <c r="L6378" s="96"/>
      <c r="M6378" s="8">
        <v>104.43</v>
      </c>
      <c r="P6378" s="8">
        <f t="shared" si="241"/>
        <v>-34.232163032050529</v>
      </c>
    </row>
    <row r="6379" spans="2:16" x14ac:dyDescent="0.15">
      <c r="C6379" s="76">
        <v>39513</v>
      </c>
      <c r="D6379" s="11">
        <v>105.47</v>
      </c>
      <c r="E6379" s="11">
        <v>102.61</v>
      </c>
      <c r="F6379" s="11">
        <v>95.78</v>
      </c>
      <c r="G6379" s="11">
        <v>96.1</v>
      </c>
      <c r="H6379" s="12">
        <v>98.34</v>
      </c>
      <c r="I6379" s="75"/>
      <c r="J6379" s="75"/>
      <c r="K6379" s="193">
        <f t="shared" ref="K6379:K6442" si="242">G6379*M6379/158.987294928</f>
        <v>63.334356399736677</v>
      </c>
      <c r="L6379" s="96"/>
      <c r="M6379" s="8">
        <v>104.78</v>
      </c>
      <c r="P6379" s="8">
        <f t="shared" ref="P6379:P6442" si="243">K6379-$K$6465</f>
        <v>-31.91870144276713</v>
      </c>
    </row>
    <row r="6380" spans="2:16" x14ac:dyDescent="0.15">
      <c r="C6380" s="76">
        <v>39514</v>
      </c>
      <c r="D6380" s="11">
        <v>105.15</v>
      </c>
      <c r="E6380" s="11">
        <v>102.38</v>
      </c>
      <c r="F6380" s="11">
        <v>96.13</v>
      </c>
      <c r="G6380" s="11">
        <v>96.95</v>
      </c>
      <c r="H6380" s="12">
        <v>99</v>
      </c>
      <c r="I6380" s="75"/>
      <c r="J6380" s="75"/>
      <c r="K6380" s="193">
        <f t="shared" si="242"/>
        <v>63.345728377609611</v>
      </c>
      <c r="L6380" s="96"/>
      <c r="M6380" s="8">
        <v>103.88</v>
      </c>
      <c r="P6380" s="8">
        <f t="shared" si="243"/>
        <v>-31.907329464894197</v>
      </c>
    </row>
    <row r="6381" spans="2:16" x14ac:dyDescent="0.15">
      <c r="C6381" s="76">
        <v>39517</v>
      </c>
      <c r="D6381" s="11">
        <v>107.9</v>
      </c>
      <c r="E6381" s="11">
        <v>104.16</v>
      </c>
      <c r="F6381" s="11">
        <v>96</v>
      </c>
      <c r="G6381" s="11">
        <v>95.95</v>
      </c>
      <c r="H6381" s="12">
        <v>99.48</v>
      </c>
      <c r="I6381" s="75"/>
      <c r="J6381" s="75"/>
      <c r="K6381" s="193">
        <f t="shared" si="242"/>
        <v>62.360413795894509</v>
      </c>
      <c r="L6381" s="96"/>
      <c r="M6381" s="8">
        <v>103.33</v>
      </c>
      <c r="P6381" s="8">
        <f t="shared" si="243"/>
        <v>-32.892644046609298</v>
      </c>
    </row>
    <row r="6382" spans="2:16" x14ac:dyDescent="0.15">
      <c r="C6382" s="76">
        <v>39518</v>
      </c>
      <c r="D6382" s="11">
        <v>108.75</v>
      </c>
      <c r="E6382" s="11">
        <v>105.25</v>
      </c>
      <c r="F6382" s="11">
        <v>96.92</v>
      </c>
      <c r="G6382" s="11">
        <v>97.2</v>
      </c>
      <c r="H6382" s="11">
        <v>100.57</v>
      </c>
      <c r="I6382" s="77"/>
      <c r="J6382" s="75"/>
      <c r="K6382" s="193">
        <f t="shared" si="242"/>
        <v>62.757090146847972</v>
      </c>
      <c r="L6382" s="96"/>
      <c r="M6382" s="8">
        <v>102.65</v>
      </c>
      <c r="P6382" s="8">
        <f t="shared" si="243"/>
        <v>-32.495967695655835</v>
      </c>
    </row>
    <row r="6383" spans="2:16" x14ac:dyDescent="0.15">
      <c r="C6383" s="76">
        <v>39519</v>
      </c>
      <c r="D6383" s="11">
        <v>109.92</v>
      </c>
      <c r="E6383" s="11">
        <v>106.27</v>
      </c>
      <c r="F6383" s="11">
        <v>97.68</v>
      </c>
      <c r="G6383" s="11">
        <v>98.35</v>
      </c>
      <c r="H6383" s="11">
        <v>101.38</v>
      </c>
      <c r="I6383" s="77"/>
      <c r="J6383" s="75"/>
      <c r="K6383" s="193">
        <f t="shared" si="242"/>
        <v>64.390374744322216</v>
      </c>
      <c r="L6383" s="96"/>
      <c r="M6383" s="8">
        <v>104.09</v>
      </c>
      <c r="P6383" s="8">
        <f t="shared" si="243"/>
        <v>-30.862683098181591</v>
      </c>
    </row>
    <row r="6384" spans="2:16" x14ac:dyDescent="0.15">
      <c r="C6384" s="76">
        <v>39520</v>
      </c>
      <c r="D6384" s="11">
        <v>110.33</v>
      </c>
      <c r="E6384" s="11">
        <v>107.54</v>
      </c>
      <c r="F6384" s="11">
        <v>98.83</v>
      </c>
      <c r="G6384" s="11">
        <v>98.8</v>
      </c>
      <c r="H6384" s="11">
        <v>102.39</v>
      </c>
      <c r="I6384" s="77"/>
      <c r="J6384" s="75"/>
      <c r="K6384" s="193">
        <f t="shared" si="242"/>
        <v>63.827414666030847</v>
      </c>
      <c r="L6384" s="96"/>
      <c r="M6384" s="8">
        <v>102.71</v>
      </c>
      <c r="P6384" s="8">
        <f t="shared" si="243"/>
        <v>-31.42564317647296</v>
      </c>
    </row>
    <row r="6385" spans="2:16" x14ac:dyDescent="0.15">
      <c r="C6385" s="76">
        <v>39521</v>
      </c>
      <c r="D6385" s="12">
        <v>110.21</v>
      </c>
      <c r="E6385" s="11">
        <v>106.2</v>
      </c>
      <c r="F6385" s="11">
        <v>100.17</v>
      </c>
      <c r="G6385" s="11">
        <v>99.95</v>
      </c>
      <c r="H6385" s="11">
        <v>102.88</v>
      </c>
      <c r="I6385" s="77"/>
      <c r="J6385" s="75"/>
      <c r="K6385" s="193">
        <f t="shared" si="242"/>
        <v>64.155425152803488</v>
      </c>
      <c r="L6385" s="96"/>
      <c r="M6385" s="8">
        <v>102.05</v>
      </c>
      <c r="P6385" s="8">
        <f t="shared" si="243"/>
        <v>-31.097632689700319</v>
      </c>
    </row>
    <row r="6386" spans="2:16" x14ac:dyDescent="0.15">
      <c r="C6386" s="76">
        <v>39524</v>
      </c>
      <c r="D6386" s="12">
        <v>105.68</v>
      </c>
      <c r="E6386" s="11">
        <v>101.75</v>
      </c>
      <c r="F6386" s="11">
        <v>101.08</v>
      </c>
      <c r="G6386" s="11">
        <v>101.35</v>
      </c>
      <c r="H6386" s="11">
        <v>101.41</v>
      </c>
      <c r="I6386" s="77"/>
      <c r="J6386" s="75"/>
      <c r="K6386" s="193">
        <f t="shared" si="242"/>
        <v>62.803773122386097</v>
      </c>
      <c r="L6386" s="96"/>
      <c r="M6386" s="8">
        <v>98.52</v>
      </c>
      <c r="P6386" s="8">
        <f t="shared" si="243"/>
        <v>-32.44928472011771</v>
      </c>
    </row>
    <row r="6387" spans="2:16" x14ac:dyDescent="0.15">
      <c r="C6387" s="76">
        <v>39525</v>
      </c>
      <c r="D6387" s="12">
        <v>109.42</v>
      </c>
      <c r="E6387" s="11">
        <v>105.56</v>
      </c>
      <c r="F6387" s="11">
        <v>96.87</v>
      </c>
      <c r="G6387" s="11">
        <v>96</v>
      </c>
      <c r="H6387" s="11">
        <v>100.1</v>
      </c>
      <c r="I6387" s="77"/>
      <c r="J6387" s="75"/>
      <c r="K6387" s="193">
        <f t="shared" si="242"/>
        <v>59.186616164904471</v>
      </c>
      <c r="L6387" s="96"/>
      <c r="M6387" s="8">
        <v>98.02</v>
      </c>
      <c r="P6387" s="8">
        <f t="shared" si="243"/>
        <v>-36.066441677599336</v>
      </c>
    </row>
    <row r="6388" spans="2:16" x14ac:dyDescent="0.15">
      <c r="C6388" s="76">
        <v>39526</v>
      </c>
      <c r="D6388" s="12">
        <v>104.48</v>
      </c>
      <c r="E6388" s="11">
        <v>100.72</v>
      </c>
      <c r="F6388" s="11">
        <v>99.4</v>
      </c>
      <c r="G6388" s="11">
        <v>99.2</v>
      </c>
      <c r="H6388" s="11">
        <v>99.97</v>
      </c>
      <c r="I6388" s="77"/>
      <c r="J6388" s="75"/>
      <c r="K6388" s="193">
        <f t="shared" si="242"/>
        <v>62.844166287153826</v>
      </c>
      <c r="L6388" s="96"/>
      <c r="M6388" s="8">
        <v>100.72</v>
      </c>
      <c r="P6388" s="8">
        <f t="shared" si="243"/>
        <v>-32.408891555349982</v>
      </c>
    </row>
    <row r="6389" spans="2:16" x14ac:dyDescent="0.15">
      <c r="C6389" s="76">
        <v>39527</v>
      </c>
      <c r="D6389" s="12">
        <v>101.84</v>
      </c>
      <c r="E6389" s="11">
        <v>100.38</v>
      </c>
      <c r="F6389" s="11">
        <v>94</v>
      </c>
      <c r="G6389" s="82"/>
      <c r="H6389" s="82">
        <v>96.1</v>
      </c>
      <c r="I6389" s="174"/>
      <c r="J6389" s="174"/>
      <c r="K6389" s="194"/>
      <c r="L6389" s="194"/>
      <c r="M6389" s="35"/>
      <c r="P6389" s="8">
        <f t="shared" si="243"/>
        <v>-95.253057842503807</v>
      </c>
    </row>
    <row r="6390" spans="2:16" x14ac:dyDescent="0.15">
      <c r="C6390" s="76">
        <v>39528</v>
      </c>
      <c r="D6390" s="12"/>
      <c r="E6390" s="11"/>
      <c r="F6390" s="11"/>
      <c r="G6390" s="11">
        <v>94.5</v>
      </c>
      <c r="H6390" s="11"/>
      <c r="I6390" s="77"/>
      <c r="J6390" s="75"/>
      <c r="K6390" s="193">
        <f t="shared" si="242"/>
        <v>59.753736953020486</v>
      </c>
      <c r="L6390" s="96"/>
      <c r="M6390" s="8">
        <v>100.53</v>
      </c>
      <c r="P6390" s="8">
        <f t="shared" si="243"/>
        <v>-35.499320889483322</v>
      </c>
    </row>
    <row r="6391" spans="2:16" x14ac:dyDescent="0.15">
      <c r="C6391" s="76">
        <v>39531</v>
      </c>
      <c r="D6391" s="12">
        <v>100.86</v>
      </c>
      <c r="E6391" s="11">
        <v>99.86</v>
      </c>
      <c r="F6391" s="11">
        <v>94.22</v>
      </c>
      <c r="G6391" s="11">
        <v>93.8</v>
      </c>
      <c r="H6391" s="11">
        <v>96.15</v>
      </c>
      <c r="I6391" s="77"/>
      <c r="J6391" s="75"/>
      <c r="K6391" s="193">
        <f t="shared" si="242"/>
        <v>59.505811481882354</v>
      </c>
      <c r="L6391" s="96"/>
      <c r="M6391" s="8">
        <v>100.86</v>
      </c>
      <c r="P6391" s="8">
        <f t="shared" si="243"/>
        <v>-35.747246360621453</v>
      </c>
    </row>
    <row r="6392" spans="2:16" x14ac:dyDescent="0.15">
      <c r="C6392" s="76">
        <v>39532</v>
      </c>
      <c r="D6392" s="12">
        <v>101.22</v>
      </c>
      <c r="E6392" s="12">
        <v>100.6</v>
      </c>
      <c r="F6392" s="12">
        <v>94.82</v>
      </c>
      <c r="G6392" s="12">
        <v>93.9</v>
      </c>
      <c r="H6392" s="12">
        <v>96.49</v>
      </c>
      <c r="I6392" s="75"/>
      <c r="J6392" s="75"/>
      <c r="K6392" s="193">
        <f t="shared" si="242"/>
        <v>60.077177892268409</v>
      </c>
      <c r="L6392" s="96"/>
      <c r="M6392" s="8">
        <v>101.72</v>
      </c>
      <c r="P6392" s="8">
        <f t="shared" si="243"/>
        <v>-35.175879950235398</v>
      </c>
    </row>
    <row r="6393" spans="2:16" x14ac:dyDescent="0.15">
      <c r="C6393" s="76">
        <v>39533</v>
      </c>
      <c r="D6393" s="12">
        <v>105.9</v>
      </c>
      <c r="E6393" s="12">
        <v>103.99</v>
      </c>
      <c r="F6393" s="12">
        <v>95.63</v>
      </c>
      <c r="G6393" s="12">
        <v>95.7</v>
      </c>
      <c r="H6393" s="12">
        <v>98.42</v>
      </c>
      <c r="I6393" s="75"/>
      <c r="J6393" s="75"/>
      <c r="K6393" s="193">
        <f t="shared" si="242"/>
        <v>60.735230474692564</v>
      </c>
      <c r="L6393" s="96"/>
      <c r="M6393" s="8">
        <v>100.9</v>
      </c>
      <c r="P6393" s="8">
        <f t="shared" si="243"/>
        <v>-34.517827367811243</v>
      </c>
    </row>
    <row r="6394" spans="2:16" x14ac:dyDescent="0.15">
      <c r="C6394" s="76">
        <v>39534</v>
      </c>
      <c r="D6394" s="12">
        <v>107.58</v>
      </c>
      <c r="E6394" s="12">
        <v>105</v>
      </c>
      <c r="F6394" s="12">
        <v>98.28</v>
      </c>
      <c r="G6394" s="12">
        <v>98.3</v>
      </c>
      <c r="H6394" s="12">
        <v>100.36</v>
      </c>
      <c r="I6394" s="75"/>
      <c r="J6394" s="75"/>
      <c r="K6394" s="193">
        <f t="shared" si="242"/>
        <v>61.711365077588233</v>
      </c>
      <c r="L6394" s="96"/>
      <c r="M6394" s="8">
        <v>99.81</v>
      </c>
      <c r="P6394" s="8">
        <f t="shared" si="243"/>
        <v>-33.541692764915574</v>
      </c>
    </row>
    <row r="6395" spans="2:16" x14ac:dyDescent="0.15">
      <c r="C6395" s="76">
        <v>39535</v>
      </c>
      <c r="D6395" s="12">
        <v>105.62</v>
      </c>
      <c r="E6395" s="12">
        <v>103.77</v>
      </c>
      <c r="F6395" s="12">
        <v>98.23</v>
      </c>
      <c r="G6395" s="12">
        <v>98.65</v>
      </c>
      <c r="H6395" s="12">
        <v>99.77</v>
      </c>
      <c r="I6395" s="75"/>
      <c r="J6395" s="75"/>
      <c r="K6395" s="193">
        <f t="shared" si="242"/>
        <v>62.297179183313972</v>
      </c>
      <c r="L6395" s="96"/>
      <c r="M6395" s="8">
        <v>100.4</v>
      </c>
      <c r="P6395" s="8">
        <f t="shared" si="243"/>
        <v>-32.955878659189835</v>
      </c>
    </row>
    <row r="6396" spans="2:16" ht="15" thickBot="1" x14ac:dyDescent="0.2">
      <c r="C6396" s="132">
        <v>39538</v>
      </c>
      <c r="D6396" s="113">
        <v>101.58</v>
      </c>
      <c r="E6396" s="113">
        <v>100.3</v>
      </c>
      <c r="F6396" s="113">
        <v>97.41</v>
      </c>
      <c r="G6396" s="113">
        <v>98.1</v>
      </c>
      <c r="H6396" s="113">
        <v>98.63</v>
      </c>
      <c r="I6396" s="114"/>
      <c r="J6396" s="114"/>
      <c r="K6396" s="193">
        <f t="shared" si="242"/>
        <v>62.437309877468415</v>
      </c>
      <c r="L6396" s="96"/>
      <c r="M6396" s="8">
        <v>101.19</v>
      </c>
      <c r="P6396" s="8">
        <f t="shared" si="243"/>
        <v>-32.815747965035392</v>
      </c>
    </row>
    <row r="6397" spans="2:16" x14ac:dyDescent="0.15">
      <c r="B6397" s="2">
        <f>AVERAGE(D6397:D6418)</f>
        <v>112.46272727272729</v>
      </c>
      <c r="C6397" s="134">
        <v>39539</v>
      </c>
      <c r="D6397" s="119">
        <v>100.98</v>
      </c>
      <c r="E6397" s="119">
        <v>100.17</v>
      </c>
      <c r="F6397" s="119">
        <v>94.43</v>
      </c>
      <c r="G6397" s="119">
        <v>94.4</v>
      </c>
      <c r="H6397" s="119">
        <v>95.75</v>
      </c>
      <c r="I6397" s="120"/>
      <c r="J6397" s="120"/>
      <c r="K6397" s="193">
        <f t="shared" si="242"/>
        <v>59.874570507731256</v>
      </c>
      <c r="L6397" s="96"/>
      <c r="M6397" s="8">
        <v>100.84</v>
      </c>
      <c r="P6397" s="8">
        <f t="shared" si="243"/>
        <v>-35.378487334772551</v>
      </c>
    </row>
    <row r="6398" spans="2:16" x14ac:dyDescent="0.15">
      <c r="C6398" s="76">
        <v>39540</v>
      </c>
      <c r="D6398" s="12">
        <v>104.83</v>
      </c>
      <c r="E6398" s="12">
        <v>103.75</v>
      </c>
      <c r="F6398" s="12">
        <v>95.08</v>
      </c>
      <c r="G6398" s="12">
        <v>95.05</v>
      </c>
      <c r="H6398" s="12">
        <v>96.48</v>
      </c>
      <c r="I6398" s="75"/>
      <c r="J6398" s="75"/>
      <c r="K6398" s="193">
        <f t="shared" si="242"/>
        <v>61.524384727910203</v>
      </c>
      <c r="L6398" s="96"/>
      <c r="M6398" s="8">
        <v>102.91</v>
      </c>
      <c r="P6398" s="8">
        <f t="shared" si="243"/>
        <v>-33.728673114593605</v>
      </c>
    </row>
    <row r="6399" spans="2:16" x14ac:dyDescent="0.15">
      <c r="C6399" s="76">
        <v>39541</v>
      </c>
      <c r="D6399" s="12">
        <v>103.83</v>
      </c>
      <c r="E6399" s="12">
        <v>102.52</v>
      </c>
      <c r="F6399" s="12">
        <v>97.04</v>
      </c>
      <c r="G6399" s="12">
        <v>97.2</v>
      </c>
      <c r="H6399" s="12">
        <v>98.63</v>
      </c>
      <c r="I6399" s="75"/>
      <c r="J6399" s="75"/>
      <c r="K6399" s="193">
        <f t="shared" si="242"/>
        <v>63.148366695255</v>
      </c>
      <c r="L6399" s="96"/>
      <c r="M6399" s="8">
        <v>103.29</v>
      </c>
      <c r="P6399" s="8">
        <f t="shared" si="243"/>
        <v>-32.104691147248808</v>
      </c>
    </row>
    <row r="6400" spans="2:16" x14ac:dyDescent="0.15">
      <c r="C6400" s="76">
        <v>39542</v>
      </c>
      <c r="D6400" s="12">
        <v>106.23</v>
      </c>
      <c r="E6400" s="12">
        <v>104.9</v>
      </c>
      <c r="F6400" s="12">
        <v>96.7</v>
      </c>
      <c r="G6400" s="12">
        <v>96.8</v>
      </c>
      <c r="H6400" s="12">
        <v>98.63</v>
      </c>
      <c r="I6400" s="75"/>
      <c r="J6400" s="75"/>
      <c r="K6400" s="193">
        <f t="shared" si="242"/>
        <v>63.034621757282501</v>
      </c>
      <c r="L6400" s="96"/>
      <c r="M6400" s="8">
        <v>103.53</v>
      </c>
      <c r="P6400" s="8">
        <f t="shared" si="243"/>
        <v>-32.218436085221306</v>
      </c>
    </row>
    <row r="6401" spans="3:16" x14ac:dyDescent="0.15">
      <c r="C6401" s="76">
        <v>39545</v>
      </c>
      <c r="D6401" s="12">
        <v>109.09</v>
      </c>
      <c r="E6401" s="12">
        <v>107.14</v>
      </c>
      <c r="F6401" s="12">
        <v>98.8</v>
      </c>
      <c r="G6401" s="12">
        <v>98.8</v>
      </c>
      <c r="H6401" s="12">
        <v>101.16</v>
      </c>
      <c r="I6401" s="75"/>
      <c r="J6401" s="75"/>
      <c r="K6401" s="193">
        <f t="shared" si="242"/>
        <v>64.082202320719503</v>
      </c>
      <c r="L6401" s="96"/>
      <c r="M6401" s="8">
        <v>103.12</v>
      </c>
      <c r="P6401" s="8">
        <f t="shared" si="243"/>
        <v>-31.170855521784304</v>
      </c>
    </row>
    <row r="6402" spans="3:16" x14ac:dyDescent="0.15">
      <c r="C6402" s="76">
        <v>39546</v>
      </c>
      <c r="D6402" s="12">
        <v>108.5</v>
      </c>
      <c r="E6402" s="12">
        <v>106.34</v>
      </c>
      <c r="F6402" s="12">
        <v>100.37</v>
      </c>
      <c r="G6402" s="12">
        <v>100.45</v>
      </c>
      <c r="H6402" s="12">
        <v>101.89</v>
      </c>
      <c r="I6402" s="75"/>
      <c r="J6402" s="75"/>
      <c r="K6402" s="193">
        <f t="shared" si="242"/>
        <v>65.341944491253969</v>
      </c>
      <c r="L6402" s="96"/>
      <c r="M6402" s="8">
        <v>103.42</v>
      </c>
      <c r="P6402" s="8">
        <f t="shared" si="243"/>
        <v>-29.911113351249838</v>
      </c>
    </row>
    <row r="6403" spans="3:16" x14ac:dyDescent="0.15">
      <c r="C6403" s="76">
        <v>39547</v>
      </c>
      <c r="D6403" s="11">
        <v>110.87</v>
      </c>
      <c r="E6403" s="11">
        <v>108.47</v>
      </c>
      <c r="F6403" s="12">
        <v>99.59</v>
      </c>
      <c r="G6403" s="12">
        <v>99.9</v>
      </c>
      <c r="H6403" s="12">
        <v>102.38</v>
      </c>
      <c r="I6403" s="75"/>
      <c r="J6403" s="75"/>
      <c r="K6403" s="193">
        <f t="shared" si="242"/>
        <v>65.10984418401425</v>
      </c>
      <c r="L6403" s="96"/>
      <c r="M6403" s="8">
        <v>103.62</v>
      </c>
      <c r="P6403" s="8">
        <f t="shared" si="243"/>
        <v>-30.143213658489557</v>
      </c>
    </row>
    <row r="6404" spans="3:16" x14ac:dyDescent="0.15">
      <c r="C6404" s="76">
        <v>39548</v>
      </c>
      <c r="D6404" s="12">
        <v>110.11</v>
      </c>
      <c r="E6404" s="12">
        <v>108.2</v>
      </c>
      <c r="F6404" s="11">
        <v>102.18</v>
      </c>
      <c r="G6404" s="11">
        <v>101.7</v>
      </c>
      <c r="H6404" s="11">
        <v>103.74</v>
      </c>
      <c r="I6404" s="75"/>
      <c r="J6404" s="75"/>
      <c r="K6404" s="193">
        <f t="shared" si="242"/>
        <v>65.534576235909228</v>
      </c>
      <c r="L6404" s="96"/>
      <c r="M6404" s="8">
        <v>102.45</v>
      </c>
      <c r="P6404" s="8">
        <f t="shared" si="243"/>
        <v>-29.71848160659458</v>
      </c>
    </row>
    <row r="6405" spans="3:16" x14ac:dyDescent="0.15">
      <c r="C6405" s="76">
        <v>39549</v>
      </c>
      <c r="D6405" s="12">
        <v>110.14</v>
      </c>
      <c r="E6405" s="12">
        <v>108.75</v>
      </c>
      <c r="F6405" s="12">
        <v>102.12</v>
      </c>
      <c r="G6405" s="11">
        <v>101.95</v>
      </c>
      <c r="H6405" s="11">
        <v>103.67</v>
      </c>
      <c r="I6405" s="75"/>
      <c r="J6405" s="75"/>
      <c r="K6405" s="193">
        <f t="shared" si="242"/>
        <v>65.997059732048328</v>
      </c>
      <c r="L6405" s="96"/>
      <c r="M6405" s="8">
        <v>102.92</v>
      </c>
      <c r="P6405" s="8">
        <f t="shared" si="243"/>
        <v>-29.255998110455479</v>
      </c>
    </row>
    <row r="6406" spans="3:16" x14ac:dyDescent="0.15">
      <c r="C6406" s="76">
        <v>39552</v>
      </c>
      <c r="D6406" s="11">
        <v>111.76</v>
      </c>
      <c r="E6406" s="11">
        <v>109.84</v>
      </c>
      <c r="F6406" s="12">
        <v>101.67</v>
      </c>
      <c r="G6406" s="12">
        <v>101.6</v>
      </c>
      <c r="H6406" s="12">
        <v>104.02</v>
      </c>
      <c r="I6406" s="75"/>
      <c r="J6406" s="75"/>
      <c r="K6406" s="193">
        <f t="shared" si="242"/>
        <v>65.93024936204479</v>
      </c>
      <c r="L6406" s="96"/>
      <c r="M6406" s="8">
        <v>103.17</v>
      </c>
      <c r="P6406" s="8">
        <f t="shared" si="243"/>
        <v>-29.322808480459017</v>
      </c>
    </row>
    <row r="6407" spans="3:16" x14ac:dyDescent="0.15">
      <c r="C6407" s="76">
        <v>39553</v>
      </c>
      <c r="D6407" s="12">
        <v>113.79</v>
      </c>
      <c r="E6407" s="12">
        <v>111.31</v>
      </c>
      <c r="F6407" s="11">
        <v>103.23</v>
      </c>
      <c r="G6407" s="11">
        <v>103.3</v>
      </c>
      <c r="H6407" s="11">
        <v>105.23</v>
      </c>
      <c r="I6407" s="75"/>
      <c r="J6407" s="75"/>
      <c r="K6407" s="193">
        <f t="shared" si="242"/>
        <v>66.377178156148602</v>
      </c>
      <c r="L6407" s="96"/>
      <c r="M6407" s="8">
        <v>102.16</v>
      </c>
      <c r="P6407" s="8">
        <f t="shared" si="243"/>
        <v>-28.875879686355205</v>
      </c>
    </row>
    <row r="6408" spans="3:16" x14ac:dyDescent="0.15">
      <c r="C6408" s="76">
        <v>39554</v>
      </c>
      <c r="D6408" s="11">
        <v>114.93</v>
      </c>
      <c r="E6408" s="11">
        <v>112.66</v>
      </c>
      <c r="F6408" s="11">
        <v>104.7</v>
      </c>
      <c r="G6408" s="11">
        <v>104.75</v>
      </c>
      <c r="H6408" s="11">
        <v>106.65</v>
      </c>
      <c r="I6408" s="75"/>
      <c r="J6408" s="75"/>
      <c r="K6408" s="193">
        <f t="shared" si="242"/>
        <v>67.770100779936186</v>
      </c>
      <c r="L6408" s="96"/>
      <c r="M6408" s="8">
        <v>102.86</v>
      </c>
      <c r="P6408" s="8">
        <f t="shared" si="243"/>
        <v>-27.482957062567621</v>
      </c>
    </row>
    <row r="6409" spans="3:16" x14ac:dyDescent="0.15">
      <c r="C6409" s="76">
        <v>39555</v>
      </c>
      <c r="D6409" s="11">
        <v>114.86</v>
      </c>
      <c r="E6409" s="11">
        <v>112.43</v>
      </c>
      <c r="F6409" s="11">
        <v>106.42</v>
      </c>
      <c r="G6409" s="11">
        <v>106</v>
      </c>
      <c r="H6409" s="11">
        <v>107.63</v>
      </c>
      <c r="I6409" s="75"/>
      <c r="J6409" s="75"/>
      <c r="K6409" s="193">
        <f t="shared" si="242"/>
        <v>68.625483595661109</v>
      </c>
      <c r="L6409" s="96"/>
      <c r="M6409" s="8">
        <v>102.93</v>
      </c>
      <c r="P6409" s="8">
        <f t="shared" si="243"/>
        <v>-26.627574246842698</v>
      </c>
    </row>
    <row r="6410" spans="3:16" x14ac:dyDescent="0.15">
      <c r="C6410" s="76">
        <v>39556</v>
      </c>
      <c r="D6410" s="11">
        <v>116.69</v>
      </c>
      <c r="E6410" s="11">
        <v>113.92</v>
      </c>
      <c r="F6410" s="12">
        <v>106</v>
      </c>
      <c r="G6410" s="12">
        <v>106</v>
      </c>
      <c r="H6410" s="11">
        <v>107.75</v>
      </c>
      <c r="I6410" s="75"/>
      <c r="J6410" s="75"/>
      <c r="K6410" s="193">
        <f t="shared" si="242"/>
        <v>69.065518757160547</v>
      </c>
      <c r="L6410" s="96"/>
      <c r="M6410" s="8">
        <v>103.59</v>
      </c>
      <c r="P6410" s="8">
        <f t="shared" si="243"/>
        <v>-26.187539085343261</v>
      </c>
    </row>
    <row r="6411" spans="3:16" x14ac:dyDescent="0.15">
      <c r="C6411" s="76">
        <v>39559</v>
      </c>
      <c r="D6411" s="11">
        <v>117.48</v>
      </c>
      <c r="E6411" s="11">
        <v>114.43</v>
      </c>
      <c r="F6411" s="11">
        <v>107.8</v>
      </c>
      <c r="G6411" s="11">
        <v>107.25</v>
      </c>
      <c r="H6411" s="11">
        <v>108.93</v>
      </c>
      <c r="I6411" s="75"/>
      <c r="J6411" s="75"/>
      <c r="K6411" s="193">
        <f t="shared" si="242"/>
        <v>70.831131538528538</v>
      </c>
      <c r="L6411" s="96"/>
      <c r="M6411" s="8">
        <v>105</v>
      </c>
      <c r="P6411" s="8">
        <f t="shared" si="243"/>
        <v>-24.421926303975269</v>
      </c>
    </row>
    <row r="6412" spans="3:16" x14ac:dyDescent="0.15">
      <c r="C6412" s="76">
        <v>39560</v>
      </c>
      <c r="D6412" s="11">
        <v>119.37</v>
      </c>
      <c r="E6412" s="11">
        <v>115.95</v>
      </c>
      <c r="F6412" s="11">
        <v>107.9</v>
      </c>
      <c r="G6412" s="11">
        <v>107.9</v>
      </c>
      <c r="H6412" s="11">
        <v>109.92</v>
      </c>
      <c r="I6412" s="75"/>
      <c r="J6412" s="75"/>
      <c r="K6412" s="193">
        <f t="shared" si="242"/>
        <v>70.676754422979059</v>
      </c>
      <c r="L6412" s="96"/>
      <c r="M6412" s="8">
        <v>104.14</v>
      </c>
      <c r="P6412" s="8">
        <f t="shared" si="243"/>
        <v>-24.576303419524749</v>
      </c>
    </row>
    <row r="6413" spans="3:16" x14ac:dyDescent="0.15">
      <c r="C6413" s="76">
        <v>39561</v>
      </c>
      <c r="D6413" s="11">
        <v>118.3</v>
      </c>
      <c r="E6413" s="11">
        <v>116.46</v>
      </c>
      <c r="F6413" s="11">
        <v>109.53</v>
      </c>
      <c r="G6413" s="11">
        <v>109.55</v>
      </c>
      <c r="H6413" s="11">
        <v>111.14</v>
      </c>
      <c r="I6413" s="75"/>
      <c r="J6413" s="75"/>
      <c r="K6413" s="193">
        <f t="shared" si="242"/>
        <v>71.702414995881099</v>
      </c>
      <c r="L6413" s="96"/>
      <c r="M6413" s="8">
        <v>104.06</v>
      </c>
      <c r="P6413" s="8">
        <f t="shared" si="243"/>
        <v>-23.550642846622708</v>
      </c>
    </row>
    <row r="6414" spans="3:16" x14ac:dyDescent="0.15">
      <c r="C6414" s="76">
        <v>39562</v>
      </c>
      <c r="D6414" s="11">
        <v>116.06</v>
      </c>
      <c r="E6414" s="11">
        <v>114.34</v>
      </c>
      <c r="F6414" s="11">
        <v>109.33</v>
      </c>
      <c r="G6414" s="11">
        <v>110</v>
      </c>
      <c r="H6414" s="12">
        <v>110.63</v>
      </c>
      <c r="I6414" s="75"/>
      <c r="J6414" s="75"/>
      <c r="K6414" s="193">
        <f t="shared" si="242"/>
        <v>72.204511720252384</v>
      </c>
      <c r="L6414" s="96"/>
      <c r="M6414" s="8">
        <v>104.36</v>
      </c>
      <c r="P6414" s="8">
        <f t="shared" si="243"/>
        <v>-23.048546122251423</v>
      </c>
    </row>
    <row r="6415" spans="3:16" x14ac:dyDescent="0.15">
      <c r="C6415" s="76">
        <v>39563</v>
      </c>
      <c r="D6415" s="11">
        <v>118.52</v>
      </c>
      <c r="E6415" s="11">
        <v>116.34</v>
      </c>
      <c r="F6415" s="12">
        <v>106.75</v>
      </c>
      <c r="G6415" s="12">
        <v>107.05</v>
      </c>
      <c r="H6415" s="12">
        <v>110.01</v>
      </c>
      <c r="I6415" s="75"/>
      <c r="J6415" s="75"/>
      <c r="K6415" s="193">
        <f t="shared" si="242"/>
        <v>70.954908724679868</v>
      </c>
      <c r="L6415" s="96"/>
      <c r="M6415" s="8">
        <v>105.38</v>
      </c>
      <c r="P6415" s="8">
        <f t="shared" si="243"/>
        <v>-24.298149117823939</v>
      </c>
    </row>
    <row r="6416" spans="3:16" x14ac:dyDescent="0.15">
      <c r="C6416" s="76">
        <v>39566</v>
      </c>
      <c r="D6416" s="11">
        <v>118.75</v>
      </c>
      <c r="E6416" s="11">
        <v>116.74</v>
      </c>
      <c r="F6416" s="11">
        <v>110.2</v>
      </c>
      <c r="G6416" s="11">
        <v>110.3</v>
      </c>
      <c r="H6416" s="11">
        <v>111.66</v>
      </c>
      <c r="I6416" s="75"/>
      <c r="J6416" s="75"/>
      <c r="K6416" s="193">
        <f t="shared" si="242"/>
        <v>73.358830372463629</v>
      </c>
      <c r="L6416" s="96"/>
      <c r="M6416" s="8">
        <v>105.74</v>
      </c>
      <c r="P6416" s="8">
        <f t="shared" si="243"/>
        <v>-21.894227470040178</v>
      </c>
    </row>
    <row r="6417" spans="2:16" x14ac:dyDescent="0.15">
      <c r="C6417" s="76">
        <v>39567</v>
      </c>
      <c r="D6417" s="12">
        <v>115.63</v>
      </c>
      <c r="E6417" s="12">
        <v>113.43</v>
      </c>
      <c r="F6417" s="12">
        <v>108.75</v>
      </c>
      <c r="G6417" s="82"/>
      <c r="H6417" s="82">
        <v>109.86</v>
      </c>
      <c r="I6417" s="174"/>
      <c r="J6417" s="174"/>
      <c r="K6417" s="194"/>
      <c r="L6417" s="194"/>
      <c r="M6417" s="35"/>
      <c r="P6417" s="8">
        <f t="shared" si="243"/>
        <v>-95.253057842503807</v>
      </c>
    </row>
    <row r="6418" spans="2:16" ht="15" thickBot="1" x14ac:dyDescent="0.2">
      <c r="C6418" s="135">
        <v>39568</v>
      </c>
      <c r="D6418" s="122">
        <v>113.46</v>
      </c>
      <c r="E6418" s="122">
        <v>111.36</v>
      </c>
      <c r="F6418" s="122">
        <v>106.48</v>
      </c>
      <c r="G6418" s="136">
        <v>107.65</v>
      </c>
      <c r="H6418" s="122">
        <v>107.33</v>
      </c>
      <c r="I6418" s="123"/>
      <c r="J6418" s="123"/>
      <c r="K6418" s="193">
        <f t="shared" si="242"/>
        <v>71.19009732900787</v>
      </c>
      <c r="L6418" s="96"/>
      <c r="M6418" s="8">
        <v>105.14</v>
      </c>
      <c r="P6418" s="8">
        <f t="shared" si="243"/>
        <v>-24.062960513495938</v>
      </c>
    </row>
    <row r="6419" spans="2:16" x14ac:dyDescent="0.15">
      <c r="B6419" s="2">
        <f>AVERAGE(D6419:D6440)</f>
        <v>125.44190476190475</v>
      </c>
      <c r="C6419" s="133">
        <v>39569</v>
      </c>
      <c r="D6419" s="116">
        <v>112.52</v>
      </c>
      <c r="E6419" s="116">
        <v>110.5</v>
      </c>
      <c r="F6419" s="116">
        <v>106.48</v>
      </c>
      <c r="G6419" s="116">
        <v>106.45</v>
      </c>
      <c r="H6419" s="116">
        <v>105.93</v>
      </c>
      <c r="I6419" s="117"/>
      <c r="J6419" s="117"/>
      <c r="K6419" s="193">
        <f t="shared" si="242"/>
        <v>70.215745887465616</v>
      </c>
      <c r="L6419" s="96"/>
      <c r="M6419" s="8">
        <v>104.87</v>
      </c>
      <c r="P6419" s="8">
        <f t="shared" si="243"/>
        <v>-25.037311955038192</v>
      </c>
    </row>
    <row r="6420" spans="2:16" x14ac:dyDescent="0.15">
      <c r="C6420" s="76">
        <v>39570</v>
      </c>
      <c r="D6420" s="11">
        <v>116.32</v>
      </c>
      <c r="E6420" s="11">
        <v>114.56</v>
      </c>
      <c r="F6420" s="11">
        <v>104.89</v>
      </c>
      <c r="G6420" s="11">
        <v>104.35</v>
      </c>
      <c r="H6420" s="11">
        <v>106.93</v>
      </c>
      <c r="I6420" s="75"/>
      <c r="J6420" s="75"/>
      <c r="K6420" s="193">
        <f t="shared" si="242"/>
        <v>69.368759969119225</v>
      </c>
      <c r="L6420" s="96"/>
      <c r="M6420" s="8">
        <v>105.69</v>
      </c>
      <c r="P6420" s="8">
        <f t="shared" si="243"/>
        <v>-25.884297873384583</v>
      </c>
    </row>
    <row r="6421" spans="2:16" x14ac:dyDescent="0.15">
      <c r="C6421" s="76">
        <v>39573</v>
      </c>
      <c r="D6421" s="11">
        <v>119.97</v>
      </c>
      <c r="E6421" s="11">
        <v>117.99</v>
      </c>
      <c r="F6421" s="11">
        <v>109.8</v>
      </c>
      <c r="G6421" s="82"/>
      <c r="H6421" s="82"/>
      <c r="I6421" s="174"/>
      <c r="J6421" s="174"/>
      <c r="K6421" s="194"/>
      <c r="L6421" s="194"/>
      <c r="M6421" s="35"/>
      <c r="P6421" s="8">
        <f t="shared" si="243"/>
        <v>-95.253057842503807</v>
      </c>
    </row>
    <row r="6422" spans="2:16" x14ac:dyDescent="0.15">
      <c r="C6422" s="76">
        <v>39574</v>
      </c>
      <c r="D6422" s="11">
        <v>121.84</v>
      </c>
      <c r="E6422" s="11">
        <v>120.31</v>
      </c>
      <c r="F6422" s="11">
        <v>113.25</v>
      </c>
      <c r="G6422" s="82"/>
      <c r="H6422" s="82"/>
      <c r="I6422" s="174"/>
      <c r="J6422" s="174"/>
      <c r="K6422" s="194"/>
      <c r="L6422" s="194"/>
      <c r="M6422" s="35"/>
      <c r="P6422" s="8">
        <f t="shared" si="243"/>
        <v>-95.253057842503807</v>
      </c>
    </row>
    <row r="6423" spans="2:16" x14ac:dyDescent="0.15">
      <c r="C6423" s="76">
        <v>39575</v>
      </c>
      <c r="D6423" s="11">
        <v>123.53</v>
      </c>
      <c r="E6423" s="11">
        <v>122.32</v>
      </c>
      <c r="F6423" s="11">
        <v>114.95</v>
      </c>
      <c r="G6423" s="11">
        <v>115.25</v>
      </c>
      <c r="H6423" s="11">
        <v>115.97</v>
      </c>
      <c r="I6423" s="75"/>
      <c r="J6423" s="75"/>
      <c r="K6423" s="193">
        <f t="shared" si="242"/>
        <v>76.745236187115808</v>
      </c>
      <c r="L6423" s="96"/>
      <c r="M6423" s="8">
        <v>105.87</v>
      </c>
      <c r="P6423" s="8">
        <f t="shared" si="243"/>
        <v>-18.507821655388</v>
      </c>
    </row>
    <row r="6424" spans="2:16" x14ac:dyDescent="0.15">
      <c r="C6424" s="76">
        <v>39576</v>
      </c>
      <c r="D6424" s="11">
        <v>123.69</v>
      </c>
      <c r="E6424" s="11">
        <v>122.84</v>
      </c>
      <c r="F6424" s="11">
        <v>116.35</v>
      </c>
      <c r="G6424" s="11">
        <v>116.55</v>
      </c>
      <c r="H6424" s="11">
        <v>116.87</v>
      </c>
      <c r="I6424" s="75"/>
      <c r="J6424" s="75"/>
      <c r="K6424" s="193">
        <f t="shared" si="242"/>
        <v>77.588916809902329</v>
      </c>
      <c r="L6424" s="96"/>
      <c r="M6424" s="8">
        <v>105.84</v>
      </c>
      <c r="P6424" s="8">
        <f t="shared" si="243"/>
        <v>-17.664141032601478</v>
      </c>
    </row>
    <row r="6425" spans="2:16" x14ac:dyDescent="0.15">
      <c r="C6425" s="76">
        <v>39577</v>
      </c>
      <c r="D6425" s="11">
        <v>125.96</v>
      </c>
      <c r="E6425" s="11">
        <v>125.4</v>
      </c>
      <c r="F6425" s="11">
        <v>118.3</v>
      </c>
      <c r="G6425" s="11">
        <v>118.4</v>
      </c>
      <c r="H6425" s="11">
        <v>119.07</v>
      </c>
      <c r="I6425" s="75"/>
      <c r="J6425" s="75"/>
      <c r="K6425" s="193">
        <f t="shared" si="242"/>
        <v>78.060879050872472</v>
      </c>
      <c r="L6425" s="96"/>
      <c r="M6425" s="8">
        <v>104.82</v>
      </c>
      <c r="P6425" s="8">
        <f t="shared" si="243"/>
        <v>-17.192178791631335</v>
      </c>
    </row>
    <row r="6426" spans="2:16" x14ac:dyDescent="0.15">
      <c r="C6426" s="76">
        <v>39580</v>
      </c>
      <c r="D6426" s="11">
        <v>124.23</v>
      </c>
      <c r="E6426" s="11">
        <v>122.91</v>
      </c>
      <c r="F6426" s="11">
        <v>120.12</v>
      </c>
      <c r="G6426" s="11">
        <v>120.3</v>
      </c>
      <c r="H6426" s="11">
        <v>119.65</v>
      </c>
      <c r="I6426" s="75"/>
      <c r="J6426" s="75"/>
      <c r="K6426" s="193">
        <f t="shared" si="242"/>
        <v>78.624980729818674</v>
      </c>
      <c r="L6426" s="96"/>
      <c r="M6426" s="8">
        <v>103.91</v>
      </c>
      <c r="P6426" s="8">
        <f t="shared" si="243"/>
        <v>-16.628077112685133</v>
      </c>
    </row>
    <row r="6427" spans="2:16" x14ac:dyDescent="0.15">
      <c r="C6427" s="76">
        <v>39581</v>
      </c>
      <c r="D6427" s="11">
        <v>125.8</v>
      </c>
      <c r="E6427" s="11">
        <v>124.1</v>
      </c>
      <c r="F6427" s="11">
        <v>118.26</v>
      </c>
      <c r="G6427" s="11">
        <v>117.9</v>
      </c>
      <c r="H6427" s="11">
        <v>118.76</v>
      </c>
      <c r="I6427" s="75"/>
      <c r="J6427" s="75"/>
      <c r="K6427" s="193">
        <f t="shared" si="242"/>
        <v>77.805386937377534</v>
      </c>
      <c r="L6427" s="96"/>
      <c r="M6427" s="8">
        <v>104.92</v>
      </c>
      <c r="P6427" s="8">
        <f t="shared" si="243"/>
        <v>-17.447670905126273</v>
      </c>
    </row>
    <row r="6428" spans="2:16" x14ac:dyDescent="0.15">
      <c r="C6428" s="76">
        <v>39582</v>
      </c>
      <c r="D6428" s="11">
        <v>124.22</v>
      </c>
      <c r="E6428" s="11">
        <v>121.86</v>
      </c>
      <c r="F6428" s="11">
        <v>119.49</v>
      </c>
      <c r="G6428" s="11">
        <v>119.45</v>
      </c>
      <c r="H6428" s="11">
        <v>118.78</v>
      </c>
      <c r="I6428" s="75"/>
      <c r="J6428" s="75"/>
      <c r="K6428" s="193">
        <f t="shared" si="242"/>
        <v>79.534512526466244</v>
      </c>
      <c r="L6428" s="96"/>
      <c r="M6428" s="8">
        <v>105.86</v>
      </c>
      <c r="P6428" s="8">
        <f t="shared" si="243"/>
        <v>-15.718545316037563</v>
      </c>
    </row>
    <row r="6429" spans="2:16" x14ac:dyDescent="0.15">
      <c r="C6429" s="76">
        <v>39583</v>
      </c>
      <c r="D6429" s="11">
        <v>124.12</v>
      </c>
      <c r="E6429" s="11">
        <v>121.25</v>
      </c>
      <c r="F6429" s="11">
        <v>119.17</v>
      </c>
      <c r="G6429" s="11">
        <v>119.35</v>
      </c>
      <c r="H6429" s="11">
        <v>118.95</v>
      </c>
      <c r="I6429" s="75"/>
      <c r="J6429" s="75"/>
      <c r="K6429" s="193">
        <f t="shared" si="242"/>
        <v>79.813245490757936</v>
      </c>
      <c r="L6429" s="96"/>
      <c r="M6429" s="8">
        <v>106.32</v>
      </c>
      <c r="P6429" s="8">
        <f t="shared" si="243"/>
        <v>-15.439812351745871</v>
      </c>
    </row>
    <row r="6430" spans="2:16" x14ac:dyDescent="0.15">
      <c r="C6430" s="76">
        <v>39584</v>
      </c>
      <c r="D6430" s="11">
        <v>126.29</v>
      </c>
      <c r="E6430" s="11">
        <v>124.99</v>
      </c>
      <c r="F6430" s="11">
        <v>118.41</v>
      </c>
      <c r="G6430" s="11">
        <v>118.75</v>
      </c>
      <c r="H6430" s="11">
        <v>119.27</v>
      </c>
      <c r="I6430" s="75"/>
      <c r="J6430" s="75"/>
      <c r="K6430" s="193">
        <f t="shared" si="242"/>
        <v>79.008671766436578</v>
      </c>
      <c r="L6430" s="96"/>
      <c r="M6430" s="8">
        <v>105.78</v>
      </c>
      <c r="P6430" s="8">
        <f t="shared" si="243"/>
        <v>-16.244386076067229</v>
      </c>
    </row>
    <row r="6431" spans="2:16" x14ac:dyDescent="0.15">
      <c r="C6431" s="76">
        <v>39587</v>
      </c>
      <c r="D6431" s="11">
        <v>127.05</v>
      </c>
      <c r="E6431" s="11">
        <v>125.06</v>
      </c>
      <c r="F6431" s="11">
        <v>118.4</v>
      </c>
      <c r="G6431" s="12">
        <v>119.95</v>
      </c>
      <c r="H6431" s="12">
        <v>119.24</v>
      </c>
      <c r="I6431" s="75"/>
      <c r="J6431" s="75"/>
      <c r="K6431" s="193">
        <f t="shared" si="242"/>
        <v>79.316674365148472</v>
      </c>
      <c r="L6431" s="96"/>
      <c r="M6431" s="8">
        <v>105.13</v>
      </c>
      <c r="P6431" s="8">
        <f t="shared" si="243"/>
        <v>-15.936383477355335</v>
      </c>
    </row>
    <row r="6432" spans="2:16" x14ac:dyDescent="0.15">
      <c r="C6432" s="76">
        <v>39588</v>
      </c>
      <c r="D6432" s="11">
        <v>129.07</v>
      </c>
      <c r="E6432" s="11">
        <v>127.84</v>
      </c>
      <c r="F6432" s="11">
        <v>120.25</v>
      </c>
      <c r="G6432" s="11">
        <v>120.75</v>
      </c>
      <c r="H6432" s="11">
        <v>121.02</v>
      </c>
      <c r="I6432" s="75"/>
      <c r="J6432" s="75"/>
      <c r="K6432" s="193">
        <f t="shared" si="242"/>
        <v>79.989976593785542</v>
      </c>
      <c r="L6432" s="96"/>
      <c r="M6432" s="8">
        <v>105.32</v>
      </c>
      <c r="P6432" s="8">
        <f t="shared" si="243"/>
        <v>-15.263081248718265</v>
      </c>
    </row>
    <row r="6433" spans="1:16" x14ac:dyDescent="0.15">
      <c r="C6433" s="76">
        <v>39589</v>
      </c>
      <c r="D6433" s="11">
        <v>133.16999999999999</v>
      </c>
      <c r="E6433" s="11">
        <v>132.69999999999999</v>
      </c>
      <c r="F6433" s="11">
        <v>123.75</v>
      </c>
      <c r="G6433" s="11">
        <v>123.85</v>
      </c>
      <c r="H6433" s="12"/>
      <c r="I6433" s="75"/>
      <c r="J6433" s="75"/>
      <c r="K6433" s="193">
        <f t="shared" si="242"/>
        <v>81.420355040711044</v>
      </c>
      <c r="L6433" s="96"/>
      <c r="M6433" s="8">
        <v>104.52</v>
      </c>
      <c r="P6433" s="8">
        <f t="shared" si="243"/>
        <v>-13.832702801792763</v>
      </c>
    </row>
    <row r="6434" spans="1:16" x14ac:dyDescent="0.15">
      <c r="C6434" s="76">
        <v>39590</v>
      </c>
      <c r="D6434" s="12">
        <v>130.81</v>
      </c>
      <c r="E6434" s="12">
        <v>130.51</v>
      </c>
      <c r="F6434" s="11">
        <v>128.97999999999999</v>
      </c>
      <c r="G6434" s="11">
        <v>128.55000000000001</v>
      </c>
      <c r="H6434" s="11">
        <v>127.59</v>
      </c>
      <c r="I6434" s="75"/>
      <c r="J6434" s="75"/>
      <c r="K6434" s="193">
        <f t="shared" si="242"/>
        <v>83.976540427625437</v>
      </c>
      <c r="L6434" s="96"/>
      <c r="M6434" s="8">
        <v>103.86</v>
      </c>
      <c r="P6434" s="8">
        <f t="shared" si="243"/>
        <v>-11.27651741487837</v>
      </c>
    </row>
    <row r="6435" spans="1:16" x14ac:dyDescent="0.15">
      <c r="C6435" s="76">
        <v>39591</v>
      </c>
      <c r="D6435" s="12">
        <v>132.19</v>
      </c>
      <c r="E6435" s="12">
        <v>131.57</v>
      </c>
      <c r="F6435" s="12">
        <v>126.21</v>
      </c>
      <c r="G6435" s="12">
        <v>126.1</v>
      </c>
      <c r="H6435" s="12">
        <v>126.37</v>
      </c>
      <c r="I6435" s="75"/>
      <c r="J6435" s="75"/>
      <c r="K6435" s="193">
        <f t="shared" si="242"/>
        <v>83.407142728010513</v>
      </c>
      <c r="L6435" s="96"/>
      <c r="M6435" s="8">
        <v>105.16</v>
      </c>
      <c r="P6435" s="8">
        <f t="shared" si="243"/>
        <v>-11.845915114493295</v>
      </c>
    </row>
    <row r="6436" spans="1:16" x14ac:dyDescent="0.15">
      <c r="C6436" s="76">
        <v>39594</v>
      </c>
      <c r="D6436" s="12"/>
      <c r="E6436" s="12">
        <v>132.37</v>
      </c>
      <c r="F6436" s="12">
        <v>126.26</v>
      </c>
      <c r="G6436" s="12">
        <v>126.15</v>
      </c>
      <c r="H6436" s="12">
        <v>126.57</v>
      </c>
      <c r="I6436" s="75"/>
      <c r="J6436" s="75"/>
      <c r="K6436" s="193">
        <f t="shared" si="242"/>
        <v>82.662624116925244</v>
      </c>
      <c r="L6436" s="96"/>
      <c r="M6436" s="8">
        <v>104.18</v>
      </c>
      <c r="P6436" s="8">
        <f t="shared" si="243"/>
        <v>-12.590433725578563</v>
      </c>
    </row>
    <row r="6437" spans="1:16" x14ac:dyDescent="0.15">
      <c r="C6437" s="76">
        <v>39595</v>
      </c>
      <c r="D6437" s="12">
        <v>128.5</v>
      </c>
      <c r="E6437" s="12">
        <v>128.31</v>
      </c>
      <c r="F6437" s="12">
        <v>126.56</v>
      </c>
      <c r="G6437" s="12">
        <v>126.95</v>
      </c>
      <c r="H6437" s="12">
        <v>125.91</v>
      </c>
      <c r="I6437" s="75"/>
      <c r="J6437" s="75"/>
      <c r="K6437" s="193">
        <f t="shared" si="242"/>
        <v>83.346540401237405</v>
      </c>
      <c r="L6437" s="96"/>
      <c r="M6437" s="8">
        <v>104.38</v>
      </c>
      <c r="P6437" s="8">
        <f t="shared" si="243"/>
        <v>-11.906517441266402</v>
      </c>
    </row>
    <row r="6438" spans="1:16" x14ac:dyDescent="0.15">
      <c r="C6438" s="76">
        <v>39596</v>
      </c>
      <c r="D6438" s="12">
        <v>131.03</v>
      </c>
      <c r="E6438" s="12">
        <v>130.93</v>
      </c>
      <c r="F6438" s="12">
        <v>120.9</v>
      </c>
      <c r="G6438" s="12">
        <v>123</v>
      </c>
      <c r="H6438" s="12">
        <v>123.05</v>
      </c>
      <c r="I6438" s="75"/>
      <c r="J6438" s="75"/>
      <c r="K6438" s="193">
        <f t="shared" si="242"/>
        <v>81.364426043340373</v>
      </c>
      <c r="L6438" s="96"/>
      <c r="M6438" s="8">
        <v>105.17</v>
      </c>
      <c r="P6438" s="8">
        <f t="shared" si="243"/>
        <v>-13.888631799163434</v>
      </c>
    </row>
    <row r="6439" spans="1:16" x14ac:dyDescent="0.15">
      <c r="C6439" s="76">
        <v>39597</v>
      </c>
      <c r="D6439" s="12">
        <v>126.62</v>
      </c>
      <c r="E6439" s="12">
        <v>126.89</v>
      </c>
      <c r="F6439" s="12">
        <v>123.89</v>
      </c>
      <c r="G6439" s="12">
        <v>123.75</v>
      </c>
      <c r="H6439" s="12">
        <v>124.27</v>
      </c>
      <c r="I6439" s="75"/>
      <c r="J6439" s="75"/>
      <c r="K6439" s="193">
        <f t="shared" si="242"/>
        <v>82.358703605403349</v>
      </c>
      <c r="L6439" s="96"/>
      <c r="M6439" s="8">
        <v>105.81</v>
      </c>
      <c r="P6439" s="8">
        <f t="shared" si="243"/>
        <v>-12.894354237100458</v>
      </c>
    </row>
    <row r="6440" spans="1:16" ht="15" thickBot="1" x14ac:dyDescent="0.2">
      <c r="C6440" s="132">
        <v>39598</v>
      </c>
      <c r="D6440" s="113">
        <v>127.35</v>
      </c>
      <c r="E6440" s="113">
        <v>127.78</v>
      </c>
      <c r="F6440" s="113">
        <v>120.15</v>
      </c>
      <c r="G6440" s="113">
        <v>119.8</v>
      </c>
      <c r="H6440" s="113">
        <v>121.68</v>
      </c>
      <c r="I6440" s="114"/>
      <c r="J6440" s="114"/>
      <c r="K6440" s="193">
        <f t="shared" si="242"/>
        <v>80.438188509286533</v>
      </c>
      <c r="L6440" s="96"/>
      <c r="M6440" s="8">
        <v>106.75</v>
      </c>
      <c r="P6440" s="8">
        <f t="shared" si="243"/>
        <v>-14.814869333217274</v>
      </c>
    </row>
    <row r="6441" spans="1:16" x14ac:dyDescent="0.15">
      <c r="A6441" s="2"/>
      <c r="B6441" s="2">
        <f>AVERAGE(D6441:D6461)</f>
        <v>134.0509523809524</v>
      </c>
      <c r="C6441" s="134">
        <v>39601</v>
      </c>
      <c r="D6441" s="119">
        <v>127.76</v>
      </c>
      <c r="E6441" s="119">
        <v>128.02000000000001</v>
      </c>
      <c r="F6441" s="119">
        <v>120.8</v>
      </c>
      <c r="G6441" s="119">
        <v>121.1</v>
      </c>
      <c r="H6441" s="119">
        <v>122.1</v>
      </c>
      <c r="I6441" s="120"/>
      <c r="J6441" s="120"/>
      <c r="K6441" s="193">
        <f t="shared" si="242"/>
        <v>80.968293761018543</v>
      </c>
      <c r="L6441" s="96"/>
      <c r="M6441" s="8">
        <v>106.3</v>
      </c>
      <c r="P6441" s="8">
        <f t="shared" si="243"/>
        <v>-14.284764081485264</v>
      </c>
    </row>
    <row r="6442" spans="1:16" x14ac:dyDescent="0.15">
      <c r="C6442" s="76">
        <v>39602</v>
      </c>
      <c r="D6442" s="12">
        <v>124.31</v>
      </c>
      <c r="E6442" s="12">
        <v>124.58</v>
      </c>
      <c r="F6442" s="12">
        <v>122.22</v>
      </c>
      <c r="G6442" s="12">
        <v>121.95</v>
      </c>
      <c r="H6442" s="12">
        <v>121.69</v>
      </c>
      <c r="I6442" s="75"/>
      <c r="J6442" s="75"/>
      <c r="K6442" s="193">
        <f t="shared" si="242"/>
        <v>80.861612280541266</v>
      </c>
      <c r="L6442" s="96"/>
      <c r="M6442" s="8">
        <v>105.42</v>
      </c>
      <c r="P6442" s="8">
        <f t="shared" si="243"/>
        <v>-14.391445561962541</v>
      </c>
    </row>
    <row r="6443" spans="1:16" x14ac:dyDescent="0.15">
      <c r="C6443" s="76">
        <v>39603</v>
      </c>
      <c r="D6443" s="12">
        <v>122.3</v>
      </c>
      <c r="E6443" s="12">
        <v>122.1</v>
      </c>
      <c r="F6443" s="12">
        <v>118.82</v>
      </c>
      <c r="G6443" s="12">
        <v>118.95</v>
      </c>
      <c r="H6443" s="12">
        <v>118.56</v>
      </c>
      <c r="I6443" s="75"/>
      <c r="J6443" s="75"/>
      <c r="K6443" s="193">
        <f t="shared" ref="K6443:K6464" si="244">G6443*M6443/158.987294928</f>
        <v>79.418563009818726</v>
      </c>
      <c r="L6443" s="96"/>
      <c r="M6443" s="8">
        <v>106.15</v>
      </c>
      <c r="P6443" s="8">
        <f t="shared" ref="P6443:P6463" si="245">K6443-$K$6465</f>
        <v>-15.834494832685081</v>
      </c>
    </row>
    <row r="6444" spans="1:16" x14ac:dyDescent="0.15">
      <c r="C6444" s="76">
        <v>39604</v>
      </c>
      <c r="D6444" s="12">
        <v>127.79</v>
      </c>
      <c r="E6444" s="12">
        <v>127.54</v>
      </c>
      <c r="F6444" s="12">
        <v>117.8</v>
      </c>
      <c r="G6444" s="12">
        <v>117.6</v>
      </c>
      <c r="H6444" s="12">
        <v>118.77</v>
      </c>
      <c r="I6444" s="75"/>
      <c r="J6444" s="75"/>
      <c r="K6444" s="193">
        <f t="shared" si="244"/>
        <v>78.716931473471632</v>
      </c>
      <c r="L6444" s="96"/>
      <c r="M6444" s="8">
        <v>106.42</v>
      </c>
      <c r="P6444" s="8">
        <f t="shared" si="245"/>
        <v>-16.536126369032175</v>
      </c>
    </row>
    <row r="6445" spans="1:16" x14ac:dyDescent="0.15">
      <c r="C6445" s="76">
        <v>39605</v>
      </c>
      <c r="D6445" s="11">
        <v>138.54</v>
      </c>
      <c r="E6445" s="11">
        <v>137.69</v>
      </c>
      <c r="F6445" s="11">
        <v>122.85</v>
      </c>
      <c r="G6445" s="11">
        <v>121.85</v>
      </c>
      <c r="H6445" s="11">
        <v>126.11</v>
      </c>
      <c r="I6445" s="75"/>
      <c r="J6445" s="75"/>
      <c r="K6445" s="193">
        <f t="shared" si="244"/>
        <v>82.052223140897894</v>
      </c>
      <c r="L6445" s="96"/>
      <c r="M6445" s="8">
        <v>107.06</v>
      </c>
      <c r="P6445" s="8">
        <f t="shared" si="245"/>
        <v>-13.200834701605913</v>
      </c>
    </row>
    <row r="6446" spans="1:16" x14ac:dyDescent="0.15">
      <c r="C6446" s="76">
        <v>39608</v>
      </c>
      <c r="D6446" s="11">
        <v>134.35</v>
      </c>
      <c r="E6446" s="11">
        <v>133.91</v>
      </c>
      <c r="F6446" s="11">
        <v>130.75</v>
      </c>
      <c r="G6446" s="11">
        <v>130.94999999999999</v>
      </c>
      <c r="H6446" s="11">
        <v>130.87</v>
      </c>
      <c r="I6446" s="75"/>
      <c r="J6446" s="75"/>
      <c r="K6446" s="193">
        <f t="shared" si="244"/>
        <v>87.38110492597184</v>
      </c>
      <c r="L6446" s="96"/>
      <c r="M6446" s="8">
        <v>106.09</v>
      </c>
      <c r="P6446" s="8">
        <f t="shared" si="245"/>
        <v>-7.871952916531967</v>
      </c>
    </row>
    <row r="6447" spans="1:16" x14ac:dyDescent="0.15">
      <c r="C6447" s="76">
        <v>39609</v>
      </c>
      <c r="D6447" s="11">
        <v>131.31</v>
      </c>
      <c r="E6447" s="11">
        <v>131.02000000000001</v>
      </c>
      <c r="F6447" s="11">
        <v>127.6</v>
      </c>
      <c r="G6447" s="11">
        <v>127.15</v>
      </c>
      <c r="H6447" s="11">
        <v>128.65</v>
      </c>
      <c r="I6447" s="75"/>
      <c r="J6447" s="75"/>
      <c r="K6447" s="193">
        <f t="shared" si="244"/>
        <v>86.196994585046454</v>
      </c>
      <c r="L6447" s="96"/>
      <c r="M6447" s="8">
        <v>107.78</v>
      </c>
      <c r="P6447" s="8">
        <f t="shared" si="245"/>
        <v>-9.0560632574573532</v>
      </c>
    </row>
    <row r="6448" spans="1:16" x14ac:dyDescent="0.15">
      <c r="C6448" s="76">
        <v>39610</v>
      </c>
      <c r="D6448" s="11">
        <v>136.38</v>
      </c>
      <c r="E6448" s="11">
        <v>135.02000000000001</v>
      </c>
      <c r="F6448" s="11">
        <v>127.53</v>
      </c>
      <c r="G6448" s="11">
        <v>127.05</v>
      </c>
      <c r="H6448" s="11">
        <v>128.87</v>
      </c>
      <c r="I6448" s="75"/>
      <c r="J6448" s="75"/>
      <c r="K6448" s="193">
        <f t="shared" si="244"/>
        <v>86.664613711679607</v>
      </c>
      <c r="L6448" s="96"/>
      <c r="M6448" s="8">
        <v>108.45</v>
      </c>
      <c r="P6448" s="8">
        <f t="shared" si="245"/>
        <v>-8.5884441308242003</v>
      </c>
    </row>
    <row r="6449" spans="1:16" x14ac:dyDescent="0.15">
      <c r="C6449" s="76">
        <v>39611</v>
      </c>
      <c r="D6449" s="11">
        <v>136.74</v>
      </c>
      <c r="E6449" s="11">
        <v>136.09</v>
      </c>
      <c r="F6449" s="11">
        <v>130.05000000000001</v>
      </c>
      <c r="G6449" s="11">
        <v>129.25</v>
      </c>
      <c r="H6449" s="11">
        <v>129.77000000000001</v>
      </c>
      <c r="I6449" s="75"/>
      <c r="J6449" s="75"/>
      <c r="K6449" s="193">
        <f t="shared" si="244"/>
        <v>87.840116446565659</v>
      </c>
      <c r="L6449" s="96"/>
      <c r="M6449" s="8">
        <v>108.05</v>
      </c>
      <c r="P6449" s="8">
        <f t="shared" si="245"/>
        <v>-7.412941395938148</v>
      </c>
    </row>
    <row r="6450" spans="1:16" x14ac:dyDescent="0.15">
      <c r="C6450" s="76">
        <v>39612</v>
      </c>
      <c r="D6450" s="11">
        <v>134.86000000000001</v>
      </c>
      <c r="E6450" s="11">
        <v>134.25</v>
      </c>
      <c r="F6450" s="11">
        <v>130.80000000000001</v>
      </c>
      <c r="G6450" s="11">
        <v>130.35</v>
      </c>
      <c r="H6450" s="11">
        <v>130.52000000000001</v>
      </c>
      <c r="I6450" s="75"/>
      <c r="J6450" s="75"/>
      <c r="K6450" s="193">
        <f t="shared" si="244"/>
        <v>89.32558105621861</v>
      </c>
      <c r="L6450" s="96"/>
      <c r="M6450" s="8">
        <v>108.95</v>
      </c>
      <c r="P6450" s="8">
        <f t="shared" si="245"/>
        <v>-5.9274767862851974</v>
      </c>
    </row>
    <row r="6451" spans="1:16" x14ac:dyDescent="0.15">
      <c r="C6451" s="76">
        <v>39615</v>
      </c>
      <c r="D6451" s="12">
        <v>134.61000000000001</v>
      </c>
      <c r="E6451" s="12">
        <v>134.71</v>
      </c>
      <c r="F6451" s="12">
        <v>128.72999999999999</v>
      </c>
      <c r="G6451" s="12">
        <v>128.85</v>
      </c>
      <c r="H6451" s="12">
        <v>129.78</v>
      </c>
      <c r="I6451" s="75"/>
      <c r="J6451" s="75"/>
      <c r="K6451" s="193">
        <f t="shared" si="244"/>
        <v>88.54890578756951</v>
      </c>
      <c r="L6451" s="96"/>
      <c r="M6451" s="8">
        <v>109.26</v>
      </c>
      <c r="P6451" s="8">
        <f t="shared" si="245"/>
        <v>-6.7041520549342977</v>
      </c>
    </row>
    <row r="6452" spans="1:16" x14ac:dyDescent="0.15">
      <c r="C6452" s="76">
        <v>39616</v>
      </c>
      <c r="D6452" s="12">
        <v>134.01</v>
      </c>
      <c r="E6452" s="12">
        <v>133.72</v>
      </c>
      <c r="F6452" s="12">
        <v>129.38</v>
      </c>
      <c r="G6452" s="12">
        <v>129.05000000000001</v>
      </c>
      <c r="H6452" s="12">
        <v>128.97999999999999</v>
      </c>
      <c r="I6452" s="75"/>
      <c r="J6452" s="75"/>
      <c r="K6452" s="193">
        <f t="shared" si="244"/>
        <v>88.702584734123477</v>
      </c>
      <c r="L6452" s="96"/>
      <c r="M6452" s="8">
        <v>109.28</v>
      </c>
      <c r="P6452" s="8">
        <f t="shared" si="245"/>
        <v>-6.5504731083803307</v>
      </c>
    </row>
    <row r="6453" spans="1:16" x14ac:dyDescent="0.15">
      <c r="C6453" s="76">
        <v>39617</v>
      </c>
      <c r="D6453" s="12">
        <v>136.68</v>
      </c>
      <c r="E6453" s="12">
        <v>136.69</v>
      </c>
      <c r="F6453" s="12">
        <v>128.19999999999999</v>
      </c>
      <c r="G6453" s="12">
        <v>127.85</v>
      </c>
      <c r="H6453" s="12">
        <v>128.44999999999999</v>
      </c>
      <c r="I6453" s="75"/>
      <c r="J6453" s="75"/>
      <c r="K6453" s="193">
        <f t="shared" si="244"/>
        <v>87.588269278412184</v>
      </c>
      <c r="L6453" s="96"/>
      <c r="M6453" s="8">
        <v>108.92</v>
      </c>
      <c r="P6453" s="8">
        <f t="shared" si="245"/>
        <v>-7.6647885640916229</v>
      </c>
    </row>
    <row r="6454" spans="1:16" x14ac:dyDescent="0.15">
      <c r="C6454" s="76">
        <v>39618</v>
      </c>
      <c r="D6454" s="12">
        <v>131.93</v>
      </c>
      <c r="E6454" s="12">
        <v>132</v>
      </c>
      <c r="F6454" s="12">
        <v>130.30000000000001</v>
      </c>
      <c r="G6454" s="12">
        <v>130.44999999999999</v>
      </c>
      <c r="H6454" s="12">
        <v>129.44</v>
      </c>
      <c r="I6454" s="75"/>
      <c r="J6454" s="75"/>
      <c r="K6454" s="193">
        <f t="shared" si="244"/>
        <v>89.221802323411865</v>
      </c>
      <c r="L6454" s="96"/>
      <c r="M6454" s="8">
        <v>108.74</v>
      </c>
      <c r="P6454" s="8">
        <f t="shared" si="245"/>
        <v>-6.0312555190919426</v>
      </c>
    </row>
    <row r="6455" spans="1:16" x14ac:dyDescent="0.15">
      <c r="C6455" s="76">
        <v>39619</v>
      </c>
      <c r="D6455" s="12">
        <v>135.36000000000001</v>
      </c>
      <c r="E6455" s="12">
        <v>134.86000000000001</v>
      </c>
      <c r="F6455" s="12">
        <v>127.04</v>
      </c>
      <c r="G6455" s="12">
        <v>127.1</v>
      </c>
      <c r="H6455" s="12">
        <v>128.56</v>
      </c>
      <c r="I6455" s="75"/>
      <c r="J6455" s="75"/>
      <c r="K6455" s="193">
        <f t="shared" si="244"/>
        <v>87.162392480956996</v>
      </c>
      <c r="L6455" s="96"/>
      <c r="M6455" s="8">
        <v>109.03</v>
      </c>
      <c r="P6455" s="8">
        <f t="shared" si="245"/>
        <v>-8.0906653615468116</v>
      </c>
    </row>
    <row r="6456" spans="1:16" x14ac:dyDescent="0.15">
      <c r="C6456" s="76">
        <v>39622</v>
      </c>
      <c r="D6456" s="12">
        <v>136.74</v>
      </c>
      <c r="E6456" s="12">
        <v>135.91</v>
      </c>
      <c r="F6456" s="12">
        <v>130</v>
      </c>
      <c r="G6456" s="12">
        <v>129.69999999999999</v>
      </c>
      <c r="H6456" s="12">
        <v>130.69999999999999</v>
      </c>
      <c r="I6456" s="75"/>
      <c r="J6456" s="75"/>
      <c r="K6456" s="193">
        <f t="shared" si="244"/>
        <v>88.406995076967021</v>
      </c>
      <c r="L6456" s="96"/>
      <c r="M6456" s="8">
        <v>108.37</v>
      </c>
      <c r="P6456" s="8">
        <f t="shared" si="245"/>
        <v>-6.8460627655367858</v>
      </c>
    </row>
    <row r="6457" spans="1:16" x14ac:dyDescent="0.15">
      <c r="C6457" s="76">
        <v>39623</v>
      </c>
      <c r="D6457" s="12">
        <v>137</v>
      </c>
      <c r="E6457" s="12">
        <v>136.46</v>
      </c>
      <c r="F6457" s="12">
        <v>130.87</v>
      </c>
      <c r="G6457" s="12">
        <v>130.44999999999999</v>
      </c>
      <c r="H6457" s="12">
        <v>131.25</v>
      </c>
      <c r="I6457" s="75"/>
      <c r="J6457" s="75"/>
      <c r="K6457" s="193">
        <f t="shared" si="244"/>
        <v>89.435133835312612</v>
      </c>
      <c r="L6457" s="96"/>
      <c r="M6457" s="8">
        <v>109</v>
      </c>
      <c r="P6457" s="8">
        <f t="shared" si="245"/>
        <v>-5.8179240071911948</v>
      </c>
    </row>
    <row r="6458" spans="1:16" x14ac:dyDescent="0.15">
      <c r="C6458" s="76">
        <v>39624</v>
      </c>
      <c r="D6458" s="12">
        <v>134.55000000000001</v>
      </c>
      <c r="E6458" s="12">
        <v>134.33000000000001</v>
      </c>
      <c r="F6458" s="12">
        <v>130.75</v>
      </c>
      <c r="G6458" s="12">
        <v>130.25</v>
      </c>
      <c r="H6458" s="12">
        <v>129.87</v>
      </c>
      <c r="I6458" s="75"/>
      <c r="J6458" s="75"/>
      <c r="K6458" s="193">
        <f t="shared" si="244"/>
        <v>89.150551347004409</v>
      </c>
      <c r="L6458" s="96"/>
      <c r="M6458" s="8">
        <v>108.82</v>
      </c>
      <c r="P6458" s="8">
        <f t="shared" si="245"/>
        <v>-6.1025064954993979</v>
      </c>
    </row>
    <row r="6459" spans="1:16" x14ac:dyDescent="0.15">
      <c r="C6459" s="76">
        <v>39625</v>
      </c>
      <c r="D6459" s="12">
        <v>139.63999999999999</v>
      </c>
      <c r="E6459" s="12">
        <v>139.83000000000001</v>
      </c>
      <c r="F6459" s="12">
        <v>128.28</v>
      </c>
      <c r="G6459" s="12">
        <v>128.05000000000001</v>
      </c>
      <c r="H6459" s="12">
        <v>130.77000000000001</v>
      </c>
      <c r="I6459" s="75"/>
      <c r="J6459" s="75"/>
      <c r="K6459" s="193">
        <f t="shared" si="244"/>
        <v>87.789719337767579</v>
      </c>
      <c r="L6459" s="96"/>
      <c r="M6459" s="8">
        <v>109</v>
      </c>
      <c r="P6459" s="8">
        <f t="shared" si="245"/>
        <v>-7.4633385047362282</v>
      </c>
    </row>
    <row r="6460" spans="1:16" x14ac:dyDescent="0.15">
      <c r="C6460" s="76">
        <v>39626</v>
      </c>
      <c r="D6460" s="12">
        <v>140.21</v>
      </c>
      <c r="E6460" s="12">
        <v>140.31</v>
      </c>
      <c r="F6460" s="12">
        <v>135.08000000000001</v>
      </c>
      <c r="G6460" s="12">
        <v>134.94999999999999</v>
      </c>
      <c r="H6460" s="12">
        <v>135.31</v>
      </c>
      <c r="I6460" s="75"/>
      <c r="J6460" s="75"/>
      <c r="K6460" s="193">
        <f t="shared" si="244"/>
        <v>91.637523656200941</v>
      </c>
      <c r="L6460" s="96"/>
      <c r="M6460" s="8">
        <v>107.96</v>
      </c>
      <c r="P6460" s="8">
        <f t="shared" si="245"/>
        <v>-3.6155341863028667</v>
      </c>
    </row>
    <row r="6461" spans="1:16" ht="15" thickBot="1" x14ac:dyDescent="0.2">
      <c r="C6461" s="135">
        <v>39629</v>
      </c>
      <c r="D6461" s="122">
        <v>140</v>
      </c>
      <c r="E6461" s="122">
        <v>139.83000000000001</v>
      </c>
      <c r="F6461" s="122">
        <v>136.30000000000001</v>
      </c>
      <c r="G6461" s="122">
        <v>136.44999999999999</v>
      </c>
      <c r="H6461" s="122">
        <v>136.03</v>
      </c>
      <c r="I6461" s="123"/>
      <c r="J6461" s="123"/>
      <c r="K6461" s="193">
        <f t="shared" si="244"/>
        <v>92.192643485366986</v>
      </c>
      <c r="L6461" s="96"/>
      <c r="M6461" s="8">
        <v>107.42</v>
      </c>
      <c r="P6461" s="8">
        <f t="shared" si="245"/>
        <v>-3.0604143571368212</v>
      </c>
    </row>
    <row r="6462" spans="1:16" x14ac:dyDescent="0.15">
      <c r="A6462" s="2"/>
      <c r="B6462" s="2">
        <f>AVERAGE(D6462:D6484)</f>
        <v>133.48454545454544</v>
      </c>
      <c r="C6462" s="133">
        <v>39630</v>
      </c>
      <c r="D6462" s="116">
        <v>140.97</v>
      </c>
      <c r="E6462" s="116">
        <v>140.66999999999999</v>
      </c>
      <c r="F6462" s="116">
        <v>136.47</v>
      </c>
      <c r="G6462" s="116">
        <v>136.25</v>
      </c>
      <c r="H6462" s="116">
        <v>136.94</v>
      </c>
      <c r="I6462" s="117"/>
      <c r="J6462" s="117"/>
      <c r="K6462" s="193">
        <f t="shared" si="244"/>
        <v>91.903255581630162</v>
      </c>
      <c r="L6462" s="96"/>
      <c r="M6462" s="8">
        <v>107.24</v>
      </c>
      <c r="P6462" s="8">
        <f t="shared" si="245"/>
        <v>-3.3498022608736449</v>
      </c>
    </row>
    <row r="6463" spans="1:16" x14ac:dyDescent="0.15">
      <c r="C6463" s="76">
        <v>39631</v>
      </c>
      <c r="D6463" s="12">
        <v>143.57</v>
      </c>
      <c r="E6463" s="12">
        <v>144.26</v>
      </c>
      <c r="F6463" s="12">
        <v>136.80000000000001</v>
      </c>
      <c r="G6463" s="12">
        <v>136.94999999999999</v>
      </c>
      <c r="H6463" s="12">
        <v>137.72999999999999</v>
      </c>
      <c r="I6463" s="75"/>
      <c r="J6463" s="75"/>
      <c r="K6463" s="193">
        <f t="shared" si="244"/>
        <v>92.37541909654496</v>
      </c>
      <c r="L6463" s="96"/>
      <c r="M6463" s="8">
        <v>107.24</v>
      </c>
      <c r="P6463" s="8">
        <f t="shared" si="245"/>
        <v>-2.8776387459588477</v>
      </c>
    </row>
    <row r="6464" spans="1:16" x14ac:dyDescent="0.15">
      <c r="C6464" s="76">
        <v>39632</v>
      </c>
      <c r="D6464" s="78">
        <v>145.29</v>
      </c>
      <c r="E6464" s="78">
        <v>146.08000000000001</v>
      </c>
      <c r="F6464" s="12">
        <v>140.44999999999999</v>
      </c>
      <c r="G6464" s="12">
        <v>139.65</v>
      </c>
      <c r="H6464" s="78">
        <v>140.72999999999999</v>
      </c>
      <c r="I6464" s="75"/>
      <c r="J6464" s="75"/>
      <c r="K6464" s="193">
        <f t="shared" si="244"/>
        <v>93.994595648461171</v>
      </c>
      <c r="L6464" s="96"/>
      <c r="M6464" s="8">
        <v>107.01</v>
      </c>
      <c r="P6464" s="8">
        <f>K6464-$K$6465</f>
        <v>-1.2584621940426359</v>
      </c>
    </row>
    <row r="6465" spans="3:16" x14ac:dyDescent="0.15">
      <c r="C6465" s="76">
        <v>39633</v>
      </c>
      <c r="D6465" s="12"/>
      <c r="E6465" s="12">
        <v>144.41999999999999</v>
      </c>
      <c r="F6465" s="78">
        <v>140.77000000000001</v>
      </c>
      <c r="G6465" s="78">
        <v>140.6</v>
      </c>
      <c r="H6465" s="12">
        <v>140.13999999999999</v>
      </c>
      <c r="I6465" s="75"/>
      <c r="J6465" s="75"/>
      <c r="K6465" s="153">
        <f t="shared" ref="K6465:K6528" si="246">G6465*M6465/158.987294928</f>
        <v>95.253057842503807</v>
      </c>
      <c r="L6465" s="96"/>
      <c r="M6465" s="184">
        <v>107.71</v>
      </c>
      <c r="P6465" s="8">
        <f t="shared" ref="P6465:P6483" si="247">K6465-$K$6465</f>
        <v>0</v>
      </c>
    </row>
    <row r="6466" spans="3:16" x14ac:dyDescent="0.15">
      <c r="C6466" s="76">
        <v>39636</v>
      </c>
      <c r="D6466" s="12">
        <v>141.37</v>
      </c>
      <c r="E6466" s="12">
        <v>141.87</v>
      </c>
      <c r="F6466" s="12">
        <v>138.85</v>
      </c>
      <c r="G6466" s="12">
        <v>138.6</v>
      </c>
      <c r="H6466" s="12">
        <v>138.44</v>
      </c>
      <c r="I6466" s="75"/>
      <c r="J6466" s="75"/>
      <c r="K6466" s="193">
        <f t="shared" si="246"/>
        <v>94.02887197225462</v>
      </c>
      <c r="L6466" s="96"/>
      <c r="M6466" s="8">
        <v>107.86</v>
      </c>
      <c r="P6466" s="8">
        <f t="shared" si="247"/>
        <v>-1.2241858702491868</v>
      </c>
    </row>
    <row r="6467" spans="3:16" x14ac:dyDescent="0.15">
      <c r="C6467" s="76">
        <v>39637</v>
      </c>
      <c r="D6467" s="12">
        <v>136.04</v>
      </c>
      <c r="E6467" s="12">
        <v>136.43</v>
      </c>
      <c r="F6467" s="12">
        <v>137.52000000000001</v>
      </c>
      <c r="G6467" s="12">
        <v>137.4</v>
      </c>
      <c r="H6467" s="12">
        <v>135.21</v>
      </c>
      <c r="I6467" s="75"/>
      <c r="J6467" s="75"/>
      <c r="K6467" s="193">
        <f t="shared" si="246"/>
        <v>93.41353978458325</v>
      </c>
      <c r="L6467" s="96"/>
      <c r="M6467" s="8">
        <v>108.09</v>
      </c>
      <c r="P6467" s="8">
        <f t="shared" si="247"/>
        <v>-1.8395180579205572</v>
      </c>
    </row>
    <row r="6468" spans="3:16" x14ac:dyDescent="0.15">
      <c r="C6468" s="76">
        <v>39638</v>
      </c>
      <c r="D6468" s="12">
        <v>136.05000000000001</v>
      </c>
      <c r="E6468" s="12">
        <v>136.58000000000001</v>
      </c>
      <c r="F6468" s="12">
        <v>134.15</v>
      </c>
      <c r="G6468" s="12">
        <v>132.94999999999999</v>
      </c>
      <c r="H6468" s="12">
        <v>133.16</v>
      </c>
      <c r="I6468" s="75"/>
      <c r="J6468" s="75"/>
      <c r="K6468" s="193">
        <f t="shared" si="246"/>
        <v>90.697542885613714</v>
      </c>
      <c r="L6468" s="96"/>
      <c r="M6468" s="8">
        <v>108.46</v>
      </c>
      <c r="P6468" s="8">
        <f t="shared" si="247"/>
        <v>-4.555514956890093</v>
      </c>
    </row>
    <row r="6469" spans="3:16" x14ac:dyDescent="0.15">
      <c r="C6469" s="76">
        <v>39639</v>
      </c>
      <c r="D6469" s="12">
        <v>141.65</v>
      </c>
      <c r="E6469" s="12">
        <v>142.03</v>
      </c>
      <c r="F6469" s="12">
        <v>132.80000000000001</v>
      </c>
      <c r="G6469" s="12">
        <v>132.5</v>
      </c>
      <c r="H6469" s="12">
        <v>133.68</v>
      </c>
      <c r="I6469" s="75"/>
      <c r="J6469" s="75"/>
      <c r="K6469" s="193">
        <f t="shared" si="246"/>
        <v>89.948854129987666</v>
      </c>
      <c r="L6469" s="96"/>
      <c r="M6469" s="8">
        <v>107.93</v>
      </c>
      <c r="P6469" s="8">
        <f t="shared" si="247"/>
        <v>-5.3042037125161414</v>
      </c>
    </row>
    <row r="6470" spans="3:16" x14ac:dyDescent="0.15">
      <c r="C6470" s="76">
        <v>39640</v>
      </c>
      <c r="D6470" s="12">
        <v>145.08000000000001</v>
      </c>
      <c r="E6470" s="12">
        <v>144.49</v>
      </c>
      <c r="F6470" s="12">
        <v>139.05000000000001</v>
      </c>
      <c r="G6470" s="12">
        <v>138.30000000000001</v>
      </c>
      <c r="H6470" s="12">
        <v>139.85</v>
      </c>
      <c r="I6470" s="75"/>
      <c r="J6470" s="75"/>
      <c r="K6470" s="193">
        <f t="shared" si="246"/>
        <v>93.981924824664134</v>
      </c>
      <c r="L6470" s="96"/>
      <c r="M6470" s="8">
        <v>108.04</v>
      </c>
      <c r="P6470" s="8">
        <f t="shared" si="247"/>
        <v>-1.2711330178396736</v>
      </c>
    </row>
    <row r="6471" spans="3:16" x14ac:dyDescent="0.15">
      <c r="C6471" s="76">
        <v>39643</v>
      </c>
      <c r="D6471" s="12">
        <v>145.18</v>
      </c>
      <c r="E6471" s="12">
        <v>143.91999999999999</v>
      </c>
      <c r="F6471" s="12">
        <v>139.05000000000001</v>
      </c>
      <c r="G6471" s="12">
        <v>139</v>
      </c>
      <c r="H6471" s="12">
        <v>139.81</v>
      </c>
      <c r="I6471" s="75"/>
      <c r="J6471" s="75"/>
      <c r="K6471" s="193">
        <f t="shared" si="246"/>
        <v>94.169097013570635</v>
      </c>
      <c r="L6471" s="96"/>
      <c r="M6471" s="8">
        <v>107.71</v>
      </c>
      <c r="P6471" s="8">
        <f t="shared" si="247"/>
        <v>-1.0839608289331721</v>
      </c>
    </row>
    <row r="6472" spans="3:16" x14ac:dyDescent="0.15">
      <c r="C6472" s="76">
        <v>39644</v>
      </c>
      <c r="D6472" s="12">
        <v>138.74</v>
      </c>
      <c r="E6472" s="12">
        <v>138.75</v>
      </c>
      <c r="F6472" s="12">
        <v>140.24</v>
      </c>
      <c r="G6472" s="12">
        <v>140.15</v>
      </c>
      <c r="H6472" s="12">
        <v>138</v>
      </c>
      <c r="I6472" s="75"/>
      <c r="J6472" s="75"/>
      <c r="K6472" s="193">
        <f t="shared" si="246"/>
        <v>94.419283671680731</v>
      </c>
      <c r="L6472" s="96"/>
      <c r="M6472" s="8">
        <v>107.11</v>
      </c>
      <c r="P6472" s="8">
        <f t="shared" si="247"/>
        <v>-0.83377417082307659</v>
      </c>
    </row>
    <row r="6473" spans="3:16" x14ac:dyDescent="0.15">
      <c r="C6473" s="76">
        <v>39645</v>
      </c>
      <c r="D6473" s="12">
        <v>134.6</v>
      </c>
      <c r="E6473" s="12">
        <v>135.81</v>
      </c>
      <c r="F6473" s="12">
        <v>134.05000000000001</v>
      </c>
      <c r="G6473" s="12">
        <v>134.75</v>
      </c>
      <c r="H6473" s="12">
        <v>133.09</v>
      </c>
      <c r="I6473" s="75"/>
      <c r="J6473" s="75"/>
      <c r="K6473" s="193">
        <f t="shared" si="246"/>
        <v>89.68795277923013</v>
      </c>
      <c r="L6473" s="96"/>
      <c r="M6473" s="8">
        <v>105.82</v>
      </c>
      <c r="P6473" s="8">
        <f t="shared" si="247"/>
        <v>-5.5651050632736769</v>
      </c>
    </row>
    <row r="6474" spans="3:16" x14ac:dyDescent="0.15">
      <c r="C6474" s="76">
        <v>39646</v>
      </c>
      <c r="D6474" s="12">
        <v>129.29</v>
      </c>
      <c r="E6474" s="12">
        <v>131.07</v>
      </c>
      <c r="F6474" s="12">
        <v>131.1</v>
      </c>
      <c r="G6474" s="12">
        <v>131.25</v>
      </c>
      <c r="H6474" s="12"/>
      <c r="I6474" s="75"/>
      <c r="J6474" s="75"/>
      <c r="K6474" s="193">
        <f t="shared" si="246"/>
        <v>87.58129073336238</v>
      </c>
      <c r="L6474" s="96"/>
      <c r="M6474" s="8">
        <v>106.09</v>
      </c>
      <c r="P6474" s="8">
        <f t="shared" si="247"/>
        <v>-7.6717671091414275</v>
      </c>
    </row>
    <row r="6475" spans="3:16" x14ac:dyDescent="0.15">
      <c r="C6475" s="76">
        <v>39647</v>
      </c>
      <c r="D6475" s="12">
        <v>128.88</v>
      </c>
      <c r="E6475" s="12"/>
      <c r="F6475" s="12"/>
      <c r="G6475" s="12">
        <v>127.75</v>
      </c>
      <c r="H6475" s="12">
        <v>127.93</v>
      </c>
      <c r="I6475" s="75"/>
      <c r="J6475" s="75"/>
      <c r="K6475" s="193">
        <f t="shared" si="246"/>
        <v>86.370722303431165</v>
      </c>
      <c r="L6475" s="96"/>
      <c r="M6475" s="8">
        <v>107.49</v>
      </c>
      <c r="P6475" s="8">
        <f t="shared" si="247"/>
        <v>-8.882335539072642</v>
      </c>
    </row>
    <row r="6476" spans="3:16" x14ac:dyDescent="0.15">
      <c r="C6476" s="76">
        <v>39650</v>
      </c>
      <c r="D6476" s="12">
        <v>131.04</v>
      </c>
      <c r="E6476" s="12">
        <v>132.61000000000001</v>
      </c>
      <c r="F6476" s="12">
        <v>127.58</v>
      </c>
      <c r="G6476" s="12"/>
      <c r="H6476" s="12">
        <v>127.72</v>
      </c>
      <c r="I6476" s="75"/>
      <c r="J6476" s="75"/>
      <c r="K6476" s="193">
        <f t="shared" si="246"/>
        <v>0</v>
      </c>
      <c r="L6476" s="96"/>
      <c r="M6476" s="8"/>
      <c r="P6476" s="8">
        <f t="shared" si="247"/>
        <v>-95.253057842503807</v>
      </c>
    </row>
    <row r="6477" spans="3:16" x14ac:dyDescent="0.15">
      <c r="C6477" s="76">
        <v>39651</v>
      </c>
      <c r="D6477" s="12">
        <v>127.95</v>
      </c>
      <c r="E6477" s="12">
        <v>129.55000000000001</v>
      </c>
      <c r="F6477" s="12">
        <v>128.93</v>
      </c>
      <c r="G6477" s="12">
        <v>128.75</v>
      </c>
      <c r="H6477" s="12">
        <v>127.43</v>
      </c>
      <c r="I6477" s="75"/>
      <c r="J6477" s="75"/>
      <c r="K6477" s="193">
        <f t="shared" si="246"/>
        <v>87.054912194511843</v>
      </c>
      <c r="L6477" s="96"/>
      <c r="M6477" s="8">
        <v>107.5</v>
      </c>
      <c r="P6477" s="8">
        <f t="shared" si="247"/>
        <v>-8.1981456479919643</v>
      </c>
    </row>
    <row r="6478" spans="3:16" x14ac:dyDescent="0.15">
      <c r="C6478" s="76">
        <v>39652</v>
      </c>
      <c r="D6478" s="12">
        <v>124.44</v>
      </c>
      <c r="E6478" s="12">
        <v>125.29</v>
      </c>
      <c r="F6478" s="12">
        <v>123.54</v>
      </c>
      <c r="G6478" s="12">
        <v>123.85</v>
      </c>
      <c r="H6478" s="12">
        <v>123.89</v>
      </c>
      <c r="I6478" s="75"/>
      <c r="J6478" s="75"/>
      <c r="K6478" s="193">
        <f t="shared" si="246"/>
        <v>84.403898475517039</v>
      </c>
      <c r="L6478" s="96"/>
      <c r="M6478" s="8">
        <v>108.35</v>
      </c>
      <c r="P6478" s="8">
        <f t="shared" si="247"/>
        <v>-10.849159366986768</v>
      </c>
    </row>
    <row r="6479" spans="3:16" x14ac:dyDescent="0.15">
      <c r="C6479" s="76">
        <v>39653</v>
      </c>
      <c r="D6479" s="12">
        <v>125.49</v>
      </c>
      <c r="E6479" s="12">
        <v>126.44</v>
      </c>
      <c r="F6479" s="12">
        <v>120.85</v>
      </c>
      <c r="G6479" s="12">
        <v>120.95</v>
      </c>
      <c r="H6479" s="12">
        <v>122.42</v>
      </c>
      <c r="I6479" s="75"/>
      <c r="J6479" s="75"/>
      <c r="K6479" s="193">
        <f t="shared" si="246"/>
        <v>82.845959521261804</v>
      </c>
      <c r="L6479" s="96"/>
      <c r="M6479" s="8">
        <v>108.9</v>
      </c>
      <c r="P6479" s="8">
        <f t="shared" si="247"/>
        <v>-12.407098321242003</v>
      </c>
    </row>
    <row r="6480" spans="3:16" x14ac:dyDescent="0.15">
      <c r="C6480" s="76">
        <v>39654</v>
      </c>
      <c r="D6480" s="12">
        <v>123.26</v>
      </c>
      <c r="E6480" s="12">
        <v>124.52</v>
      </c>
      <c r="F6480" s="12">
        <v>122.49</v>
      </c>
      <c r="G6480" s="12">
        <v>122.75</v>
      </c>
      <c r="H6480" s="12">
        <v>122.63</v>
      </c>
      <c r="I6480" s="75"/>
      <c r="J6480" s="75"/>
      <c r="K6480" s="193">
        <f t="shared" si="246"/>
        <v>83.646526636122402</v>
      </c>
      <c r="L6480" s="96"/>
      <c r="M6480" s="8">
        <v>108.34</v>
      </c>
      <c r="P6480" s="8">
        <f t="shared" si="247"/>
        <v>-11.606531206381405</v>
      </c>
    </row>
    <row r="6481" spans="1:16" x14ac:dyDescent="0.15">
      <c r="C6481" s="76">
        <v>39657</v>
      </c>
      <c r="D6481" s="12">
        <v>124.73</v>
      </c>
      <c r="E6481" s="12">
        <v>125.84</v>
      </c>
      <c r="F6481" s="12">
        <v>121.2</v>
      </c>
      <c r="G6481" s="12">
        <v>120.75</v>
      </c>
      <c r="H6481" s="12">
        <v>123.19</v>
      </c>
      <c r="I6481" s="75"/>
      <c r="J6481" s="75"/>
      <c r="K6481" s="193">
        <f t="shared" si="246"/>
        <v>82.784916907734754</v>
      </c>
      <c r="L6481" s="96"/>
      <c r="M6481" s="8">
        <v>109</v>
      </c>
      <c r="P6481" s="8">
        <f t="shared" si="247"/>
        <v>-12.468140934769053</v>
      </c>
    </row>
    <row r="6482" spans="1:16" x14ac:dyDescent="0.15">
      <c r="C6482" s="76">
        <v>39658</v>
      </c>
      <c r="D6482" s="12">
        <v>122.19</v>
      </c>
      <c r="E6482" s="12">
        <v>122.71</v>
      </c>
      <c r="F6482" s="12">
        <v>122.35</v>
      </c>
      <c r="G6482" s="12">
        <v>122.35</v>
      </c>
      <c r="H6482" s="12">
        <v>121.73</v>
      </c>
      <c r="I6482" s="75"/>
      <c r="J6482" s="75"/>
      <c r="K6482" s="193">
        <f t="shared" si="246"/>
        <v>83.435516064395941</v>
      </c>
      <c r="L6482" s="96"/>
      <c r="M6482" s="8">
        <v>108.42</v>
      </c>
      <c r="P6482" s="8">
        <f t="shared" si="247"/>
        <v>-11.817541778107866</v>
      </c>
    </row>
    <row r="6483" spans="1:16" x14ac:dyDescent="0.15">
      <c r="C6483" s="76">
        <v>39659</v>
      </c>
      <c r="D6483" s="12">
        <v>126.77</v>
      </c>
      <c r="E6483" s="12">
        <v>127.1</v>
      </c>
      <c r="F6483" s="12">
        <v>119.8</v>
      </c>
      <c r="G6483" s="12">
        <v>119.65</v>
      </c>
      <c r="H6483" s="12">
        <v>120.88</v>
      </c>
      <c r="I6483" s="75"/>
      <c r="J6483" s="75"/>
      <c r="K6483" s="193">
        <f t="shared" si="246"/>
        <v>82.09850042364134</v>
      </c>
      <c r="L6483" s="96"/>
      <c r="M6483" s="8">
        <v>109.09</v>
      </c>
      <c r="P6483" s="8">
        <f t="shared" si="247"/>
        <v>-13.154557418862467</v>
      </c>
    </row>
    <row r="6484" spans="1:16" ht="15" thickBot="1" x14ac:dyDescent="0.2">
      <c r="C6484" s="132">
        <v>39660</v>
      </c>
      <c r="D6484" s="113">
        <v>124.08</v>
      </c>
      <c r="E6484" s="113">
        <v>123.98</v>
      </c>
      <c r="F6484" s="113">
        <v>123.15</v>
      </c>
      <c r="G6484" s="113">
        <v>123.55</v>
      </c>
      <c r="H6484" s="113">
        <v>122.48</v>
      </c>
      <c r="I6484" s="114"/>
      <c r="J6484" s="114"/>
      <c r="K6484" s="193">
        <f t="shared" si="246"/>
        <v>84.79781988935305</v>
      </c>
      <c r="L6484" s="96"/>
      <c r="M6484" s="8">
        <v>109.12</v>
      </c>
      <c r="P6484" s="8">
        <f t="shared" ref="P6484:P6514" si="248">K6484-$K$8167</f>
        <v>53.008713707699883</v>
      </c>
    </row>
    <row r="6485" spans="1:16" x14ac:dyDescent="0.15">
      <c r="A6485" s="2"/>
      <c r="B6485" s="2">
        <f>AVERAGE(D6485:D6505)</f>
        <v>116.68809523809526</v>
      </c>
      <c r="C6485" s="134">
        <v>39661</v>
      </c>
      <c r="D6485" s="119">
        <v>125.1</v>
      </c>
      <c r="E6485" s="119">
        <v>124.18</v>
      </c>
      <c r="F6485" s="119">
        <v>120.45</v>
      </c>
      <c r="G6485" s="119">
        <v>120.15</v>
      </c>
      <c r="H6485" s="119">
        <v>121.08</v>
      </c>
      <c r="I6485" s="120"/>
      <c r="J6485" s="120"/>
      <c r="K6485" s="195">
        <f t="shared" si="246"/>
        <v>82.214861922894343</v>
      </c>
      <c r="L6485" s="120"/>
      <c r="M6485" s="119">
        <v>108.79</v>
      </c>
      <c r="P6485" s="8">
        <f t="shared" si="248"/>
        <v>50.425755741241176</v>
      </c>
    </row>
    <row r="6486" spans="1:16" x14ac:dyDescent="0.15">
      <c r="C6486" s="76">
        <v>39664</v>
      </c>
      <c r="D6486" s="12">
        <v>121.41</v>
      </c>
      <c r="E6486" s="12">
        <v>120.68</v>
      </c>
      <c r="F6486" s="12">
        <v>122.49</v>
      </c>
      <c r="G6486" s="12">
        <v>122.45</v>
      </c>
      <c r="H6486" s="12">
        <v>120.8</v>
      </c>
      <c r="I6486" s="75"/>
      <c r="J6486" s="75"/>
      <c r="K6486" s="152">
        <f t="shared" si="246"/>
        <v>83.642343911960054</v>
      </c>
      <c r="L6486" s="75"/>
      <c r="M6486" s="12">
        <v>108.6</v>
      </c>
      <c r="P6486" s="8">
        <f t="shared" si="248"/>
        <v>51.853237730306887</v>
      </c>
    </row>
    <row r="6487" spans="1:16" x14ac:dyDescent="0.15">
      <c r="C6487" s="76">
        <v>39665</v>
      </c>
      <c r="D6487" s="12">
        <v>119.17</v>
      </c>
      <c r="E6487" s="12">
        <v>117.7</v>
      </c>
      <c r="F6487" s="12">
        <v>117.45</v>
      </c>
      <c r="G6487" s="12">
        <v>117.55</v>
      </c>
      <c r="H6487" s="12">
        <v>116.22</v>
      </c>
      <c r="I6487" s="75"/>
      <c r="J6487" s="75"/>
      <c r="K6487" s="152">
        <f t="shared" si="246"/>
        <v>80.783266397584754</v>
      </c>
      <c r="L6487" s="75"/>
      <c r="M6487" s="12">
        <v>109.26</v>
      </c>
      <c r="P6487" s="8">
        <f t="shared" si="248"/>
        <v>48.994160215931586</v>
      </c>
    </row>
    <row r="6488" spans="1:16" x14ac:dyDescent="0.15">
      <c r="C6488" s="76">
        <v>39666</v>
      </c>
      <c r="D6488" s="12">
        <v>118.58</v>
      </c>
      <c r="E6488" s="12">
        <v>117</v>
      </c>
      <c r="F6488" s="12">
        <v>116.09</v>
      </c>
      <c r="G6488" s="12">
        <v>116.35</v>
      </c>
      <c r="H6488" s="12">
        <v>114.64</v>
      </c>
      <c r="I6488" s="75"/>
      <c r="J6488" s="75"/>
      <c r="K6488" s="152">
        <f t="shared" si="246"/>
        <v>80.083006039985619</v>
      </c>
      <c r="L6488" s="75"/>
      <c r="M6488" s="12">
        <v>109.43</v>
      </c>
      <c r="P6488" s="8">
        <f t="shared" si="248"/>
        <v>48.293899858332452</v>
      </c>
    </row>
    <row r="6489" spans="1:16" x14ac:dyDescent="0.15">
      <c r="C6489" s="76">
        <v>39667</v>
      </c>
      <c r="D6489" s="12">
        <v>120.02</v>
      </c>
      <c r="E6489" s="12">
        <v>117.86</v>
      </c>
      <c r="F6489" s="12">
        <v>115.38</v>
      </c>
      <c r="G6489" s="12">
        <v>115.55</v>
      </c>
      <c r="H6489" s="12">
        <v>115.08</v>
      </c>
      <c r="I6489" s="75"/>
      <c r="J6489" s="75"/>
      <c r="K6489" s="152">
        <f t="shared" si="246"/>
        <v>80.222819098696164</v>
      </c>
      <c r="L6489" s="75"/>
      <c r="M6489" s="12">
        <v>110.38</v>
      </c>
      <c r="P6489" s="8">
        <f t="shared" si="248"/>
        <v>48.433712917042996</v>
      </c>
    </row>
    <row r="6490" spans="1:16" x14ac:dyDescent="0.15">
      <c r="C6490" s="76">
        <v>39668</v>
      </c>
      <c r="D6490" s="12">
        <v>115.2</v>
      </c>
      <c r="E6490" s="12">
        <v>113.33</v>
      </c>
      <c r="F6490" s="12">
        <v>114.18</v>
      </c>
      <c r="G6490" s="12">
        <v>114.25</v>
      </c>
      <c r="H6490" s="12">
        <v>112.73</v>
      </c>
      <c r="I6490" s="75"/>
      <c r="J6490" s="75"/>
      <c r="K6490" s="152">
        <f t="shared" si="246"/>
        <v>79.478363385718595</v>
      </c>
      <c r="L6490" s="75"/>
      <c r="M6490" s="12">
        <v>110.6</v>
      </c>
      <c r="P6490" s="8">
        <f t="shared" si="248"/>
        <v>47.689257204065427</v>
      </c>
    </row>
    <row r="6491" spans="1:16" x14ac:dyDescent="0.15">
      <c r="C6491" s="76">
        <v>39671</v>
      </c>
      <c r="D6491" s="12">
        <v>114.45</v>
      </c>
      <c r="E6491" s="12">
        <v>112.67</v>
      </c>
      <c r="F6491" s="12">
        <v>113.19</v>
      </c>
      <c r="G6491" s="12">
        <v>113.35</v>
      </c>
      <c r="H6491" s="12">
        <v>111.27</v>
      </c>
      <c r="I6491" s="75"/>
      <c r="J6491" s="75"/>
      <c r="K6491" s="152">
        <f t="shared" si="246"/>
        <v>79.094678638911461</v>
      </c>
      <c r="L6491" s="75"/>
      <c r="M6491" s="12">
        <v>110.94</v>
      </c>
      <c r="P6491" s="8">
        <f t="shared" si="248"/>
        <v>47.305572457258293</v>
      </c>
    </row>
    <row r="6492" spans="1:16" x14ac:dyDescent="0.15">
      <c r="C6492" s="76">
        <v>39672</v>
      </c>
      <c r="D6492" s="12">
        <v>113.01</v>
      </c>
      <c r="E6492" s="12">
        <v>111.15</v>
      </c>
      <c r="F6492" s="12">
        <v>110.15</v>
      </c>
      <c r="G6492" s="12">
        <v>110.55</v>
      </c>
      <c r="H6492" s="12">
        <v>109.08</v>
      </c>
      <c r="I6492" s="75"/>
      <c r="J6492" s="75"/>
      <c r="K6492" s="152">
        <f t="shared" si="246"/>
        <v>77.307743399031708</v>
      </c>
      <c r="L6492" s="75"/>
      <c r="M6492" s="12">
        <v>111.18</v>
      </c>
      <c r="P6492" s="8">
        <f t="shared" si="248"/>
        <v>45.51863721737854</v>
      </c>
    </row>
    <row r="6493" spans="1:16" x14ac:dyDescent="0.15">
      <c r="C6493" s="76">
        <v>39673</v>
      </c>
      <c r="D6493" s="12">
        <v>116</v>
      </c>
      <c r="E6493" s="12">
        <v>113.47</v>
      </c>
      <c r="F6493" s="12">
        <v>111.4</v>
      </c>
      <c r="G6493" s="12">
        <v>110.05</v>
      </c>
      <c r="H6493" s="12">
        <v>109.56</v>
      </c>
      <c r="I6493" s="75"/>
      <c r="J6493" s="75"/>
      <c r="K6493" s="152">
        <f t="shared" si="246"/>
        <v>76.155148154971556</v>
      </c>
      <c r="L6493" s="75"/>
      <c r="M6493" s="12">
        <v>110.02</v>
      </c>
      <c r="P6493" s="8">
        <f t="shared" si="248"/>
        <v>44.366041973318389</v>
      </c>
    </row>
    <row r="6494" spans="1:16" x14ac:dyDescent="0.15">
      <c r="C6494" s="76">
        <v>39674</v>
      </c>
      <c r="D6494" s="12">
        <v>115.01</v>
      </c>
      <c r="E6494" s="12">
        <v>112.64</v>
      </c>
      <c r="F6494" s="12">
        <v>111.95</v>
      </c>
      <c r="G6494" s="12">
        <v>111.95</v>
      </c>
      <c r="H6494" s="12">
        <v>109.56</v>
      </c>
      <c r="I6494" s="75"/>
      <c r="J6494" s="75"/>
      <c r="K6494" s="152">
        <f t="shared" si="246"/>
        <v>77.751615345101101</v>
      </c>
      <c r="L6494" s="75"/>
      <c r="M6494" s="12">
        <v>110.42</v>
      </c>
      <c r="P6494" s="8">
        <f t="shared" si="248"/>
        <v>45.962509163447933</v>
      </c>
    </row>
    <row r="6495" spans="1:16" x14ac:dyDescent="0.15">
      <c r="C6495" s="76">
        <v>39675</v>
      </c>
      <c r="D6495" s="12">
        <v>113.77</v>
      </c>
      <c r="E6495" s="12">
        <v>112.55</v>
      </c>
      <c r="F6495" s="12">
        <v>110.09</v>
      </c>
      <c r="G6495" s="12">
        <v>108.45</v>
      </c>
      <c r="H6495" s="12">
        <v>107.88</v>
      </c>
      <c r="I6495" s="75"/>
      <c r="J6495" s="75"/>
      <c r="K6495" s="152">
        <f t="shared" si="246"/>
        <v>75.668678465459422</v>
      </c>
      <c r="L6495" s="75"/>
      <c r="M6495" s="12">
        <v>110.93</v>
      </c>
      <c r="P6495" s="8">
        <f t="shared" si="248"/>
        <v>43.879572283806255</v>
      </c>
    </row>
    <row r="6496" spans="1:16" x14ac:dyDescent="0.15">
      <c r="C6496" s="76">
        <v>39678</v>
      </c>
      <c r="D6496" s="12">
        <v>112.87</v>
      </c>
      <c r="E6496" s="12">
        <v>111.94</v>
      </c>
      <c r="F6496" s="12">
        <v>111.06</v>
      </c>
      <c r="G6496" s="12">
        <v>110.25</v>
      </c>
      <c r="H6496" s="12">
        <v>108.68</v>
      </c>
      <c r="I6496" s="75"/>
      <c r="J6496" s="75"/>
      <c r="K6496" s="152">
        <f t="shared" si="246"/>
        <v>77.104887566969111</v>
      </c>
      <c r="L6496" s="75"/>
      <c r="M6496" s="12">
        <v>111.19</v>
      </c>
      <c r="P6496" s="8">
        <f t="shared" si="248"/>
        <v>45.315781385315944</v>
      </c>
    </row>
    <row r="6497" spans="1:16" x14ac:dyDescent="0.15">
      <c r="C6497" s="76">
        <v>39679</v>
      </c>
      <c r="D6497" s="12">
        <v>114.53</v>
      </c>
      <c r="E6497" s="12">
        <v>113.25</v>
      </c>
      <c r="F6497" s="12">
        <v>107.95</v>
      </c>
      <c r="G6497" s="12">
        <v>108.15</v>
      </c>
      <c r="H6497" s="12">
        <v>108.26</v>
      </c>
      <c r="I6497" s="75"/>
      <c r="J6497" s="75"/>
      <c r="K6497" s="152">
        <f t="shared" si="246"/>
        <v>75.500174434919543</v>
      </c>
      <c r="L6497" s="75"/>
      <c r="M6497" s="12">
        <v>110.99</v>
      </c>
      <c r="P6497" s="8">
        <f t="shared" si="248"/>
        <v>43.711068253266376</v>
      </c>
    </row>
    <row r="6498" spans="1:16" x14ac:dyDescent="0.15">
      <c r="C6498" s="76">
        <v>39680</v>
      </c>
      <c r="D6498" s="12">
        <v>114.98</v>
      </c>
      <c r="E6498" s="12">
        <v>114.36</v>
      </c>
      <c r="F6498" s="12">
        <v>111.87</v>
      </c>
      <c r="G6498" s="12">
        <v>110.65</v>
      </c>
      <c r="H6498" s="12">
        <v>109.77</v>
      </c>
      <c r="I6498" s="75"/>
      <c r="J6498" s="75"/>
      <c r="K6498" s="152">
        <f t="shared" si="246"/>
        <v>77.175842922270363</v>
      </c>
      <c r="L6498" s="75"/>
      <c r="M6498" s="12">
        <v>110.89</v>
      </c>
      <c r="P6498" s="8">
        <f t="shared" si="248"/>
        <v>45.386736740617195</v>
      </c>
    </row>
    <row r="6499" spans="1:16" x14ac:dyDescent="0.15">
      <c r="C6499" s="76">
        <v>39681</v>
      </c>
      <c r="D6499" s="12">
        <v>121.18</v>
      </c>
      <c r="E6499" s="12">
        <v>120.16</v>
      </c>
      <c r="F6499" s="12">
        <v>113.07</v>
      </c>
      <c r="G6499" s="12">
        <v>112.45</v>
      </c>
      <c r="H6499" s="12">
        <v>113.63</v>
      </c>
      <c r="I6499" s="75"/>
      <c r="J6499" s="75"/>
      <c r="K6499" s="152">
        <f t="shared" si="246"/>
        <v>78.325208348499885</v>
      </c>
      <c r="L6499" s="75"/>
      <c r="M6499" s="12">
        <v>110.74</v>
      </c>
      <c r="P6499" s="8">
        <f t="shared" si="248"/>
        <v>46.536102166846717</v>
      </c>
    </row>
    <row r="6500" spans="1:16" x14ac:dyDescent="0.15">
      <c r="C6500" s="76">
        <v>39682</v>
      </c>
      <c r="D6500" s="12">
        <v>114.59</v>
      </c>
      <c r="E6500" s="12">
        <v>113.92</v>
      </c>
      <c r="F6500" s="12">
        <v>117.82</v>
      </c>
      <c r="G6500" s="12">
        <v>117.85</v>
      </c>
      <c r="H6500" s="12">
        <v>114.63</v>
      </c>
      <c r="I6500" s="75"/>
      <c r="J6500" s="75"/>
      <c r="K6500" s="152">
        <f t="shared" si="246"/>
        <v>81.322998204700909</v>
      </c>
      <c r="L6500" s="75"/>
      <c r="M6500" s="12">
        <v>109.71</v>
      </c>
      <c r="P6500" s="8">
        <f t="shared" si="248"/>
        <v>49.533892023047741</v>
      </c>
    </row>
    <row r="6501" spans="1:16" x14ac:dyDescent="0.15">
      <c r="C6501" s="76">
        <v>39685</v>
      </c>
      <c r="D6501" s="12">
        <v>115.11</v>
      </c>
      <c r="E6501" s="12">
        <v>114.03</v>
      </c>
      <c r="F6501" s="12">
        <v>111.28</v>
      </c>
      <c r="G6501" s="12">
        <v>111.95</v>
      </c>
      <c r="H6501" s="12">
        <v>110.61</v>
      </c>
      <c r="I6501" s="75"/>
      <c r="J6501" s="75"/>
      <c r="K6501" s="152">
        <f t="shared" si="246"/>
        <v>78.364220899803499</v>
      </c>
      <c r="L6501" s="75"/>
      <c r="M6501" s="12">
        <v>111.29</v>
      </c>
      <c r="P6501" s="8">
        <f t="shared" si="248"/>
        <v>46.575114718150331</v>
      </c>
    </row>
    <row r="6502" spans="1:16" x14ac:dyDescent="0.15">
      <c r="C6502" s="76">
        <v>39686</v>
      </c>
      <c r="D6502" s="12">
        <v>116.27</v>
      </c>
      <c r="E6502" s="12">
        <v>114.63</v>
      </c>
      <c r="F6502" s="12">
        <v>112.98</v>
      </c>
      <c r="G6502" s="12">
        <v>111.35</v>
      </c>
      <c r="H6502" s="12">
        <v>110.51</v>
      </c>
      <c r="I6502" s="75"/>
      <c r="J6502" s="75"/>
      <c r="K6502" s="152">
        <f t="shared" si="246"/>
        <v>77.355913914817066</v>
      </c>
      <c r="L6502" s="75"/>
      <c r="M6502" s="12">
        <v>110.45</v>
      </c>
      <c r="P6502" s="8">
        <f t="shared" si="248"/>
        <v>45.566807733163898</v>
      </c>
    </row>
    <row r="6503" spans="1:16" x14ac:dyDescent="0.15">
      <c r="C6503" s="76">
        <v>39687</v>
      </c>
      <c r="D6503" s="12">
        <v>118.15</v>
      </c>
      <c r="E6503" s="12">
        <v>116.22</v>
      </c>
      <c r="F6503" s="12">
        <v>111.25</v>
      </c>
      <c r="G6503" s="12">
        <v>112.45</v>
      </c>
      <c r="H6503" s="12">
        <v>111.79</v>
      </c>
      <c r="I6503" s="75"/>
      <c r="J6503" s="75"/>
      <c r="K6503" s="152">
        <f t="shared" si="246"/>
        <v>78.006928198989101</v>
      </c>
      <c r="L6503" s="75"/>
      <c r="M6503" s="12">
        <v>110.29</v>
      </c>
      <c r="P6503" s="8">
        <f t="shared" si="248"/>
        <v>46.217822017335934</v>
      </c>
    </row>
    <row r="6504" spans="1:16" x14ac:dyDescent="0.15">
      <c r="C6504" s="76">
        <v>39688</v>
      </c>
      <c r="D6504" s="12">
        <v>115.59</v>
      </c>
      <c r="E6504" s="12">
        <v>114.17</v>
      </c>
      <c r="F6504" s="12">
        <v>111.19</v>
      </c>
      <c r="G6504" s="12">
        <v>113.45</v>
      </c>
      <c r="H6504" s="12">
        <v>111.85</v>
      </c>
      <c r="I6504" s="75"/>
      <c r="J6504" s="75"/>
      <c r="K6504" s="152">
        <f t="shared" si="246"/>
        <v>78.879026186836441</v>
      </c>
      <c r="L6504" s="75"/>
      <c r="M6504" s="12">
        <v>110.54</v>
      </c>
      <c r="P6504" s="8">
        <f t="shared" si="248"/>
        <v>47.089920005183274</v>
      </c>
    </row>
    <row r="6505" spans="1:16" ht="15" thickBot="1" x14ac:dyDescent="0.2">
      <c r="C6505" s="135">
        <v>39689</v>
      </c>
      <c r="D6505" s="122">
        <v>115.46</v>
      </c>
      <c r="E6505" s="122">
        <v>114.05</v>
      </c>
      <c r="F6505" s="122">
        <v>113.48</v>
      </c>
      <c r="G6505" s="122">
        <v>110.55</v>
      </c>
      <c r="H6505" s="122">
        <v>111.23</v>
      </c>
      <c r="I6505" s="123"/>
      <c r="J6505" s="123"/>
      <c r="K6505" s="154">
        <f t="shared" si="246"/>
        <v>76.73756576288126</v>
      </c>
      <c r="L6505" s="123"/>
      <c r="M6505" s="122">
        <v>110.36</v>
      </c>
      <c r="P6505" s="8">
        <f t="shared" si="248"/>
        <v>44.948459581228093</v>
      </c>
    </row>
    <row r="6506" spans="1:16" x14ac:dyDescent="0.15">
      <c r="A6506" s="2"/>
      <c r="B6506" s="2">
        <f>AVERAGE(D6506:D6527)</f>
        <v>103.76380952380954</v>
      </c>
      <c r="C6506" s="133">
        <v>39692</v>
      </c>
      <c r="D6506" s="116"/>
      <c r="E6506" s="116">
        <v>109.41</v>
      </c>
      <c r="F6506" s="116">
        <v>111.55</v>
      </c>
      <c r="G6506" s="116">
        <v>111.95</v>
      </c>
      <c r="H6506" s="116">
        <v>110.32</v>
      </c>
      <c r="I6506" s="117"/>
      <c r="J6506" s="117"/>
      <c r="K6506" s="193">
        <f t="shared" si="246"/>
        <v>77.202382778816201</v>
      </c>
      <c r="L6506" s="96"/>
      <c r="M6506" s="8">
        <v>109.64</v>
      </c>
      <c r="P6506" s="8">
        <f t="shared" si="248"/>
        <v>45.413276597163033</v>
      </c>
    </row>
    <row r="6507" spans="1:16" x14ac:dyDescent="0.15">
      <c r="C6507" s="76">
        <v>39693</v>
      </c>
      <c r="D6507" s="12">
        <v>109.71</v>
      </c>
      <c r="E6507" s="12">
        <v>108.34</v>
      </c>
      <c r="F6507" s="12">
        <v>101.38</v>
      </c>
      <c r="G6507" s="12">
        <v>104.55</v>
      </c>
      <c r="H6507" s="12">
        <v>103.4</v>
      </c>
      <c r="I6507" s="75"/>
      <c r="J6507" s="75"/>
      <c r="K6507" s="193">
        <f t="shared" si="246"/>
        <v>72.033472895972039</v>
      </c>
      <c r="L6507" s="96"/>
      <c r="M6507" s="8">
        <v>109.54</v>
      </c>
      <c r="P6507" s="8">
        <f t="shared" si="248"/>
        <v>40.244366714318872</v>
      </c>
    </row>
    <row r="6508" spans="1:16" x14ac:dyDescent="0.15">
      <c r="C6508" s="76">
        <v>39694</v>
      </c>
      <c r="D6508" s="12">
        <v>109.35</v>
      </c>
      <c r="E6508" s="12">
        <v>108.06</v>
      </c>
      <c r="F6508" s="12">
        <v>106.07</v>
      </c>
      <c r="G6508" s="12">
        <v>104.25</v>
      </c>
      <c r="H6508" s="12">
        <v>103.69</v>
      </c>
      <c r="I6508" s="75"/>
      <c r="J6508" s="75"/>
      <c r="K6508" s="193">
        <f t="shared" si="246"/>
        <v>72.049719477192056</v>
      </c>
      <c r="L6508" s="96"/>
      <c r="M6508" s="8">
        <v>109.88</v>
      </c>
      <c r="P6508" s="8">
        <f t="shared" si="248"/>
        <v>40.260613295538889</v>
      </c>
    </row>
    <row r="6509" spans="1:16" x14ac:dyDescent="0.15">
      <c r="C6509" s="76">
        <v>39695</v>
      </c>
      <c r="D6509" s="12">
        <v>107.89</v>
      </c>
      <c r="E6509" s="12">
        <v>106.3</v>
      </c>
      <c r="F6509" s="12">
        <v>104.5</v>
      </c>
      <c r="G6509" s="12">
        <v>104.05</v>
      </c>
      <c r="H6509" s="12">
        <v>103.64</v>
      </c>
      <c r="I6509" s="75"/>
      <c r="J6509" s="75"/>
      <c r="K6509" s="193">
        <f t="shared" si="246"/>
        <v>71.544999901729497</v>
      </c>
      <c r="L6509" s="96"/>
      <c r="M6509" s="8">
        <v>109.32</v>
      </c>
      <c r="P6509" s="8">
        <f t="shared" si="248"/>
        <v>39.75589372007633</v>
      </c>
    </row>
    <row r="6510" spans="1:16" x14ac:dyDescent="0.15">
      <c r="C6510" s="76">
        <v>39696</v>
      </c>
      <c r="D6510" s="12">
        <v>106.23</v>
      </c>
      <c r="E6510" s="12">
        <v>104.09</v>
      </c>
      <c r="F6510" s="12">
        <v>101.35</v>
      </c>
      <c r="G6510" s="12">
        <v>101.95</v>
      </c>
      <c r="H6510" s="12">
        <v>101.21</v>
      </c>
      <c r="I6510" s="75"/>
      <c r="J6510" s="75"/>
      <c r="K6510" s="193">
        <f t="shared" si="246"/>
        <v>69.113516303149709</v>
      </c>
      <c r="L6510" s="96"/>
      <c r="M6510" s="8">
        <v>107.78</v>
      </c>
      <c r="P6510" s="8">
        <f t="shared" si="248"/>
        <v>37.324410121496541</v>
      </c>
    </row>
    <row r="6511" spans="1:16" x14ac:dyDescent="0.15">
      <c r="C6511" s="76">
        <v>39699</v>
      </c>
      <c r="D6511" s="12">
        <v>106.34</v>
      </c>
      <c r="E6511" s="12">
        <v>103.44</v>
      </c>
      <c r="F6511" s="12">
        <v>101.5</v>
      </c>
      <c r="G6511" s="12">
        <v>101.65</v>
      </c>
      <c r="H6511" s="12">
        <v>101.08</v>
      </c>
      <c r="I6511" s="75"/>
      <c r="J6511" s="75"/>
      <c r="K6511" s="193">
        <f t="shared" si="246"/>
        <v>70.009839497179371</v>
      </c>
      <c r="L6511" s="96"/>
      <c r="M6511" s="8">
        <v>109.5</v>
      </c>
      <c r="P6511" s="8">
        <f t="shared" si="248"/>
        <v>38.220733315526203</v>
      </c>
    </row>
    <row r="6512" spans="1:16" x14ac:dyDescent="0.15">
      <c r="C6512" s="76">
        <v>39700</v>
      </c>
      <c r="D6512" s="12">
        <v>103.26</v>
      </c>
      <c r="E6512" s="12">
        <v>100.34</v>
      </c>
      <c r="F6512" s="12">
        <v>101.88</v>
      </c>
      <c r="G6512" s="12">
        <v>99.55</v>
      </c>
      <c r="H6512" s="12">
        <v>98.49</v>
      </c>
      <c r="I6512" s="75"/>
      <c r="J6512" s="75"/>
      <c r="K6512" s="193">
        <f t="shared" si="246"/>
        <v>68.093884513871117</v>
      </c>
      <c r="L6512" s="96"/>
      <c r="M6512" s="8">
        <v>108.75</v>
      </c>
      <c r="P6512" s="8">
        <f t="shared" si="248"/>
        <v>36.30477833221795</v>
      </c>
    </row>
    <row r="6513" spans="1:16" x14ac:dyDescent="0.15">
      <c r="C6513" s="76">
        <v>39701</v>
      </c>
      <c r="D6513" s="12">
        <v>102.58</v>
      </c>
      <c r="E6513" s="12">
        <v>98.97</v>
      </c>
      <c r="F6513" s="12">
        <v>97.6</v>
      </c>
      <c r="G6513" s="12">
        <v>97.55</v>
      </c>
      <c r="H6513" s="12">
        <v>96.8</v>
      </c>
      <c r="I6513" s="75"/>
      <c r="J6513" s="75"/>
      <c r="K6513" s="193">
        <f t="shared" si="246"/>
        <v>66.357708046908741</v>
      </c>
      <c r="L6513" s="96"/>
      <c r="M6513" s="8">
        <v>108.15</v>
      </c>
      <c r="P6513" s="8">
        <f t="shared" si="248"/>
        <v>34.568601865255573</v>
      </c>
    </row>
    <row r="6514" spans="1:16" x14ac:dyDescent="0.15">
      <c r="C6514" s="76">
        <v>39702</v>
      </c>
      <c r="D6514" s="12">
        <v>100.87</v>
      </c>
      <c r="E6514" s="12">
        <v>97.64</v>
      </c>
      <c r="F6514" s="12">
        <v>95.41</v>
      </c>
      <c r="G6514" s="12">
        <v>96.05</v>
      </c>
      <c r="H6514" s="12">
        <v>95.29</v>
      </c>
      <c r="I6514" s="75"/>
      <c r="J6514" s="75"/>
      <c r="K6514" s="193">
        <f t="shared" si="246"/>
        <v>65.566915297985403</v>
      </c>
      <c r="L6514" s="96"/>
      <c r="M6514" s="8">
        <v>108.53</v>
      </c>
      <c r="P6514" s="8">
        <f t="shared" si="248"/>
        <v>33.777809116332236</v>
      </c>
    </row>
    <row r="6515" spans="1:16" x14ac:dyDescent="0.15">
      <c r="C6515" s="76">
        <v>39703</v>
      </c>
      <c r="D6515" s="12">
        <v>101.18</v>
      </c>
      <c r="E6515" s="12">
        <v>99.38</v>
      </c>
      <c r="F6515" s="12">
        <v>95.33</v>
      </c>
      <c r="G6515" s="12">
        <v>95.15</v>
      </c>
      <c r="H6515" s="12">
        <v>95.33</v>
      </c>
      <c r="I6515" s="75"/>
      <c r="J6515" s="75"/>
      <c r="K6515" s="193">
        <f t="shared" si="246"/>
        <v>64.755048538075727</v>
      </c>
      <c r="L6515" s="96"/>
      <c r="M6515" s="8">
        <v>108.2</v>
      </c>
      <c r="P6515" s="8">
        <f t="shared" ref="P6515:P6562" si="249">D6515-$D$8177</f>
        <v>56.730000000000004</v>
      </c>
    </row>
    <row r="6516" spans="1:16" x14ac:dyDescent="0.15">
      <c r="C6516" s="76">
        <v>39706</v>
      </c>
      <c r="D6516" s="12">
        <v>95.71</v>
      </c>
      <c r="E6516" s="12">
        <v>92.38</v>
      </c>
      <c r="F6516" s="12">
        <v>92.04</v>
      </c>
      <c r="G6516" s="12"/>
      <c r="H6516" s="12">
        <v>91.35</v>
      </c>
      <c r="I6516" s="75"/>
      <c r="J6516" s="75"/>
      <c r="K6516" s="193">
        <f t="shared" si="246"/>
        <v>0</v>
      </c>
      <c r="L6516" s="96"/>
      <c r="M6516" s="8"/>
      <c r="P6516" s="8">
        <f t="shared" si="249"/>
        <v>51.259999999999991</v>
      </c>
    </row>
    <row r="6517" spans="1:16" x14ac:dyDescent="0.15">
      <c r="C6517" s="76">
        <v>39707</v>
      </c>
      <c r="D6517" s="12">
        <v>91.15</v>
      </c>
      <c r="E6517" s="12">
        <v>89.22</v>
      </c>
      <c r="F6517" s="12">
        <v>88.48</v>
      </c>
      <c r="G6517" s="12">
        <v>86.35</v>
      </c>
      <c r="H6517" s="12">
        <v>86.69</v>
      </c>
      <c r="I6517" s="75"/>
      <c r="J6517" s="75"/>
      <c r="K6517" s="193">
        <f t="shared" si="246"/>
        <v>57.239960615225741</v>
      </c>
      <c r="L6517" s="96"/>
      <c r="M6517" s="8">
        <v>105.39</v>
      </c>
      <c r="P6517" s="8">
        <f t="shared" si="249"/>
        <v>46.7</v>
      </c>
    </row>
    <row r="6518" spans="1:16" x14ac:dyDescent="0.15">
      <c r="C6518" s="76">
        <v>39708</v>
      </c>
      <c r="D6518" s="12">
        <v>97.16</v>
      </c>
      <c r="E6518" s="12">
        <v>94.84</v>
      </c>
      <c r="F6518" s="12">
        <v>86.86</v>
      </c>
      <c r="G6518" s="12">
        <v>88.35</v>
      </c>
      <c r="H6518" s="12">
        <v>87.88</v>
      </c>
      <c r="I6518" s="75"/>
      <c r="J6518" s="75"/>
      <c r="K6518" s="193">
        <f t="shared" si="246"/>
        <v>59.716035827262502</v>
      </c>
      <c r="L6518" s="96"/>
      <c r="M6518" s="8">
        <v>107.46</v>
      </c>
      <c r="P6518" s="8">
        <f t="shared" si="249"/>
        <v>52.709999999999994</v>
      </c>
    </row>
    <row r="6519" spans="1:16" x14ac:dyDescent="0.15">
      <c r="C6519" s="76">
        <v>39709</v>
      </c>
      <c r="D6519" s="12">
        <v>97.88</v>
      </c>
      <c r="E6519" s="12">
        <v>95.19</v>
      </c>
      <c r="F6519" s="12">
        <v>87.82</v>
      </c>
      <c r="G6519" s="12">
        <v>88.2</v>
      </c>
      <c r="H6519" s="12">
        <v>89.39</v>
      </c>
      <c r="I6519" s="75"/>
      <c r="J6519" s="75"/>
      <c r="K6519" s="193">
        <f t="shared" si="246"/>
        <v>58.72148465843101</v>
      </c>
      <c r="L6519" s="96"/>
      <c r="M6519" s="8">
        <v>105.85</v>
      </c>
      <c r="P6519" s="8">
        <f t="shared" si="249"/>
        <v>53.429999999999993</v>
      </c>
    </row>
    <row r="6520" spans="1:16" x14ac:dyDescent="0.15">
      <c r="C6520" s="76">
        <v>39710</v>
      </c>
      <c r="D6520" s="12">
        <v>104.55</v>
      </c>
      <c r="E6520" s="12">
        <v>99.61</v>
      </c>
      <c r="F6520" s="12">
        <v>89.2</v>
      </c>
      <c r="G6520" s="12">
        <v>90.9</v>
      </c>
      <c r="H6520" s="12">
        <v>91.83</v>
      </c>
      <c r="I6520" s="75"/>
      <c r="J6520" s="75"/>
      <c r="K6520" s="193">
        <f t="shared" si="246"/>
        <v>61.308087570231208</v>
      </c>
      <c r="L6520" s="96"/>
      <c r="M6520" s="8">
        <v>107.23</v>
      </c>
      <c r="P6520" s="8">
        <f t="shared" si="249"/>
        <v>60.099999999999994</v>
      </c>
    </row>
    <row r="6521" spans="1:16" x14ac:dyDescent="0.15">
      <c r="C6521" s="76">
        <v>39713</v>
      </c>
      <c r="D6521" s="12">
        <v>120.92</v>
      </c>
      <c r="E6521" s="12">
        <v>106.04</v>
      </c>
      <c r="F6521" s="12">
        <v>94.2</v>
      </c>
      <c r="G6521" s="12">
        <v>94.1</v>
      </c>
      <c r="H6521" s="12">
        <v>97.92</v>
      </c>
      <c r="I6521" s="75"/>
      <c r="J6521" s="75"/>
      <c r="K6521" s="193">
        <f t="shared" si="246"/>
        <v>63.910251473877437</v>
      </c>
      <c r="L6521" s="96"/>
      <c r="M6521" s="8">
        <v>107.98</v>
      </c>
      <c r="P6521" s="8">
        <f t="shared" si="249"/>
        <v>76.47</v>
      </c>
    </row>
    <row r="6522" spans="1:16" x14ac:dyDescent="0.15">
      <c r="C6522" s="76">
        <v>39714</v>
      </c>
      <c r="D6522" s="12">
        <v>106.61</v>
      </c>
      <c r="E6522" s="12">
        <v>103.08</v>
      </c>
      <c r="F6522" s="12">
        <v>101.7</v>
      </c>
      <c r="G6522" s="12"/>
      <c r="H6522" s="12">
        <v>99</v>
      </c>
      <c r="I6522" s="75"/>
      <c r="J6522" s="75"/>
      <c r="K6522" s="193">
        <f t="shared" si="246"/>
        <v>0</v>
      </c>
      <c r="L6522" s="96"/>
      <c r="M6522" s="8"/>
      <c r="P6522" s="8">
        <f t="shared" si="249"/>
        <v>62.16</v>
      </c>
    </row>
    <row r="6523" spans="1:16" x14ac:dyDescent="0.15">
      <c r="C6523" s="76">
        <v>39715</v>
      </c>
      <c r="D6523" s="12">
        <v>105.73</v>
      </c>
      <c r="E6523" s="12">
        <v>102.45</v>
      </c>
      <c r="F6523" s="12">
        <v>96.42</v>
      </c>
      <c r="G6523" s="12">
        <v>96.1</v>
      </c>
      <c r="H6523" s="12">
        <v>98.88</v>
      </c>
      <c r="I6523" s="75"/>
      <c r="J6523" s="75"/>
      <c r="K6523" s="193">
        <f t="shared" si="246"/>
        <v>64.349833769001393</v>
      </c>
      <c r="L6523" s="96"/>
      <c r="M6523" s="8">
        <v>106.46</v>
      </c>
      <c r="P6523" s="8">
        <f t="shared" si="249"/>
        <v>61.28</v>
      </c>
    </row>
    <row r="6524" spans="1:16" x14ac:dyDescent="0.15">
      <c r="C6524" s="76">
        <v>39716</v>
      </c>
      <c r="D6524" s="12">
        <v>108.02</v>
      </c>
      <c r="E6524" s="12">
        <v>104.6</v>
      </c>
      <c r="F6524" s="12">
        <v>94.71</v>
      </c>
      <c r="G6524" s="12">
        <v>95</v>
      </c>
      <c r="H6524" s="12">
        <v>97.68</v>
      </c>
      <c r="I6524" s="75"/>
      <c r="J6524" s="75"/>
      <c r="K6524" s="193">
        <f t="shared" si="246"/>
        <v>63.983729043297629</v>
      </c>
      <c r="L6524" s="96"/>
      <c r="M6524" s="8">
        <v>107.08</v>
      </c>
      <c r="P6524" s="8">
        <f t="shared" si="249"/>
        <v>63.569999999999993</v>
      </c>
    </row>
    <row r="6525" spans="1:16" x14ac:dyDescent="0.15">
      <c r="C6525" s="76">
        <v>39717</v>
      </c>
      <c r="D6525" s="12">
        <v>106.89</v>
      </c>
      <c r="E6525" s="12">
        <v>103.54</v>
      </c>
      <c r="F6525" s="12">
        <v>95.3</v>
      </c>
      <c r="G6525" s="12">
        <v>96.2</v>
      </c>
      <c r="H6525" s="12">
        <v>97.9</v>
      </c>
      <c r="I6525" s="75"/>
      <c r="J6525" s="75"/>
      <c r="K6525" s="193">
        <f t="shared" si="246"/>
        <v>64.810096961938541</v>
      </c>
      <c r="L6525" s="96"/>
      <c r="M6525" s="8">
        <v>107.11</v>
      </c>
      <c r="P6525" s="8">
        <f t="shared" si="249"/>
        <v>62.44</v>
      </c>
    </row>
    <row r="6526" spans="1:16" x14ac:dyDescent="0.15">
      <c r="C6526" s="76">
        <v>39720</v>
      </c>
      <c r="D6526" s="12">
        <v>96.37</v>
      </c>
      <c r="E6526" s="12">
        <v>93.98</v>
      </c>
      <c r="F6526" s="12">
        <v>98.49</v>
      </c>
      <c r="G6526" s="12">
        <v>94.3</v>
      </c>
      <c r="H6526" s="12">
        <v>94.09</v>
      </c>
      <c r="I6526" s="75"/>
      <c r="J6526" s="75"/>
      <c r="K6526" s="193">
        <f t="shared" si="246"/>
        <v>64.004567186380058</v>
      </c>
      <c r="L6526" s="96"/>
      <c r="M6526" s="8">
        <v>107.91</v>
      </c>
      <c r="P6526" s="8">
        <f t="shared" si="249"/>
        <v>51.92</v>
      </c>
    </row>
    <row r="6527" spans="1:16" ht="15" thickBot="1" x14ac:dyDescent="0.2">
      <c r="C6527" s="132">
        <v>39721</v>
      </c>
      <c r="D6527" s="113">
        <v>100.64</v>
      </c>
      <c r="E6527" s="113">
        <v>98.17</v>
      </c>
      <c r="F6527" s="113">
        <v>87.66</v>
      </c>
      <c r="G6527" s="113">
        <v>89.3</v>
      </c>
      <c r="H6527" s="113">
        <v>94.09</v>
      </c>
      <c r="I6527" s="114"/>
      <c r="J6527" s="114"/>
      <c r="K6527" s="193">
        <f t="shared" si="246"/>
        <v>58.734888245182802</v>
      </c>
      <c r="L6527" s="96"/>
      <c r="M6527" s="8">
        <v>104.57</v>
      </c>
      <c r="P6527" s="8">
        <f t="shared" si="249"/>
        <v>56.19</v>
      </c>
    </row>
    <row r="6528" spans="1:16" x14ac:dyDescent="0.15">
      <c r="A6528" s="2"/>
      <c r="B6528" s="2">
        <f>AVERAGE(D6528:D6550)</f>
        <v>76.723913043478262</v>
      </c>
      <c r="C6528" s="134">
        <v>39722</v>
      </c>
      <c r="D6528" s="119">
        <v>98.53</v>
      </c>
      <c r="E6528" s="119">
        <v>95.33</v>
      </c>
      <c r="F6528" s="119">
        <v>91.04</v>
      </c>
      <c r="G6528" s="119">
        <v>95.5</v>
      </c>
      <c r="H6528" s="119">
        <v>89.99</v>
      </c>
      <c r="I6528" s="120"/>
      <c r="J6528" s="120"/>
      <c r="K6528" s="193">
        <f t="shared" si="246"/>
        <v>64.572769821948597</v>
      </c>
      <c r="L6528" s="96"/>
      <c r="M6528" s="8">
        <v>107.5</v>
      </c>
      <c r="P6528" s="8">
        <f t="shared" si="249"/>
        <v>54.08</v>
      </c>
    </row>
    <row r="6529" spans="3:16" x14ac:dyDescent="0.15">
      <c r="C6529" s="76">
        <v>39723</v>
      </c>
      <c r="D6529" s="12">
        <v>93.97</v>
      </c>
      <c r="E6529" s="12">
        <v>90.56</v>
      </c>
      <c r="F6529" s="12">
        <v>89.25</v>
      </c>
      <c r="G6529" s="12">
        <v>89</v>
      </c>
      <c r="H6529" s="12">
        <v>89.28</v>
      </c>
      <c r="I6529" s="75"/>
      <c r="J6529" s="75"/>
      <c r="K6529" s="193">
        <f t="shared" ref="K6529:K6592" si="250">G6529*M6529/158.987294928</f>
        <v>60.060207982809793</v>
      </c>
      <c r="L6529" s="96"/>
      <c r="M6529" s="8">
        <v>107.29</v>
      </c>
      <c r="P6529" s="8">
        <f t="shared" si="249"/>
        <v>49.519999999999996</v>
      </c>
    </row>
    <row r="6530" spans="3:16" x14ac:dyDescent="0.15">
      <c r="C6530" s="76">
        <v>39724</v>
      </c>
      <c r="D6530" s="12">
        <v>93.88</v>
      </c>
      <c r="E6530" s="12">
        <v>90.25</v>
      </c>
      <c r="F6530" s="12">
        <v>84.55</v>
      </c>
      <c r="G6530" s="12">
        <v>85.9</v>
      </c>
      <c r="H6530" s="12">
        <v>86.38</v>
      </c>
      <c r="I6530" s="75"/>
      <c r="J6530" s="75"/>
      <c r="K6530" s="193">
        <f t="shared" si="250"/>
        <v>57.314466568706898</v>
      </c>
      <c r="L6530" s="96"/>
      <c r="M6530" s="8">
        <v>106.08</v>
      </c>
      <c r="P6530" s="8">
        <f t="shared" si="249"/>
        <v>49.429999999999993</v>
      </c>
    </row>
    <row r="6531" spans="3:16" x14ac:dyDescent="0.15">
      <c r="C6531" s="76">
        <v>39727</v>
      </c>
      <c r="D6531" s="12">
        <v>87.81</v>
      </c>
      <c r="E6531" s="12">
        <v>83.68</v>
      </c>
      <c r="F6531" s="12">
        <v>79.45</v>
      </c>
      <c r="G6531" s="12">
        <v>82.55</v>
      </c>
      <c r="H6531" s="12">
        <v>81.569999999999993</v>
      </c>
      <c r="I6531" s="75"/>
      <c r="J6531" s="75"/>
      <c r="K6531" s="193">
        <f t="shared" si="250"/>
        <v>54.762542528589478</v>
      </c>
      <c r="L6531" s="96"/>
      <c r="M6531" s="8">
        <v>105.47</v>
      </c>
      <c r="P6531" s="8">
        <f t="shared" si="249"/>
        <v>43.36</v>
      </c>
    </row>
    <row r="6532" spans="3:16" x14ac:dyDescent="0.15">
      <c r="C6532" s="76">
        <v>39728</v>
      </c>
      <c r="D6532" s="12">
        <v>90.06</v>
      </c>
      <c r="E6532" s="12">
        <v>84.66</v>
      </c>
      <c r="F6532" s="12">
        <v>77.849999999999994</v>
      </c>
      <c r="G6532" s="12">
        <v>80.55</v>
      </c>
      <c r="H6532" s="12">
        <v>80</v>
      </c>
      <c r="I6532" s="75"/>
      <c r="J6532" s="75"/>
      <c r="K6532" s="193">
        <f t="shared" si="250"/>
        <v>51.996900153208948</v>
      </c>
      <c r="L6532" s="96"/>
      <c r="M6532" s="8">
        <v>102.63</v>
      </c>
      <c r="P6532" s="8">
        <f t="shared" si="249"/>
        <v>45.61</v>
      </c>
    </row>
    <row r="6533" spans="3:16" x14ac:dyDescent="0.15">
      <c r="C6533" s="76">
        <v>39729</v>
      </c>
      <c r="D6533" s="12">
        <v>88.95</v>
      </c>
      <c r="E6533" s="12">
        <v>84.36</v>
      </c>
      <c r="F6533" s="12">
        <v>74.349999999999994</v>
      </c>
      <c r="G6533" s="12">
        <v>76.25</v>
      </c>
      <c r="H6533" s="12">
        <v>77.38</v>
      </c>
      <c r="I6533" s="75"/>
      <c r="J6533" s="75"/>
      <c r="K6533" s="193">
        <f t="shared" si="250"/>
        <v>49.211558090495416</v>
      </c>
      <c r="L6533" s="96"/>
      <c r="M6533" s="8">
        <v>102.61</v>
      </c>
      <c r="P6533" s="8">
        <f t="shared" si="249"/>
        <v>44.5</v>
      </c>
    </row>
    <row r="6534" spans="3:16" x14ac:dyDescent="0.15">
      <c r="C6534" s="76">
        <v>39730</v>
      </c>
      <c r="D6534" s="12">
        <v>86.59</v>
      </c>
      <c r="E6534" s="12">
        <v>82.66</v>
      </c>
      <c r="F6534" s="12">
        <v>83.12</v>
      </c>
      <c r="G6534" s="12">
        <v>76.75</v>
      </c>
      <c r="H6534" s="12">
        <v>78.25</v>
      </c>
      <c r="I6534" s="75"/>
      <c r="J6534" s="75"/>
      <c r="K6534" s="193">
        <f t="shared" si="250"/>
        <v>48.747385780164457</v>
      </c>
      <c r="L6534" s="96"/>
      <c r="M6534" s="8">
        <v>100.98</v>
      </c>
      <c r="P6534" s="8">
        <f t="shared" si="249"/>
        <v>42.14</v>
      </c>
    </row>
    <row r="6535" spans="3:16" x14ac:dyDescent="0.15">
      <c r="C6535" s="76">
        <v>39731</v>
      </c>
      <c r="D6535" s="12">
        <v>77.7</v>
      </c>
      <c r="E6535" s="12">
        <v>74.09</v>
      </c>
      <c r="F6535" s="12">
        <v>71.650000000000006</v>
      </c>
      <c r="G6535" s="12">
        <v>72.75</v>
      </c>
      <c r="H6535" s="12">
        <v>72.67</v>
      </c>
      <c r="I6535" s="75"/>
      <c r="J6535" s="75"/>
      <c r="K6535" s="193">
        <f t="shared" si="250"/>
        <v>45.813283402919438</v>
      </c>
      <c r="L6535" s="96"/>
      <c r="M6535" s="8">
        <v>100.12</v>
      </c>
      <c r="P6535" s="8">
        <f t="shared" si="249"/>
        <v>33.25</v>
      </c>
    </row>
    <row r="6536" spans="3:16" x14ac:dyDescent="0.15">
      <c r="C6536" s="76">
        <v>39734</v>
      </c>
      <c r="D6536" s="12">
        <v>81.19</v>
      </c>
      <c r="E6536" s="12">
        <v>77.459999999999994</v>
      </c>
      <c r="F6536" s="12">
        <v>70.7</v>
      </c>
      <c r="G6536" s="12"/>
      <c r="H6536" s="12">
        <v>71.959999999999994</v>
      </c>
      <c r="I6536" s="75"/>
      <c r="J6536" s="75"/>
      <c r="K6536" s="193">
        <f t="shared" si="250"/>
        <v>0</v>
      </c>
      <c r="L6536" s="96"/>
      <c r="M6536" s="8"/>
      <c r="P6536" s="8">
        <f t="shared" si="249"/>
        <v>36.739999999999995</v>
      </c>
    </row>
    <row r="6537" spans="3:16" x14ac:dyDescent="0.15">
      <c r="C6537" s="76">
        <v>39735</v>
      </c>
      <c r="D6537" s="12">
        <v>78.63</v>
      </c>
      <c r="E6537" s="12">
        <v>74.53</v>
      </c>
      <c r="F6537" s="12">
        <v>73.55</v>
      </c>
      <c r="G6537" s="12">
        <v>73.849999999999994</v>
      </c>
      <c r="H6537" s="12">
        <v>73.489999999999995</v>
      </c>
      <c r="I6537" s="75"/>
      <c r="J6537" s="75"/>
      <c r="K6537" s="193">
        <f t="shared" si="250"/>
        <v>48.224652186655376</v>
      </c>
      <c r="L6537" s="96"/>
      <c r="M6537" s="8">
        <v>103.82</v>
      </c>
      <c r="P6537" s="8">
        <f t="shared" si="249"/>
        <v>34.179999999999993</v>
      </c>
    </row>
    <row r="6538" spans="3:16" x14ac:dyDescent="0.15">
      <c r="C6538" s="76">
        <v>39736</v>
      </c>
      <c r="D6538" s="12">
        <v>74.540000000000006</v>
      </c>
      <c r="E6538" s="12">
        <v>70.8</v>
      </c>
      <c r="F6538" s="12">
        <v>68.42</v>
      </c>
      <c r="G6538" s="12">
        <v>69.25</v>
      </c>
      <c r="H6538" s="12">
        <v>68.58</v>
      </c>
      <c r="I6538" s="75"/>
      <c r="J6538" s="75"/>
      <c r="K6538" s="193">
        <f t="shared" si="250"/>
        <v>44.719909872168294</v>
      </c>
      <c r="L6538" s="96"/>
      <c r="M6538" s="8">
        <v>102.67</v>
      </c>
      <c r="P6538" s="8">
        <f t="shared" si="249"/>
        <v>30.090000000000003</v>
      </c>
    </row>
    <row r="6539" spans="3:16" x14ac:dyDescent="0.15">
      <c r="C6539" s="76">
        <v>39737</v>
      </c>
      <c r="D6539" s="12">
        <v>69.849999999999994</v>
      </c>
      <c r="E6539" s="12">
        <v>66.319999999999993</v>
      </c>
      <c r="F6539" s="12">
        <v>61.62</v>
      </c>
      <c r="G6539" s="12">
        <v>63.05</v>
      </c>
      <c r="H6539" s="12">
        <v>63.34</v>
      </c>
      <c r="I6539" s="75"/>
      <c r="J6539" s="75"/>
      <c r="K6539" s="193">
        <f t="shared" si="250"/>
        <v>40.077623830794707</v>
      </c>
      <c r="L6539" s="96"/>
      <c r="M6539" s="8">
        <v>101.06</v>
      </c>
      <c r="P6539" s="8">
        <f t="shared" si="249"/>
        <v>25.399999999999991</v>
      </c>
    </row>
    <row r="6540" spans="3:16" x14ac:dyDescent="0.15">
      <c r="C6540" s="76">
        <v>39738</v>
      </c>
      <c r="D6540" s="12">
        <v>71.849999999999994</v>
      </c>
      <c r="E6540" s="12">
        <v>69.599999999999994</v>
      </c>
      <c r="F6540" s="12">
        <v>61</v>
      </c>
      <c r="G6540" s="12">
        <v>62.9</v>
      </c>
      <c r="H6540" s="79">
        <v>63.82</v>
      </c>
      <c r="I6540" s="75"/>
      <c r="J6540" s="75"/>
      <c r="K6540" s="193">
        <f t="shared" si="250"/>
        <v>40.623195727211218</v>
      </c>
      <c r="L6540" s="96"/>
      <c r="M6540" s="8">
        <v>102.68</v>
      </c>
      <c r="P6540" s="8">
        <f t="shared" si="249"/>
        <v>27.399999999999991</v>
      </c>
    </row>
    <row r="6541" spans="3:16" x14ac:dyDescent="0.15">
      <c r="C6541" s="76">
        <v>39741</v>
      </c>
      <c r="D6541" s="79">
        <v>74.25</v>
      </c>
      <c r="E6541" s="79">
        <v>72.03</v>
      </c>
      <c r="F6541" s="79">
        <v>62.7</v>
      </c>
      <c r="G6541" s="79">
        <v>63.7</v>
      </c>
      <c r="H6541" s="12">
        <v>64.63</v>
      </c>
      <c r="I6541" s="75"/>
      <c r="J6541" s="75"/>
      <c r="K6541" s="193">
        <f t="shared" si="250"/>
        <v>41.211984913431372</v>
      </c>
      <c r="L6541" s="96"/>
      <c r="M6541" s="8">
        <v>102.86</v>
      </c>
      <c r="P6541" s="8">
        <f t="shared" si="249"/>
        <v>29.799999999999997</v>
      </c>
    </row>
    <row r="6542" spans="3:16" x14ac:dyDescent="0.15">
      <c r="C6542" s="76">
        <v>39742</v>
      </c>
      <c r="D6542" s="12">
        <v>70.89</v>
      </c>
      <c r="E6542" s="12">
        <v>69.72</v>
      </c>
      <c r="F6542" s="12">
        <v>63.37</v>
      </c>
      <c r="G6542" s="12">
        <v>63.5</v>
      </c>
      <c r="H6542" s="12">
        <v>64.319999999999993</v>
      </c>
      <c r="I6542" s="75"/>
      <c r="J6542" s="75"/>
      <c r="K6542" s="193">
        <f t="shared" si="250"/>
        <v>41.118537194815055</v>
      </c>
      <c r="L6542" s="96"/>
      <c r="M6542" s="8">
        <v>102.95</v>
      </c>
      <c r="P6542" s="8">
        <f t="shared" si="249"/>
        <v>26.439999999999998</v>
      </c>
    </row>
    <row r="6543" spans="3:16" x14ac:dyDescent="0.15">
      <c r="C6543" s="76">
        <v>39743</v>
      </c>
      <c r="D6543" s="12">
        <v>66.75</v>
      </c>
      <c r="E6543" s="12">
        <v>64.52</v>
      </c>
      <c r="F6543" s="12">
        <v>64.56</v>
      </c>
      <c r="G6543" s="12">
        <v>61.05</v>
      </c>
      <c r="H6543" s="12">
        <v>60.82</v>
      </c>
      <c r="I6543" s="75"/>
      <c r="J6543" s="75"/>
      <c r="K6543" s="193">
        <f t="shared" si="250"/>
        <v>38.95992445688892</v>
      </c>
      <c r="L6543" s="96"/>
      <c r="M6543" s="8">
        <v>101.46</v>
      </c>
      <c r="P6543" s="8">
        <f t="shared" si="249"/>
        <v>22.299999999999997</v>
      </c>
    </row>
    <row r="6544" spans="3:16" x14ac:dyDescent="0.15">
      <c r="C6544" s="76">
        <v>39744</v>
      </c>
      <c r="D6544" s="12">
        <v>67.84</v>
      </c>
      <c r="E6544" s="12">
        <v>65.92</v>
      </c>
      <c r="F6544" s="12">
        <v>58.25</v>
      </c>
      <c r="G6544" s="12">
        <v>58.05</v>
      </c>
      <c r="H6544" s="12">
        <v>60.27</v>
      </c>
      <c r="I6544" s="75"/>
      <c r="J6544" s="75"/>
      <c r="K6544" s="193">
        <f t="shared" si="250"/>
        <v>36.026737247111001</v>
      </c>
      <c r="L6544" s="96"/>
      <c r="M6544" s="8">
        <v>98.67</v>
      </c>
      <c r="P6544" s="8">
        <f t="shared" si="249"/>
        <v>23.39</v>
      </c>
    </row>
    <row r="6545" spans="2:16" x14ac:dyDescent="0.15">
      <c r="C6545" s="76">
        <v>39745</v>
      </c>
      <c r="D6545" s="12">
        <v>64.150000000000006</v>
      </c>
      <c r="E6545" s="12">
        <v>62.05</v>
      </c>
      <c r="F6545" s="12">
        <v>56.42</v>
      </c>
      <c r="G6545" s="12">
        <v>57.75</v>
      </c>
      <c r="H6545" s="12">
        <v>57.57</v>
      </c>
      <c r="I6545" s="75"/>
      <c r="J6545" s="75"/>
      <c r="K6545" s="193">
        <f t="shared" si="250"/>
        <v>35.71341975829808</v>
      </c>
      <c r="L6545" s="96"/>
      <c r="M6545" s="8">
        <v>98.32</v>
      </c>
      <c r="P6545" s="8">
        <f t="shared" si="249"/>
        <v>19.700000000000003</v>
      </c>
    </row>
    <row r="6546" spans="2:16" x14ac:dyDescent="0.15">
      <c r="C6546" s="76">
        <v>39748</v>
      </c>
      <c r="D6546" s="12">
        <v>63.22</v>
      </c>
      <c r="E6546" s="12">
        <v>61.41</v>
      </c>
      <c r="F6546" s="12">
        <v>56.42</v>
      </c>
      <c r="G6546" s="12">
        <v>54.15</v>
      </c>
      <c r="H6546" s="12">
        <v>56.8</v>
      </c>
      <c r="I6546" s="75"/>
      <c r="J6546" s="75"/>
      <c r="K6546" s="193">
        <f t="shared" si="250"/>
        <v>32.451725166696647</v>
      </c>
      <c r="L6546" s="96"/>
      <c r="M6546" s="8">
        <v>95.28</v>
      </c>
      <c r="P6546" s="8">
        <f t="shared" si="249"/>
        <v>18.769999999999996</v>
      </c>
    </row>
    <row r="6547" spans="2:16" x14ac:dyDescent="0.15">
      <c r="C6547" s="76">
        <v>39749</v>
      </c>
      <c r="D6547" s="12">
        <v>62.73</v>
      </c>
      <c r="E6547" s="12">
        <v>60.29</v>
      </c>
      <c r="F6547" s="12">
        <v>59.5</v>
      </c>
      <c r="G6547" s="12">
        <v>55.15</v>
      </c>
      <c r="H6547" s="12">
        <v>55.9</v>
      </c>
      <c r="I6547" s="75"/>
      <c r="J6547" s="75"/>
      <c r="K6547" s="193">
        <f t="shared" si="250"/>
        <v>32.738823579313021</v>
      </c>
      <c r="L6547" s="96"/>
      <c r="M6547" s="8">
        <v>94.38</v>
      </c>
      <c r="P6547" s="8">
        <f t="shared" si="249"/>
        <v>18.279999999999994</v>
      </c>
    </row>
    <row r="6548" spans="2:16" x14ac:dyDescent="0.15">
      <c r="C6548" s="76">
        <v>39750</v>
      </c>
      <c r="D6548" s="12">
        <v>67.5</v>
      </c>
      <c r="E6548" s="12">
        <v>65.47</v>
      </c>
      <c r="F6548" s="12">
        <v>55.35</v>
      </c>
      <c r="G6548" s="12">
        <v>56.35</v>
      </c>
      <c r="H6548" s="12">
        <v>58.13</v>
      </c>
      <c r="I6548" s="75"/>
      <c r="J6548" s="75"/>
      <c r="K6548" s="193">
        <f t="shared" si="250"/>
        <v>35.053209770779681</v>
      </c>
      <c r="L6548" s="96"/>
      <c r="M6548" s="8">
        <v>98.9</v>
      </c>
      <c r="P6548" s="8">
        <f t="shared" si="249"/>
        <v>23.049999999999997</v>
      </c>
    </row>
    <row r="6549" spans="2:16" x14ac:dyDescent="0.15">
      <c r="C6549" s="76">
        <v>39751</v>
      </c>
      <c r="D6549" s="12">
        <v>65.959999999999994</v>
      </c>
      <c r="E6549" s="12">
        <v>63.71</v>
      </c>
      <c r="F6549" s="12">
        <v>60.41</v>
      </c>
      <c r="G6549" s="12">
        <v>61.05</v>
      </c>
      <c r="H6549" s="12">
        <v>59.92</v>
      </c>
      <c r="I6549" s="75"/>
      <c r="J6549" s="75"/>
      <c r="K6549" s="193">
        <f t="shared" si="250"/>
        <v>38.241857644998696</v>
      </c>
      <c r="L6549" s="96"/>
      <c r="M6549" s="8">
        <v>99.59</v>
      </c>
      <c r="P6549" s="8">
        <f t="shared" si="249"/>
        <v>21.509999999999991</v>
      </c>
    </row>
    <row r="6550" spans="2:16" ht="15" thickBot="1" x14ac:dyDescent="0.2">
      <c r="C6550" s="135">
        <v>39752</v>
      </c>
      <c r="D6550" s="122">
        <v>67.81</v>
      </c>
      <c r="E6550" s="122">
        <v>61.54</v>
      </c>
      <c r="F6550" s="122">
        <v>56.01</v>
      </c>
      <c r="G6550" s="122">
        <v>56.05</v>
      </c>
      <c r="H6550" s="122">
        <v>57.65</v>
      </c>
      <c r="I6550" s="123"/>
      <c r="J6550" s="123"/>
      <c r="K6550" s="193">
        <f t="shared" si="250"/>
        <v>35.042863032062314</v>
      </c>
      <c r="L6550" s="96"/>
      <c r="M6550" s="8">
        <v>99.4</v>
      </c>
      <c r="P6550" s="8">
        <f t="shared" si="249"/>
        <v>23.36</v>
      </c>
    </row>
    <row r="6551" spans="2:16" x14ac:dyDescent="0.15">
      <c r="B6551" s="2">
        <f>AVERAGE(D6551:D6570)</f>
        <v>57.441052631578955</v>
      </c>
      <c r="C6551" s="133">
        <v>39755</v>
      </c>
      <c r="D6551" s="116">
        <v>63.91</v>
      </c>
      <c r="E6551" s="116">
        <v>60.48</v>
      </c>
      <c r="F6551" s="116">
        <v>60.42</v>
      </c>
      <c r="G6551" s="116"/>
      <c r="H6551" s="116">
        <v>59.03</v>
      </c>
      <c r="I6551" s="117"/>
      <c r="J6551" s="117"/>
      <c r="K6551" s="193">
        <f t="shared" si="250"/>
        <v>0</v>
      </c>
      <c r="L6551" s="96"/>
      <c r="M6551" s="8"/>
      <c r="P6551" s="8">
        <f t="shared" si="249"/>
        <v>19.459999999999994</v>
      </c>
    </row>
    <row r="6552" spans="2:16" x14ac:dyDescent="0.15">
      <c r="C6552" s="76">
        <v>39756</v>
      </c>
      <c r="D6552" s="12">
        <v>70.53</v>
      </c>
      <c r="E6552" s="12">
        <v>66.44</v>
      </c>
      <c r="F6552" s="12">
        <v>58.41</v>
      </c>
      <c r="G6552" s="12">
        <v>56.45</v>
      </c>
      <c r="H6552" s="12">
        <v>57.77</v>
      </c>
      <c r="I6552" s="75"/>
      <c r="J6552" s="75"/>
      <c r="K6552" s="193">
        <f t="shared" si="250"/>
        <v>35.541487780888318</v>
      </c>
      <c r="L6552" s="96"/>
      <c r="M6552" s="8">
        <v>100.1</v>
      </c>
      <c r="P6552" s="8">
        <f t="shared" si="249"/>
        <v>26.08</v>
      </c>
    </row>
    <row r="6553" spans="2:16" x14ac:dyDescent="0.15">
      <c r="C6553" s="76">
        <v>39757</v>
      </c>
      <c r="D6553" s="12">
        <v>65.3</v>
      </c>
      <c r="E6553" s="12">
        <v>61.87</v>
      </c>
      <c r="F6553" s="12">
        <v>59.27</v>
      </c>
      <c r="G6553" s="12">
        <v>59.55</v>
      </c>
      <c r="H6553" s="12">
        <v>58.94</v>
      </c>
      <c r="I6553" s="75"/>
      <c r="J6553" s="75"/>
      <c r="K6553" s="193">
        <f t="shared" si="250"/>
        <v>37.744232976085186</v>
      </c>
      <c r="L6553" s="96"/>
      <c r="M6553" s="8">
        <v>100.77</v>
      </c>
      <c r="P6553" s="8">
        <f t="shared" si="249"/>
        <v>20.849999999999994</v>
      </c>
    </row>
    <row r="6554" spans="2:16" x14ac:dyDescent="0.15">
      <c r="C6554" s="76">
        <v>39758</v>
      </c>
      <c r="D6554" s="12">
        <v>60.77</v>
      </c>
      <c r="E6554" s="12">
        <v>57.43</v>
      </c>
      <c r="F6554" s="12">
        <v>56.17</v>
      </c>
      <c r="G6554" s="12">
        <v>57.25</v>
      </c>
      <c r="H6554" s="12">
        <v>53.55</v>
      </c>
      <c r="I6554" s="75"/>
      <c r="J6554" s="75"/>
      <c r="K6554" s="193">
        <f t="shared" si="250"/>
        <v>35.69948782744158</v>
      </c>
      <c r="L6554" s="96"/>
      <c r="M6554" s="8">
        <v>99.14</v>
      </c>
      <c r="P6554" s="8">
        <f t="shared" si="249"/>
        <v>16.32</v>
      </c>
    </row>
    <row r="6555" spans="2:16" x14ac:dyDescent="0.15">
      <c r="C6555" s="76">
        <v>39759</v>
      </c>
      <c r="D6555" s="12">
        <v>61.04</v>
      </c>
      <c r="E6555" s="12">
        <v>57.35</v>
      </c>
      <c r="F6555" s="12">
        <v>54.02</v>
      </c>
      <c r="G6555" s="12">
        <v>53.55</v>
      </c>
      <c r="H6555" s="12">
        <v>53.49</v>
      </c>
      <c r="I6555" s="75"/>
      <c r="J6555" s="75"/>
      <c r="K6555" s="193">
        <f t="shared" si="250"/>
        <v>33.045348072493873</v>
      </c>
      <c r="L6555" s="96"/>
      <c r="M6555" s="8">
        <v>98.11</v>
      </c>
      <c r="P6555" s="8">
        <f t="shared" si="249"/>
        <v>16.589999999999996</v>
      </c>
    </row>
    <row r="6556" spans="2:16" x14ac:dyDescent="0.15">
      <c r="C6556" s="76">
        <v>39762</v>
      </c>
      <c r="D6556" s="12">
        <v>62.41</v>
      </c>
      <c r="E6556" s="12">
        <v>59.08</v>
      </c>
      <c r="F6556" s="12">
        <v>58.76</v>
      </c>
      <c r="G6556" s="12">
        <v>55.85</v>
      </c>
      <c r="H6556" s="12">
        <v>54.77</v>
      </c>
      <c r="I6556" s="75"/>
      <c r="J6556" s="75"/>
      <c r="K6556" s="193">
        <f t="shared" si="250"/>
        <v>35.198850339169034</v>
      </c>
      <c r="L6556" s="96"/>
      <c r="M6556" s="8">
        <v>100.2</v>
      </c>
      <c r="P6556" s="8">
        <f t="shared" si="249"/>
        <v>17.959999999999994</v>
      </c>
    </row>
    <row r="6557" spans="2:16" x14ac:dyDescent="0.15">
      <c r="C6557" s="76">
        <v>39763</v>
      </c>
      <c r="D6557" s="12">
        <v>59.33</v>
      </c>
      <c r="E6557" s="12">
        <v>55.71</v>
      </c>
      <c r="F6557" s="12">
        <v>52.86</v>
      </c>
      <c r="G6557" s="12">
        <v>53.3</v>
      </c>
      <c r="H6557" s="12">
        <v>52.24</v>
      </c>
      <c r="I6557" s="75"/>
      <c r="J6557" s="75"/>
      <c r="K6557" s="193">
        <f t="shared" si="250"/>
        <v>33.021821035307063</v>
      </c>
      <c r="L6557" s="96"/>
      <c r="M6557" s="8">
        <v>98.5</v>
      </c>
      <c r="P6557" s="8">
        <f t="shared" si="249"/>
        <v>14.879999999999995</v>
      </c>
    </row>
    <row r="6558" spans="2:16" x14ac:dyDescent="0.15">
      <c r="C6558" s="76">
        <v>39764</v>
      </c>
      <c r="D6558" s="12">
        <v>56.16</v>
      </c>
      <c r="E6558" s="12">
        <v>52.37</v>
      </c>
      <c r="F6558" s="12">
        <v>50.98</v>
      </c>
      <c r="G6558" s="11">
        <v>51.5</v>
      </c>
      <c r="H6558" s="12">
        <v>49.94</v>
      </c>
      <c r="I6558" s="75"/>
      <c r="J6558" s="75"/>
      <c r="K6558" s="193">
        <f t="shared" si="250"/>
        <v>31.922833848443322</v>
      </c>
      <c r="L6558" s="96"/>
      <c r="M6558" s="8">
        <v>98.55</v>
      </c>
      <c r="P6558" s="8">
        <f t="shared" si="249"/>
        <v>11.709999999999994</v>
      </c>
    </row>
    <row r="6559" spans="2:16" x14ac:dyDescent="0.15">
      <c r="C6559" s="76">
        <v>39765</v>
      </c>
      <c r="D6559" s="12">
        <v>58.24</v>
      </c>
      <c r="E6559" s="12">
        <v>51.99</v>
      </c>
      <c r="F6559" s="12">
        <v>47.15</v>
      </c>
      <c r="G6559" s="12">
        <v>47.6</v>
      </c>
      <c r="H6559" s="12">
        <v>47.73</v>
      </c>
      <c r="I6559" s="75"/>
      <c r="J6559" s="75"/>
      <c r="K6559" s="193">
        <f t="shared" si="250"/>
        <v>28.930538141950262</v>
      </c>
      <c r="L6559" s="96"/>
      <c r="M6559" s="8">
        <v>96.63</v>
      </c>
      <c r="P6559" s="8">
        <f t="shared" si="249"/>
        <v>13.79</v>
      </c>
    </row>
    <row r="6560" spans="2:16" x14ac:dyDescent="0.15">
      <c r="C6560" s="76">
        <v>39766</v>
      </c>
      <c r="D6560" s="12">
        <v>57.04</v>
      </c>
      <c r="E6560" s="12">
        <v>54.24</v>
      </c>
      <c r="F6560" s="12">
        <v>52.57</v>
      </c>
      <c r="G6560" s="12">
        <v>50.2</v>
      </c>
      <c r="H6560" s="12">
        <v>49.09</v>
      </c>
      <c r="I6560" s="75"/>
      <c r="J6560" s="75"/>
      <c r="K6560" s="193">
        <f t="shared" si="250"/>
        <v>30.997030311332651</v>
      </c>
      <c r="L6560" s="96"/>
      <c r="M6560" s="8">
        <v>98.17</v>
      </c>
      <c r="P6560" s="8">
        <f t="shared" si="249"/>
        <v>12.589999999999996</v>
      </c>
    </row>
    <row r="6561" spans="2:16" x14ac:dyDescent="0.15">
      <c r="C6561" s="76">
        <v>39769</v>
      </c>
      <c r="D6561" s="12">
        <v>54.95</v>
      </c>
      <c r="E6561" s="12">
        <v>52.31</v>
      </c>
      <c r="F6561" s="12">
        <v>47.75</v>
      </c>
      <c r="G6561" s="12">
        <v>48.1</v>
      </c>
      <c r="H6561" s="12">
        <v>47.96</v>
      </c>
      <c r="I6561" s="75"/>
      <c r="J6561" s="75"/>
      <c r="K6561" s="193">
        <f t="shared" si="250"/>
        <v>29.503690858595117</v>
      </c>
      <c r="L6561" s="96"/>
      <c r="M6561" s="8">
        <v>97.52</v>
      </c>
      <c r="P6561" s="8">
        <f t="shared" si="249"/>
        <v>10.5</v>
      </c>
    </row>
    <row r="6562" spans="2:16" x14ac:dyDescent="0.15">
      <c r="C6562" s="76">
        <v>39770</v>
      </c>
      <c r="D6562" s="12">
        <v>54.39</v>
      </c>
      <c r="E6562" s="12">
        <v>51.84</v>
      </c>
      <c r="F6562" s="12">
        <v>46.62</v>
      </c>
      <c r="G6562" s="12">
        <v>47.35</v>
      </c>
      <c r="H6562" s="12">
        <v>46.55</v>
      </c>
      <c r="I6562" s="75"/>
      <c r="J6562" s="75"/>
      <c r="K6562" s="193">
        <f t="shared" si="250"/>
        <v>29.022806521047123</v>
      </c>
      <c r="L6562" s="96"/>
      <c r="M6562" s="8">
        <v>97.45</v>
      </c>
      <c r="P6562" s="8">
        <f t="shared" si="249"/>
        <v>9.9399999999999977</v>
      </c>
    </row>
    <row r="6563" spans="2:16" x14ac:dyDescent="0.15">
      <c r="C6563" s="76">
        <v>39771</v>
      </c>
      <c r="D6563" s="12">
        <v>53.62</v>
      </c>
      <c r="E6563" s="12">
        <v>51.72</v>
      </c>
      <c r="F6563" s="12">
        <v>45.85</v>
      </c>
      <c r="G6563" s="12">
        <v>46.25</v>
      </c>
      <c r="H6563" s="12">
        <v>45.89</v>
      </c>
      <c r="I6563" s="75"/>
      <c r="J6563" s="75"/>
      <c r="K6563" s="193">
        <f t="shared" si="250"/>
        <v>28.377660630323895</v>
      </c>
      <c r="L6563" s="96"/>
      <c r="M6563" s="8">
        <v>97.55</v>
      </c>
      <c r="P6563" s="8">
        <f t="shared" ref="P6563:P6626" si="251">K6563-$K$8167</f>
        <v>-3.4114455513292725</v>
      </c>
    </row>
    <row r="6564" spans="2:16" x14ac:dyDescent="0.15">
      <c r="C6564" s="76">
        <v>39772</v>
      </c>
      <c r="D6564" s="12">
        <v>49.62</v>
      </c>
      <c r="E6564" s="12">
        <v>48.08</v>
      </c>
      <c r="F6564" s="12">
        <v>48.14</v>
      </c>
      <c r="G6564" s="12">
        <v>45.15</v>
      </c>
      <c r="H6564" s="12">
        <v>44.06</v>
      </c>
      <c r="I6564" s="75"/>
      <c r="J6564" s="75"/>
      <c r="K6564" s="193">
        <f t="shared" si="250"/>
        <v>27.49542346751462</v>
      </c>
      <c r="L6564" s="96"/>
      <c r="M6564" s="8">
        <v>96.82</v>
      </c>
      <c r="P6564" s="8">
        <f t="shared" si="251"/>
        <v>-4.2936827141385479</v>
      </c>
    </row>
    <row r="6565" spans="2:16" x14ac:dyDescent="0.15">
      <c r="C6565" s="76">
        <v>39773</v>
      </c>
      <c r="D6565" s="80">
        <v>49.93</v>
      </c>
      <c r="E6565" s="12">
        <v>49.19</v>
      </c>
      <c r="F6565" s="12">
        <v>42.85</v>
      </c>
      <c r="G6565" s="12">
        <v>43.05</v>
      </c>
      <c r="H6565" s="12">
        <v>42.56</v>
      </c>
      <c r="I6565" s="75"/>
      <c r="J6565" s="75"/>
      <c r="K6565" s="193">
        <f t="shared" si="250"/>
        <v>25.777908869108117</v>
      </c>
      <c r="L6565" s="96"/>
      <c r="M6565" s="8">
        <v>95.2</v>
      </c>
      <c r="P6565" s="8">
        <f t="shared" si="251"/>
        <v>-6.0111973125450504</v>
      </c>
    </row>
    <row r="6566" spans="2:16" x14ac:dyDescent="0.15">
      <c r="C6566" s="76">
        <v>39776</v>
      </c>
      <c r="D6566" s="12">
        <v>54.5</v>
      </c>
      <c r="E6566" s="12">
        <v>53.93</v>
      </c>
      <c r="F6566" s="12">
        <v>42.78</v>
      </c>
      <c r="G6566" s="12"/>
      <c r="H6566" s="12">
        <v>44.48</v>
      </c>
      <c r="I6566" s="75"/>
      <c r="J6566" s="75"/>
      <c r="K6566" s="193">
        <f t="shared" si="250"/>
        <v>0</v>
      </c>
      <c r="L6566" s="96"/>
      <c r="M6566" s="8"/>
      <c r="P6566" s="8">
        <f t="shared" si="251"/>
        <v>-31.789106181653167</v>
      </c>
    </row>
    <row r="6567" spans="2:16" x14ac:dyDescent="0.15">
      <c r="C6567" s="76">
        <v>39777</v>
      </c>
      <c r="D6567" s="12">
        <v>50.77</v>
      </c>
      <c r="E6567" s="12">
        <v>50.35</v>
      </c>
      <c r="F6567" s="12">
        <v>45.9</v>
      </c>
      <c r="G6567" s="12">
        <v>47.05</v>
      </c>
      <c r="H6567" s="12">
        <v>45.53</v>
      </c>
      <c r="I6567" s="75"/>
      <c r="J6567" s="75"/>
      <c r="K6567" s="193">
        <f t="shared" si="250"/>
        <v>28.895151666555808</v>
      </c>
      <c r="L6567" s="96"/>
      <c r="M6567" s="8">
        <v>97.64</v>
      </c>
      <c r="P6567" s="8">
        <f t="shared" si="251"/>
        <v>-2.8939545150973593</v>
      </c>
    </row>
    <row r="6568" spans="2:16" x14ac:dyDescent="0.15">
      <c r="C6568" s="76">
        <v>39778</v>
      </c>
      <c r="D6568" s="12">
        <v>54.44</v>
      </c>
      <c r="E6568" s="12">
        <v>53.92</v>
      </c>
      <c r="F6568" s="12">
        <v>44</v>
      </c>
      <c r="G6568" s="12">
        <v>45.05</v>
      </c>
      <c r="H6568" s="12">
        <v>45.47</v>
      </c>
      <c r="I6568" s="75"/>
      <c r="J6568" s="75"/>
      <c r="K6568" s="193">
        <f t="shared" si="250"/>
        <v>27.193672940708524</v>
      </c>
      <c r="L6568" s="96"/>
      <c r="M6568" s="8">
        <v>95.97</v>
      </c>
      <c r="P6568" s="8">
        <f t="shared" si="251"/>
        <v>-4.5954332409446437</v>
      </c>
    </row>
    <row r="6569" spans="2:16" x14ac:dyDescent="0.15">
      <c r="C6569" s="76">
        <v>39779</v>
      </c>
      <c r="D6569" s="12"/>
      <c r="E6569" s="12">
        <v>53.13</v>
      </c>
      <c r="F6569" s="12">
        <v>50.66</v>
      </c>
      <c r="G6569" s="12">
        <v>47.4</v>
      </c>
      <c r="H6569" s="12">
        <v>47.38</v>
      </c>
      <c r="I6569" s="75"/>
      <c r="J6569" s="75"/>
      <c r="K6569" s="193">
        <f t="shared" si="250"/>
        <v>28.725502890455715</v>
      </c>
      <c r="L6569" s="96"/>
      <c r="M6569" s="8">
        <v>96.35</v>
      </c>
      <c r="P6569" s="8">
        <f t="shared" si="251"/>
        <v>-3.0636032911974524</v>
      </c>
    </row>
    <row r="6570" spans="2:16" ht="15" thickBot="1" x14ac:dyDescent="0.2">
      <c r="C6570" s="132">
        <v>39780</v>
      </c>
      <c r="D6570" s="113">
        <v>54.43</v>
      </c>
      <c r="E6570" s="113">
        <v>53.49</v>
      </c>
      <c r="F6570" s="113">
        <v>47.95</v>
      </c>
      <c r="G6570" s="113">
        <v>47.4</v>
      </c>
      <c r="H6570" s="113">
        <v>47.29</v>
      </c>
      <c r="I6570" s="114"/>
      <c r="J6570" s="114"/>
      <c r="K6570" s="193">
        <f t="shared" si="250"/>
        <v>28.78214892625423</v>
      </c>
      <c r="L6570" s="96"/>
      <c r="M6570" s="8">
        <v>96.54</v>
      </c>
      <c r="P6570" s="8">
        <f t="shared" si="251"/>
        <v>-3.0069572553989374</v>
      </c>
    </row>
    <row r="6571" spans="2:16" x14ac:dyDescent="0.15">
      <c r="B6571" s="2">
        <f>AVERAGE(D6571:D6593)</f>
        <v>42.060454545454547</v>
      </c>
      <c r="C6571" s="134">
        <v>39783</v>
      </c>
      <c r="D6571" s="119">
        <v>49.28</v>
      </c>
      <c r="E6571" s="119">
        <v>47.97</v>
      </c>
      <c r="F6571" s="119">
        <v>47.39</v>
      </c>
      <c r="G6571" s="119">
        <v>48.35</v>
      </c>
      <c r="H6571" s="119">
        <v>45.57</v>
      </c>
      <c r="I6571" s="120"/>
      <c r="J6571" s="120"/>
      <c r="K6571" s="193">
        <f t="shared" si="250"/>
        <v>29.289060500770276</v>
      </c>
      <c r="L6571" s="96"/>
      <c r="M6571" s="8">
        <v>96.31</v>
      </c>
      <c r="P6571" s="8">
        <f t="shared" si="251"/>
        <v>-2.5000456808828915</v>
      </c>
    </row>
    <row r="6572" spans="2:16" x14ac:dyDescent="0.15">
      <c r="C6572" s="76">
        <v>39784</v>
      </c>
      <c r="D6572" s="12">
        <v>46.96</v>
      </c>
      <c r="E6572" s="12">
        <v>45.44</v>
      </c>
      <c r="F6572" s="12">
        <v>42.5</v>
      </c>
      <c r="G6572" s="12">
        <v>42.35</v>
      </c>
      <c r="H6572" s="12">
        <v>41.6</v>
      </c>
      <c r="I6572" s="75"/>
      <c r="J6572" s="75"/>
      <c r="K6572" s="193">
        <f t="shared" si="250"/>
        <v>25.222905401441349</v>
      </c>
      <c r="L6572" s="96"/>
      <c r="M6572" s="8">
        <v>94.69</v>
      </c>
      <c r="P6572" s="8">
        <f t="shared" si="251"/>
        <v>-6.566200780211819</v>
      </c>
    </row>
    <row r="6573" spans="2:16" x14ac:dyDescent="0.15">
      <c r="C6573" s="76">
        <v>39785</v>
      </c>
      <c r="D6573" s="12">
        <v>46.79</v>
      </c>
      <c r="E6573" s="12">
        <v>45.44</v>
      </c>
      <c r="F6573" s="12">
        <v>45.13</v>
      </c>
      <c r="G6573" s="12">
        <v>42.65</v>
      </c>
      <c r="H6573" s="12">
        <v>40.75</v>
      </c>
      <c r="I6573" s="75"/>
      <c r="J6573" s="75"/>
      <c r="K6573" s="193">
        <f t="shared" si="250"/>
        <v>25.21648035973935</v>
      </c>
      <c r="L6573" s="96"/>
      <c r="M6573" s="8">
        <v>94</v>
      </c>
      <c r="P6573" s="8">
        <f t="shared" si="251"/>
        <v>-6.5726258219138174</v>
      </c>
    </row>
    <row r="6574" spans="2:16" x14ac:dyDescent="0.15">
      <c r="C6574" s="76">
        <v>39786</v>
      </c>
      <c r="D6574" s="12">
        <v>43.67</v>
      </c>
      <c r="E6574" s="12">
        <v>42.28</v>
      </c>
      <c r="F6574" s="12">
        <v>40.950000000000003</v>
      </c>
      <c r="G6574" s="12">
        <v>40.549999999999997</v>
      </c>
      <c r="H6574" s="12">
        <v>40.75</v>
      </c>
      <c r="I6574" s="75"/>
      <c r="J6574" s="75"/>
      <c r="K6574" s="193">
        <f t="shared" si="250"/>
        <v>24.033533633806488</v>
      </c>
      <c r="L6574" s="96"/>
      <c r="M6574" s="8">
        <v>94.23</v>
      </c>
      <c r="P6574" s="8">
        <f t="shared" si="251"/>
        <v>-7.755572547846679</v>
      </c>
    </row>
    <row r="6575" spans="2:16" x14ac:dyDescent="0.15">
      <c r="C6575" s="76">
        <v>39787</v>
      </c>
      <c r="D6575" s="12">
        <v>40.81</v>
      </c>
      <c r="E6575" s="12">
        <v>39.74</v>
      </c>
      <c r="F6575" s="12">
        <v>39</v>
      </c>
      <c r="G6575" s="12">
        <v>39.15</v>
      </c>
      <c r="H6575" s="12">
        <v>40.75</v>
      </c>
      <c r="I6575" s="75"/>
      <c r="J6575" s="75"/>
      <c r="K6575" s="193">
        <f t="shared" si="250"/>
        <v>23.038784335935723</v>
      </c>
      <c r="L6575" s="96"/>
      <c r="M6575" s="8">
        <v>93.56</v>
      </c>
      <c r="P6575" s="8">
        <f t="shared" si="251"/>
        <v>-8.7503218457174441</v>
      </c>
    </row>
    <row r="6576" spans="2:16" x14ac:dyDescent="0.15">
      <c r="C6576" s="76">
        <v>39790</v>
      </c>
      <c r="D6576" s="12">
        <v>43.71</v>
      </c>
      <c r="E6576" s="12">
        <v>43.42</v>
      </c>
      <c r="F6576" s="12">
        <v>39</v>
      </c>
      <c r="G6576" s="12">
        <v>38.450000000000003</v>
      </c>
      <c r="H6576" s="12">
        <v>37.54</v>
      </c>
      <c r="I6576" s="75"/>
      <c r="J6576" s="75"/>
      <c r="K6576" s="193">
        <f t="shared" si="250"/>
        <v>22.663128532577051</v>
      </c>
      <c r="L6576" s="96"/>
      <c r="M6576" s="8">
        <v>93.71</v>
      </c>
      <c r="P6576" s="8">
        <f t="shared" si="251"/>
        <v>-9.1259776490761162</v>
      </c>
    </row>
    <row r="6577" spans="2:16" x14ac:dyDescent="0.15">
      <c r="C6577" s="76">
        <v>39791</v>
      </c>
      <c r="D6577" s="12">
        <v>42.07</v>
      </c>
      <c r="E6577" s="12">
        <v>41.53</v>
      </c>
      <c r="F6577" s="12">
        <v>42.17</v>
      </c>
      <c r="G6577" s="12">
        <v>39.75</v>
      </c>
      <c r="H6577" s="12">
        <v>38.19</v>
      </c>
      <c r="I6577" s="75"/>
      <c r="J6577" s="75"/>
      <c r="K6577" s="193">
        <f t="shared" si="250"/>
        <v>23.50187794371956</v>
      </c>
      <c r="L6577" s="96"/>
      <c r="M6577" s="8">
        <v>94</v>
      </c>
      <c r="P6577" s="8">
        <f t="shared" si="251"/>
        <v>-8.2872282379336077</v>
      </c>
    </row>
    <row r="6578" spans="2:16" x14ac:dyDescent="0.15">
      <c r="C6578" s="76">
        <v>39792</v>
      </c>
      <c r="D6578" s="12">
        <v>43.52</v>
      </c>
      <c r="E6578" s="12">
        <v>42.4</v>
      </c>
      <c r="F6578" s="12">
        <v>39.369999999999997</v>
      </c>
      <c r="G6578" s="12">
        <v>39.049999999999997</v>
      </c>
      <c r="H6578" s="12">
        <v>37.94</v>
      </c>
      <c r="I6578" s="75"/>
      <c r="J6578" s="75"/>
      <c r="K6578" s="193">
        <f t="shared" si="250"/>
        <v>23.14450033045976</v>
      </c>
      <c r="L6578" s="96"/>
      <c r="M6578" s="8">
        <v>94.23</v>
      </c>
      <c r="P6578" s="8">
        <f t="shared" si="251"/>
        <v>-8.6446058511934076</v>
      </c>
    </row>
    <row r="6579" spans="2:16" x14ac:dyDescent="0.15">
      <c r="C6579" s="76">
        <v>39793</v>
      </c>
      <c r="D6579" s="12">
        <v>47.98</v>
      </c>
      <c r="E6579" s="12">
        <v>47.39</v>
      </c>
      <c r="F6579" s="12">
        <v>39.93</v>
      </c>
      <c r="G6579" s="12">
        <v>40.25</v>
      </c>
      <c r="H6579" s="12">
        <v>40.119999999999997</v>
      </c>
      <c r="I6579" s="75"/>
      <c r="J6579" s="75"/>
      <c r="K6579" s="193">
        <f t="shared" si="250"/>
        <v>23.703828043031205</v>
      </c>
      <c r="L6579" s="96"/>
      <c r="M6579" s="8">
        <v>93.63</v>
      </c>
      <c r="P6579" s="8">
        <f t="shared" si="251"/>
        <v>-8.0852781386219625</v>
      </c>
    </row>
    <row r="6580" spans="2:16" x14ac:dyDescent="0.15">
      <c r="C6580" s="76">
        <v>39794</v>
      </c>
      <c r="D6580" s="12">
        <v>46.28</v>
      </c>
      <c r="E6580" s="12">
        <v>46.41</v>
      </c>
      <c r="F6580" s="12">
        <v>42.67</v>
      </c>
      <c r="G6580" s="12">
        <v>42.95</v>
      </c>
      <c r="H6580" s="12">
        <v>41.32</v>
      </c>
      <c r="I6580" s="75"/>
      <c r="J6580" s="75"/>
      <c r="K6580" s="193">
        <f t="shared" si="250"/>
        <v>25.007542280661752</v>
      </c>
      <c r="L6580" s="96"/>
      <c r="M6580" s="8">
        <v>92.57</v>
      </c>
      <c r="P6580" s="8">
        <f t="shared" si="251"/>
        <v>-6.781563900991415</v>
      </c>
    </row>
    <row r="6581" spans="2:16" x14ac:dyDescent="0.15">
      <c r="C6581" s="76">
        <v>39797</v>
      </c>
      <c r="D6581" s="12">
        <v>44.51</v>
      </c>
      <c r="E6581" s="12">
        <v>44.6</v>
      </c>
      <c r="F6581" s="12">
        <v>45.93</v>
      </c>
      <c r="G6581" s="12">
        <v>45.35</v>
      </c>
      <c r="H6581" s="12">
        <v>42.53</v>
      </c>
      <c r="I6581" s="75"/>
      <c r="J6581" s="75"/>
      <c r="K6581" s="193">
        <f t="shared" si="250"/>
        <v>26.279430075793911</v>
      </c>
      <c r="L6581" s="96"/>
      <c r="M6581" s="8">
        <v>92.13</v>
      </c>
      <c r="P6581" s="8">
        <f t="shared" si="251"/>
        <v>-5.5096761058592563</v>
      </c>
    </row>
    <row r="6582" spans="2:16" x14ac:dyDescent="0.15">
      <c r="C6582" s="76">
        <v>39798</v>
      </c>
      <c r="D6582" s="12">
        <v>43.6</v>
      </c>
      <c r="E6582" s="12">
        <v>46.65</v>
      </c>
      <c r="F6582" s="12">
        <v>42.43</v>
      </c>
      <c r="G6582" s="12">
        <v>43.05</v>
      </c>
      <c r="H6582" s="12">
        <v>40.74</v>
      </c>
      <c r="I6582" s="75"/>
      <c r="J6582" s="75"/>
      <c r="K6582" s="193">
        <f t="shared" si="250"/>
        <v>24.770620833466499</v>
      </c>
      <c r="L6582" s="96"/>
      <c r="M6582" s="8">
        <v>91.48</v>
      </c>
      <c r="P6582" s="8">
        <f t="shared" si="251"/>
        <v>-7.0184853481866689</v>
      </c>
    </row>
    <row r="6583" spans="2:16" x14ac:dyDescent="0.15">
      <c r="C6583" s="76">
        <v>39799</v>
      </c>
      <c r="D6583" s="12">
        <v>40.06</v>
      </c>
      <c r="E6583" s="12">
        <v>45.53</v>
      </c>
      <c r="F6583" s="12">
        <v>43.55</v>
      </c>
      <c r="G6583" s="12">
        <v>44.45</v>
      </c>
      <c r="H6583" s="12">
        <v>40.950000000000003</v>
      </c>
      <c r="I6583" s="75"/>
      <c r="J6583" s="75"/>
      <c r="K6583" s="193">
        <f t="shared" si="250"/>
        <v>25.170775449776006</v>
      </c>
      <c r="L6583" s="96"/>
      <c r="M6583" s="8">
        <v>90.03</v>
      </c>
      <c r="P6583" s="8">
        <f t="shared" si="251"/>
        <v>-6.6183307318771618</v>
      </c>
    </row>
    <row r="6584" spans="2:16" x14ac:dyDescent="0.15">
      <c r="C6584" s="76">
        <v>39800</v>
      </c>
      <c r="D6584" s="12">
        <v>36.22</v>
      </c>
      <c r="E6584" s="12">
        <v>43.36</v>
      </c>
      <c r="F6584" s="12">
        <v>42.35</v>
      </c>
      <c r="G6584" s="12">
        <v>41.35</v>
      </c>
      <c r="H6584" s="12">
        <v>39.479999999999997</v>
      </c>
      <c r="I6584" s="75"/>
      <c r="J6584" s="75"/>
      <c r="K6584" s="193">
        <f t="shared" si="250"/>
        <v>23.004401085359159</v>
      </c>
      <c r="L6584" s="96"/>
      <c r="M6584" s="8">
        <v>88.45</v>
      </c>
      <c r="P6584" s="8">
        <f t="shared" si="251"/>
        <v>-8.7847050962940081</v>
      </c>
    </row>
    <row r="6585" spans="2:16" x14ac:dyDescent="0.15">
      <c r="C6585" s="76">
        <v>39801</v>
      </c>
      <c r="D6585" s="81">
        <v>33.869999999999997</v>
      </c>
      <c r="E6585" s="12">
        <v>44</v>
      </c>
      <c r="F6585" s="12">
        <v>40.5</v>
      </c>
      <c r="G6585" s="12">
        <v>40.65</v>
      </c>
      <c r="H6585" s="12">
        <v>37.72</v>
      </c>
      <c r="I6585" s="75"/>
      <c r="J6585" s="75"/>
      <c r="K6585" s="193">
        <f t="shared" si="250"/>
        <v>23.23371500642757</v>
      </c>
      <c r="L6585" s="96"/>
      <c r="M6585" s="8">
        <v>90.87</v>
      </c>
      <c r="P6585" s="8">
        <f t="shared" si="251"/>
        <v>-8.5553911752255978</v>
      </c>
    </row>
    <row r="6586" spans="2:16" x14ac:dyDescent="0.15">
      <c r="C6586" s="76">
        <v>39804</v>
      </c>
      <c r="D6586" s="80">
        <v>39.909999999999997</v>
      </c>
      <c r="E6586" s="12">
        <v>41.45</v>
      </c>
      <c r="F6586" s="12">
        <v>40.57</v>
      </c>
      <c r="G6586" s="12">
        <v>41.15</v>
      </c>
      <c r="H6586" s="12">
        <v>36.92</v>
      </c>
      <c r="I6586" s="75"/>
      <c r="J6586" s="75"/>
      <c r="K6586" s="193">
        <f t="shared" si="250"/>
        <v>23.555728158630615</v>
      </c>
      <c r="L6586" s="96"/>
      <c r="M6586" s="8">
        <v>91.01</v>
      </c>
      <c r="P6586" s="8">
        <f t="shared" si="251"/>
        <v>-8.2333780230225528</v>
      </c>
    </row>
    <row r="6587" spans="2:16" x14ac:dyDescent="0.15">
      <c r="C6587" s="76">
        <v>39805</v>
      </c>
      <c r="D6587" s="12">
        <v>38.979999999999997</v>
      </c>
      <c r="E6587" s="12">
        <v>40.36</v>
      </c>
      <c r="F6587" s="12">
        <v>37.35</v>
      </c>
      <c r="G6587" s="12"/>
      <c r="H6587" s="12">
        <v>34.49</v>
      </c>
      <c r="I6587" s="75"/>
      <c r="J6587" s="75"/>
      <c r="K6587" s="193">
        <f t="shared" si="250"/>
        <v>0</v>
      </c>
      <c r="L6587" s="96"/>
      <c r="M6587" s="8"/>
      <c r="P6587" s="8">
        <f t="shared" si="251"/>
        <v>-31.789106181653167</v>
      </c>
    </row>
    <row r="6588" spans="2:16" x14ac:dyDescent="0.15">
      <c r="C6588" s="76">
        <v>39806</v>
      </c>
      <c r="D6588" s="12">
        <v>35.35</v>
      </c>
      <c r="E6588" s="211">
        <v>36.61</v>
      </c>
      <c r="F6588" s="12">
        <v>36.869999999999997</v>
      </c>
      <c r="G6588" s="12">
        <v>36.85</v>
      </c>
      <c r="H6588" s="12">
        <v>33.36</v>
      </c>
      <c r="I6588" s="75"/>
      <c r="J6588" s="75"/>
      <c r="K6588" s="193">
        <f t="shared" si="250"/>
        <v>20.86711080594479</v>
      </c>
      <c r="L6588" s="96"/>
      <c r="M6588" s="8">
        <v>90.03</v>
      </c>
      <c r="P6588" s="8">
        <f t="shared" si="251"/>
        <v>-10.921995375708377</v>
      </c>
    </row>
    <row r="6589" spans="2:16" x14ac:dyDescent="0.15">
      <c r="C6589" s="76">
        <v>39807</v>
      </c>
      <c r="D6589" s="82"/>
      <c r="E6589" s="82"/>
      <c r="F6589" s="82"/>
      <c r="G6589" s="12">
        <v>33.869999999999997</v>
      </c>
      <c r="H6589" s="82"/>
      <c r="I6589" s="75"/>
      <c r="J6589" s="75"/>
      <c r="K6589" s="193">
        <f t="shared" si="250"/>
        <v>19.480001854252315</v>
      </c>
      <c r="L6589" s="96"/>
      <c r="M6589" s="8">
        <v>91.44</v>
      </c>
      <c r="P6589" s="8">
        <f t="shared" si="251"/>
        <v>-12.309104327400853</v>
      </c>
    </row>
    <row r="6590" spans="2:16" x14ac:dyDescent="0.15">
      <c r="C6590" s="76">
        <v>39808</v>
      </c>
      <c r="D6590" s="12">
        <v>37.71</v>
      </c>
      <c r="E6590" s="12">
        <v>38.369999999999997</v>
      </c>
      <c r="F6590" s="82"/>
      <c r="G6590" s="12">
        <v>34.4</v>
      </c>
      <c r="H6590" s="82"/>
      <c r="I6590" s="75"/>
      <c r="J6590" s="75"/>
      <c r="K6590" s="193">
        <f t="shared" si="250"/>
        <v>0</v>
      </c>
      <c r="L6590" s="96"/>
      <c r="M6590" s="8"/>
      <c r="P6590" s="8">
        <f t="shared" si="251"/>
        <v>-31.789106181653167</v>
      </c>
    </row>
    <row r="6591" spans="2:16" x14ac:dyDescent="0.15">
      <c r="B6591" s="108" t="s">
        <v>97</v>
      </c>
      <c r="C6591" s="76">
        <v>39811</v>
      </c>
      <c r="D6591" s="12">
        <v>40.42</v>
      </c>
      <c r="E6591" s="12">
        <v>40.15</v>
      </c>
      <c r="F6591" s="12"/>
      <c r="G6591" s="12"/>
      <c r="H6591" s="12">
        <v>34.69</v>
      </c>
      <c r="I6591" s="75"/>
      <c r="J6591" s="75"/>
      <c r="K6591" s="193">
        <f t="shared" si="250"/>
        <v>0</v>
      </c>
      <c r="L6591" s="96"/>
      <c r="M6591" s="8">
        <v>91.74</v>
      </c>
      <c r="P6591" s="8">
        <f t="shared" si="251"/>
        <v>-31.789106181653167</v>
      </c>
    </row>
    <row r="6592" spans="2:16" x14ac:dyDescent="0.15">
      <c r="B6592" s="108" t="s">
        <v>158</v>
      </c>
      <c r="C6592" s="76">
        <v>39812</v>
      </c>
      <c r="D6592" s="12">
        <v>39.03</v>
      </c>
      <c r="E6592" s="12">
        <v>40.549999999999997</v>
      </c>
      <c r="F6592" s="12">
        <v>34.69</v>
      </c>
      <c r="G6592" s="82"/>
      <c r="H6592" s="12">
        <v>34.950000000000003</v>
      </c>
      <c r="I6592" s="75"/>
      <c r="J6592" s="75"/>
      <c r="K6592" s="193">
        <f t="shared" si="250"/>
        <v>0</v>
      </c>
      <c r="L6592" s="96"/>
      <c r="M6592" s="8">
        <v>92.03</v>
      </c>
      <c r="P6592" s="8">
        <f t="shared" si="251"/>
        <v>-31.789106181653167</v>
      </c>
    </row>
    <row r="6593" spans="2:16" ht="15" thickBot="1" x14ac:dyDescent="0.2">
      <c r="B6593" s="109">
        <f>AVERAGE(D6594:D6854)</f>
        <v>62.094087301587322</v>
      </c>
      <c r="C6593" s="135">
        <v>39813</v>
      </c>
      <c r="D6593" s="122">
        <v>44.6</v>
      </c>
      <c r="E6593" s="122">
        <v>45.59</v>
      </c>
      <c r="F6593" s="122">
        <v>36.4</v>
      </c>
      <c r="G6593" s="125"/>
      <c r="H6593" s="122">
        <v>35.58</v>
      </c>
      <c r="I6593" s="123"/>
      <c r="J6593" s="123"/>
      <c r="K6593" s="193">
        <f t="shared" ref="K6593:K6656" si="252">G6593*M6593/158.987294928</f>
        <v>0</v>
      </c>
      <c r="L6593" s="96"/>
      <c r="M6593" s="8"/>
      <c r="N6593" s="8" t="s">
        <v>23</v>
      </c>
      <c r="P6593" s="8">
        <f t="shared" si="251"/>
        <v>-31.789106181653167</v>
      </c>
    </row>
    <row r="6594" spans="2:16" x14ac:dyDescent="0.15">
      <c r="B6594" s="108" t="s">
        <v>159</v>
      </c>
      <c r="C6594" s="133">
        <v>39814</v>
      </c>
      <c r="D6594" s="124"/>
      <c r="E6594" s="124"/>
      <c r="F6594" s="124"/>
      <c r="G6594" s="124"/>
      <c r="H6594" s="124"/>
      <c r="I6594" s="117"/>
      <c r="J6594" s="117"/>
      <c r="K6594" s="193">
        <f t="shared" si="252"/>
        <v>0</v>
      </c>
      <c r="L6594" s="96"/>
      <c r="M6594" s="8"/>
      <c r="N6594" s="33" t="s">
        <v>16</v>
      </c>
      <c r="O6594" s="48" t="s">
        <v>105</v>
      </c>
      <c r="P6594" s="8">
        <f t="shared" si="251"/>
        <v>-31.789106181653167</v>
      </c>
    </row>
    <row r="6595" spans="2:16" x14ac:dyDescent="0.15">
      <c r="B6595" s="109">
        <f>AVERAGE(E6594:E6854)</f>
        <v>62.76591439688719</v>
      </c>
      <c r="C6595" s="76">
        <v>39815</v>
      </c>
      <c r="D6595" s="12">
        <v>46.34</v>
      </c>
      <c r="E6595" s="12">
        <v>46.91</v>
      </c>
      <c r="F6595" s="12">
        <v>42.92</v>
      </c>
      <c r="G6595" s="82"/>
      <c r="H6595" s="12">
        <v>39.950000000000003</v>
      </c>
      <c r="I6595" s="75"/>
      <c r="J6595" s="75"/>
      <c r="K6595" s="193">
        <f t="shared" si="252"/>
        <v>0</v>
      </c>
      <c r="L6595" s="96"/>
      <c r="M6595" s="8"/>
      <c r="N6595" s="8">
        <f>MAX(D6594:D6854)</f>
        <v>81.37</v>
      </c>
      <c r="O6595" s="6">
        <f>MIN(D6594:D6854)</f>
        <v>33.979999999999997</v>
      </c>
      <c r="P6595" s="8">
        <f t="shared" si="251"/>
        <v>-31.789106181653167</v>
      </c>
    </row>
    <row r="6596" spans="2:16" x14ac:dyDescent="0.15">
      <c r="B6596" s="108" t="s">
        <v>6</v>
      </c>
      <c r="C6596" s="76">
        <v>39818</v>
      </c>
      <c r="D6596" s="83">
        <v>48.81</v>
      </c>
      <c r="E6596" s="12">
        <v>49.62</v>
      </c>
      <c r="F6596" s="12">
        <v>45.77</v>
      </c>
      <c r="G6596" s="12">
        <v>45.9</v>
      </c>
      <c r="H6596" s="12">
        <v>39.950000000000003</v>
      </c>
      <c r="I6596" s="75"/>
      <c r="J6596" s="75"/>
      <c r="K6596" s="193">
        <f t="shared" si="252"/>
        <v>26.863750351461665</v>
      </c>
      <c r="L6596" s="96"/>
      <c r="M6596" s="8">
        <v>93.05</v>
      </c>
      <c r="N6596" s="33" t="s">
        <v>18</v>
      </c>
      <c r="P6596" s="8">
        <f t="shared" si="251"/>
        <v>-4.9253558301915028</v>
      </c>
    </row>
    <row r="6597" spans="2:16" x14ac:dyDescent="0.15">
      <c r="B6597" s="109">
        <f>AVERAGE(G6594:G6854)</f>
        <v>61.870456431535302</v>
      </c>
      <c r="C6597" s="76">
        <v>39819</v>
      </c>
      <c r="D6597" s="12">
        <v>48.58</v>
      </c>
      <c r="E6597" s="83">
        <v>50.53</v>
      </c>
      <c r="F6597" s="12">
        <v>48.48</v>
      </c>
      <c r="G6597" s="12">
        <v>47.7</v>
      </c>
      <c r="H6597" s="83">
        <v>46.27</v>
      </c>
      <c r="I6597" s="75"/>
      <c r="J6597" s="75"/>
      <c r="K6597" s="193">
        <f t="shared" si="252"/>
        <v>28.232255929838431</v>
      </c>
      <c r="L6597" s="96"/>
      <c r="M6597" s="8">
        <v>94.1</v>
      </c>
      <c r="N6597" s="8">
        <f>MAX(E6594:E6854)</f>
        <v>79.69</v>
      </c>
      <c r="O6597" s="6">
        <f>MIN(E6594:E6854)</f>
        <v>39.549999999999997</v>
      </c>
      <c r="P6597" s="8">
        <f t="shared" si="251"/>
        <v>-3.5568502518147369</v>
      </c>
    </row>
    <row r="6598" spans="2:16" x14ac:dyDescent="0.15">
      <c r="C6598" s="76">
        <v>39820</v>
      </c>
      <c r="D6598" s="12">
        <v>42.63</v>
      </c>
      <c r="E6598" s="12">
        <v>45.86</v>
      </c>
      <c r="F6598" s="83">
        <v>50.2</v>
      </c>
      <c r="G6598" s="83">
        <v>49.95</v>
      </c>
      <c r="H6598" s="12">
        <v>45.75</v>
      </c>
      <c r="I6598" s="75"/>
      <c r="J6598" s="75"/>
      <c r="K6598" s="193">
        <f t="shared" si="252"/>
        <v>29.799598151195479</v>
      </c>
      <c r="L6598" s="96"/>
      <c r="M6598" s="8">
        <v>94.85</v>
      </c>
      <c r="N6598" s="33" t="s">
        <v>21</v>
      </c>
      <c r="P6598" s="8">
        <f t="shared" si="251"/>
        <v>-1.9895080304576886</v>
      </c>
    </row>
    <row r="6599" spans="2:16" x14ac:dyDescent="0.15">
      <c r="C6599" s="76">
        <v>39821</v>
      </c>
      <c r="D6599" s="12">
        <v>41.7</v>
      </c>
      <c r="E6599" s="12">
        <v>44.67</v>
      </c>
      <c r="F6599" s="12">
        <v>45.72</v>
      </c>
      <c r="G6599" s="12">
        <v>45.55</v>
      </c>
      <c r="H6599" s="12">
        <v>42.12</v>
      </c>
      <c r="I6599" s="75"/>
      <c r="J6599" s="75"/>
      <c r="K6599" s="193">
        <f t="shared" si="252"/>
        <v>26.366676040990569</v>
      </c>
      <c r="L6599" s="96"/>
      <c r="M6599" s="8">
        <v>92.03</v>
      </c>
      <c r="N6599" s="8">
        <f>MAX(F6594:F6854)</f>
        <v>79.569999999999993</v>
      </c>
      <c r="O6599" s="6">
        <f>MIN(F6594:F6854)</f>
        <v>40.130000000000003</v>
      </c>
      <c r="P6599" s="8">
        <f t="shared" si="251"/>
        <v>-5.4224301406625983</v>
      </c>
    </row>
    <row r="6600" spans="2:16" x14ac:dyDescent="0.15">
      <c r="C6600" s="76">
        <v>39822</v>
      </c>
      <c r="D6600" s="12">
        <v>40.83</v>
      </c>
      <c r="E6600" s="12">
        <v>44.42</v>
      </c>
      <c r="F6600" s="12"/>
      <c r="G6600" s="12">
        <v>45.7</v>
      </c>
      <c r="H6600" s="12">
        <v>41.92</v>
      </c>
      <c r="I6600" s="75"/>
      <c r="J6600" s="75"/>
      <c r="K6600" s="193">
        <f t="shared" si="252"/>
        <v>26.554109257044061</v>
      </c>
      <c r="L6600" s="96"/>
      <c r="M6600" s="8">
        <v>92.38</v>
      </c>
      <c r="N6600" s="33" t="s">
        <v>19</v>
      </c>
      <c r="P6600" s="8">
        <f t="shared" si="251"/>
        <v>-5.2349969246091064</v>
      </c>
    </row>
    <row r="6601" spans="2:16" x14ac:dyDescent="0.15">
      <c r="C6601" s="76">
        <v>39825</v>
      </c>
      <c r="D6601" s="12">
        <v>37.590000000000003</v>
      </c>
      <c r="E6601" s="12">
        <v>42.91</v>
      </c>
      <c r="F6601" s="12">
        <v>44.22</v>
      </c>
      <c r="G6601" s="12"/>
      <c r="H6601" s="12">
        <v>40.24</v>
      </c>
      <c r="I6601" s="75"/>
      <c r="J6601" s="75"/>
      <c r="K6601" s="193">
        <f t="shared" si="252"/>
        <v>0</v>
      </c>
      <c r="L6601" s="96"/>
      <c r="M6601" s="8"/>
      <c r="N6601" s="8">
        <f>MAX(G6594:G6854)</f>
        <v>79.55</v>
      </c>
      <c r="O6601" s="6">
        <f>MIN(G6594:G6854)</f>
        <v>40.15</v>
      </c>
      <c r="P6601" s="8">
        <f t="shared" si="251"/>
        <v>-31.789106181653167</v>
      </c>
    </row>
    <row r="6602" spans="2:16" x14ac:dyDescent="0.15">
      <c r="B6602" s="2"/>
      <c r="C6602" s="76">
        <v>39826</v>
      </c>
      <c r="D6602" s="12">
        <v>37.78</v>
      </c>
      <c r="E6602" s="12">
        <v>44.83</v>
      </c>
      <c r="F6602" s="12">
        <v>42.25</v>
      </c>
      <c r="G6602" s="12">
        <v>42</v>
      </c>
      <c r="H6602" s="12">
        <v>40</v>
      </c>
      <c r="I6602" s="75"/>
      <c r="J6602" s="75"/>
      <c r="K6602" s="193">
        <f t="shared" si="252"/>
        <v>23.90228729736527</v>
      </c>
      <c r="L6602" s="96"/>
      <c r="M6602" s="8">
        <v>90.48</v>
      </c>
      <c r="N6602" s="33" t="s">
        <v>20</v>
      </c>
      <c r="P6602" s="8">
        <f t="shared" si="251"/>
        <v>-7.8868188842878979</v>
      </c>
    </row>
    <row r="6603" spans="2:16" x14ac:dyDescent="0.15">
      <c r="C6603" s="76">
        <v>39827</v>
      </c>
      <c r="D6603" s="12">
        <v>37.28</v>
      </c>
      <c r="E6603" s="12">
        <v>45.08</v>
      </c>
      <c r="F6603" s="12">
        <v>45.01</v>
      </c>
      <c r="G6603" s="12">
        <v>44.9</v>
      </c>
      <c r="H6603" s="12">
        <v>41.31</v>
      </c>
      <c r="I6603" s="75"/>
      <c r="J6603" s="75"/>
      <c r="K6603" s="193">
        <f t="shared" si="252"/>
        <v>25.493376699286081</v>
      </c>
      <c r="L6603" s="96"/>
      <c r="M6603" s="8">
        <v>90.27</v>
      </c>
      <c r="N6603" s="8">
        <f>MAX(H6594:H6854)</f>
        <v>77.88</v>
      </c>
      <c r="O6603" s="6">
        <f>MIN(H6594:H6854)</f>
        <v>38.14</v>
      </c>
      <c r="P6603" s="8">
        <f t="shared" si="251"/>
        <v>-6.2957294823670864</v>
      </c>
    </row>
    <row r="6604" spans="2:16" x14ac:dyDescent="0.15">
      <c r="C6604" s="76">
        <v>39828</v>
      </c>
      <c r="D6604" s="12">
        <v>35.4</v>
      </c>
      <c r="E6604" s="12">
        <v>47.68</v>
      </c>
      <c r="F6604" s="12">
        <v>44.24</v>
      </c>
      <c r="G6604" s="12">
        <v>44.15</v>
      </c>
      <c r="H6604" s="12">
        <v>40.85</v>
      </c>
      <c r="I6604" s="75"/>
      <c r="J6604" s="75"/>
      <c r="K6604" s="193">
        <f t="shared" si="252"/>
        <v>25.059209931235465</v>
      </c>
      <c r="L6604" s="96"/>
      <c r="M6604" s="8">
        <v>90.24</v>
      </c>
      <c r="P6604" s="8">
        <f t="shared" si="251"/>
        <v>-6.7298962504177027</v>
      </c>
    </row>
    <row r="6605" spans="2:16" x14ac:dyDescent="0.15">
      <c r="B6605" s="2"/>
      <c r="C6605" s="76">
        <v>39829</v>
      </c>
      <c r="D6605" s="12">
        <v>36.51</v>
      </c>
      <c r="E6605" s="12">
        <v>46.57</v>
      </c>
      <c r="F6605" s="12">
        <v>45.28</v>
      </c>
      <c r="G6605" s="12">
        <v>44.55</v>
      </c>
      <c r="H6605" s="12">
        <v>42.17</v>
      </c>
      <c r="I6605" s="75"/>
      <c r="J6605" s="75"/>
      <c r="K6605" s="193">
        <f t="shared" si="252"/>
        <v>25.516020018059638</v>
      </c>
      <c r="L6605" s="96"/>
      <c r="M6605" s="8">
        <v>91.06</v>
      </c>
      <c r="P6605" s="8">
        <f t="shared" si="251"/>
        <v>-6.2730861635935291</v>
      </c>
    </row>
    <row r="6606" spans="2:16" x14ac:dyDescent="0.15">
      <c r="C6606" s="76">
        <v>39832</v>
      </c>
      <c r="D6606" s="84"/>
      <c r="E6606" s="12">
        <v>44.5</v>
      </c>
      <c r="F6606" s="12">
        <v>43.58</v>
      </c>
      <c r="G6606" s="12">
        <v>43.85</v>
      </c>
      <c r="H6606" s="12">
        <v>40.53</v>
      </c>
      <c r="I6606" s="75"/>
      <c r="J6606" s="75"/>
      <c r="K6606" s="193">
        <f t="shared" si="252"/>
        <v>25.379870774122864</v>
      </c>
      <c r="L6606" s="96"/>
      <c r="M6606" s="8">
        <v>92.02</v>
      </c>
      <c r="P6606" s="8">
        <f t="shared" si="251"/>
        <v>-6.4092354075303035</v>
      </c>
    </row>
    <row r="6607" spans="2:16" x14ac:dyDescent="0.15">
      <c r="B6607" s="38" t="s">
        <v>86</v>
      </c>
      <c r="C6607" s="76">
        <v>39833</v>
      </c>
      <c r="D6607" s="12">
        <v>38.74</v>
      </c>
      <c r="E6607" s="12">
        <v>43.62</v>
      </c>
      <c r="F6607" s="12">
        <v>40.57</v>
      </c>
      <c r="G6607" s="12">
        <v>40.85</v>
      </c>
      <c r="H6607" s="12">
        <v>39.340000000000003</v>
      </c>
      <c r="I6607" s="75"/>
      <c r="J6607" s="75"/>
      <c r="K6607" s="193">
        <f t="shared" si="252"/>
        <v>23.491911738553814</v>
      </c>
      <c r="L6607" s="96"/>
      <c r="M6607" s="8">
        <v>91.43</v>
      </c>
      <c r="P6607" s="8">
        <f t="shared" si="251"/>
        <v>-8.2971944430993538</v>
      </c>
    </row>
    <row r="6608" spans="2:16" x14ac:dyDescent="0.15">
      <c r="B6608" s="38" t="s">
        <v>34</v>
      </c>
      <c r="C6608" s="76">
        <v>39834</v>
      </c>
      <c r="D6608" s="80">
        <v>43.55</v>
      </c>
      <c r="E6608" s="12">
        <v>45.02</v>
      </c>
      <c r="F6608" s="12">
        <v>40.61</v>
      </c>
      <c r="G6608" s="12">
        <v>40.75</v>
      </c>
      <c r="H6608" s="12">
        <v>39.54</v>
      </c>
      <c r="I6608" s="75"/>
      <c r="J6608" s="75"/>
      <c r="K6608" s="193">
        <f t="shared" si="252"/>
        <v>23.303686006343245</v>
      </c>
      <c r="L6608" s="96"/>
      <c r="M6608" s="8">
        <v>90.92</v>
      </c>
      <c r="P6608" s="8">
        <f t="shared" si="251"/>
        <v>-8.4854201753099225</v>
      </c>
    </row>
    <row r="6609" spans="2:16" x14ac:dyDescent="0.15">
      <c r="B6609" s="37">
        <f>AVERAGE(D6594:D6615)</f>
        <v>41.923499999999997</v>
      </c>
      <c r="C6609" s="76">
        <v>39835</v>
      </c>
      <c r="D6609" s="12">
        <v>43.67</v>
      </c>
      <c r="E6609" s="12">
        <v>45.39</v>
      </c>
      <c r="F6609" s="12">
        <v>42.12</v>
      </c>
      <c r="G6609" s="12">
        <v>42.25</v>
      </c>
      <c r="H6609" s="12">
        <v>40.31</v>
      </c>
      <c r="I6609" s="75"/>
      <c r="J6609" s="75"/>
      <c r="K6609" s="193">
        <f t="shared" si="252"/>
        <v>23.882458668911482</v>
      </c>
      <c r="L6609" s="96"/>
      <c r="M6609" s="8">
        <v>89.87</v>
      </c>
      <c r="P6609" s="8">
        <f t="shared" si="251"/>
        <v>-7.9066475127416851</v>
      </c>
    </row>
    <row r="6610" spans="2:16" x14ac:dyDescent="0.15">
      <c r="B6610" s="38" t="s">
        <v>1</v>
      </c>
      <c r="C6610" s="76">
        <v>39836</v>
      </c>
      <c r="D6610" s="12">
        <v>46.47</v>
      </c>
      <c r="E6610" s="12">
        <v>48.37</v>
      </c>
      <c r="F6610" s="12">
        <v>42.16</v>
      </c>
      <c r="G6610" s="12">
        <v>42.75</v>
      </c>
      <c r="H6610" s="12">
        <v>42.16</v>
      </c>
      <c r="I6610" s="75"/>
      <c r="J6610" s="75"/>
      <c r="K6610" s="193">
        <f t="shared" si="252"/>
        <v>24.243069244907275</v>
      </c>
      <c r="L6610" s="96"/>
      <c r="M6610" s="8">
        <v>90.16</v>
      </c>
      <c r="P6610" s="8">
        <f t="shared" si="251"/>
        <v>-7.5460369367458924</v>
      </c>
    </row>
    <row r="6611" spans="2:16" x14ac:dyDescent="0.15">
      <c r="B6611" s="37">
        <f>AVERAGE(E6594:E6615)</f>
        <v>45.85</v>
      </c>
      <c r="C6611" s="76">
        <v>39839</v>
      </c>
      <c r="D6611" s="12">
        <v>45.73</v>
      </c>
      <c r="E6611" s="12">
        <v>46.96</v>
      </c>
      <c r="F6611" s="12">
        <v>42.16</v>
      </c>
      <c r="G6611" s="12">
        <v>44.75</v>
      </c>
      <c r="H6611" s="12">
        <v>42.53</v>
      </c>
      <c r="I6611" s="75"/>
      <c r="J6611" s="75"/>
      <c r="K6611" s="193">
        <f t="shared" si="252"/>
        <v>25.591164387333993</v>
      </c>
      <c r="L6611" s="96"/>
      <c r="M6611" s="8">
        <v>90.92</v>
      </c>
      <c r="P6611" s="8">
        <f t="shared" si="251"/>
        <v>-6.1979417943191741</v>
      </c>
    </row>
    <row r="6612" spans="2:16" x14ac:dyDescent="0.15">
      <c r="B6612" s="38" t="s">
        <v>6</v>
      </c>
      <c r="C6612" s="76">
        <v>39840</v>
      </c>
      <c r="D6612" s="12">
        <v>41.58</v>
      </c>
      <c r="E6612" s="12">
        <v>43.73</v>
      </c>
      <c r="F6612" s="12">
        <v>42.16</v>
      </c>
      <c r="G6612" s="12">
        <v>45.25</v>
      </c>
      <c r="H6612" s="12">
        <v>40.68</v>
      </c>
      <c r="I6612" s="75"/>
      <c r="J6612" s="75"/>
      <c r="K6612" s="193">
        <f t="shared" si="252"/>
        <v>25.714869240661461</v>
      </c>
      <c r="L6612" s="96"/>
      <c r="M6612" s="8">
        <v>90.35</v>
      </c>
      <c r="P6612" s="8">
        <f t="shared" si="251"/>
        <v>-6.0742369409917067</v>
      </c>
    </row>
    <row r="6613" spans="2:16" x14ac:dyDescent="0.15">
      <c r="B6613" s="37">
        <f>AVERAGE(G6594:G6615)</f>
        <v>44.225263157894737</v>
      </c>
      <c r="C6613" s="76">
        <v>39841</v>
      </c>
      <c r="D6613" s="12">
        <v>42.16</v>
      </c>
      <c r="E6613" s="12">
        <v>44.9</v>
      </c>
      <c r="F6613" s="12">
        <v>42.45</v>
      </c>
      <c r="G6613" s="12">
        <v>42.85</v>
      </c>
      <c r="H6613" s="12">
        <v>40.71</v>
      </c>
      <c r="I6613" s="75"/>
      <c r="J6613" s="75"/>
      <c r="K6613" s="193">
        <f t="shared" si="252"/>
        <v>24.256655236171412</v>
      </c>
      <c r="L6613" s="96"/>
      <c r="M6613" s="8">
        <v>90</v>
      </c>
      <c r="P6613" s="8">
        <f t="shared" si="251"/>
        <v>-7.5324509454817559</v>
      </c>
    </row>
    <row r="6614" spans="2:16" x14ac:dyDescent="0.15">
      <c r="C6614" s="76">
        <v>39842</v>
      </c>
      <c r="D6614" s="12">
        <v>41.44</v>
      </c>
      <c r="E6614" s="12">
        <v>45.4</v>
      </c>
      <c r="F6614" s="12">
        <v>42.78</v>
      </c>
      <c r="G6614" s="12">
        <v>42.93</v>
      </c>
      <c r="H6614" s="12">
        <v>41.21</v>
      </c>
      <c r="I6614" s="75"/>
      <c r="J6614" s="75"/>
      <c r="K6614" s="193">
        <f t="shared" si="252"/>
        <v>24.696173375225509</v>
      </c>
      <c r="L6614" s="96"/>
      <c r="M6614" s="8">
        <v>91.46</v>
      </c>
      <c r="P6614" s="8">
        <f t="shared" si="251"/>
        <v>-7.0929328064276582</v>
      </c>
    </row>
    <row r="6615" spans="2:16" ht="15" thickBot="1" x14ac:dyDescent="0.2">
      <c r="C6615" s="132">
        <v>39843</v>
      </c>
      <c r="D6615" s="113">
        <v>41.68</v>
      </c>
      <c r="E6615" s="113">
        <v>45.88</v>
      </c>
      <c r="F6615" s="113">
        <v>44.02</v>
      </c>
      <c r="G6615" s="113">
        <v>43.65</v>
      </c>
      <c r="H6615" s="113">
        <v>42.04</v>
      </c>
      <c r="I6615" s="114"/>
      <c r="J6615" s="114"/>
      <c r="K6615" s="193">
        <f t="shared" si="252"/>
        <v>24.86052424371367</v>
      </c>
      <c r="L6615" s="96"/>
      <c r="M6615" s="8">
        <v>90.55</v>
      </c>
      <c r="P6615" s="8">
        <f t="shared" si="251"/>
        <v>-6.9285819379394979</v>
      </c>
    </row>
    <row r="6616" spans="2:16" x14ac:dyDescent="0.15">
      <c r="B6616" s="38" t="s">
        <v>87</v>
      </c>
      <c r="C6616" s="134">
        <v>39846</v>
      </c>
      <c r="D6616" s="119">
        <v>40.08</v>
      </c>
      <c r="E6616" s="119">
        <v>43.82</v>
      </c>
      <c r="F6616" s="119">
        <v>44.78</v>
      </c>
      <c r="G6616" s="119">
        <v>44.3</v>
      </c>
      <c r="H6616" s="119">
        <v>42.64</v>
      </c>
      <c r="I6616" s="120"/>
      <c r="J6616" s="120"/>
      <c r="K6616" s="193">
        <f t="shared" si="252"/>
        <v>25.280881732217804</v>
      </c>
      <c r="L6616" s="96"/>
      <c r="M6616" s="8">
        <v>90.73</v>
      </c>
      <c r="P6616" s="8">
        <f t="shared" si="251"/>
        <v>-6.5082244494353638</v>
      </c>
    </row>
    <row r="6617" spans="2:16" x14ac:dyDescent="0.15">
      <c r="B6617" s="38" t="s">
        <v>34</v>
      </c>
      <c r="C6617" s="76">
        <v>39847</v>
      </c>
      <c r="D6617" s="12">
        <v>40.78</v>
      </c>
      <c r="E6617" s="12">
        <v>44.08</v>
      </c>
      <c r="F6617" s="12">
        <v>42.77</v>
      </c>
      <c r="G6617" s="12">
        <v>43.25</v>
      </c>
      <c r="H6617" s="12">
        <v>41.52</v>
      </c>
      <c r="I6617" s="75"/>
      <c r="J6617" s="75"/>
      <c r="K6617" s="193">
        <f t="shared" si="252"/>
        <v>24.60006317971008</v>
      </c>
      <c r="L6617" s="96"/>
      <c r="M6617" s="8">
        <v>90.43</v>
      </c>
      <c r="P6617" s="8">
        <f t="shared" si="251"/>
        <v>-7.1890430019430873</v>
      </c>
    </row>
    <row r="6618" spans="2:16" x14ac:dyDescent="0.15">
      <c r="B6618" s="37">
        <f>AVERAGE(D6616:D6635)</f>
        <v>39.258421052631583</v>
      </c>
      <c r="C6618" s="76">
        <v>39848</v>
      </c>
      <c r="D6618" s="12">
        <v>40.32</v>
      </c>
      <c r="E6618" s="12">
        <v>44.15</v>
      </c>
      <c r="F6618" s="12">
        <v>42.88</v>
      </c>
      <c r="G6618" s="12">
        <v>43.05</v>
      </c>
      <c r="H6618" s="12">
        <v>41.64</v>
      </c>
      <c r="I6618" s="75"/>
      <c r="J6618" s="75"/>
      <c r="K6618" s="193">
        <f t="shared" si="252"/>
        <v>24.475474607969357</v>
      </c>
      <c r="L6618" s="96"/>
      <c r="M6618" s="8">
        <v>90.39</v>
      </c>
      <c r="P6618" s="8">
        <f t="shared" si="251"/>
        <v>-7.3136315736838107</v>
      </c>
    </row>
    <row r="6619" spans="2:16" x14ac:dyDescent="0.15">
      <c r="B6619" s="38" t="s">
        <v>1</v>
      </c>
      <c r="C6619" s="76">
        <v>39849</v>
      </c>
      <c r="D6619" s="12">
        <v>41.17</v>
      </c>
      <c r="E6619" s="12">
        <v>46.46</v>
      </c>
      <c r="F6619" s="12">
        <v>43.48</v>
      </c>
      <c r="G6619" s="12">
        <v>43.55</v>
      </c>
      <c r="H6619" s="12">
        <v>42.05</v>
      </c>
      <c r="I6619" s="75"/>
      <c r="J6619" s="75"/>
      <c r="K6619" s="193">
        <f t="shared" si="252"/>
        <v>24.767960243510608</v>
      </c>
      <c r="L6619" s="96"/>
      <c r="M6619" s="8">
        <v>90.42</v>
      </c>
      <c r="P6619" s="8">
        <f t="shared" si="251"/>
        <v>-7.0211459381425598</v>
      </c>
    </row>
    <row r="6620" spans="2:16" x14ac:dyDescent="0.15">
      <c r="B6620" s="37">
        <f>AVERAGE(E6616:E6635)</f>
        <v>43.738947368421044</v>
      </c>
      <c r="C6620" s="76">
        <v>39850</v>
      </c>
      <c r="D6620" s="12">
        <v>40.17</v>
      </c>
      <c r="E6620" s="12">
        <v>46.21</v>
      </c>
      <c r="F6620" s="12">
        <v>45.53</v>
      </c>
      <c r="G6620" s="12">
        <v>45.45</v>
      </c>
      <c r="H6620" s="12">
        <v>43.3</v>
      </c>
      <c r="I6620" s="75"/>
      <c r="J6620" s="75"/>
      <c r="K6620" s="193">
        <f t="shared" si="252"/>
        <v>26.280203722518678</v>
      </c>
      <c r="L6620" s="96"/>
      <c r="M6620" s="8">
        <v>91.93</v>
      </c>
      <c r="P6620" s="8">
        <f t="shared" si="251"/>
        <v>-5.5089024591344895</v>
      </c>
    </row>
    <row r="6621" spans="2:16" x14ac:dyDescent="0.15">
      <c r="B6621" s="38" t="s">
        <v>6</v>
      </c>
      <c r="C6621" s="76">
        <v>39853</v>
      </c>
      <c r="D6621" s="12">
        <v>39.56</v>
      </c>
      <c r="E6621" s="12">
        <v>46.02</v>
      </c>
      <c r="F6621" s="12">
        <v>45.13</v>
      </c>
      <c r="G6621" s="12">
        <v>45.85</v>
      </c>
      <c r="H6621" s="85"/>
      <c r="I6621" s="75"/>
      <c r="J6621" s="75"/>
      <c r="K6621" s="193">
        <f t="shared" si="252"/>
        <v>26.779693320325613</v>
      </c>
      <c r="L6621" s="96"/>
      <c r="M6621" s="8">
        <v>92.86</v>
      </c>
      <c r="P6621" s="8">
        <f t="shared" si="251"/>
        <v>-5.0094128613275544</v>
      </c>
    </row>
    <row r="6622" spans="2:16" x14ac:dyDescent="0.15">
      <c r="B6622" s="37">
        <f>AVERAGE(G6616:G6635)</f>
        <v>43.14736842105264</v>
      </c>
      <c r="C6622" s="76">
        <v>39854</v>
      </c>
      <c r="D6622" s="12">
        <v>37.549999999999997</v>
      </c>
      <c r="E6622" s="85"/>
      <c r="F6622" s="85"/>
      <c r="G6622" s="12">
        <v>45.75</v>
      </c>
      <c r="H6622" s="12">
        <v>43.47</v>
      </c>
      <c r="I6622" s="75"/>
      <c r="J6622" s="75"/>
      <c r="K6622" s="193">
        <f t="shared" si="252"/>
        <v>26.545753243435545</v>
      </c>
      <c r="L6622" s="96"/>
      <c r="M6622" s="8">
        <v>92.25</v>
      </c>
      <c r="P6622" s="8">
        <f t="shared" si="251"/>
        <v>-5.2433529382176225</v>
      </c>
    </row>
    <row r="6623" spans="2:16" x14ac:dyDescent="0.15">
      <c r="C6623" s="76">
        <v>39855</v>
      </c>
      <c r="D6623" s="12">
        <v>35.94</v>
      </c>
      <c r="E6623" s="12">
        <v>44.28</v>
      </c>
      <c r="F6623" s="12">
        <v>44.63</v>
      </c>
      <c r="G6623" s="82"/>
      <c r="H6623" s="12">
        <v>42.3</v>
      </c>
      <c r="I6623" s="75"/>
      <c r="J6623" s="75"/>
      <c r="K6623" s="193">
        <f t="shared" si="252"/>
        <v>0</v>
      </c>
      <c r="L6623" s="96"/>
      <c r="M6623" s="8"/>
      <c r="P6623" s="8">
        <f t="shared" si="251"/>
        <v>-31.789106181653167</v>
      </c>
    </row>
    <row r="6624" spans="2:16" x14ac:dyDescent="0.15">
      <c r="C6624" s="76">
        <v>39856</v>
      </c>
      <c r="D6624" s="12">
        <v>33.979999999999997</v>
      </c>
      <c r="E6624" s="12">
        <v>44.65</v>
      </c>
      <c r="F6624" s="12">
        <v>44.5</v>
      </c>
      <c r="G6624" s="12">
        <v>44.45</v>
      </c>
      <c r="H6624" s="12">
        <v>41.79</v>
      </c>
      <c r="I6624" s="75"/>
      <c r="J6624" s="75"/>
      <c r="K6624" s="193">
        <f t="shared" si="252"/>
        <v>25.511865598045773</v>
      </c>
      <c r="L6624" s="96"/>
      <c r="M6624" s="8">
        <v>91.25</v>
      </c>
      <c r="P6624" s="8">
        <f t="shared" si="251"/>
        <v>-6.2772405836073943</v>
      </c>
    </row>
    <row r="6625" spans="2:16" x14ac:dyDescent="0.15">
      <c r="C6625" s="76">
        <v>39857</v>
      </c>
      <c r="D6625" s="12">
        <v>37.51</v>
      </c>
      <c r="E6625" s="12">
        <v>44.81</v>
      </c>
      <c r="F6625" s="12">
        <v>44.43</v>
      </c>
      <c r="G6625" s="12">
        <v>44.35</v>
      </c>
      <c r="H6625" s="12">
        <v>42.13</v>
      </c>
      <c r="I6625" s="75"/>
      <c r="J6625" s="75"/>
      <c r="K6625" s="193">
        <f t="shared" si="252"/>
        <v>25.59115809752322</v>
      </c>
      <c r="L6625" s="96"/>
      <c r="M6625" s="8">
        <v>91.74</v>
      </c>
      <c r="P6625" s="8">
        <f t="shared" si="251"/>
        <v>-6.1979480841299477</v>
      </c>
    </row>
    <row r="6626" spans="2:16" x14ac:dyDescent="0.15">
      <c r="C6626" s="76">
        <v>39860</v>
      </c>
      <c r="D6626" s="12"/>
      <c r="E6626" s="12">
        <v>43.28</v>
      </c>
      <c r="F6626" s="12">
        <v>43.35</v>
      </c>
      <c r="G6626" s="12">
        <v>43.55</v>
      </c>
      <c r="H6626" s="12">
        <v>41.49</v>
      </c>
      <c r="I6626" s="75"/>
      <c r="J6626" s="75"/>
      <c r="K6626" s="193">
        <f t="shared" si="252"/>
        <v>25.381543863787797</v>
      </c>
      <c r="L6626" s="96"/>
      <c r="M6626" s="8">
        <v>92.66</v>
      </c>
      <c r="P6626" s="8">
        <f t="shared" si="251"/>
        <v>-6.40756231786537</v>
      </c>
    </row>
    <row r="6627" spans="2:16" x14ac:dyDescent="0.15">
      <c r="C6627" s="76">
        <v>39861</v>
      </c>
      <c r="D6627" s="12">
        <v>34.93</v>
      </c>
      <c r="E6627" s="12">
        <v>41.03</v>
      </c>
      <c r="F6627" s="12">
        <v>42.68</v>
      </c>
      <c r="G6627" s="12">
        <v>43.15</v>
      </c>
      <c r="H6627" s="12">
        <v>39.89</v>
      </c>
      <c r="I6627" s="75"/>
      <c r="J6627" s="75"/>
      <c r="K6627" s="193">
        <f t="shared" si="252"/>
        <v>25.202699384341333</v>
      </c>
      <c r="L6627" s="96"/>
      <c r="M6627" s="8">
        <v>92.86</v>
      </c>
      <c r="P6627" s="8">
        <f t="shared" ref="P6627:P6690" si="253">K6627-$K$8167</f>
        <v>-6.5864067973118345</v>
      </c>
    </row>
    <row r="6628" spans="2:16" x14ac:dyDescent="0.15">
      <c r="C6628" s="76">
        <v>39862</v>
      </c>
      <c r="D6628" s="12">
        <v>34.619999999999997</v>
      </c>
      <c r="E6628" s="211">
        <v>39.549999999999997</v>
      </c>
      <c r="F6628" s="12">
        <v>40.43</v>
      </c>
      <c r="G6628" s="12">
        <v>40.15</v>
      </c>
      <c r="H6628" s="12">
        <v>38.14</v>
      </c>
      <c r="I6628" s="75"/>
      <c r="J6628" s="75"/>
      <c r="K6628" s="193">
        <f t="shared" si="252"/>
        <v>23.554023619911824</v>
      </c>
      <c r="L6628" s="96"/>
      <c r="M6628" s="8">
        <v>93.27</v>
      </c>
      <c r="P6628" s="8">
        <f t="shared" si="253"/>
        <v>-8.2350825617413435</v>
      </c>
    </row>
    <row r="6629" spans="2:16" x14ac:dyDescent="0.15">
      <c r="C6629" s="76">
        <v>39863</v>
      </c>
      <c r="D6629" s="12">
        <v>39.479999999999997</v>
      </c>
      <c r="E6629" s="12">
        <v>40.17</v>
      </c>
      <c r="F6629" s="12">
        <v>41.99</v>
      </c>
      <c r="G6629" s="12">
        <v>40.35</v>
      </c>
      <c r="H6629" s="12">
        <v>38.64</v>
      </c>
      <c r="I6629" s="75"/>
      <c r="J6629" s="75"/>
      <c r="K6629" s="193">
        <f t="shared" si="252"/>
        <v>24.046968669612131</v>
      </c>
      <c r="L6629" s="96"/>
      <c r="M6629" s="8">
        <v>94.75</v>
      </c>
      <c r="P6629" s="8">
        <f t="shared" si="253"/>
        <v>-7.7421375120410367</v>
      </c>
    </row>
    <row r="6630" spans="2:16" x14ac:dyDescent="0.15">
      <c r="C6630" s="76">
        <v>39864</v>
      </c>
      <c r="D6630" s="12">
        <v>38.94</v>
      </c>
      <c r="E6630" s="12">
        <v>41.89</v>
      </c>
      <c r="F6630" s="12">
        <v>41.08</v>
      </c>
      <c r="G6630" s="12">
        <v>40.950000000000003</v>
      </c>
      <c r="H6630" s="12">
        <v>39.17</v>
      </c>
      <c r="I6630" s="75"/>
      <c r="J6630" s="75"/>
      <c r="K6630" s="193">
        <f t="shared" si="252"/>
        <v>24.515298544862354</v>
      </c>
      <c r="L6630" s="96"/>
      <c r="M6630" s="8">
        <v>95.18</v>
      </c>
      <c r="P6630" s="8">
        <f t="shared" si="253"/>
        <v>-7.2738076367908135</v>
      </c>
    </row>
    <row r="6631" spans="2:16" x14ac:dyDescent="0.15">
      <c r="C6631" s="76">
        <v>39867</v>
      </c>
      <c r="D6631" s="80">
        <v>38.44</v>
      </c>
      <c r="E6631" s="12">
        <v>40.99</v>
      </c>
      <c r="F6631" s="12">
        <v>41.35</v>
      </c>
      <c r="G6631" s="12">
        <v>41.45</v>
      </c>
      <c r="H6631" s="12">
        <v>39.53</v>
      </c>
      <c r="I6631" s="75"/>
      <c r="J6631" s="75"/>
      <c r="K6631" s="193">
        <f t="shared" si="252"/>
        <v>24.551310856428461</v>
      </c>
      <c r="L6631" s="96"/>
      <c r="M6631" s="8">
        <v>94.17</v>
      </c>
      <c r="P6631" s="8">
        <f t="shared" si="253"/>
        <v>-7.237795325224706</v>
      </c>
    </row>
    <row r="6632" spans="2:16" x14ac:dyDescent="0.15">
      <c r="C6632" s="76">
        <v>39868</v>
      </c>
      <c r="D6632" s="12">
        <v>39.96</v>
      </c>
      <c r="E6632" s="12">
        <v>42.5</v>
      </c>
      <c r="F6632" s="12">
        <v>40.130000000000003</v>
      </c>
      <c r="G6632" s="12">
        <v>40.25</v>
      </c>
      <c r="H6632" s="12">
        <v>38.950000000000003</v>
      </c>
      <c r="I6632" s="75"/>
      <c r="J6632" s="75"/>
      <c r="K6632" s="193">
        <f t="shared" si="252"/>
        <v>24.126613398492726</v>
      </c>
      <c r="L6632" s="96"/>
      <c r="M6632" s="8">
        <v>95.3</v>
      </c>
      <c r="P6632" s="8">
        <f t="shared" si="253"/>
        <v>-7.6624927831604417</v>
      </c>
    </row>
    <row r="6633" spans="2:16" x14ac:dyDescent="0.15">
      <c r="C6633" s="76">
        <v>39869</v>
      </c>
      <c r="D6633" s="12">
        <v>42.5</v>
      </c>
      <c r="E6633" s="12">
        <v>44.29</v>
      </c>
      <c r="F6633" s="12">
        <v>41.4</v>
      </c>
      <c r="G6633" s="12">
        <v>41.35</v>
      </c>
      <c r="H6633" s="12">
        <v>40.5</v>
      </c>
      <c r="I6633" s="75"/>
      <c r="J6633" s="75"/>
      <c r="K6633" s="193">
        <f t="shared" si="252"/>
        <v>25.415376755921955</v>
      </c>
      <c r="L6633" s="96"/>
      <c r="M6633" s="8">
        <v>97.72</v>
      </c>
      <c r="P6633" s="8">
        <f t="shared" si="253"/>
        <v>-6.3737294257312129</v>
      </c>
    </row>
    <row r="6634" spans="2:16" x14ac:dyDescent="0.15">
      <c r="C6634" s="76">
        <v>39870</v>
      </c>
      <c r="D6634" s="12">
        <v>45.22</v>
      </c>
      <c r="E6634" s="12">
        <v>46.51</v>
      </c>
      <c r="F6634" s="12">
        <v>43.37</v>
      </c>
      <c r="G6634" s="12">
        <v>43.45</v>
      </c>
      <c r="H6634" s="12">
        <v>42.95</v>
      </c>
      <c r="I6634" s="75"/>
      <c r="J6634" s="75"/>
      <c r="K6634" s="193">
        <f t="shared" si="252"/>
        <v>26.922022303344335</v>
      </c>
      <c r="L6634" s="96"/>
      <c r="M6634" s="8">
        <v>98.51</v>
      </c>
      <c r="P6634" s="8">
        <f t="shared" si="253"/>
        <v>-4.8670838783088328</v>
      </c>
    </row>
    <row r="6635" spans="2:16" ht="15" thickBot="1" x14ac:dyDescent="0.2">
      <c r="C6635" s="135">
        <v>39871</v>
      </c>
      <c r="D6635" s="122">
        <v>44.76</v>
      </c>
      <c r="E6635" s="122">
        <v>46.35</v>
      </c>
      <c r="F6635" s="122">
        <v>44.16</v>
      </c>
      <c r="G6635" s="122">
        <v>45.15</v>
      </c>
      <c r="H6635" s="122">
        <v>43.3</v>
      </c>
      <c r="I6635" s="123"/>
      <c r="J6635" s="123"/>
      <c r="K6635" s="193">
        <f t="shared" si="252"/>
        <v>28.060553530521791</v>
      </c>
      <c r="L6635" s="96"/>
      <c r="M6635" s="8">
        <v>98.81</v>
      </c>
      <c r="P6635" s="8">
        <f t="shared" si="253"/>
        <v>-3.7285526511313769</v>
      </c>
    </row>
    <row r="6636" spans="2:16" x14ac:dyDescent="0.15">
      <c r="B6636" s="38" t="s">
        <v>88</v>
      </c>
      <c r="C6636" s="133">
        <v>39874</v>
      </c>
      <c r="D6636" s="116">
        <v>40.15</v>
      </c>
      <c r="E6636" s="116">
        <v>42.21</v>
      </c>
      <c r="F6636" s="116">
        <v>43.75</v>
      </c>
      <c r="G6636" s="116">
        <v>44.15</v>
      </c>
      <c r="H6636" s="116">
        <v>42.98</v>
      </c>
      <c r="I6636" s="117"/>
      <c r="J6636" s="117"/>
      <c r="K6636" s="193">
        <f t="shared" si="252"/>
        <v>27.253001580800632</v>
      </c>
      <c r="L6636" s="96"/>
      <c r="M6636" s="8">
        <v>98.14</v>
      </c>
      <c r="P6636" s="8">
        <f t="shared" si="253"/>
        <v>-4.5361046008525356</v>
      </c>
    </row>
    <row r="6637" spans="2:16" x14ac:dyDescent="0.15">
      <c r="B6637" s="38" t="s">
        <v>34</v>
      </c>
      <c r="C6637" s="76">
        <v>39875</v>
      </c>
      <c r="D6637" s="12">
        <v>41.65</v>
      </c>
      <c r="E6637" s="12">
        <v>43.7</v>
      </c>
      <c r="F6637" s="12">
        <v>41.42</v>
      </c>
      <c r="G6637" s="12">
        <v>40.75</v>
      </c>
      <c r="H6637" s="12">
        <v>41.77</v>
      </c>
      <c r="I6637" s="75"/>
      <c r="J6637" s="75"/>
      <c r="K6637" s="193">
        <f t="shared" si="252"/>
        <v>25.177310563166486</v>
      </c>
      <c r="L6637" s="96"/>
      <c r="M6637" s="8">
        <v>98.23</v>
      </c>
      <c r="P6637" s="8">
        <f t="shared" si="253"/>
        <v>-6.6117956184866813</v>
      </c>
    </row>
    <row r="6638" spans="2:16" x14ac:dyDescent="0.15">
      <c r="B6638" s="37">
        <f>AVERAGE(D6636:D6657)</f>
        <v>48.061818181818175</v>
      </c>
      <c r="C6638" s="76">
        <v>39876</v>
      </c>
      <c r="D6638" s="12">
        <v>45.38</v>
      </c>
      <c r="E6638" s="12">
        <v>46.12</v>
      </c>
      <c r="F6638" s="12">
        <v>42.15</v>
      </c>
      <c r="G6638" s="12">
        <v>42.05</v>
      </c>
      <c r="H6638" s="12">
        <v>43.79</v>
      </c>
      <c r="I6638" s="75"/>
      <c r="J6638" s="75"/>
      <c r="K6638" s="193">
        <f t="shared" si="252"/>
        <v>26.287317498500027</v>
      </c>
      <c r="L6638" s="96"/>
      <c r="M6638" s="8">
        <v>99.39</v>
      </c>
      <c r="P6638" s="8">
        <f t="shared" si="253"/>
        <v>-5.5017886831531406</v>
      </c>
    </row>
    <row r="6639" spans="2:16" x14ac:dyDescent="0.15">
      <c r="B6639" s="38" t="s">
        <v>1</v>
      </c>
      <c r="C6639" s="76">
        <v>39877</v>
      </c>
      <c r="D6639" s="12">
        <v>43.61</v>
      </c>
      <c r="E6639" s="12">
        <v>43.64</v>
      </c>
      <c r="F6639" s="12">
        <v>44.15</v>
      </c>
      <c r="G6639" s="12">
        <v>44.7</v>
      </c>
      <c r="H6639" s="12">
        <v>43.87</v>
      </c>
      <c r="I6639" s="75"/>
      <c r="J6639" s="75"/>
      <c r="K6639" s="193">
        <f t="shared" si="252"/>
        <v>28.19417741543424</v>
      </c>
      <c r="L6639" s="96"/>
      <c r="M6639" s="8">
        <v>100.28</v>
      </c>
      <c r="P6639" s="8">
        <f t="shared" si="253"/>
        <v>-3.5949287662189278</v>
      </c>
    </row>
    <row r="6640" spans="2:16" x14ac:dyDescent="0.15">
      <c r="B6640" s="37">
        <f>AVERAGE(E6636:E6657)</f>
        <v>47.53</v>
      </c>
      <c r="C6640" s="76">
        <v>39878</v>
      </c>
      <c r="D6640" s="12">
        <v>45.52</v>
      </c>
      <c r="E6640" s="12">
        <v>44.85</v>
      </c>
      <c r="F6640" s="12">
        <v>43.05</v>
      </c>
      <c r="G6640" s="12">
        <v>44.2</v>
      </c>
      <c r="H6640" s="12">
        <v>43.15</v>
      </c>
      <c r="I6640" s="75"/>
      <c r="J6640" s="75"/>
      <c r="K6640" s="193">
        <f t="shared" si="252"/>
        <v>27.661958787283357</v>
      </c>
      <c r="L6640" s="96"/>
      <c r="M6640" s="8">
        <v>99.5</v>
      </c>
      <c r="P6640" s="8">
        <f t="shared" si="253"/>
        <v>-4.1271473943698105</v>
      </c>
    </row>
    <row r="6641" spans="2:16" x14ac:dyDescent="0.15">
      <c r="B6641" s="38" t="s">
        <v>6</v>
      </c>
      <c r="C6641" s="76">
        <v>39881</v>
      </c>
      <c r="D6641" s="12">
        <v>47.07</v>
      </c>
      <c r="E6641" s="12">
        <v>44.13</v>
      </c>
      <c r="F6641" s="12">
        <v>43.88</v>
      </c>
      <c r="G6641" s="12">
        <v>44.4</v>
      </c>
      <c r="H6641" s="12">
        <v>44.14</v>
      </c>
      <c r="I6641" s="75"/>
      <c r="J6641" s="75"/>
      <c r="K6641" s="193">
        <f t="shared" si="252"/>
        <v>27.681004334296222</v>
      </c>
      <c r="L6641" s="96"/>
      <c r="M6641" s="8">
        <v>99.12</v>
      </c>
      <c r="P6641" s="8">
        <f t="shared" si="253"/>
        <v>-4.1081018473569451</v>
      </c>
    </row>
    <row r="6642" spans="2:16" x14ac:dyDescent="0.15">
      <c r="B6642" s="37">
        <f>AVERAGE(G6636:G6657)</f>
        <v>45.780952380952378</v>
      </c>
      <c r="C6642" s="76">
        <v>39882</v>
      </c>
      <c r="D6642" s="12">
        <v>45.71</v>
      </c>
      <c r="E6642" s="12">
        <v>43.96</v>
      </c>
      <c r="F6642" s="12">
        <v>43.05</v>
      </c>
      <c r="G6642" s="12">
        <v>44.25</v>
      </c>
      <c r="H6642" s="12">
        <v>43.69</v>
      </c>
      <c r="I6642" s="75"/>
      <c r="J6642" s="75"/>
      <c r="K6642" s="193">
        <f t="shared" si="252"/>
        <v>27.851895348023476</v>
      </c>
      <c r="L6642" s="96"/>
      <c r="M6642" s="8">
        <v>100.07</v>
      </c>
      <c r="P6642" s="8">
        <f t="shared" si="253"/>
        <v>-3.9372108336296918</v>
      </c>
    </row>
    <row r="6643" spans="2:16" x14ac:dyDescent="0.15">
      <c r="C6643" s="76">
        <v>39883</v>
      </c>
      <c r="D6643" s="12">
        <v>42.33</v>
      </c>
      <c r="E6643" s="12">
        <v>41.4</v>
      </c>
      <c r="F6643" s="12">
        <v>43.1</v>
      </c>
      <c r="G6643" s="12">
        <v>43.65</v>
      </c>
      <c r="H6643" s="12">
        <v>42.7</v>
      </c>
      <c r="I6643" s="75"/>
      <c r="J6643" s="75"/>
      <c r="K6643" s="193">
        <f t="shared" si="252"/>
        <v>27.378149945699917</v>
      </c>
      <c r="L6643" s="96"/>
      <c r="M6643" s="8">
        <v>99.72</v>
      </c>
      <c r="P6643" s="8">
        <f t="shared" si="253"/>
        <v>-4.4109562359532504</v>
      </c>
    </row>
    <row r="6644" spans="2:16" x14ac:dyDescent="0.15">
      <c r="C6644" s="76">
        <v>39884</v>
      </c>
      <c r="D6644" s="12">
        <v>47.03</v>
      </c>
      <c r="E6644" s="12">
        <v>45.09</v>
      </c>
      <c r="F6644" s="12">
        <v>41.4</v>
      </c>
      <c r="G6644" s="12">
        <v>41.45</v>
      </c>
      <c r="H6644" s="12">
        <v>42.14</v>
      </c>
      <c r="I6644" s="75"/>
      <c r="J6644" s="75"/>
      <c r="K6644" s="193">
        <f t="shared" si="252"/>
        <v>25.594161482166104</v>
      </c>
      <c r="L6644" s="96"/>
      <c r="M6644" s="8">
        <v>98.17</v>
      </c>
      <c r="P6644" s="8">
        <f t="shared" si="253"/>
        <v>-6.1949446994870634</v>
      </c>
    </row>
    <row r="6645" spans="2:16" x14ac:dyDescent="0.15">
      <c r="C6645" s="76">
        <v>39885</v>
      </c>
      <c r="D6645" s="12">
        <v>46.25</v>
      </c>
      <c r="E6645" s="12">
        <v>44.93</v>
      </c>
      <c r="F6645" s="12">
        <v>44</v>
      </c>
      <c r="G6645" s="12">
        <v>44.1</v>
      </c>
      <c r="H6645" s="12">
        <v>44.15</v>
      </c>
      <c r="I6645" s="75"/>
      <c r="J6645" s="75"/>
      <c r="K6645" s="193">
        <f t="shared" si="252"/>
        <v>27.493970521226654</v>
      </c>
      <c r="L6645" s="96"/>
      <c r="M6645" s="8">
        <v>99.12</v>
      </c>
      <c r="P6645" s="8">
        <f t="shared" si="253"/>
        <v>-4.2951356604265136</v>
      </c>
    </row>
    <row r="6646" spans="2:16" x14ac:dyDescent="0.15">
      <c r="C6646" s="76">
        <v>39888</v>
      </c>
      <c r="D6646" s="12">
        <v>47.35</v>
      </c>
      <c r="E6646" s="12">
        <v>46.46</v>
      </c>
      <c r="F6646" s="12">
        <v>42.17</v>
      </c>
      <c r="G6646" s="12">
        <v>42.1</v>
      </c>
      <c r="H6646" s="12">
        <v>43.05</v>
      </c>
      <c r="I6646" s="75"/>
      <c r="J6646" s="75"/>
      <c r="K6646" s="193">
        <f t="shared" si="252"/>
        <v>26.32122272345805</v>
      </c>
      <c r="L6646" s="96"/>
      <c r="M6646" s="8">
        <v>99.4</v>
      </c>
      <c r="P6646" s="8">
        <f t="shared" si="253"/>
        <v>-5.4678834581951179</v>
      </c>
    </row>
    <row r="6647" spans="2:16" x14ac:dyDescent="0.15">
      <c r="C6647" s="76">
        <v>39889</v>
      </c>
      <c r="D6647" s="12">
        <v>49.16</v>
      </c>
      <c r="E6647" s="12">
        <v>48.24</v>
      </c>
      <c r="F6647" s="12">
        <v>43.75</v>
      </c>
      <c r="G6647" s="12">
        <v>44.4</v>
      </c>
      <c r="H6647" s="12">
        <v>44.71</v>
      </c>
      <c r="I6647" s="75"/>
      <c r="J6647" s="75"/>
      <c r="K6647" s="193">
        <f t="shared" si="252"/>
        <v>27.781540669650809</v>
      </c>
      <c r="L6647" s="96"/>
      <c r="M6647" s="8">
        <v>99.48</v>
      </c>
      <c r="P6647" s="8">
        <f t="shared" si="253"/>
        <v>-4.0075655120023583</v>
      </c>
    </row>
    <row r="6648" spans="2:16" x14ac:dyDescent="0.15">
      <c r="C6648" s="76">
        <v>39890</v>
      </c>
      <c r="D6648" s="12">
        <v>48.14</v>
      </c>
      <c r="E6648" s="12">
        <v>47.66</v>
      </c>
      <c r="F6648" s="12">
        <v>46.05</v>
      </c>
      <c r="G6648" s="12">
        <v>46</v>
      </c>
      <c r="H6648" s="12">
        <v>45.64</v>
      </c>
      <c r="I6648" s="75"/>
      <c r="J6648" s="75"/>
      <c r="K6648" s="193">
        <f t="shared" si="252"/>
        <v>28.855010094218915</v>
      </c>
      <c r="L6648" s="96"/>
      <c r="M6648" s="8">
        <v>99.73</v>
      </c>
      <c r="P6648" s="8">
        <f t="shared" si="253"/>
        <v>-2.9340960874342521</v>
      </c>
    </row>
    <row r="6649" spans="2:16" x14ac:dyDescent="0.15">
      <c r="C6649" s="76">
        <v>39891</v>
      </c>
      <c r="D6649" s="12">
        <v>51.61</v>
      </c>
      <c r="E6649" s="12">
        <v>50.67</v>
      </c>
      <c r="F6649" s="12"/>
      <c r="G6649" s="12">
        <v>46.9</v>
      </c>
      <c r="H6649" s="12">
        <v>47.39</v>
      </c>
      <c r="I6649" s="75"/>
      <c r="J6649" s="75"/>
      <c r="K6649" s="193">
        <f t="shared" si="252"/>
        <v>28.729283066728744</v>
      </c>
      <c r="L6649" s="96"/>
      <c r="M6649" s="8">
        <v>97.39</v>
      </c>
      <c r="P6649" s="8">
        <f t="shared" si="253"/>
        <v>-3.0598231149244235</v>
      </c>
    </row>
    <row r="6650" spans="2:16" x14ac:dyDescent="0.15">
      <c r="C6650" s="76">
        <v>39892</v>
      </c>
      <c r="D6650" s="12">
        <v>51.06</v>
      </c>
      <c r="E6650" s="12">
        <v>51.22</v>
      </c>
      <c r="F6650" s="12">
        <v>48.75</v>
      </c>
      <c r="G6650" s="12"/>
      <c r="H6650" s="12">
        <v>48.77</v>
      </c>
      <c r="I6650" s="75"/>
      <c r="J6650" s="75"/>
      <c r="K6650" s="193">
        <f t="shared" si="252"/>
        <v>0</v>
      </c>
      <c r="L6650" s="96"/>
      <c r="M6650" s="8"/>
      <c r="P6650" s="8">
        <f t="shared" si="253"/>
        <v>-31.789106181653167</v>
      </c>
    </row>
    <row r="6651" spans="2:16" x14ac:dyDescent="0.15">
      <c r="C6651" s="76">
        <v>39895</v>
      </c>
      <c r="D6651" s="11">
        <v>53.8</v>
      </c>
      <c r="E6651" s="12">
        <v>53.47</v>
      </c>
      <c r="F6651" s="12">
        <v>49.55</v>
      </c>
      <c r="G6651" s="12">
        <v>50.05</v>
      </c>
      <c r="H6651" s="12">
        <v>50.18</v>
      </c>
      <c r="I6651" s="75"/>
      <c r="J6651" s="75"/>
      <c r="K6651" s="193">
        <f t="shared" si="252"/>
        <v>30.595900774353726</v>
      </c>
      <c r="L6651" s="96"/>
      <c r="M6651" s="8">
        <v>97.19</v>
      </c>
      <c r="P6651" s="8">
        <f t="shared" si="253"/>
        <v>-1.1932054072994411</v>
      </c>
    </row>
    <row r="6652" spans="2:16" x14ac:dyDescent="0.15">
      <c r="C6652" s="76">
        <v>39896</v>
      </c>
      <c r="D6652" s="12">
        <v>53.98</v>
      </c>
      <c r="E6652" s="12">
        <v>53.5</v>
      </c>
      <c r="F6652" s="12">
        <v>50.16</v>
      </c>
      <c r="G6652" s="12">
        <v>51.15</v>
      </c>
      <c r="H6652" s="12">
        <v>50.44</v>
      </c>
      <c r="I6652" s="75"/>
      <c r="J6652" s="75"/>
      <c r="K6652" s="193">
        <f t="shared" si="252"/>
        <v>31.757358361789407</v>
      </c>
      <c r="L6652" s="96"/>
      <c r="M6652" s="8">
        <v>98.71</v>
      </c>
      <c r="P6652" s="8">
        <f t="shared" si="253"/>
        <v>-3.1747819863760185E-2</v>
      </c>
    </row>
    <row r="6653" spans="2:16" x14ac:dyDescent="0.15">
      <c r="C6653" s="76">
        <v>39897</v>
      </c>
      <c r="D6653" s="12">
        <v>52.77</v>
      </c>
      <c r="E6653" s="12">
        <v>51.75</v>
      </c>
      <c r="F6653" s="12">
        <v>50.05</v>
      </c>
      <c r="G6653" s="12">
        <v>50.15</v>
      </c>
      <c r="H6653" s="12">
        <v>50.14</v>
      </c>
      <c r="I6653" s="75"/>
      <c r="J6653" s="75"/>
      <c r="K6653" s="193">
        <f t="shared" si="252"/>
        <v>31.186960582262003</v>
      </c>
      <c r="L6653" s="96"/>
      <c r="M6653" s="8">
        <v>98.87</v>
      </c>
      <c r="P6653" s="8">
        <f t="shared" si="253"/>
        <v>-0.60214559939116441</v>
      </c>
    </row>
    <row r="6654" spans="2:16" x14ac:dyDescent="0.15">
      <c r="C6654" s="76">
        <v>39898</v>
      </c>
      <c r="D6654" s="80">
        <v>54.34</v>
      </c>
      <c r="E6654" s="12">
        <v>53.46</v>
      </c>
      <c r="F6654" s="12">
        <v>50.3</v>
      </c>
      <c r="G6654" s="12">
        <v>50.45</v>
      </c>
      <c r="H6654" s="12">
        <v>50.77</v>
      </c>
      <c r="I6654" s="75"/>
      <c r="J6654" s="75"/>
      <c r="K6654" s="193">
        <f t="shared" si="252"/>
        <v>31.325924516518544</v>
      </c>
      <c r="L6654" s="96"/>
      <c r="M6654" s="8">
        <v>98.72</v>
      </c>
      <c r="P6654" s="8">
        <f t="shared" si="253"/>
        <v>-0.46318166513462344</v>
      </c>
    </row>
    <row r="6655" spans="2:16" x14ac:dyDescent="0.15">
      <c r="C6655" s="76">
        <v>39899</v>
      </c>
      <c r="D6655" s="12">
        <v>52.38</v>
      </c>
      <c r="E6655" s="12">
        <v>51.98</v>
      </c>
      <c r="F6655" s="12">
        <v>50.74</v>
      </c>
      <c r="G6655" s="12">
        <v>51.2</v>
      </c>
      <c r="H6655" s="12">
        <v>50.77</v>
      </c>
      <c r="I6655" s="75"/>
      <c r="J6655" s="75"/>
      <c r="K6655" s="193">
        <f t="shared" si="252"/>
        <v>32.071795436919473</v>
      </c>
      <c r="L6655" s="96"/>
      <c r="M6655" s="8">
        <v>99.59</v>
      </c>
      <c r="P6655" s="8">
        <f t="shared" si="253"/>
        <v>0.28268925526630539</v>
      </c>
    </row>
    <row r="6656" spans="2:16" x14ac:dyDescent="0.15">
      <c r="C6656" s="76">
        <v>39902</v>
      </c>
      <c r="D6656" s="12">
        <v>48.41</v>
      </c>
      <c r="E6656" s="12">
        <v>47.99</v>
      </c>
      <c r="F6656" s="12">
        <v>48.17</v>
      </c>
      <c r="G6656" s="12">
        <v>48.5</v>
      </c>
      <c r="H6656" s="12">
        <v>47.72</v>
      </c>
      <c r="I6656" s="75"/>
      <c r="J6656" s="75"/>
      <c r="K6656" s="193">
        <f t="shared" si="252"/>
        <v>30.112060225743619</v>
      </c>
      <c r="L6656" s="96"/>
      <c r="M6656" s="8">
        <v>98.71</v>
      </c>
      <c r="P6656" s="8">
        <f t="shared" si="253"/>
        <v>-1.6770459559095485</v>
      </c>
    </row>
    <row r="6657" spans="2:16" ht="15" thickBot="1" x14ac:dyDescent="0.2">
      <c r="B6657" s="38" t="s">
        <v>106</v>
      </c>
      <c r="C6657" s="135">
        <v>39903</v>
      </c>
      <c r="D6657" s="122">
        <v>49.66</v>
      </c>
      <c r="E6657" s="122">
        <v>49.23</v>
      </c>
      <c r="F6657" s="122">
        <v>46.7</v>
      </c>
      <c r="G6657" s="122">
        <v>46.8</v>
      </c>
      <c r="H6657" s="122">
        <v>46.65</v>
      </c>
      <c r="I6657" s="123"/>
      <c r="J6657" s="123"/>
      <c r="K6657" s="193">
        <f t="shared" ref="K6657:K6720" si="254">G6657*M6657/158.987294928</f>
        <v>29.209654784698959</v>
      </c>
      <c r="L6657" s="96"/>
      <c r="M6657" s="8">
        <v>99.23</v>
      </c>
      <c r="P6657" s="8">
        <f t="shared" si="253"/>
        <v>-2.5794513969542088</v>
      </c>
    </row>
    <row r="6658" spans="2:16" x14ac:dyDescent="0.15">
      <c r="B6658" s="38" t="s">
        <v>34</v>
      </c>
      <c r="C6658" s="133">
        <v>39904</v>
      </c>
      <c r="D6658" s="116">
        <v>48.39</v>
      </c>
      <c r="E6658" s="116">
        <v>48.44</v>
      </c>
      <c r="F6658" s="116">
        <v>47.18</v>
      </c>
      <c r="G6658" s="116">
        <v>46.9</v>
      </c>
      <c r="H6658" s="116">
        <v>47.18</v>
      </c>
      <c r="I6658" s="117"/>
      <c r="J6658" s="117"/>
      <c r="K6658" s="193">
        <f t="shared" si="254"/>
        <v>29.466763379561907</v>
      </c>
      <c r="L6658" s="96"/>
      <c r="M6658" s="8">
        <v>99.89</v>
      </c>
      <c r="P6658" s="8">
        <f t="shared" si="253"/>
        <v>-2.32234280209126</v>
      </c>
    </row>
    <row r="6659" spans="2:16" x14ac:dyDescent="0.15">
      <c r="B6659" s="37">
        <f>AVERAGE(D6658:D6679)</f>
        <v>49.949523809523811</v>
      </c>
      <c r="C6659" s="76">
        <v>39905</v>
      </c>
      <c r="D6659" s="12">
        <v>52.64</v>
      </c>
      <c r="E6659" s="12">
        <v>52.75</v>
      </c>
      <c r="F6659" s="12">
        <v>48.43</v>
      </c>
      <c r="G6659" s="12">
        <v>48.15</v>
      </c>
      <c r="H6659" s="12">
        <v>50</v>
      </c>
      <c r="I6659" s="75"/>
      <c r="J6659" s="75"/>
      <c r="K6659" s="193">
        <f t="shared" si="254"/>
        <v>30.161268560306098</v>
      </c>
      <c r="L6659" s="96"/>
      <c r="M6659" s="8">
        <v>99.59</v>
      </c>
      <c r="P6659" s="8">
        <f t="shared" si="253"/>
        <v>-1.6278376213470693</v>
      </c>
    </row>
    <row r="6660" spans="2:16" x14ac:dyDescent="0.15">
      <c r="B6660" s="38" t="s">
        <v>1</v>
      </c>
      <c r="C6660" s="76">
        <v>39906</v>
      </c>
      <c r="D6660" s="12">
        <v>52.51</v>
      </c>
      <c r="E6660" s="12">
        <v>53.47</v>
      </c>
      <c r="F6660" s="12">
        <v>51.02</v>
      </c>
      <c r="G6660" s="12">
        <v>50.9</v>
      </c>
      <c r="H6660" s="12">
        <v>51.2</v>
      </c>
      <c r="I6660" s="75"/>
      <c r="J6660" s="75"/>
      <c r="K6660" s="193">
        <f t="shared" si="254"/>
        <v>32.300071539210755</v>
      </c>
      <c r="L6660" s="96"/>
      <c r="M6660" s="8">
        <v>100.89</v>
      </c>
      <c r="P6660" s="8">
        <f t="shared" si="253"/>
        <v>0.51096535755758765</v>
      </c>
    </row>
    <row r="6661" spans="2:16" x14ac:dyDescent="0.15">
      <c r="B6661" s="37">
        <f>AVERAGE(E6658:E6679)</f>
        <v>51.391904761904776</v>
      </c>
      <c r="C6661" s="76">
        <v>39909</v>
      </c>
      <c r="D6661" s="12">
        <v>51.05</v>
      </c>
      <c r="E6661" s="12">
        <v>52.24</v>
      </c>
      <c r="F6661" s="12">
        <v>52.85</v>
      </c>
      <c r="G6661" s="12">
        <v>52.5</v>
      </c>
      <c r="H6661" s="12">
        <v>51.9</v>
      </c>
      <c r="I6661" s="75"/>
      <c r="J6661" s="75"/>
      <c r="K6661" s="193">
        <f t="shared" si="254"/>
        <v>33.605987210610955</v>
      </c>
      <c r="L6661" s="6"/>
      <c r="M6661" s="8">
        <v>101.77</v>
      </c>
      <c r="P6661" s="8">
        <f t="shared" si="253"/>
        <v>1.8168810289577877</v>
      </c>
    </row>
    <row r="6662" spans="2:16" x14ac:dyDescent="0.15">
      <c r="B6662" s="38" t="s">
        <v>6</v>
      </c>
      <c r="C6662" s="76">
        <v>39910</v>
      </c>
      <c r="D6662" s="12">
        <v>49.15</v>
      </c>
      <c r="E6662" s="12">
        <v>51.22</v>
      </c>
      <c r="F6662" s="12">
        <v>51.55</v>
      </c>
      <c r="G6662" s="12">
        <v>51.75</v>
      </c>
      <c r="H6662" s="12">
        <v>50.96</v>
      </c>
      <c r="I6662" s="75"/>
      <c r="J6662" s="75"/>
      <c r="K6662" s="193">
        <f t="shared" si="254"/>
        <v>33.070567068777912</v>
      </c>
      <c r="L6662" s="96"/>
      <c r="M6662" s="8">
        <v>101.6</v>
      </c>
      <c r="P6662" s="8">
        <f t="shared" si="253"/>
        <v>1.2814608871247444</v>
      </c>
    </row>
    <row r="6663" spans="2:16" x14ac:dyDescent="0.15">
      <c r="B6663" s="37">
        <f>AVERAGE(G6658:G6679)</f>
        <v>50.121428571428559</v>
      </c>
      <c r="C6663" s="76">
        <v>39911</v>
      </c>
      <c r="D6663" s="12">
        <v>49.38</v>
      </c>
      <c r="E6663" s="12">
        <v>51.59</v>
      </c>
      <c r="F6663" s="12">
        <v>49.33</v>
      </c>
      <c r="G6663" s="12">
        <v>49.15</v>
      </c>
      <c r="H6663" s="12">
        <v>50.25</v>
      </c>
      <c r="I6663" s="75"/>
      <c r="J6663" s="75"/>
      <c r="K6663" s="193">
        <f t="shared" si="254"/>
        <v>31.427599307622579</v>
      </c>
      <c r="L6663" s="96"/>
      <c r="M6663" s="8">
        <v>101.66</v>
      </c>
      <c r="P6663" s="8">
        <f t="shared" si="253"/>
        <v>-0.36150687403058868</v>
      </c>
    </row>
    <row r="6664" spans="2:16" x14ac:dyDescent="0.15">
      <c r="C6664" s="76">
        <v>39912</v>
      </c>
      <c r="D6664" s="12">
        <v>52.24</v>
      </c>
      <c r="E6664" s="12">
        <v>54.06</v>
      </c>
      <c r="F6664" s="12">
        <v>52.145000000000003</v>
      </c>
      <c r="G6664" s="12">
        <v>51.95</v>
      </c>
      <c r="H6664" s="86"/>
      <c r="I6664" s="75"/>
      <c r="J6664" s="75"/>
      <c r="K6664" s="193">
        <f t="shared" si="254"/>
        <v>32.943506601404422</v>
      </c>
      <c r="L6664" s="96"/>
      <c r="M6664" s="8">
        <v>100.82</v>
      </c>
      <c r="P6664" s="8">
        <f t="shared" si="253"/>
        <v>1.154400419751255</v>
      </c>
    </row>
    <row r="6665" spans="2:16" x14ac:dyDescent="0.15">
      <c r="C6665" s="76">
        <v>39913</v>
      </c>
      <c r="D6665" s="86"/>
      <c r="E6665" s="86"/>
      <c r="F6665" s="86"/>
      <c r="G6665" s="12">
        <v>52.85</v>
      </c>
      <c r="H6665" s="12">
        <v>50.25</v>
      </c>
      <c r="I6665" s="75"/>
      <c r="J6665" s="75"/>
      <c r="K6665" s="193">
        <f t="shared" si="254"/>
        <v>33.537500606037106</v>
      </c>
      <c r="L6665" s="96"/>
      <c r="M6665" s="8">
        <v>100.89</v>
      </c>
      <c r="P6665" s="8">
        <f t="shared" si="253"/>
        <v>1.7483944243839389</v>
      </c>
    </row>
    <row r="6666" spans="2:16" x14ac:dyDescent="0.15">
      <c r="C6666" s="76">
        <v>39916</v>
      </c>
      <c r="D6666" s="12">
        <v>50.05</v>
      </c>
      <c r="E6666" s="12">
        <v>52.14</v>
      </c>
      <c r="F6666" s="12">
        <v>52.3</v>
      </c>
      <c r="G6666" s="12">
        <v>52.4</v>
      </c>
      <c r="H6666" s="12">
        <v>51.92</v>
      </c>
      <c r="I6666" s="75"/>
      <c r="J6666" s="75"/>
      <c r="K6666" s="193">
        <f t="shared" si="254"/>
        <v>33.406845511808299</v>
      </c>
      <c r="L6666" s="96"/>
      <c r="M6666" s="8">
        <v>101.36</v>
      </c>
      <c r="P6666" s="8">
        <f t="shared" si="253"/>
        <v>1.6177393301551319</v>
      </c>
    </row>
    <row r="6667" spans="2:16" x14ac:dyDescent="0.15">
      <c r="C6667" s="76">
        <v>39917</v>
      </c>
      <c r="D6667" s="12">
        <v>49.41</v>
      </c>
      <c r="E6667" s="12">
        <v>51.96</v>
      </c>
      <c r="F6667" s="12">
        <v>51.11</v>
      </c>
      <c r="G6667" s="12">
        <v>50.4</v>
      </c>
      <c r="H6667" s="12">
        <v>51.07</v>
      </c>
      <c r="I6667" s="75"/>
      <c r="J6667" s="75"/>
      <c r="K6667" s="193">
        <f t="shared" si="254"/>
        <v>32.134945137054601</v>
      </c>
      <c r="L6667" s="96"/>
      <c r="M6667" s="8">
        <v>101.37</v>
      </c>
      <c r="P6667" s="8">
        <f t="shared" si="253"/>
        <v>0.34583895540143317</v>
      </c>
    </row>
    <row r="6668" spans="2:16" x14ac:dyDescent="0.15">
      <c r="C6668" s="76">
        <v>39918</v>
      </c>
      <c r="D6668" s="12">
        <v>49.25</v>
      </c>
      <c r="E6668" s="12">
        <v>51.79</v>
      </c>
      <c r="F6668" s="12">
        <v>51.55</v>
      </c>
      <c r="G6668" s="12">
        <v>51.1</v>
      </c>
      <c r="H6668" s="12">
        <v>51.17</v>
      </c>
      <c r="I6668" s="75"/>
      <c r="J6668" s="75"/>
      <c r="K6668" s="193">
        <f t="shared" si="254"/>
        <v>32.089507544049006</v>
      </c>
      <c r="L6668" s="96"/>
      <c r="M6668" s="8">
        <v>99.84</v>
      </c>
      <c r="P6668" s="8">
        <f t="shared" si="253"/>
        <v>0.30040136239583859</v>
      </c>
    </row>
    <row r="6669" spans="2:16" x14ac:dyDescent="0.15">
      <c r="C6669" s="76">
        <v>39919</v>
      </c>
      <c r="D6669" s="12">
        <v>49.98</v>
      </c>
      <c r="E6669" s="12">
        <v>53.06</v>
      </c>
      <c r="F6669" s="12">
        <v>51.65</v>
      </c>
      <c r="G6669" s="12">
        <v>51.4</v>
      </c>
      <c r="H6669" s="12">
        <v>51.55</v>
      </c>
      <c r="I6669" s="75"/>
      <c r="J6669" s="75"/>
      <c r="K6669" s="193">
        <f t="shared" si="254"/>
        <v>32.78547510579731</v>
      </c>
      <c r="L6669" s="96"/>
      <c r="M6669" s="8">
        <v>101.41</v>
      </c>
      <c r="P6669" s="8">
        <f t="shared" si="253"/>
        <v>0.99636892414414291</v>
      </c>
    </row>
    <row r="6670" spans="2:16" ht="15" customHeight="1" x14ac:dyDescent="0.15">
      <c r="C6670" s="76">
        <v>39920</v>
      </c>
      <c r="D6670" s="12">
        <v>50.33</v>
      </c>
      <c r="E6670" s="12">
        <v>53.35</v>
      </c>
      <c r="F6670" s="12">
        <v>51.17</v>
      </c>
      <c r="G6670" s="12">
        <v>51.45</v>
      </c>
      <c r="H6670" s="12">
        <v>51.45</v>
      </c>
      <c r="I6670" s="75"/>
      <c r="J6670" s="75"/>
      <c r="K6670" s="193">
        <f t="shared" si="254"/>
        <v>32.597312271694456</v>
      </c>
      <c r="L6670" s="96"/>
      <c r="M6670" s="8">
        <v>100.73</v>
      </c>
      <c r="P6670" s="8">
        <f t="shared" si="253"/>
        <v>0.80820609004128841</v>
      </c>
    </row>
    <row r="6671" spans="2:16" x14ac:dyDescent="0.15">
      <c r="C6671" s="76">
        <v>39923</v>
      </c>
      <c r="D6671" s="12">
        <v>45.88</v>
      </c>
      <c r="E6671" s="12">
        <v>49.86</v>
      </c>
      <c r="F6671" s="12">
        <v>50.97</v>
      </c>
      <c r="G6671" s="12">
        <v>51.25</v>
      </c>
      <c r="H6671" s="12">
        <v>49.59</v>
      </c>
      <c r="I6671" s="75"/>
      <c r="J6671" s="75"/>
      <c r="K6671" s="193">
        <f t="shared" si="254"/>
        <v>32.309421342921006</v>
      </c>
      <c r="L6671" s="96"/>
      <c r="M6671" s="8">
        <v>100.23</v>
      </c>
      <c r="P6671" s="8">
        <f t="shared" si="253"/>
        <v>0.52031516126783828</v>
      </c>
    </row>
    <row r="6672" spans="2:16" x14ac:dyDescent="0.15">
      <c r="C6672" s="76">
        <v>39924</v>
      </c>
      <c r="D6672" s="12">
        <v>46.51</v>
      </c>
      <c r="E6672" s="12">
        <v>49.82</v>
      </c>
      <c r="F6672" s="12">
        <v>48.68</v>
      </c>
      <c r="G6672" s="12">
        <v>48.3</v>
      </c>
      <c r="H6672" s="12">
        <v>48.49</v>
      </c>
      <c r="I6672" s="75"/>
      <c r="J6672" s="75"/>
      <c r="K6672" s="193">
        <f t="shared" si="254"/>
        <v>30.097254011190021</v>
      </c>
      <c r="L6672" s="96"/>
      <c r="M6672" s="8">
        <v>99.07</v>
      </c>
      <c r="P6672" s="8">
        <f t="shared" si="253"/>
        <v>-1.6918521704631466</v>
      </c>
    </row>
    <row r="6673" spans="3:16" x14ac:dyDescent="0.15">
      <c r="C6673" s="76">
        <v>39925</v>
      </c>
      <c r="D6673" s="12">
        <v>48.85</v>
      </c>
      <c r="E6673" s="12">
        <v>49.81</v>
      </c>
      <c r="F6673" s="12">
        <v>48.65</v>
      </c>
      <c r="G6673" s="12">
        <v>48.35</v>
      </c>
      <c r="H6673" s="12">
        <v>48.51</v>
      </c>
      <c r="I6673" s="75"/>
      <c r="J6673" s="75"/>
      <c r="K6673" s="193">
        <f t="shared" si="254"/>
        <v>30.289590134739068</v>
      </c>
      <c r="L6673" s="96"/>
      <c r="M6673" s="8">
        <v>99.6</v>
      </c>
      <c r="P6673" s="8">
        <f t="shared" si="253"/>
        <v>-1.4995160469140991</v>
      </c>
    </row>
    <row r="6674" spans="3:16" x14ac:dyDescent="0.15">
      <c r="C6674" s="76">
        <v>39926</v>
      </c>
      <c r="D6674" s="12">
        <v>49.62</v>
      </c>
      <c r="E6674" s="12">
        <v>50.11</v>
      </c>
      <c r="F6674" s="12">
        <v>48.25</v>
      </c>
      <c r="G6674" s="12">
        <v>48.05</v>
      </c>
      <c r="H6674" s="12">
        <v>48.6</v>
      </c>
      <c r="I6674" s="75"/>
      <c r="J6674" s="75"/>
      <c r="K6674" s="193">
        <f t="shared" si="254"/>
        <v>29.856848008827953</v>
      </c>
      <c r="L6674" s="96"/>
      <c r="M6674" s="8">
        <v>98.79</v>
      </c>
      <c r="P6674" s="8">
        <f t="shared" si="253"/>
        <v>-1.9322581728252146</v>
      </c>
    </row>
    <row r="6675" spans="3:16" x14ac:dyDescent="0.15">
      <c r="C6675" s="76">
        <v>39927</v>
      </c>
      <c r="D6675" s="12">
        <v>51.55</v>
      </c>
      <c r="E6675" s="12">
        <v>51.67</v>
      </c>
      <c r="F6675" s="12">
        <v>49.08</v>
      </c>
      <c r="G6675" s="12">
        <v>48.8</v>
      </c>
      <c r="H6675" s="12">
        <v>49.97</v>
      </c>
      <c r="I6675" s="75"/>
      <c r="J6675" s="75"/>
      <c r="K6675" s="193">
        <f t="shared" si="254"/>
        <v>30.335153523960077</v>
      </c>
      <c r="L6675" s="96"/>
      <c r="M6675" s="8">
        <v>98.83</v>
      </c>
      <c r="P6675" s="8">
        <f t="shared" si="253"/>
        <v>-1.4539526576930903</v>
      </c>
    </row>
    <row r="6676" spans="3:16" x14ac:dyDescent="0.15">
      <c r="C6676" s="76">
        <v>39930</v>
      </c>
      <c r="D6676" s="12">
        <v>50.14</v>
      </c>
      <c r="E6676" s="12">
        <v>50.32</v>
      </c>
      <c r="F6676" s="12">
        <v>48.8</v>
      </c>
      <c r="G6676" s="12">
        <v>48.55</v>
      </c>
      <c r="H6676" s="12">
        <v>49.21</v>
      </c>
      <c r="I6676" s="75"/>
      <c r="J6676" s="75"/>
      <c r="K6676" s="193">
        <f t="shared" si="254"/>
        <v>29.92018325838082</v>
      </c>
      <c r="L6676" s="96"/>
      <c r="M6676" s="8">
        <v>97.98</v>
      </c>
      <c r="P6676" s="8">
        <f t="shared" si="253"/>
        <v>-1.868922923272347</v>
      </c>
    </row>
    <row r="6677" spans="3:16" x14ac:dyDescent="0.15">
      <c r="C6677" s="76">
        <v>39931</v>
      </c>
      <c r="D6677" s="12">
        <v>49.92</v>
      </c>
      <c r="E6677" s="12">
        <v>49.99</v>
      </c>
      <c r="F6677" s="12">
        <v>48.06</v>
      </c>
      <c r="G6677" s="12">
        <v>48.1</v>
      </c>
      <c r="H6677" s="12">
        <v>48.7</v>
      </c>
      <c r="I6677" s="75"/>
      <c r="J6677" s="75"/>
      <c r="K6677" s="193">
        <f t="shared" si="254"/>
        <v>29.515792454517431</v>
      </c>
      <c r="L6677" s="96"/>
      <c r="M6677" s="8">
        <v>97.56</v>
      </c>
      <c r="P6677" s="8">
        <f t="shared" si="253"/>
        <v>-2.2733137271357364</v>
      </c>
    </row>
    <row r="6678" spans="3:16" x14ac:dyDescent="0.15">
      <c r="C6678" s="76">
        <v>39932</v>
      </c>
      <c r="D6678" s="12">
        <v>50.97</v>
      </c>
      <c r="E6678" s="12">
        <v>50.78</v>
      </c>
      <c r="F6678" s="12">
        <v>49.25</v>
      </c>
      <c r="G6678" s="12"/>
      <c r="H6678" s="12">
        <v>49.98</v>
      </c>
      <c r="I6678" s="75"/>
      <c r="J6678" s="75"/>
      <c r="K6678" s="193">
        <f t="shared" si="254"/>
        <v>0</v>
      </c>
      <c r="L6678" s="96"/>
      <c r="M6678" s="8"/>
      <c r="P6678" s="8">
        <f t="shared" si="253"/>
        <v>-31.789106181653167</v>
      </c>
    </row>
    <row r="6679" spans="3:16" ht="15" thickBot="1" x14ac:dyDescent="0.2">
      <c r="C6679" s="132">
        <v>39933</v>
      </c>
      <c r="D6679" s="113">
        <v>51.12</v>
      </c>
      <c r="E6679" s="113">
        <v>50.8</v>
      </c>
      <c r="F6679" s="113">
        <v>50.05</v>
      </c>
      <c r="G6679" s="113">
        <v>50.25</v>
      </c>
      <c r="H6679" s="113">
        <v>50.36</v>
      </c>
      <c r="I6679" s="114"/>
      <c r="J6679" s="114"/>
      <c r="K6679" s="193">
        <f t="shared" si="254"/>
        <v>31.220702272139985</v>
      </c>
      <c r="L6679" s="96"/>
      <c r="M6679" s="8">
        <v>98.78</v>
      </c>
      <c r="P6679" s="8">
        <f t="shared" si="253"/>
        <v>-0.56840390951318298</v>
      </c>
    </row>
    <row r="6680" spans="3:16" x14ac:dyDescent="0.15">
      <c r="C6680" s="134">
        <v>39934</v>
      </c>
      <c r="D6680" s="119">
        <v>53.2</v>
      </c>
      <c r="E6680" s="119">
        <v>52.85</v>
      </c>
      <c r="F6680" s="119"/>
      <c r="G6680" s="119">
        <v>49.2</v>
      </c>
      <c r="H6680" s="119">
        <v>50.41</v>
      </c>
      <c r="I6680" s="120"/>
      <c r="J6680" s="120"/>
      <c r="K6680" s="193">
        <f t="shared" si="254"/>
        <v>30.970625685718378</v>
      </c>
      <c r="L6680" s="96"/>
      <c r="M6680" s="8">
        <v>100.08</v>
      </c>
      <c r="P6680" s="8">
        <f t="shared" si="253"/>
        <v>-0.81848049593478933</v>
      </c>
    </row>
    <row r="6681" spans="3:16" x14ac:dyDescent="0.15">
      <c r="C6681" s="76">
        <v>39937</v>
      </c>
      <c r="D6681" s="12">
        <v>54.47</v>
      </c>
      <c r="E6681" s="12">
        <v>54.58</v>
      </c>
      <c r="F6681" s="12">
        <v>52.4</v>
      </c>
      <c r="G6681" s="12"/>
      <c r="H6681" s="12">
        <v>52.11</v>
      </c>
      <c r="I6681" s="75"/>
      <c r="J6681" s="75"/>
      <c r="K6681" s="193">
        <f t="shared" si="254"/>
        <v>0</v>
      </c>
      <c r="L6681" s="96"/>
      <c r="M6681" s="8"/>
      <c r="P6681" s="8">
        <f t="shared" si="253"/>
        <v>-31.789106181653167</v>
      </c>
    </row>
    <row r="6682" spans="3:16" x14ac:dyDescent="0.15">
      <c r="C6682" s="76">
        <v>39938</v>
      </c>
      <c r="D6682" s="12">
        <v>53.84</v>
      </c>
      <c r="E6682" s="12">
        <v>54.12</v>
      </c>
      <c r="F6682" s="12">
        <v>53.26</v>
      </c>
      <c r="G6682" s="12"/>
      <c r="H6682" s="12">
        <v>52.71</v>
      </c>
      <c r="I6682" s="75"/>
      <c r="J6682" s="75"/>
      <c r="K6682" s="193">
        <f t="shared" si="254"/>
        <v>0</v>
      </c>
      <c r="L6682" s="96"/>
      <c r="M6682" s="8"/>
      <c r="P6682" s="8">
        <f t="shared" si="253"/>
        <v>-31.789106181653167</v>
      </c>
    </row>
    <row r="6683" spans="3:16" x14ac:dyDescent="0.15">
      <c r="C6683" s="76">
        <v>39939</v>
      </c>
      <c r="D6683" s="12">
        <v>56.34</v>
      </c>
      <c r="E6683" s="12">
        <v>56.15</v>
      </c>
      <c r="F6683" s="12">
        <v>54.17</v>
      </c>
      <c r="G6683" s="12"/>
      <c r="H6683" s="12">
        <v>54.09</v>
      </c>
      <c r="I6683" s="75"/>
      <c r="J6683" s="75"/>
      <c r="K6683" s="193">
        <f t="shared" si="254"/>
        <v>0</v>
      </c>
      <c r="L6683" s="96"/>
      <c r="M6683" s="8"/>
      <c r="P6683" s="8">
        <f t="shared" si="253"/>
        <v>-31.789106181653167</v>
      </c>
    </row>
    <row r="6684" spans="3:16" x14ac:dyDescent="0.15">
      <c r="C6684" s="76">
        <v>39940</v>
      </c>
      <c r="D6684" s="12">
        <v>56.71</v>
      </c>
      <c r="E6684" s="12">
        <v>56.47</v>
      </c>
      <c r="F6684" s="12">
        <v>57</v>
      </c>
      <c r="G6684" s="12">
        <v>56.45</v>
      </c>
      <c r="H6684" s="12">
        <v>56.05</v>
      </c>
      <c r="I6684" s="75"/>
      <c r="J6684" s="75"/>
      <c r="K6684" s="193">
        <f t="shared" si="254"/>
        <v>35.378160264612511</v>
      </c>
      <c r="L6684" s="96"/>
      <c r="M6684" s="8">
        <v>99.64</v>
      </c>
      <c r="P6684" s="8">
        <f t="shared" si="253"/>
        <v>3.5890540829593434</v>
      </c>
    </row>
    <row r="6685" spans="3:16" x14ac:dyDescent="0.15">
      <c r="C6685" s="76">
        <v>39941</v>
      </c>
      <c r="D6685" s="12">
        <v>58.63</v>
      </c>
      <c r="E6685" s="12">
        <v>58.14</v>
      </c>
      <c r="F6685" s="12">
        <v>56.88</v>
      </c>
      <c r="G6685" s="12">
        <v>57.2</v>
      </c>
      <c r="H6685" s="12">
        <v>56.35</v>
      </c>
      <c r="I6685" s="75"/>
      <c r="J6685" s="75"/>
      <c r="K6685" s="193">
        <f t="shared" si="254"/>
        <v>36.100041846735003</v>
      </c>
      <c r="L6685" s="96"/>
      <c r="M6685" s="8">
        <v>100.34</v>
      </c>
      <c r="P6685" s="8">
        <f t="shared" si="253"/>
        <v>4.3109356650818356</v>
      </c>
    </row>
    <row r="6686" spans="3:16" x14ac:dyDescent="0.15">
      <c r="C6686" s="76">
        <v>39944</v>
      </c>
      <c r="D6686" s="12">
        <v>58.5</v>
      </c>
      <c r="E6686" s="12">
        <v>57.48</v>
      </c>
      <c r="F6686" s="12">
        <v>56.82</v>
      </c>
      <c r="G6686" s="12">
        <v>57.15</v>
      </c>
      <c r="H6686" s="12">
        <v>56.11</v>
      </c>
      <c r="I6686" s="75"/>
      <c r="J6686" s="75"/>
      <c r="K6686" s="193">
        <f t="shared" si="254"/>
        <v>35.788104971386197</v>
      </c>
      <c r="L6686" s="96"/>
      <c r="M6686" s="8">
        <v>99.56</v>
      </c>
      <c r="P6686" s="8">
        <f t="shared" si="253"/>
        <v>3.9989987897330295</v>
      </c>
    </row>
    <row r="6687" spans="3:16" x14ac:dyDescent="0.15">
      <c r="C6687" s="76">
        <v>39945</v>
      </c>
      <c r="D6687" s="12">
        <v>58.85</v>
      </c>
      <c r="E6687" s="12">
        <v>57.94</v>
      </c>
      <c r="F6687" s="12">
        <v>57.45</v>
      </c>
      <c r="G6687" s="12">
        <v>57</v>
      </c>
      <c r="H6687" s="12">
        <v>56.76</v>
      </c>
      <c r="I6687" s="75"/>
      <c r="J6687" s="75"/>
      <c r="K6687" s="193">
        <f t="shared" si="254"/>
        <v>35.314142570591052</v>
      </c>
      <c r="L6687" s="96"/>
      <c r="M6687" s="8">
        <v>98.5</v>
      </c>
      <c r="P6687" s="8">
        <f t="shared" si="253"/>
        <v>3.5250363889378846</v>
      </c>
    </row>
    <row r="6688" spans="3:16" x14ac:dyDescent="0.15">
      <c r="C6688" s="76">
        <v>39946</v>
      </c>
      <c r="D6688" s="12">
        <v>58.02</v>
      </c>
      <c r="E6688" s="12">
        <v>57.38</v>
      </c>
      <c r="F6688" s="12">
        <v>58.18</v>
      </c>
      <c r="G6688" s="12">
        <v>58.4</v>
      </c>
      <c r="H6688" s="12">
        <v>57.16</v>
      </c>
      <c r="I6688" s="75"/>
      <c r="J6688" s="75"/>
      <c r="K6688" s="193">
        <f t="shared" si="254"/>
        <v>35.590114307954529</v>
      </c>
      <c r="L6688" s="96"/>
      <c r="M6688" s="8">
        <v>96.89</v>
      </c>
      <c r="P6688" s="8">
        <f t="shared" si="253"/>
        <v>3.8010081263013618</v>
      </c>
    </row>
    <row r="6689" spans="2:16" x14ac:dyDescent="0.15">
      <c r="C6689" s="76">
        <v>39947</v>
      </c>
      <c r="D6689" s="12">
        <v>58.62</v>
      </c>
      <c r="E6689" s="12">
        <v>58.59</v>
      </c>
      <c r="F6689" s="12">
        <v>56.53</v>
      </c>
      <c r="G6689" s="12">
        <v>57.05</v>
      </c>
      <c r="H6689" s="12">
        <v>55.99</v>
      </c>
      <c r="I6689" s="75"/>
      <c r="J6689" s="75"/>
      <c r="K6689" s="193">
        <f t="shared" si="254"/>
        <v>34.613099131550996</v>
      </c>
      <c r="L6689" s="96"/>
      <c r="M6689" s="8">
        <v>96.46</v>
      </c>
      <c r="P6689" s="8">
        <f t="shared" si="253"/>
        <v>2.8239929498978285</v>
      </c>
    </row>
    <row r="6690" spans="2:16" x14ac:dyDescent="0.15">
      <c r="C6690" s="76">
        <v>39948</v>
      </c>
      <c r="D6690" s="12">
        <v>56.34</v>
      </c>
      <c r="E6690" s="12">
        <v>55.98</v>
      </c>
      <c r="F6690" s="12">
        <v>57.93</v>
      </c>
      <c r="G6690" s="12">
        <v>57.95</v>
      </c>
      <c r="H6690" s="12">
        <v>56.37</v>
      </c>
      <c r="I6690" s="75"/>
      <c r="J6690" s="75"/>
      <c r="K6690" s="193">
        <f t="shared" si="254"/>
        <v>35.374194538921749</v>
      </c>
      <c r="L6690" s="96"/>
      <c r="M6690" s="8">
        <v>97.05</v>
      </c>
      <c r="P6690" s="8">
        <f t="shared" si="253"/>
        <v>3.5850883572685817</v>
      </c>
    </row>
    <row r="6691" spans="2:16" x14ac:dyDescent="0.15">
      <c r="C6691" s="76">
        <v>39951</v>
      </c>
      <c r="D6691" s="12">
        <v>59.03</v>
      </c>
      <c r="E6691" s="12">
        <v>58.47</v>
      </c>
      <c r="F6691" s="12">
        <v>55.92</v>
      </c>
      <c r="G6691" s="12">
        <v>56</v>
      </c>
      <c r="H6691" s="12">
        <v>55.86</v>
      </c>
      <c r="I6691" s="75"/>
      <c r="J6691" s="75"/>
      <c r="K6691" s="193">
        <f t="shared" si="254"/>
        <v>33.75766599733992</v>
      </c>
      <c r="L6691" s="96"/>
      <c r="M6691" s="8">
        <v>95.84</v>
      </c>
      <c r="P6691" s="8">
        <f t="shared" ref="P6691:P6754" si="255">K6691-$K$8167</f>
        <v>1.9685598156867528</v>
      </c>
    </row>
    <row r="6692" spans="2:16" x14ac:dyDescent="0.15">
      <c r="C6692" s="76">
        <v>39952</v>
      </c>
      <c r="D6692" s="12">
        <v>59.65</v>
      </c>
      <c r="E6692" s="12">
        <v>58.92</v>
      </c>
      <c r="F6692" s="12">
        <v>58.68</v>
      </c>
      <c r="G6692" s="12">
        <v>58.7</v>
      </c>
      <c r="H6692" s="12">
        <v>57.52</v>
      </c>
      <c r="I6692" s="75"/>
      <c r="J6692" s="75"/>
      <c r="K6692" s="193">
        <f t="shared" si="254"/>
        <v>35.894780162052726</v>
      </c>
      <c r="L6692" s="96"/>
      <c r="M6692" s="8">
        <v>97.22</v>
      </c>
      <c r="P6692" s="8">
        <f t="shared" si="255"/>
        <v>4.1056739803995583</v>
      </c>
    </row>
    <row r="6693" spans="2:16" x14ac:dyDescent="0.15">
      <c r="C6693" s="76">
        <v>39953</v>
      </c>
      <c r="D6693" s="12">
        <v>62.04</v>
      </c>
      <c r="E6693" s="12">
        <v>60.59</v>
      </c>
      <c r="F6693" s="12">
        <v>58.6</v>
      </c>
      <c r="G6693" s="12">
        <v>58.25</v>
      </c>
      <c r="H6693" s="12">
        <v>57.52</v>
      </c>
      <c r="I6693" s="75"/>
      <c r="J6693" s="75"/>
      <c r="K6693" s="193">
        <f t="shared" si="254"/>
        <v>35.50969278744379</v>
      </c>
      <c r="L6693" s="96"/>
      <c r="M6693" s="8">
        <v>96.92</v>
      </c>
      <c r="P6693" s="8">
        <f t="shared" si="255"/>
        <v>3.7205866057906221</v>
      </c>
    </row>
    <row r="6694" spans="2:16" x14ac:dyDescent="0.15">
      <c r="C6694" s="76">
        <v>39954</v>
      </c>
      <c r="D6694" s="12">
        <v>61.05</v>
      </c>
      <c r="E6694" s="12">
        <v>59.93</v>
      </c>
      <c r="F6694" s="12">
        <v>59.32</v>
      </c>
      <c r="G6694" s="12">
        <v>59.75</v>
      </c>
      <c r="H6694" s="12">
        <v>58.32</v>
      </c>
      <c r="I6694" s="75"/>
      <c r="J6694" s="75"/>
      <c r="K6694" s="193">
        <f t="shared" si="254"/>
        <v>35.875413834690562</v>
      </c>
      <c r="L6694" s="96"/>
      <c r="M6694" s="8">
        <v>95.46</v>
      </c>
      <c r="P6694" s="8">
        <f t="shared" si="255"/>
        <v>4.0863076530373945</v>
      </c>
    </row>
    <row r="6695" spans="2:16" x14ac:dyDescent="0.15">
      <c r="C6695" s="76">
        <v>39955</v>
      </c>
      <c r="D6695" s="12">
        <v>61.67</v>
      </c>
      <c r="E6695" s="12">
        <v>60.78</v>
      </c>
      <c r="F6695" s="12">
        <v>59.53</v>
      </c>
      <c r="G6695" s="12">
        <v>59.8</v>
      </c>
      <c r="H6695" s="12">
        <v>58.75</v>
      </c>
      <c r="I6695" s="75"/>
      <c r="J6695" s="75"/>
      <c r="K6695" s="193">
        <f t="shared" si="254"/>
        <v>35.788834589435567</v>
      </c>
      <c r="L6695" s="96"/>
      <c r="M6695" s="8">
        <v>95.15</v>
      </c>
      <c r="P6695" s="8">
        <f t="shared" si="255"/>
        <v>3.9997284077823991</v>
      </c>
    </row>
    <row r="6696" spans="2:16" x14ac:dyDescent="0.15">
      <c r="C6696" s="76">
        <v>39958</v>
      </c>
      <c r="D6696" s="12"/>
      <c r="E6696" s="12">
        <v>60.21</v>
      </c>
      <c r="F6696" s="12">
        <v>59.17</v>
      </c>
      <c r="G6696" s="12">
        <v>59.7</v>
      </c>
      <c r="H6696" s="12">
        <v>58.57</v>
      </c>
      <c r="I6696" s="75"/>
      <c r="J6696" s="75"/>
      <c r="K6696" s="193">
        <f t="shared" si="254"/>
        <v>35.875432704122872</v>
      </c>
      <c r="L6696" s="96"/>
      <c r="M6696" s="8">
        <v>95.54</v>
      </c>
      <c r="P6696" s="8">
        <f t="shared" si="255"/>
        <v>4.0863265224697045</v>
      </c>
    </row>
    <row r="6697" spans="2:16" x14ac:dyDescent="0.15">
      <c r="C6697" s="76">
        <v>39959</v>
      </c>
      <c r="D6697" s="12">
        <v>62.45</v>
      </c>
      <c r="E6697" s="12">
        <v>61.24</v>
      </c>
      <c r="F6697" s="12">
        <v>58.63</v>
      </c>
      <c r="G6697" s="12">
        <v>58.65</v>
      </c>
      <c r="H6697" s="12">
        <v>58.71</v>
      </c>
      <c r="I6697" s="75"/>
      <c r="J6697" s="75"/>
      <c r="K6697" s="193">
        <f t="shared" si="254"/>
        <v>35.358815951588042</v>
      </c>
      <c r="L6697" s="96"/>
      <c r="M6697" s="8">
        <v>95.85</v>
      </c>
      <c r="P6697" s="8">
        <f t="shared" si="255"/>
        <v>3.5697097699348745</v>
      </c>
    </row>
    <row r="6698" spans="2:16" x14ac:dyDescent="0.15">
      <c r="C6698" s="76">
        <v>39960</v>
      </c>
      <c r="D6698" s="12">
        <v>63.45</v>
      </c>
      <c r="E6698" s="12">
        <v>62.5</v>
      </c>
      <c r="F6698" s="12">
        <v>61.08</v>
      </c>
      <c r="G6698" s="12">
        <v>60.5</v>
      </c>
      <c r="H6698" s="12">
        <v>60.75</v>
      </c>
      <c r="I6698" s="75"/>
      <c r="J6698" s="75"/>
      <c r="K6698" s="193">
        <f t="shared" si="254"/>
        <v>36.584495651895224</v>
      </c>
      <c r="L6698" s="96"/>
      <c r="M6698" s="8">
        <v>96.14</v>
      </c>
      <c r="P6698" s="8">
        <f t="shared" si="255"/>
        <v>4.795389470242057</v>
      </c>
    </row>
    <row r="6699" spans="2:16" x14ac:dyDescent="0.15">
      <c r="B6699" s="38" t="s">
        <v>38</v>
      </c>
      <c r="C6699" s="76">
        <v>39961</v>
      </c>
      <c r="D6699" s="12">
        <v>65.08</v>
      </c>
      <c r="E6699" s="12">
        <v>64.39</v>
      </c>
      <c r="F6699" s="12">
        <v>61.28</v>
      </c>
      <c r="G6699" s="12">
        <v>61</v>
      </c>
      <c r="H6699" s="12">
        <v>61.77</v>
      </c>
      <c r="I6699" s="75"/>
      <c r="J6699" s="75"/>
      <c r="K6699" s="193">
        <f t="shared" si="254"/>
        <v>37.201463190366908</v>
      </c>
      <c r="L6699" s="96"/>
      <c r="M6699" s="8">
        <v>96.96</v>
      </c>
      <c r="P6699" s="8">
        <f t="shared" si="255"/>
        <v>5.4123570087137409</v>
      </c>
    </row>
    <row r="6700" spans="2:16" ht="15" thickBot="1" x14ac:dyDescent="0.2">
      <c r="B6700" s="37">
        <f>AVERAGE(D6680:D6700)</f>
        <v>59.212499999999991</v>
      </c>
      <c r="C6700" s="135">
        <v>39962</v>
      </c>
      <c r="D6700" s="122">
        <v>66.31</v>
      </c>
      <c r="E6700" s="122">
        <v>65.52</v>
      </c>
      <c r="F6700" s="122">
        <v>63.85</v>
      </c>
      <c r="G6700" s="122">
        <v>64</v>
      </c>
      <c r="H6700" s="122">
        <v>61.77</v>
      </c>
      <c r="I6700" s="123"/>
      <c r="J6700" s="123"/>
      <c r="K6700" s="193">
        <f t="shared" si="254"/>
        <v>39.24036824971018</v>
      </c>
      <c r="L6700" s="96"/>
      <c r="M6700" s="8">
        <v>97.48</v>
      </c>
      <c r="P6700" s="8">
        <f t="shared" si="255"/>
        <v>7.4512620680570123</v>
      </c>
    </row>
    <row r="6701" spans="2:16" x14ac:dyDescent="0.15">
      <c r="B6701" s="38" t="s">
        <v>1</v>
      </c>
      <c r="C6701" s="133">
        <v>39965</v>
      </c>
      <c r="D6701" s="116">
        <v>68.58</v>
      </c>
      <c r="E6701" s="116">
        <v>67.97</v>
      </c>
      <c r="F6701" s="116">
        <v>66.42</v>
      </c>
      <c r="G6701" s="116">
        <v>65.8</v>
      </c>
      <c r="H6701" s="116">
        <v>66.349999999999994</v>
      </c>
      <c r="I6701" s="117"/>
      <c r="J6701" s="117"/>
      <c r="K6701" s="193">
        <f t="shared" si="254"/>
        <v>39.719060588204684</v>
      </c>
      <c r="L6701" s="96"/>
      <c r="M6701" s="8">
        <v>95.97</v>
      </c>
      <c r="P6701" s="8">
        <f t="shared" si="255"/>
        <v>7.9299544065515164</v>
      </c>
    </row>
    <row r="6702" spans="2:16" x14ac:dyDescent="0.15">
      <c r="B6702" s="37">
        <f>AVERAGE(E6680:E6700)</f>
        <v>58.677619047619046</v>
      </c>
      <c r="C6702" s="76">
        <v>39966</v>
      </c>
      <c r="D6702" s="12">
        <v>68.55</v>
      </c>
      <c r="E6702" s="12">
        <v>68.17</v>
      </c>
      <c r="F6702" s="12">
        <v>66.72</v>
      </c>
      <c r="G6702" s="12">
        <v>66.599999999999994</v>
      </c>
      <c r="H6702" s="12">
        <v>66.87</v>
      </c>
      <c r="I6702" s="75"/>
      <c r="J6702" s="75"/>
      <c r="K6702" s="193">
        <f t="shared" si="254"/>
        <v>40.759105958338715</v>
      </c>
      <c r="L6702" s="96"/>
      <c r="M6702" s="8">
        <v>97.3</v>
      </c>
      <c r="P6702" s="8">
        <f t="shared" si="255"/>
        <v>8.9699997766855475</v>
      </c>
    </row>
    <row r="6703" spans="2:16" x14ac:dyDescent="0.15">
      <c r="B6703" s="38" t="s">
        <v>6</v>
      </c>
      <c r="C6703" s="76">
        <v>39967</v>
      </c>
      <c r="D6703" s="12">
        <v>66.12</v>
      </c>
      <c r="E6703" s="12">
        <v>65.88</v>
      </c>
      <c r="F6703" s="12">
        <v>67.83</v>
      </c>
      <c r="G6703" s="12">
        <v>67.599999999999994</v>
      </c>
      <c r="H6703" s="12">
        <v>66.41</v>
      </c>
      <c r="I6703" s="75"/>
      <c r="J6703" s="75"/>
      <c r="K6703" s="193">
        <f t="shared" si="254"/>
        <v>41.098982173129784</v>
      </c>
      <c r="L6703" s="96"/>
      <c r="M6703" s="8">
        <v>96.66</v>
      </c>
      <c r="P6703" s="8">
        <f t="shared" si="255"/>
        <v>9.3098759914766163</v>
      </c>
    </row>
    <row r="6704" spans="2:16" x14ac:dyDescent="0.15">
      <c r="B6704" s="37">
        <f>AVERAGE(G6680:G6700)</f>
        <v>58.152777777777779</v>
      </c>
      <c r="C6704" s="76">
        <v>39968</v>
      </c>
      <c r="D6704" s="12">
        <v>68.81</v>
      </c>
      <c r="E6704" s="12">
        <v>68.709999999999994</v>
      </c>
      <c r="F6704" s="12">
        <v>66.95</v>
      </c>
      <c r="G6704" s="12">
        <v>66.7</v>
      </c>
      <c r="H6704" s="12">
        <v>67.010000000000005</v>
      </c>
      <c r="I6704" s="75"/>
      <c r="J6704" s="75"/>
      <c r="K6704" s="193">
        <f t="shared" si="254"/>
        <v>40.782548083080115</v>
      </c>
      <c r="L6704" s="96"/>
      <c r="M6704" s="8">
        <v>97.21</v>
      </c>
      <c r="P6704" s="8">
        <f t="shared" si="255"/>
        <v>8.993441901426948</v>
      </c>
    </row>
    <row r="6705" spans="2:16" x14ac:dyDescent="0.15">
      <c r="C6705" s="76">
        <v>39969</v>
      </c>
      <c r="D6705" s="12">
        <v>68.44</v>
      </c>
      <c r="E6705" s="12">
        <v>68.34</v>
      </c>
      <c r="F6705" s="12">
        <v>69.17</v>
      </c>
      <c r="G6705" s="12">
        <v>68.900000000000006</v>
      </c>
      <c r="H6705" s="12">
        <v>68.08</v>
      </c>
      <c r="I6705" s="75"/>
      <c r="J6705" s="75"/>
      <c r="K6705" s="193">
        <f t="shared" si="254"/>
        <v>42.318381497382695</v>
      </c>
      <c r="L6705" s="96"/>
      <c r="M6705" s="8">
        <v>97.65</v>
      </c>
      <c r="P6705" s="8">
        <f t="shared" si="255"/>
        <v>10.529275315729528</v>
      </c>
    </row>
    <row r="6706" spans="2:16" x14ac:dyDescent="0.15">
      <c r="C6706" s="76">
        <v>39972</v>
      </c>
      <c r="D6706" s="12">
        <v>68.09</v>
      </c>
      <c r="E6706" s="12">
        <v>67.88</v>
      </c>
      <c r="F6706" s="12">
        <v>67.25</v>
      </c>
      <c r="G6706" s="12">
        <v>67.099999999999994</v>
      </c>
      <c r="H6706" s="12">
        <v>67.02</v>
      </c>
      <c r="I6706" s="75"/>
      <c r="J6706" s="75"/>
      <c r="K6706" s="193">
        <f t="shared" si="254"/>
        <v>42.040032211547981</v>
      </c>
      <c r="L6706" s="96"/>
      <c r="M6706" s="8">
        <v>99.61</v>
      </c>
      <c r="P6706" s="8">
        <f t="shared" si="255"/>
        <v>10.250926029894813</v>
      </c>
    </row>
    <row r="6707" spans="2:16" x14ac:dyDescent="0.15">
      <c r="C6707" s="76">
        <v>39973</v>
      </c>
      <c r="D6707" s="12">
        <v>70.010000000000005</v>
      </c>
      <c r="E6707" s="12">
        <v>69.62</v>
      </c>
      <c r="F6707" s="12">
        <v>69.25</v>
      </c>
      <c r="G6707" s="12">
        <v>69.2</v>
      </c>
      <c r="H6707" s="12">
        <v>68.69</v>
      </c>
      <c r="I6707" s="75"/>
      <c r="J6707" s="75"/>
      <c r="K6707" s="193">
        <f t="shared" si="254"/>
        <v>43.268690137254964</v>
      </c>
      <c r="L6707" s="96"/>
      <c r="M6707" s="8">
        <v>99.41</v>
      </c>
      <c r="P6707" s="8">
        <f t="shared" si="255"/>
        <v>11.479583955601797</v>
      </c>
    </row>
    <row r="6708" spans="2:16" x14ac:dyDescent="0.15">
      <c r="C6708" s="76">
        <v>39974</v>
      </c>
      <c r="D6708" s="12">
        <v>71.33</v>
      </c>
      <c r="E6708" s="12">
        <v>70.8</v>
      </c>
      <c r="F6708" s="12">
        <v>70.900000000000006</v>
      </c>
      <c r="G6708" s="12">
        <v>70.7</v>
      </c>
      <c r="H6708" s="12">
        <v>68.69</v>
      </c>
      <c r="I6708" s="75"/>
      <c r="J6708" s="75"/>
      <c r="K6708" s="193">
        <f t="shared" si="254"/>
        <v>43.659627035880405</v>
      </c>
      <c r="L6708" s="96"/>
      <c r="M6708" s="8">
        <v>98.18</v>
      </c>
      <c r="P6708" s="8">
        <f t="shared" si="255"/>
        <v>11.870520854227237</v>
      </c>
    </row>
    <row r="6709" spans="2:16" x14ac:dyDescent="0.15">
      <c r="C6709" s="76">
        <v>39975</v>
      </c>
      <c r="D6709" s="82">
        <v>72.680000000000007</v>
      </c>
      <c r="E6709" s="12">
        <v>71.790000000000006</v>
      </c>
      <c r="F6709" s="11">
        <v>71.19</v>
      </c>
      <c r="G6709" s="12">
        <v>71.3</v>
      </c>
      <c r="H6709" s="11">
        <v>70.87</v>
      </c>
      <c r="I6709" s="75"/>
      <c r="J6709" s="75"/>
      <c r="K6709" s="193">
        <f t="shared" si="254"/>
        <v>44.496549256994093</v>
      </c>
      <c r="L6709" s="96"/>
      <c r="M6709" s="8">
        <v>99.22</v>
      </c>
      <c r="P6709" s="8">
        <f t="shared" si="255"/>
        <v>12.707443075340926</v>
      </c>
    </row>
    <row r="6710" spans="2:16" x14ac:dyDescent="0.15">
      <c r="C6710" s="76">
        <v>39976</v>
      </c>
      <c r="D6710" s="12">
        <v>72.040000000000006</v>
      </c>
      <c r="E6710" s="12">
        <v>70.92</v>
      </c>
      <c r="F6710" s="82">
        <v>71.55</v>
      </c>
      <c r="G6710" s="12">
        <v>71.599999999999994</v>
      </c>
      <c r="H6710" s="12">
        <v>70.45</v>
      </c>
      <c r="I6710" s="75"/>
      <c r="J6710" s="75"/>
      <c r="K6710" s="193">
        <f t="shared" si="254"/>
        <v>44.494624574898339</v>
      </c>
      <c r="L6710" s="96"/>
      <c r="M6710" s="8">
        <v>98.8</v>
      </c>
      <c r="P6710" s="8">
        <f t="shared" si="255"/>
        <v>12.705518393245171</v>
      </c>
    </row>
    <row r="6711" spans="2:16" x14ac:dyDescent="0.15">
      <c r="C6711" s="76">
        <v>39979</v>
      </c>
      <c r="D6711" s="12">
        <v>70.62</v>
      </c>
      <c r="E6711" s="12">
        <v>70.239999999999995</v>
      </c>
      <c r="F6711" s="12">
        <v>70.849999999999994</v>
      </c>
      <c r="G6711" s="12">
        <v>70.3</v>
      </c>
      <c r="H6711" s="12">
        <v>69.239999999999995</v>
      </c>
      <c r="I6711" s="75"/>
      <c r="J6711" s="75"/>
      <c r="K6711" s="193">
        <f t="shared" si="254"/>
        <v>43.87247423235182</v>
      </c>
      <c r="L6711" s="96"/>
      <c r="M6711" s="8">
        <v>99.22</v>
      </c>
      <c r="P6711" s="8">
        <f t="shared" si="255"/>
        <v>12.083368050698652</v>
      </c>
    </row>
    <row r="6712" spans="2:16" x14ac:dyDescent="0.15">
      <c r="C6712" s="76">
        <v>39980</v>
      </c>
      <c r="D6712" s="12">
        <v>70.47</v>
      </c>
      <c r="E6712" s="12">
        <v>70.239999999999995</v>
      </c>
      <c r="F6712" s="12">
        <v>70.2</v>
      </c>
      <c r="G6712" s="12">
        <v>69.900000000000006</v>
      </c>
      <c r="H6712" s="12">
        <v>69.680000000000007</v>
      </c>
      <c r="I6712" s="75"/>
      <c r="J6712" s="75"/>
      <c r="K6712" s="193">
        <f t="shared" si="254"/>
        <v>43.240341960112623</v>
      </c>
      <c r="L6712" s="96"/>
      <c r="M6712" s="8">
        <v>98.35</v>
      </c>
      <c r="P6712" s="8">
        <f t="shared" si="255"/>
        <v>11.451235778459456</v>
      </c>
    </row>
    <row r="6713" spans="2:16" x14ac:dyDescent="0.15">
      <c r="C6713" s="76">
        <v>39981</v>
      </c>
      <c r="D6713" s="12">
        <v>71.03</v>
      </c>
      <c r="E6713" s="12">
        <v>70.849999999999994</v>
      </c>
      <c r="F6713" s="12">
        <v>70.25</v>
      </c>
      <c r="G6713" s="12">
        <v>70.5</v>
      </c>
      <c r="H6713" s="12">
        <v>69.37</v>
      </c>
      <c r="I6713" s="75"/>
      <c r="J6713" s="75"/>
      <c r="K6713" s="193">
        <f t="shared" si="254"/>
        <v>43.239021099850831</v>
      </c>
      <c r="L6713" s="96"/>
      <c r="M6713" s="8">
        <v>97.51</v>
      </c>
      <c r="P6713" s="8">
        <f t="shared" si="255"/>
        <v>11.449914918197663</v>
      </c>
    </row>
    <row r="6714" spans="2:16" x14ac:dyDescent="0.15">
      <c r="C6714" s="76">
        <v>39982</v>
      </c>
      <c r="D6714" s="12">
        <v>71.37</v>
      </c>
      <c r="E6714" s="12">
        <v>71.06</v>
      </c>
      <c r="F6714" s="12">
        <v>71.09</v>
      </c>
      <c r="G6714" s="12">
        <v>70.599999999999994</v>
      </c>
      <c r="H6714" s="12">
        <v>70.28</v>
      </c>
      <c r="I6714" s="75"/>
      <c r="J6714" s="75"/>
      <c r="K6714" s="193">
        <f t="shared" si="254"/>
        <v>42.949545138763234</v>
      </c>
      <c r="L6714" s="96"/>
      <c r="M6714" s="8">
        <v>96.72</v>
      </c>
      <c r="P6714" s="8">
        <f t="shared" si="255"/>
        <v>11.160438957110067</v>
      </c>
    </row>
    <row r="6715" spans="2:16" x14ac:dyDescent="0.15">
      <c r="C6715" s="76">
        <v>39983</v>
      </c>
      <c r="D6715" s="12">
        <v>69.55</v>
      </c>
      <c r="E6715" s="12">
        <v>69.19</v>
      </c>
      <c r="F6715" s="12">
        <v>71.45</v>
      </c>
      <c r="G6715" s="12">
        <v>71.2</v>
      </c>
      <c r="H6715" s="12">
        <v>70.27</v>
      </c>
      <c r="I6715" s="75"/>
      <c r="J6715" s="75"/>
      <c r="K6715" s="193">
        <f t="shared" si="254"/>
        <v>43.757911618979172</v>
      </c>
      <c r="L6715" s="96"/>
      <c r="M6715" s="8">
        <v>97.71</v>
      </c>
      <c r="P6715" s="8">
        <f t="shared" si="255"/>
        <v>11.968805437326004</v>
      </c>
    </row>
    <row r="6716" spans="2:16" x14ac:dyDescent="0.15">
      <c r="C6716" s="76">
        <v>39986</v>
      </c>
      <c r="D6716" s="12">
        <v>66.930000000000007</v>
      </c>
      <c r="E6716" s="12">
        <v>66.98</v>
      </c>
      <c r="F6716" s="12">
        <v>69.349999999999994</v>
      </c>
      <c r="G6716" s="12">
        <v>68.8</v>
      </c>
      <c r="H6716" s="12">
        <v>67.41</v>
      </c>
      <c r="I6716" s="75"/>
      <c r="J6716" s="75"/>
      <c r="K6716" s="193">
        <f t="shared" si="254"/>
        <v>42.057901563946778</v>
      </c>
      <c r="L6716" s="96"/>
      <c r="M6716" s="8">
        <v>97.19</v>
      </c>
      <c r="P6716" s="8">
        <f t="shared" si="255"/>
        <v>10.268795382293611</v>
      </c>
    </row>
    <row r="6717" spans="2:16" x14ac:dyDescent="0.15">
      <c r="C6717" s="76">
        <v>39987</v>
      </c>
      <c r="D6717" s="12">
        <v>69.239999999999995</v>
      </c>
      <c r="E6717" s="12">
        <v>68.8</v>
      </c>
      <c r="F6717" s="12">
        <v>66.8</v>
      </c>
      <c r="G6717" s="12">
        <v>67</v>
      </c>
      <c r="H6717" s="12">
        <v>66.61</v>
      </c>
      <c r="I6717" s="75"/>
      <c r="J6717" s="75"/>
      <c r="K6717" s="193">
        <f t="shared" si="254"/>
        <v>40.633058150499259</v>
      </c>
      <c r="L6717" s="96"/>
      <c r="M6717" s="8">
        <v>96.42</v>
      </c>
      <c r="P6717" s="8">
        <f t="shared" si="255"/>
        <v>8.8439519688460919</v>
      </c>
    </row>
    <row r="6718" spans="2:16" x14ac:dyDescent="0.15">
      <c r="C6718" s="76">
        <v>39988</v>
      </c>
      <c r="D6718" s="12">
        <v>68.67</v>
      </c>
      <c r="E6718" s="12">
        <v>68.33</v>
      </c>
      <c r="F6718" s="12">
        <v>68.95</v>
      </c>
      <c r="G6718" s="12">
        <v>68.55</v>
      </c>
      <c r="H6718" s="12">
        <v>68.010000000000005</v>
      </c>
      <c r="I6718" s="75"/>
      <c r="J6718" s="75"/>
      <c r="K6718" s="193">
        <f t="shared" si="254"/>
        <v>41.573076659951099</v>
      </c>
      <c r="L6718" s="96"/>
      <c r="M6718" s="8">
        <v>96.42</v>
      </c>
      <c r="P6718" s="8">
        <f t="shared" si="255"/>
        <v>9.7839704782979311</v>
      </c>
    </row>
    <row r="6719" spans="2:16" x14ac:dyDescent="0.15">
      <c r="C6719" s="76">
        <v>39989</v>
      </c>
      <c r="D6719" s="12">
        <v>70.23</v>
      </c>
      <c r="E6719" s="12">
        <v>69.78</v>
      </c>
      <c r="F6719" s="12">
        <v>69.150000000000006</v>
      </c>
      <c r="G6719" s="12">
        <v>69.2</v>
      </c>
      <c r="H6719" s="12">
        <v>68.540000000000006</v>
      </c>
      <c r="I6719" s="75"/>
      <c r="J6719" s="75"/>
      <c r="K6719" s="193">
        <f t="shared" si="254"/>
        <v>42.180552873970214</v>
      </c>
      <c r="L6719" s="96"/>
      <c r="M6719" s="8">
        <v>96.91</v>
      </c>
      <c r="P6719" s="8">
        <f t="shared" si="255"/>
        <v>10.391446692317047</v>
      </c>
    </row>
    <row r="6720" spans="2:16" x14ac:dyDescent="0.15">
      <c r="B6720" t="s">
        <v>37</v>
      </c>
      <c r="C6720" s="76">
        <v>39990</v>
      </c>
      <c r="D6720" s="12">
        <v>69.16</v>
      </c>
      <c r="E6720" s="12">
        <v>68.92</v>
      </c>
      <c r="F6720" s="12">
        <v>70.75</v>
      </c>
      <c r="G6720" s="12">
        <v>70.95</v>
      </c>
      <c r="H6720" s="12">
        <v>69.290000000000006</v>
      </c>
      <c r="I6720" s="75"/>
      <c r="J6720" s="75"/>
      <c r="K6720" s="193">
        <f t="shared" si="254"/>
        <v>43.180318295930391</v>
      </c>
      <c r="L6720" s="96"/>
      <c r="M6720" s="8">
        <v>96.76</v>
      </c>
      <c r="P6720" s="8">
        <f t="shared" si="255"/>
        <v>11.391212114277224</v>
      </c>
    </row>
    <row r="6721" spans="2:16" x14ac:dyDescent="0.15">
      <c r="B6721" s="38" t="s">
        <v>34</v>
      </c>
      <c r="C6721" s="76">
        <v>39993</v>
      </c>
      <c r="D6721" s="12">
        <v>71.489999999999995</v>
      </c>
      <c r="E6721" s="12">
        <v>70.989999999999995</v>
      </c>
      <c r="F6721" s="12">
        <v>69.400000000000006</v>
      </c>
      <c r="G6721" s="12">
        <v>68.900000000000006</v>
      </c>
      <c r="H6721" s="12">
        <v>69.430000000000007</v>
      </c>
      <c r="I6721" s="75"/>
      <c r="J6721" s="75"/>
      <c r="K6721" s="193">
        <f t="shared" ref="K6721:K6784" si="256">G6721*M6721/158.987294928</f>
        <v>41.742002107812603</v>
      </c>
      <c r="L6721" s="96"/>
      <c r="M6721" s="8">
        <v>96.32</v>
      </c>
      <c r="P6721" s="8">
        <f t="shared" si="255"/>
        <v>9.9528959261594352</v>
      </c>
    </row>
    <row r="6722" spans="2:16" ht="15" thickBot="1" x14ac:dyDescent="0.2">
      <c r="B6722" s="37">
        <f>AVERAGE(D6701:D6722)</f>
        <v>69.695454545454567</v>
      </c>
      <c r="C6722" s="132">
        <v>39994</v>
      </c>
      <c r="D6722" s="113">
        <v>69.89</v>
      </c>
      <c r="E6722" s="113">
        <v>69.3</v>
      </c>
      <c r="F6722" s="113">
        <v>71.540000000000006</v>
      </c>
      <c r="G6722" s="127">
        <v>72.2</v>
      </c>
      <c r="H6722" s="113">
        <v>69.83</v>
      </c>
      <c r="I6722" s="114"/>
      <c r="J6722" s="114"/>
      <c r="K6722" s="193">
        <f t="shared" si="256"/>
        <v>44.054601993020455</v>
      </c>
      <c r="L6722" s="96"/>
      <c r="M6722" s="8">
        <v>97.01</v>
      </c>
      <c r="P6722" s="8">
        <f t="shared" si="255"/>
        <v>12.265495811367288</v>
      </c>
    </row>
    <row r="6723" spans="2:16" x14ac:dyDescent="0.15">
      <c r="B6723" s="38" t="s">
        <v>1</v>
      </c>
      <c r="C6723" s="134">
        <v>39995</v>
      </c>
      <c r="D6723" s="119">
        <v>69.31</v>
      </c>
      <c r="E6723" s="119">
        <v>68.790000000000006</v>
      </c>
      <c r="F6723" s="119">
        <v>70</v>
      </c>
      <c r="G6723" s="119">
        <v>70.400000000000006</v>
      </c>
      <c r="H6723" s="119">
        <v>69.260000000000005</v>
      </c>
      <c r="I6723" s="120"/>
      <c r="J6723" s="120"/>
      <c r="K6723" s="193">
        <f t="shared" si="256"/>
        <v>43.106840726510207</v>
      </c>
      <c r="L6723" s="96"/>
      <c r="M6723" s="8">
        <v>97.35</v>
      </c>
      <c r="P6723" s="8">
        <f t="shared" si="255"/>
        <v>11.317734544857039</v>
      </c>
    </row>
    <row r="6724" spans="2:16" x14ac:dyDescent="0.15">
      <c r="B6724" s="37">
        <f>AVERAGE(E6701:E6722)</f>
        <v>69.307272727272718</v>
      </c>
      <c r="C6724" s="76">
        <v>39996</v>
      </c>
      <c r="D6724" s="12">
        <v>66.73</v>
      </c>
      <c r="E6724" s="12">
        <v>66.650000000000006</v>
      </c>
      <c r="F6724" s="12">
        <v>68.010000000000005</v>
      </c>
      <c r="G6724" s="12">
        <v>68.5</v>
      </c>
      <c r="H6724" s="12">
        <v>67.040000000000006</v>
      </c>
      <c r="I6724" s="75"/>
      <c r="J6724" s="75"/>
      <c r="K6724" s="193">
        <f t="shared" si="256"/>
        <v>42.051158886800877</v>
      </c>
      <c r="L6724" s="96"/>
      <c r="M6724" s="8">
        <v>97.6</v>
      </c>
      <c r="P6724" s="8">
        <f t="shared" si="255"/>
        <v>10.26205270514771</v>
      </c>
    </row>
    <row r="6725" spans="2:16" x14ac:dyDescent="0.15">
      <c r="B6725" s="38" t="s">
        <v>6</v>
      </c>
      <c r="C6725" s="76">
        <v>39997</v>
      </c>
      <c r="D6725" s="12"/>
      <c r="E6725" s="12">
        <v>65.61</v>
      </c>
      <c r="F6725" s="12">
        <v>66.77</v>
      </c>
      <c r="G6725" s="12">
        <v>67.150000000000006</v>
      </c>
      <c r="H6725" s="12">
        <v>66.209999999999994</v>
      </c>
      <c r="I6725" s="75"/>
      <c r="J6725" s="75"/>
      <c r="K6725" s="193">
        <f t="shared" si="256"/>
        <v>40.888748393033481</v>
      </c>
      <c r="L6725" s="96"/>
      <c r="M6725" s="8">
        <v>96.81</v>
      </c>
      <c r="P6725" s="8">
        <f t="shared" si="255"/>
        <v>9.0996422113803135</v>
      </c>
    </row>
    <row r="6726" spans="2:16" x14ac:dyDescent="0.15">
      <c r="B6726" s="37">
        <f>AVERAGE(G6701:G6722)</f>
        <v>69.254545454545465</v>
      </c>
      <c r="C6726" s="76">
        <v>40000</v>
      </c>
      <c r="D6726" s="12">
        <v>64.05</v>
      </c>
      <c r="E6726" s="12">
        <v>64.05</v>
      </c>
      <c r="F6726" s="12">
        <v>64.3</v>
      </c>
      <c r="G6726" s="12">
        <v>64.3</v>
      </c>
      <c r="H6726" s="12">
        <v>63.66</v>
      </c>
      <c r="I6726" s="75"/>
      <c r="J6726" s="75"/>
      <c r="K6726" s="193">
        <f t="shared" si="256"/>
        <v>39.133114396452768</v>
      </c>
      <c r="L6726" s="96"/>
      <c r="M6726" s="8">
        <v>96.76</v>
      </c>
      <c r="P6726" s="8">
        <f t="shared" si="255"/>
        <v>7.3440082147996009</v>
      </c>
    </row>
    <row r="6727" spans="2:16" x14ac:dyDescent="0.15">
      <c r="C6727" s="76">
        <v>40001</v>
      </c>
      <c r="D6727" s="12">
        <v>62.93</v>
      </c>
      <c r="E6727" s="12">
        <v>63.23</v>
      </c>
      <c r="F6727" s="12">
        <v>64</v>
      </c>
      <c r="G6727" s="12">
        <v>63.9</v>
      </c>
      <c r="H6727" s="12">
        <v>62.97</v>
      </c>
      <c r="I6727" s="75"/>
      <c r="J6727" s="75"/>
      <c r="K6727" s="193">
        <f t="shared" si="256"/>
        <v>38.712829240772493</v>
      </c>
      <c r="L6727" s="96"/>
      <c r="M6727" s="8">
        <v>96.32</v>
      </c>
      <c r="P6727" s="8">
        <f t="shared" si="255"/>
        <v>6.9237230591193253</v>
      </c>
    </row>
    <row r="6728" spans="2:16" x14ac:dyDescent="0.15">
      <c r="C6728" s="76">
        <v>40002</v>
      </c>
      <c r="D6728" s="12">
        <v>60.14</v>
      </c>
      <c r="E6728" s="12">
        <v>60.43</v>
      </c>
      <c r="F6728" s="12">
        <v>62.48</v>
      </c>
      <c r="G6728" s="12">
        <v>62.7</v>
      </c>
      <c r="H6728" s="12">
        <v>61.11</v>
      </c>
      <c r="I6728" s="75"/>
      <c r="J6728" s="75"/>
      <c r="K6728" s="193">
        <f t="shared" si="256"/>
        <v>37.666387133084946</v>
      </c>
      <c r="L6728" s="96"/>
      <c r="M6728" s="8">
        <v>95.51</v>
      </c>
      <c r="P6728" s="8">
        <f t="shared" si="255"/>
        <v>5.8772809514317785</v>
      </c>
    </row>
    <row r="6729" spans="2:16" x14ac:dyDescent="0.15">
      <c r="C6729" s="76">
        <v>40003</v>
      </c>
      <c r="D6729" s="12">
        <v>60.41</v>
      </c>
      <c r="E6729" s="12">
        <v>61.1</v>
      </c>
      <c r="F6729" s="12">
        <v>61.8</v>
      </c>
      <c r="G6729" s="12">
        <v>61.3</v>
      </c>
      <c r="H6729" s="12">
        <v>60.58</v>
      </c>
      <c r="I6729" s="75"/>
      <c r="J6729" s="75"/>
      <c r="K6729" s="193">
        <f t="shared" si="256"/>
        <v>36.227725005374772</v>
      </c>
      <c r="L6729" s="96"/>
      <c r="M6729" s="8">
        <v>93.96</v>
      </c>
      <c r="P6729" s="8">
        <f t="shared" si="255"/>
        <v>4.4386188237216047</v>
      </c>
    </row>
    <row r="6730" spans="2:16" x14ac:dyDescent="0.15">
      <c r="C6730" s="76">
        <v>40004</v>
      </c>
      <c r="D6730" s="12">
        <v>59.89</v>
      </c>
      <c r="E6730" s="12">
        <v>60.52</v>
      </c>
      <c r="F6730" s="12">
        <v>60.88</v>
      </c>
      <c r="G6730" s="12">
        <v>60.8</v>
      </c>
      <c r="H6730" s="12">
        <v>59.86</v>
      </c>
      <c r="I6730" s="75"/>
      <c r="J6730" s="75"/>
      <c r="K6730" s="193">
        <f t="shared" si="256"/>
        <v>35.985768564657789</v>
      </c>
      <c r="L6730" s="96"/>
      <c r="M6730" s="8">
        <v>94.1</v>
      </c>
      <c r="P6730" s="8">
        <f t="shared" si="255"/>
        <v>4.1966623830046217</v>
      </c>
    </row>
    <row r="6731" spans="2:16" x14ac:dyDescent="0.15">
      <c r="C6731" s="76">
        <v>40007</v>
      </c>
      <c r="D6731" s="12">
        <v>59.69</v>
      </c>
      <c r="E6731" s="12">
        <v>60.69</v>
      </c>
      <c r="F6731" s="12">
        <v>60.5</v>
      </c>
      <c r="G6731" s="12">
        <v>60.5</v>
      </c>
      <c r="H6731" s="12">
        <v>59.66</v>
      </c>
      <c r="I6731" s="75"/>
      <c r="J6731" s="75"/>
      <c r="K6731" s="193">
        <f t="shared" si="256"/>
        <v>35.732100496286272</v>
      </c>
      <c r="L6731" s="96"/>
      <c r="M6731" s="8">
        <v>93.9</v>
      </c>
      <c r="P6731" s="8">
        <f t="shared" si="255"/>
        <v>3.9429943146331041</v>
      </c>
    </row>
    <row r="6732" spans="2:16" x14ac:dyDescent="0.15">
      <c r="C6732" s="76">
        <v>40008</v>
      </c>
      <c r="D6732" s="12">
        <v>59.52</v>
      </c>
      <c r="E6732" s="12">
        <v>60.86</v>
      </c>
      <c r="F6732" s="12">
        <v>62.05</v>
      </c>
      <c r="G6732" s="12">
        <v>61.6</v>
      </c>
      <c r="H6732" s="12">
        <v>60.87</v>
      </c>
      <c r="I6732" s="75"/>
      <c r="J6732" s="75"/>
      <c r="K6732" s="193">
        <f t="shared" si="256"/>
        <v>36.455390996021336</v>
      </c>
      <c r="L6732" s="96"/>
      <c r="M6732" s="8">
        <v>94.09</v>
      </c>
      <c r="P6732" s="8">
        <f t="shared" si="255"/>
        <v>4.6662848143681686</v>
      </c>
    </row>
    <row r="6733" spans="2:16" x14ac:dyDescent="0.15">
      <c r="C6733" s="76">
        <v>40009</v>
      </c>
      <c r="D6733" s="12">
        <v>61.54</v>
      </c>
      <c r="E6733" s="12">
        <v>63.09</v>
      </c>
      <c r="F6733" s="12">
        <v>61.97</v>
      </c>
      <c r="G6733" s="12">
        <v>62.45</v>
      </c>
      <c r="H6733" s="12">
        <v>61.73</v>
      </c>
      <c r="I6733" s="75"/>
      <c r="J6733" s="75"/>
      <c r="K6733" s="193">
        <f t="shared" si="256"/>
        <v>37.174467322540217</v>
      </c>
      <c r="L6733" s="96"/>
      <c r="M6733" s="8">
        <v>94.64</v>
      </c>
      <c r="P6733" s="8">
        <f t="shared" si="255"/>
        <v>5.3853611408870492</v>
      </c>
    </row>
    <row r="6734" spans="2:16" x14ac:dyDescent="0.15">
      <c r="C6734" s="76">
        <v>40010</v>
      </c>
      <c r="D6734" s="12">
        <v>62.02</v>
      </c>
      <c r="E6734" s="12">
        <v>62.75</v>
      </c>
      <c r="F6734" s="12">
        <v>63.05</v>
      </c>
      <c r="G6734" s="12">
        <v>63.5</v>
      </c>
      <c r="H6734" s="12">
        <v>63.23</v>
      </c>
      <c r="I6734" s="75"/>
      <c r="J6734" s="75"/>
      <c r="K6734" s="193">
        <f t="shared" si="256"/>
        <v>38.071092427486853</v>
      </c>
      <c r="L6734" s="96"/>
      <c r="M6734" s="8">
        <v>95.32</v>
      </c>
      <c r="P6734" s="8">
        <f t="shared" si="255"/>
        <v>6.2819862458336857</v>
      </c>
    </row>
    <row r="6735" spans="2:16" x14ac:dyDescent="0.15">
      <c r="C6735" s="76">
        <v>40011</v>
      </c>
      <c r="D6735" s="12">
        <v>63.56</v>
      </c>
      <c r="E6735" s="12">
        <v>65.38</v>
      </c>
      <c r="F6735" s="12">
        <v>64.55</v>
      </c>
      <c r="G6735" s="12">
        <v>63.4</v>
      </c>
      <c r="H6735" s="12">
        <v>63.23</v>
      </c>
      <c r="I6735" s="75"/>
      <c r="J6735" s="75"/>
      <c r="K6735" s="193">
        <f t="shared" si="256"/>
        <v>37.799787729715035</v>
      </c>
      <c r="L6735" s="96"/>
      <c r="M6735" s="8">
        <v>94.79</v>
      </c>
      <c r="P6735" s="8">
        <f t="shared" si="255"/>
        <v>6.0106815480618678</v>
      </c>
    </row>
    <row r="6736" spans="2:16" x14ac:dyDescent="0.15">
      <c r="C6736" s="76">
        <v>40014</v>
      </c>
      <c r="D6736" s="12">
        <v>63.98</v>
      </c>
      <c r="E6736" s="12">
        <v>66.44</v>
      </c>
      <c r="F6736" s="12">
        <v>64.55</v>
      </c>
      <c r="G6736" s="87"/>
      <c r="H6736" s="12">
        <v>64.64</v>
      </c>
      <c r="I6736" s="75"/>
      <c r="J6736" s="75"/>
      <c r="K6736" s="193">
        <f t="shared" si="256"/>
        <v>0</v>
      </c>
      <c r="L6736" s="96"/>
      <c r="M6736" s="8"/>
      <c r="P6736" s="8">
        <f t="shared" si="255"/>
        <v>-31.789106181653167</v>
      </c>
    </row>
    <row r="6737" spans="2:16" x14ac:dyDescent="0.15">
      <c r="C6737" s="76">
        <v>40015</v>
      </c>
      <c r="D6737" s="12">
        <v>64.72</v>
      </c>
      <c r="E6737" s="12">
        <v>66.87</v>
      </c>
      <c r="F6737" s="12">
        <v>64.400000000000006</v>
      </c>
      <c r="G6737" s="11">
        <v>63.4</v>
      </c>
      <c r="H6737" s="12">
        <v>65.040000000000006</v>
      </c>
      <c r="I6737" s="75"/>
      <c r="J6737" s="75"/>
      <c r="K6737" s="193">
        <f t="shared" si="256"/>
        <v>37.887518010341019</v>
      </c>
      <c r="L6737" s="96"/>
      <c r="M6737" s="8">
        <v>95.01</v>
      </c>
      <c r="P6737" s="8">
        <f t="shared" si="255"/>
        <v>6.0984118286878513</v>
      </c>
    </row>
    <row r="6738" spans="2:16" x14ac:dyDescent="0.15">
      <c r="C6738" s="76">
        <v>40016</v>
      </c>
      <c r="D6738" s="12">
        <v>65.400000000000006</v>
      </c>
      <c r="E6738" s="12">
        <v>67.209999999999994</v>
      </c>
      <c r="F6738" s="12">
        <v>64.2</v>
      </c>
      <c r="G6738" s="12">
        <v>65.349999999999994</v>
      </c>
      <c r="H6738" s="12">
        <v>64.680000000000007</v>
      </c>
      <c r="I6738" s="75"/>
      <c r="J6738" s="75"/>
      <c r="K6738" s="193">
        <f t="shared" si="256"/>
        <v>38.834977365934293</v>
      </c>
      <c r="L6738" s="96"/>
      <c r="M6738" s="8">
        <v>94.48</v>
      </c>
      <c r="P6738" s="8">
        <f t="shared" si="255"/>
        <v>7.0458711842811255</v>
      </c>
    </row>
    <row r="6739" spans="2:16" x14ac:dyDescent="0.15">
      <c r="C6739" s="76">
        <v>40017</v>
      </c>
      <c r="D6739" s="12">
        <v>67.16</v>
      </c>
      <c r="E6739" s="12">
        <v>69.25</v>
      </c>
      <c r="F6739" s="12">
        <v>65.599999999999994</v>
      </c>
      <c r="G6739" s="12">
        <v>66.3</v>
      </c>
      <c r="H6739" s="12">
        <v>66.459999999999994</v>
      </c>
      <c r="I6739" s="75"/>
      <c r="J6739" s="75"/>
      <c r="K6739" s="193">
        <f t="shared" si="256"/>
        <v>39.491268801342713</v>
      </c>
      <c r="L6739" s="96"/>
      <c r="M6739" s="8">
        <v>94.7</v>
      </c>
      <c r="P6739" s="8">
        <f t="shared" si="255"/>
        <v>7.7021626196895454</v>
      </c>
    </row>
    <row r="6740" spans="2:16" x14ac:dyDescent="0.15">
      <c r="C6740" s="76">
        <v>40018</v>
      </c>
      <c r="D6740" s="12">
        <v>68.05</v>
      </c>
      <c r="E6740" s="12">
        <v>70.319999999999993</v>
      </c>
      <c r="F6740" s="12">
        <v>67.400000000000006</v>
      </c>
      <c r="G6740" s="12">
        <v>68.650000000000006</v>
      </c>
      <c r="H6740" s="12">
        <v>67.8</v>
      </c>
      <c r="I6740" s="75"/>
      <c r="J6740" s="75"/>
      <c r="K6740" s="193">
        <f t="shared" si="256"/>
        <v>41.383281619953323</v>
      </c>
      <c r="L6740" s="96"/>
      <c r="M6740" s="8">
        <v>95.84</v>
      </c>
      <c r="P6740" s="8">
        <f t="shared" si="255"/>
        <v>9.5941754383001552</v>
      </c>
    </row>
    <row r="6741" spans="2:16" x14ac:dyDescent="0.15">
      <c r="C6741" s="76">
        <v>40021</v>
      </c>
      <c r="D6741" s="12">
        <v>68.38</v>
      </c>
      <c r="E6741" s="12">
        <v>70.81</v>
      </c>
      <c r="F6741" s="12">
        <v>68.650000000000006</v>
      </c>
      <c r="G6741" s="12">
        <v>70.3</v>
      </c>
      <c r="H6741" s="12">
        <v>69.010000000000005</v>
      </c>
      <c r="I6741" s="75"/>
      <c r="J6741" s="75"/>
      <c r="K6741" s="193">
        <f t="shared" si="256"/>
        <v>42.382348872917973</v>
      </c>
      <c r="L6741" s="96"/>
      <c r="M6741" s="8">
        <v>95.85</v>
      </c>
      <c r="P6741" s="8">
        <f t="shared" si="255"/>
        <v>10.593242691264805</v>
      </c>
    </row>
    <row r="6742" spans="2:16" x14ac:dyDescent="0.15">
      <c r="C6742" s="76">
        <v>40022</v>
      </c>
      <c r="D6742" s="12">
        <v>67.23</v>
      </c>
      <c r="E6742" s="12">
        <v>69.88</v>
      </c>
      <c r="F6742" s="12">
        <v>68.75</v>
      </c>
      <c r="G6742" s="12">
        <v>69.400000000000006</v>
      </c>
      <c r="H6742" s="12">
        <v>68.45</v>
      </c>
      <c r="I6742" s="75"/>
      <c r="J6742" s="75"/>
      <c r="K6742" s="193">
        <f t="shared" si="256"/>
        <v>41.909600405601537</v>
      </c>
      <c r="L6742" s="96"/>
      <c r="M6742" s="8">
        <v>96.01</v>
      </c>
      <c r="P6742" s="8">
        <f t="shared" si="255"/>
        <v>10.12049422394837</v>
      </c>
    </row>
    <row r="6743" spans="2:16" x14ac:dyDescent="0.15">
      <c r="B6743" s="38" t="s">
        <v>24</v>
      </c>
      <c r="C6743" s="76">
        <v>40023</v>
      </c>
      <c r="D6743" s="12">
        <v>63.35</v>
      </c>
      <c r="E6743" s="12">
        <v>66.53</v>
      </c>
      <c r="F6743" s="12">
        <v>66.63</v>
      </c>
      <c r="G6743" s="12">
        <v>66.75</v>
      </c>
      <c r="H6743" s="12">
        <v>65.81</v>
      </c>
      <c r="I6743" s="75"/>
      <c r="J6743" s="75"/>
      <c r="K6743" s="193">
        <f t="shared" si="256"/>
        <v>40.128772571979866</v>
      </c>
      <c r="L6743" s="96"/>
      <c r="M6743" s="8">
        <v>95.58</v>
      </c>
      <c r="P6743" s="8">
        <f t="shared" si="255"/>
        <v>8.3396663903266983</v>
      </c>
    </row>
    <row r="6744" spans="2:16" x14ac:dyDescent="0.15">
      <c r="B6744" s="38" t="s">
        <v>34</v>
      </c>
      <c r="C6744" s="76">
        <v>40024</v>
      </c>
      <c r="D6744" s="12">
        <v>66.94</v>
      </c>
      <c r="E6744" s="12">
        <v>70.11</v>
      </c>
      <c r="F6744" s="12">
        <v>64.55</v>
      </c>
      <c r="G6744" s="12">
        <v>64.95</v>
      </c>
      <c r="H6744" s="12">
        <v>66.42</v>
      </c>
      <c r="I6744" s="75"/>
      <c r="J6744" s="75"/>
      <c r="K6744" s="193">
        <f t="shared" si="256"/>
        <v>39.279506597229201</v>
      </c>
      <c r="L6744" s="96"/>
      <c r="M6744" s="8">
        <v>96.15</v>
      </c>
      <c r="P6744" s="8">
        <f t="shared" si="255"/>
        <v>7.4904004155760333</v>
      </c>
    </row>
    <row r="6745" spans="2:16" ht="15" thickBot="1" x14ac:dyDescent="0.2">
      <c r="B6745" s="37">
        <f>AVERAGE(D6723:D6745)</f>
        <v>64.293181818181822</v>
      </c>
      <c r="C6745" s="135">
        <v>40025</v>
      </c>
      <c r="D6745" s="122">
        <v>69.45</v>
      </c>
      <c r="E6745" s="122">
        <v>71.7</v>
      </c>
      <c r="F6745" s="122">
        <v>67.55</v>
      </c>
      <c r="G6745" s="122">
        <v>69.400000000000006</v>
      </c>
      <c r="H6745" s="122">
        <v>68.59</v>
      </c>
      <c r="I6745" s="123"/>
      <c r="J6745" s="123"/>
      <c r="K6745" s="193">
        <f t="shared" si="256"/>
        <v>42.11039632463681</v>
      </c>
      <c r="L6745" s="96"/>
      <c r="M6745" s="8">
        <v>96.47</v>
      </c>
      <c r="P6745" s="8">
        <f t="shared" si="255"/>
        <v>10.321290142983642</v>
      </c>
    </row>
    <row r="6746" spans="2:16" x14ac:dyDescent="0.15">
      <c r="B6746" s="38" t="s">
        <v>1</v>
      </c>
      <c r="C6746" s="133">
        <v>40028</v>
      </c>
      <c r="D6746" s="116">
        <v>71.58</v>
      </c>
      <c r="E6746" s="116">
        <v>73.55</v>
      </c>
      <c r="F6746" s="116">
        <v>71.28</v>
      </c>
      <c r="G6746" s="116">
        <v>71.349999999999994</v>
      </c>
      <c r="H6746" s="116">
        <v>71.34</v>
      </c>
      <c r="I6746" s="117"/>
      <c r="J6746" s="117"/>
      <c r="K6746" s="193">
        <f t="shared" si="256"/>
        <v>42.966005573549452</v>
      </c>
      <c r="L6746" s="96"/>
      <c r="M6746" s="8">
        <v>95.74</v>
      </c>
      <c r="P6746" s="8">
        <f t="shared" si="255"/>
        <v>11.176899391896285</v>
      </c>
    </row>
    <row r="6747" spans="2:16" x14ac:dyDescent="0.15">
      <c r="B6747" s="37">
        <f>AVERAGE(E6723:E6745)</f>
        <v>65.750869565217386</v>
      </c>
      <c r="C6747" s="76">
        <v>40029</v>
      </c>
      <c r="D6747" s="12">
        <v>71.42</v>
      </c>
      <c r="E6747" s="82">
        <v>74.28</v>
      </c>
      <c r="F6747" s="12">
        <v>71.2</v>
      </c>
      <c r="G6747" s="12">
        <v>70.099999999999994</v>
      </c>
      <c r="H6747" s="12">
        <v>71.53</v>
      </c>
      <c r="I6747" s="75"/>
      <c r="J6747" s="75"/>
      <c r="K6747" s="193">
        <f t="shared" si="256"/>
        <v>42.433730337101636</v>
      </c>
      <c r="L6747" s="96"/>
      <c r="M6747" s="8">
        <v>96.24</v>
      </c>
      <c r="P6747" s="8">
        <f t="shared" si="255"/>
        <v>10.644624155448469</v>
      </c>
    </row>
    <row r="6748" spans="2:16" x14ac:dyDescent="0.15">
      <c r="B6748" s="38" t="s">
        <v>6</v>
      </c>
      <c r="C6748" s="76">
        <v>40030</v>
      </c>
      <c r="D6748" s="12">
        <v>71.97</v>
      </c>
      <c r="E6748" s="12">
        <v>75.510000000000005</v>
      </c>
      <c r="F6748" s="12">
        <v>72.27</v>
      </c>
      <c r="G6748" s="12">
        <v>72.75</v>
      </c>
      <c r="H6748" s="12">
        <v>72.45</v>
      </c>
      <c r="I6748" s="75"/>
      <c r="J6748" s="75"/>
      <c r="K6748" s="193">
        <f t="shared" si="256"/>
        <v>44.04701019142054</v>
      </c>
      <c r="L6748" s="96"/>
      <c r="M6748" s="8">
        <v>96.26</v>
      </c>
      <c r="P6748" s="8">
        <f t="shared" si="255"/>
        <v>12.257904009767373</v>
      </c>
    </row>
    <row r="6749" spans="2:16" x14ac:dyDescent="0.15">
      <c r="B6749" s="37">
        <f>AVERAGE(G6723:G6745)</f>
        <v>65.227272727272734</v>
      </c>
      <c r="C6749" s="76">
        <v>40031</v>
      </c>
      <c r="D6749" s="12">
        <v>71.94</v>
      </c>
      <c r="E6749" s="12">
        <v>74.03</v>
      </c>
      <c r="F6749" s="12">
        <v>73</v>
      </c>
      <c r="G6749" s="12">
        <v>73.8</v>
      </c>
      <c r="H6749" s="12">
        <v>72.92</v>
      </c>
      <c r="I6749" s="75"/>
      <c r="J6749" s="75"/>
      <c r="K6749" s="193">
        <f t="shared" si="256"/>
        <v>44.552767585660213</v>
      </c>
      <c r="L6749" s="96"/>
      <c r="M6749" s="8">
        <v>95.98</v>
      </c>
      <c r="P6749" s="8">
        <f t="shared" si="255"/>
        <v>12.763661404007046</v>
      </c>
    </row>
    <row r="6750" spans="2:16" x14ac:dyDescent="0.15">
      <c r="C6750" s="76">
        <v>40032</v>
      </c>
      <c r="D6750" s="12">
        <v>70.930000000000007</v>
      </c>
      <c r="E6750" s="12">
        <v>73.59</v>
      </c>
      <c r="F6750" s="12">
        <v>71.7</v>
      </c>
      <c r="G6750" s="12">
        <v>72.099999999999994</v>
      </c>
      <c r="H6750" s="12">
        <v>71.959999999999994</v>
      </c>
      <c r="I6750" s="75"/>
      <c r="J6750" s="75"/>
      <c r="K6750" s="193">
        <f t="shared" si="256"/>
        <v>43.771371814027887</v>
      </c>
      <c r="L6750" s="96"/>
      <c r="M6750" s="8">
        <v>96.52</v>
      </c>
      <c r="P6750" s="8">
        <f t="shared" si="255"/>
        <v>11.98226563237472</v>
      </c>
    </row>
    <row r="6751" spans="2:16" x14ac:dyDescent="0.15">
      <c r="C6751" s="76">
        <v>40035</v>
      </c>
      <c r="D6751" s="12">
        <v>70.599999999999994</v>
      </c>
      <c r="E6751" s="12">
        <v>73.5</v>
      </c>
      <c r="F6751" s="12">
        <v>71.7</v>
      </c>
      <c r="G6751" s="12">
        <v>71.55</v>
      </c>
      <c r="H6751" s="12">
        <v>71.680000000000007</v>
      </c>
      <c r="I6751" s="75"/>
      <c r="J6751" s="75"/>
      <c r="K6751" s="193">
        <f t="shared" si="256"/>
        <v>44.18453061410527</v>
      </c>
      <c r="L6751" s="96"/>
      <c r="M6751" s="8">
        <v>98.18</v>
      </c>
      <c r="P6751" s="8">
        <f t="shared" si="255"/>
        <v>12.395424432452103</v>
      </c>
    </row>
    <row r="6752" spans="2:16" x14ac:dyDescent="0.15">
      <c r="C6752" s="76">
        <v>40036</v>
      </c>
      <c r="D6752" s="12">
        <v>69.45</v>
      </c>
      <c r="E6752" s="12">
        <v>72.459999999999994</v>
      </c>
      <c r="F6752" s="12">
        <v>71.8</v>
      </c>
      <c r="G6752" s="12">
        <v>72</v>
      </c>
      <c r="H6752" s="12">
        <v>71.06</v>
      </c>
      <c r="I6752" s="75"/>
      <c r="J6752" s="75"/>
      <c r="K6752" s="193">
        <f t="shared" si="256"/>
        <v>44.32203216735769</v>
      </c>
      <c r="L6752" s="96"/>
      <c r="M6752" s="8">
        <v>97.87</v>
      </c>
      <c r="P6752" s="8">
        <f t="shared" si="255"/>
        <v>12.532925985704523</v>
      </c>
    </row>
    <row r="6753" spans="2:16" x14ac:dyDescent="0.15">
      <c r="C6753" s="76">
        <v>40037</v>
      </c>
      <c r="D6753" s="12">
        <v>70.16</v>
      </c>
      <c r="E6753" s="12">
        <v>72.89</v>
      </c>
      <c r="F6753" s="12">
        <v>70.88</v>
      </c>
      <c r="G6753" s="12">
        <v>70.599999999999994</v>
      </c>
      <c r="H6753" s="12">
        <v>71.040000000000006</v>
      </c>
      <c r="I6753" s="75"/>
      <c r="J6753" s="75"/>
      <c r="K6753" s="193">
        <f t="shared" si="256"/>
        <v>43.078322724477061</v>
      </c>
      <c r="L6753" s="96"/>
      <c r="M6753" s="8">
        <v>97.01</v>
      </c>
      <c r="P6753" s="8">
        <f t="shared" si="255"/>
        <v>11.289216542823894</v>
      </c>
    </row>
    <row r="6754" spans="2:16" x14ac:dyDescent="0.15">
      <c r="C6754" s="76">
        <v>40038</v>
      </c>
      <c r="D6754" s="12">
        <v>70.52</v>
      </c>
      <c r="E6754" s="12">
        <v>73.48</v>
      </c>
      <c r="F6754" s="12">
        <v>72.31</v>
      </c>
      <c r="G6754" s="12">
        <v>72.099999999999994</v>
      </c>
      <c r="H6754" s="12">
        <v>72.22</v>
      </c>
      <c r="I6754" s="75"/>
      <c r="J6754" s="75"/>
      <c r="K6754" s="193">
        <f t="shared" si="256"/>
        <v>44.043469027956789</v>
      </c>
      <c r="L6754" s="96"/>
      <c r="M6754" s="8">
        <v>97.12</v>
      </c>
      <c r="P6754" s="8">
        <f t="shared" si="255"/>
        <v>12.254362846303621</v>
      </c>
    </row>
    <row r="6755" spans="2:16" x14ac:dyDescent="0.15">
      <c r="C6755" s="76">
        <v>40039</v>
      </c>
      <c r="D6755" s="12">
        <v>67.510000000000005</v>
      </c>
      <c r="E6755" s="12">
        <v>71.44</v>
      </c>
      <c r="F6755" s="12">
        <v>72.599999999999994</v>
      </c>
      <c r="G6755" s="12">
        <v>72.599999999999994</v>
      </c>
      <c r="H6755" s="12">
        <v>71.14</v>
      </c>
      <c r="I6755" s="75"/>
      <c r="J6755" s="75"/>
      <c r="K6755" s="193">
        <f t="shared" si="256"/>
        <v>44.038386860854274</v>
      </c>
      <c r="L6755" s="96"/>
      <c r="M6755" s="8">
        <v>96.44</v>
      </c>
      <c r="P6755" s="8">
        <f t="shared" ref="P6755:P6818" si="257">K6755-$K$8167</f>
        <v>12.249280679201107</v>
      </c>
    </row>
    <row r="6756" spans="2:16" x14ac:dyDescent="0.15">
      <c r="C6756" s="76">
        <v>40042</v>
      </c>
      <c r="D6756" s="12">
        <v>66.75</v>
      </c>
      <c r="E6756" s="12">
        <v>70.540000000000006</v>
      </c>
      <c r="F6756" s="12">
        <v>68.42</v>
      </c>
      <c r="G6756" s="12">
        <v>68.7</v>
      </c>
      <c r="H6756" s="12">
        <v>68.040000000000006</v>
      </c>
      <c r="I6756" s="75"/>
      <c r="J6756" s="75"/>
      <c r="K6756" s="193">
        <f t="shared" si="256"/>
        <v>41.309715993182344</v>
      </c>
      <c r="L6756" s="96"/>
      <c r="M6756" s="8">
        <v>95.6</v>
      </c>
      <c r="P6756" s="8">
        <f t="shared" si="257"/>
        <v>9.5206098115291766</v>
      </c>
    </row>
    <row r="6757" spans="2:16" x14ac:dyDescent="0.15">
      <c r="C6757" s="76">
        <v>40043</v>
      </c>
      <c r="D6757" s="12">
        <v>69.19</v>
      </c>
      <c r="E6757" s="12">
        <v>72.37</v>
      </c>
      <c r="F6757" s="12">
        <v>69.260000000000005</v>
      </c>
      <c r="G6757" s="12">
        <v>69.25</v>
      </c>
      <c r="H6757" s="12">
        <v>69.47</v>
      </c>
      <c r="I6757" s="75"/>
      <c r="J6757" s="75"/>
      <c r="K6757" s="193">
        <f t="shared" si="256"/>
        <v>41.705769652869527</v>
      </c>
      <c r="L6757" s="96"/>
      <c r="M6757" s="8">
        <v>95.75</v>
      </c>
      <c r="P6757" s="8">
        <f t="shared" si="257"/>
        <v>9.9166634712163599</v>
      </c>
    </row>
    <row r="6758" spans="2:16" x14ac:dyDescent="0.15">
      <c r="C6758" s="76">
        <v>40044</v>
      </c>
      <c r="D6758" s="12">
        <v>72.42</v>
      </c>
      <c r="E6758" s="12">
        <v>74.59</v>
      </c>
      <c r="F6758" s="12">
        <v>69.98</v>
      </c>
      <c r="G6758" s="12">
        <v>69.849999999999994</v>
      </c>
      <c r="H6758" s="12">
        <v>71.13</v>
      </c>
      <c r="I6758" s="75"/>
      <c r="J6758" s="75"/>
      <c r="K6758" s="193">
        <f t="shared" si="256"/>
        <v>42.067119281630852</v>
      </c>
      <c r="L6758" s="96"/>
      <c r="M6758" s="8">
        <v>95.75</v>
      </c>
      <c r="P6758" s="8">
        <f t="shared" si="257"/>
        <v>10.278013099977684</v>
      </c>
    </row>
    <row r="6759" spans="2:16" x14ac:dyDescent="0.15">
      <c r="C6759" s="76">
        <v>40045</v>
      </c>
      <c r="D6759" s="12">
        <v>72.540000000000006</v>
      </c>
      <c r="E6759" s="12">
        <v>73.33</v>
      </c>
      <c r="F6759" s="12">
        <v>72.73</v>
      </c>
      <c r="G6759" s="12">
        <v>72.8</v>
      </c>
      <c r="H6759" s="12">
        <v>72.569999999999993</v>
      </c>
      <c r="I6759" s="75"/>
      <c r="J6759" s="75"/>
      <c r="K6759" s="193">
        <f t="shared" si="256"/>
        <v>43.619384826571171</v>
      </c>
      <c r="L6759" s="96"/>
      <c r="M6759" s="8">
        <v>95.26</v>
      </c>
      <c r="P6759" s="8">
        <f t="shared" si="257"/>
        <v>11.830278644918003</v>
      </c>
    </row>
    <row r="6760" spans="2:16" x14ac:dyDescent="0.15">
      <c r="B6760" t="s">
        <v>36</v>
      </c>
      <c r="C6760" s="76">
        <v>40046</v>
      </c>
      <c r="D6760" s="12">
        <v>73.89</v>
      </c>
      <c r="E6760" s="12">
        <v>74.19</v>
      </c>
      <c r="F6760" s="12">
        <v>71.760000000000005</v>
      </c>
      <c r="G6760" s="12">
        <v>72.150000000000006</v>
      </c>
      <c r="H6760" s="12">
        <v>72.22</v>
      </c>
      <c r="I6760" s="75"/>
      <c r="J6760" s="75"/>
      <c r="K6760" s="193">
        <f t="shared" si="256"/>
        <v>43.13462596558859</v>
      </c>
      <c r="L6760" s="96"/>
      <c r="M6760" s="8">
        <v>95.05</v>
      </c>
      <c r="P6760" s="8">
        <f t="shared" si="257"/>
        <v>11.345519783935423</v>
      </c>
    </row>
    <row r="6761" spans="2:16" x14ac:dyDescent="0.15">
      <c r="B6761" s="36" t="s">
        <v>34</v>
      </c>
      <c r="C6761" s="76">
        <v>40049</v>
      </c>
      <c r="D6761" s="12">
        <v>74.37</v>
      </c>
      <c r="E6761" s="12">
        <v>74.260000000000005</v>
      </c>
      <c r="F6761" s="12">
        <v>72.66</v>
      </c>
      <c r="G6761" s="12">
        <v>72.75</v>
      </c>
      <c r="H6761" s="12">
        <v>72.89</v>
      </c>
      <c r="I6761" s="75"/>
      <c r="J6761" s="75"/>
      <c r="K6761" s="193">
        <f t="shared" si="256"/>
        <v>43.763308276620208</v>
      </c>
      <c r="L6761" s="96"/>
      <c r="M6761" s="8">
        <v>95.64</v>
      </c>
      <c r="P6761" s="8">
        <f t="shared" si="257"/>
        <v>11.97420209496704</v>
      </c>
    </row>
    <row r="6762" spans="2:16" x14ac:dyDescent="0.15">
      <c r="B6762" s="37">
        <f>AVERAGE(D6746:D6766)</f>
        <v>71.138571428571424</v>
      </c>
      <c r="C6762" s="76">
        <v>40050</v>
      </c>
      <c r="D6762" s="12">
        <v>72.05</v>
      </c>
      <c r="E6762" s="12">
        <v>71.819999999999993</v>
      </c>
      <c r="F6762" s="12">
        <v>72.099999999999994</v>
      </c>
      <c r="G6762" s="12">
        <v>71.8</v>
      </c>
      <c r="H6762" s="12">
        <v>71.709999999999994</v>
      </c>
      <c r="I6762" s="75"/>
      <c r="J6762" s="75"/>
      <c r="K6762" s="193">
        <f t="shared" si="256"/>
        <v>42.984088779514451</v>
      </c>
      <c r="L6762" s="96"/>
      <c r="M6762" s="8">
        <v>95.18</v>
      </c>
      <c r="P6762" s="8">
        <f t="shared" si="257"/>
        <v>11.194982597861284</v>
      </c>
    </row>
    <row r="6763" spans="2:16" x14ac:dyDescent="0.15">
      <c r="B6763" s="36" t="s">
        <v>1</v>
      </c>
      <c r="C6763" s="76">
        <v>40051</v>
      </c>
      <c r="D6763" s="12">
        <v>71.430000000000007</v>
      </c>
      <c r="E6763" s="12">
        <v>71.650000000000006</v>
      </c>
      <c r="F6763" s="12">
        <v>70.88</v>
      </c>
      <c r="G6763" s="12">
        <v>70.75</v>
      </c>
      <c r="H6763" s="12">
        <v>70.44</v>
      </c>
      <c r="I6763" s="75"/>
      <c r="J6763" s="75"/>
      <c r="K6763" s="193">
        <f t="shared" si="256"/>
        <v>42.284290723006947</v>
      </c>
      <c r="L6763" s="96"/>
      <c r="M6763" s="8">
        <v>95.02</v>
      </c>
      <c r="P6763" s="8">
        <f t="shared" si="257"/>
        <v>10.49518454135378</v>
      </c>
    </row>
    <row r="6764" spans="2:16" x14ac:dyDescent="0.15">
      <c r="B6764" s="37">
        <f>AVERAGE(E6746:E6766)</f>
        <v>72.972857142857151</v>
      </c>
      <c r="C6764" s="76">
        <v>40052</v>
      </c>
      <c r="D6764" s="12">
        <v>72.489999999999995</v>
      </c>
      <c r="E6764" s="12">
        <v>72.510000000000005</v>
      </c>
      <c r="F6764" s="12">
        <v>70.13</v>
      </c>
      <c r="G6764" s="12">
        <v>70.25</v>
      </c>
      <c r="H6764" s="12">
        <v>70.36</v>
      </c>
      <c r="I6764" s="75"/>
      <c r="J6764" s="75"/>
      <c r="K6764" s="193">
        <f t="shared" si="256"/>
        <v>41.936857300575198</v>
      </c>
      <c r="L6764" s="96"/>
      <c r="M6764" s="8">
        <v>94.91</v>
      </c>
      <c r="P6764" s="8">
        <f t="shared" si="257"/>
        <v>10.147751118922031</v>
      </c>
    </row>
    <row r="6765" spans="2:16" x14ac:dyDescent="0.15">
      <c r="B6765" s="36" t="s">
        <v>39</v>
      </c>
      <c r="C6765" s="76">
        <v>40053</v>
      </c>
      <c r="D6765" s="12">
        <v>72.739999999999995</v>
      </c>
      <c r="E6765" s="12">
        <v>72.790000000000006</v>
      </c>
      <c r="F6765" s="12">
        <v>71.45</v>
      </c>
      <c r="G6765" s="12">
        <v>71.3</v>
      </c>
      <c r="H6765" s="12">
        <v>71.72</v>
      </c>
      <c r="I6765" s="75"/>
      <c r="J6765" s="75"/>
      <c r="K6765" s="193">
        <f t="shared" si="256"/>
        <v>42.500886646697545</v>
      </c>
      <c r="L6765" s="96"/>
      <c r="M6765" s="8">
        <v>94.77</v>
      </c>
      <c r="P6765" s="8">
        <f t="shared" si="257"/>
        <v>10.711780465044377</v>
      </c>
    </row>
    <row r="6766" spans="2:16" ht="15" thickBot="1" x14ac:dyDescent="0.2">
      <c r="B6766" s="37">
        <f>AVERAGE(G6746:G6766)</f>
        <v>71.395238095238099</v>
      </c>
      <c r="C6766" s="132">
        <v>40056</v>
      </c>
      <c r="D6766" s="113">
        <v>69.959999999999994</v>
      </c>
      <c r="E6766" s="113">
        <v>69.650000000000006</v>
      </c>
      <c r="F6766" s="113">
        <v>70.400000000000006</v>
      </c>
      <c r="G6766" s="113">
        <v>70.75</v>
      </c>
      <c r="H6766" s="113">
        <v>70.37</v>
      </c>
      <c r="I6766" s="114"/>
      <c r="J6766" s="114"/>
      <c r="K6766" s="193">
        <f t="shared" si="256"/>
        <v>41.714685459636613</v>
      </c>
      <c r="L6766" s="96"/>
      <c r="M6766" s="8">
        <v>93.74</v>
      </c>
      <c r="P6766" s="8">
        <f t="shared" si="257"/>
        <v>9.9255792779834451</v>
      </c>
    </row>
    <row r="6767" spans="2:16" x14ac:dyDescent="0.15">
      <c r="C6767" s="134">
        <v>40057</v>
      </c>
      <c r="D6767" s="119">
        <v>68.05</v>
      </c>
      <c r="E6767" s="119">
        <v>67.73</v>
      </c>
      <c r="F6767" s="119">
        <v>69.180000000000007</v>
      </c>
      <c r="G6767" s="119">
        <v>69.099999999999994</v>
      </c>
      <c r="H6767" s="119">
        <v>68.11</v>
      </c>
      <c r="I6767" s="120"/>
      <c r="J6767" s="120"/>
      <c r="K6767" s="193">
        <f t="shared" si="256"/>
        <v>40.854836878264692</v>
      </c>
      <c r="L6767" s="96"/>
      <c r="M6767" s="8">
        <v>94</v>
      </c>
      <c r="P6767" s="8">
        <f t="shared" si="257"/>
        <v>9.0657306966115243</v>
      </c>
    </row>
    <row r="6768" spans="2:16" x14ac:dyDescent="0.15">
      <c r="C6768" s="76">
        <v>40058</v>
      </c>
      <c r="D6768" s="12">
        <v>68.05</v>
      </c>
      <c r="E6768" s="12">
        <v>67.66</v>
      </c>
      <c r="F6768" s="12">
        <v>67.099999999999994</v>
      </c>
      <c r="G6768" s="12">
        <v>67.25</v>
      </c>
      <c r="H6768" s="12">
        <v>66.64</v>
      </c>
      <c r="I6768" s="75"/>
      <c r="J6768" s="75"/>
      <c r="K6768" s="193">
        <f t="shared" si="256"/>
        <v>39.68067072816735</v>
      </c>
      <c r="L6768" s="96"/>
      <c r="M6768" s="8">
        <v>93.81</v>
      </c>
      <c r="P6768" s="8">
        <f t="shared" si="257"/>
        <v>7.8915645465141822</v>
      </c>
    </row>
    <row r="6769" spans="2:16" x14ac:dyDescent="0.15">
      <c r="C6769" s="76">
        <v>40059</v>
      </c>
      <c r="D6769" s="12">
        <v>67.959999999999994</v>
      </c>
      <c r="E6769" s="12">
        <v>67.12</v>
      </c>
      <c r="F6769" s="12">
        <v>67.75</v>
      </c>
      <c r="G6769" s="12">
        <v>67.349999999999994</v>
      </c>
      <c r="H6769" s="12">
        <v>66.650000000000006</v>
      </c>
      <c r="I6769" s="75"/>
      <c r="J6769" s="75"/>
      <c r="K6769" s="193">
        <f t="shared" si="256"/>
        <v>39.451614689340524</v>
      </c>
      <c r="L6769" s="96"/>
      <c r="M6769" s="8">
        <v>93.13</v>
      </c>
      <c r="P6769" s="8">
        <f t="shared" si="257"/>
        <v>7.662508507687356</v>
      </c>
    </row>
    <row r="6770" spans="2:16" x14ac:dyDescent="0.15">
      <c r="C6770" s="76">
        <v>40060</v>
      </c>
      <c r="D6770" s="12">
        <v>68.02</v>
      </c>
      <c r="E6770" s="12">
        <v>66.819999999999993</v>
      </c>
      <c r="F6770" s="12">
        <v>67</v>
      </c>
      <c r="G6770" s="12">
        <v>67</v>
      </c>
      <c r="H6770" s="12">
        <v>66.03</v>
      </c>
      <c r="I6770" s="75"/>
      <c r="J6770" s="75"/>
      <c r="K6770" s="193">
        <f t="shared" si="256"/>
        <v>39.486803035695715</v>
      </c>
      <c r="L6770" s="96"/>
      <c r="M6770" s="8">
        <v>93.7</v>
      </c>
      <c r="P6770" s="8">
        <f t="shared" si="257"/>
        <v>7.6976968540425474</v>
      </c>
    </row>
    <row r="6771" spans="2:16" x14ac:dyDescent="0.15">
      <c r="C6771" s="76">
        <v>40063</v>
      </c>
      <c r="D6771" s="12"/>
      <c r="E6771" s="12">
        <v>66.53</v>
      </c>
      <c r="F6771" s="12">
        <v>66.95</v>
      </c>
      <c r="G6771" s="12">
        <v>66.849999999999994</v>
      </c>
      <c r="H6771" s="12">
        <v>66.150000000000006</v>
      </c>
      <c r="I6771" s="75"/>
      <c r="J6771" s="75"/>
      <c r="K6771" s="193">
        <f t="shared" si="256"/>
        <v>39.55817980831857</v>
      </c>
      <c r="L6771" s="96"/>
      <c r="M6771" s="8">
        <v>94.08</v>
      </c>
      <c r="P6771" s="8">
        <f t="shared" si="257"/>
        <v>7.7690736266654028</v>
      </c>
    </row>
    <row r="6772" spans="2:16" x14ac:dyDescent="0.15">
      <c r="C6772" s="76">
        <v>40064</v>
      </c>
      <c r="D6772" s="12">
        <v>71.099999999999994</v>
      </c>
      <c r="E6772" s="12">
        <v>69.42</v>
      </c>
      <c r="F6772" s="12">
        <v>67.349999999999994</v>
      </c>
      <c r="G6772" s="12">
        <v>66.900000000000006</v>
      </c>
      <c r="H6772" s="12">
        <v>67.83</v>
      </c>
      <c r="I6772" s="75"/>
      <c r="J6772" s="75"/>
      <c r="K6772" s="193">
        <f t="shared" si="256"/>
        <v>39.533064593912243</v>
      </c>
      <c r="L6772" s="96"/>
      <c r="M6772" s="8">
        <v>93.95</v>
      </c>
      <c r="P6772" s="8">
        <f t="shared" si="257"/>
        <v>7.7439584122590759</v>
      </c>
    </row>
    <row r="6773" spans="2:16" x14ac:dyDescent="0.15">
      <c r="C6773" s="76">
        <v>40065</v>
      </c>
      <c r="D6773" s="12">
        <v>71.31</v>
      </c>
      <c r="E6773" s="12">
        <v>69.83</v>
      </c>
      <c r="F6773" s="12">
        <v>69.099999999999994</v>
      </c>
      <c r="G6773" s="12">
        <v>69.099999999999994</v>
      </c>
      <c r="H6773" s="12">
        <v>68.97</v>
      </c>
      <c r="I6773" s="75"/>
      <c r="J6773" s="75"/>
      <c r="K6773" s="193">
        <f t="shared" si="256"/>
        <v>40.576676286753099</v>
      </c>
      <c r="L6773" s="96"/>
      <c r="M6773" s="8">
        <v>93.36</v>
      </c>
      <c r="P6773" s="8">
        <f t="shared" si="257"/>
        <v>8.7875701050999311</v>
      </c>
    </row>
    <row r="6774" spans="2:16" x14ac:dyDescent="0.15">
      <c r="C6774" s="76">
        <v>40066</v>
      </c>
      <c r="D6774" s="12">
        <v>71.94</v>
      </c>
      <c r="E6774" s="12">
        <v>69.86</v>
      </c>
      <c r="F6774" s="12">
        <v>69.95</v>
      </c>
      <c r="G6774" s="12">
        <v>70.599999999999994</v>
      </c>
      <c r="H6774" s="12">
        <v>69.23</v>
      </c>
      <c r="I6774" s="75"/>
      <c r="J6774" s="75"/>
      <c r="K6774" s="193">
        <f t="shared" si="256"/>
        <v>41.386451684581615</v>
      </c>
      <c r="L6774" s="96"/>
      <c r="M6774" s="8">
        <v>93.2</v>
      </c>
      <c r="P6774" s="8">
        <f t="shared" si="257"/>
        <v>9.597345502928448</v>
      </c>
    </row>
    <row r="6775" spans="2:16" x14ac:dyDescent="0.15">
      <c r="C6775" s="76">
        <v>40067</v>
      </c>
      <c r="D6775" s="12">
        <v>69.290000000000006</v>
      </c>
      <c r="E6775" s="12">
        <v>67.69</v>
      </c>
      <c r="F6775" s="12">
        <v>69.22</v>
      </c>
      <c r="G6775" s="12">
        <v>69.849999999999994</v>
      </c>
      <c r="H6775" s="12">
        <v>68.209999999999994</v>
      </c>
      <c r="I6775" s="75"/>
      <c r="J6775" s="75"/>
      <c r="K6775" s="193">
        <f t="shared" si="256"/>
        <v>40.696368240809036</v>
      </c>
      <c r="L6775" s="96"/>
      <c r="M6775" s="8">
        <v>92.63</v>
      </c>
      <c r="P6775" s="8">
        <f t="shared" si="257"/>
        <v>8.9072620591558689</v>
      </c>
    </row>
    <row r="6776" spans="2:16" x14ac:dyDescent="0.15">
      <c r="C6776" s="76">
        <v>40070</v>
      </c>
      <c r="D6776" s="12">
        <v>68.86</v>
      </c>
      <c r="E6776" s="12">
        <v>67.44</v>
      </c>
      <c r="F6776" s="12">
        <v>67.099999999999994</v>
      </c>
      <c r="G6776" s="12">
        <v>67</v>
      </c>
      <c r="H6776" s="12">
        <v>66.47</v>
      </c>
      <c r="I6776" s="75"/>
      <c r="J6776" s="75"/>
      <c r="K6776" s="193">
        <f t="shared" si="256"/>
        <v>38.614469179944479</v>
      </c>
      <c r="L6776" s="96"/>
      <c r="M6776" s="8">
        <v>91.63</v>
      </c>
      <c r="P6776" s="8">
        <f t="shared" si="257"/>
        <v>6.8253629982913111</v>
      </c>
    </row>
    <row r="6777" spans="2:16" x14ac:dyDescent="0.15">
      <c r="C6777" s="76">
        <v>40071</v>
      </c>
      <c r="D6777" s="12">
        <v>70.930000000000007</v>
      </c>
      <c r="E6777" s="12">
        <v>67.349999999999994</v>
      </c>
      <c r="F6777" s="12">
        <v>67.349999999999994</v>
      </c>
      <c r="G6777" s="12">
        <v>67.2</v>
      </c>
      <c r="H6777" s="12">
        <v>66.95</v>
      </c>
      <c r="I6777" s="75"/>
      <c r="J6777" s="75"/>
      <c r="K6777" s="193">
        <f t="shared" si="256"/>
        <v>38.903033118470368</v>
      </c>
      <c r="L6777" s="96"/>
      <c r="M6777" s="8">
        <v>92.04</v>
      </c>
      <c r="P6777" s="8">
        <f t="shared" si="257"/>
        <v>7.1139269368172009</v>
      </c>
    </row>
    <row r="6778" spans="2:16" x14ac:dyDescent="0.15">
      <c r="C6778" s="76">
        <v>40072</v>
      </c>
      <c r="D6778" s="12">
        <v>72.510000000000005</v>
      </c>
      <c r="E6778" s="12">
        <v>71.67</v>
      </c>
      <c r="F6778" s="12">
        <v>68.8</v>
      </c>
      <c r="G6778" s="12">
        <v>69.099999999999994</v>
      </c>
      <c r="H6778" s="12">
        <v>68.69</v>
      </c>
      <c r="I6778" s="75"/>
      <c r="J6778" s="75"/>
      <c r="K6778" s="193">
        <f t="shared" si="256"/>
        <v>39.937776178124913</v>
      </c>
      <c r="L6778" s="96"/>
      <c r="M6778" s="8">
        <v>91.89</v>
      </c>
      <c r="P6778" s="8">
        <f t="shared" si="257"/>
        <v>8.1486699964717459</v>
      </c>
    </row>
    <row r="6779" spans="2:16" x14ac:dyDescent="0.15">
      <c r="C6779" s="76">
        <v>40073</v>
      </c>
      <c r="D6779" s="12">
        <v>72.47</v>
      </c>
      <c r="E6779" s="12">
        <v>71.55</v>
      </c>
      <c r="F6779" s="12">
        <v>70.55</v>
      </c>
      <c r="G6779" s="12">
        <v>70.599999999999994</v>
      </c>
      <c r="H6779" s="12">
        <v>70.27</v>
      </c>
      <c r="I6779" s="75"/>
      <c r="J6779" s="75"/>
      <c r="K6779" s="193">
        <f t="shared" si="256"/>
        <v>40.906866192957708</v>
      </c>
      <c r="L6779" s="96"/>
      <c r="M6779" s="8">
        <v>92.12</v>
      </c>
      <c r="P6779" s="8">
        <f t="shared" si="257"/>
        <v>9.1177600113045401</v>
      </c>
    </row>
    <row r="6780" spans="2:16" x14ac:dyDescent="0.15">
      <c r="C6780" s="76">
        <v>40074</v>
      </c>
      <c r="D6780" s="12">
        <v>72.040000000000006</v>
      </c>
      <c r="E6780" s="12">
        <v>71.319999999999993</v>
      </c>
      <c r="F6780" s="12">
        <v>69.849999999999994</v>
      </c>
      <c r="G6780" s="12">
        <v>70.5</v>
      </c>
      <c r="H6780" s="12">
        <v>69.62</v>
      </c>
      <c r="I6780" s="75"/>
      <c r="J6780" s="75"/>
      <c r="K6780" s="193">
        <f t="shared" si="256"/>
        <v>40.897701938665186</v>
      </c>
      <c r="L6780" s="96"/>
      <c r="M6780" s="8">
        <v>92.23</v>
      </c>
      <c r="P6780" s="8">
        <f t="shared" si="257"/>
        <v>9.1085957570120186</v>
      </c>
    </row>
    <row r="6781" spans="2:16" x14ac:dyDescent="0.15">
      <c r="C6781" s="76">
        <v>40077</v>
      </c>
      <c r="D6781" s="12">
        <v>69.709999999999994</v>
      </c>
      <c r="E6781" s="12">
        <v>68.69</v>
      </c>
      <c r="F6781" s="12"/>
      <c r="G6781" s="12"/>
      <c r="H6781" s="12">
        <v>68.42</v>
      </c>
      <c r="I6781" s="75"/>
      <c r="J6781" s="75"/>
      <c r="K6781" s="193">
        <f t="shared" si="256"/>
        <v>0</v>
      </c>
      <c r="L6781" s="96"/>
      <c r="M6781" s="8"/>
      <c r="P6781" s="8">
        <f t="shared" si="257"/>
        <v>-31.789106181653167</v>
      </c>
    </row>
    <row r="6782" spans="2:16" x14ac:dyDescent="0.15">
      <c r="B6782" t="s">
        <v>35</v>
      </c>
      <c r="C6782" s="76">
        <v>40078</v>
      </c>
      <c r="D6782" s="12">
        <v>71.55</v>
      </c>
      <c r="E6782" s="12">
        <v>70.53</v>
      </c>
      <c r="F6782" s="12">
        <v>68.58</v>
      </c>
      <c r="G6782" s="12"/>
      <c r="H6782" s="12">
        <v>68.59</v>
      </c>
      <c r="I6782" s="75"/>
      <c r="J6782" s="75"/>
      <c r="K6782" s="193">
        <f t="shared" si="256"/>
        <v>0</v>
      </c>
      <c r="L6782" s="96"/>
      <c r="M6782" s="8"/>
      <c r="P6782" s="8">
        <f t="shared" si="257"/>
        <v>-31.789106181653167</v>
      </c>
    </row>
    <row r="6783" spans="2:16" x14ac:dyDescent="0.15">
      <c r="B6783" s="36" t="s">
        <v>6</v>
      </c>
      <c r="C6783" s="76">
        <v>40079</v>
      </c>
      <c r="D6783" s="12">
        <v>68.97</v>
      </c>
      <c r="E6783" s="12">
        <v>67.989999999999995</v>
      </c>
      <c r="F6783" s="12">
        <v>69.52</v>
      </c>
      <c r="G6783" s="12"/>
      <c r="H6783" s="12">
        <v>67.87</v>
      </c>
      <c r="I6783" s="75"/>
      <c r="J6783" s="75"/>
      <c r="K6783" s="193">
        <f t="shared" si="256"/>
        <v>0</v>
      </c>
      <c r="L6783" s="96"/>
      <c r="M6783" s="8"/>
      <c r="P6783" s="8">
        <f t="shared" si="257"/>
        <v>-31.789106181653167</v>
      </c>
    </row>
    <row r="6784" spans="2:16" x14ac:dyDescent="0.15">
      <c r="B6784" s="37">
        <f>AVERAGE(G6767:G6788)</f>
        <v>67.676315789473705</v>
      </c>
      <c r="C6784" s="76">
        <v>40080</v>
      </c>
      <c r="D6784" s="12">
        <v>65.89</v>
      </c>
      <c r="E6784" s="12">
        <v>64.819999999999993</v>
      </c>
      <c r="F6784" s="12">
        <v>66.55</v>
      </c>
      <c r="G6784" s="12">
        <v>67.7</v>
      </c>
      <c r="H6784" s="12">
        <v>65.12</v>
      </c>
      <c r="I6784" s="75"/>
      <c r="J6784" s="75"/>
      <c r="K6784" s="193">
        <f t="shared" si="256"/>
        <v>39.281912449848882</v>
      </c>
      <c r="L6784" s="96"/>
      <c r="M6784" s="8">
        <v>92.25</v>
      </c>
      <c r="P6784" s="8">
        <f t="shared" si="257"/>
        <v>7.4928062681957144</v>
      </c>
    </row>
    <row r="6785" spans="2:16" x14ac:dyDescent="0.15">
      <c r="B6785" s="36" t="s">
        <v>1</v>
      </c>
      <c r="C6785" s="76">
        <v>40081</v>
      </c>
      <c r="D6785" s="12">
        <v>66.02</v>
      </c>
      <c r="E6785" s="12">
        <v>65.11</v>
      </c>
      <c r="F6785" s="12">
        <v>64.569999999999993</v>
      </c>
      <c r="G6785" s="12">
        <v>64.900000000000006</v>
      </c>
      <c r="H6785" s="12">
        <v>64</v>
      </c>
      <c r="I6785" s="75"/>
      <c r="J6785" s="75"/>
      <c r="K6785" s="193">
        <f t="shared" ref="K6785:K6848" si="258">G6785*M6785/158.987294928</f>
        <v>37.481724578675824</v>
      </c>
      <c r="L6785" s="96"/>
      <c r="M6785" s="8">
        <v>91.82</v>
      </c>
      <c r="P6785" s="8">
        <f t="shared" si="257"/>
        <v>5.692618397022656</v>
      </c>
    </row>
    <row r="6786" spans="2:16" x14ac:dyDescent="0.15">
      <c r="B6786" s="37">
        <f>AVERAGE(E6767:E6788)</f>
        <v>68.146818181818176</v>
      </c>
      <c r="C6786" s="76">
        <v>40084</v>
      </c>
      <c r="D6786" s="12">
        <v>66.84</v>
      </c>
      <c r="E6786" s="12">
        <v>65.540000000000006</v>
      </c>
      <c r="F6786" s="12">
        <v>63.92</v>
      </c>
      <c r="G6786" s="12">
        <v>64.45</v>
      </c>
      <c r="H6786" s="12">
        <v>64.069999999999993</v>
      </c>
      <c r="I6786" s="75"/>
      <c r="J6786" s="75"/>
      <c r="K6786" s="193">
        <f t="shared" si="258"/>
        <v>36.44350954347599</v>
      </c>
      <c r="L6786" s="96"/>
      <c r="M6786" s="8">
        <v>89.9</v>
      </c>
      <c r="P6786" s="8">
        <f t="shared" si="257"/>
        <v>4.6544033618228227</v>
      </c>
    </row>
    <row r="6787" spans="2:16" x14ac:dyDescent="0.15">
      <c r="B6787" s="36" t="s">
        <v>34</v>
      </c>
      <c r="C6787" s="76">
        <v>40085</v>
      </c>
      <c r="D6787" s="12">
        <v>66.709999999999994</v>
      </c>
      <c r="E6787" s="12">
        <v>65.489999999999995</v>
      </c>
      <c r="F6787" s="12">
        <v>64.855000000000004</v>
      </c>
      <c r="G6787" s="12">
        <v>64.95</v>
      </c>
      <c r="H6787" s="12">
        <v>64.25</v>
      </c>
      <c r="I6787" s="75"/>
      <c r="J6787" s="75"/>
      <c r="K6787" s="193">
        <f t="shared" si="258"/>
        <v>37.261401942103745</v>
      </c>
      <c r="L6787" s="96"/>
      <c r="M6787" s="8">
        <v>91.21</v>
      </c>
      <c r="P6787" s="8">
        <f t="shared" si="257"/>
        <v>5.472295760450578</v>
      </c>
    </row>
    <row r="6788" spans="2:16" ht="15" thickBot="1" x14ac:dyDescent="0.2">
      <c r="B6788" s="37">
        <f>AVERAGE(D6767:D6788)</f>
        <v>69.468095238095231</v>
      </c>
      <c r="C6788" s="135">
        <v>40086</v>
      </c>
      <c r="D6788" s="122">
        <v>70.61</v>
      </c>
      <c r="E6788" s="122">
        <v>69.069999999999993</v>
      </c>
      <c r="F6788" s="122">
        <v>65.260000000000005</v>
      </c>
      <c r="G6788" s="122">
        <v>65.45</v>
      </c>
      <c r="H6788" s="122">
        <v>65.55</v>
      </c>
      <c r="I6788" s="123"/>
      <c r="J6788" s="123"/>
      <c r="K6788" s="193">
        <f t="shared" si="258"/>
        <v>37.548248762289298</v>
      </c>
      <c r="L6788" s="96"/>
      <c r="M6788" s="8">
        <v>91.21</v>
      </c>
      <c r="P6788" s="8">
        <f t="shared" si="257"/>
        <v>5.75914258063613</v>
      </c>
    </row>
    <row r="6789" spans="2:16" x14ac:dyDescent="0.15">
      <c r="C6789" s="133">
        <v>40087</v>
      </c>
      <c r="D6789" s="116">
        <v>70.819999999999993</v>
      </c>
      <c r="E6789" s="116">
        <v>69.19</v>
      </c>
      <c r="F6789" s="116">
        <v>68.319999999999993</v>
      </c>
      <c r="G6789" s="116">
        <v>68.8</v>
      </c>
      <c r="H6789" s="116">
        <v>67.7</v>
      </c>
      <c r="I6789" s="117"/>
      <c r="J6789" s="117"/>
      <c r="K6789" s="193">
        <f t="shared" si="258"/>
        <v>39.305681644750344</v>
      </c>
      <c r="L6789" s="96"/>
      <c r="M6789" s="8">
        <v>90.83</v>
      </c>
      <c r="P6789" s="8">
        <f t="shared" si="257"/>
        <v>7.5165754630971762</v>
      </c>
    </row>
    <row r="6790" spans="2:16" x14ac:dyDescent="0.15">
      <c r="C6790" s="76">
        <v>40088</v>
      </c>
      <c r="D6790" s="12">
        <v>69.95</v>
      </c>
      <c r="E6790" s="12">
        <v>68.069999999999993</v>
      </c>
      <c r="F6790" s="12">
        <v>68.069999999999993</v>
      </c>
      <c r="G6790" s="12">
        <v>68.2</v>
      </c>
      <c r="H6790" s="12">
        <v>67.150000000000006</v>
      </c>
      <c r="I6790" s="75"/>
      <c r="J6790" s="75"/>
      <c r="K6790" s="193">
        <f t="shared" si="258"/>
        <v>38.855658263747472</v>
      </c>
      <c r="L6790" s="96"/>
      <c r="M6790" s="8">
        <v>90.58</v>
      </c>
      <c r="P6790" s="8">
        <f t="shared" si="257"/>
        <v>7.0665520820943044</v>
      </c>
    </row>
    <row r="6791" spans="2:16" x14ac:dyDescent="0.15">
      <c r="C6791" s="76">
        <v>40091</v>
      </c>
      <c r="D6791" s="12">
        <v>70.41</v>
      </c>
      <c r="E6791" s="12">
        <v>68.040000000000006</v>
      </c>
      <c r="F6791" s="12">
        <v>67.72</v>
      </c>
      <c r="G6791" s="12">
        <v>67.599999999999994</v>
      </c>
      <c r="H6791" s="12">
        <v>66.81</v>
      </c>
      <c r="I6791" s="75"/>
      <c r="J6791" s="75"/>
      <c r="K6791" s="193">
        <f t="shared" si="258"/>
        <v>38.615865517935511</v>
      </c>
      <c r="L6791" s="96"/>
      <c r="M6791" s="8">
        <v>90.82</v>
      </c>
      <c r="P6791" s="8">
        <f t="shared" si="257"/>
        <v>6.8267593362823433</v>
      </c>
    </row>
    <row r="6792" spans="2:16" x14ac:dyDescent="0.15">
      <c r="C6792" s="76">
        <v>40092</v>
      </c>
      <c r="D6792" s="12">
        <v>70.88</v>
      </c>
      <c r="E6792" s="12">
        <v>68.56</v>
      </c>
      <c r="F6792" s="12">
        <v>68.42</v>
      </c>
      <c r="G6792" s="12">
        <v>68.45</v>
      </c>
      <c r="H6792" s="12">
        <v>68.14</v>
      </c>
      <c r="I6792" s="75"/>
      <c r="J6792" s="75"/>
      <c r="K6792" s="193">
        <f t="shared" si="258"/>
        <v>38.924899645613777</v>
      </c>
      <c r="L6792" s="96"/>
      <c r="M6792" s="8">
        <v>90.41</v>
      </c>
      <c r="P6792" s="8">
        <f t="shared" si="257"/>
        <v>7.13579346396061</v>
      </c>
    </row>
    <row r="6793" spans="2:16" x14ac:dyDescent="0.15">
      <c r="C6793" s="76">
        <v>40093</v>
      </c>
      <c r="D6793" s="12">
        <v>69.569999999999993</v>
      </c>
      <c r="E6793" s="12">
        <v>67.2</v>
      </c>
      <c r="F6793" s="12">
        <v>68.709999999999994</v>
      </c>
      <c r="G6793" s="12">
        <v>68.75</v>
      </c>
      <c r="H6793" s="12">
        <v>67.75</v>
      </c>
      <c r="I6793" s="75"/>
      <c r="J6793" s="75"/>
      <c r="K6793" s="193">
        <f t="shared" si="258"/>
        <v>38.909555652239305</v>
      </c>
      <c r="L6793" s="96"/>
      <c r="M6793" s="8">
        <v>89.98</v>
      </c>
      <c r="P6793" s="8">
        <f t="shared" si="257"/>
        <v>7.1204494705861379</v>
      </c>
    </row>
    <row r="6794" spans="2:16" x14ac:dyDescent="0.15">
      <c r="C6794" s="76">
        <v>40094</v>
      </c>
      <c r="D6794" s="12">
        <v>71.69</v>
      </c>
      <c r="E6794" s="12">
        <v>69.77</v>
      </c>
      <c r="F6794" s="12">
        <v>67.650000000000006</v>
      </c>
      <c r="G6794" s="12">
        <v>67.900000000000006</v>
      </c>
      <c r="H6794" s="12">
        <v>68.86</v>
      </c>
      <c r="I6794" s="75"/>
      <c r="J6794" s="75"/>
      <c r="K6794" s="193">
        <f t="shared" si="258"/>
        <v>38.214952979428183</v>
      </c>
      <c r="L6794" s="96"/>
      <c r="M6794" s="8">
        <v>89.48</v>
      </c>
      <c r="P6794" s="8">
        <f t="shared" si="257"/>
        <v>6.4258467977750158</v>
      </c>
    </row>
    <row r="6795" spans="2:16" x14ac:dyDescent="0.15">
      <c r="C6795" s="76">
        <v>40095</v>
      </c>
      <c r="D6795" s="12">
        <v>71.77</v>
      </c>
      <c r="E6795" s="12">
        <v>70</v>
      </c>
      <c r="F6795" s="12">
        <v>69.05</v>
      </c>
      <c r="G6795" s="12">
        <v>69.099999999999994</v>
      </c>
      <c r="H6795" s="12">
        <v>68.86</v>
      </c>
      <c r="I6795" s="75"/>
      <c r="J6795" s="75"/>
      <c r="K6795" s="193">
        <f t="shared" si="258"/>
        <v>39.025061737227517</v>
      </c>
      <c r="L6795" s="96"/>
      <c r="M6795" s="8">
        <v>89.79</v>
      </c>
      <c r="P6795" s="8">
        <f t="shared" si="257"/>
        <v>7.2359555555743498</v>
      </c>
    </row>
    <row r="6796" spans="2:16" x14ac:dyDescent="0.15">
      <c r="C6796" s="76">
        <v>40098</v>
      </c>
      <c r="D6796" s="12">
        <v>73.27</v>
      </c>
      <c r="E6796" s="12">
        <v>71.36</v>
      </c>
      <c r="F6796" s="12">
        <v>70.28</v>
      </c>
      <c r="G6796" s="12"/>
      <c r="H6796" s="12">
        <v>70.06</v>
      </c>
      <c r="I6796" s="75"/>
      <c r="J6796" s="75"/>
      <c r="K6796" s="193">
        <f t="shared" si="258"/>
        <v>0</v>
      </c>
      <c r="L6796" s="96"/>
      <c r="M6796" s="8"/>
      <c r="N6796" s="33" t="s">
        <v>28</v>
      </c>
      <c r="P6796" s="8">
        <f t="shared" si="257"/>
        <v>-31.789106181653167</v>
      </c>
    </row>
    <row r="6797" spans="2:16" x14ac:dyDescent="0.15">
      <c r="C6797" s="76">
        <v>40099</v>
      </c>
      <c r="D6797" s="12">
        <v>74.150000000000006</v>
      </c>
      <c r="E6797" s="12">
        <v>72.400000000000006</v>
      </c>
      <c r="F6797" s="12">
        <v>71.53</v>
      </c>
      <c r="G6797" s="12">
        <v>71.25</v>
      </c>
      <c r="H6797" s="12">
        <v>70.94</v>
      </c>
      <c r="I6797" s="75"/>
      <c r="J6797" s="75"/>
      <c r="K6797" s="193">
        <f t="shared" si="258"/>
        <v>40.691930779310503</v>
      </c>
      <c r="L6797" s="96"/>
      <c r="M6797" s="8">
        <v>90.8</v>
      </c>
      <c r="N6797" s="33" t="s">
        <v>29</v>
      </c>
      <c r="O6797" s="6">
        <f>AVERAGE(D5618,D5877)</f>
        <v>61.95</v>
      </c>
      <c r="P6797" s="8">
        <f t="shared" si="257"/>
        <v>8.9028245976573359</v>
      </c>
    </row>
    <row r="6798" spans="2:16" x14ac:dyDescent="0.15">
      <c r="C6798" s="76">
        <v>40100</v>
      </c>
      <c r="D6798" s="12">
        <v>75.180000000000007</v>
      </c>
      <c r="E6798" s="12">
        <v>73.099999999999994</v>
      </c>
      <c r="F6798" s="12">
        <v>72.504999999999995</v>
      </c>
      <c r="G6798" s="12">
        <v>72.7</v>
      </c>
      <c r="H6798" s="12">
        <v>71.959999999999994</v>
      </c>
      <c r="I6798" s="75"/>
      <c r="J6798" s="75"/>
      <c r="K6798" s="193">
        <f t="shared" si="258"/>
        <v>41.497183803195078</v>
      </c>
      <c r="L6798" s="96"/>
      <c r="M6798" s="8">
        <v>90.75</v>
      </c>
      <c r="N6798" s="33" t="s">
        <v>30</v>
      </c>
      <c r="O6798" s="6">
        <f>AVERAGE(D5878,D6136)</f>
        <v>66.305000000000007</v>
      </c>
      <c r="P6798" s="8">
        <f t="shared" si="257"/>
        <v>9.7080776215419107</v>
      </c>
    </row>
    <row r="6799" spans="2:16" x14ac:dyDescent="0.15">
      <c r="C6799" s="76">
        <v>40101</v>
      </c>
      <c r="D6799" s="12">
        <v>77.58</v>
      </c>
      <c r="E6799" s="12">
        <v>74.45</v>
      </c>
      <c r="F6799" s="12">
        <v>73.400000000000006</v>
      </c>
      <c r="G6799" s="12">
        <v>73.3</v>
      </c>
      <c r="H6799" s="12">
        <v>73.2</v>
      </c>
      <c r="I6799" s="75"/>
      <c r="J6799" s="75"/>
      <c r="K6799" s="193">
        <f t="shared" si="258"/>
        <v>41.788949255403104</v>
      </c>
      <c r="L6799" s="96"/>
      <c r="M6799" s="8">
        <v>90.64</v>
      </c>
      <c r="N6799" s="33" t="s">
        <v>31</v>
      </c>
      <c r="O6799" s="6">
        <f>AVERAGE(D6137,D6396)</f>
        <v>83.759999999999991</v>
      </c>
      <c r="P6799" s="8">
        <f t="shared" si="257"/>
        <v>9.9998430737499362</v>
      </c>
    </row>
    <row r="6800" spans="2:16" x14ac:dyDescent="0.15">
      <c r="C6800" s="76">
        <v>40102</v>
      </c>
      <c r="D6800" s="12">
        <v>78.53</v>
      </c>
      <c r="E6800" s="12">
        <v>76.989999999999995</v>
      </c>
      <c r="F6800" s="12">
        <v>75.25</v>
      </c>
      <c r="G6800" s="12">
        <v>75.2</v>
      </c>
      <c r="H6800" s="12">
        <v>74.89</v>
      </c>
      <c r="I6800" s="75"/>
      <c r="J6800" s="75"/>
      <c r="K6800" s="193">
        <f t="shared" si="258"/>
        <v>43.435017893268267</v>
      </c>
      <c r="L6800" s="96"/>
      <c r="M6800" s="8">
        <v>91.83</v>
      </c>
      <c r="N6800" s="33" t="s">
        <v>32</v>
      </c>
      <c r="O6800" s="6">
        <f>AVERAGE(D6397,D6657)</f>
        <v>75.319999999999993</v>
      </c>
      <c r="P6800" s="8">
        <f t="shared" si="257"/>
        <v>11.645911711615099</v>
      </c>
    </row>
    <row r="6801" spans="2:16" x14ac:dyDescent="0.15">
      <c r="C6801" s="76">
        <v>40105</v>
      </c>
      <c r="D6801" s="12">
        <v>79.61</v>
      </c>
      <c r="E6801" s="12">
        <v>77.77</v>
      </c>
      <c r="F6801" s="12">
        <v>75.98</v>
      </c>
      <c r="G6801" s="12">
        <v>76.400000000000006</v>
      </c>
      <c r="H6801" s="12">
        <v>75.819999999999993</v>
      </c>
      <c r="I6801" s="75"/>
      <c r="J6801" s="75"/>
      <c r="K6801" s="193">
        <f t="shared" si="258"/>
        <v>44.166573204355686</v>
      </c>
      <c r="L6801" s="96"/>
      <c r="M6801" s="8">
        <v>91.91</v>
      </c>
      <c r="N6801" s="33" t="s">
        <v>33</v>
      </c>
      <c r="O6801" s="6">
        <f>AVERAGE(D6658,D6796)</f>
        <v>60.83</v>
      </c>
      <c r="P6801" s="8">
        <f t="shared" si="257"/>
        <v>12.377467022702518</v>
      </c>
    </row>
    <row r="6802" spans="2:16" x14ac:dyDescent="0.15">
      <c r="C6802" s="76">
        <v>40106</v>
      </c>
      <c r="D6802" s="12">
        <v>79.09</v>
      </c>
      <c r="E6802" s="12">
        <v>77.239999999999995</v>
      </c>
      <c r="F6802" s="12">
        <v>76.33</v>
      </c>
      <c r="G6802" s="12">
        <v>76.45</v>
      </c>
      <c r="H6802" s="12">
        <v>75.819999999999993</v>
      </c>
      <c r="I6802" s="75"/>
      <c r="J6802" s="75"/>
      <c r="K6802" s="193">
        <f t="shared" si="258"/>
        <v>44.080072581735323</v>
      </c>
      <c r="L6802" s="96"/>
      <c r="M6802" s="8">
        <v>91.67</v>
      </c>
      <c r="P6802" s="8">
        <f t="shared" si="257"/>
        <v>12.290966400082155</v>
      </c>
    </row>
    <row r="6803" spans="2:16" x14ac:dyDescent="0.15">
      <c r="C6803" s="76">
        <v>40107</v>
      </c>
      <c r="D6803" s="12">
        <v>81.37</v>
      </c>
      <c r="E6803" s="82">
        <v>79.69</v>
      </c>
      <c r="F6803" s="12">
        <v>75.75</v>
      </c>
      <c r="G6803" s="12">
        <v>76.3</v>
      </c>
      <c r="H6803" s="12">
        <v>76.37</v>
      </c>
      <c r="I6803" s="75"/>
      <c r="J6803" s="75"/>
      <c r="K6803" s="193">
        <f t="shared" si="258"/>
        <v>44.06557142300408</v>
      </c>
      <c r="L6803" s="96"/>
      <c r="M6803" s="8">
        <v>91.82</v>
      </c>
      <c r="P6803" s="8">
        <f t="shared" si="257"/>
        <v>12.276465241350913</v>
      </c>
    </row>
    <row r="6804" spans="2:16" x14ac:dyDescent="0.15">
      <c r="C6804" s="76">
        <v>40108</v>
      </c>
      <c r="D6804" s="12">
        <v>81.19</v>
      </c>
      <c r="E6804" s="12">
        <v>79.510000000000005</v>
      </c>
      <c r="F6804" s="12">
        <v>77.805000000000007</v>
      </c>
      <c r="G6804" s="12">
        <v>78.5</v>
      </c>
      <c r="H6804" s="12">
        <v>77.61</v>
      </c>
      <c r="I6804" s="75"/>
      <c r="J6804" s="75"/>
      <c r="K6804" s="193">
        <f t="shared" si="258"/>
        <v>45.459575894244182</v>
      </c>
      <c r="L6804" s="96"/>
      <c r="M6804" s="8">
        <v>92.07</v>
      </c>
      <c r="P6804" s="8">
        <f t="shared" si="257"/>
        <v>13.670469712591014</v>
      </c>
    </row>
    <row r="6805" spans="2:16" x14ac:dyDescent="0.15">
      <c r="C6805" s="76">
        <v>40109</v>
      </c>
      <c r="D6805" s="12">
        <v>80.5</v>
      </c>
      <c r="E6805" s="12">
        <v>78.92</v>
      </c>
      <c r="F6805" s="12">
        <v>78.48</v>
      </c>
      <c r="G6805" s="12">
        <v>79</v>
      </c>
      <c r="H6805" s="11">
        <v>77.59</v>
      </c>
      <c r="I6805" s="75"/>
      <c r="J6805" s="75"/>
      <c r="K6805" s="193">
        <f t="shared" si="258"/>
        <v>45.962792204932605</v>
      </c>
      <c r="L6805" s="96"/>
      <c r="M6805" s="8">
        <v>92.5</v>
      </c>
      <c r="P6805" s="8">
        <f t="shared" si="257"/>
        <v>14.173686023279437</v>
      </c>
    </row>
    <row r="6806" spans="2:16" x14ac:dyDescent="0.15">
      <c r="C6806" s="76">
        <v>40112</v>
      </c>
      <c r="D6806" s="12">
        <v>78.680000000000007</v>
      </c>
      <c r="E6806" s="12">
        <v>77.260000000000005</v>
      </c>
      <c r="F6806" s="12">
        <v>77.819999999999993</v>
      </c>
      <c r="G6806" s="12">
        <v>77.900000000000006</v>
      </c>
      <c r="H6806" s="12">
        <v>76.7</v>
      </c>
      <c r="I6806" s="75"/>
      <c r="J6806" s="75"/>
      <c r="K6806" s="193">
        <f t="shared" si="258"/>
        <v>45.592290901500306</v>
      </c>
      <c r="L6806" s="96"/>
      <c r="M6806" s="8">
        <v>93.05</v>
      </c>
      <c r="P6806" s="8">
        <f t="shared" si="257"/>
        <v>13.803184719847138</v>
      </c>
    </row>
    <row r="6807" spans="2:16" x14ac:dyDescent="0.15">
      <c r="C6807" s="76">
        <v>40113</v>
      </c>
      <c r="D6807" s="12">
        <v>79.55</v>
      </c>
      <c r="E6807" s="12">
        <v>77.92</v>
      </c>
      <c r="F6807" s="12">
        <v>76.8</v>
      </c>
      <c r="G6807" s="12">
        <v>76.7</v>
      </c>
      <c r="H6807" s="12">
        <v>76.430000000000007</v>
      </c>
      <c r="I6807" s="75"/>
      <c r="J6807" s="75"/>
      <c r="K6807" s="193">
        <f t="shared" si="258"/>
        <v>44.894794915734778</v>
      </c>
      <c r="L6807" s="96"/>
      <c r="M6807" s="8">
        <v>93.06</v>
      </c>
      <c r="P6807" s="8">
        <f t="shared" si="257"/>
        <v>13.10568873408161</v>
      </c>
    </row>
    <row r="6808" spans="2:16" x14ac:dyDescent="0.15">
      <c r="B6808" t="s">
        <v>34</v>
      </c>
      <c r="C6808" s="76">
        <v>40114</v>
      </c>
      <c r="D6808" s="12">
        <v>77.459999999999994</v>
      </c>
      <c r="E6808" s="12">
        <v>75.86</v>
      </c>
      <c r="F6808" s="12">
        <v>76.87</v>
      </c>
      <c r="G6808" s="12">
        <v>77.099999999999994</v>
      </c>
      <c r="H6808" s="12">
        <v>75.53</v>
      </c>
      <c r="I6808" s="75"/>
      <c r="J6808" s="75"/>
      <c r="K6808" s="193">
        <f t="shared" si="258"/>
        <v>44.876755738445176</v>
      </c>
      <c r="L6808" s="96"/>
      <c r="M6808" s="8">
        <v>92.54</v>
      </c>
      <c r="P6808" s="8">
        <f t="shared" si="257"/>
        <v>13.087649556792009</v>
      </c>
    </row>
    <row r="6809" spans="2:16" x14ac:dyDescent="0.15">
      <c r="B6809" s="36" t="s">
        <v>25</v>
      </c>
      <c r="C6809" s="76">
        <v>40115</v>
      </c>
      <c r="D6809" s="12">
        <v>79.87</v>
      </c>
      <c r="E6809" s="12">
        <v>78.040000000000006</v>
      </c>
      <c r="F6809" s="12">
        <v>75.510000000000005</v>
      </c>
      <c r="G6809" s="12">
        <v>75.150000000000006</v>
      </c>
      <c r="H6809" s="12">
        <v>75.94</v>
      </c>
      <c r="I6809" s="75"/>
      <c r="J6809" s="75"/>
      <c r="K6809" s="193">
        <f t="shared" si="258"/>
        <v>43.264334443296441</v>
      </c>
      <c r="L6809" s="96"/>
      <c r="M6809" s="8">
        <v>91.53</v>
      </c>
      <c r="P6809" s="8">
        <f t="shared" si="257"/>
        <v>11.475228261643274</v>
      </c>
    </row>
    <row r="6810" spans="2:16" ht="15" thickBot="1" x14ac:dyDescent="0.2">
      <c r="B6810" s="37">
        <f>AVERAGE(D6789:D6810)</f>
        <v>75.823636363636354</v>
      </c>
      <c r="C6810" s="132">
        <v>40116</v>
      </c>
      <c r="D6810" s="113">
        <v>77</v>
      </c>
      <c r="E6810" s="113">
        <v>75.2</v>
      </c>
      <c r="F6810" s="113">
        <v>77.069999999999993</v>
      </c>
      <c r="G6810" s="113">
        <v>77.5</v>
      </c>
      <c r="H6810" s="113">
        <v>75.56</v>
      </c>
      <c r="I6810" s="114"/>
      <c r="J6810" s="114"/>
      <c r="K6810" s="193">
        <f t="shared" si="258"/>
        <v>45.060833340452639</v>
      </c>
      <c r="L6810" s="96"/>
      <c r="M6810" s="8">
        <v>92.44</v>
      </c>
      <c r="P6810" s="8">
        <f t="shared" si="257"/>
        <v>13.271727158799472</v>
      </c>
    </row>
    <row r="6811" spans="2:16" x14ac:dyDescent="0.15">
      <c r="B6811" t="s">
        <v>81</v>
      </c>
      <c r="C6811" s="134">
        <v>40119</v>
      </c>
      <c r="D6811" s="119">
        <v>78.13</v>
      </c>
      <c r="E6811" s="119">
        <v>76.55</v>
      </c>
      <c r="F6811" s="119">
        <v>75.569999999999993</v>
      </c>
      <c r="G6811" s="126"/>
      <c r="H6811" s="119">
        <v>74.97</v>
      </c>
      <c r="I6811" s="120"/>
      <c r="J6811" s="120"/>
      <c r="K6811" s="193">
        <f t="shared" si="258"/>
        <v>0</v>
      </c>
      <c r="L6811" s="96"/>
      <c r="M6811" s="8">
        <v>91.06</v>
      </c>
      <c r="P6811" s="8">
        <f t="shared" si="257"/>
        <v>-31.789106181653167</v>
      </c>
    </row>
    <row r="6812" spans="2:16" x14ac:dyDescent="0.15">
      <c r="B6812" s="37">
        <f>AVERAGE(E6789:E6810)</f>
        <v>73.933636363636367</v>
      </c>
      <c r="C6812" s="76">
        <v>40120</v>
      </c>
      <c r="D6812" s="12">
        <v>79.599999999999994</v>
      </c>
      <c r="E6812" s="12">
        <v>78.11</v>
      </c>
      <c r="F6812" s="12">
        <v>76.239999999999995</v>
      </c>
      <c r="G6812" s="12">
        <v>75.2</v>
      </c>
      <c r="H6812" s="12">
        <v>75.53</v>
      </c>
      <c r="I6812" s="75"/>
      <c r="J6812" s="75"/>
      <c r="K6812" s="193">
        <f t="shared" si="258"/>
        <v>0</v>
      </c>
      <c r="L6812" s="96"/>
      <c r="M6812" s="8"/>
      <c r="P6812" s="8">
        <f t="shared" si="257"/>
        <v>-31.789106181653167</v>
      </c>
    </row>
    <row r="6813" spans="2:16" x14ac:dyDescent="0.15">
      <c r="B6813" t="s">
        <v>6</v>
      </c>
      <c r="C6813" s="76">
        <v>40121</v>
      </c>
      <c r="D6813" s="12">
        <v>80.400000000000006</v>
      </c>
      <c r="E6813" s="12">
        <v>78.89</v>
      </c>
      <c r="F6813" s="12">
        <v>78.3</v>
      </c>
      <c r="G6813" s="12">
        <v>77.8</v>
      </c>
      <c r="H6813" s="12">
        <v>77.599999999999994</v>
      </c>
      <c r="I6813" s="75"/>
      <c r="J6813" s="75"/>
      <c r="K6813" s="193">
        <f t="shared" si="258"/>
        <v>44.564856601960983</v>
      </c>
      <c r="L6813" s="96"/>
      <c r="M6813" s="8">
        <v>91.07</v>
      </c>
      <c r="P6813" s="8">
        <f t="shared" si="257"/>
        <v>12.775750420307816</v>
      </c>
    </row>
    <row r="6814" spans="2:16" x14ac:dyDescent="0.15">
      <c r="B6814" s="37">
        <f>AVERAGE(G6789:G6810)</f>
        <v>73.440476190476204</v>
      </c>
      <c r="C6814" s="76">
        <v>40122</v>
      </c>
      <c r="D6814" s="12">
        <v>79.62</v>
      </c>
      <c r="E6814" s="12">
        <v>77.989999999999995</v>
      </c>
      <c r="F6814" s="12">
        <v>78.5</v>
      </c>
      <c r="G6814" s="12">
        <v>78.150000000000006</v>
      </c>
      <c r="H6814" s="12">
        <v>77.45</v>
      </c>
      <c r="I6814" s="75"/>
      <c r="J6814" s="75"/>
      <c r="K6814" s="193">
        <f t="shared" si="258"/>
        <v>45.030777479686137</v>
      </c>
      <c r="L6814" s="96"/>
      <c r="M6814" s="8">
        <v>91.61</v>
      </c>
      <c r="P6814" s="8">
        <f t="shared" si="257"/>
        <v>13.241671298032969</v>
      </c>
    </row>
    <row r="6815" spans="2:16" x14ac:dyDescent="0.15">
      <c r="C6815" s="76">
        <v>40123</v>
      </c>
      <c r="D6815" s="12">
        <v>77.430000000000007</v>
      </c>
      <c r="E6815" s="12">
        <v>75.87</v>
      </c>
      <c r="F6815" s="12">
        <v>78.849999999999994</v>
      </c>
      <c r="G6815" s="12">
        <v>78.400000000000006</v>
      </c>
      <c r="H6815" s="12">
        <v>76.25</v>
      </c>
      <c r="I6815" s="75"/>
      <c r="J6815" s="75"/>
      <c r="K6815" s="193">
        <f t="shared" si="258"/>
        <v>45.199485929076047</v>
      </c>
      <c r="L6815" s="96"/>
      <c r="M6815" s="8">
        <v>91.66</v>
      </c>
      <c r="P6815" s="8">
        <f t="shared" si="257"/>
        <v>13.41037974742288</v>
      </c>
    </row>
    <row r="6816" spans="2:16" x14ac:dyDescent="0.15">
      <c r="C6816" s="76">
        <v>40126</v>
      </c>
      <c r="D6816" s="12">
        <v>79.430000000000007</v>
      </c>
      <c r="E6816" s="12">
        <v>77.77</v>
      </c>
      <c r="F6816" s="12">
        <v>77.400000000000006</v>
      </c>
      <c r="G6816" s="12">
        <v>77.349999999999994</v>
      </c>
      <c r="H6816" s="12">
        <v>76.569999999999993</v>
      </c>
      <c r="I6816" s="75"/>
      <c r="J6816" s="75"/>
      <c r="K6816" s="193">
        <f t="shared" si="258"/>
        <v>44.238978361039514</v>
      </c>
      <c r="L6816" s="96"/>
      <c r="M6816" s="8">
        <v>90.93</v>
      </c>
      <c r="P6816" s="8">
        <f t="shared" si="257"/>
        <v>12.449872179386347</v>
      </c>
    </row>
    <row r="6817" spans="2:16" x14ac:dyDescent="0.15">
      <c r="C6817" s="76">
        <v>40127</v>
      </c>
      <c r="D6817" s="12">
        <v>79.05</v>
      </c>
      <c r="E6817" s="12">
        <v>77.5</v>
      </c>
      <c r="F6817" s="12">
        <v>77.48</v>
      </c>
      <c r="G6817" s="12">
        <v>77.849999999999994</v>
      </c>
      <c r="H6817" s="12">
        <v>76.5</v>
      </c>
      <c r="I6817" s="75"/>
      <c r="J6817" s="75"/>
      <c r="K6817" s="193">
        <f t="shared" si="258"/>
        <v>44.554324313825894</v>
      </c>
      <c r="L6817" s="96"/>
      <c r="M6817" s="8">
        <v>90.99</v>
      </c>
      <c r="P6817" s="8">
        <f t="shared" si="257"/>
        <v>12.765218132172727</v>
      </c>
    </row>
    <row r="6818" spans="2:16" x14ac:dyDescent="0.15">
      <c r="C6818" s="76">
        <v>40128</v>
      </c>
      <c r="D6818" s="12">
        <v>79.28</v>
      </c>
      <c r="E6818" s="12">
        <v>77.95</v>
      </c>
      <c r="F6818" s="12">
        <v>78.23</v>
      </c>
      <c r="G6818" s="12">
        <v>77.8</v>
      </c>
      <c r="H6818" s="12">
        <v>76.89</v>
      </c>
      <c r="I6818" s="75"/>
      <c r="J6818" s="75"/>
      <c r="K6818" s="193">
        <f t="shared" si="258"/>
        <v>44.305502544652995</v>
      </c>
      <c r="L6818" s="96"/>
      <c r="M6818" s="8">
        <v>90.54</v>
      </c>
      <c r="P6818" s="8">
        <f t="shared" si="257"/>
        <v>12.516396362999828</v>
      </c>
    </row>
    <row r="6819" spans="2:16" x14ac:dyDescent="0.15">
      <c r="C6819" s="76">
        <v>40129</v>
      </c>
      <c r="D6819" s="12">
        <v>76.94</v>
      </c>
      <c r="E6819" s="12">
        <v>76.02</v>
      </c>
      <c r="F6819" s="12">
        <v>78.5</v>
      </c>
      <c r="G6819" s="12">
        <v>78.25</v>
      </c>
      <c r="H6819" s="12">
        <v>76.06</v>
      </c>
      <c r="I6819" s="75"/>
      <c r="J6819" s="75"/>
      <c r="K6819" s="193">
        <f t="shared" si="258"/>
        <v>44.778326489698685</v>
      </c>
      <c r="L6819" s="96"/>
      <c r="M6819" s="8">
        <v>90.98</v>
      </c>
      <c r="P6819" s="8">
        <f t="shared" ref="P6819:P6882" si="259">K6819-$K$8167</f>
        <v>12.989220308045518</v>
      </c>
    </row>
    <row r="6820" spans="2:16" x14ac:dyDescent="0.15">
      <c r="C6820" s="76">
        <v>40130</v>
      </c>
      <c r="D6820" s="12">
        <v>76.349999999999994</v>
      </c>
      <c r="E6820" s="12">
        <v>76.31</v>
      </c>
      <c r="F6820" s="12">
        <v>77.27</v>
      </c>
      <c r="G6820" s="12">
        <v>76.8</v>
      </c>
      <c r="H6820" s="12">
        <v>75.260000000000005</v>
      </c>
      <c r="I6820" s="75"/>
      <c r="J6820" s="75"/>
      <c r="K6820" s="193">
        <f t="shared" si="258"/>
        <v>44.127299625905103</v>
      </c>
      <c r="L6820" s="96"/>
      <c r="M6820" s="8">
        <v>91.35</v>
      </c>
      <c r="P6820" s="8">
        <f t="shared" si="259"/>
        <v>12.338193444251935</v>
      </c>
    </row>
    <row r="6821" spans="2:16" x14ac:dyDescent="0.15">
      <c r="C6821" s="76">
        <v>40133</v>
      </c>
      <c r="D6821" s="12">
        <v>78.900000000000006</v>
      </c>
      <c r="E6821" s="12">
        <v>78.760000000000005</v>
      </c>
      <c r="F6821" s="12">
        <v>77.430000000000007</v>
      </c>
      <c r="G6821" s="12">
        <v>77.150000000000006</v>
      </c>
      <c r="H6821" s="12">
        <v>76.489999999999995</v>
      </c>
      <c r="I6821" s="75"/>
      <c r="J6821" s="75"/>
      <c r="K6821" s="193">
        <f t="shared" si="258"/>
        <v>43.867404644870859</v>
      </c>
      <c r="L6821" s="96"/>
      <c r="M6821" s="8">
        <v>90.4</v>
      </c>
      <c r="P6821" s="8">
        <f t="shared" si="259"/>
        <v>12.078298463217692</v>
      </c>
    </row>
    <row r="6822" spans="2:16" x14ac:dyDescent="0.15">
      <c r="C6822" s="76">
        <v>40134</v>
      </c>
      <c r="D6822" s="12">
        <v>79.14</v>
      </c>
      <c r="E6822" s="12">
        <v>78.97</v>
      </c>
      <c r="F6822" s="12">
        <v>78.349999999999994</v>
      </c>
      <c r="G6822" s="12">
        <v>78.55</v>
      </c>
      <c r="H6822" s="12">
        <v>76.97</v>
      </c>
      <c r="I6822" s="75"/>
      <c r="J6822" s="75"/>
      <c r="K6822" s="193">
        <f t="shared" si="258"/>
        <v>44.539926936972385</v>
      </c>
      <c r="L6822" s="96"/>
      <c r="M6822" s="8">
        <v>90.15</v>
      </c>
      <c r="P6822" s="8">
        <f t="shared" si="259"/>
        <v>12.750820755319218</v>
      </c>
    </row>
    <row r="6823" spans="2:16" x14ac:dyDescent="0.15">
      <c r="C6823" s="76">
        <v>40135</v>
      </c>
      <c r="D6823" s="12">
        <v>79.58</v>
      </c>
      <c r="E6823" s="12">
        <v>79.47</v>
      </c>
      <c r="F6823" s="12">
        <v>78.959999999999994</v>
      </c>
      <c r="G6823" s="12">
        <v>79.5</v>
      </c>
      <c r="H6823" s="12">
        <v>77.87</v>
      </c>
      <c r="I6823" s="75"/>
      <c r="J6823" s="75"/>
      <c r="K6823" s="193">
        <f t="shared" si="258"/>
        <v>45.12860605150405</v>
      </c>
      <c r="L6823" s="96"/>
      <c r="M6823" s="8">
        <v>90.25</v>
      </c>
      <c r="P6823" s="8">
        <f t="shared" si="259"/>
        <v>13.339499869850883</v>
      </c>
    </row>
    <row r="6824" spans="2:16" x14ac:dyDescent="0.15">
      <c r="C6824" s="76">
        <v>40136</v>
      </c>
      <c r="D6824" s="12">
        <v>77.459999999999994</v>
      </c>
      <c r="E6824" s="12">
        <v>77.64</v>
      </c>
      <c r="F6824" s="12">
        <v>78.66</v>
      </c>
      <c r="G6824" s="12">
        <v>79.3</v>
      </c>
      <c r="H6824" s="12">
        <v>76.77</v>
      </c>
      <c r="I6824" s="75"/>
      <c r="J6824" s="75"/>
      <c r="K6824" s="193">
        <f t="shared" si="258"/>
        <v>45.035026246861563</v>
      </c>
      <c r="L6824" s="96"/>
      <c r="M6824" s="8">
        <v>90.29</v>
      </c>
      <c r="P6824" s="8">
        <f t="shared" si="259"/>
        <v>13.245920065208395</v>
      </c>
    </row>
    <row r="6825" spans="2:16" x14ac:dyDescent="0.15">
      <c r="C6825" s="76">
        <v>40137</v>
      </c>
      <c r="D6825" s="12">
        <v>76.72</v>
      </c>
      <c r="E6825" s="12">
        <v>77.2</v>
      </c>
      <c r="F6825" s="12">
        <v>77.55</v>
      </c>
      <c r="G6825" s="12">
        <v>77.599999999999994</v>
      </c>
      <c r="H6825" s="12">
        <v>75.78</v>
      </c>
      <c r="I6825" s="75"/>
      <c r="J6825" s="75"/>
      <c r="K6825" s="193">
        <f t="shared" si="258"/>
        <v>43.957323779644952</v>
      </c>
      <c r="L6825" s="96"/>
      <c r="M6825" s="8">
        <v>90.06</v>
      </c>
      <c r="P6825" s="8">
        <f t="shared" si="259"/>
        <v>12.168217597991784</v>
      </c>
    </row>
    <row r="6826" spans="2:16" x14ac:dyDescent="0.15">
      <c r="C6826" s="76">
        <v>40140</v>
      </c>
      <c r="D6826" s="12">
        <v>77.56</v>
      </c>
      <c r="E6826" s="12">
        <v>77.459999999999994</v>
      </c>
      <c r="F6826" s="12">
        <v>77.95</v>
      </c>
      <c r="G6826" s="12"/>
      <c r="H6826" s="12">
        <v>76.73</v>
      </c>
      <c r="I6826" s="75"/>
      <c r="J6826" s="75"/>
      <c r="K6826" s="193">
        <f t="shared" si="258"/>
        <v>0</v>
      </c>
      <c r="L6826" s="96"/>
      <c r="M6826" s="8"/>
      <c r="P6826" s="8">
        <f t="shared" si="259"/>
        <v>-31.789106181653167</v>
      </c>
    </row>
    <row r="6827" spans="2:16" x14ac:dyDescent="0.15">
      <c r="C6827" s="76">
        <v>40141</v>
      </c>
      <c r="D6827" s="12">
        <v>76.02</v>
      </c>
      <c r="E6827" s="12">
        <v>76.459999999999994</v>
      </c>
      <c r="F6827" s="12">
        <v>77.13</v>
      </c>
      <c r="G6827" s="12">
        <v>77.05</v>
      </c>
      <c r="H6827" s="12">
        <v>75.22</v>
      </c>
      <c r="I6827" s="75"/>
      <c r="J6827" s="75"/>
      <c r="K6827" s="193">
        <f t="shared" si="258"/>
        <v>43.543998299582157</v>
      </c>
      <c r="L6827" s="96"/>
      <c r="M6827" s="8">
        <v>89.85</v>
      </c>
      <c r="P6827" s="8">
        <f t="shared" si="259"/>
        <v>11.754892117928989</v>
      </c>
    </row>
    <row r="6828" spans="2:16" x14ac:dyDescent="0.15">
      <c r="C6828" s="76">
        <v>40142</v>
      </c>
      <c r="D6828" s="12">
        <v>77.959999999999994</v>
      </c>
      <c r="E6828" s="12">
        <v>78.44</v>
      </c>
      <c r="F6828" s="12">
        <v>76.900000000000006</v>
      </c>
      <c r="G6828" s="12">
        <v>76.849999999999994</v>
      </c>
      <c r="H6828" s="12">
        <v>75.67</v>
      </c>
      <c r="I6828" s="75"/>
      <c r="J6828" s="75"/>
      <c r="K6828" s="193">
        <f t="shared" si="258"/>
        <v>43.261790214839799</v>
      </c>
      <c r="L6828" s="96"/>
      <c r="M6828" s="8">
        <v>89.5</v>
      </c>
      <c r="P6828" s="8">
        <f t="shared" si="259"/>
        <v>11.472684033186631</v>
      </c>
    </row>
    <row r="6829" spans="2:16" x14ac:dyDescent="0.15">
      <c r="B6829" t="s">
        <v>34</v>
      </c>
      <c r="C6829" s="76">
        <v>40143</v>
      </c>
      <c r="D6829" s="82"/>
      <c r="E6829" s="11">
        <v>76.989999999999995</v>
      </c>
      <c r="F6829" s="12">
        <v>77.459999999999994</v>
      </c>
      <c r="G6829" s="12">
        <v>77.650000000000006</v>
      </c>
      <c r="H6829" s="12">
        <v>75.959999999999994</v>
      </c>
      <c r="I6829" s="75"/>
      <c r="J6829" s="75"/>
      <c r="K6829" s="193">
        <f t="shared" si="258"/>
        <v>43.140708212603599</v>
      </c>
      <c r="L6829" s="96"/>
      <c r="M6829" s="8">
        <v>88.33</v>
      </c>
      <c r="P6829" s="8">
        <f t="shared" si="259"/>
        <v>11.351602030950431</v>
      </c>
    </row>
    <row r="6830" spans="2:16" x14ac:dyDescent="0.15">
      <c r="B6830" s="36" t="s">
        <v>26</v>
      </c>
      <c r="C6830" s="76">
        <v>40144</v>
      </c>
      <c r="D6830" s="12">
        <v>76.05</v>
      </c>
      <c r="E6830" s="12">
        <v>77.180000000000007</v>
      </c>
      <c r="F6830" s="12">
        <v>77.459999999999994</v>
      </c>
      <c r="G6830" s="12">
        <v>75.650000000000006</v>
      </c>
      <c r="H6830" s="12">
        <v>75.38</v>
      </c>
      <c r="I6830" s="75"/>
      <c r="J6830" s="75"/>
      <c r="K6830" s="193">
        <f t="shared" si="258"/>
        <v>41.539451331572373</v>
      </c>
      <c r="L6830" s="96"/>
      <c r="M6830" s="8">
        <v>87.3</v>
      </c>
      <c r="P6830" s="8">
        <f t="shared" si="259"/>
        <v>9.7503451499192053</v>
      </c>
    </row>
    <row r="6831" spans="2:16" ht="15" thickBot="1" x14ac:dyDescent="0.2">
      <c r="B6831" s="37">
        <f>AVERAGE(D6811:D6831)</f>
        <v>78.144999999999996</v>
      </c>
      <c r="C6831" s="135">
        <v>40147</v>
      </c>
      <c r="D6831" s="122">
        <v>77.28</v>
      </c>
      <c r="E6831" s="122">
        <v>78.47</v>
      </c>
      <c r="F6831" s="122">
        <v>77.55</v>
      </c>
      <c r="G6831" s="122">
        <v>77.75</v>
      </c>
      <c r="H6831" s="122">
        <v>76.209999999999994</v>
      </c>
      <c r="I6831" s="123"/>
      <c r="J6831" s="123"/>
      <c r="K6831" s="193">
        <f t="shared" si="258"/>
        <v>42.941969061690251</v>
      </c>
      <c r="L6831" s="96"/>
      <c r="M6831" s="8">
        <v>87.81</v>
      </c>
      <c r="P6831" s="8">
        <f t="shared" si="259"/>
        <v>11.152862880037084</v>
      </c>
    </row>
    <row r="6832" spans="2:16" x14ac:dyDescent="0.15">
      <c r="B6832" t="s">
        <v>81</v>
      </c>
      <c r="C6832" s="133">
        <v>40148</v>
      </c>
      <c r="D6832" s="116">
        <v>78.37</v>
      </c>
      <c r="E6832" s="116">
        <v>79.349999999999994</v>
      </c>
      <c r="F6832" s="116">
        <v>79.17</v>
      </c>
      <c r="G6832" s="116">
        <v>78.5</v>
      </c>
      <c r="H6832" s="116">
        <v>77.88</v>
      </c>
      <c r="I6832" s="117"/>
      <c r="J6832" s="117"/>
      <c r="K6832" s="193">
        <f t="shared" si="258"/>
        <v>43.158700216312411</v>
      </c>
      <c r="L6832" s="96"/>
      <c r="M6832" s="8">
        <v>87.41</v>
      </c>
      <c r="P6832" s="8">
        <f t="shared" si="259"/>
        <v>11.369594034659244</v>
      </c>
    </row>
    <row r="6833" spans="1:22" x14ac:dyDescent="0.15">
      <c r="B6833" s="37">
        <f>AVERAGE(E6811:E6831)</f>
        <v>77.619047619047635</v>
      </c>
      <c r="C6833" s="76">
        <v>40149</v>
      </c>
      <c r="D6833" s="12">
        <v>76.599999999999994</v>
      </c>
      <c r="E6833" s="12">
        <v>77.88</v>
      </c>
      <c r="F6833" s="12">
        <v>79.569999999999993</v>
      </c>
      <c r="G6833" s="12">
        <v>79.55</v>
      </c>
      <c r="H6833" s="12">
        <v>77.31</v>
      </c>
      <c r="I6833" s="75"/>
      <c r="J6833" s="75"/>
      <c r="K6833" s="193">
        <f t="shared" si="258"/>
        <v>43.93112042797533</v>
      </c>
      <c r="L6833" s="96"/>
      <c r="M6833" s="8">
        <v>87.8</v>
      </c>
      <c r="P6833" s="8">
        <f t="shared" si="259"/>
        <v>12.142014246322162</v>
      </c>
    </row>
    <row r="6834" spans="1:22" x14ac:dyDescent="0.15">
      <c r="B6834" t="s">
        <v>6</v>
      </c>
      <c r="C6834" s="76">
        <v>40150</v>
      </c>
      <c r="D6834" s="12">
        <v>76.459999999999994</v>
      </c>
      <c r="E6834" s="12">
        <v>78.36</v>
      </c>
      <c r="F6834" s="12">
        <v>79.22</v>
      </c>
      <c r="G6834" s="12">
        <v>79.099999999999994</v>
      </c>
      <c r="H6834" s="12">
        <v>77.319999999999993</v>
      </c>
      <c r="I6834" s="75"/>
      <c r="J6834" s="75"/>
      <c r="K6834" s="193">
        <f t="shared" si="258"/>
        <v>44.175158796057325</v>
      </c>
      <c r="L6834" s="96"/>
      <c r="M6834" s="8">
        <v>88.79</v>
      </c>
      <c r="P6834" s="8">
        <f t="shared" si="259"/>
        <v>12.386052614404157</v>
      </c>
    </row>
    <row r="6835" spans="1:22" x14ac:dyDescent="0.15">
      <c r="B6835" s="37">
        <f>AVERAGE(F6811:F6831)</f>
        <v>77.701904761904757</v>
      </c>
      <c r="C6835" s="76">
        <v>40151</v>
      </c>
      <c r="D6835" s="12">
        <v>75.47</v>
      </c>
      <c r="E6835" s="12">
        <v>77.52</v>
      </c>
      <c r="F6835" s="12">
        <v>78.37</v>
      </c>
      <c r="G6835" s="12">
        <v>78.7</v>
      </c>
      <c r="H6835" s="12">
        <v>76.81</v>
      </c>
      <c r="I6835" s="75"/>
      <c r="J6835" s="75"/>
      <c r="K6835" s="193">
        <f t="shared" si="258"/>
        <v>44.115122552253553</v>
      </c>
      <c r="L6835" s="96"/>
      <c r="M6835" s="8">
        <v>89.12</v>
      </c>
      <c r="P6835" s="8">
        <f t="shared" si="259"/>
        <v>12.326016370600385</v>
      </c>
    </row>
    <row r="6836" spans="1:22" x14ac:dyDescent="0.15">
      <c r="C6836" s="76">
        <v>40154</v>
      </c>
      <c r="D6836" s="12">
        <v>73.930000000000007</v>
      </c>
      <c r="E6836" s="12">
        <v>76.430000000000007</v>
      </c>
      <c r="F6836" s="12">
        <v>78.06</v>
      </c>
      <c r="G6836" s="12">
        <v>78.5</v>
      </c>
      <c r="H6836" s="12">
        <v>75.760000000000005</v>
      </c>
      <c r="I6836" s="75"/>
      <c r="J6836" s="75"/>
      <c r="K6836" s="193">
        <f t="shared" si="258"/>
        <v>45.005325760403579</v>
      </c>
      <c r="L6836" s="96"/>
      <c r="M6836" s="8">
        <v>91.15</v>
      </c>
      <c r="P6836" s="8">
        <f t="shared" si="259"/>
        <v>13.216219578750412</v>
      </c>
      <c r="Q6836" s="102" t="s">
        <v>98</v>
      </c>
      <c r="R6836" s="103" t="s">
        <v>99</v>
      </c>
      <c r="S6836" s="103" t="s">
        <v>102</v>
      </c>
      <c r="T6836" s="103" t="s">
        <v>100</v>
      </c>
      <c r="U6836" s="104" t="s">
        <v>101</v>
      </c>
      <c r="V6836" s="105" t="s">
        <v>104</v>
      </c>
    </row>
    <row r="6837" spans="1:22" x14ac:dyDescent="0.15">
      <c r="C6837" s="76">
        <v>40155</v>
      </c>
      <c r="D6837" s="12">
        <v>72.62</v>
      </c>
      <c r="E6837" s="12">
        <v>75.19</v>
      </c>
      <c r="F6837" s="12">
        <v>77.36</v>
      </c>
      <c r="G6837" s="12">
        <v>77.2</v>
      </c>
      <c r="H6837" s="12">
        <v>74.8</v>
      </c>
      <c r="I6837" s="75"/>
      <c r="J6837" s="75"/>
      <c r="K6837" s="193">
        <f t="shared" si="258"/>
        <v>43.789008443428195</v>
      </c>
      <c r="L6837" s="96"/>
      <c r="M6837" s="8">
        <v>90.18</v>
      </c>
      <c r="P6837" s="8">
        <f t="shared" si="259"/>
        <v>11.999902261775027</v>
      </c>
      <c r="Q6837" s="47">
        <f>AVERAGE(D2959:D3216)</f>
        <v>18.395720000000008</v>
      </c>
      <c r="R6837" s="47">
        <f>AVERAGE(E2959:E3216)</f>
        <v>16.945476190476199</v>
      </c>
      <c r="S6837" s="47">
        <f>AVERAGE(F2959:F3216)</f>
        <v>16.091992187500004</v>
      </c>
      <c r="T6837" s="49" t="s">
        <v>107</v>
      </c>
      <c r="U6837" s="50" t="s">
        <v>107</v>
      </c>
      <c r="V6837" s="99"/>
    </row>
    <row r="6838" spans="1:22" x14ac:dyDescent="0.15">
      <c r="C6838" s="76">
        <v>40156</v>
      </c>
      <c r="D6838" s="12">
        <v>70.67</v>
      </c>
      <c r="E6838" s="12">
        <v>72.39</v>
      </c>
      <c r="F6838" s="12">
        <v>76.52</v>
      </c>
      <c r="G6838" s="12">
        <v>76.25</v>
      </c>
      <c r="H6838" s="12">
        <v>73.7</v>
      </c>
      <c r="I6838" s="75"/>
      <c r="J6838" s="75"/>
      <c r="K6838" s="193">
        <f t="shared" si="258"/>
        <v>42.94800728002987</v>
      </c>
      <c r="L6838" s="96"/>
      <c r="M6838" s="8">
        <v>89.55</v>
      </c>
      <c r="P6838" s="8">
        <f t="shared" si="259"/>
        <v>11.158901098376703</v>
      </c>
      <c r="Q6838" s="47">
        <f>AVERAGE(D3217:D3476)</f>
        <v>22.030079681274916</v>
      </c>
      <c r="R6838" s="47">
        <f>AVERAGE(E3217:E3476)</f>
        <v>20.313070866141718</v>
      </c>
      <c r="S6838" s="47">
        <f>AVERAGE(F3217:F3476)</f>
        <v>18.558333333333337</v>
      </c>
      <c r="T6838" s="49" t="s">
        <v>107</v>
      </c>
      <c r="U6838" s="50" t="s">
        <v>107</v>
      </c>
      <c r="V6838" s="99"/>
    </row>
    <row r="6839" spans="1:22" x14ac:dyDescent="0.15">
      <c r="C6839" s="76">
        <v>40157</v>
      </c>
      <c r="D6839" s="12">
        <v>70.540000000000006</v>
      </c>
      <c r="E6839" s="12">
        <v>71.86</v>
      </c>
      <c r="F6839" s="12">
        <v>73.709999999999994</v>
      </c>
      <c r="G6839" s="12">
        <v>73.25</v>
      </c>
      <c r="H6839" s="12">
        <v>71.430000000000007</v>
      </c>
      <c r="I6839" s="75"/>
      <c r="J6839" s="75"/>
      <c r="K6839" s="193">
        <f t="shared" si="258"/>
        <v>41.12463831126238</v>
      </c>
      <c r="L6839" s="96"/>
      <c r="M6839" s="8">
        <v>89.26</v>
      </c>
      <c r="P6839" s="8">
        <f t="shared" si="259"/>
        <v>9.3355321296092129</v>
      </c>
      <c r="Q6839" s="47">
        <f>AVERAGE(D3477:D3735)</f>
        <v>20.609523809523818</v>
      </c>
      <c r="R6839" s="47">
        <f>AVERAGE(E3477:E3735)</f>
        <v>19.323636363636375</v>
      </c>
      <c r="S6839" s="47">
        <f>AVERAGE(F3477:F3735)</f>
        <v>18.132957198443574</v>
      </c>
      <c r="T6839" s="49" t="s">
        <v>107</v>
      </c>
      <c r="U6839" s="50" t="s">
        <v>107</v>
      </c>
      <c r="V6839" s="99"/>
    </row>
    <row r="6840" spans="1:22" x14ac:dyDescent="0.15">
      <c r="C6840" s="76">
        <v>40158</v>
      </c>
      <c r="D6840" s="12">
        <v>69.87</v>
      </c>
      <c r="E6840" s="12">
        <v>71.88</v>
      </c>
      <c r="F6840" s="12">
        <v>73.099999999999994</v>
      </c>
      <c r="G6840" s="12">
        <v>72.900000000000006</v>
      </c>
      <c r="H6840" s="12">
        <v>70.849999999999994</v>
      </c>
      <c r="I6840" s="75"/>
      <c r="J6840" s="75"/>
      <c r="K6840" s="193">
        <f t="shared" si="258"/>
        <v>41.029014318119501</v>
      </c>
      <c r="L6840" s="96"/>
      <c r="M6840" s="8">
        <v>89.48</v>
      </c>
      <c r="P6840" s="8">
        <f t="shared" si="259"/>
        <v>9.2399081364663331</v>
      </c>
      <c r="Q6840" s="47">
        <f>AVERAGE(D3736:D3995)</f>
        <v>14.399442231075691</v>
      </c>
      <c r="R6840" s="47">
        <f>AVERAGE(E3736:E3995)</f>
        <v>13.33612648221345</v>
      </c>
      <c r="S6840" s="47">
        <f>AVERAGE(F3736:F3995)</f>
        <v>12.161712062256807</v>
      </c>
      <c r="T6840" s="100" t="s">
        <v>107</v>
      </c>
      <c r="U6840" s="46">
        <f>AVERAGE(H3736:H3995)</f>
        <v>12.30668</v>
      </c>
      <c r="V6840" s="99"/>
    </row>
    <row r="6841" spans="1:22" x14ac:dyDescent="0.15">
      <c r="C6841" s="76">
        <v>40161</v>
      </c>
      <c r="D6841" s="12">
        <v>69.510000000000005</v>
      </c>
      <c r="E6841" s="12">
        <v>71.89</v>
      </c>
      <c r="F6841" s="12">
        <v>72.260000000000005</v>
      </c>
      <c r="G6841" s="12">
        <v>72.400000000000006</v>
      </c>
      <c r="H6841" s="12">
        <v>70.64</v>
      </c>
      <c r="I6841" s="75"/>
      <c r="J6841" s="75"/>
      <c r="K6841" s="193">
        <f t="shared" si="258"/>
        <v>40.952530219151051</v>
      </c>
      <c r="L6841" s="96"/>
      <c r="M6841" s="8">
        <v>89.93</v>
      </c>
      <c r="P6841" s="8">
        <f t="shared" si="259"/>
        <v>9.163424037497883</v>
      </c>
      <c r="Q6841" s="47">
        <f>AVERAGE(D3996:D4254)</f>
        <v>19.301719999999992</v>
      </c>
      <c r="R6841" s="47">
        <f>AVERAGE(E3996:E4254)</f>
        <v>18.02988095238096</v>
      </c>
      <c r="S6841" s="47">
        <f>AVERAGE(F3996:F4254)</f>
        <v>17.300194552529174</v>
      </c>
      <c r="T6841" s="100" t="s">
        <v>107</v>
      </c>
      <c r="U6841" s="46">
        <f>AVERAGE(H3996:H4254)</f>
        <v>17.476363636363629</v>
      </c>
      <c r="V6841" s="99"/>
    </row>
    <row r="6842" spans="1:22" x14ac:dyDescent="0.15">
      <c r="C6842" s="76">
        <v>40162</v>
      </c>
      <c r="D6842" s="12">
        <v>70.69</v>
      </c>
      <c r="E6842" s="12">
        <v>72.05</v>
      </c>
      <c r="F6842" s="12">
        <v>72.13</v>
      </c>
      <c r="G6842" s="12">
        <v>72.400000000000006</v>
      </c>
      <c r="H6842" s="12">
        <v>70.790000000000006</v>
      </c>
      <c r="I6842" s="75"/>
      <c r="J6842" s="75"/>
      <c r="K6842" s="193">
        <f t="shared" si="258"/>
        <v>40.861453759195193</v>
      </c>
      <c r="L6842" s="96"/>
      <c r="M6842" s="8">
        <v>89.73</v>
      </c>
      <c r="P6842" s="8">
        <f t="shared" si="259"/>
        <v>9.0723475775420255</v>
      </c>
      <c r="Q6842" s="47">
        <f>AVERAGE(D4255:D4514)</f>
        <v>30.26200803212852</v>
      </c>
      <c r="R6842" s="44">
        <f>AVERAGE(E4255:E4514)</f>
        <v>28.530833333333337</v>
      </c>
      <c r="S6842" s="44">
        <f>AVERAGE(F4255:F4514)</f>
        <v>26.256862745098054</v>
      </c>
      <c r="T6842" s="45" t="s">
        <v>103</v>
      </c>
      <c r="U6842" s="46">
        <f>AVERAGE(H4255:H4514)</f>
        <v>27.652813953488355</v>
      </c>
      <c r="V6842" s="101">
        <v>26.810991912113121</v>
      </c>
    </row>
    <row r="6843" spans="1:22" x14ac:dyDescent="0.15">
      <c r="C6843" s="76">
        <v>40163</v>
      </c>
      <c r="D6843" s="12">
        <v>72.66</v>
      </c>
      <c r="E6843" s="12">
        <v>73.55</v>
      </c>
      <c r="F6843" s="12">
        <v>73.040000000000006</v>
      </c>
      <c r="G6843" s="12">
        <v>72.599999999999994</v>
      </c>
      <c r="H6843" s="12">
        <v>72.17</v>
      </c>
      <c r="I6843" s="75"/>
      <c r="J6843" s="75"/>
      <c r="K6843" s="193">
        <f t="shared" si="258"/>
        <v>41.41727175735673</v>
      </c>
      <c r="L6843" s="96"/>
      <c r="M6843" s="8">
        <v>90.7</v>
      </c>
      <c r="P6843" s="8">
        <f t="shared" si="259"/>
        <v>9.6281655757035622</v>
      </c>
      <c r="Q6843" s="47">
        <f>AVERAGE(D4515:D4772)</f>
        <v>25.960000000000004</v>
      </c>
      <c r="R6843" s="44">
        <f>AVERAGE(E4515:E4772)</f>
        <v>24.864189723320177</v>
      </c>
      <c r="S6843" s="44">
        <f>AVERAGE(F4515:F4772)</f>
        <v>22.772658730158746</v>
      </c>
      <c r="T6843" s="45" t="s">
        <v>103</v>
      </c>
      <c r="U6843" s="46">
        <f>AVERAGE(H4515:H4772)</f>
        <v>23.165019762845848</v>
      </c>
      <c r="V6843" s="101">
        <v>23.109295209470485</v>
      </c>
    </row>
    <row r="6844" spans="1:22" x14ac:dyDescent="0.15">
      <c r="A6844" t="s">
        <v>219</v>
      </c>
      <c r="B6844" s="2">
        <f>MIN(D4255:D6854)</f>
        <v>17.45</v>
      </c>
      <c r="C6844" s="76">
        <v>40164</v>
      </c>
      <c r="D6844" s="12">
        <v>72.650000000000006</v>
      </c>
      <c r="E6844" s="12">
        <v>73.37</v>
      </c>
      <c r="F6844" s="12">
        <v>73.16</v>
      </c>
      <c r="G6844" s="12">
        <v>73.400000000000006</v>
      </c>
      <c r="H6844" s="12">
        <v>71.77</v>
      </c>
      <c r="I6844" s="75"/>
      <c r="J6844" s="75"/>
      <c r="K6844" s="193">
        <f t="shared" si="258"/>
        <v>41.984461733391221</v>
      </c>
      <c r="L6844" s="96"/>
      <c r="M6844" s="8">
        <v>90.94</v>
      </c>
      <c r="P6844" s="8">
        <f t="shared" si="259"/>
        <v>10.195355551738054</v>
      </c>
      <c r="Q6844" s="47">
        <f>AVERAGE(D4773:D5031)</f>
        <v>26.149320000000003</v>
      </c>
      <c r="R6844" s="44">
        <f>AVERAGE(E4773:E5031)</f>
        <v>25.044488188976388</v>
      </c>
      <c r="S6844" s="44">
        <f>AVERAGE(F4773:F5031)</f>
        <v>23.848410852713187</v>
      </c>
      <c r="T6844" s="45" t="s">
        <v>103</v>
      </c>
      <c r="U6844" s="46">
        <f>AVERAGE(H4773:H5031)</f>
        <v>24.342945736434096</v>
      </c>
      <c r="V6844" s="101">
        <v>24.274730929245873</v>
      </c>
    </row>
    <row r="6845" spans="1:22" x14ac:dyDescent="0.15">
      <c r="A6845" t="s">
        <v>220</v>
      </c>
      <c r="B6845" s="2">
        <f>MAX(D4255:D6854)</f>
        <v>145.29</v>
      </c>
      <c r="C6845" s="76">
        <v>40165</v>
      </c>
      <c r="D6845" s="12">
        <v>73.36</v>
      </c>
      <c r="E6845" s="12">
        <v>73.75</v>
      </c>
      <c r="F6845" s="12">
        <v>72.7</v>
      </c>
      <c r="G6845" s="12">
        <v>72.599999999999994</v>
      </c>
      <c r="H6845" s="12">
        <v>71.78</v>
      </c>
      <c r="I6845" s="75"/>
      <c r="J6845" s="75"/>
      <c r="K6845" s="193">
        <f t="shared" si="258"/>
        <v>42.545173204332158</v>
      </c>
      <c r="L6845" s="96"/>
      <c r="M6845" s="8">
        <v>93.17</v>
      </c>
      <c r="P6845" s="8">
        <f t="shared" si="259"/>
        <v>10.756067022678991</v>
      </c>
      <c r="Q6845" s="47">
        <f>AVERAGE(D5032:D5292)</f>
        <v>30.994440000000019</v>
      </c>
      <c r="R6845" s="44">
        <f>AVERAGE(E5032:E5292)</f>
        <v>28.475968379446638</v>
      </c>
      <c r="S6845" s="44">
        <f>AVERAGE(F5032:F5292)</f>
        <v>26.759641434262939</v>
      </c>
      <c r="T6845" s="44">
        <f>AVERAGE(G5032:G5292)</f>
        <v>26.798353909465028</v>
      </c>
      <c r="U6845" s="46">
        <f>AVERAGE(H5032:H5292)</f>
        <v>28.130156249999985</v>
      </c>
      <c r="V6845" s="101">
        <v>27.685189197535454</v>
      </c>
    </row>
    <row r="6846" spans="1:22" x14ac:dyDescent="0.15">
      <c r="A6846" t="s">
        <v>221</v>
      </c>
      <c r="B6846" s="2">
        <f>AVERAGE(D4255:D6854)</f>
        <v>51.317038369304555</v>
      </c>
      <c r="C6846" s="76">
        <v>40168</v>
      </c>
      <c r="D6846" s="12">
        <v>72.47</v>
      </c>
      <c r="E6846" s="12">
        <v>72.989999999999995</v>
      </c>
      <c r="F6846" s="12">
        <v>72.87</v>
      </c>
      <c r="G6846" s="12">
        <v>73.2</v>
      </c>
      <c r="H6846" s="12">
        <v>71.88</v>
      </c>
      <c r="I6846" s="75"/>
      <c r="J6846" s="75"/>
      <c r="K6846" s="193">
        <f t="shared" si="258"/>
        <v>42.169331851555761</v>
      </c>
      <c r="L6846" s="96"/>
      <c r="M6846" s="8">
        <v>91.59</v>
      </c>
      <c r="P6846" s="8">
        <f t="shared" si="259"/>
        <v>10.380225669902593</v>
      </c>
      <c r="Q6846" s="47">
        <f>AVERAGE(D5293:D5554)</f>
        <v>41.469076305220916</v>
      </c>
      <c r="R6846" s="44">
        <f>AVERAGE(E5293:E5554)</f>
        <v>38.046718750000011</v>
      </c>
      <c r="S6846" s="44">
        <f>AVERAGE(F5293:F5554)</f>
        <v>33.717233201581024</v>
      </c>
      <c r="T6846" s="44">
        <f>AVERAGE(G5293:G5554)</f>
        <v>33.584315352697104</v>
      </c>
      <c r="U6846" s="46">
        <f>AVERAGE(H5293:H5554)</f>
        <v>35.979960474308278</v>
      </c>
      <c r="V6846" s="101">
        <v>34.576666666666668</v>
      </c>
    </row>
    <row r="6847" spans="1:22" x14ac:dyDescent="0.15">
      <c r="B6847" s="36" t="s">
        <v>27</v>
      </c>
      <c r="C6847" s="76">
        <v>40169</v>
      </c>
      <c r="D6847" s="12">
        <v>74.400000000000006</v>
      </c>
      <c r="E6847" s="12">
        <v>73.459999999999994</v>
      </c>
      <c r="F6847" s="12">
        <v>72.2</v>
      </c>
      <c r="G6847" s="12">
        <v>72.2</v>
      </c>
      <c r="H6847" s="12">
        <v>71.319999999999993</v>
      </c>
      <c r="I6847" s="75"/>
      <c r="J6847" s="75"/>
      <c r="K6847" s="193">
        <f t="shared" si="258"/>
        <v>41.82031025190448</v>
      </c>
      <c r="L6847" s="96"/>
      <c r="M6847" s="8">
        <v>92.09</v>
      </c>
      <c r="P6847" s="8">
        <f t="shared" si="259"/>
        <v>10.031204070251313</v>
      </c>
      <c r="Q6847" s="47">
        <f>AVERAGE(D5555:D5813)</f>
        <v>56.671071428571409</v>
      </c>
      <c r="R6847" s="44">
        <f>AVERAGE(E5555:E5813)</f>
        <v>55.251596837944639</v>
      </c>
      <c r="S6847" s="44">
        <f>AVERAGE(F5555:F5813)</f>
        <v>49.536916996047417</v>
      </c>
      <c r="T6847" s="44">
        <f>AVERAGE(G5555:G5813)</f>
        <v>49.478553719008261</v>
      </c>
      <c r="U6847" s="46">
        <f>AVERAGE(H5555:H5813)</f>
        <v>50.767857142857153</v>
      </c>
      <c r="V6847" s="101">
        <v>50.248166666666663</v>
      </c>
    </row>
    <row r="6848" spans="1:22" x14ac:dyDescent="0.15">
      <c r="B6848" s="37">
        <f>AVERAGE(D6832:D6854)</f>
        <v>74.603181818181824</v>
      </c>
      <c r="C6848" s="76">
        <v>40170</v>
      </c>
      <c r="D6848" s="12">
        <v>76.67</v>
      </c>
      <c r="E6848" s="12">
        <v>75.45</v>
      </c>
      <c r="F6848" s="12">
        <v>72.78</v>
      </c>
      <c r="G6848" s="82"/>
      <c r="H6848" s="12">
        <v>72.709999999999994</v>
      </c>
      <c r="I6848" s="75"/>
      <c r="J6848" s="75"/>
      <c r="K6848" s="193">
        <f t="shared" si="258"/>
        <v>0</v>
      </c>
      <c r="L6848" s="96"/>
      <c r="M6848" s="8"/>
      <c r="P6848" s="8">
        <f t="shared" si="259"/>
        <v>-31.789106181653167</v>
      </c>
      <c r="Q6848" s="47">
        <f>AVERAGE(D5814:D6072)</f>
        <v>66.244859437750975</v>
      </c>
      <c r="R6848" s="44">
        <f>AVERAGE(E5814:E6072)</f>
        <v>66.144588235294066</v>
      </c>
      <c r="S6848" s="44">
        <f>AVERAGE(F5814:F6072)</f>
        <v>61.530996015936253</v>
      </c>
      <c r="T6848" s="44">
        <f>AVERAGE(G5814:G6072)</f>
        <v>61.687813765182149</v>
      </c>
      <c r="U6848" s="46">
        <f>AVERAGE(H5814:H6072)</f>
        <v>61.037550200803253</v>
      </c>
      <c r="V6848" s="101">
        <v>62.159166666666664</v>
      </c>
    </row>
    <row r="6849" spans="2:22" x14ac:dyDescent="0.15">
      <c r="B6849" t="s">
        <v>81</v>
      </c>
      <c r="C6849" s="76">
        <v>40171</v>
      </c>
      <c r="D6849" s="12">
        <v>78.05</v>
      </c>
      <c r="E6849" s="12">
        <v>76.31</v>
      </c>
      <c r="F6849" s="12">
        <v>75.2</v>
      </c>
      <c r="G6849" s="12">
        <v>75.2</v>
      </c>
      <c r="H6849" s="12">
        <v>74.33</v>
      </c>
      <c r="I6849" s="75"/>
      <c r="J6849" s="75"/>
      <c r="K6849" s="193">
        <f t="shared" ref="K6849:K6912" si="260">G6849*M6849/158.987294928</f>
        <v>43.851252410812378</v>
      </c>
      <c r="L6849" s="96"/>
      <c r="M6849" s="8">
        <v>92.71</v>
      </c>
      <c r="P6849" s="8">
        <f t="shared" si="259"/>
        <v>12.062146229159211</v>
      </c>
      <c r="Q6849" s="47">
        <f>AVERAGE(D6073:D6332)</f>
        <v>72.408007968127549</v>
      </c>
      <c r="R6849" s="44">
        <f>AVERAGE(E6073:E6332)</f>
        <v>72.652480620155032</v>
      </c>
      <c r="S6849" s="44">
        <f>AVERAGE(F6073:F6332)</f>
        <v>68.319842519685025</v>
      </c>
      <c r="T6849" s="44">
        <f ca="1">AVERAGE(G6073:G6332)</f>
        <v>68.444489795918386</v>
      </c>
      <c r="U6849" s="46">
        <f>AVERAGE(H6073:H6332)</f>
        <v>69.037999999999982</v>
      </c>
      <c r="V6849" s="101">
        <v>69.279833333333343</v>
      </c>
    </row>
    <row r="6850" spans="2:22" x14ac:dyDescent="0.15">
      <c r="B6850" s="37">
        <f>AVERAGE(E6832:E6854)</f>
        <v>75.209090909090904</v>
      </c>
      <c r="C6850" s="76">
        <v>40172</v>
      </c>
      <c r="D6850" s="82"/>
      <c r="E6850" s="82"/>
      <c r="F6850" s="82"/>
      <c r="G6850" s="12">
        <v>75.7</v>
      </c>
      <c r="H6850" s="82"/>
      <c r="I6850" s="75"/>
      <c r="J6850" s="75"/>
      <c r="K6850" s="193">
        <f t="shared" si="260"/>
        <v>44.090441334790377</v>
      </c>
      <c r="L6850" s="96"/>
      <c r="M6850" s="8">
        <v>92.6</v>
      </c>
      <c r="P6850" s="8">
        <f t="shared" si="259"/>
        <v>12.301335153137209</v>
      </c>
      <c r="Q6850" s="47">
        <f>AVERAGE(D6333:D6593)</f>
        <v>99.754664031620493</v>
      </c>
      <c r="R6850" s="44">
        <f>AVERAGE(E6333:E6593)</f>
        <v>98.395387596899241</v>
      </c>
      <c r="S6850" s="44">
        <f>AVERAGE(F6333:F6593)</f>
        <v>94.284784313725368</v>
      </c>
      <c r="T6850" s="44">
        <f>AVERAGE(G6333:G6593)</f>
        <v>94.742263374485589</v>
      </c>
      <c r="U6850" s="46">
        <f>AVERAGE(H6333:H6593)</f>
        <v>94.089682539682627</v>
      </c>
      <c r="V6850" s="101">
        <v>94.808416666666673</v>
      </c>
    </row>
    <row r="6851" spans="2:22" x14ac:dyDescent="0.15">
      <c r="B6851" t="s">
        <v>6</v>
      </c>
      <c r="C6851" s="76">
        <v>40175</v>
      </c>
      <c r="D6851" s="12">
        <v>78.77</v>
      </c>
      <c r="E6851" s="12">
        <v>77.319999999999993</v>
      </c>
      <c r="F6851" s="12">
        <v>75.52</v>
      </c>
      <c r="G6851" s="12">
        <v>75.7</v>
      </c>
      <c r="H6851" s="12">
        <v>74.83</v>
      </c>
      <c r="I6851" s="75"/>
      <c r="J6851" s="75"/>
      <c r="K6851" s="193">
        <f t="shared" si="260"/>
        <v>44.142816589075764</v>
      </c>
      <c r="L6851" s="96"/>
      <c r="M6851" s="8">
        <v>92.71</v>
      </c>
      <c r="P6851" s="8">
        <f t="shared" si="259"/>
        <v>12.353710407422597</v>
      </c>
      <c r="Q6851" s="47">
        <f>AVERAGE(D6594:D6854)</f>
        <v>62.094087301587322</v>
      </c>
      <c r="R6851" s="44">
        <f>AVERAGE(E6594:E6854)</f>
        <v>62.76591439688719</v>
      </c>
      <c r="S6851" s="44">
        <f>AVERAGE(F6594:F6854)</f>
        <v>62.05094861660077</v>
      </c>
      <c r="T6851" s="44">
        <f>AVERAGE(G6594:G6854)</f>
        <v>61.870456431535302</v>
      </c>
      <c r="U6851" s="46">
        <f>AVERAGE(H6594:H6854)</f>
        <v>61.121400778210095</v>
      </c>
      <c r="V6851" s="101">
        <v>62.2605</v>
      </c>
    </row>
    <row r="6852" spans="2:22" x14ac:dyDescent="0.15">
      <c r="B6852" s="37">
        <f>AVERAGE(G6832:G6854)</f>
        <v>75.228947368421061</v>
      </c>
      <c r="C6852" s="76">
        <v>40176</v>
      </c>
      <c r="D6852" s="12">
        <v>78.87</v>
      </c>
      <c r="E6852" s="12">
        <v>77.64</v>
      </c>
      <c r="F6852" s="12">
        <v>76.959999999999994</v>
      </c>
      <c r="G6852" s="82"/>
      <c r="H6852" s="12">
        <v>76.19</v>
      </c>
      <c r="I6852" s="75"/>
      <c r="J6852" s="75"/>
      <c r="K6852" s="193">
        <f t="shared" si="260"/>
        <v>0</v>
      </c>
      <c r="L6852" s="96"/>
      <c r="M6852" s="8"/>
      <c r="P6852" s="8">
        <f t="shared" si="259"/>
        <v>-31.789106181653167</v>
      </c>
      <c r="Q6852" s="47">
        <f>AVERAGE(D6855:D7115)</f>
        <v>79.609087301587323</v>
      </c>
      <c r="R6852" s="44">
        <f>AVERAGE(E6855:E7115)</f>
        <v>80.348262548262568</v>
      </c>
      <c r="S6852" s="44">
        <f>AVERAGE(F6855:F7115)</f>
        <v>78.146206225680928</v>
      </c>
      <c r="T6852" s="44">
        <f>AVERAGE(G6855:G7115)</f>
        <v>77.964403292181075</v>
      </c>
      <c r="U6852" s="46">
        <f>AVERAGE(H6855:H7115)</f>
        <v>77.395116279069811</v>
      </c>
      <c r="V6852" s="101"/>
    </row>
    <row r="6853" spans="2:22" x14ac:dyDescent="0.15">
      <c r="C6853" s="76">
        <v>40177</v>
      </c>
      <c r="D6853" s="12">
        <v>79.28</v>
      </c>
      <c r="E6853" s="12">
        <v>78.03</v>
      </c>
      <c r="F6853" s="12">
        <v>77.45</v>
      </c>
      <c r="G6853" s="82"/>
      <c r="H6853" s="11">
        <v>76.77</v>
      </c>
      <c r="I6853" s="75"/>
      <c r="J6853" s="75"/>
      <c r="K6853" s="193">
        <f t="shared" si="260"/>
        <v>0</v>
      </c>
      <c r="L6853" s="96"/>
      <c r="M6853" s="8"/>
      <c r="P6853" s="8">
        <f t="shared" si="259"/>
        <v>-31.789106181653167</v>
      </c>
      <c r="Q6853" s="47"/>
      <c r="R6853" s="44"/>
      <c r="S6853" s="44"/>
      <c r="T6853" s="44"/>
      <c r="U6853" s="46"/>
      <c r="V6853" s="101"/>
    </row>
    <row r="6854" spans="2:22" ht="15" thickBot="1" x14ac:dyDescent="0.2">
      <c r="C6854" s="132">
        <v>40178</v>
      </c>
      <c r="D6854" s="113">
        <v>79.36</v>
      </c>
      <c r="E6854" s="113">
        <v>77.930000000000007</v>
      </c>
      <c r="F6854" s="113">
        <v>77.95</v>
      </c>
      <c r="G6854" s="127"/>
      <c r="H6854" s="128">
        <v>77.13</v>
      </c>
      <c r="I6854" s="114"/>
      <c r="J6854" s="114"/>
      <c r="K6854" s="193">
        <f t="shared" si="260"/>
        <v>0</v>
      </c>
      <c r="L6854" s="96"/>
      <c r="M6854" s="8"/>
      <c r="N6854" s="8" t="s">
        <v>82</v>
      </c>
      <c r="P6854" s="8">
        <f t="shared" si="259"/>
        <v>-31.789106181653167</v>
      </c>
      <c r="Q6854" s="47"/>
      <c r="R6854" s="44"/>
      <c r="S6854" s="44"/>
      <c r="T6854" s="44"/>
      <c r="U6854" s="46"/>
      <c r="V6854" s="101"/>
    </row>
    <row r="6855" spans="2:22" x14ac:dyDescent="0.15">
      <c r="B6855" t="s">
        <v>129</v>
      </c>
      <c r="C6855" s="118">
        <v>40179</v>
      </c>
      <c r="D6855" s="126"/>
      <c r="E6855" s="126"/>
      <c r="F6855" s="126"/>
      <c r="G6855" s="126"/>
      <c r="H6855" s="126"/>
      <c r="I6855" s="120"/>
      <c r="J6855" s="120"/>
      <c r="K6855" s="193">
        <f t="shared" si="260"/>
        <v>0</v>
      </c>
      <c r="L6855" s="96"/>
      <c r="M6855" s="8"/>
      <c r="N6855" s="33" t="s">
        <v>16</v>
      </c>
      <c r="P6855" s="8">
        <f t="shared" si="259"/>
        <v>-31.789106181653167</v>
      </c>
      <c r="Q6855" s="47"/>
      <c r="R6855" s="44"/>
      <c r="S6855" s="44"/>
      <c r="T6855" s="44"/>
      <c r="U6855" s="46"/>
      <c r="V6855" s="101"/>
    </row>
    <row r="6856" spans="2:22" x14ac:dyDescent="0.15">
      <c r="B6856" t="s">
        <v>158</v>
      </c>
      <c r="C6856" s="88">
        <v>40182</v>
      </c>
      <c r="D6856" s="12">
        <v>81.510000000000005</v>
      </c>
      <c r="E6856" s="12">
        <v>80.12</v>
      </c>
      <c r="F6856" s="12">
        <v>78.290000000000006</v>
      </c>
      <c r="G6856" s="12">
        <v>78.3</v>
      </c>
      <c r="H6856" s="12">
        <v>78.180000000000007</v>
      </c>
      <c r="I6856" s="75"/>
      <c r="J6856" s="75"/>
      <c r="K6856" s="193">
        <f t="shared" si="260"/>
        <v>46.259790779701639</v>
      </c>
      <c r="L6856" s="96"/>
      <c r="M6856" s="8">
        <v>93.93</v>
      </c>
      <c r="N6856" s="8">
        <f>MAX(D6855:D7115)</f>
        <v>91.51</v>
      </c>
      <c r="O6856" s="6">
        <f>MIN(D6855:D7115)</f>
        <v>68.010000000000005</v>
      </c>
      <c r="P6856" s="8">
        <f t="shared" si="259"/>
        <v>14.470684598048472</v>
      </c>
    </row>
    <row r="6857" spans="2:22" x14ac:dyDescent="0.15">
      <c r="B6857" s="2">
        <f>AVERAGE(D6855:D6983)</f>
        <v>78.460080645161298</v>
      </c>
      <c r="C6857" s="88">
        <v>40183</v>
      </c>
      <c r="D6857" s="12">
        <v>81.77</v>
      </c>
      <c r="E6857" s="12">
        <v>80.59</v>
      </c>
      <c r="F6857" s="12">
        <v>79.739999999999995</v>
      </c>
      <c r="G6857" s="12">
        <v>79.95</v>
      </c>
      <c r="H6857" s="12">
        <v>79.12</v>
      </c>
      <c r="I6857" s="75"/>
      <c r="J6857" s="75"/>
      <c r="K6857" s="193">
        <f t="shared" si="260"/>
        <v>46.93792043810501</v>
      </c>
      <c r="L6857" s="96"/>
      <c r="M6857" s="8">
        <v>93.34</v>
      </c>
      <c r="N6857" s="33" t="s">
        <v>18</v>
      </c>
      <c r="P6857" s="8">
        <f t="shared" si="259"/>
        <v>15.148814256451843</v>
      </c>
    </row>
    <row r="6858" spans="2:22" x14ac:dyDescent="0.15">
      <c r="B6858" t="s">
        <v>159</v>
      </c>
      <c r="C6858" s="88">
        <v>40184</v>
      </c>
      <c r="D6858" s="12">
        <v>83.18</v>
      </c>
      <c r="E6858" s="12">
        <v>81.89</v>
      </c>
      <c r="F6858" s="12">
        <v>79.8</v>
      </c>
      <c r="G6858" s="12">
        <v>79.849999999999994</v>
      </c>
      <c r="H6858" s="12">
        <v>79.64</v>
      </c>
      <c r="I6858" s="75"/>
      <c r="J6858" s="75"/>
      <c r="K6858" s="193">
        <f t="shared" si="260"/>
        <v>46.517597543560107</v>
      </c>
      <c r="L6858" s="96"/>
      <c r="M6858" s="8">
        <v>92.62</v>
      </c>
      <c r="N6858" s="8">
        <f>MAX(E6855:E7115)</f>
        <v>94.74</v>
      </c>
      <c r="P6858" s="8">
        <f t="shared" si="259"/>
        <v>14.72849136190694</v>
      </c>
    </row>
    <row r="6859" spans="2:22" x14ac:dyDescent="0.15">
      <c r="B6859" s="2">
        <f>AVERAGE(E6855:E6983)</f>
        <v>78.399606299212593</v>
      </c>
      <c r="C6859" s="88">
        <v>40185</v>
      </c>
      <c r="D6859" s="12">
        <v>82.66</v>
      </c>
      <c r="E6859" s="12">
        <v>81.510000000000005</v>
      </c>
      <c r="F6859" s="12">
        <v>80.680000000000007</v>
      </c>
      <c r="G6859" s="12">
        <v>80.650000000000006</v>
      </c>
      <c r="H6859" s="12">
        <v>80.19</v>
      </c>
      <c r="I6859" s="75"/>
      <c r="J6859" s="75"/>
      <c r="K6859" s="193">
        <f t="shared" si="260"/>
        <v>47.379320488541623</v>
      </c>
      <c r="L6859" s="96"/>
      <c r="M6859" s="8">
        <v>93.4</v>
      </c>
      <c r="N6859" s="33" t="s">
        <v>21</v>
      </c>
      <c r="P6859" s="8">
        <f t="shared" si="259"/>
        <v>15.590214306888456</v>
      </c>
    </row>
    <row r="6860" spans="2:22" x14ac:dyDescent="0.15">
      <c r="B6860" t="s">
        <v>160</v>
      </c>
      <c r="C6860" s="88">
        <v>40186</v>
      </c>
      <c r="D6860" s="12">
        <v>82.75</v>
      </c>
      <c r="E6860" s="12">
        <v>81.37</v>
      </c>
      <c r="F6860" s="12">
        <v>80.33</v>
      </c>
      <c r="G6860" s="12">
        <v>80.5</v>
      </c>
      <c r="H6860" s="12">
        <v>79.94</v>
      </c>
      <c r="I6860" s="75"/>
      <c r="J6860" s="75"/>
      <c r="K6860" s="193">
        <f t="shared" si="260"/>
        <v>47.782340113657064</v>
      </c>
      <c r="L6860" s="96"/>
      <c r="M6860" s="8">
        <v>94.37</v>
      </c>
      <c r="N6860" s="8">
        <f>MAX(F6855:F7115)</f>
        <v>91.83</v>
      </c>
      <c r="P6860" s="8">
        <f t="shared" si="259"/>
        <v>15.993233932003896</v>
      </c>
    </row>
    <row r="6861" spans="2:22" x14ac:dyDescent="0.15">
      <c r="B6861" s="2">
        <f>AVERAGE(G6855:G6983)</f>
        <v>76.871074380165282</v>
      </c>
      <c r="C6861" s="88">
        <v>40189</v>
      </c>
      <c r="D6861" s="12">
        <v>82.52</v>
      </c>
      <c r="E6861" s="12">
        <v>80.97</v>
      </c>
      <c r="F6861" s="12">
        <v>81.3</v>
      </c>
      <c r="G6861" s="82"/>
      <c r="H6861" s="12">
        <v>80.290000000000006</v>
      </c>
      <c r="I6861" s="75"/>
      <c r="J6861" s="75"/>
      <c r="K6861" s="193">
        <f t="shared" si="260"/>
        <v>0</v>
      </c>
      <c r="L6861" s="96"/>
      <c r="M6861" s="8"/>
      <c r="N6861" s="33" t="s">
        <v>19</v>
      </c>
      <c r="P6861" s="8">
        <f t="shared" si="259"/>
        <v>-31.789106181653167</v>
      </c>
    </row>
    <row r="6862" spans="2:22" x14ac:dyDescent="0.15">
      <c r="C6862" s="88">
        <v>40190</v>
      </c>
      <c r="D6862" s="12">
        <v>80.790000000000006</v>
      </c>
      <c r="E6862" s="12">
        <v>79.3</v>
      </c>
      <c r="F6862" s="12">
        <v>80.03</v>
      </c>
      <c r="G6862" s="12">
        <v>80.099999999999994</v>
      </c>
      <c r="H6862" s="12">
        <v>79.08</v>
      </c>
      <c r="I6862" s="75"/>
      <c r="J6862" s="75"/>
      <c r="K6862" s="193">
        <f t="shared" si="260"/>
        <v>47.005831524993354</v>
      </c>
      <c r="L6862" s="96"/>
      <c r="M6862" s="8">
        <v>93.3</v>
      </c>
      <c r="N6862" s="8">
        <f>MAX(G6855:G7115)</f>
        <v>91.7</v>
      </c>
      <c r="P6862" s="8">
        <f t="shared" si="259"/>
        <v>15.216725343340187</v>
      </c>
    </row>
    <row r="6863" spans="2:22" x14ac:dyDescent="0.15">
      <c r="C6863" s="88">
        <v>40191</v>
      </c>
      <c r="D6863" s="12">
        <v>79.650000000000006</v>
      </c>
      <c r="E6863" s="12">
        <v>78.31</v>
      </c>
      <c r="F6863" s="12">
        <v>77.95</v>
      </c>
      <c r="G6863" s="12">
        <v>78</v>
      </c>
      <c r="H6863" s="12">
        <v>77.150000000000006</v>
      </c>
      <c r="I6863" s="75"/>
      <c r="J6863" s="75"/>
      <c r="K6863" s="193">
        <f t="shared" si="260"/>
        <v>45.253427346243271</v>
      </c>
      <c r="L6863" s="96"/>
      <c r="M6863" s="8">
        <v>92.24</v>
      </c>
      <c r="N6863" s="33" t="s">
        <v>20</v>
      </c>
      <c r="P6863" s="8">
        <f t="shared" si="259"/>
        <v>13.464321164590103</v>
      </c>
    </row>
    <row r="6864" spans="2:22" x14ac:dyDescent="0.15">
      <c r="C6864" s="88">
        <v>40192</v>
      </c>
      <c r="D6864" s="12">
        <v>79.39</v>
      </c>
      <c r="E6864" s="12">
        <v>77.819999999999993</v>
      </c>
      <c r="F6864" s="12">
        <v>78.5</v>
      </c>
      <c r="G6864" s="12">
        <v>78.7</v>
      </c>
      <c r="H6864" s="12">
        <v>77.59</v>
      </c>
      <c r="I6864" s="75"/>
      <c r="J6864" s="75"/>
      <c r="K6864" s="193">
        <f t="shared" si="260"/>
        <v>45.748649307442477</v>
      </c>
      <c r="L6864" s="96"/>
      <c r="M6864" s="8">
        <v>92.42</v>
      </c>
      <c r="N6864" s="8">
        <f>MAX(H6855:H7115)</f>
        <v>90.73</v>
      </c>
      <c r="P6864" s="8">
        <f t="shared" si="259"/>
        <v>13.95954312578931</v>
      </c>
    </row>
    <row r="6865" spans="2:16" x14ac:dyDescent="0.15">
      <c r="C6865" s="88">
        <v>40193</v>
      </c>
      <c r="D6865" s="12">
        <v>78</v>
      </c>
      <c r="E6865" s="12">
        <v>77.11</v>
      </c>
      <c r="F6865" s="12">
        <v>77.599999999999994</v>
      </c>
      <c r="G6865" s="12">
        <v>77.7</v>
      </c>
      <c r="H6865" s="12">
        <v>76.56</v>
      </c>
      <c r="I6865" s="75"/>
      <c r="J6865" s="75"/>
      <c r="K6865" s="193">
        <f t="shared" si="260"/>
        <v>45.108698800415631</v>
      </c>
      <c r="L6865" s="96"/>
      <c r="M6865" s="8">
        <v>92.3</v>
      </c>
      <c r="P6865" s="8">
        <f t="shared" si="259"/>
        <v>13.319592618762464</v>
      </c>
    </row>
    <row r="6866" spans="2:16" x14ac:dyDescent="0.15">
      <c r="C6866" s="88">
        <v>40196</v>
      </c>
      <c r="D6866" s="82"/>
      <c r="E6866" s="12">
        <v>77.099999999999994</v>
      </c>
      <c r="F6866" s="12">
        <v>76.459999999999994</v>
      </c>
      <c r="G6866" s="12">
        <v>76.650000000000006</v>
      </c>
      <c r="H6866" s="12">
        <v>75.790000000000006</v>
      </c>
      <c r="I6866" s="75"/>
      <c r="J6866" s="75"/>
      <c r="K6866" s="193">
        <f t="shared" si="260"/>
        <v>44.253243651866867</v>
      </c>
      <c r="L6866" s="96"/>
      <c r="M6866" s="8">
        <v>91.79</v>
      </c>
      <c r="P6866" s="8">
        <f t="shared" si="259"/>
        <v>12.4641374702137</v>
      </c>
    </row>
    <row r="6867" spans="2:16" x14ac:dyDescent="0.15">
      <c r="C6867" s="88">
        <v>40197</v>
      </c>
      <c r="D6867" s="12">
        <v>79.02</v>
      </c>
      <c r="E6867" s="12">
        <v>77.63</v>
      </c>
      <c r="F6867" s="12">
        <v>76.150000000000006</v>
      </c>
      <c r="G6867" s="12">
        <v>76.400000000000006</v>
      </c>
      <c r="H6867" s="12">
        <v>75.33</v>
      </c>
      <c r="I6867" s="75"/>
      <c r="J6867" s="75"/>
      <c r="K6867" s="193">
        <f t="shared" si="260"/>
        <v>44.089686557497927</v>
      </c>
      <c r="L6867" s="96"/>
      <c r="M6867" s="8">
        <v>91.75</v>
      </c>
      <c r="P6867" s="8">
        <f t="shared" si="259"/>
        <v>12.30058037584476</v>
      </c>
    </row>
    <row r="6868" spans="2:16" x14ac:dyDescent="0.15">
      <c r="C6868" s="88">
        <v>40198</v>
      </c>
      <c r="D6868" s="12">
        <v>77.62</v>
      </c>
      <c r="E6868" s="12">
        <v>76.319999999999993</v>
      </c>
      <c r="F6868" s="12">
        <v>76.44</v>
      </c>
      <c r="G6868" s="12">
        <v>76.650000000000006</v>
      </c>
      <c r="H6868" s="12">
        <v>75.3</v>
      </c>
      <c r="I6868" s="75"/>
      <c r="J6868" s="75"/>
      <c r="K6868" s="193">
        <f t="shared" si="260"/>
        <v>44.42680469026616</v>
      </c>
      <c r="L6868" s="96"/>
      <c r="M6868" s="8">
        <v>92.15</v>
      </c>
      <c r="P6868" s="8">
        <f t="shared" si="259"/>
        <v>12.637698508612992</v>
      </c>
    </row>
    <row r="6869" spans="2:16" x14ac:dyDescent="0.15">
      <c r="B6869" s="42" t="s">
        <v>86</v>
      </c>
      <c r="C6869" s="88">
        <v>40199</v>
      </c>
      <c r="D6869" s="12">
        <v>76.08</v>
      </c>
      <c r="E6869" s="12">
        <v>74.58</v>
      </c>
      <c r="F6869" s="12">
        <v>75.900000000000006</v>
      </c>
      <c r="G6869" s="12">
        <v>76.150000000000006</v>
      </c>
      <c r="H6869" s="12">
        <v>74.540000000000006</v>
      </c>
      <c r="I6869" s="75"/>
      <c r="J6869" s="75"/>
      <c r="K6869" s="193">
        <f t="shared" si="260"/>
        <v>44.223216095248816</v>
      </c>
      <c r="L6869" s="96"/>
      <c r="M6869" s="8">
        <v>92.33</v>
      </c>
      <c r="P6869" s="8">
        <f t="shared" si="259"/>
        <v>12.434109913595648</v>
      </c>
    </row>
    <row r="6870" spans="2:16" x14ac:dyDescent="0.15">
      <c r="B6870" s="42" t="s">
        <v>34</v>
      </c>
      <c r="C6870" s="88">
        <v>40200</v>
      </c>
      <c r="D6870" s="12">
        <v>74.540000000000006</v>
      </c>
      <c r="E6870" s="12">
        <v>72.83</v>
      </c>
      <c r="F6870" s="12">
        <v>74.36</v>
      </c>
      <c r="G6870" s="12">
        <v>74.5</v>
      </c>
      <c r="H6870" s="12">
        <v>73.02</v>
      </c>
      <c r="I6870" s="75"/>
      <c r="J6870" s="75"/>
      <c r="K6870" s="193">
        <f t="shared" si="260"/>
        <v>42.768291661791693</v>
      </c>
      <c r="L6870" s="96"/>
      <c r="M6870" s="8">
        <v>91.27</v>
      </c>
      <c r="P6870" s="8">
        <f t="shared" si="259"/>
        <v>10.979185480138526</v>
      </c>
    </row>
    <row r="6871" spans="2:16" x14ac:dyDescent="0.15">
      <c r="B6871" s="43">
        <f>AVERAGE(D6855:D6875)</f>
        <v>78.402631578947378</v>
      </c>
      <c r="C6871" s="88">
        <v>40203</v>
      </c>
      <c r="D6871" s="12">
        <v>75.260000000000005</v>
      </c>
      <c r="E6871" s="12">
        <v>73.69</v>
      </c>
      <c r="F6871" s="12">
        <v>72.27</v>
      </c>
      <c r="G6871" s="12">
        <v>72.3</v>
      </c>
      <c r="H6871" s="12">
        <v>71.97</v>
      </c>
      <c r="I6871" s="75"/>
      <c r="J6871" s="75"/>
      <c r="K6871" s="193">
        <f t="shared" si="260"/>
        <v>41.359814335968835</v>
      </c>
      <c r="L6871" s="96"/>
      <c r="M6871" s="8">
        <v>90.95</v>
      </c>
      <c r="P6871" s="8">
        <f t="shared" si="259"/>
        <v>9.5707081543156676</v>
      </c>
    </row>
    <row r="6872" spans="2:16" x14ac:dyDescent="0.15">
      <c r="B6872" s="42" t="s">
        <v>85</v>
      </c>
      <c r="C6872" s="88">
        <v>40204</v>
      </c>
      <c r="D6872" s="12">
        <v>74.709999999999994</v>
      </c>
      <c r="E6872" s="12">
        <v>73.290000000000006</v>
      </c>
      <c r="F6872" s="12">
        <v>72.28</v>
      </c>
      <c r="G6872" s="12">
        <v>72.3</v>
      </c>
      <c r="H6872" s="12">
        <v>71.94</v>
      </c>
      <c r="I6872" s="75"/>
      <c r="J6872" s="75"/>
      <c r="K6872" s="193">
        <f t="shared" si="260"/>
        <v>41.569000862571862</v>
      </c>
      <c r="L6872" s="96"/>
      <c r="M6872" s="8">
        <v>91.41</v>
      </c>
      <c r="P6872" s="8">
        <f t="shared" si="259"/>
        <v>9.7798946809186944</v>
      </c>
    </row>
    <row r="6873" spans="2:16" x14ac:dyDescent="0.15">
      <c r="B6873" s="43">
        <f>AVERAGE(E6855:E6875)</f>
        <v>77.012999999999991</v>
      </c>
      <c r="C6873" s="88">
        <v>40205</v>
      </c>
      <c r="D6873" s="12">
        <v>73.67</v>
      </c>
      <c r="E6873" s="12">
        <v>72.239999999999995</v>
      </c>
      <c r="F6873" s="12">
        <v>72.260000000000005</v>
      </c>
      <c r="G6873" s="12">
        <v>72.7</v>
      </c>
      <c r="H6873" s="12">
        <v>71.87</v>
      </c>
      <c r="I6873" s="75"/>
      <c r="J6873" s="75"/>
      <c r="K6873" s="193">
        <f t="shared" si="260"/>
        <v>41.40115726216289</v>
      </c>
      <c r="L6873" s="96"/>
      <c r="M6873" s="8">
        <v>90.54</v>
      </c>
      <c r="P6873" s="8">
        <f t="shared" si="259"/>
        <v>9.6120510805097226</v>
      </c>
    </row>
    <row r="6874" spans="2:16" x14ac:dyDescent="0.15">
      <c r="B6874" s="42" t="s">
        <v>84</v>
      </c>
      <c r="C6874" s="88">
        <v>40206</v>
      </c>
      <c r="D6874" s="12">
        <v>73.64</v>
      </c>
      <c r="E6874" s="12">
        <v>72.13</v>
      </c>
      <c r="F6874" s="12">
        <v>72.17</v>
      </c>
      <c r="G6874" s="12">
        <v>72.150000000000006</v>
      </c>
      <c r="H6874" s="12">
        <v>71.400000000000006</v>
      </c>
      <c r="I6874" s="75"/>
      <c r="J6874" s="75"/>
      <c r="K6874" s="193">
        <f t="shared" si="260"/>
        <v>41.410148546659222</v>
      </c>
      <c r="L6874" s="96"/>
      <c r="M6874" s="8">
        <v>91.25</v>
      </c>
      <c r="P6874" s="8">
        <f t="shared" si="259"/>
        <v>9.6210423650060548</v>
      </c>
    </row>
    <row r="6875" spans="2:16" ht="15" thickBot="1" x14ac:dyDescent="0.2">
      <c r="B6875" s="43">
        <f>AVERAGE(G6855:G6875)</f>
        <v>76.607894736842098</v>
      </c>
      <c r="C6875" s="121">
        <v>40207</v>
      </c>
      <c r="D6875" s="122">
        <v>72.89</v>
      </c>
      <c r="E6875" s="122">
        <v>71.459999999999994</v>
      </c>
      <c r="F6875" s="122">
        <v>71.290000000000006</v>
      </c>
      <c r="G6875" s="122">
        <v>72</v>
      </c>
      <c r="H6875" s="122">
        <v>71.010000000000005</v>
      </c>
      <c r="I6875" s="123"/>
      <c r="J6875" s="123"/>
      <c r="K6875" s="193">
        <f t="shared" si="260"/>
        <v>41.106680901512789</v>
      </c>
      <c r="L6875" s="96"/>
      <c r="M6875" s="8">
        <v>90.77</v>
      </c>
      <c r="P6875" s="8">
        <f t="shared" si="259"/>
        <v>9.3175747198596213</v>
      </c>
    </row>
    <row r="6876" spans="2:16" x14ac:dyDescent="0.15">
      <c r="C6876" s="115">
        <v>40210</v>
      </c>
      <c r="D6876" s="116">
        <v>74.430000000000007</v>
      </c>
      <c r="E6876" s="116">
        <v>73.11</v>
      </c>
      <c r="F6876" s="116">
        <v>71.17</v>
      </c>
      <c r="G6876" s="116">
        <v>71.599999999999994</v>
      </c>
      <c r="H6876" s="116">
        <v>71.02</v>
      </c>
      <c r="I6876" s="117"/>
      <c r="J6876" s="117"/>
      <c r="K6876" s="193">
        <f t="shared" si="260"/>
        <v>41.153024227269334</v>
      </c>
      <c r="L6876" s="96"/>
      <c r="M6876" s="8">
        <v>91.38</v>
      </c>
      <c r="P6876" s="8">
        <f t="shared" si="259"/>
        <v>9.3639180456161668</v>
      </c>
    </row>
    <row r="6877" spans="2:16" x14ac:dyDescent="0.15">
      <c r="C6877" s="88">
        <v>40211</v>
      </c>
      <c r="D6877" s="12">
        <v>77.23</v>
      </c>
      <c r="E6877" s="12">
        <v>76.06</v>
      </c>
      <c r="F6877" s="12">
        <v>72.8</v>
      </c>
      <c r="G6877" s="12">
        <v>73.099999999999994</v>
      </c>
      <c r="H6877" s="12">
        <v>73.05</v>
      </c>
      <c r="I6877" s="75"/>
      <c r="J6877" s="75"/>
      <c r="K6877" s="193">
        <f t="shared" si="260"/>
        <v>42.249659024904943</v>
      </c>
      <c r="L6877" s="96"/>
      <c r="M6877" s="8">
        <v>91.89</v>
      </c>
      <c r="P6877" s="8">
        <f t="shared" si="259"/>
        <v>10.460552843251776</v>
      </c>
    </row>
    <row r="6878" spans="2:16" x14ac:dyDescent="0.15">
      <c r="C6878" s="88">
        <v>40212</v>
      </c>
      <c r="D6878" s="12">
        <v>76.98</v>
      </c>
      <c r="E6878" s="12">
        <v>75.92</v>
      </c>
      <c r="F6878" s="12">
        <v>75.97</v>
      </c>
      <c r="G6878" s="12">
        <v>76.8</v>
      </c>
      <c r="H6878" s="12">
        <v>75.14</v>
      </c>
      <c r="I6878" s="75"/>
      <c r="J6878" s="75"/>
      <c r="K6878" s="193">
        <f t="shared" si="260"/>
        <v>44.214249969995564</v>
      </c>
      <c r="L6878" s="96"/>
      <c r="M6878" s="8">
        <v>91.53</v>
      </c>
      <c r="P6878" s="8">
        <f t="shared" si="259"/>
        <v>12.425143788342396</v>
      </c>
    </row>
    <row r="6879" spans="2:16" x14ac:dyDescent="0.15">
      <c r="C6879" s="88">
        <v>40213</v>
      </c>
      <c r="D6879" s="12">
        <v>73.14</v>
      </c>
      <c r="E6879" s="12">
        <v>72.13</v>
      </c>
      <c r="F6879" s="12">
        <v>74.77</v>
      </c>
      <c r="G6879" s="12">
        <v>75.8</v>
      </c>
      <c r="H6879" s="12">
        <v>72.73</v>
      </c>
      <c r="I6879" s="75"/>
      <c r="J6879" s="75"/>
      <c r="K6879" s="193">
        <f t="shared" si="260"/>
        <v>43.843553682429373</v>
      </c>
      <c r="L6879" s="96"/>
      <c r="M6879" s="8">
        <v>91.96</v>
      </c>
      <c r="P6879" s="8">
        <f t="shared" si="259"/>
        <v>12.054447500776206</v>
      </c>
    </row>
    <row r="6880" spans="2:16" x14ac:dyDescent="0.15">
      <c r="C6880" s="88">
        <v>40214</v>
      </c>
      <c r="D6880" s="12">
        <v>71.19</v>
      </c>
      <c r="E6880" s="12">
        <v>69.59</v>
      </c>
      <c r="F6880" s="12">
        <v>70.61</v>
      </c>
      <c r="G6880" s="12">
        <v>70.95</v>
      </c>
      <c r="H6880" s="12">
        <v>69.709999999999994</v>
      </c>
      <c r="I6880" s="75"/>
      <c r="J6880" s="75"/>
      <c r="K6880" s="193">
        <f t="shared" si="260"/>
        <v>40.444731781316364</v>
      </c>
      <c r="L6880" s="96"/>
      <c r="M6880" s="8">
        <v>90.63</v>
      </c>
      <c r="P6880" s="8">
        <f t="shared" si="259"/>
        <v>8.6556255996631961</v>
      </c>
    </row>
    <row r="6881" spans="2:16" x14ac:dyDescent="0.15">
      <c r="C6881" s="88">
        <v>40217</v>
      </c>
      <c r="D6881" s="12">
        <v>71.89</v>
      </c>
      <c r="E6881" s="12">
        <v>70.11</v>
      </c>
      <c r="F6881" s="12">
        <v>69.400000000000006</v>
      </c>
      <c r="G6881" s="12">
        <v>69.25</v>
      </c>
      <c r="H6881" s="12">
        <v>68.86</v>
      </c>
      <c r="I6881" s="75"/>
      <c r="J6881" s="75"/>
      <c r="K6881" s="193">
        <f t="shared" si="260"/>
        <v>39.375473385059067</v>
      </c>
      <c r="L6881" s="96"/>
      <c r="M6881" s="8">
        <v>90.4</v>
      </c>
      <c r="P6881" s="8">
        <f t="shared" si="259"/>
        <v>7.5863672034058993</v>
      </c>
    </row>
    <row r="6882" spans="2:16" x14ac:dyDescent="0.15">
      <c r="C6882" s="88">
        <v>40218</v>
      </c>
      <c r="D6882" s="12">
        <v>73.75</v>
      </c>
      <c r="E6882" s="12">
        <v>72.13</v>
      </c>
      <c r="F6882" s="12">
        <v>69.97</v>
      </c>
      <c r="G6882" s="12">
        <v>69.95</v>
      </c>
      <c r="H6882" s="12">
        <v>69.760000000000005</v>
      </c>
      <c r="I6882" s="75"/>
      <c r="J6882" s="75"/>
      <c r="K6882" s="193">
        <f t="shared" si="260"/>
        <v>39.742694552174584</v>
      </c>
      <c r="L6882" s="96"/>
      <c r="M6882" s="8">
        <v>90.33</v>
      </c>
      <c r="P6882" s="8">
        <f t="shared" si="259"/>
        <v>7.9535883705214161</v>
      </c>
    </row>
    <row r="6883" spans="2:16" x14ac:dyDescent="0.15">
      <c r="C6883" s="88">
        <v>40219</v>
      </c>
      <c r="D6883" s="12">
        <v>74.52</v>
      </c>
      <c r="E6883" s="12">
        <v>72.540000000000006</v>
      </c>
      <c r="F6883" s="12">
        <v>71.33</v>
      </c>
      <c r="G6883" s="12">
        <v>71.650000000000006</v>
      </c>
      <c r="H6883" s="12">
        <v>70.78</v>
      </c>
      <c r="I6883" s="75"/>
      <c r="J6883" s="75"/>
      <c r="K6883" s="193">
        <f t="shared" si="260"/>
        <v>40.987976447747819</v>
      </c>
      <c r="L6883" s="96"/>
      <c r="M6883" s="8">
        <v>90.95</v>
      </c>
      <c r="P6883" s="8">
        <f t="shared" ref="P6883:P6946" si="261">K6883-$K$8167</f>
        <v>9.1988702660946515</v>
      </c>
    </row>
    <row r="6884" spans="2:16" x14ac:dyDescent="0.15">
      <c r="C6884" s="88">
        <v>40220</v>
      </c>
      <c r="D6884" s="12">
        <v>75.28</v>
      </c>
      <c r="E6884" s="12">
        <v>73.05</v>
      </c>
      <c r="F6884" s="12">
        <v>72.239999999999995</v>
      </c>
      <c r="G6884" s="82"/>
      <c r="H6884" s="12">
        <v>71.81</v>
      </c>
      <c r="I6884" s="75"/>
      <c r="J6884" s="75"/>
      <c r="K6884" s="193">
        <f t="shared" si="260"/>
        <v>0</v>
      </c>
      <c r="L6884" s="96"/>
      <c r="M6884" s="8"/>
      <c r="P6884" s="8">
        <f t="shared" si="261"/>
        <v>-31.789106181653167</v>
      </c>
    </row>
    <row r="6885" spans="2:16" x14ac:dyDescent="0.15">
      <c r="C6885" s="88">
        <v>40221</v>
      </c>
      <c r="D6885" s="12">
        <v>74.13</v>
      </c>
      <c r="E6885" s="12">
        <v>72.900000000000006</v>
      </c>
      <c r="F6885" s="12">
        <v>72.72</v>
      </c>
      <c r="G6885" s="12">
        <v>72.900000000000006</v>
      </c>
      <c r="H6885" s="12">
        <v>71.55</v>
      </c>
      <c r="I6885" s="75"/>
      <c r="J6885" s="75"/>
      <c r="K6885" s="193">
        <f t="shared" si="260"/>
        <v>41.61592914073006</v>
      </c>
      <c r="L6885" s="96"/>
      <c r="M6885" s="8">
        <v>90.76</v>
      </c>
      <c r="P6885" s="8">
        <f t="shared" si="261"/>
        <v>9.8268229590768925</v>
      </c>
    </row>
    <row r="6886" spans="2:16" x14ac:dyDescent="0.15">
      <c r="C6886" s="88">
        <v>40224</v>
      </c>
      <c r="D6886" s="82"/>
      <c r="E6886" s="12">
        <v>72.510000000000005</v>
      </c>
      <c r="F6886" s="82"/>
      <c r="G6886" s="12">
        <v>71.95</v>
      </c>
      <c r="H6886" s="12">
        <v>71.72</v>
      </c>
      <c r="I6886" s="75"/>
      <c r="J6886" s="75"/>
      <c r="K6886" s="193">
        <f t="shared" si="260"/>
        <v>41.22295119850962</v>
      </c>
      <c r="L6886" s="96"/>
      <c r="M6886" s="8">
        <v>91.09</v>
      </c>
      <c r="P6886" s="8">
        <f t="shared" si="261"/>
        <v>9.433845016856452</v>
      </c>
    </row>
    <row r="6887" spans="2:16" x14ac:dyDescent="0.15">
      <c r="C6887" s="88">
        <v>40225</v>
      </c>
      <c r="D6887" s="12">
        <v>77.010000000000005</v>
      </c>
      <c r="E6887" s="12">
        <v>75.680000000000007</v>
      </c>
      <c r="F6887" s="82"/>
      <c r="G6887" s="12">
        <v>72.400000000000006</v>
      </c>
      <c r="H6887" s="12">
        <v>73.06</v>
      </c>
      <c r="I6887" s="75"/>
      <c r="J6887" s="75"/>
      <c r="K6887" s="193">
        <f t="shared" si="260"/>
        <v>41.462558394903844</v>
      </c>
      <c r="L6887" s="96"/>
      <c r="M6887" s="8">
        <v>91.05</v>
      </c>
      <c r="P6887" s="8">
        <f t="shared" si="261"/>
        <v>9.6734522132506768</v>
      </c>
    </row>
    <row r="6888" spans="2:16" x14ac:dyDescent="0.15">
      <c r="C6888" s="88">
        <v>40226</v>
      </c>
      <c r="D6888" s="12">
        <v>77.33</v>
      </c>
      <c r="E6888" s="12">
        <v>76.27</v>
      </c>
      <c r="F6888" s="12">
        <v>74.97</v>
      </c>
      <c r="G6888" s="12">
        <v>74.95</v>
      </c>
      <c r="H6888" s="12">
        <v>74.33</v>
      </c>
      <c r="I6888" s="75"/>
      <c r="J6888" s="75"/>
      <c r="K6888" s="193">
        <f t="shared" si="260"/>
        <v>43.026623624849499</v>
      </c>
      <c r="L6888" s="96"/>
      <c r="M6888" s="8">
        <v>91.27</v>
      </c>
      <c r="P6888" s="8">
        <f t="shared" si="261"/>
        <v>11.237517443196332</v>
      </c>
    </row>
    <row r="6889" spans="2:16" x14ac:dyDescent="0.15">
      <c r="B6889" s="42" t="s">
        <v>87</v>
      </c>
      <c r="C6889" s="88">
        <v>40227</v>
      </c>
      <c r="D6889" s="12">
        <v>79.06</v>
      </c>
      <c r="E6889" s="12">
        <v>77.78</v>
      </c>
      <c r="F6889" s="12">
        <v>73.8</v>
      </c>
      <c r="G6889" s="12">
        <v>74.400000000000006</v>
      </c>
      <c r="H6889" s="12">
        <v>74.489999999999995</v>
      </c>
      <c r="I6889" s="75"/>
      <c r="J6889" s="75"/>
      <c r="K6889" s="193">
        <f t="shared" si="260"/>
        <v>43.080574476732885</v>
      </c>
      <c r="L6889" s="96"/>
      <c r="M6889" s="8">
        <v>92.06</v>
      </c>
      <c r="P6889" s="8">
        <f t="shared" si="261"/>
        <v>11.291468295079717</v>
      </c>
    </row>
    <row r="6890" spans="2:16" x14ac:dyDescent="0.15">
      <c r="B6890" s="42" t="s">
        <v>34</v>
      </c>
      <c r="C6890" s="88">
        <v>40228</v>
      </c>
      <c r="D6890" s="12">
        <v>79.81</v>
      </c>
      <c r="E6890" s="12">
        <v>78.19</v>
      </c>
      <c r="F6890" s="12">
        <v>74.7</v>
      </c>
      <c r="G6890" s="12">
        <v>75.150000000000006</v>
      </c>
      <c r="H6890" s="12">
        <v>75.17</v>
      </c>
      <c r="I6890" s="75"/>
      <c r="J6890" s="75"/>
      <c r="K6890" s="193">
        <f t="shared" si="260"/>
        <v>43.878817506513805</v>
      </c>
      <c r="L6890" s="96"/>
      <c r="M6890" s="8">
        <v>92.83</v>
      </c>
      <c r="P6890" s="8">
        <f t="shared" si="261"/>
        <v>12.089711324860637</v>
      </c>
    </row>
    <row r="6891" spans="2:16" x14ac:dyDescent="0.15">
      <c r="B6891" s="43">
        <f>AVERAGE(D6876:D6895)</f>
        <v>76.452631578947376</v>
      </c>
      <c r="C6891" s="88">
        <v>40231</v>
      </c>
      <c r="D6891" s="12">
        <v>80.16</v>
      </c>
      <c r="E6891" s="12">
        <v>78.61</v>
      </c>
      <c r="F6891" s="12">
        <v>76.38</v>
      </c>
      <c r="G6891" s="12">
        <v>77.2</v>
      </c>
      <c r="H6891" s="12">
        <v>76.14</v>
      </c>
      <c r="I6891" s="75"/>
      <c r="J6891" s="75"/>
      <c r="K6891" s="193">
        <f t="shared" si="260"/>
        <v>45.051499261269321</v>
      </c>
      <c r="L6891" s="96"/>
      <c r="M6891" s="8">
        <v>92.78</v>
      </c>
      <c r="P6891" s="8">
        <f t="shared" si="261"/>
        <v>13.262393079616153</v>
      </c>
    </row>
    <row r="6892" spans="2:16" x14ac:dyDescent="0.15">
      <c r="B6892" s="42" t="s">
        <v>85</v>
      </c>
      <c r="C6892" s="88">
        <v>40232</v>
      </c>
      <c r="D6892" s="12">
        <v>78.86</v>
      </c>
      <c r="E6892" s="12">
        <v>77.25</v>
      </c>
      <c r="F6892" s="12">
        <v>76.5</v>
      </c>
      <c r="G6892" s="12">
        <v>76.599999999999994</v>
      </c>
      <c r="H6892" s="12">
        <v>75.75</v>
      </c>
      <c r="I6892" s="75"/>
      <c r="J6892" s="75"/>
      <c r="K6892" s="193">
        <f t="shared" si="260"/>
        <v>44.421914362392144</v>
      </c>
      <c r="L6892" s="96"/>
      <c r="M6892" s="8">
        <v>92.2</v>
      </c>
      <c r="P6892" s="8">
        <f t="shared" si="261"/>
        <v>12.632808180738976</v>
      </c>
    </row>
    <row r="6893" spans="2:16" x14ac:dyDescent="0.15">
      <c r="B6893" s="43">
        <f>AVERAGE(E6876:E6895)</f>
        <v>74.789999999999992</v>
      </c>
      <c r="C6893" s="88">
        <v>40233</v>
      </c>
      <c r="D6893" s="12">
        <v>80</v>
      </c>
      <c r="E6893" s="12">
        <v>78.09</v>
      </c>
      <c r="F6893" s="12">
        <v>75.3</v>
      </c>
      <c r="G6893" s="12">
        <v>75.55</v>
      </c>
      <c r="H6893" s="12">
        <v>75.459999999999994</v>
      </c>
      <c r="I6893" s="75"/>
      <c r="J6893" s="75"/>
      <c r="K6893" s="193">
        <f t="shared" si="260"/>
        <v>43.361562338185777</v>
      </c>
      <c r="L6893" s="96"/>
      <c r="M6893" s="8">
        <v>91.25</v>
      </c>
      <c r="P6893" s="8">
        <f t="shared" si="261"/>
        <v>11.57245615653261</v>
      </c>
    </row>
    <row r="6894" spans="2:16" x14ac:dyDescent="0.15">
      <c r="B6894" s="42" t="s">
        <v>84</v>
      </c>
      <c r="C6894" s="88">
        <v>40234</v>
      </c>
      <c r="D6894" s="12">
        <v>78.17</v>
      </c>
      <c r="E6894" s="12">
        <v>76.290000000000006</v>
      </c>
      <c r="F6894" s="12">
        <v>75.88</v>
      </c>
      <c r="G6894" s="12">
        <v>75.8</v>
      </c>
      <c r="H6894" s="11">
        <v>74.66</v>
      </c>
      <c r="I6894" s="75"/>
      <c r="J6894" s="75"/>
      <c r="K6894" s="193">
        <f t="shared" si="260"/>
        <v>43.495513293258284</v>
      </c>
      <c r="L6894" s="96"/>
      <c r="M6894" s="8">
        <v>91.23</v>
      </c>
      <c r="P6894" s="8">
        <f t="shared" si="261"/>
        <v>11.706407111605117</v>
      </c>
    </row>
    <row r="6895" spans="2:16" ht="15" thickBot="1" x14ac:dyDescent="0.2">
      <c r="B6895" s="43">
        <f>AVERAGE(G6876:G6895)</f>
        <v>73.728947368421032</v>
      </c>
      <c r="C6895" s="112">
        <v>40235</v>
      </c>
      <c r="D6895" s="113">
        <v>79.66</v>
      </c>
      <c r="E6895" s="113">
        <v>77.59</v>
      </c>
      <c r="F6895" s="113">
        <v>74.13</v>
      </c>
      <c r="G6895" s="113">
        <v>74.849999999999994</v>
      </c>
      <c r="H6895" s="113">
        <v>74.599999999999994</v>
      </c>
      <c r="I6895" s="114"/>
      <c r="J6895" s="114"/>
      <c r="K6895" s="193">
        <f t="shared" si="260"/>
        <v>42.573750959567612</v>
      </c>
      <c r="L6895" s="96"/>
      <c r="M6895" s="8">
        <v>90.43</v>
      </c>
      <c r="P6895" s="8">
        <f t="shared" si="261"/>
        <v>10.784644777914444</v>
      </c>
    </row>
    <row r="6896" spans="2:16" x14ac:dyDescent="0.15">
      <c r="C6896" s="118">
        <v>40238</v>
      </c>
      <c r="D6896" s="119">
        <v>78.7</v>
      </c>
      <c r="E6896" s="119">
        <v>76.89</v>
      </c>
      <c r="F6896" s="119">
        <v>76.48</v>
      </c>
      <c r="G6896" s="119">
        <v>76.7</v>
      </c>
      <c r="H6896" s="119">
        <v>75.760000000000005</v>
      </c>
      <c r="I6896" s="120"/>
      <c r="J6896" s="120"/>
      <c r="K6896" s="193">
        <f t="shared" si="260"/>
        <v>43.418563748292819</v>
      </c>
      <c r="L6896" s="96"/>
      <c r="M6896" s="8">
        <v>90</v>
      </c>
      <c r="P6896" s="8">
        <f t="shared" si="261"/>
        <v>11.629457566639651</v>
      </c>
    </row>
    <row r="6897" spans="2:16" x14ac:dyDescent="0.15">
      <c r="C6897" s="88">
        <v>40239</v>
      </c>
      <c r="D6897" s="12">
        <v>79.680000000000007</v>
      </c>
      <c r="E6897" s="12">
        <v>78.180000000000007</v>
      </c>
      <c r="F6897" s="12">
        <v>75.150000000000006</v>
      </c>
      <c r="G6897" s="12">
        <v>75.150000000000006</v>
      </c>
      <c r="H6897" s="12">
        <v>75.510000000000005</v>
      </c>
      <c r="I6897" s="75"/>
      <c r="J6897" s="75"/>
      <c r="K6897" s="193">
        <f t="shared" si="260"/>
        <v>42.687665722430914</v>
      </c>
      <c r="L6897" s="96"/>
      <c r="M6897" s="8">
        <v>90.31</v>
      </c>
      <c r="P6897" s="8">
        <f t="shared" si="261"/>
        <v>10.898559540777747</v>
      </c>
    </row>
    <row r="6898" spans="2:16" x14ac:dyDescent="0.15">
      <c r="C6898" s="88">
        <v>40240</v>
      </c>
      <c r="D6898" s="12">
        <v>80.87</v>
      </c>
      <c r="E6898" s="12">
        <v>79.25</v>
      </c>
      <c r="F6898" s="12">
        <v>76.05</v>
      </c>
      <c r="G6898" s="12">
        <v>76.099999999999994</v>
      </c>
      <c r="H6898" s="12">
        <v>76.52</v>
      </c>
      <c r="I6898" s="75"/>
      <c r="J6898" s="75"/>
      <c r="K6898" s="193">
        <f t="shared" si="260"/>
        <v>42.901811764826419</v>
      </c>
      <c r="L6898" s="96"/>
      <c r="M6898" s="8">
        <v>89.63</v>
      </c>
      <c r="P6898" s="8">
        <f t="shared" si="261"/>
        <v>11.112705583173252</v>
      </c>
    </row>
    <row r="6899" spans="2:16" x14ac:dyDescent="0.15">
      <c r="C6899" s="88">
        <v>40241</v>
      </c>
      <c r="D6899" s="12">
        <v>80.209999999999994</v>
      </c>
      <c r="E6899" s="12">
        <v>78.540000000000006</v>
      </c>
      <c r="F6899" s="12">
        <v>76.52</v>
      </c>
      <c r="G6899" s="12">
        <v>76.7</v>
      </c>
      <c r="H6899" s="12">
        <v>76.42</v>
      </c>
      <c r="I6899" s="75"/>
      <c r="J6899" s="75"/>
      <c r="K6899" s="193">
        <f t="shared" si="260"/>
        <v>43.186998074968592</v>
      </c>
      <c r="L6899" s="96"/>
      <c r="M6899" s="8">
        <v>89.52</v>
      </c>
      <c r="P6899" s="8">
        <f t="shared" si="261"/>
        <v>11.397891893315425</v>
      </c>
    </row>
    <row r="6900" spans="2:16" x14ac:dyDescent="0.15">
      <c r="C6900" s="88">
        <v>40242</v>
      </c>
      <c r="D6900" s="12">
        <v>81.5</v>
      </c>
      <c r="E6900" s="12">
        <v>79.89</v>
      </c>
      <c r="F6900" s="12">
        <v>76.97</v>
      </c>
      <c r="G6900" s="12">
        <v>77.599999999999994</v>
      </c>
      <c r="H6900" s="12">
        <v>77.27</v>
      </c>
      <c r="I6900" s="75"/>
      <c r="J6900" s="75"/>
      <c r="K6900" s="193">
        <f t="shared" si="260"/>
        <v>44.093988788064898</v>
      </c>
      <c r="L6900" s="96"/>
      <c r="M6900" s="8">
        <v>90.34</v>
      </c>
      <c r="P6900" s="8">
        <f t="shared" si="261"/>
        <v>12.304882606411731</v>
      </c>
    </row>
    <row r="6901" spans="2:16" x14ac:dyDescent="0.15">
      <c r="C6901" s="88">
        <v>40245</v>
      </c>
      <c r="D6901" s="12">
        <v>81.87</v>
      </c>
      <c r="E6901" s="12">
        <v>80.47</v>
      </c>
      <c r="F6901" s="12">
        <v>78.099999999999994</v>
      </c>
      <c r="G6901" s="12">
        <v>78.400000000000006</v>
      </c>
      <c r="H6901" s="12">
        <v>77.86</v>
      </c>
      <c r="I6901" s="75"/>
      <c r="J6901" s="75"/>
      <c r="K6901" s="193">
        <f t="shared" si="260"/>
        <v>45.076205637975576</v>
      </c>
      <c r="L6901" s="96"/>
      <c r="M6901" s="8">
        <v>91.41</v>
      </c>
      <c r="P6901" s="8">
        <f t="shared" si="261"/>
        <v>13.287099456322409</v>
      </c>
    </row>
    <row r="6902" spans="2:16" x14ac:dyDescent="0.15">
      <c r="C6902" s="88">
        <v>40246</v>
      </c>
      <c r="D6902" s="12">
        <v>81.489999999999995</v>
      </c>
      <c r="E6902" s="12">
        <v>79.91</v>
      </c>
      <c r="F6902" s="12">
        <v>77.55</v>
      </c>
      <c r="G6902" s="12">
        <v>77.900000000000006</v>
      </c>
      <c r="H6902" s="12">
        <v>77.38</v>
      </c>
      <c r="I6902" s="75"/>
      <c r="J6902" s="75"/>
      <c r="K6902" s="193">
        <f t="shared" si="260"/>
        <v>44.656436246778483</v>
      </c>
      <c r="L6902" s="96"/>
      <c r="M6902" s="8">
        <v>91.14</v>
      </c>
      <c r="P6902" s="8">
        <f t="shared" si="261"/>
        <v>12.867330065125316</v>
      </c>
    </row>
    <row r="6903" spans="2:16" x14ac:dyDescent="0.15">
      <c r="C6903" s="88">
        <v>40247</v>
      </c>
      <c r="D6903" s="12">
        <v>82.09</v>
      </c>
      <c r="E6903" s="12">
        <v>80.48</v>
      </c>
      <c r="F6903" s="12">
        <v>77.5</v>
      </c>
      <c r="G6903" s="12">
        <v>77.55</v>
      </c>
      <c r="H6903" s="12">
        <v>77.8</v>
      </c>
      <c r="I6903" s="75"/>
      <c r="J6903" s="75"/>
      <c r="K6903" s="193">
        <f t="shared" si="260"/>
        <v>44.402142342235294</v>
      </c>
      <c r="L6903" s="96"/>
      <c r="M6903" s="8">
        <v>91.03</v>
      </c>
      <c r="P6903" s="8">
        <f t="shared" si="261"/>
        <v>12.613036160582126</v>
      </c>
    </row>
    <row r="6904" spans="2:16" x14ac:dyDescent="0.15">
      <c r="C6904" s="88">
        <v>40248</v>
      </c>
      <c r="D6904" s="12">
        <v>82.11</v>
      </c>
      <c r="E6904" s="12">
        <v>80.28</v>
      </c>
      <c r="F6904" s="12">
        <v>77.849999999999994</v>
      </c>
      <c r="G6904" s="12">
        <v>77.8</v>
      </c>
      <c r="H6904" s="12">
        <v>77.760000000000005</v>
      </c>
      <c r="I6904" s="75"/>
      <c r="J6904" s="75"/>
      <c r="K6904" s="193">
        <f t="shared" si="260"/>
        <v>44.755702040357434</v>
      </c>
      <c r="L6904" s="96"/>
      <c r="M6904" s="8">
        <v>91.46</v>
      </c>
      <c r="P6904" s="8">
        <f t="shared" si="261"/>
        <v>12.966595858704267</v>
      </c>
    </row>
    <row r="6905" spans="2:16" x14ac:dyDescent="0.15">
      <c r="C6905" s="88">
        <v>40249</v>
      </c>
      <c r="D6905" s="12">
        <v>81.239999999999995</v>
      </c>
      <c r="E6905" s="12">
        <v>79.39</v>
      </c>
      <c r="F6905" s="12">
        <v>78.3</v>
      </c>
      <c r="G6905" s="12">
        <v>78.25</v>
      </c>
      <c r="H6905" s="12">
        <v>77.739999999999995</v>
      </c>
      <c r="I6905" s="75"/>
      <c r="J6905" s="75"/>
      <c r="K6905" s="193">
        <f t="shared" si="260"/>
        <v>45.103163766937648</v>
      </c>
      <c r="L6905" s="96"/>
      <c r="M6905" s="8">
        <v>91.64</v>
      </c>
      <c r="P6905" s="8">
        <f t="shared" si="261"/>
        <v>13.31405758528448</v>
      </c>
    </row>
    <row r="6906" spans="2:16" x14ac:dyDescent="0.15">
      <c r="C6906" s="88">
        <v>40252</v>
      </c>
      <c r="D6906" s="12">
        <v>79.8</v>
      </c>
      <c r="E6906" s="12">
        <v>77.89</v>
      </c>
      <c r="F6906" s="12">
        <v>77.400000000000006</v>
      </c>
      <c r="G6906" s="12">
        <v>77.150000000000006</v>
      </c>
      <c r="H6906" s="12">
        <v>76.239999999999995</v>
      </c>
      <c r="I6906" s="75"/>
      <c r="J6906" s="75"/>
      <c r="K6906" s="193">
        <f t="shared" si="260"/>
        <v>44.546767106185222</v>
      </c>
      <c r="L6906" s="96"/>
      <c r="M6906" s="8">
        <v>91.8</v>
      </c>
      <c r="P6906" s="8">
        <f t="shared" si="261"/>
        <v>12.757660924532054</v>
      </c>
    </row>
    <row r="6907" spans="2:16" x14ac:dyDescent="0.15">
      <c r="C6907" s="88">
        <v>40253</v>
      </c>
      <c r="D6907" s="12">
        <v>81.7</v>
      </c>
      <c r="E6907" s="12">
        <v>79.02</v>
      </c>
      <c r="F6907" s="12">
        <v>75.900000000000006</v>
      </c>
      <c r="G6907" s="12">
        <v>76.05</v>
      </c>
      <c r="H6907" s="12">
        <v>76.62</v>
      </c>
      <c r="I6907" s="75"/>
      <c r="J6907" s="75"/>
      <c r="K6907" s="193">
        <f t="shared" si="260"/>
        <v>43.648534954586744</v>
      </c>
      <c r="L6907" s="96"/>
      <c r="M6907" s="8">
        <v>91.25</v>
      </c>
      <c r="P6907" s="8">
        <f t="shared" si="261"/>
        <v>11.859428772933576</v>
      </c>
    </row>
    <row r="6908" spans="2:16" x14ac:dyDescent="0.15">
      <c r="C6908" s="88">
        <v>40254</v>
      </c>
      <c r="D6908" s="12">
        <v>82.93</v>
      </c>
      <c r="E6908" s="12">
        <v>81.96</v>
      </c>
      <c r="F6908" s="12">
        <v>78</v>
      </c>
      <c r="G6908" s="12">
        <v>78.099999999999994</v>
      </c>
      <c r="H6908" s="12">
        <v>76.62</v>
      </c>
      <c r="I6908" s="75"/>
      <c r="J6908" s="75"/>
      <c r="K6908" s="193">
        <f t="shared" si="260"/>
        <v>44.913544841641432</v>
      </c>
      <c r="L6908" s="96"/>
      <c r="M6908" s="8">
        <v>91.43</v>
      </c>
      <c r="P6908" s="8">
        <f t="shared" si="261"/>
        <v>13.124438659988265</v>
      </c>
    </row>
    <row r="6909" spans="2:16" x14ac:dyDescent="0.15">
      <c r="C6909" s="88">
        <v>40255</v>
      </c>
      <c r="D6909" s="12">
        <v>82.2</v>
      </c>
      <c r="E6909" s="12">
        <v>81.48</v>
      </c>
      <c r="F6909" s="12">
        <v>77.66</v>
      </c>
      <c r="G6909" s="12">
        <v>78.3</v>
      </c>
      <c r="H6909" s="12">
        <v>77.900000000000006</v>
      </c>
      <c r="I6909" s="75"/>
      <c r="J6909" s="75"/>
      <c r="K6909" s="193">
        <f t="shared" si="260"/>
        <v>45.00886063405656</v>
      </c>
      <c r="L6909" s="96"/>
      <c r="M6909" s="8">
        <v>91.39</v>
      </c>
      <c r="P6909" s="8">
        <f t="shared" si="261"/>
        <v>13.219754452403393</v>
      </c>
    </row>
    <row r="6910" spans="2:16" x14ac:dyDescent="0.15">
      <c r="C6910" s="88">
        <v>40256</v>
      </c>
      <c r="D6910" s="12">
        <v>80.680000000000007</v>
      </c>
      <c r="E6910" s="12">
        <v>79.88</v>
      </c>
      <c r="F6910" s="12">
        <v>78</v>
      </c>
      <c r="G6910" s="12">
        <v>78.2</v>
      </c>
      <c r="H6910" s="12">
        <v>77.180000000000007</v>
      </c>
      <c r="I6910" s="75"/>
      <c r="J6910" s="75"/>
      <c r="K6910" s="193">
        <f t="shared" si="260"/>
        <v>45.005483005672836</v>
      </c>
      <c r="L6910" s="96"/>
      <c r="M6910" s="8">
        <v>91.5</v>
      </c>
      <c r="P6910" s="8">
        <f t="shared" si="261"/>
        <v>13.216376824019669</v>
      </c>
    </row>
    <row r="6911" spans="2:16" x14ac:dyDescent="0.15">
      <c r="C6911" s="88">
        <v>40259</v>
      </c>
      <c r="D6911" s="12">
        <v>81.25</v>
      </c>
      <c r="E6911" s="12">
        <v>80.540000000000006</v>
      </c>
      <c r="F6911" s="12">
        <v>76.650000000000006</v>
      </c>
      <c r="G6911" s="82"/>
      <c r="H6911" s="12">
        <v>76.75</v>
      </c>
      <c r="I6911" s="75"/>
      <c r="J6911" s="75"/>
      <c r="K6911" s="193">
        <f t="shared" si="260"/>
        <v>0</v>
      </c>
      <c r="L6911" s="96"/>
      <c r="M6911" s="8"/>
      <c r="P6911" s="8">
        <f t="shared" si="261"/>
        <v>-31.789106181653167</v>
      </c>
    </row>
    <row r="6912" spans="2:16" x14ac:dyDescent="0.15">
      <c r="B6912" s="42" t="s">
        <v>88</v>
      </c>
      <c r="C6912" s="88">
        <v>40260</v>
      </c>
      <c r="D6912" s="12">
        <v>81.91</v>
      </c>
      <c r="E6912" s="12">
        <v>80.7</v>
      </c>
      <c r="F6912" s="12">
        <v>77.42</v>
      </c>
      <c r="G6912" s="12">
        <v>77.5</v>
      </c>
      <c r="H6912" s="12">
        <v>77.540000000000006</v>
      </c>
      <c r="I6912" s="75"/>
      <c r="J6912" s="75"/>
      <c r="K6912" s="193">
        <f t="shared" si="260"/>
        <v>44.500253955537879</v>
      </c>
      <c r="L6912" s="96"/>
      <c r="M6912" s="8">
        <v>91.29</v>
      </c>
      <c r="P6912" s="8">
        <f t="shared" si="261"/>
        <v>12.711147773884711</v>
      </c>
    </row>
    <row r="6913" spans="2:16" x14ac:dyDescent="0.15">
      <c r="B6913" s="42" t="s">
        <v>34</v>
      </c>
      <c r="C6913" s="88">
        <v>40261</v>
      </c>
      <c r="D6913" s="12">
        <v>80.61</v>
      </c>
      <c r="E6913" s="12">
        <v>79.62</v>
      </c>
      <c r="F6913" s="12">
        <v>77.39</v>
      </c>
      <c r="G6913" s="12">
        <v>77.650000000000006</v>
      </c>
      <c r="H6913" s="12">
        <v>76.900000000000006</v>
      </c>
      <c r="I6913" s="75"/>
      <c r="J6913" s="75"/>
      <c r="K6913" s="193">
        <f t="shared" ref="K6913:K6976" si="262">G6913*M6913/158.987294928</f>
        <v>44.654760012208165</v>
      </c>
      <c r="L6913" s="96"/>
      <c r="M6913" s="8">
        <v>91.43</v>
      </c>
      <c r="P6913" s="8">
        <f t="shared" si="261"/>
        <v>12.865653830554997</v>
      </c>
    </row>
    <row r="6914" spans="2:16" x14ac:dyDescent="0.15">
      <c r="B6914" s="43">
        <f>AVERAGE(D6896:D6918)</f>
        <v>81.290000000000006</v>
      </c>
      <c r="C6914" s="88">
        <v>40262</v>
      </c>
      <c r="D6914" s="12">
        <v>80.53</v>
      </c>
      <c r="E6914" s="12">
        <v>79.61</v>
      </c>
      <c r="F6914" s="12">
        <v>77.22</v>
      </c>
      <c r="G6914" s="12">
        <v>77</v>
      </c>
      <c r="H6914" s="12">
        <v>77.03</v>
      </c>
      <c r="I6914" s="75"/>
      <c r="J6914" s="75"/>
      <c r="K6914" s="193">
        <f t="shared" si="262"/>
        <v>44.963844458372577</v>
      </c>
      <c r="L6914" s="96"/>
      <c r="M6914" s="8">
        <v>92.84</v>
      </c>
      <c r="P6914" s="8">
        <f t="shared" si="261"/>
        <v>13.17473827671941</v>
      </c>
    </row>
    <row r="6915" spans="2:16" x14ac:dyDescent="0.15">
      <c r="B6915" s="42" t="s">
        <v>85</v>
      </c>
      <c r="C6915" s="88">
        <v>40263</v>
      </c>
      <c r="D6915" s="12">
        <v>80</v>
      </c>
      <c r="E6915" s="12">
        <v>79.290000000000006</v>
      </c>
      <c r="F6915" s="12">
        <v>77.650000000000006</v>
      </c>
      <c r="G6915" s="12">
        <v>77.75</v>
      </c>
      <c r="H6915" s="12">
        <v>76.8</v>
      </c>
      <c r="I6915" s="75"/>
      <c r="J6915" s="75"/>
      <c r="K6915" s="193">
        <f t="shared" si="262"/>
        <v>45.695223654758422</v>
      </c>
      <c r="L6915" s="96"/>
      <c r="M6915" s="8">
        <v>93.44</v>
      </c>
      <c r="P6915" s="8">
        <f t="shared" si="261"/>
        <v>13.906117473105255</v>
      </c>
    </row>
    <row r="6916" spans="2:16" x14ac:dyDescent="0.15">
      <c r="B6916" s="43">
        <f>AVERAGE(E6896:E6918)</f>
        <v>79.931304347826085</v>
      </c>
      <c r="C6916" s="88">
        <v>40266</v>
      </c>
      <c r="D6916" s="12">
        <v>82.17</v>
      </c>
      <c r="E6916" s="12">
        <v>81.17</v>
      </c>
      <c r="F6916" s="12">
        <v>77.3</v>
      </c>
      <c r="G6916" s="12">
        <v>77.3</v>
      </c>
      <c r="H6916" s="12">
        <v>77.77</v>
      </c>
      <c r="I6916" s="75"/>
      <c r="J6916" s="75"/>
      <c r="K6916" s="193">
        <f t="shared" si="262"/>
        <v>45.450197786385466</v>
      </c>
      <c r="L6916" s="96"/>
      <c r="M6916" s="8">
        <v>93.48</v>
      </c>
      <c r="P6916" s="8">
        <f t="shared" si="261"/>
        <v>13.661091604732299</v>
      </c>
    </row>
    <row r="6917" spans="2:16" x14ac:dyDescent="0.15">
      <c r="B6917" s="42" t="s">
        <v>84</v>
      </c>
      <c r="C6917" s="88">
        <v>40267</v>
      </c>
      <c r="D6917" s="12">
        <v>82.37</v>
      </c>
      <c r="E6917" s="12">
        <v>81.28</v>
      </c>
      <c r="F6917" s="12">
        <v>78.459999999999994</v>
      </c>
      <c r="G6917" s="12">
        <v>79.150000000000006</v>
      </c>
      <c r="H6917" s="12">
        <v>78.209999999999994</v>
      </c>
      <c r="I6917" s="75"/>
      <c r="J6917" s="75"/>
      <c r="K6917" s="193">
        <f t="shared" si="262"/>
        <v>46.383615139433758</v>
      </c>
      <c r="L6917" s="96"/>
      <c r="M6917" s="8">
        <v>93.17</v>
      </c>
      <c r="P6917" s="8">
        <f t="shared" si="261"/>
        <v>14.59450895778059</v>
      </c>
    </row>
    <row r="6918" spans="2:16" ht="15" thickBot="1" x14ac:dyDescent="0.2">
      <c r="B6918" s="43">
        <f>AVERAGE(G6896:G6918)</f>
        <v>77.5</v>
      </c>
      <c r="C6918" s="121">
        <v>40268</v>
      </c>
      <c r="D6918" s="122">
        <v>83.76</v>
      </c>
      <c r="E6918" s="122">
        <v>82.7</v>
      </c>
      <c r="F6918" s="122">
        <v>78.650000000000006</v>
      </c>
      <c r="G6918" s="122">
        <v>78.7</v>
      </c>
      <c r="H6918" s="122">
        <v>78.7</v>
      </c>
      <c r="I6918" s="123"/>
      <c r="J6918" s="123"/>
      <c r="K6918" s="193">
        <f t="shared" si="262"/>
        <v>46.550562441807948</v>
      </c>
      <c r="L6918" s="96"/>
      <c r="M6918" s="8">
        <v>94.04</v>
      </c>
      <c r="P6918" s="8">
        <f t="shared" si="261"/>
        <v>14.76145626015478</v>
      </c>
    </row>
    <row r="6919" spans="2:16" x14ac:dyDescent="0.15">
      <c r="C6919" s="115">
        <v>40269</v>
      </c>
      <c r="D6919" s="116">
        <v>84.87</v>
      </c>
      <c r="E6919" s="116">
        <v>84.01</v>
      </c>
      <c r="F6919" s="116">
        <v>80.27</v>
      </c>
      <c r="G6919" s="116">
        <v>81.099999999999994</v>
      </c>
      <c r="H6919" s="116">
        <v>79.930000000000007</v>
      </c>
      <c r="I6919" s="117"/>
      <c r="J6919" s="117"/>
      <c r="K6919" s="193">
        <f t="shared" si="262"/>
        <v>48.169087998309386</v>
      </c>
      <c r="L6919" s="96"/>
      <c r="M6919" s="8">
        <v>94.43</v>
      </c>
      <c r="P6919" s="8">
        <f t="shared" si="261"/>
        <v>16.379981816656219</v>
      </c>
    </row>
    <row r="6920" spans="2:16" x14ac:dyDescent="0.15">
      <c r="C6920" s="88">
        <v>40270</v>
      </c>
      <c r="D6920" s="82"/>
      <c r="E6920" s="82"/>
      <c r="F6920" s="82"/>
      <c r="G6920" s="12">
        <v>82.35</v>
      </c>
      <c r="H6920" s="82"/>
      <c r="I6920" s="75"/>
      <c r="J6920" s="75"/>
      <c r="K6920" s="193">
        <f t="shared" si="262"/>
        <v>49.113528244732841</v>
      </c>
      <c r="L6920" s="96"/>
      <c r="M6920" s="8">
        <v>94.82</v>
      </c>
      <c r="P6920" s="8">
        <f t="shared" si="261"/>
        <v>17.324422063079673</v>
      </c>
    </row>
    <row r="6921" spans="2:16" x14ac:dyDescent="0.15">
      <c r="C6921" s="88">
        <v>40273</v>
      </c>
      <c r="D6921" s="12">
        <v>86.62</v>
      </c>
      <c r="E6921" s="12">
        <v>85.88</v>
      </c>
      <c r="F6921" s="12">
        <v>82.23</v>
      </c>
      <c r="G6921" s="12">
        <v>82.2</v>
      </c>
      <c r="H6921" s="12">
        <v>81.31</v>
      </c>
      <c r="I6921" s="75"/>
      <c r="J6921" s="75"/>
      <c r="K6921" s="193">
        <f t="shared" si="262"/>
        <v>49.323941284436117</v>
      </c>
      <c r="L6921" s="96"/>
      <c r="M6921" s="8">
        <v>95.4</v>
      </c>
      <c r="P6921" s="8">
        <f t="shared" si="261"/>
        <v>17.534835102782949</v>
      </c>
    </row>
    <row r="6922" spans="2:16" x14ac:dyDescent="0.15">
      <c r="C6922" s="88">
        <v>40274</v>
      </c>
      <c r="D6922" s="12">
        <v>86.84</v>
      </c>
      <c r="E6922" s="12">
        <v>86.15</v>
      </c>
      <c r="F6922" s="12">
        <v>83.11</v>
      </c>
      <c r="G6922" s="12">
        <v>83.25</v>
      </c>
      <c r="H6922" s="12">
        <v>82.59</v>
      </c>
      <c r="I6922" s="75"/>
      <c r="J6922" s="75"/>
      <c r="K6922" s="193">
        <f t="shared" si="262"/>
        <v>49.880683884780915</v>
      </c>
      <c r="L6922" s="96"/>
      <c r="M6922" s="8">
        <v>95.26</v>
      </c>
      <c r="P6922" s="8">
        <f t="shared" si="261"/>
        <v>18.091577703127747</v>
      </c>
    </row>
    <row r="6923" spans="2:16" x14ac:dyDescent="0.15">
      <c r="C6923" s="88">
        <v>40275</v>
      </c>
      <c r="D6923" s="12">
        <v>85.88</v>
      </c>
      <c r="E6923" s="12">
        <v>85.59</v>
      </c>
      <c r="F6923" s="12">
        <v>83.6</v>
      </c>
      <c r="G6923" s="12">
        <v>83.65</v>
      </c>
      <c r="H6923" s="12">
        <v>82.41</v>
      </c>
      <c r="I6923" s="75"/>
      <c r="J6923" s="75"/>
      <c r="K6923" s="193">
        <f t="shared" si="262"/>
        <v>49.857279498904141</v>
      </c>
      <c r="L6923" s="96"/>
      <c r="M6923" s="8">
        <v>94.76</v>
      </c>
      <c r="P6923" s="8">
        <f t="shared" si="261"/>
        <v>18.068173317250974</v>
      </c>
    </row>
    <row r="6924" spans="2:16" x14ac:dyDescent="0.15">
      <c r="C6924" s="88">
        <v>40276</v>
      </c>
      <c r="D6924" s="12">
        <v>85.39</v>
      </c>
      <c r="E6924" s="12">
        <v>84.81</v>
      </c>
      <c r="F6924" s="12">
        <v>82.81</v>
      </c>
      <c r="G6924" s="12">
        <v>82.9</v>
      </c>
      <c r="H6924" s="12">
        <v>81.650000000000006</v>
      </c>
      <c r="I6924" s="75"/>
      <c r="J6924" s="75"/>
      <c r="K6924" s="193">
        <f t="shared" si="262"/>
        <v>49.217335281688065</v>
      </c>
      <c r="L6924" s="96"/>
      <c r="M6924" s="8">
        <v>94.39</v>
      </c>
      <c r="P6924" s="8">
        <f t="shared" si="261"/>
        <v>17.428229100034898</v>
      </c>
    </row>
    <row r="6925" spans="2:16" x14ac:dyDescent="0.15">
      <c r="C6925" s="88">
        <v>40277</v>
      </c>
      <c r="D6925" s="12">
        <v>84.92</v>
      </c>
      <c r="E6925" s="12">
        <v>84.83</v>
      </c>
      <c r="F6925" s="12">
        <v>83.75</v>
      </c>
      <c r="G6925" s="12">
        <v>83.55</v>
      </c>
      <c r="H6925" s="12">
        <v>81.97</v>
      </c>
      <c r="I6925" s="75"/>
      <c r="J6925" s="75"/>
      <c r="K6925" s="193">
        <f t="shared" si="262"/>
        <v>49.729360472360469</v>
      </c>
      <c r="L6925" s="96"/>
      <c r="M6925" s="8">
        <v>94.63</v>
      </c>
      <c r="P6925" s="8">
        <f t="shared" si="261"/>
        <v>17.940254290707301</v>
      </c>
    </row>
    <row r="6926" spans="2:16" x14ac:dyDescent="0.15">
      <c r="C6926" s="88">
        <v>40280</v>
      </c>
      <c r="D6926" s="12">
        <v>84.34</v>
      </c>
      <c r="E6926" s="12">
        <v>84.77</v>
      </c>
      <c r="F6926" s="12">
        <v>83.62</v>
      </c>
      <c r="G6926" s="12">
        <v>83.4</v>
      </c>
      <c r="H6926" s="12">
        <v>82.2</v>
      </c>
      <c r="I6926" s="75"/>
      <c r="J6926" s="75"/>
      <c r="K6926" s="193">
        <f t="shared" si="262"/>
        <v>49.362057537704935</v>
      </c>
      <c r="L6926" s="96"/>
      <c r="M6926" s="8">
        <v>94.1</v>
      </c>
      <c r="P6926" s="8">
        <f t="shared" si="261"/>
        <v>17.572951356051767</v>
      </c>
    </row>
    <row r="6927" spans="2:16" x14ac:dyDescent="0.15">
      <c r="C6927" s="88">
        <v>40281</v>
      </c>
      <c r="D6927" s="12">
        <v>84.05</v>
      </c>
      <c r="E6927" s="12">
        <v>84.72</v>
      </c>
      <c r="F6927" s="12">
        <v>82.98</v>
      </c>
      <c r="G6927" s="12">
        <v>83.2</v>
      </c>
      <c r="H6927" s="12">
        <v>81.52</v>
      </c>
      <c r="I6927" s="75"/>
      <c r="J6927" s="75"/>
      <c r="K6927" s="193">
        <f t="shared" si="262"/>
        <v>49.191352073395407</v>
      </c>
      <c r="L6927" s="96"/>
      <c r="M6927" s="8">
        <v>94</v>
      </c>
      <c r="P6927" s="8">
        <f t="shared" si="261"/>
        <v>17.40224589174224</v>
      </c>
    </row>
    <row r="6928" spans="2:16" x14ac:dyDescent="0.15">
      <c r="C6928" s="88">
        <v>40282</v>
      </c>
      <c r="D6928" s="12">
        <v>85.84</v>
      </c>
      <c r="E6928" s="12">
        <v>86.15</v>
      </c>
      <c r="F6928" s="12">
        <v>83.44</v>
      </c>
      <c r="G6928" s="12">
        <v>83.25</v>
      </c>
      <c r="H6928" s="12">
        <v>82.63</v>
      </c>
      <c r="I6928" s="75"/>
      <c r="J6928" s="75"/>
      <c r="K6928" s="193">
        <f t="shared" si="262"/>
        <v>49.419892347739051</v>
      </c>
      <c r="L6928" s="96"/>
      <c r="M6928" s="8">
        <v>94.38</v>
      </c>
      <c r="P6928" s="8">
        <f t="shared" si="261"/>
        <v>17.630786166085883</v>
      </c>
    </row>
    <row r="6929" spans="2:16" x14ac:dyDescent="0.15">
      <c r="C6929" s="88">
        <v>40283</v>
      </c>
      <c r="D6929" s="12">
        <v>85.51</v>
      </c>
      <c r="E6929" s="12">
        <v>87.17</v>
      </c>
      <c r="F6929" s="12">
        <v>84.35</v>
      </c>
      <c r="G6929" s="12">
        <v>84.4</v>
      </c>
      <c r="H6929" s="12">
        <v>83.28</v>
      </c>
      <c r="I6929" s="75"/>
      <c r="J6929" s="75"/>
      <c r="K6929" s="193">
        <f t="shared" si="262"/>
        <v>50.118495340200184</v>
      </c>
      <c r="L6929" s="96"/>
      <c r="M6929" s="8">
        <v>94.41</v>
      </c>
      <c r="P6929" s="8">
        <f t="shared" si="261"/>
        <v>18.329389158547016</v>
      </c>
    </row>
    <row r="6930" spans="2:16" x14ac:dyDescent="0.15">
      <c r="C6930" s="88">
        <v>40284</v>
      </c>
      <c r="D6930" s="12">
        <v>83.24</v>
      </c>
      <c r="E6930" s="12">
        <v>85.99</v>
      </c>
      <c r="F6930" s="12">
        <v>84.8</v>
      </c>
      <c r="G6930" s="12">
        <v>84.7</v>
      </c>
      <c r="H6930" s="12">
        <v>82.86</v>
      </c>
      <c r="I6930" s="75"/>
      <c r="J6930" s="75"/>
      <c r="K6930" s="193">
        <f t="shared" si="262"/>
        <v>50.019613225078217</v>
      </c>
      <c r="L6930" s="96"/>
      <c r="M6930" s="8">
        <v>93.89</v>
      </c>
      <c r="P6930" s="8">
        <f t="shared" si="261"/>
        <v>18.23050704342505</v>
      </c>
    </row>
    <row r="6931" spans="2:16" x14ac:dyDescent="0.15">
      <c r="C6931" s="88">
        <v>40287</v>
      </c>
      <c r="D6931" s="12">
        <v>81.45</v>
      </c>
      <c r="E6931" s="12">
        <v>84.23</v>
      </c>
      <c r="F6931" s="12">
        <v>82.4</v>
      </c>
      <c r="G6931" s="12">
        <v>82.2</v>
      </c>
      <c r="H6931" s="12">
        <v>80.89</v>
      </c>
      <c r="I6931" s="75"/>
      <c r="J6931" s="75"/>
      <c r="K6931" s="193">
        <f t="shared" si="262"/>
        <v>48.124449211271632</v>
      </c>
      <c r="L6931" s="96"/>
      <c r="M6931" s="8">
        <v>93.08</v>
      </c>
      <c r="P6931" s="8">
        <f t="shared" si="261"/>
        <v>16.335343029618464</v>
      </c>
    </row>
    <row r="6932" spans="2:16" x14ac:dyDescent="0.15">
      <c r="C6932" s="88">
        <v>40288</v>
      </c>
      <c r="D6932" s="12">
        <v>83.45</v>
      </c>
      <c r="E6932" s="12">
        <v>84.8</v>
      </c>
      <c r="F6932" s="12">
        <v>83.11</v>
      </c>
      <c r="G6932" s="12">
        <v>82.7</v>
      </c>
      <c r="H6932" s="12">
        <v>81.83</v>
      </c>
      <c r="I6932" s="75"/>
      <c r="J6932" s="75"/>
      <c r="K6932" s="193">
        <f t="shared" si="262"/>
        <v>48.698067373913503</v>
      </c>
      <c r="L6932" s="96"/>
      <c r="M6932" s="8">
        <v>93.62</v>
      </c>
      <c r="P6932" s="8">
        <f t="shared" si="261"/>
        <v>16.908961192260335</v>
      </c>
    </row>
    <row r="6933" spans="2:16" x14ac:dyDescent="0.15">
      <c r="C6933" s="88">
        <v>40289</v>
      </c>
      <c r="D6933" s="12">
        <v>83.68</v>
      </c>
      <c r="E6933" s="12">
        <v>85.7</v>
      </c>
      <c r="F6933" s="12">
        <v>83.42</v>
      </c>
      <c r="G6933" s="12">
        <v>83.2</v>
      </c>
      <c r="H6933" s="12">
        <v>82.01</v>
      </c>
      <c r="I6933" s="75"/>
      <c r="J6933" s="75"/>
      <c r="K6933" s="193">
        <f t="shared" si="262"/>
        <v>49.227983931322399</v>
      </c>
      <c r="L6933" s="96"/>
      <c r="M6933" s="8">
        <v>94.07</v>
      </c>
      <c r="P6933" s="8">
        <f t="shared" si="261"/>
        <v>17.438877749669231</v>
      </c>
    </row>
    <row r="6934" spans="2:16" x14ac:dyDescent="0.15">
      <c r="B6934" s="42" t="s">
        <v>89</v>
      </c>
      <c r="C6934" s="88">
        <v>40290</v>
      </c>
      <c r="D6934" s="12">
        <v>83.7</v>
      </c>
      <c r="E6934" s="12">
        <v>85.67</v>
      </c>
      <c r="F6934" s="12">
        <v>84.06</v>
      </c>
      <c r="G6934" s="12">
        <v>83.55</v>
      </c>
      <c r="H6934" s="12">
        <v>82.36</v>
      </c>
      <c r="I6934" s="75"/>
      <c r="J6934" s="75"/>
      <c r="K6934" s="193">
        <f t="shared" si="262"/>
        <v>49.350990615654354</v>
      </c>
      <c r="L6934" s="96"/>
      <c r="M6934" s="8">
        <v>93.91</v>
      </c>
      <c r="P6934" s="8">
        <f t="shared" si="261"/>
        <v>17.561884434001186</v>
      </c>
    </row>
    <row r="6935" spans="2:16" x14ac:dyDescent="0.15">
      <c r="B6935" s="42" t="s">
        <v>34</v>
      </c>
      <c r="C6935" s="88">
        <v>40291</v>
      </c>
      <c r="D6935" s="12">
        <v>85.12</v>
      </c>
      <c r="E6935" s="12">
        <v>87.25</v>
      </c>
      <c r="F6935" s="12">
        <v>83.74</v>
      </c>
      <c r="G6935" s="12">
        <v>83.5</v>
      </c>
      <c r="H6935" s="12">
        <v>83.01</v>
      </c>
      <c r="I6935" s="75"/>
      <c r="J6935" s="75"/>
      <c r="K6935" s="193">
        <f t="shared" si="262"/>
        <v>49.568300432867396</v>
      </c>
      <c r="L6935" s="96"/>
      <c r="M6935" s="8">
        <v>94.38</v>
      </c>
      <c r="P6935" s="8">
        <f t="shared" si="261"/>
        <v>17.779194251214228</v>
      </c>
    </row>
    <row r="6936" spans="2:16" x14ac:dyDescent="0.15">
      <c r="B6936" s="43">
        <f>AVERAGE(D6919:D6940)</f>
        <v>84.57523809523812</v>
      </c>
      <c r="C6936" s="88">
        <v>40294</v>
      </c>
      <c r="D6936" s="12">
        <v>84.2</v>
      </c>
      <c r="E6936" s="12">
        <v>86.83</v>
      </c>
      <c r="F6936" s="12">
        <v>85.32</v>
      </c>
      <c r="G6936" s="12">
        <v>85.7</v>
      </c>
      <c r="H6936" s="12">
        <v>83.91</v>
      </c>
      <c r="I6936" s="75"/>
      <c r="J6936" s="75"/>
      <c r="K6936" s="193">
        <f t="shared" si="262"/>
        <v>51.316301744078189</v>
      </c>
      <c r="L6936" s="96"/>
      <c r="M6936" s="8">
        <v>95.2</v>
      </c>
      <c r="P6936" s="8">
        <f t="shared" si="261"/>
        <v>19.527195562425021</v>
      </c>
    </row>
    <row r="6937" spans="2:16" x14ac:dyDescent="0.15">
      <c r="B6937" s="42" t="s">
        <v>85</v>
      </c>
      <c r="C6937" s="88">
        <v>40295</v>
      </c>
      <c r="D6937" s="12">
        <v>82.44</v>
      </c>
      <c r="E6937" s="12">
        <v>85.78</v>
      </c>
      <c r="F6937" s="12">
        <v>84.68</v>
      </c>
      <c r="G6937" s="12">
        <v>84.7</v>
      </c>
      <c r="H6937" s="12">
        <v>83.03</v>
      </c>
      <c r="I6937" s="75"/>
      <c r="J6937" s="75"/>
      <c r="K6937" s="193">
        <f t="shared" si="262"/>
        <v>50.493758030385699</v>
      </c>
      <c r="L6937" s="96"/>
      <c r="M6937" s="8">
        <v>94.78</v>
      </c>
      <c r="P6937" s="8">
        <f t="shared" si="261"/>
        <v>18.704651848732532</v>
      </c>
    </row>
    <row r="6938" spans="2:16" x14ac:dyDescent="0.15">
      <c r="B6938" s="43">
        <f>AVERAGE(E6919:E6940)</f>
        <v>85.753809523809537</v>
      </c>
      <c r="C6938" s="88">
        <v>40296</v>
      </c>
      <c r="D6938" s="12">
        <v>83.22</v>
      </c>
      <c r="E6938" s="12">
        <v>86.16</v>
      </c>
      <c r="F6938" s="12">
        <v>83.34</v>
      </c>
      <c r="G6938" s="12">
        <v>83.5</v>
      </c>
      <c r="H6938" s="12">
        <v>82.13</v>
      </c>
      <c r="I6938" s="75"/>
      <c r="J6938" s="75"/>
      <c r="K6938" s="193">
        <f t="shared" si="262"/>
        <v>49.400236689081453</v>
      </c>
      <c r="L6938" s="96"/>
      <c r="M6938" s="8">
        <v>94.06</v>
      </c>
      <c r="P6938" s="8">
        <f t="shared" si="261"/>
        <v>17.611130507428285</v>
      </c>
    </row>
    <row r="6939" spans="2:16" x14ac:dyDescent="0.15">
      <c r="B6939" s="42" t="s">
        <v>84</v>
      </c>
      <c r="C6939" s="88">
        <v>40297</v>
      </c>
      <c r="D6939" s="12">
        <v>85.17</v>
      </c>
      <c r="E6939" s="12">
        <v>86.9</v>
      </c>
      <c r="F6939" s="12">
        <v>84.57</v>
      </c>
      <c r="G6939" s="82"/>
      <c r="H6939" s="12">
        <v>83.59</v>
      </c>
      <c r="I6939" s="75"/>
      <c r="J6939" s="75"/>
      <c r="K6939" s="193">
        <f t="shared" si="262"/>
        <v>0</v>
      </c>
      <c r="L6939" s="96"/>
      <c r="M6939" s="8"/>
      <c r="P6939" s="8">
        <f t="shared" si="261"/>
        <v>-31.789106181653167</v>
      </c>
    </row>
    <row r="6940" spans="2:16" ht="15" thickBot="1" x14ac:dyDescent="0.2">
      <c r="B6940" s="43">
        <f>AVERAGE(G6919:G6940)</f>
        <v>83.476190476190482</v>
      </c>
      <c r="C6940" s="112">
        <v>40298</v>
      </c>
      <c r="D6940" s="113">
        <v>86.15</v>
      </c>
      <c r="E6940" s="113">
        <v>87.44</v>
      </c>
      <c r="F6940" s="113">
        <v>85.77</v>
      </c>
      <c r="G6940" s="113">
        <v>86</v>
      </c>
      <c r="H6940" s="113">
        <v>84.13</v>
      </c>
      <c r="I6940" s="114"/>
      <c r="J6940" s="114"/>
      <c r="K6940" s="193">
        <f t="shared" si="262"/>
        <v>51.425618655268295</v>
      </c>
      <c r="L6940" s="96"/>
      <c r="M6940" s="8">
        <v>95.07</v>
      </c>
      <c r="P6940" s="8">
        <f t="shared" si="261"/>
        <v>19.636512473615127</v>
      </c>
    </row>
    <row r="6941" spans="2:16" x14ac:dyDescent="0.15">
      <c r="C6941" s="118">
        <v>40301</v>
      </c>
      <c r="D6941" s="119">
        <v>86.19</v>
      </c>
      <c r="E6941" s="119">
        <v>88.94</v>
      </c>
      <c r="F6941" s="119">
        <v>86.04</v>
      </c>
      <c r="G6941" s="126"/>
      <c r="H6941" s="119">
        <v>84.36</v>
      </c>
      <c r="I6941" s="120"/>
      <c r="J6941" s="120"/>
      <c r="K6941" s="193">
        <f t="shared" si="262"/>
        <v>0</v>
      </c>
      <c r="L6941" s="96"/>
      <c r="M6941" s="8"/>
      <c r="P6941" s="8">
        <f t="shared" si="261"/>
        <v>-31.789106181653167</v>
      </c>
    </row>
    <row r="6942" spans="2:16" x14ac:dyDescent="0.15">
      <c r="C6942" s="88">
        <v>40302</v>
      </c>
      <c r="D6942" s="12">
        <v>82.74</v>
      </c>
      <c r="E6942" s="12">
        <v>85.67</v>
      </c>
      <c r="F6942" s="12">
        <v>87.36</v>
      </c>
      <c r="G6942" s="82"/>
      <c r="H6942" s="12">
        <v>84.16</v>
      </c>
      <c r="I6942" s="75"/>
      <c r="J6942" s="75"/>
      <c r="K6942" s="193">
        <f t="shared" si="262"/>
        <v>0</v>
      </c>
      <c r="L6942" s="96"/>
      <c r="M6942" s="8"/>
      <c r="P6942" s="8">
        <f t="shared" si="261"/>
        <v>-31.789106181653167</v>
      </c>
    </row>
    <row r="6943" spans="2:16" x14ac:dyDescent="0.15">
      <c r="C6943" s="88">
        <v>40303</v>
      </c>
      <c r="D6943" s="12">
        <v>79.97</v>
      </c>
      <c r="E6943" s="12">
        <v>82.61</v>
      </c>
      <c r="F6943" s="12">
        <v>83.97</v>
      </c>
      <c r="G6943" s="82"/>
      <c r="H6943" s="12">
        <v>81.12</v>
      </c>
      <c r="I6943" s="75"/>
      <c r="J6943" s="75"/>
      <c r="K6943" s="193">
        <f t="shared" si="262"/>
        <v>0</v>
      </c>
      <c r="L6943" s="96"/>
      <c r="M6943" s="8"/>
      <c r="P6943" s="8">
        <f t="shared" si="261"/>
        <v>-31.789106181653167</v>
      </c>
    </row>
    <row r="6944" spans="2:16" x14ac:dyDescent="0.15">
      <c r="C6944" s="88">
        <v>40304</v>
      </c>
      <c r="D6944" s="12">
        <v>77.11</v>
      </c>
      <c r="E6944" s="12">
        <v>79.83</v>
      </c>
      <c r="F6944" s="12">
        <v>81.37</v>
      </c>
      <c r="G6944" s="12">
        <v>80.900000000000006</v>
      </c>
      <c r="H6944" s="12">
        <v>78.52</v>
      </c>
      <c r="I6944" s="75"/>
      <c r="J6944" s="75"/>
      <c r="K6944" s="193">
        <f t="shared" si="262"/>
        <v>48.152067770364596</v>
      </c>
      <c r="L6944" s="96"/>
      <c r="M6944" s="8">
        <v>94.63</v>
      </c>
      <c r="P6944" s="8">
        <f t="shared" si="261"/>
        <v>16.362961588711428</v>
      </c>
    </row>
    <row r="6945" spans="2:16" x14ac:dyDescent="0.15">
      <c r="C6945" s="88">
        <v>40305</v>
      </c>
      <c r="D6945" s="12">
        <v>75.11</v>
      </c>
      <c r="E6945" s="12">
        <v>78.27</v>
      </c>
      <c r="F6945" s="12">
        <v>79.22</v>
      </c>
      <c r="G6945" s="12">
        <v>78.599999999999994</v>
      </c>
      <c r="H6945" s="12">
        <v>76.41</v>
      </c>
      <c r="I6945" s="75"/>
      <c r="J6945" s="75"/>
      <c r="K6945" s="193">
        <f t="shared" si="262"/>
        <v>45.749844371488855</v>
      </c>
      <c r="L6945" s="96"/>
      <c r="M6945" s="8">
        <v>92.54</v>
      </c>
      <c r="P6945" s="8">
        <f t="shared" si="261"/>
        <v>13.960738189835688</v>
      </c>
    </row>
    <row r="6946" spans="2:16" x14ac:dyDescent="0.15">
      <c r="C6946" s="88">
        <v>40308</v>
      </c>
      <c r="D6946" s="12">
        <v>76.8</v>
      </c>
      <c r="E6946" s="12">
        <v>80.12</v>
      </c>
      <c r="F6946" s="12">
        <v>80.7</v>
      </c>
      <c r="G6946" s="12">
        <v>79.8</v>
      </c>
      <c r="H6946" s="12">
        <v>78.08</v>
      </c>
      <c r="I6946" s="75"/>
      <c r="J6946" s="75"/>
      <c r="K6946" s="193">
        <f t="shared" si="262"/>
        <v>46.859895335497797</v>
      </c>
      <c r="L6946" s="96"/>
      <c r="M6946" s="8">
        <v>93.36</v>
      </c>
      <c r="P6946" s="8">
        <f t="shared" si="261"/>
        <v>15.070789153844629</v>
      </c>
    </row>
    <row r="6947" spans="2:16" x14ac:dyDescent="0.15">
      <c r="C6947" s="88">
        <v>40309</v>
      </c>
      <c r="D6947" s="12">
        <v>76.37</v>
      </c>
      <c r="E6947" s="12">
        <v>80.489999999999995</v>
      </c>
      <c r="F6947" s="12">
        <v>79.260000000000005</v>
      </c>
      <c r="G6947" s="12">
        <v>79.400000000000006</v>
      </c>
      <c r="H6947" s="12">
        <v>77.53</v>
      </c>
      <c r="I6947" s="75"/>
      <c r="J6947" s="75"/>
      <c r="K6947" s="193">
        <f t="shared" si="262"/>
        <v>46.929649336941893</v>
      </c>
      <c r="L6947" s="96"/>
      <c r="M6947" s="8">
        <v>93.97</v>
      </c>
      <c r="P6947" s="8">
        <f t="shared" ref="P6947:P7010" si="263">K6947-$K$8167</f>
        <v>15.140543155288725</v>
      </c>
    </row>
    <row r="6948" spans="2:16" x14ac:dyDescent="0.15">
      <c r="C6948" s="88">
        <v>40310</v>
      </c>
      <c r="D6948" s="12">
        <v>75.650000000000006</v>
      </c>
      <c r="E6948" s="12">
        <v>81.2</v>
      </c>
      <c r="F6948" s="12">
        <v>80.89</v>
      </c>
      <c r="G6948" s="12">
        <v>80.45</v>
      </c>
      <c r="H6948" s="11">
        <v>78.290000000000006</v>
      </c>
      <c r="I6948" s="75"/>
      <c r="J6948" s="75"/>
      <c r="K6948" s="193">
        <f t="shared" si="262"/>
        <v>47.474353239472073</v>
      </c>
      <c r="L6948" s="96"/>
      <c r="M6948" s="8">
        <v>93.82</v>
      </c>
      <c r="P6948" s="8">
        <f t="shared" si="263"/>
        <v>15.685247057818906</v>
      </c>
    </row>
    <row r="6949" spans="2:16" x14ac:dyDescent="0.15">
      <c r="C6949" s="88">
        <v>40311</v>
      </c>
      <c r="D6949" s="12">
        <v>74.400000000000006</v>
      </c>
      <c r="E6949" s="12">
        <v>80.11</v>
      </c>
      <c r="F6949" s="12">
        <v>81.23</v>
      </c>
      <c r="G6949" s="12">
        <v>81.5</v>
      </c>
      <c r="H6949" s="12">
        <v>78.430000000000007</v>
      </c>
      <c r="I6949" s="75"/>
      <c r="J6949" s="75"/>
      <c r="K6949" s="193">
        <f t="shared" si="262"/>
        <v>48.278511836282597</v>
      </c>
      <c r="L6949" s="96"/>
      <c r="M6949" s="8">
        <v>94.18</v>
      </c>
      <c r="P6949" s="8">
        <f t="shared" si="263"/>
        <v>16.489405654629429</v>
      </c>
    </row>
    <row r="6950" spans="2:16" x14ac:dyDescent="0.15">
      <c r="C6950" s="88">
        <v>40312</v>
      </c>
      <c r="D6950" s="12">
        <v>71.61</v>
      </c>
      <c r="E6950" s="12">
        <v>77.180000000000007</v>
      </c>
      <c r="F6950" s="12">
        <v>79.13</v>
      </c>
      <c r="G6950" s="12">
        <v>79.599999999999994</v>
      </c>
      <c r="H6950" s="12">
        <v>75.95</v>
      </c>
      <c r="I6950" s="75"/>
      <c r="J6950" s="75"/>
      <c r="K6950" s="193">
        <f t="shared" si="262"/>
        <v>46.9477262530961</v>
      </c>
      <c r="L6950" s="96"/>
      <c r="M6950" s="8">
        <v>93.77</v>
      </c>
      <c r="P6950" s="8">
        <f t="shared" si="263"/>
        <v>15.158620071442932</v>
      </c>
    </row>
    <row r="6951" spans="2:16" x14ac:dyDescent="0.15">
      <c r="C6951" s="88">
        <v>40315</v>
      </c>
      <c r="D6951" s="12">
        <v>70.08</v>
      </c>
      <c r="E6951" s="12">
        <v>75.099999999999994</v>
      </c>
      <c r="F6951" s="12">
        <v>75.81</v>
      </c>
      <c r="G6951" s="12">
        <v>75.5</v>
      </c>
      <c r="H6951" s="12">
        <v>73.25</v>
      </c>
      <c r="I6951" s="75"/>
      <c r="J6951" s="75"/>
      <c r="K6951" s="193">
        <f t="shared" si="262"/>
        <v>44.277877695749254</v>
      </c>
      <c r="L6951" s="96"/>
      <c r="M6951" s="8">
        <v>93.24</v>
      </c>
      <c r="P6951" s="8">
        <f t="shared" si="263"/>
        <v>12.488771514096086</v>
      </c>
    </row>
    <row r="6952" spans="2:16" x14ac:dyDescent="0.15">
      <c r="C6952" s="88">
        <v>40316</v>
      </c>
      <c r="D6952" s="12">
        <v>69.41</v>
      </c>
      <c r="E6952" s="12">
        <v>74.430000000000007</v>
      </c>
      <c r="F6952" s="12">
        <v>75.11</v>
      </c>
      <c r="G6952" s="12">
        <v>74.900000000000006</v>
      </c>
      <c r="H6952" s="12">
        <v>72.77</v>
      </c>
      <c r="I6952" s="75"/>
      <c r="J6952" s="75"/>
      <c r="K6952" s="193">
        <f t="shared" si="262"/>
        <v>44.072043638286864</v>
      </c>
      <c r="L6952" s="96"/>
      <c r="M6952" s="8">
        <v>93.55</v>
      </c>
      <c r="P6952" s="8">
        <f t="shared" si="263"/>
        <v>12.282937456633697</v>
      </c>
    </row>
    <row r="6953" spans="2:16" x14ac:dyDescent="0.15">
      <c r="C6953" s="88">
        <v>40317</v>
      </c>
      <c r="D6953" s="12">
        <v>69.87</v>
      </c>
      <c r="E6953" s="12">
        <v>73.69</v>
      </c>
      <c r="F6953" s="12">
        <v>72.209999999999994</v>
      </c>
      <c r="G6953" s="12">
        <v>72.400000000000006</v>
      </c>
      <c r="H6953" s="12">
        <v>70.569999999999993</v>
      </c>
      <c r="I6953" s="75"/>
      <c r="J6953" s="75"/>
      <c r="K6953" s="193">
        <f t="shared" si="262"/>
        <v>42.172954782559529</v>
      </c>
      <c r="L6953" s="96"/>
      <c r="M6953" s="8">
        <v>92.61</v>
      </c>
      <c r="P6953" s="8">
        <f t="shared" si="263"/>
        <v>10.383848600906362</v>
      </c>
    </row>
    <row r="6954" spans="2:16" x14ac:dyDescent="0.15">
      <c r="C6954" s="88">
        <v>40318</v>
      </c>
      <c r="D6954" s="12">
        <v>68.010000000000005</v>
      </c>
      <c r="E6954" s="12">
        <v>71.84</v>
      </c>
      <c r="F6954" s="12">
        <v>72.12</v>
      </c>
      <c r="G6954" s="12">
        <v>72.5</v>
      </c>
      <c r="H6954" s="12">
        <v>69.64</v>
      </c>
      <c r="I6954" s="75"/>
      <c r="J6954" s="75"/>
      <c r="K6954" s="193">
        <f t="shared" si="262"/>
        <v>42.349767653127145</v>
      </c>
      <c r="L6954" s="96"/>
      <c r="M6954" s="8">
        <v>92.87</v>
      </c>
      <c r="P6954" s="8">
        <f t="shared" si="263"/>
        <v>10.560661471473978</v>
      </c>
    </row>
    <row r="6955" spans="2:16" x14ac:dyDescent="0.15">
      <c r="B6955" s="42" t="s">
        <v>90</v>
      </c>
      <c r="C6955" s="88">
        <v>40319</v>
      </c>
      <c r="D6955" s="12">
        <v>70.040000000000006</v>
      </c>
      <c r="E6955" s="12">
        <v>71.680000000000007</v>
      </c>
      <c r="F6955" s="12">
        <v>69.63</v>
      </c>
      <c r="G6955" s="12">
        <v>70.150000000000006</v>
      </c>
      <c r="H6955" s="12">
        <v>68.47</v>
      </c>
      <c r="I6955" s="75"/>
      <c r="J6955" s="75"/>
      <c r="K6955" s="193">
        <f t="shared" si="262"/>
        <v>40.134301315647072</v>
      </c>
      <c r="L6955" s="96"/>
      <c r="M6955" s="8">
        <v>90.96</v>
      </c>
      <c r="P6955" s="8">
        <f t="shared" si="263"/>
        <v>8.3451951339939043</v>
      </c>
    </row>
    <row r="6956" spans="2:16" x14ac:dyDescent="0.15">
      <c r="B6956" s="42" t="s">
        <v>34</v>
      </c>
      <c r="C6956" s="88">
        <v>40322</v>
      </c>
      <c r="D6956" s="12">
        <v>70.209999999999994</v>
      </c>
      <c r="E6956" s="12">
        <v>71.17</v>
      </c>
      <c r="F6956" s="12">
        <v>70.150000000000006</v>
      </c>
      <c r="G6956" s="12">
        <v>70.45</v>
      </c>
      <c r="H6956" s="12">
        <v>68.59</v>
      </c>
      <c r="I6956" s="75"/>
      <c r="J6956" s="75"/>
      <c r="K6956" s="193">
        <f t="shared" si="262"/>
        <v>40.336955873765014</v>
      </c>
      <c r="L6956" s="96"/>
      <c r="M6956" s="8">
        <v>91.03</v>
      </c>
      <c r="P6956" s="8">
        <f t="shared" si="263"/>
        <v>8.5478496921118463</v>
      </c>
    </row>
    <row r="6957" spans="2:16" x14ac:dyDescent="0.15">
      <c r="B6957" s="43">
        <f>AVERAGE(D6941:D6961)</f>
        <v>74.117499999999993</v>
      </c>
      <c r="C6957" s="88">
        <v>40323</v>
      </c>
      <c r="D6957" s="12">
        <v>68.75</v>
      </c>
      <c r="E6957" s="12">
        <v>69.55</v>
      </c>
      <c r="F6957" s="12">
        <v>68.22</v>
      </c>
      <c r="G6957" s="12">
        <v>68.349999999999994</v>
      </c>
      <c r="H6957" s="12">
        <v>66.84</v>
      </c>
      <c r="I6957" s="75"/>
      <c r="J6957" s="75"/>
      <c r="K6957" s="193">
        <f t="shared" si="262"/>
        <v>39.18616580539598</v>
      </c>
      <c r="L6957" s="96"/>
      <c r="M6957" s="8">
        <v>91.15</v>
      </c>
      <c r="P6957" s="8">
        <f t="shared" si="263"/>
        <v>7.3970596237428126</v>
      </c>
    </row>
    <row r="6958" spans="2:16" x14ac:dyDescent="0.15">
      <c r="B6958" s="42" t="s">
        <v>85</v>
      </c>
      <c r="C6958" s="88">
        <v>40324</v>
      </c>
      <c r="D6958" s="12">
        <v>71.510000000000005</v>
      </c>
      <c r="E6958" s="12">
        <v>71.739999999999995</v>
      </c>
      <c r="F6958" s="12">
        <v>69.12</v>
      </c>
      <c r="G6958" s="12">
        <v>68.849999999999994</v>
      </c>
      <c r="H6958" s="12">
        <v>68.209999999999994</v>
      </c>
      <c r="I6958" s="75"/>
      <c r="J6958" s="75"/>
      <c r="K6958" s="193">
        <f t="shared" si="262"/>
        <v>39.485815535404754</v>
      </c>
      <c r="L6958" s="96"/>
      <c r="M6958" s="8">
        <v>91.18</v>
      </c>
      <c r="P6958" s="8">
        <f t="shared" si="263"/>
        <v>7.6967093537515865</v>
      </c>
    </row>
    <row r="6959" spans="2:16" x14ac:dyDescent="0.15">
      <c r="B6959" s="43">
        <f>AVERAGE(E6941:E6961)</f>
        <v>76.997619047619054</v>
      </c>
      <c r="C6959" s="88">
        <v>40325</v>
      </c>
      <c r="D6959" s="12">
        <v>74.55</v>
      </c>
      <c r="E6959" s="12">
        <v>74.66</v>
      </c>
      <c r="F6959" s="12">
        <v>70.73</v>
      </c>
      <c r="G6959" s="12">
        <v>71.05</v>
      </c>
      <c r="H6959" s="12">
        <v>70.48</v>
      </c>
      <c r="I6959" s="75"/>
      <c r="J6959" s="75"/>
      <c r="K6959" s="193">
        <f t="shared" si="262"/>
        <v>40.684961668976861</v>
      </c>
      <c r="L6959" s="96"/>
      <c r="M6959" s="8">
        <v>91.04</v>
      </c>
      <c r="P6959" s="8">
        <f t="shared" si="263"/>
        <v>8.8958554873236935</v>
      </c>
    </row>
    <row r="6960" spans="2:16" x14ac:dyDescent="0.15">
      <c r="B6960" s="42" t="s">
        <v>84</v>
      </c>
      <c r="C6960" s="88">
        <v>40326</v>
      </c>
      <c r="D6960" s="12">
        <v>73.97</v>
      </c>
      <c r="E6960" s="12">
        <v>74.02</v>
      </c>
      <c r="F6960" s="12">
        <v>70.73</v>
      </c>
      <c r="G6960" s="12">
        <v>73.5</v>
      </c>
      <c r="H6960" s="12">
        <v>70.62</v>
      </c>
      <c r="I6960" s="75"/>
      <c r="J6960" s="75"/>
      <c r="K6960" s="193">
        <f t="shared" si="262"/>
        <v>42.633406669819777</v>
      </c>
      <c r="L6960" s="96"/>
      <c r="M6960" s="8">
        <v>92.22</v>
      </c>
      <c r="P6960" s="8">
        <f t="shared" si="263"/>
        <v>10.84430048816661</v>
      </c>
    </row>
    <row r="6961" spans="2:16" ht="15" thickBot="1" x14ac:dyDescent="0.2">
      <c r="B6961" s="43">
        <f>AVERAGE(G6941:G6961)</f>
        <v>75.074999999999989</v>
      </c>
      <c r="C6961" s="121">
        <v>40329</v>
      </c>
      <c r="D6961" s="125"/>
      <c r="E6961" s="122">
        <v>74.650000000000006</v>
      </c>
      <c r="F6961" s="122">
        <v>73.31</v>
      </c>
      <c r="G6961" s="122">
        <v>73.45</v>
      </c>
      <c r="H6961" s="122">
        <v>71.88</v>
      </c>
      <c r="I6961" s="123"/>
      <c r="J6961" s="123"/>
      <c r="K6961" s="193">
        <f t="shared" si="262"/>
        <v>42.645983146455265</v>
      </c>
      <c r="L6961" s="96"/>
      <c r="M6961" s="8">
        <v>92.31</v>
      </c>
      <c r="P6961" s="8">
        <f t="shared" si="263"/>
        <v>10.856876964802098</v>
      </c>
    </row>
    <row r="6962" spans="2:16" x14ac:dyDescent="0.15">
      <c r="C6962" s="115">
        <v>40330</v>
      </c>
      <c r="D6962" s="116">
        <v>72.58</v>
      </c>
      <c r="E6962" s="116">
        <v>72.709999999999994</v>
      </c>
      <c r="F6962" s="116">
        <v>72.06</v>
      </c>
      <c r="G6962" s="116">
        <v>73.45</v>
      </c>
      <c r="H6962" s="116">
        <v>70.98</v>
      </c>
      <c r="I6962" s="117"/>
      <c r="J6962" s="117"/>
      <c r="K6962" s="193">
        <f t="shared" si="262"/>
        <v>42.470428238041734</v>
      </c>
      <c r="L6962" s="96"/>
      <c r="M6962" s="8">
        <v>91.93</v>
      </c>
      <c r="P6962" s="8">
        <f t="shared" si="263"/>
        <v>10.681322056388566</v>
      </c>
    </row>
    <row r="6963" spans="2:16" x14ac:dyDescent="0.15">
      <c r="C6963" s="88">
        <v>40331</v>
      </c>
      <c r="D6963" s="12">
        <v>72.86</v>
      </c>
      <c r="E6963" s="12">
        <v>73.75</v>
      </c>
      <c r="F6963" s="12">
        <v>71.819999999999993</v>
      </c>
      <c r="G6963" s="12">
        <v>72.099999999999994</v>
      </c>
      <c r="H6963" s="12">
        <v>71.150000000000006</v>
      </c>
      <c r="I6963" s="75"/>
      <c r="J6963" s="75"/>
      <c r="K6963" s="193">
        <f t="shared" si="262"/>
        <v>41.821341780870824</v>
      </c>
      <c r="L6963" s="96"/>
      <c r="M6963" s="8">
        <v>92.22</v>
      </c>
      <c r="P6963" s="8">
        <f t="shared" si="263"/>
        <v>10.032235599217657</v>
      </c>
    </row>
    <row r="6964" spans="2:16" x14ac:dyDescent="0.15">
      <c r="C6964" s="88">
        <v>40332</v>
      </c>
      <c r="D6964" s="12">
        <v>74.61</v>
      </c>
      <c r="E6964" s="12">
        <v>75.41</v>
      </c>
      <c r="F6964" s="12">
        <v>74.400000000000006</v>
      </c>
      <c r="G6964" s="12">
        <v>74.400000000000006</v>
      </c>
      <c r="H6964" s="12">
        <v>72.86</v>
      </c>
      <c r="I6964" s="75"/>
      <c r="J6964" s="75"/>
      <c r="K6964" s="193">
        <f t="shared" si="262"/>
        <v>43.58129373254544</v>
      </c>
      <c r="L6964" s="96"/>
      <c r="M6964" s="8">
        <v>93.13</v>
      </c>
      <c r="P6964" s="8">
        <f t="shared" si="263"/>
        <v>11.792187550892272</v>
      </c>
    </row>
    <row r="6965" spans="2:16" x14ac:dyDescent="0.15">
      <c r="C6965" s="88">
        <v>40333</v>
      </c>
      <c r="D6965" s="12">
        <v>71.510000000000005</v>
      </c>
      <c r="E6965" s="12">
        <v>72.09</v>
      </c>
      <c r="F6965" s="12">
        <v>75.02</v>
      </c>
      <c r="G6965" s="12">
        <v>75.2</v>
      </c>
      <c r="H6965" s="12">
        <v>72.09</v>
      </c>
      <c r="I6965" s="75"/>
      <c r="J6965" s="75"/>
      <c r="K6965" s="193">
        <f t="shared" si="262"/>
        <v>44.347895869245704</v>
      </c>
      <c r="L6965" s="96"/>
      <c r="M6965" s="8">
        <v>93.76</v>
      </c>
      <c r="P6965" s="8">
        <f t="shared" si="263"/>
        <v>12.558789687592537</v>
      </c>
    </row>
    <row r="6966" spans="2:16" x14ac:dyDescent="0.15">
      <c r="C6966" s="88">
        <v>40336</v>
      </c>
      <c r="D6966" s="12">
        <v>71.44</v>
      </c>
      <c r="E6966" s="12">
        <v>72.12</v>
      </c>
      <c r="F6966" s="12">
        <v>70.8</v>
      </c>
      <c r="G6966" s="12">
        <v>71.2</v>
      </c>
      <c r="H6966" s="12">
        <v>69.64</v>
      </c>
      <c r="I6966" s="75"/>
      <c r="J6966" s="75"/>
      <c r="K6966" s="193">
        <f t="shared" si="262"/>
        <v>41.258994959129581</v>
      </c>
      <c r="L6966" s="96"/>
      <c r="M6966" s="8">
        <v>92.13</v>
      </c>
      <c r="P6966" s="8">
        <f t="shared" si="263"/>
        <v>9.4698887774764131</v>
      </c>
    </row>
    <row r="6967" spans="2:16" x14ac:dyDescent="0.15">
      <c r="C6967" s="88">
        <v>40337</v>
      </c>
      <c r="D6967" s="12">
        <v>71.989999999999995</v>
      </c>
      <c r="E6967" s="12">
        <v>72.3</v>
      </c>
      <c r="F6967" s="12">
        <v>71.75</v>
      </c>
      <c r="G6967" s="12">
        <v>71.95</v>
      </c>
      <c r="H6967" s="12">
        <v>70.11</v>
      </c>
      <c r="I6967" s="75"/>
      <c r="J6967" s="75"/>
      <c r="K6967" s="193">
        <f t="shared" si="262"/>
        <v>41.915355582456485</v>
      </c>
      <c r="L6967" s="96"/>
      <c r="M6967" s="8">
        <v>92.62</v>
      </c>
      <c r="P6967" s="8">
        <f t="shared" si="263"/>
        <v>10.126249400803317</v>
      </c>
    </row>
    <row r="6968" spans="2:16" x14ac:dyDescent="0.15">
      <c r="C6968" s="88">
        <v>40338</v>
      </c>
      <c r="D6968" s="12">
        <v>74.38</v>
      </c>
      <c r="E6968" s="12">
        <v>74.27</v>
      </c>
      <c r="F6968" s="12">
        <v>71.52</v>
      </c>
      <c r="G6968" s="12">
        <v>71.849999999999994</v>
      </c>
      <c r="H6968" s="12">
        <v>71.08</v>
      </c>
      <c r="I6968" s="75"/>
      <c r="J6968" s="75"/>
      <c r="K6968" s="193">
        <f t="shared" si="262"/>
        <v>41.735080171059735</v>
      </c>
      <c r="L6968" s="96"/>
      <c r="M6968" s="8">
        <v>92.35</v>
      </c>
      <c r="P6968" s="8">
        <f t="shared" si="263"/>
        <v>9.9459739894065677</v>
      </c>
    </row>
    <row r="6969" spans="2:16" x14ac:dyDescent="0.15">
      <c r="C6969" s="88">
        <v>40339</v>
      </c>
      <c r="D6969" s="12">
        <v>75.28</v>
      </c>
      <c r="E6969" s="12">
        <v>75.290000000000006</v>
      </c>
      <c r="F6969" s="12">
        <v>72.88</v>
      </c>
      <c r="G6969" s="12">
        <v>73.400000000000006</v>
      </c>
      <c r="H6969" s="12">
        <v>72.209999999999994</v>
      </c>
      <c r="I6969" s="75"/>
      <c r="J6969" s="75"/>
      <c r="K6969" s="193">
        <f t="shared" si="262"/>
        <v>42.584635477105849</v>
      </c>
      <c r="L6969" s="96"/>
      <c r="M6969" s="8">
        <v>92.24</v>
      </c>
      <c r="P6969" s="8">
        <f t="shared" si="263"/>
        <v>10.795529295452681</v>
      </c>
    </row>
    <row r="6970" spans="2:16" x14ac:dyDescent="0.15">
      <c r="C6970" s="88">
        <v>40340</v>
      </c>
      <c r="D6970" s="12">
        <v>73.78</v>
      </c>
      <c r="E6970" s="12">
        <v>74.349999999999994</v>
      </c>
      <c r="F6970" s="12">
        <v>73.98</v>
      </c>
      <c r="G6970" s="12">
        <v>74.25</v>
      </c>
      <c r="H6970" s="12">
        <v>72.290000000000006</v>
      </c>
      <c r="I6970" s="75"/>
      <c r="J6970" s="75"/>
      <c r="K6970" s="193">
        <f t="shared" si="262"/>
        <v>43.27859973412378</v>
      </c>
      <c r="L6970" s="96"/>
      <c r="M6970" s="8">
        <v>92.67</v>
      </c>
      <c r="P6970" s="8">
        <f t="shared" si="263"/>
        <v>11.489493552470613</v>
      </c>
    </row>
    <row r="6971" spans="2:16" x14ac:dyDescent="0.15">
      <c r="C6971" s="88">
        <v>40343</v>
      </c>
      <c r="D6971" s="12">
        <v>75.12</v>
      </c>
      <c r="E6971" s="12">
        <v>75.2</v>
      </c>
      <c r="F6971" s="12">
        <v>74.55</v>
      </c>
      <c r="G6971" s="12">
        <v>74.8</v>
      </c>
      <c r="H6971" s="12">
        <v>73.349999999999994</v>
      </c>
      <c r="I6971" s="75"/>
      <c r="J6971" s="75"/>
      <c r="K6971" s="193">
        <f t="shared" si="262"/>
        <v>43.646229738939375</v>
      </c>
      <c r="L6971" s="96"/>
      <c r="M6971" s="8">
        <v>92.77</v>
      </c>
      <c r="P6971" s="8">
        <f t="shared" si="263"/>
        <v>11.857123557286208</v>
      </c>
    </row>
    <row r="6972" spans="2:16" x14ac:dyDescent="0.15">
      <c r="C6972" s="88">
        <v>40344</v>
      </c>
      <c r="D6972" s="12">
        <v>76.94</v>
      </c>
      <c r="E6972" s="12">
        <v>76.2</v>
      </c>
      <c r="F6972" s="12">
        <v>73.8</v>
      </c>
      <c r="G6972" s="12">
        <v>74.400000000000006</v>
      </c>
      <c r="H6972" s="12">
        <v>73.17</v>
      </c>
      <c r="I6972" s="75"/>
      <c r="J6972" s="75"/>
      <c r="K6972" s="193">
        <f t="shared" si="262"/>
        <v>43.384749725590972</v>
      </c>
      <c r="L6972" s="96"/>
      <c r="M6972" s="8">
        <v>92.71</v>
      </c>
      <c r="P6972" s="8">
        <f t="shared" si="263"/>
        <v>11.595643543937804</v>
      </c>
    </row>
    <row r="6973" spans="2:16" x14ac:dyDescent="0.15">
      <c r="C6973" s="88">
        <v>40345</v>
      </c>
      <c r="D6973" s="12">
        <v>77.67</v>
      </c>
      <c r="E6973" s="12">
        <v>78.14</v>
      </c>
      <c r="F6973" s="12">
        <v>74.819999999999993</v>
      </c>
      <c r="G6973" s="12">
        <v>75.25</v>
      </c>
      <c r="H6973" s="12">
        <v>74.150000000000006</v>
      </c>
      <c r="I6973" s="75"/>
      <c r="J6973" s="75"/>
      <c r="K6973" s="193">
        <f t="shared" si="262"/>
        <v>43.856743415614972</v>
      </c>
      <c r="L6973" s="96"/>
      <c r="M6973" s="8">
        <v>92.66</v>
      </c>
      <c r="P6973" s="8">
        <f t="shared" si="263"/>
        <v>12.067637233961804</v>
      </c>
    </row>
    <row r="6974" spans="2:16" x14ac:dyDescent="0.15">
      <c r="C6974" s="88">
        <v>40346</v>
      </c>
      <c r="D6974" s="12">
        <v>76.790000000000006</v>
      </c>
      <c r="E6974" s="12">
        <v>78.680000000000007</v>
      </c>
      <c r="F6974" s="12">
        <v>76.12</v>
      </c>
      <c r="G6974" s="12">
        <v>75.95</v>
      </c>
      <c r="H6974" s="12">
        <v>75.239999999999995</v>
      </c>
      <c r="I6974" s="75"/>
      <c r="J6974" s="75"/>
      <c r="K6974" s="193">
        <f t="shared" si="262"/>
        <v>44.102291338281866</v>
      </c>
      <c r="L6974" s="96"/>
      <c r="M6974" s="8">
        <v>92.32</v>
      </c>
      <c r="P6974" s="8">
        <f t="shared" si="263"/>
        <v>12.313185156628698</v>
      </c>
    </row>
    <row r="6975" spans="2:16" x14ac:dyDescent="0.15">
      <c r="C6975" s="88">
        <v>40347</v>
      </c>
      <c r="D6975" s="12">
        <v>77.180000000000007</v>
      </c>
      <c r="E6975" s="12">
        <v>78.22</v>
      </c>
      <c r="F6975" s="12">
        <v>76.05</v>
      </c>
      <c r="G6975" s="12">
        <v>76.45</v>
      </c>
      <c r="H6975" s="12">
        <v>75.13</v>
      </c>
      <c r="I6975" s="75"/>
      <c r="J6975" s="75"/>
      <c r="K6975" s="193">
        <f t="shared" si="262"/>
        <v>44.176243788415228</v>
      </c>
      <c r="L6975" s="96"/>
      <c r="M6975" s="8">
        <v>91.87</v>
      </c>
      <c r="P6975" s="8">
        <f t="shared" si="263"/>
        <v>12.38713760676206</v>
      </c>
    </row>
    <row r="6976" spans="2:16" x14ac:dyDescent="0.15">
      <c r="C6976" s="88">
        <v>40350</v>
      </c>
      <c r="D6976" s="12">
        <v>77.819999999999993</v>
      </c>
      <c r="E6976" s="12">
        <v>78.819999999999993</v>
      </c>
      <c r="F6976" s="12">
        <v>76.819999999999993</v>
      </c>
      <c r="G6976" s="12">
        <v>77.400000000000006</v>
      </c>
      <c r="H6976" s="12">
        <v>75.959999999999994</v>
      </c>
      <c r="I6976" s="75"/>
      <c r="J6976" s="75"/>
      <c r="K6976" s="193">
        <f t="shared" si="262"/>
        <v>44.569410424958782</v>
      </c>
      <c r="L6976" s="96"/>
      <c r="M6976" s="8">
        <v>91.55</v>
      </c>
      <c r="P6976" s="8">
        <f t="shared" si="263"/>
        <v>12.780304243305615</v>
      </c>
    </row>
    <row r="6977" spans="2:16" x14ac:dyDescent="0.15">
      <c r="B6977" s="42" t="s">
        <v>91</v>
      </c>
      <c r="C6977" s="88">
        <v>40351</v>
      </c>
      <c r="D6977" s="12">
        <v>77.209999999999994</v>
      </c>
      <c r="E6977" s="12">
        <v>78.040000000000006</v>
      </c>
      <c r="F6977" s="12">
        <v>75.650000000000006</v>
      </c>
      <c r="G6977" s="12">
        <v>76.2</v>
      </c>
      <c r="H6977" s="12">
        <v>75.11</v>
      </c>
      <c r="I6977" s="75"/>
      <c r="J6977" s="75"/>
      <c r="K6977" s="193">
        <f t="shared" ref="K6977:K7040" si="264">G6977*M6977/158.987294928</f>
        <v>44.074918081808946</v>
      </c>
      <c r="L6977" s="96"/>
      <c r="M6977" s="8">
        <v>91.96</v>
      </c>
      <c r="P6977" s="8">
        <f t="shared" si="263"/>
        <v>12.285811900155778</v>
      </c>
    </row>
    <row r="6978" spans="2:16" x14ac:dyDescent="0.15">
      <c r="B6978" s="42" t="s">
        <v>34</v>
      </c>
      <c r="C6978" s="88">
        <v>40352</v>
      </c>
      <c r="D6978" s="12">
        <v>76.349999999999994</v>
      </c>
      <c r="E6978" s="12">
        <v>76.27</v>
      </c>
      <c r="F6978" s="12">
        <v>75.650000000000006</v>
      </c>
      <c r="G6978" s="12">
        <v>75.8</v>
      </c>
      <c r="H6978" s="12">
        <v>74.08</v>
      </c>
      <c r="I6978" s="75"/>
      <c r="J6978" s="75"/>
      <c r="K6978" s="193">
        <f t="shared" si="264"/>
        <v>43.614705207357972</v>
      </c>
      <c r="L6978" s="96"/>
      <c r="M6978" s="8">
        <v>91.48</v>
      </c>
      <c r="P6978" s="8">
        <f t="shared" si="263"/>
        <v>11.825599025704804</v>
      </c>
    </row>
    <row r="6979" spans="2:16" x14ac:dyDescent="0.15">
      <c r="B6979" s="43">
        <f>AVERAGE(D6962:D6983)</f>
        <v>75.395454545454541</v>
      </c>
      <c r="C6979" s="88">
        <v>40353</v>
      </c>
      <c r="D6979" s="12">
        <v>76.510000000000005</v>
      </c>
      <c r="E6979" s="12">
        <v>76.47</v>
      </c>
      <c r="F6979" s="12">
        <v>73.73</v>
      </c>
      <c r="G6979" s="12">
        <v>74.099999999999994</v>
      </c>
      <c r="H6979" s="12">
        <v>72.930000000000007</v>
      </c>
      <c r="I6979" s="75"/>
      <c r="J6979" s="75"/>
      <c r="K6979" s="193">
        <f t="shared" si="264"/>
        <v>42.380197757634491</v>
      </c>
      <c r="L6979" s="96"/>
      <c r="M6979" s="8">
        <v>90.93</v>
      </c>
      <c r="P6979" s="8">
        <f t="shared" si="263"/>
        <v>10.591091575981324</v>
      </c>
    </row>
    <row r="6980" spans="2:16" x14ac:dyDescent="0.15">
      <c r="B6980" s="42" t="s">
        <v>85</v>
      </c>
      <c r="C6980" s="88">
        <v>40354</v>
      </c>
      <c r="D6980" s="12">
        <v>78.86</v>
      </c>
      <c r="E6980" s="12">
        <v>78.12</v>
      </c>
      <c r="F6980" s="12">
        <v>73.95</v>
      </c>
      <c r="G6980" s="12">
        <v>74.2</v>
      </c>
      <c r="H6980" s="12">
        <v>73.8</v>
      </c>
      <c r="I6980" s="75"/>
      <c r="J6980" s="75"/>
      <c r="K6980" s="193">
        <f t="shared" si="264"/>
        <v>42.325382056770181</v>
      </c>
      <c r="L6980" s="96"/>
      <c r="M6980" s="8">
        <v>90.69</v>
      </c>
      <c r="P6980" s="8">
        <f t="shared" si="263"/>
        <v>10.536275875117013</v>
      </c>
    </row>
    <row r="6981" spans="2:16" x14ac:dyDescent="0.15">
      <c r="B6981" s="43">
        <f>AVERAGE(E6962:E6983)</f>
        <v>75.658636363636347</v>
      </c>
      <c r="C6981" s="88">
        <v>40357</v>
      </c>
      <c r="D6981" s="12">
        <v>78.25</v>
      </c>
      <c r="E6981" s="12">
        <v>77.59</v>
      </c>
      <c r="F6981" s="12">
        <v>75.599999999999994</v>
      </c>
      <c r="G6981" s="12">
        <v>75.75</v>
      </c>
      <c r="H6981" s="12">
        <v>74.89</v>
      </c>
      <c r="I6981" s="75"/>
      <c r="J6981" s="75"/>
      <c r="K6981" s="193">
        <f t="shared" si="264"/>
        <v>43.033249940496148</v>
      </c>
      <c r="L6981" s="96"/>
      <c r="M6981" s="8">
        <v>90.32</v>
      </c>
      <c r="P6981" s="8">
        <f t="shared" si="263"/>
        <v>11.244143758842981</v>
      </c>
    </row>
    <row r="6982" spans="2:16" x14ac:dyDescent="0.15">
      <c r="B6982" s="42" t="s">
        <v>84</v>
      </c>
      <c r="C6982" s="88">
        <v>40358</v>
      </c>
      <c r="D6982" s="12">
        <v>75.94</v>
      </c>
      <c r="E6982" s="12">
        <v>75.44</v>
      </c>
      <c r="F6982" s="12">
        <v>73.5</v>
      </c>
      <c r="G6982" s="12">
        <v>74.349999999999994</v>
      </c>
      <c r="H6982" s="12">
        <v>72.69</v>
      </c>
      <c r="I6982" s="75"/>
      <c r="J6982" s="75"/>
      <c r="K6982" s="193">
        <f t="shared" si="264"/>
        <v>42.270651268351259</v>
      </c>
      <c r="L6982" s="96"/>
      <c r="M6982" s="8">
        <v>90.39</v>
      </c>
      <c r="P6982" s="8">
        <f t="shared" si="263"/>
        <v>10.481545086698091</v>
      </c>
    </row>
    <row r="6983" spans="2:16" ht="15" thickBot="1" x14ac:dyDescent="0.2">
      <c r="B6983" s="43">
        <f>AVERAGE(G6962:G6983)</f>
        <v>74.347727272727269</v>
      </c>
      <c r="C6983" s="112">
        <v>40359</v>
      </c>
      <c r="D6983" s="113">
        <v>75.63</v>
      </c>
      <c r="E6983" s="113">
        <v>75.010000000000005</v>
      </c>
      <c r="F6983" s="113">
        <v>73.209999999999994</v>
      </c>
      <c r="G6983" s="113">
        <v>73.2</v>
      </c>
      <c r="H6983" s="113">
        <v>72.510000000000005</v>
      </c>
      <c r="I6983" s="114"/>
      <c r="J6983" s="114"/>
      <c r="K6983" s="193">
        <f t="shared" si="264"/>
        <v>41.197857998440981</v>
      </c>
      <c r="L6983" s="96"/>
      <c r="M6983" s="8">
        <v>89.48</v>
      </c>
      <c r="P6983" s="8">
        <f t="shared" si="263"/>
        <v>9.408751816787813</v>
      </c>
    </row>
    <row r="6984" spans="2:16" x14ac:dyDescent="0.15">
      <c r="C6984" s="118">
        <v>40360</v>
      </c>
      <c r="D6984" s="119">
        <v>72.95</v>
      </c>
      <c r="E6984" s="119">
        <v>72.34</v>
      </c>
      <c r="F6984" s="119">
        <v>71.84</v>
      </c>
      <c r="G6984" s="119">
        <v>71.7</v>
      </c>
      <c r="H6984" s="119">
        <v>70.48</v>
      </c>
      <c r="I6984" s="120"/>
      <c r="J6984" s="120"/>
      <c r="K6984" s="193">
        <f t="shared" si="264"/>
        <v>40.36716897980078</v>
      </c>
      <c r="L6984" s="96"/>
      <c r="M6984" s="8">
        <v>89.51</v>
      </c>
      <c r="P6984" s="8">
        <f t="shared" si="263"/>
        <v>8.578062798147613</v>
      </c>
    </row>
    <row r="6985" spans="2:16" x14ac:dyDescent="0.15">
      <c r="B6985" s="108" t="s">
        <v>130</v>
      </c>
      <c r="C6985" s="88">
        <v>40361</v>
      </c>
      <c r="D6985" s="12">
        <v>72.14</v>
      </c>
      <c r="E6985" s="12">
        <v>71.650000000000006</v>
      </c>
      <c r="F6985" s="12">
        <v>70.489999999999995</v>
      </c>
      <c r="G6985" s="12">
        <v>70.7</v>
      </c>
      <c r="H6985" s="12">
        <v>69.63</v>
      </c>
      <c r="I6985" s="75"/>
      <c r="J6985" s="75"/>
      <c r="K6985" s="193">
        <f t="shared" si="264"/>
        <v>39.528460452428284</v>
      </c>
      <c r="L6985" s="96"/>
      <c r="M6985" s="8">
        <v>88.89</v>
      </c>
      <c r="P6985" s="8">
        <f t="shared" si="263"/>
        <v>7.7393542707751166</v>
      </c>
    </row>
    <row r="6986" spans="2:16" x14ac:dyDescent="0.15">
      <c r="B6986" s="108" t="s">
        <v>128</v>
      </c>
      <c r="C6986" s="88">
        <v>40364</v>
      </c>
      <c r="D6986" s="82"/>
      <c r="E6986" s="12">
        <v>71.47</v>
      </c>
      <c r="F6986" s="12">
        <v>69.849999999999994</v>
      </c>
      <c r="G6986" s="12">
        <v>70.150000000000006</v>
      </c>
      <c r="H6986" s="12">
        <v>69.08</v>
      </c>
      <c r="I6986" s="75"/>
      <c r="J6986" s="75"/>
      <c r="K6986" s="193">
        <f t="shared" si="264"/>
        <v>39.225367051022708</v>
      </c>
      <c r="L6986" s="96"/>
      <c r="M6986" s="8">
        <v>88.9</v>
      </c>
      <c r="P6986" s="8">
        <f t="shared" si="263"/>
        <v>7.4362608693695407</v>
      </c>
    </row>
    <row r="6987" spans="2:16" x14ac:dyDescent="0.15">
      <c r="B6987" s="109">
        <f>AVERAGE(D6984:D7115)</f>
        <v>80.722187500000032</v>
      </c>
      <c r="C6987" s="88">
        <v>40365</v>
      </c>
      <c r="D6987" s="12">
        <v>71.98</v>
      </c>
      <c r="E6987" s="12">
        <v>71.45</v>
      </c>
      <c r="F6987" s="12">
        <v>70.010000000000005</v>
      </c>
      <c r="G6987" s="12">
        <v>70.2</v>
      </c>
      <c r="H6987" s="12">
        <v>69.73</v>
      </c>
      <c r="I6987" s="75"/>
      <c r="J6987" s="75"/>
      <c r="K6987" s="193">
        <f t="shared" si="264"/>
        <v>39.054630137659323</v>
      </c>
      <c r="L6987" s="96"/>
      <c r="M6987" s="8">
        <v>88.45</v>
      </c>
      <c r="P6987" s="8">
        <f t="shared" si="263"/>
        <v>7.265523956006156</v>
      </c>
    </row>
    <row r="6988" spans="2:16" x14ac:dyDescent="0.15">
      <c r="B6988" s="108" t="s">
        <v>1</v>
      </c>
      <c r="C6988" s="88">
        <v>40366</v>
      </c>
      <c r="D6988" s="12">
        <v>74.069999999999993</v>
      </c>
      <c r="E6988" s="12">
        <v>73.510000000000005</v>
      </c>
      <c r="F6988" s="12">
        <v>69.150000000000006</v>
      </c>
      <c r="G6988" s="12">
        <v>69.849999999999994</v>
      </c>
      <c r="H6988" s="12">
        <v>69.739999999999995</v>
      </c>
      <c r="I6988" s="75"/>
      <c r="J6988" s="75"/>
      <c r="K6988" s="193">
        <f t="shared" si="264"/>
        <v>38.934601678727162</v>
      </c>
      <c r="L6988" s="96"/>
      <c r="M6988" s="8">
        <v>88.62</v>
      </c>
      <c r="P6988" s="8">
        <f t="shared" si="263"/>
        <v>7.1454954970739948</v>
      </c>
    </row>
    <row r="6989" spans="2:16" x14ac:dyDescent="0.15">
      <c r="B6989" s="109">
        <f>AVERAGE(E6984:E7115)</f>
        <v>82.223106060606057</v>
      </c>
      <c r="C6989" s="88">
        <v>40367</v>
      </c>
      <c r="D6989" s="12">
        <v>75.44</v>
      </c>
      <c r="E6989" s="12">
        <v>74.709999999999994</v>
      </c>
      <c r="F6989" s="12">
        <v>71.97</v>
      </c>
      <c r="G6989" s="12">
        <v>72.400000000000006</v>
      </c>
      <c r="H6989" s="12">
        <v>71.86</v>
      </c>
      <c r="I6989" s="75"/>
      <c r="J6989" s="75"/>
      <c r="K6989" s="193">
        <f t="shared" si="264"/>
        <v>40.556347618343068</v>
      </c>
      <c r="L6989" s="96"/>
      <c r="M6989" s="8">
        <v>89.06</v>
      </c>
      <c r="P6989" s="8">
        <f t="shared" si="263"/>
        <v>8.7672414366899005</v>
      </c>
    </row>
    <row r="6990" spans="2:16" x14ac:dyDescent="0.15">
      <c r="B6990" s="108" t="s">
        <v>6</v>
      </c>
      <c r="C6990" s="88">
        <v>40368</v>
      </c>
      <c r="D6990" s="12">
        <v>76.09</v>
      </c>
      <c r="E6990" s="12">
        <v>75.42</v>
      </c>
      <c r="F6990" s="12">
        <v>73.05</v>
      </c>
      <c r="G6990" s="12">
        <v>73.400000000000006</v>
      </c>
      <c r="H6990" s="12">
        <v>72.790000000000006</v>
      </c>
      <c r="I6990" s="75"/>
      <c r="J6990" s="75"/>
      <c r="K6990" s="193">
        <f t="shared" si="264"/>
        <v>41.342737499727114</v>
      </c>
      <c r="L6990" s="96"/>
      <c r="M6990" s="8">
        <v>89.55</v>
      </c>
      <c r="P6990" s="8">
        <f t="shared" si="263"/>
        <v>9.5536313180739469</v>
      </c>
    </row>
    <row r="6991" spans="2:16" x14ac:dyDescent="0.15">
      <c r="B6991" s="109">
        <f>AVERAGE(G6984:G7115)</f>
        <v>79.048770491803253</v>
      </c>
      <c r="C6991" s="88">
        <v>40371</v>
      </c>
      <c r="D6991" s="12">
        <v>74.95</v>
      </c>
      <c r="E6991" s="12">
        <v>74.37</v>
      </c>
      <c r="F6991" s="12">
        <v>72.61</v>
      </c>
      <c r="G6991" s="12">
        <v>72.900000000000006</v>
      </c>
      <c r="H6991" s="12">
        <v>72</v>
      </c>
      <c r="I6991" s="75"/>
      <c r="J6991" s="75"/>
      <c r="K6991" s="193">
        <f t="shared" si="264"/>
        <v>41.276619008908334</v>
      </c>
      <c r="L6991" s="96"/>
      <c r="M6991" s="8">
        <v>90.02</v>
      </c>
      <c r="P6991" s="8">
        <f t="shared" si="263"/>
        <v>9.4875128272551663</v>
      </c>
    </row>
    <row r="6992" spans="2:16" x14ac:dyDescent="0.15">
      <c r="C6992" s="88">
        <v>40372</v>
      </c>
      <c r="D6992" s="12">
        <v>77.150000000000006</v>
      </c>
      <c r="E6992" s="12">
        <v>76.650000000000006</v>
      </c>
      <c r="F6992" s="12">
        <v>71.56</v>
      </c>
      <c r="G6992" s="12">
        <v>71.400000000000006</v>
      </c>
      <c r="H6992" s="12">
        <v>72.58</v>
      </c>
      <c r="I6992" s="75"/>
      <c r="J6992" s="75"/>
      <c r="K6992" s="193">
        <f t="shared" si="264"/>
        <v>40.324014588104852</v>
      </c>
      <c r="L6992" s="96"/>
      <c r="M6992" s="8">
        <v>89.79</v>
      </c>
      <c r="P6992" s="8">
        <f t="shared" si="263"/>
        <v>8.5349084064516845</v>
      </c>
    </row>
    <row r="6993" spans="2:16" x14ac:dyDescent="0.15">
      <c r="C6993" s="88">
        <v>40373</v>
      </c>
      <c r="D6993" s="12">
        <v>77.040000000000006</v>
      </c>
      <c r="E6993" s="12">
        <v>76.77</v>
      </c>
      <c r="F6993" s="12">
        <v>74.069999999999993</v>
      </c>
      <c r="G6993" s="12">
        <v>74.2</v>
      </c>
      <c r="H6993" s="12">
        <v>73.930000000000007</v>
      </c>
      <c r="I6993" s="75"/>
      <c r="J6993" s="75"/>
      <c r="K6993" s="193">
        <f t="shared" si="264"/>
        <v>41.984688166578955</v>
      </c>
      <c r="L6993" s="96"/>
      <c r="M6993" s="8">
        <v>89.96</v>
      </c>
      <c r="P6993" s="8">
        <f t="shared" si="263"/>
        <v>10.195581984925788</v>
      </c>
    </row>
    <row r="6994" spans="2:16" x14ac:dyDescent="0.15">
      <c r="C6994" s="88">
        <v>40374</v>
      </c>
      <c r="D6994" s="12">
        <v>76.62</v>
      </c>
      <c r="E6994" s="12">
        <v>76.19</v>
      </c>
      <c r="F6994" s="12">
        <v>73.55</v>
      </c>
      <c r="G6994" s="12">
        <v>73.5</v>
      </c>
      <c r="H6994" s="12">
        <v>73.260000000000005</v>
      </c>
      <c r="I6994" s="75"/>
      <c r="J6994" s="75"/>
      <c r="K6994" s="193">
        <f t="shared" si="264"/>
        <v>41.246503394939502</v>
      </c>
      <c r="L6994" s="96"/>
      <c r="M6994" s="8">
        <v>89.22</v>
      </c>
      <c r="P6994" s="8">
        <f t="shared" si="263"/>
        <v>9.4573972132863346</v>
      </c>
    </row>
    <row r="6995" spans="2:16" x14ac:dyDescent="0.15">
      <c r="C6995" s="88">
        <v>40375</v>
      </c>
      <c r="D6995" s="12">
        <v>76.010000000000005</v>
      </c>
      <c r="E6995" s="12">
        <v>75.37</v>
      </c>
      <c r="F6995" s="12">
        <v>73.28</v>
      </c>
      <c r="G6995" s="12">
        <v>73.7</v>
      </c>
      <c r="H6995" s="12">
        <v>72.89</v>
      </c>
      <c r="I6995" s="75"/>
      <c r="J6995" s="75"/>
      <c r="K6995" s="193">
        <f t="shared" si="264"/>
        <v>41.001798306915838</v>
      </c>
      <c r="L6995" s="96"/>
      <c r="M6995" s="8">
        <v>88.45</v>
      </c>
      <c r="P6995" s="8">
        <f t="shared" si="263"/>
        <v>9.2126921252626701</v>
      </c>
    </row>
    <row r="6996" spans="2:16" x14ac:dyDescent="0.15">
      <c r="C6996" s="88">
        <v>40378</v>
      </c>
      <c r="D6996" s="12">
        <v>76.540000000000006</v>
      </c>
      <c r="E6996" s="12">
        <v>75.62</v>
      </c>
      <c r="F6996" s="12">
        <v>72.62</v>
      </c>
      <c r="G6996" s="82"/>
      <c r="H6996" s="12">
        <v>72.94</v>
      </c>
      <c r="I6996" s="75"/>
      <c r="J6996" s="75"/>
      <c r="K6996" s="193">
        <f t="shared" si="264"/>
        <v>0</v>
      </c>
      <c r="L6996" s="96"/>
      <c r="M6996" s="8"/>
      <c r="P6996" s="8">
        <f t="shared" si="263"/>
        <v>-31.789106181653167</v>
      </c>
    </row>
    <row r="6997" spans="2:16" x14ac:dyDescent="0.15">
      <c r="C6997" s="88">
        <v>40379</v>
      </c>
      <c r="D6997" s="12">
        <v>77.44</v>
      </c>
      <c r="E6997" s="12">
        <v>76.22</v>
      </c>
      <c r="F6997" s="12">
        <v>73.03</v>
      </c>
      <c r="G6997" s="12">
        <v>73.349999999999994</v>
      </c>
      <c r="H6997" s="12">
        <v>73.16</v>
      </c>
      <c r="I6997" s="75"/>
      <c r="J6997" s="75"/>
      <c r="K6997" s="193">
        <f t="shared" si="264"/>
        <v>40.557948375184139</v>
      </c>
      <c r="L6997" s="96"/>
      <c r="M6997" s="8">
        <v>87.91</v>
      </c>
      <c r="P6997" s="8">
        <f t="shared" si="263"/>
        <v>8.7688421935309719</v>
      </c>
    </row>
    <row r="6998" spans="2:16" x14ac:dyDescent="0.15">
      <c r="C6998" s="88">
        <v>40380</v>
      </c>
      <c r="D6998" s="12">
        <v>76.56</v>
      </c>
      <c r="E6998" s="12">
        <v>75.37</v>
      </c>
      <c r="F6998" s="12">
        <v>73.58</v>
      </c>
      <c r="G6998" s="12">
        <v>73.5</v>
      </c>
      <c r="H6998" s="12">
        <v>73.16</v>
      </c>
      <c r="I6998" s="75"/>
      <c r="J6998" s="75"/>
      <c r="K6998" s="193">
        <f t="shared" si="264"/>
        <v>40.79807133606154</v>
      </c>
      <c r="L6998" s="96"/>
      <c r="M6998" s="8">
        <v>88.25</v>
      </c>
      <c r="P6998" s="8">
        <f t="shared" si="263"/>
        <v>9.0089651544083722</v>
      </c>
    </row>
    <row r="6999" spans="2:16" x14ac:dyDescent="0.15">
      <c r="B6999" s="42" t="s">
        <v>92</v>
      </c>
      <c r="C6999" s="88">
        <v>40381</v>
      </c>
      <c r="D6999" s="12">
        <v>79.3</v>
      </c>
      <c r="E6999" s="12">
        <v>77.819999999999993</v>
      </c>
      <c r="F6999" s="12">
        <v>72.19</v>
      </c>
      <c r="G6999" s="12">
        <v>72.3</v>
      </c>
      <c r="H6999" s="12">
        <v>73.47</v>
      </c>
      <c r="I6999" s="75"/>
      <c r="J6999" s="75"/>
      <c r="K6999" s="193">
        <f t="shared" si="264"/>
        <v>39.854580851064412</v>
      </c>
      <c r="L6999" s="96"/>
      <c r="M6999" s="8">
        <v>87.64</v>
      </c>
      <c r="P6999" s="8">
        <f t="shared" si="263"/>
        <v>8.0654746694112447</v>
      </c>
    </row>
    <row r="7000" spans="2:16" x14ac:dyDescent="0.15">
      <c r="B7000" s="42" t="s">
        <v>34</v>
      </c>
      <c r="C7000" s="88">
        <v>40382</v>
      </c>
      <c r="D7000" s="12">
        <v>78.98</v>
      </c>
      <c r="E7000" s="12">
        <v>77.45</v>
      </c>
      <c r="F7000" s="12">
        <v>74.25</v>
      </c>
      <c r="G7000" s="12">
        <v>74.8</v>
      </c>
      <c r="H7000" s="12">
        <v>74.44</v>
      </c>
      <c r="I7000" s="75"/>
      <c r="J7000" s="75"/>
      <c r="K7000" s="193">
        <f t="shared" si="264"/>
        <v>41.472622092136533</v>
      </c>
      <c r="L7000" s="96"/>
      <c r="M7000" s="8">
        <v>88.15</v>
      </c>
      <c r="P7000" s="8">
        <f t="shared" si="263"/>
        <v>9.683515910483365</v>
      </c>
    </row>
    <row r="7001" spans="2:16" x14ac:dyDescent="0.15">
      <c r="B7001" s="43">
        <f>AVERAGE(D6984:D7005)</f>
        <v>76.382857142857134</v>
      </c>
      <c r="C7001" s="88">
        <v>40385</v>
      </c>
      <c r="D7001" s="12">
        <v>78.98</v>
      </c>
      <c r="E7001" s="12">
        <v>78.59</v>
      </c>
      <c r="F7001" s="12">
        <v>73.349999999999994</v>
      </c>
      <c r="G7001" s="12">
        <v>74.599999999999994</v>
      </c>
      <c r="H7001" s="12">
        <v>74.22</v>
      </c>
      <c r="I7001" s="75"/>
      <c r="J7001" s="75"/>
      <c r="K7001" s="193">
        <f t="shared" si="264"/>
        <v>41.619803664164642</v>
      </c>
      <c r="L7001" s="96"/>
      <c r="M7001" s="8">
        <v>88.7</v>
      </c>
      <c r="P7001" s="8">
        <f t="shared" si="263"/>
        <v>9.830697482511475</v>
      </c>
    </row>
    <row r="7002" spans="2:16" x14ac:dyDescent="0.15">
      <c r="B7002" s="42" t="s">
        <v>85</v>
      </c>
      <c r="C7002" s="88">
        <v>40386</v>
      </c>
      <c r="D7002" s="12">
        <v>77.5</v>
      </c>
      <c r="E7002" s="12">
        <v>77.209999999999994</v>
      </c>
      <c r="F7002" s="12">
        <v>74.12</v>
      </c>
      <c r="G7002" s="12">
        <v>74.3</v>
      </c>
      <c r="H7002" s="12">
        <v>73.95</v>
      </c>
      <c r="I7002" s="75"/>
      <c r="J7002" s="75"/>
      <c r="K7002" s="193">
        <f t="shared" si="264"/>
        <v>41.087912106173825</v>
      </c>
      <c r="L7002" s="96"/>
      <c r="M7002" s="8">
        <v>87.92</v>
      </c>
      <c r="P7002" s="8">
        <f t="shared" si="263"/>
        <v>9.2988059245206571</v>
      </c>
    </row>
    <row r="7003" spans="2:16" x14ac:dyDescent="0.15">
      <c r="B7003" s="43">
        <f>AVERAGE(E6984:E7005)</f>
        <v>75.454999999999998</v>
      </c>
      <c r="C7003" s="88">
        <v>40387</v>
      </c>
      <c r="D7003" s="12">
        <v>76.989999999999995</v>
      </c>
      <c r="E7003" s="12">
        <v>76.06</v>
      </c>
      <c r="F7003" s="12">
        <v>73.144999999999996</v>
      </c>
      <c r="G7003" s="12">
        <v>73.3</v>
      </c>
      <c r="H7003" s="12">
        <v>73.260000000000005</v>
      </c>
      <c r="I7003" s="75"/>
      <c r="J7003" s="75"/>
      <c r="K7003" s="193">
        <f t="shared" si="264"/>
        <v>40.880694290341935</v>
      </c>
      <c r="L7003" s="96"/>
      <c r="M7003" s="8">
        <v>88.67</v>
      </c>
      <c r="P7003" s="8">
        <f t="shared" si="263"/>
        <v>9.091588108688768</v>
      </c>
    </row>
    <row r="7004" spans="2:16" x14ac:dyDescent="0.15">
      <c r="B7004" s="42" t="s">
        <v>84</v>
      </c>
      <c r="C7004" s="88">
        <v>40388</v>
      </c>
      <c r="D7004" s="12">
        <v>78.36</v>
      </c>
      <c r="E7004" s="12">
        <v>77.59</v>
      </c>
      <c r="F7004" s="12">
        <v>73.239999999999995</v>
      </c>
      <c r="G7004" s="12">
        <v>73.2</v>
      </c>
      <c r="H7004" s="12">
        <v>74.19</v>
      </c>
      <c r="I7004" s="75"/>
      <c r="J7004" s="75"/>
      <c r="K7004" s="193">
        <f t="shared" si="264"/>
        <v>40.654569303334135</v>
      </c>
      <c r="L7004" s="96"/>
      <c r="M7004" s="8">
        <v>88.3</v>
      </c>
      <c r="P7004" s="8">
        <f t="shared" si="263"/>
        <v>8.8654631216809676</v>
      </c>
    </row>
    <row r="7005" spans="2:16" ht="15" thickBot="1" x14ac:dyDescent="0.2">
      <c r="B7005" s="43">
        <f>AVERAGE(G6984:G7005)</f>
        <v>72.745238095238093</v>
      </c>
      <c r="C7005" s="121">
        <v>40389</v>
      </c>
      <c r="D7005" s="122">
        <v>78.95</v>
      </c>
      <c r="E7005" s="122">
        <v>78.180000000000007</v>
      </c>
      <c r="F7005" s="122">
        <v>73.75</v>
      </c>
      <c r="G7005" s="122">
        <v>74.2</v>
      </c>
      <c r="H7005" s="122">
        <v>74.430000000000007</v>
      </c>
      <c r="I7005" s="123"/>
      <c r="J7005" s="123"/>
      <c r="K7005" s="193">
        <f t="shared" si="264"/>
        <v>40.92993721886365</v>
      </c>
      <c r="L7005" s="96"/>
      <c r="M7005" s="8">
        <v>87.7</v>
      </c>
      <c r="P7005" s="8">
        <f t="shared" si="263"/>
        <v>9.1408310372104822</v>
      </c>
    </row>
    <row r="7006" spans="2:16" x14ac:dyDescent="0.15">
      <c r="C7006" s="115">
        <v>40392</v>
      </c>
      <c r="D7006" s="116">
        <v>81.34</v>
      </c>
      <c r="E7006" s="116">
        <v>80.819999999999993</v>
      </c>
      <c r="F7006" s="116">
        <v>75.78</v>
      </c>
      <c r="G7006" s="116">
        <v>76.099999999999994</v>
      </c>
      <c r="H7006" s="116">
        <v>77.09</v>
      </c>
      <c r="I7006" s="117"/>
      <c r="J7006" s="117"/>
      <c r="K7006" s="193">
        <f t="shared" si="264"/>
        <v>41.963648749551858</v>
      </c>
      <c r="L7006" s="96"/>
      <c r="M7006" s="8">
        <v>87.67</v>
      </c>
      <c r="P7006" s="8">
        <f t="shared" si="263"/>
        <v>10.17454256789869</v>
      </c>
    </row>
    <row r="7007" spans="2:16" x14ac:dyDescent="0.15">
      <c r="C7007" s="88">
        <v>40393</v>
      </c>
      <c r="D7007" s="12">
        <v>82.55</v>
      </c>
      <c r="E7007" s="12">
        <v>82.68</v>
      </c>
      <c r="F7007" s="12">
        <v>77.03</v>
      </c>
      <c r="G7007" s="12">
        <v>77.7</v>
      </c>
      <c r="H7007" s="12">
        <v>78.41</v>
      </c>
      <c r="I7007" s="75"/>
      <c r="J7007" s="75"/>
      <c r="K7007" s="193">
        <f t="shared" si="264"/>
        <v>42.787286890318398</v>
      </c>
      <c r="L7007" s="96"/>
      <c r="M7007" s="8">
        <v>87.55</v>
      </c>
      <c r="P7007" s="8">
        <f t="shared" si="263"/>
        <v>10.998180708665231</v>
      </c>
    </row>
    <row r="7008" spans="2:16" x14ac:dyDescent="0.15">
      <c r="C7008" s="88">
        <v>40394</v>
      </c>
      <c r="D7008" s="12">
        <v>82.47</v>
      </c>
      <c r="E7008" s="12">
        <v>82.2</v>
      </c>
      <c r="F7008" s="12">
        <v>77.95</v>
      </c>
      <c r="G7008" s="12">
        <v>78.900000000000006</v>
      </c>
      <c r="H7008" s="12">
        <v>78.88</v>
      </c>
      <c r="I7008" s="75"/>
      <c r="J7008" s="75"/>
      <c r="K7008" s="193">
        <f t="shared" si="264"/>
        <v>42.961753661468641</v>
      </c>
      <c r="L7008" s="96"/>
      <c r="M7008" s="8">
        <v>86.57</v>
      </c>
      <c r="P7008" s="8">
        <f t="shared" si="263"/>
        <v>11.172647479815474</v>
      </c>
    </row>
    <row r="7009" spans="2:16" x14ac:dyDescent="0.15">
      <c r="C7009" s="88">
        <v>40395</v>
      </c>
      <c r="D7009" s="12">
        <v>82.01</v>
      </c>
      <c r="E7009" s="12">
        <v>81.61</v>
      </c>
      <c r="F7009" s="12">
        <v>78.28</v>
      </c>
      <c r="G7009" s="12">
        <v>78.7</v>
      </c>
      <c r="H7009" s="12">
        <v>78.69</v>
      </c>
      <c r="I7009" s="75"/>
      <c r="J7009" s="75"/>
      <c r="K7009" s="193">
        <f t="shared" si="264"/>
        <v>43.224107958514139</v>
      </c>
      <c r="L7009" s="96"/>
      <c r="M7009" s="8">
        <v>87.32</v>
      </c>
      <c r="P7009" s="8">
        <f t="shared" si="263"/>
        <v>11.435001776860972</v>
      </c>
    </row>
    <row r="7010" spans="2:16" x14ac:dyDescent="0.15">
      <c r="C7010" s="88">
        <v>40396</v>
      </c>
      <c r="D7010" s="12">
        <v>80.7</v>
      </c>
      <c r="E7010" s="12">
        <v>80.16</v>
      </c>
      <c r="F7010" s="12">
        <v>78.25</v>
      </c>
      <c r="G7010" s="12">
        <v>78.849999999999994</v>
      </c>
      <c r="H7010" s="12">
        <v>78.150000000000006</v>
      </c>
      <c r="I7010" s="75"/>
      <c r="J7010" s="75"/>
      <c r="K7010" s="193">
        <f t="shared" si="264"/>
        <v>43.122989815663288</v>
      </c>
      <c r="L7010" s="96"/>
      <c r="M7010" s="8">
        <v>86.95</v>
      </c>
      <c r="P7010" s="8">
        <f t="shared" si="263"/>
        <v>11.333883634010121</v>
      </c>
    </row>
    <row r="7011" spans="2:16" x14ac:dyDescent="0.15">
      <c r="C7011" s="88">
        <v>40399</v>
      </c>
      <c r="D7011" s="12">
        <v>81.48</v>
      </c>
      <c r="E7011" s="12">
        <v>80.989999999999995</v>
      </c>
      <c r="F7011" s="12">
        <v>78.25</v>
      </c>
      <c r="G7011" s="12">
        <v>78</v>
      </c>
      <c r="H7011" s="12">
        <v>78.28</v>
      </c>
      <c r="I7011" s="75"/>
      <c r="J7011" s="75"/>
      <c r="K7011" s="193">
        <f t="shared" si="264"/>
        <v>42.40791695369979</v>
      </c>
      <c r="L7011" s="96"/>
      <c r="M7011" s="8">
        <v>86.44</v>
      </c>
      <c r="P7011" s="8">
        <f t="shared" ref="P7011:P7074" si="265">K7011-$K$8167</f>
        <v>10.618810772046622</v>
      </c>
    </row>
    <row r="7012" spans="2:16" x14ac:dyDescent="0.15">
      <c r="C7012" s="88">
        <v>40400</v>
      </c>
      <c r="D7012" s="12">
        <v>80.25</v>
      </c>
      <c r="E7012" s="12">
        <v>79.599999999999994</v>
      </c>
      <c r="F7012" s="12">
        <v>77.03</v>
      </c>
      <c r="G7012" s="12">
        <v>77.75</v>
      </c>
      <c r="H7012" s="12">
        <v>76.87</v>
      </c>
      <c r="I7012" s="75"/>
      <c r="J7012" s="75"/>
      <c r="K7012" s="193">
        <f t="shared" si="264"/>
        <v>42.516510536651296</v>
      </c>
      <c r="L7012" s="96"/>
      <c r="M7012" s="8">
        <v>86.94</v>
      </c>
      <c r="P7012" s="8">
        <f t="shared" si="265"/>
        <v>10.727404354998129</v>
      </c>
    </row>
    <row r="7013" spans="2:16" x14ac:dyDescent="0.15">
      <c r="C7013" s="88">
        <v>40401</v>
      </c>
      <c r="D7013" s="12">
        <v>78.02</v>
      </c>
      <c r="E7013" s="12">
        <v>77.64</v>
      </c>
      <c r="F7013" s="12">
        <v>76.08</v>
      </c>
      <c r="G7013" s="12">
        <v>76.45</v>
      </c>
      <c r="H7013" s="12">
        <v>75.400000000000006</v>
      </c>
      <c r="I7013" s="75"/>
      <c r="J7013" s="75"/>
      <c r="K7013" s="193">
        <f t="shared" si="264"/>
        <v>41.521918484049792</v>
      </c>
      <c r="L7013" s="96"/>
      <c r="M7013" s="8">
        <v>86.35</v>
      </c>
      <c r="P7013" s="8">
        <f t="shared" si="265"/>
        <v>9.7328123023966242</v>
      </c>
    </row>
    <row r="7014" spans="2:16" x14ac:dyDescent="0.15">
      <c r="C7014" s="88">
        <v>40402</v>
      </c>
      <c r="D7014" s="12">
        <v>75.739999999999995</v>
      </c>
      <c r="E7014" s="12">
        <v>75.52</v>
      </c>
      <c r="F7014" s="12">
        <v>74.2</v>
      </c>
      <c r="G7014" s="12">
        <v>74.650000000000006</v>
      </c>
      <c r="H7014" s="12">
        <v>73.73</v>
      </c>
      <c r="I7014" s="75"/>
      <c r="J7014" s="75"/>
      <c r="K7014" s="193">
        <f t="shared" si="264"/>
        <v>40.464472352419371</v>
      </c>
      <c r="L7014" s="96"/>
      <c r="M7014" s="8">
        <v>86.18</v>
      </c>
      <c r="P7014" s="8">
        <f t="shared" si="265"/>
        <v>8.6753661707662033</v>
      </c>
    </row>
    <row r="7015" spans="2:16" x14ac:dyDescent="0.15">
      <c r="C7015" s="88">
        <v>40403</v>
      </c>
      <c r="D7015" s="12">
        <v>75.39</v>
      </c>
      <c r="E7015" s="12">
        <v>75.11</v>
      </c>
      <c r="F7015" s="12">
        <v>73.010000000000005</v>
      </c>
      <c r="G7015" s="11">
        <v>73.3</v>
      </c>
      <c r="H7015" s="12">
        <v>72.64</v>
      </c>
      <c r="I7015" s="75"/>
      <c r="J7015" s="75"/>
      <c r="K7015" s="193">
        <f t="shared" si="264"/>
        <v>40.175298302248748</v>
      </c>
      <c r="L7015" s="96"/>
      <c r="M7015" s="8">
        <v>87.14</v>
      </c>
      <c r="P7015" s="8">
        <f t="shared" si="265"/>
        <v>8.3861921205955809</v>
      </c>
    </row>
    <row r="7016" spans="2:16" x14ac:dyDescent="0.15">
      <c r="C7016" s="88">
        <v>40406</v>
      </c>
      <c r="D7016" s="12">
        <v>75.239999999999995</v>
      </c>
      <c r="E7016" s="12">
        <v>74.849999999999994</v>
      </c>
      <c r="F7016" s="12">
        <v>72.56</v>
      </c>
      <c r="G7016" s="12">
        <v>72.650000000000006</v>
      </c>
      <c r="H7016" s="12">
        <v>72.27</v>
      </c>
      <c r="I7016" s="75"/>
      <c r="J7016" s="75"/>
      <c r="K7016" s="193">
        <f t="shared" si="264"/>
        <v>39.67738115713442</v>
      </c>
      <c r="L7016" s="96"/>
      <c r="M7016" s="8">
        <v>86.83</v>
      </c>
      <c r="P7016" s="8">
        <f t="shared" si="265"/>
        <v>7.8882749754812522</v>
      </c>
    </row>
    <row r="7017" spans="2:16" x14ac:dyDescent="0.15">
      <c r="C7017" s="88">
        <v>40407</v>
      </c>
      <c r="D7017" s="12">
        <v>75.77</v>
      </c>
      <c r="E7017" s="12">
        <v>76.930000000000007</v>
      </c>
      <c r="F7017" s="12">
        <v>72.98</v>
      </c>
      <c r="G7017" s="12">
        <v>72.650000000000006</v>
      </c>
      <c r="H7017" s="12">
        <v>73.25</v>
      </c>
      <c r="I7017" s="75"/>
      <c r="J7017" s="75"/>
      <c r="K7017" s="193">
        <f t="shared" si="264"/>
        <v>39.384930115552407</v>
      </c>
      <c r="L7017" s="96"/>
      <c r="M7017" s="8">
        <v>86.19</v>
      </c>
      <c r="P7017" s="8">
        <f t="shared" si="265"/>
        <v>7.5958239338992399</v>
      </c>
    </row>
    <row r="7018" spans="2:16" x14ac:dyDescent="0.15">
      <c r="C7018" s="88">
        <v>40408</v>
      </c>
      <c r="D7018" s="12">
        <v>75.42</v>
      </c>
      <c r="E7018" s="12">
        <v>76.47</v>
      </c>
      <c r="F7018" s="12">
        <v>73.5</v>
      </c>
      <c r="G7018" s="12">
        <v>73.099999999999994</v>
      </c>
      <c r="H7018" s="12">
        <v>73.05</v>
      </c>
      <c r="I7018" s="75"/>
      <c r="J7018" s="75"/>
      <c r="K7018" s="193">
        <f t="shared" si="264"/>
        <v>39.771416973057761</v>
      </c>
      <c r="L7018" s="96"/>
      <c r="M7018" s="8">
        <v>86.5</v>
      </c>
      <c r="P7018" s="8">
        <f t="shared" si="265"/>
        <v>7.9823107914045934</v>
      </c>
    </row>
    <row r="7019" spans="2:16" x14ac:dyDescent="0.15">
      <c r="C7019" s="88">
        <v>40409</v>
      </c>
      <c r="D7019" s="12">
        <v>74.430000000000007</v>
      </c>
      <c r="E7019" s="12">
        <v>75.3</v>
      </c>
      <c r="F7019" s="12">
        <v>74</v>
      </c>
      <c r="G7019" s="12">
        <v>73.849999999999994</v>
      </c>
      <c r="H7019" s="12">
        <v>73.03</v>
      </c>
      <c r="I7019" s="75"/>
      <c r="J7019" s="75"/>
      <c r="K7019" s="193">
        <f t="shared" si="264"/>
        <v>40.230563724583149</v>
      </c>
      <c r="L7019" s="96"/>
      <c r="M7019" s="8">
        <v>86.61</v>
      </c>
      <c r="P7019" s="8">
        <f t="shared" si="265"/>
        <v>8.4414575429299816</v>
      </c>
    </row>
    <row r="7020" spans="2:16" x14ac:dyDescent="0.15">
      <c r="C7020" s="88">
        <v>40410</v>
      </c>
      <c r="D7020" s="12">
        <v>73.459999999999994</v>
      </c>
      <c r="E7020" s="12">
        <v>74.260000000000005</v>
      </c>
      <c r="F7020" s="12">
        <v>72.7</v>
      </c>
      <c r="G7020" s="12">
        <v>72.75</v>
      </c>
      <c r="H7020" s="12">
        <v>71.78</v>
      </c>
      <c r="I7020" s="75"/>
      <c r="J7020" s="75"/>
      <c r="K7020" s="193">
        <f t="shared" si="264"/>
        <v>39.535234578628042</v>
      </c>
      <c r="L7020" s="96"/>
      <c r="M7020" s="8">
        <v>86.4</v>
      </c>
      <c r="P7020" s="8">
        <f t="shared" si="265"/>
        <v>7.7461283969748749</v>
      </c>
    </row>
    <row r="7021" spans="2:16" x14ac:dyDescent="0.15">
      <c r="B7021" s="42" t="s">
        <v>93</v>
      </c>
      <c r="C7021" s="88">
        <v>40413</v>
      </c>
      <c r="D7021" s="12">
        <v>73.099999999999994</v>
      </c>
      <c r="E7021" s="12">
        <v>73.62</v>
      </c>
      <c r="F7021" s="12">
        <v>71.75</v>
      </c>
      <c r="G7021" s="12">
        <v>71.599999999999994</v>
      </c>
      <c r="H7021" s="12">
        <v>70.930000000000007</v>
      </c>
      <c r="I7021" s="75"/>
      <c r="J7021" s="75"/>
      <c r="K7021" s="193">
        <f t="shared" si="264"/>
        <v>38.950810521082566</v>
      </c>
      <c r="L7021" s="96"/>
      <c r="M7021" s="8">
        <v>86.49</v>
      </c>
      <c r="P7021" s="8">
        <f t="shared" si="265"/>
        <v>7.1617043394293987</v>
      </c>
    </row>
    <row r="7022" spans="2:16" x14ac:dyDescent="0.15">
      <c r="B7022" s="42" t="s">
        <v>34</v>
      </c>
      <c r="C7022" s="88">
        <v>40414</v>
      </c>
      <c r="D7022" s="12">
        <v>71.63</v>
      </c>
      <c r="E7022" s="12">
        <v>72.38</v>
      </c>
      <c r="F7022" s="12">
        <v>70.55</v>
      </c>
      <c r="G7022" s="12">
        <v>70.3</v>
      </c>
      <c r="H7022" s="12">
        <v>69.69</v>
      </c>
      <c r="I7022" s="75"/>
      <c r="J7022" s="75"/>
      <c r="K7022" s="193">
        <f t="shared" si="264"/>
        <v>38.071155325594553</v>
      </c>
      <c r="L7022" s="96"/>
      <c r="M7022" s="8">
        <v>86.1</v>
      </c>
      <c r="P7022" s="8">
        <f t="shared" si="265"/>
        <v>6.2820491439413857</v>
      </c>
    </row>
    <row r="7023" spans="2:16" x14ac:dyDescent="0.15">
      <c r="B7023" s="43">
        <f>AVERAGE(D7006:D7027)</f>
        <v>76.666818181818186</v>
      </c>
      <c r="C7023" s="88">
        <v>40415</v>
      </c>
      <c r="D7023" s="12">
        <v>72.52</v>
      </c>
      <c r="E7023" s="12">
        <v>73.48</v>
      </c>
      <c r="F7023" s="12">
        <v>70.55</v>
      </c>
      <c r="G7023" s="12">
        <v>70.5</v>
      </c>
      <c r="H7023" s="12">
        <v>70</v>
      </c>
      <c r="I7023" s="75"/>
      <c r="J7023" s="75"/>
      <c r="K7023" s="193">
        <f t="shared" si="264"/>
        <v>37.846892122574793</v>
      </c>
      <c r="L7023" s="96"/>
      <c r="M7023" s="8">
        <v>85.35</v>
      </c>
      <c r="P7023" s="8">
        <f t="shared" si="265"/>
        <v>6.0577859409216259</v>
      </c>
    </row>
    <row r="7024" spans="2:16" x14ac:dyDescent="0.15">
      <c r="B7024" s="42" t="s">
        <v>85</v>
      </c>
      <c r="C7024" s="88">
        <v>40416</v>
      </c>
      <c r="D7024" s="12">
        <v>73.36</v>
      </c>
      <c r="E7024" s="12">
        <v>75.02</v>
      </c>
      <c r="F7024" s="12">
        <v>71.38</v>
      </c>
      <c r="G7024" s="12">
        <v>71.3</v>
      </c>
      <c r="H7024" s="12">
        <v>71.41</v>
      </c>
      <c r="I7024" s="75"/>
      <c r="J7024" s="75"/>
      <c r="K7024" s="193">
        <f t="shared" si="264"/>
        <v>38.419868724518082</v>
      </c>
      <c r="L7024" s="96"/>
      <c r="M7024" s="8">
        <v>85.67</v>
      </c>
      <c r="P7024" s="8">
        <f t="shared" si="265"/>
        <v>6.6307625428649146</v>
      </c>
    </row>
    <row r="7025" spans="2:16" x14ac:dyDescent="0.15">
      <c r="B7025" s="43">
        <f>AVERAGE(E7006:E7027)</f>
        <v>77.115000000000023</v>
      </c>
      <c r="C7025" s="88">
        <v>40417</v>
      </c>
      <c r="D7025" s="12">
        <v>75.17</v>
      </c>
      <c r="E7025" s="12">
        <v>76.650000000000006</v>
      </c>
      <c r="F7025" s="12">
        <v>72.03</v>
      </c>
      <c r="G7025" s="12">
        <v>72.349999999999994</v>
      </c>
      <c r="H7025" s="12">
        <v>72.36</v>
      </c>
      <c r="I7025" s="75"/>
      <c r="J7025" s="75"/>
      <c r="K7025" s="193">
        <f t="shared" si="264"/>
        <v>39.295105327939858</v>
      </c>
      <c r="L7025" s="96"/>
      <c r="M7025" s="8">
        <v>86.35</v>
      </c>
      <c r="P7025" s="8">
        <f t="shared" si="265"/>
        <v>7.5059991462866904</v>
      </c>
    </row>
    <row r="7026" spans="2:16" x14ac:dyDescent="0.15">
      <c r="B7026" s="42" t="s">
        <v>84</v>
      </c>
      <c r="C7026" s="88">
        <v>40420</v>
      </c>
      <c r="D7026" s="12">
        <v>74.7</v>
      </c>
      <c r="E7026" s="12">
        <v>76.599999999999994</v>
      </c>
      <c r="F7026" s="12">
        <v>73.400000000000006</v>
      </c>
      <c r="G7026" s="12">
        <v>73.900000000000006</v>
      </c>
      <c r="H7026" s="12">
        <v>73.05</v>
      </c>
      <c r="I7026" s="75"/>
      <c r="J7026" s="75"/>
      <c r="K7026" s="193">
        <f t="shared" si="264"/>
        <v>40.318227962196048</v>
      </c>
      <c r="L7026" s="96"/>
      <c r="M7026" s="8">
        <v>86.74</v>
      </c>
      <c r="P7026" s="8">
        <f t="shared" si="265"/>
        <v>8.5291217805428801</v>
      </c>
    </row>
    <row r="7027" spans="2:16" ht="15" thickBot="1" x14ac:dyDescent="0.2">
      <c r="B7027" s="43">
        <f>AVERAGE(G7006:G7027)</f>
        <v>74.472727272727255</v>
      </c>
      <c r="C7027" s="112">
        <v>40421</v>
      </c>
      <c r="D7027" s="113">
        <v>71.92</v>
      </c>
      <c r="E7027" s="113">
        <v>74.64</v>
      </c>
      <c r="F7027" s="113">
        <v>72.8</v>
      </c>
      <c r="G7027" s="113">
        <v>73.05</v>
      </c>
      <c r="H7027" s="113">
        <v>72.39</v>
      </c>
      <c r="I7027" s="114"/>
      <c r="J7027" s="114"/>
      <c r="K7027" s="193">
        <f t="shared" si="264"/>
        <v>39.312311105302385</v>
      </c>
      <c r="L7027" s="96"/>
      <c r="M7027" s="8">
        <v>85.56</v>
      </c>
      <c r="P7027" s="8">
        <f t="shared" si="265"/>
        <v>7.5232049236492173</v>
      </c>
    </row>
    <row r="7028" spans="2:16" x14ac:dyDescent="0.15">
      <c r="C7028" s="118">
        <v>40422</v>
      </c>
      <c r="D7028" s="119">
        <v>73.91</v>
      </c>
      <c r="E7028" s="119">
        <v>76.349999999999994</v>
      </c>
      <c r="F7028" s="119">
        <v>72.84</v>
      </c>
      <c r="G7028" s="119">
        <v>73.05</v>
      </c>
      <c r="H7028" s="119">
        <v>72.489999999999995</v>
      </c>
      <c r="I7028" s="120"/>
      <c r="J7028" s="120"/>
      <c r="K7028" s="193">
        <f t="shared" si="264"/>
        <v>39.179064609036161</v>
      </c>
      <c r="L7028" s="96"/>
      <c r="M7028" s="8">
        <v>85.27</v>
      </c>
      <c r="P7028" s="8">
        <f t="shared" si="265"/>
        <v>7.389958427382993</v>
      </c>
    </row>
    <row r="7029" spans="2:16" x14ac:dyDescent="0.15">
      <c r="C7029" s="88">
        <v>40423</v>
      </c>
      <c r="D7029" s="12">
        <v>75.02</v>
      </c>
      <c r="E7029" s="12">
        <v>76.930000000000007</v>
      </c>
      <c r="F7029" s="12">
        <v>73.67</v>
      </c>
      <c r="G7029" s="12">
        <v>74.150000000000006</v>
      </c>
      <c r="H7029" s="12">
        <v>72.89</v>
      </c>
      <c r="I7029" s="75"/>
      <c r="J7029" s="75"/>
      <c r="K7029" s="193">
        <f t="shared" si="264"/>
        <v>39.838988410164518</v>
      </c>
      <c r="L7029" s="96"/>
      <c r="M7029" s="8">
        <v>85.42</v>
      </c>
      <c r="P7029" s="8">
        <f t="shared" si="265"/>
        <v>8.0498822285113505</v>
      </c>
    </row>
    <row r="7030" spans="2:16" x14ac:dyDescent="0.15">
      <c r="C7030" s="88">
        <v>40424</v>
      </c>
      <c r="D7030" s="12">
        <v>74.599999999999994</v>
      </c>
      <c r="E7030" s="12">
        <v>76.67</v>
      </c>
      <c r="F7030" s="12">
        <v>74.08</v>
      </c>
      <c r="G7030" s="12">
        <v>74.3</v>
      </c>
      <c r="H7030" s="12">
        <v>73.05</v>
      </c>
      <c r="I7030" s="75"/>
      <c r="J7030" s="75"/>
      <c r="K7030" s="193">
        <f t="shared" si="264"/>
        <v>39.882193120346614</v>
      </c>
      <c r="L7030" s="96"/>
      <c r="M7030" s="8">
        <v>85.34</v>
      </c>
      <c r="P7030" s="8">
        <f t="shared" si="265"/>
        <v>8.0930869386934461</v>
      </c>
    </row>
    <row r="7031" spans="2:16" x14ac:dyDescent="0.15">
      <c r="B7031" s="66">
        <f xml:space="preserve"> B7286/B7023</f>
        <v>1.1261830295403266</v>
      </c>
      <c r="C7031" s="88">
        <v>40427</v>
      </c>
      <c r="D7031" s="82"/>
      <c r="E7031" s="12">
        <v>76.87</v>
      </c>
      <c r="F7031" s="12">
        <v>74.23</v>
      </c>
      <c r="G7031" s="12">
        <v>74.400000000000006</v>
      </c>
      <c r="H7031" s="12">
        <v>73.430000000000007</v>
      </c>
      <c r="I7031" s="75"/>
      <c r="J7031" s="75"/>
      <c r="K7031" s="193">
        <f t="shared" si="264"/>
        <v>39.954588842314287</v>
      </c>
      <c r="L7031" s="96"/>
      <c r="M7031" s="8">
        <v>85.38</v>
      </c>
      <c r="P7031" s="8">
        <f t="shared" si="265"/>
        <v>8.1654826606611195</v>
      </c>
    </row>
    <row r="7032" spans="2:16" x14ac:dyDescent="0.15">
      <c r="C7032" s="88">
        <v>40428</v>
      </c>
      <c r="D7032" s="12">
        <v>74.09</v>
      </c>
      <c r="E7032" s="12">
        <v>77.739999999999995</v>
      </c>
      <c r="F7032" s="12">
        <v>73.63</v>
      </c>
      <c r="G7032" s="12">
        <v>74</v>
      </c>
      <c r="H7032" s="12">
        <v>73.02</v>
      </c>
      <c r="I7032" s="75"/>
      <c r="J7032" s="75"/>
      <c r="K7032" s="193">
        <f t="shared" si="264"/>
        <v>39.669962325330694</v>
      </c>
      <c r="L7032" s="96"/>
      <c r="M7032" s="8">
        <v>85.23</v>
      </c>
      <c r="P7032" s="8">
        <f t="shared" si="265"/>
        <v>7.8808561436775264</v>
      </c>
    </row>
    <row r="7033" spans="2:16" x14ac:dyDescent="0.15">
      <c r="B7033" s="66">
        <f xml:space="preserve"> B7287/B7025</f>
        <v>1.4254825514688674</v>
      </c>
      <c r="C7033" s="88">
        <v>40429</v>
      </c>
      <c r="D7033" s="12">
        <v>74.67</v>
      </c>
      <c r="E7033" s="12">
        <v>78.17</v>
      </c>
      <c r="F7033" s="12">
        <v>74.45</v>
      </c>
      <c r="G7033" s="12">
        <v>75.2</v>
      </c>
      <c r="H7033" s="12">
        <v>74.040000000000006</v>
      </c>
      <c r="I7033" s="75"/>
      <c r="J7033" s="75"/>
      <c r="K7033" s="193">
        <f t="shared" si="264"/>
        <v>40.128791441412176</v>
      </c>
      <c r="L7033" s="96"/>
      <c r="M7033" s="8">
        <v>84.84</v>
      </c>
      <c r="P7033" s="8">
        <f t="shared" si="265"/>
        <v>8.3396852597590083</v>
      </c>
    </row>
    <row r="7034" spans="2:16" x14ac:dyDescent="0.15">
      <c r="C7034" s="88">
        <v>40430</v>
      </c>
      <c r="D7034" s="12">
        <v>74.25</v>
      </c>
      <c r="E7034" s="12">
        <v>77.47</v>
      </c>
      <c r="F7034" s="12">
        <v>75.25</v>
      </c>
      <c r="G7034" s="12">
        <v>75.7</v>
      </c>
      <c r="H7034" s="12">
        <v>74.040000000000006</v>
      </c>
      <c r="I7034" s="75"/>
      <c r="J7034" s="75"/>
      <c r="K7034" s="193">
        <f t="shared" si="264"/>
        <v>40.424173534813207</v>
      </c>
      <c r="L7034" s="208"/>
      <c r="M7034" s="8">
        <v>84.9</v>
      </c>
      <c r="P7034" s="8">
        <f t="shared" si="265"/>
        <v>8.6350673531600393</v>
      </c>
    </row>
    <row r="7035" spans="2:16" x14ac:dyDescent="0.15">
      <c r="B7035" s="66">
        <f xml:space="preserve"> B7288/B7027</f>
        <v>1.4045118248980986</v>
      </c>
      <c r="C7035" s="88">
        <v>40431</v>
      </c>
      <c r="D7035" s="12">
        <v>76.45</v>
      </c>
      <c r="E7035" s="12">
        <v>78.16</v>
      </c>
      <c r="F7035" s="12">
        <v>75.25</v>
      </c>
      <c r="G7035" s="12">
        <v>74.95</v>
      </c>
      <c r="H7035" s="12">
        <v>74.66</v>
      </c>
      <c r="I7035" s="75"/>
      <c r="J7035" s="75"/>
      <c r="K7035" s="193">
        <f t="shared" si="264"/>
        <v>40.132096736972031</v>
      </c>
      <c r="L7035" s="96"/>
      <c r="M7035" s="8">
        <v>85.13</v>
      </c>
      <c r="P7035" s="8">
        <f t="shared" si="265"/>
        <v>8.3429905553188632</v>
      </c>
    </row>
    <row r="7036" spans="2:16" x14ac:dyDescent="0.15">
      <c r="C7036" s="88">
        <v>40434</v>
      </c>
      <c r="D7036" s="12">
        <v>77.19</v>
      </c>
      <c r="E7036" s="12">
        <v>79.03</v>
      </c>
      <c r="F7036" s="12">
        <v>75.25</v>
      </c>
      <c r="G7036" s="12">
        <v>75.8</v>
      </c>
      <c r="H7036" s="12">
        <v>75.06</v>
      </c>
      <c r="I7036" s="75"/>
      <c r="J7036" s="75"/>
      <c r="K7036" s="193">
        <f t="shared" si="264"/>
        <v>40.611068972045828</v>
      </c>
      <c r="L7036" s="96"/>
      <c r="M7036" s="8">
        <v>85.18</v>
      </c>
      <c r="P7036" s="8">
        <f t="shared" si="265"/>
        <v>8.8219627903926607</v>
      </c>
    </row>
    <row r="7037" spans="2:16" x14ac:dyDescent="0.15">
      <c r="C7037" s="88">
        <v>40435</v>
      </c>
      <c r="D7037" s="12">
        <v>76.8</v>
      </c>
      <c r="E7037" s="12">
        <v>79.16</v>
      </c>
      <c r="F7037" s="12">
        <v>75.760000000000005</v>
      </c>
      <c r="G7037" s="12">
        <v>76.349999999999994</v>
      </c>
      <c r="H7037" s="12">
        <v>75.540000000000006</v>
      </c>
      <c r="I7037" s="75"/>
      <c r="J7037" s="75"/>
      <c r="K7037" s="193">
        <f t="shared" si="264"/>
        <v>40.540767757064707</v>
      </c>
      <c r="L7037" s="96"/>
      <c r="M7037" s="8">
        <v>84.42</v>
      </c>
      <c r="P7037" s="8">
        <f t="shared" si="265"/>
        <v>8.7516615754115392</v>
      </c>
    </row>
    <row r="7038" spans="2:16" x14ac:dyDescent="0.15">
      <c r="C7038" s="88">
        <v>40436</v>
      </c>
      <c r="D7038" s="12">
        <v>76.02</v>
      </c>
      <c r="E7038" s="12">
        <v>79.42</v>
      </c>
      <c r="F7038" s="12">
        <v>75.95</v>
      </c>
      <c r="G7038" s="12">
        <v>76.2</v>
      </c>
      <c r="H7038" s="12">
        <v>75.37</v>
      </c>
      <c r="I7038" s="75"/>
      <c r="J7038" s="75"/>
      <c r="K7038" s="193">
        <f t="shared" si="264"/>
        <v>41.227973612409805</v>
      </c>
      <c r="L7038" s="96"/>
      <c r="M7038" s="8">
        <v>86.02</v>
      </c>
      <c r="P7038" s="8">
        <f t="shared" si="265"/>
        <v>9.4388674307566376</v>
      </c>
    </row>
    <row r="7039" spans="2:16" x14ac:dyDescent="0.15">
      <c r="C7039" s="88">
        <v>40437</v>
      </c>
      <c r="D7039" s="12">
        <v>74.569999999999993</v>
      </c>
      <c r="E7039" s="12">
        <v>78.48</v>
      </c>
      <c r="F7039" s="12">
        <v>76.25</v>
      </c>
      <c r="G7039" s="12">
        <v>76.25</v>
      </c>
      <c r="H7039" s="12">
        <v>75.489999999999995</v>
      </c>
      <c r="I7039" s="75"/>
      <c r="J7039" s="75"/>
      <c r="K7039" s="193">
        <f t="shared" si="264"/>
        <v>41.542784931280707</v>
      </c>
      <c r="L7039" s="96"/>
      <c r="M7039" s="8">
        <v>86.62</v>
      </c>
      <c r="P7039" s="8">
        <f t="shared" si="265"/>
        <v>9.7536787496275394</v>
      </c>
    </row>
    <row r="7040" spans="2:16" x14ac:dyDescent="0.15">
      <c r="C7040" s="88">
        <v>40438</v>
      </c>
      <c r="D7040" s="12">
        <v>73.66</v>
      </c>
      <c r="E7040" s="12">
        <v>78.209999999999994</v>
      </c>
      <c r="F7040" s="12">
        <v>76.25</v>
      </c>
      <c r="G7040" s="12">
        <v>76.3</v>
      </c>
      <c r="H7040" s="12">
        <v>74.95</v>
      </c>
      <c r="I7040" s="75"/>
      <c r="J7040" s="75"/>
      <c r="K7040" s="193">
        <f t="shared" si="264"/>
        <v>41.680405990937757</v>
      </c>
      <c r="L7040" s="96"/>
      <c r="M7040" s="8">
        <v>86.85</v>
      </c>
      <c r="P7040" s="8">
        <f t="shared" si="265"/>
        <v>9.8912998092845896</v>
      </c>
    </row>
    <row r="7041" spans="2:16" x14ac:dyDescent="0.15">
      <c r="C7041" s="88">
        <v>40441</v>
      </c>
      <c r="D7041" s="12">
        <v>74.86</v>
      </c>
      <c r="E7041" s="12">
        <v>79.319999999999993</v>
      </c>
      <c r="F7041" s="12">
        <v>75.36</v>
      </c>
      <c r="G7041" s="82"/>
      <c r="H7041" s="12">
        <v>75.260000000000005</v>
      </c>
      <c r="I7041" s="75"/>
      <c r="J7041" s="75"/>
      <c r="K7041" s="193">
        <f t="shared" ref="K7041:K7104" si="266">G7041*M7041/158.987294928</f>
        <v>0</v>
      </c>
      <c r="L7041" s="96"/>
      <c r="M7041" s="8"/>
      <c r="P7041" s="8">
        <f t="shared" si="265"/>
        <v>-31.789106181653167</v>
      </c>
    </row>
    <row r="7042" spans="2:16" x14ac:dyDescent="0.15">
      <c r="C7042" s="88">
        <v>40442</v>
      </c>
      <c r="D7042" s="12">
        <v>73.52</v>
      </c>
      <c r="E7042" s="12">
        <v>78.42</v>
      </c>
      <c r="F7042" s="12">
        <v>76.290000000000006</v>
      </c>
      <c r="G7042" s="12">
        <v>76.599999999999994</v>
      </c>
      <c r="H7042" s="12">
        <v>75.34</v>
      </c>
      <c r="I7042" s="75"/>
      <c r="J7042" s="75"/>
      <c r="K7042" s="193">
        <f t="shared" si="266"/>
        <v>41.776835079859246</v>
      </c>
      <c r="L7042" s="96"/>
      <c r="M7042" s="8">
        <v>86.71</v>
      </c>
      <c r="P7042" s="8">
        <f t="shared" si="265"/>
        <v>9.987728898206079</v>
      </c>
    </row>
    <row r="7043" spans="2:16" x14ac:dyDescent="0.15">
      <c r="B7043" s="42" t="s">
        <v>108</v>
      </c>
      <c r="C7043" s="88">
        <v>40443</v>
      </c>
      <c r="D7043" s="12">
        <v>74.709999999999994</v>
      </c>
      <c r="E7043" s="12">
        <v>77.95</v>
      </c>
      <c r="F7043" s="12">
        <v>76.290000000000006</v>
      </c>
      <c r="G7043" s="12">
        <v>75.75</v>
      </c>
      <c r="H7043" s="12">
        <v>74.41</v>
      </c>
      <c r="I7043" s="75"/>
      <c r="J7043" s="75"/>
      <c r="K7043" s="193">
        <f t="shared" si="266"/>
        <v>40.903504289100908</v>
      </c>
      <c r="L7043" s="96"/>
      <c r="M7043" s="8">
        <v>85.85</v>
      </c>
      <c r="P7043" s="8">
        <f t="shared" si="265"/>
        <v>9.1143981074477409</v>
      </c>
    </row>
    <row r="7044" spans="2:16" x14ac:dyDescent="0.15">
      <c r="B7044" s="42" t="s">
        <v>34</v>
      </c>
      <c r="C7044" s="88">
        <v>40444</v>
      </c>
      <c r="D7044" s="12">
        <v>75.180000000000007</v>
      </c>
      <c r="E7044" s="12">
        <v>78.11</v>
      </c>
      <c r="F7044" s="12">
        <v>74.709999999999994</v>
      </c>
      <c r="G7044" s="82"/>
      <c r="H7044" s="12">
        <v>74.28</v>
      </c>
      <c r="I7044" s="75"/>
      <c r="J7044" s="75"/>
      <c r="K7044" s="193">
        <f t="shared" si="266"/>
        <v>0</v>
      </c>
      <c r="L7044" s="96"/>
      <c r="M7044" s="8"/>
      <c r="P7044" s="8">
        <f t="shared" si="265"/>
        <v>-31.789106181653167</v>
      </c>
    </row>
    <row r="7045" spans="2:16" x14ac:dyDescent="0.15">
      <c r="B7045" s="43">
        <f>AVERAGE(D7028:D7049)</f>
        <v>75.548571428571421</v>
      </c>
      <c r="C7045" s="88">
        <v>40445</v>
      </c>
      <c r="D7045" s="12">
        <v>76.489999999999995</v>
      </c>
      <c r="E7045" s="12">
        <v>78.87</v>
      </c>
      <c r="F7045" s="12">
        <v>74.849999999999994</v>
      </c>
      <c r="G7045" s="12">
        <v>75.2</v>
      </c>
      <c r="H7045" s="12">
        <v>75.010000000000005</v>
      </c>
      <c r="I7045" s="75"/>
      <c r="J7045" s="75"/>
      <c r="K7045" s="193">
        <f t="shared" si="266"/>
        <v>40.440967329570263</v>
      </c>
      <c r="L7045" s="96"/>
      <c r="M7045" s="8">
        <v>85.5</v>
      </c>
      <c r="P7045" s="8">
        <f t="shared" si="265"/>
        <v>8.6518611479170957</v>
      </c>
    </row>
    <row r="7046" spans="2:16" x14ac:dyDescent="0.15">
      <c r="B7046" s="42" t="s">
        <v>85</v>
      </c>
      <c r="C7046" s="88">
        <v>40448</v>
      </c>
      <c r="D7046" s="12">
        <v>76.52</v>
      </c>
      <c r="E7046" s="12">
        <v>78.569999999999993</v>
      </c>
      <c r="F7046" s="12">
        <v>75.72</v>
      </c>
      <c r="G7046" s="12">
        <v>75.849999999999994</v>
      </c>
      <c r="H7046" s="12">
        <v>75.06</v>
      </c>
      <c r="I7046" s="75"/>
      <c r="J7046" s="75"/>
      <c r="K7046" s="193">
        <f t="shared" si="266"/>
        <v>40.685565490810824</v>
      </c>
      <c r="L7046" s="96"/>
      <c r="M7046" s="8">
        <v>85.28</v>
      </c>
      <c r="P7046" s="8">
        <f t="shared" si="265"/>
        <v>8.896459309157656</v>
      </c>
    </row>
    <row r="7047" spans="2:16" x14ac:dyDescent="0.15">
      <c r="B7047" s="43">
        <f>AVERAGE(E7028:E7049)</f>
        <v>78.440454545454543</v>
      </c>
      <c r="C7047" s="88">
        <v>40449</v>
      </c>
      <c r="D7047" s="12">
        <v>76.180000000000007</v>
      </c>
      <c r="E7047" s="12">
        <v>78.709999999999994</v>
      </c>
      <c r="F7047" s="12">
        <v>74.67</v>
      </c>
      <c r="G7047" s="12">
        <v>74.7</v>
      </c>
      <c r="H7047" s="12">
        <v>74.87</v>
      </c>
      <c r="I7047" s="75"/>
      <c r="J7047" s="75"/>
      <c r="K7047" s="193">
        <f t="shared" si="266"/>
        <v>40.101600589451593</v>
      </c>
      <c r="L7047" s="96"/>
      <c r="M7047" s="8">
        <v>85.35</v>
      </c>
      <c r="P7047" s="8">
        <f t="shared" si="265"/>
        <v>8.3124944077984253</v>
      </c>
    </row>
    <row r="7048" spans="2:16" x14ac:dyDescent="0.15">
      <c r="B7048" s="42" t="s">
        <v>84</v>
      </c>
      <c r="C7048" s="88">
        <v>40450</v>
      </c>
      <c r="D7048" s="12">
        <v>77.86</v>
      </c>
      <c r="E7048" s="12">
        <v>80.77</v>
      </c>
      <c r="F7048" s="12">
        <v>75.75</v>
      </c>
      <c r="G7048" s="12">
        <v>76.2</v>
      </c>
      <c r="H7048" s="12">
        <v>75.739999999999995</v>
      </c>
      <c r="I7048" s="75"/>
      <c r="J7048" s="75"/>
      <c r="K7048" s="193">
        <f t="shared" si="266"/>
        <v>40.710347345246326</v>
      </c>
      <c r="L7048" s="96"/>
      <c r="M7048" s="8">
        <v>84.94</v>
      </c>
      <c r="P7048" s="8">
        <f t="shared" si="265"/>
        <v>8.9212411635931588</v>
      </c>
    </row>
    <row r="7049" spans="2:16" ht="15" thickBot="1" x14ac:dyDescent="0.2">
      <c r="B7049" s="43">
        <f>AVERAGE(G7028:G7049)</f>
        <v>75.414999999999992</v>
      </c>
      <c r="C7049" s="121">
        <v>40451</v>
      </c>
      <c r="D7049" s="122">
        <v>79.97</v>
      </c>
      <c r="E7049" s="122">
        <v>82.31</v>
      </c>
      <c r="F7049" s="122">
        <v>77.25</v>
      </c>
      <c r="G7049" s="122">
        <v>77.349999999999994</v>
      </c>
      <c r="H7049" s="122">
        <v>77.48</v>
      </c>
      <c r="I7049" s="123"/>
      <c r="J7049" s="123"/>
      <c r="K7049" s="193">
        <f t="shared" si="266"/>
        <v>41.266360327541747</v>
      </c>
      <c r="L7049" s="96"/>
      <c r="M7049" s="8">
        <v>84.82</v>
      </c>
      <c r="P7049" s="8">
        <f t="shared" si="265"/>
        <v>9.4772541458885797</v>
      </c>
    </row>
    <row r="7050" spans="2:16" x14ac:dyDescent="0.15">
      <c r="C7050" s="115">
        <v>40452</v>
      </c>
      <c r="D7050" s="116">
        <v>81.58</v>
      </c>
      <c r="E7050" s="116">
        <v>83.75</v>
      </c>
      <c r="F7050" s="116">
        <v>79.599999999999994</v>
      </c>
      <c r="G7050" s="116">
        <v>80.05</v>
      </c>
      <c r="H7050" s="116">
        <v>79.52</v>
      </c>
      <c r="I7050" s="117"/>
      <c r="J7050" s="117"/>
      <c r="K7050" s="193">
        <f t="shared" si="266"/>
        <v>42.575905219756493</v>
      </c>
      <c r="L7050" s="96"/>
      <c r="M7050" s="8">
        <v>84.56</v>
      </c>
      <c r="P7050" s="8">
        <f t="shared" si="265"/>
        <v>10.786799038103325</v>
      </c>
    </row>
    <row r="7051" spans="2:16" x14ac:dyDescent="0.15">
      <c r="C7051" s="88">
        <v>40455</v>
      </c>
      <c r="D7051" s="12">
        <v>81.47</v>
      </c>
      <c r="E7051" s="12">
        <v>83.28</v>
      </c>
      <c r="F7051" s="12">
        <v>79.930000000000007</v>
      </c>
      <c r="G7051" s="12">
        <v>80.099999999999994</v>
      </c>
      <c r="H7051" s="12">
        <v>79.95</v>
      </c>
      <c r="I7051" s="75"/>
      <c r="J7051" s="75"/>
      <c r="K7051" s="193">
        <f t="shared" si="266"/>
        <v>42.537002740141368</v>
      </c>
      <c r="L7051" s="96"/>
      <c r="M7051" s="8">
        <v>84.43</v>
      </c>
      <c r="P7051" s="8">
        <f t="shared" si="265"/>
        <v>10.7478965584882</v>
      </c>
    </row>
    <row r="7052" spans="2:16" x14ac:dyDescent="0.15">
      <c r="C7052" s="88">
        <v>40456</v>
      </c>
      <c r="D7052" s="12">
        <v>82.82</v>
      </c>
      <c r="E7052" s="12">
        <v>84.84</v>
      </c>
      <c r="F7052" s="12">
        <v>79.98</v>
      </c>
      <c r="G7052" s="12">
        <v>80.150000000000006</v>
      </c>
      <c r="H7052" s="12">
        <v>80.14</v>
      </c>
      <c r="I7052" s="75"/>
      <c r="J7052" s="75"/>
      <c r="K7052" s="193">
        <f t="shared" si="266"/>
        <v>42.619009292966268</v>
      </c>
      <c r="L7052" s="96"/>
      <c r="M7052" s="8">
        <v>84.54</v>
      </c>
      <c r="P7052" s="8">
        <f t="shared" si="265"/>
        <v>10.829903111313101</v>
      </c>
    </row>
    <row r="7053" spans="2:16" x14ac:dyDescent="0.15">
      <c r="C7053" s="88">
        <v>40457</v>
      </c>
      <c r="D7053" s="12">
        <v>83.23</v>
      </c>
      <c r="E7053" s="12">
        <v>85.06</v>
      </c>
      <c r="F7053" s="12">
        <v>81.48</v>
      </c>
      <c r="G7053" s="11">
        <v>81.75</v>
      </c>
      <c r="H7053" s="12">
        <v>81.510000000000005</v>
      </c>
      <c r="I7053" s="75"/>
      <c r="J7053" s="75"/>
      <c r="K7053" s="193">
        <f t="shared" si="266"/>
        <v>43.284685126044174</v>
      </c>
      <c r="L7053" s="96"/>
      <c r="M7053" s="8">
        <v>84.18</v>
      </c>
      <c r="P7053" s="8">
        <f t="shared" si="265"/>
        <v>11.495578944391006</v>
      </c>
    </row>
    <row r="7054" spans="2:16" x14ac:dyDescent="0.15">
      <c r="C7054" s="88">
        <v>40458</v>
      </c>
      <c r="D7054" s="12">
        <v>81.67</v>
      </c>
      <c r="E7054" s="12">
        <v>83.43</v>
      </c>
      <c r="F7054" s="12">
        <v>81.88</v>
      </c>
      <c r="G7054" s="12">
        <v>82</v>
      </c>
      <c r="H7054" s="12">
        <v>81.069999999999993</v>
      </c>
      <c r="I7054" s="75"/>
      <c r="J7054" s="75"/>
      <c r="K7054" s="193">
        <f t="shared" si="266"/>
        <v>43.303586007409315</v>
      </c>
      <c r="L7054" s="96"/>
      <c r="M7054" s="8">
        <v>83.96</v>
      </c>
      <c r="P7054" s="8">
        <f t="shared" si="265"/>
        <v>11.514479825756148</v>
      </c>
    </row>
    <row r="7055" spans="2:16" x14ac:dyDescent="0.15">
      <c r="C7055" s="88">
        <v>40459</v>
      </c>
      <c r="D7055" s="12">
        <v>82.66</v>
      </c>
      <c r="E7055" s="12">
        <v>84.03</v>
      </c>
      <c r="F7055" s="12">
        <v>79.55</v>
      </c>
      <c r="G7055" s="12">
        <v>80.099999999999994</v>
      </c>
      <c r="H7055" s="12">
        <v>79.95</v>
      </c>
      <c r="I7055" s="75"/>
      <c r="J7055" s="75"/>
      <c r="K7055" s="193">
        <f t="shared" si="266"/>
        <v>42.063417727992444</v>
      </c>
      <c r="L7055" s="96"/>
      <c r="M7055" s="8">
        <v>83.49</v>
      </c>
      <c r="P7055" s="8">
        <f t="shared" si="265"/>
        <v>10.274311546339277</v>
      </c>
    </row>
    <row r="7056" spans="2:16" x14ac:dyDescent="0.15">
      <c r="C7056" s="88">
        <v>40462</v>
      </c>
      <c r="D7056" s="12">
        <v>82.21</v>
      </c>
      <c r="E7056" s="12">
        <v>83.72</v>
      </c>
      <c r="F7056" s="12">
        <v>80.73</v>
      </c>
      <c r="G7056" s="82"/>
      <c r="H7056" s="12">
        <v>80.44</v>
      </c>
      <c r="I7056" s="75"/>
      <c r="J7056" s="75"/>
      <c r="K7056" s="193">
        <f t="shared" si="266"/>
        <v>0</v>
      </c>
      <c r="L7056" s="96"/>
      <c r="M7056" s="8"/>
      <c r="P7056" s="8">
        <f t="shared" si="265"/>
        <v>-31.789106181653167</v>
      </c>
    </row>
    <row r="7057" spans="2:16" x14ac:dyDescent="0.15">
      <c r="C7057" s="88">
        <v>40463</v>
      </c>
      <c r="D7057" s="12">
        <v>81.67</v>
      </c>
      <c r="E7057" s="12">
        <v>83.5</v>
      </c>
      <c r="F7057" s="12">
        <v>79.72</v>
      </c>
      <c r="G7057" s="12">
        <v>79.900000000000006</v>
      </c>
      <c r="H7057" s="12">
        <v>79.64</v>
      </c>
      <c r="I7057" s="75"/>
      <c r="J7057" s="75"/>
      <c r="K7057" s="193">
        <f t="shared" si="266"/>
        <v>41.847828174025125</v>
      </c>
      <c r="L7057" s="96"/>
      <c r="M7057" s="8">
        <v>83.27</v>
      </c>
      <c r="P7057" s="8">
        <f t="shared" si="265"/>
        <v>10.058721992371957</v>
      </c>
    </row>
    <row r="7058" spans="2:16" x14ac:dyDescent="0.15">
      <c r="C7058" s="88">
        <v>40464</v>
      </c>
      <c r="D7058" s="12">
        <v>83.01</v>
      </c>
      <c r="E7058" s="12">
        <v>84.64</v>
      </c>
      <c r="F7058" s="12">
        <v>81.010000000000005</v>
      </c>
      <c r="G7058" s="12">
        <v>81</v>
      </c>
      <c r="H7058" s="12">
        <v>80.900000000000006</v>
      </c>
      <c r="I7058" s="75"/>
      <c r="J7058" s="75"/>
      <c r="K7058" s="193">
        <f t="shared" si="266"/>
        <v>42.199787115306187</v>
      </c>
      <c r="L7058" s="96"/>
      <c r="M7058" s="8">
        <v>82.83</v>
      </c>
      <c r="P7058" s="8">
        <f t="shared" si="265"/>
        <v>10.410680933653019</v>
      </c>
    </row>
    <row r="7059" spans="2:16" x14ac:dyDescent="0.15">
      <c r="C7059" s="88">
        <v>40465</v>
      </c>
      <c r="D7059" s="12">
        <v>82.69</v>
      </c>
      <c r="E7059" s="12">
        <v>84.53</v>
      </c>
      <c r="F7059" s="12">
        <v>81.52</v>
      </c>
      <c r="G7059" s="12">
        <v>81.7</v>
      </c>
      <c r="H7059" s="12">
        <v>80.95</v>
      </c>
      <c r="I7059" s="75"/>
      <c r="J7059" s="75"/>
      <c r="K7059" s="193">
        <f t="shared" si="266"/>
        <v>42.446284799399422</v>
      </c>
      <c r="L7059" s="96"/>
      <c r="M7059" s="8">
        <v>82.6</v>
      </c>
      <c r="P7059" s="8">
        <f t="shared" si="265"/>
        <v>10.657178617746254</v>
      </c>
    </row>
    <row r="7060" spans="2:16" x14ac:dyDescent="0.15">
      <c r="C7060" s="88">
        <v>40466</v>
      </c>
      <c r="D7060" s="12">
        <v>81.25</v>
      </c>
      <c r="E7060" s="12">
        <v>82.45</v>
      </c>
      <c r="F7060" s="12">
        <v>80.739999999999995</v>
      </c>
      <c r="G7060" s="12">
        <v>80.45</v>
      </c>
      <c r="H7060" s="12">
        <v>79.86</v>
      </c>
      <c r="I7060" s="75"/>
      <c r="J7060" s="75"/>
      <c r="K7060" s="193">
        <f t="shared" si="266"/>
        <v>41.781681379057865</v>
      </c>
      <c r="L7060" s="96"/>
      <c r="M7060" s="8">
        <v>82.57</v>
      </c>
      <c r="P7060" s="8">
        <f t="shared" si="265"/>
        <v>9.9925751974046975</v>
      </c>
    </row>
    <row r="7061" spans="2:16" x14ac:dyDescent="0.15">
      <c r="C7061" s="88">
        <v>40469</v>
      </c>
      <c r="D7061" s="12">
        <v>83.08</v>
      </c>
      <c r="E7061" s="12">
        <v>84.37</v>
      </c>
      <c r="F7061" s="12">
        <v>78.62</v>
      </c>
      <c r="G7061" s="12">
        <v>78.75</v>
      </c>
      <c r="H7061" s="12">
        <v>79.03</v>
      </c>
      <c r="I7061" s="75"/>
      <c r="J7061" s="75"/>
      <c r="K7061" s="193">
        <f t="shared" si="266"/>
        <v>40.760096603535061</v>
      </c>
      <c r="L7061" s="96"/>
      <c r="M7061" s="8">
        <v>82.29</v>
      </c>
      <c r="P7061" s="8">
        <f t="shared" si="265"/>
        <v>8.9709904218818934</v>
      </c>
    </row>
    <row r="7062" spans="2:16" x14ac:dyDescent="0.15">
      <c r="C7062" s="88">
        <v>40470</v>
      </c>
      <c r="D7062" s="12">
        <v>79.489999999999995</v>
      </c>
      <c r="E7062" s="12">
        <v>81.099999999999994</v>
      </c>
      <c r="F7062" s="12">
        <v>80.72</v>
      </c>
      <c r="G7062" s="12">
        <v>80.650000000000006</v>
      </c>
      <c r="H7062" s="12">
        <v>79.3</v>
      </c>
      <c r="I7062" s="75"/>
      <c r="J7062" s="75"/>
      <c r="K7062" s="193">
        <f t="shared" si="266"/>
        <v>41.723223877757476</v>
      </c>
      <c r="L7062" s="96"/>
      <c r="M7062" s="8">
        <v>82.25</v>
      </c>
      <c r="P7062" s="8">
        <f t="shared" si="265"/>
        <v>9.9341176961043089</v>
      </c>
    </row>
    <row r="7063" spans="2:16" x14ac:dyDescent="0.15">
      <c r="C7063" s="88">
        <v>40471</v>
      </c>
      <c r="D7063" s="12">
        <v>81.77</v>
      </c>
      <c r="E7063" s="12">
        <v>83.6</v>
      </c>
      <c r="F7063" s="12">
        <v>78.930000000000007</v>
      </c>
      <c r="G7063" s="12">
        <v>78.400000000000006</v>
      </c>
      <c r="H7063" s="12">
        <v>78.709999999999994</v>
      </c>
      <c r="I7063" s="75"/>
      <c r="J7063" s="75"/>
      <c r="K7063" s="193">
        <f t="shared" si="266"/>
        <v>40.643046370002708</v>
      </c>
      <c r="L7063" s="96"/>
      <c r="M7063" s="8">
        <v>82.42</v>
      </c>
      <c r="P7063" s="8">
        <f t="shared" si="265"/>
        <v>8.8539401883495401</v>
      </c>
    </row>
    <row r="7064" spans="2:16" x14ac:dyDescent="0.15">
      <c r="B7064" s="42" t="s">
        <v>94</v>
      </c>
      <c r="C7064" s="88">
        <v>40472</v>
      </c>
      <c r="D7064" s="12">
        <v>80.56</v>
      </c>
      <c r="E7064" s="12">
        <v>81.83</v>
      </c>
      <c r="F7064" s="12">
        <v>80.430000000000007</v>
      </c>
      <c r="G7064" s="12">
        <v>79.900000000000006</v>
      </c>
      <c r="H7064" s="12">
        <v>79.260000000000005</v>
      </c>
      <c r="I7064" s="75"/>
      <c r="J7064" s="75"/>
      <c r="K7064" s="193">
        <f t="shared" si="266"/>
        <v>41.279940028995121</v>
      </c>
      <c r="L7064" s="96"/>
      <c r="M7064" s="8">
        <v>82.14</v>
      </c>
      <c r="P7064" s="8">
        <f t="shared" si="265"/>
        <v>9.4908338473419533</v>
      </c>
    </row>
    <row r="7065" spans="2:16" x14ac:dyDescent="0.15">
      <c r="B7065" s="42" t="s">
        <v>34</v>
      </c>
      <c r="C7065" s="88">
        <v>40473</v>
      </c>
      <c r="D7065" s="12">
        <v>81.69</v>
      </c>
      <c r="E7065" s="12">
        <v>82.96</v>
      </c>
      <c r="F7065" s="12">
        <v>79.08</v>
      </c>
      <c r="G7065" s="12">
        <v>78.8</v>
      </c>
      <c r="H7065" s="12">
        <v>78.540000000000006</v>
      </c>
      <c r="I7065" s="75"/>
      <c r="J7065" s="75"/>
      <c r="K7065" s="193">
        <f t="shared" si="266"/>
        <v>40.766150546401605</v>
      </c>
      <c r="L7065" s="96"/>
      <c r="M7065" s="8">
        <v>82.25</v>
      </c>
      <c r="P7065" s="8">
        <f t="shared" si="265"/>
        <v>8.977044364748437</v>
      </c>
    </row>
    <row r="7066" spans="2:16" x14ac:dyDescent="0.15">
      <c r="B7066" s="43">
        <f>AVERAGE(D7050:D7070)</f>
        <v>81.974761904761905</v>
      </c>
      <c r="C7066" s="88">
        <v>40476</v>
      </c>
      <c r="D7066" s="12">
        <v>82.52</v>
      </c>
      <c r="E7066" s="12">
        <v>83.54</v>
      </c>
      <c r="F7066" s="12">
        <v>80.88</v>
      </c>
      <c r="G7066" s="12">
        <v>80.45</v>
      </c>
      <c r="H7066" s="12">
        <v>80.03</v>
      </c>
      <c r="I7066" s="75"/>
      <c r="J7066" s="75"/>
      <c r="K7066" s="193">
        <f t="shared" si="266"/>
        <v>41.589395573994992</v>
      </c>
      <c r="L7066" s="96"/>
      <c r="M7066" s="8">
        <v>82.19</v>
      </c>
      <c r="P7066" s="8">
        <f t="shared" si="265"/>
        <v>9.8002893923418242</v>
      </c>
    </row>
    <row r="7067" spans="2:16" x14ac:dyDescent="0.15">
      <c r="B7067" s="42" t="s">
        <v>85</v>
      </c>
      <c r="C7067" s="88">
        <v>40477</v>
      </c>
      <c r="D7067" s="12">
        <v>82.55</v>
      </c>
      <c r="E7067" s="12">
        <v>83.66</v>
      </c>
      <c r="F7067" s="12">
        <v>79.930000000000007</v>
      </c>
      <c r="G7067" s="12">
        <v>79.7</v>
      </c>
      <c r="H7067" s="12">
        <v>79.75</v>
      </c>
      <c r="I7067" s="75"/>
      <c r="J7067" s="75"/>
      <c r="K7067" s="193">
        <f t="shared" si="266"/>
        <v>40.966065891929013</v>
      </c>
      <c r="L7067" s="96"/>
      <c r="M7067" s="8">
        <v>81.72</v>
      </c>
      <c r="P7067" s="8">
        <f t="shared" si="265"/>
        <v>9.1769597102758453</v>
      </c>
    </row>
    <row r="7068" spans="2:16" x14ac:dyDescent="0.15">
      <c r="B7068" s="43">
        <f>AVERAGE(E7050:E7070)</f>
        <v>83.517142857142858</v>
      </c>
      <c r="C7068" s="88">
        <v>40478</v>
      </c>
      <c r="D7068" s="12">
        <v>81.94</v>
      </c>
      <c r="E7068" s="12">
        <v>82.83</v>
      </c>
      <c r="F7068" s="12">
        <v>79.83</v>
      </c>
      <c r="G7068" s="12">
        <v>79.900000000000006</v>
      </c>
      <c r="H7068" s="12">
        <v>79.19</v>
      </c>
      <c r="I7068" s="75"/>
      <c r="J7068" s="75"/>
      <c r="K7068" s="193">
        <f t="shared" si="266"/>
        <v>41.400553440328927</v>
      </c>
      <c r="L7068" s="96"/>
      <c r="M7068" s="8">
        <v>82.38</v>
      </c>
      <c r="P7068" s="8">
        <f t="shared" si="265"/>
        <v>9.61144725867576</v>
      </c>
    </row>
    <row r="7069" spans="2:16" x14ac:dyDescent="0.15">
      <c r="B7069" s="42" t="s">
        <v>84</v>
      </c>
      <c r="C7069" s="88">
        <v>40479</v>
      </c>
      <c r="D7069" s="12">
        <v>82.18</v>
      </c>
      <c r="E7069" s="12">
        <v>83.59</v>
      </c>
      <c r="F7069" s="12">
        <v>80.22</v>
      </c>
      <c r="G7069" s="12">
        <v>80</v>
      </c>
      <c r="H7069" s="12">
        <v>79.92</v>
      </c>
      <c r="I7069" s="75"/>
      <c r="J7069" s="75"/>
      <c r="K7069" s="193">
        <f t="shared" si="266"/>
        <v>41.608356208562455</v>
      </c>
      <c r="L7069" s="96"/>
      <c r="M7069" s="8">
        <v>82.69</v>
      </c>
      <c r="P7069" s="8">
        <f t="shared" si="265"/>
        <v>9.8192500269092875</v>
      </c>
    </row>
    <row r="7070" spans="2:16" ht="15" thickBot="1" x14ac:dyDescent="0.2">
      <c r="B7070" s="43">
        <f>AVERAGE(G7050:G7070)</f>
        <v>80.185000000000016</v>
      </c>
      <c r="C7070" s="112">
        <v>40480</v>
      </c>
      <c r="D7070" s="113">
        <v>81.430000000000007</v>
      </c>
      <c r="E7070" s="113">
        <v>83.15</v>
      </c>
      <c r="F7070" s="113">
        <v>79.77</v>
      </c>
      <c r="G7070" s="113">
        <v>79.95</v>
      </c>
      <c r="H7070" s="113">
        <v>79.42</v>
      </c>
      <c r="I7070" s="114"/>
      <c r="J7070" s="114"/>
      <c r="K7070" s="193">
        <f t="shared" si="266"/>
        <v>41.180054689055275</v>
      </c>
      <c r="L7070" s="96"/>
      <c r="M7070" s="8">
        <v>81.89</v>
      </c>
      <c r="P7070" s="8">
        <f t="shared" si="265"/>
        <v>9.3909485074021077</v>
      </c>
    </row>
    <row r="7071" spans="2:16" x14ac:dyDescent="0.15">
      <c r="C7071" s="118">
        <v>40483</v>
      </c>
      <c r="D7071" s="119">
        <v>82.95</v>
      </c>
      <c r="E7071" s="119">
        <v>84.62</v>
      </c>
      <c r="F7071" s="119">
        <v>80.48</v>
      </c>
      <c r="G7071" s="119">
        <v>80.45</v>
      </c>
      <c r="H7071" s="119">
        <v>80.55</v>
      </c>
      <c r="I7071" s="120"/>
      <c r="J7071" s="120"/>
      <c r="K7071" s="193">
        <f t="shared" si="266"/>
        <v>41.285786408106233</v>
      </c>
      <c r="L7071" s="96"/>
      <c r="M7071" s="8">
        <v>81.59</v>
      </c>
      <c r="P7071" s="8">
        <f t="shared" si="265"/>
        <v>9.4966802264530656</v>
      </c>
    </row>
    <row r="7072" spans="2:16" x14ac:dyDescent="0.15">
      <c r="C7072" s="88">
        <v>40484</v>
      </c>
      <c r="D7072" s="12">
        <v>83.9</v>
      </c>
      <c r="E7072" s="12">
        <v>85.41</v>
      </c>
      <c r="F7072" s="12">
        <v>82.35</v>
      </c>
      <c r="G7072" s="11">
        <v>82.2</v>
      </c>
      <c r="H7072" s="11">
        <v>81.900000000000006</v>
      </c>
      <c r="I7072" s="75"/>
      <c r="J7072" s="75"/>
      <c r="K7072" s="193">
        <f t="shared" si="266"/>
        <v>42.214882661155237</v>
      </c>
      <c r="L7072" s="96"/>
      <c r="M7072" s="8">
        <v>81.650000000000006</v>
      </c>
      <c r="P7072" s="8">
        <f t="shared" si="265"/>
        <v>10.425776479502069</v>
      </c>
    </row>
    <row r="7073" spans="2:16" x14ac:dyDescent="0.15">
      <c r="C7073" s="88">
        <v>40485</v>
      </c>
      <c r="D7073" s="12">
        <v>84.69</v>
      </c>
      <c r="E7073" s="12">
        <v>86.38</v>
      </c>
      <c r="F7073" s="12">
        <v>82.92</v>
      </c>
      <c r="G7073" s="82"/>
      <c r="H7073" s="12">
        <v>82.56</v>
      </c>
      <c r="I7073" s="75"/>
      <c r="J7073" s="75"/>
      <c r="K7073" s="193">
        <f t="shared" si="266"/>
        <v>0</v>
      </c>
      <c r="L7073" s="96"/>
      <c r="M7073" s="8"/>
      <c r="P7073" s="8">
        <f t="shared" si="265"/>
        <v>-31.789106181653167</v>
      </c>
    </row>
    <row r="7074" spans="2:16" x14ac:dyDescent="0.15">
      <c r="C7074" s="88">
        <v>40486</v>
      </c>
      <c r="D7074" s="12">
        <v>86.49</v>
      </c>
      <c r="E7074" s="12">
        <v>88</v>
      </c>
      <c r="F7074" s="12">
        <v>84.72</v>
      </c>
      <c r="G7074" s="12">
        <v>84.55</v>
      </c>
      <c r="H7074" s="12">
        <v>84.33</v>
      </c>
      <c r="I7074" s="75"/>
      <c r="J7074" s="75"/>
      <c r="K7074" s="193">
        <f t="shared" si="266"/>
        <v>43.692975612585229</v>
      </c>
      <c r="L7074" s="96"/>
      <c r="M7074" s="8">
        <v>82.16</v>
      </c>
      <c r="P7074" s="8">
        <f t="shared" si="265"/>
        <v>11.903869430932062</v>
      </c>
    </row>
    <row r="7075" spans="2:16" x14ac:dyDescent="0.15">
      <c r="C7075" s="88">
        <v>40487</v>
      </c>
      <c r="D7075" s="12">
        <v>86.85</v>
      </c>
      <c r="E7075" s="12">
        <v>88.11</v>
      </c>
      <c r="F7075" s="12">
        <v>84.72</v>
      </c>
      <c r="G7075" s="12">
        <v>85.9</v>
      </c>
      <c r="H7075" s="11">
        <v>84.33</v>
      </c>
      <c r="I7075" s="75"/>
      <c r="J7075" s="75"/>
      <c r="K7075" s="193">
        <f t="shared" si="266"/>
        <v>44.304169104769663</v>
      </c>
      <c r="L7075" s="96"/>
      <c r="M7075" s="8">
        <v>82</v>
      </c>
      <c r="P7075" s="8">
        <f t="shared" ref="P7075:P7138" si="267">K7075-$K$8167</f>
        <v>12.515062923116496</v>
      </c>
    </row>
    <row r="7076" spans="2:16" x14ac:dyDescent="0.15">
      <c r="C7076" s="88">
        <v>40490</v>
      </c>
      <c r="D7076" s="12">
        <v>87.06</v>
      </c>
      <c r="E7076" s="12">
        <v>88.46</v>
      </c>
      <c r="F7076" s="12">
        <v>85.27</v>
      </c>
      <c r="G7076" s="12">
        <v>85.45</v>
      </c>
      <c r="H7076" s="12">
        <v>84.62</v>
      </c>
      <c r="I7076" s="75"/>
      <c r="J7076" s="75"/>
      <c r="K7076" s="193">
        <f t="shared" si="266"/>
        <v>44.206441169924069</v>
      </c>
      <c r="L7076" s="96"/>
      <c r="M7076" s="8">
        <v>82.25</v>
      </c>
      <c r="P7076" s="8">
        <f t="shared" si="267"/>
        <v>12.417334988270902</v>
      </c>
    </row>
    <row r="7077" spans="2:16" x14ac:dyDescent="0.15">
      <c r="C7077" s="88">
        <v>40491</v>
      </c>
      <c r="D7077" s="12">
        <v>86.72</v>
      </c>
      <c r="E7077" s="12">
        <v>88.33</v>
      </c>
      <c r="F7077" s="12">
        <v>85.42</v>
      </c>
      <c r="G7077" s="12">
        <v>85.8</v>
      </c>
      <c r="H7077" s="12">
        <v>84.92</v>
      </c>
      <c r="I7077" s="75"/>
      <c r="J7077" s="75"/>
      <c r="K7077" s="193">
        <f t="shared" si="266"/>
        <v>44.365922466913759</v>
      </c>
      <c r="L7077" s="96"/>
      <c r="M7077" s="8">
        <v>82.21</v>
      </c>
      <c r="P7077" s="8">
        <f t="shared" si="267"/>
        <v>12.576816285260591</v>
      </c>
    </row>
    <row r="7078" spans="2:16" x14ac:dyDescent="0.15">
      <c r="C7078" s="88">
        <v>40492</v>
      </c>
      <c r="D7078" s="12">
        <v>87.81</v>
      </c>
      <c r="E7078" s="12">
        <v>88.96</v>
      </c>
      <c r="F7078" s="12">
        <v>85.5</v>
      </c>
      <c r="G7078" s="12">
        <v>85.55</v>
      </c>
      <c r="H7078" s="12">
        <v>85.27</v>
      </c>
      <c r="I7078" s="75"/>
      <c r="J7078" s="75"/>
      <c r="K7078" s="193">
        <f t="shared" si="266"/>
        <v>44.543364318558417</v>
      </c>
      <c r="L7078" s="96"/>
      <c r="M7078" s="8">
        <v>82.78</v>
      </c>
      <c r="P7078" s="8">
        <f t="shared" si="267"/>
        <v>12.75425813690525</v>
      </c>
    </row>
    <row r="7079" spans="2:16" x14ac:dyDescent="0.15">
      <c r="C7079" s="88">
        <v>40493</v>
      </c>
      <c r="D7079" s="12">
        <v>87.81</v>
      </c>
      <c r="E7079" s="12">
        <v>88.81</v>
      </c>
      <c r="F7079" s="12">
        <v>86.67</v>
      </c>
      <c r="G7079" s="12">
        <v>86.6</v>
      </c>
      <c r="H7079" s="12">
        <v>85.81</v>
      </c>
      <c r="I7079" s="75"/>
      <c r="J7079" s="75"/>
      <c r="K7079" s="193">
        <f t="shared" si="266"/>
        <v>45.318841378255769</v>
      </c>
      <c r="L7079" s="96"/>
      <c r="M7079" s="8">
        <v>83.2</v>
      </c>
      <c r="P7079" s="8">
        <f t="shared" si="267"/>
        <v>13.529735196602601</v>
      </c>
    </row>
    <row r="7080" spans="2:16" x14ac:dyDescent="0.15">
      <c r="C7080" s="88">
        <v>40494</v>
      </c>
      <c r="D7080" s="12">
        <v>84.88</v>
      </c>
      <c r="E7080" s="12">
        <v>86.34</v>
      </c>
      <c r="F7080" s="12">
        <v>84.7</v>
      </c>
      <c r="G7080" s="12">
        <v>84.9</v>
      </c>
      <c r="H7080" s="12">
        <v>83.67</v>
      </c>
      <c r="I7080" s="75"/>
      <c r="J7080" s="75"/>
      <c r="K7080" s="193">
        <f t="shared" si="266"/>
        <v>44.546691628455982</v>
      </c>
      <c r="L7080" s="96"/>
      <c r="M7080" s="8">
        <v>83.42</v>
      </c>
      <c r="P7080" s="8">
        <f t="shared" si="267"/>
        <v>12.757585446802814</v>
      </c>
    </row>
    <row r="7081" spans="2:16" x14ac:dyDescent="0.15">
      <c r="C7081" s="88">
        <v>40497</v>
      </c>
      <c r="D7081" s="12">
        <v>84.86</v>
      </c>
      <c r="E7081" s="12">
        <v>86.7</v>
      </c>
      <c r="F7081" s="12">
        <v>84.46</v>
      </c>
      <c r="G7081" s="12">
        <v>84.1</v>
      </c>
      <c r="H7081" s="12">
        <v>83.39</v>
      </c>
      <c r="I7081" s="75"/>
      <c r="J7081" s="75"/>
      <c r="K7081" s="193">
        <f t="shared" si="266"/>
        <v>44.179832125459754</v>
      </c>
      <c r="L7081" s="96"/>
      <c r="M7081" s="8">
        <v>83.52</v>
      </c>
      <c r="P7081" s="8">
        <f t="shared" si="267"/>
        <v>12.390725943806586</v>
      </c>
    </row>
    <row r="7082" spans="2:16" x14ac:dyDescent="0.15">
      <c r="C7082" s="88">
        <v>40498</v>
      </c>
      <c r="D7082" s="12">
        <v>82.34</v>
      </c>
      <c r="E7082" s="12">
        <v>84.73</v>
      </c>
      <c r="F7082" s="12">
        <v>84.16</v>
      </c>
      <c r="G7082" s="12">
        <v>83.95</v>
      </c>
      <c r="H7082" s="12">
        <v>82.35</v>
      </c>
      <c r="I7082" s="75"/>
      <c r="J7082" s="75"/>
      <c r="K7082" s="193">
        <f t="shared" si="266"/>
        <v>44.449532921485122</v>
      </c>
      <c r="L7082" s="96"/>
      <c r="M7082" s="8">
        <v>84.18</v>
      </c>
      <c r="P7082" s="8">
        <f t="shared" si="267"/>
        <v>12.660426739831955</v>
      </c>
    </row>
    <row r="7083" spans="2:16" x14ac:dyDescent="0.15">
      <c r="C7083" s="88">
        <v>40499</v>
      </c>
      <c r="D7083" s="12">
        <v>80.44</v>
      </c>
      <c r="E7083" s="12">
        <v>83.28</v>
      </c>
      <c r="F7083" s="11">
        <v>84.16</v>
      </c>
      <c r="G7083" s="12">
        <v>81.400000000000006</v>
      </c>
      <c r="H7083" s="12">
        <v>81.900000000000006</v>
      </c>
      <c r="I7083" s="75"/>
      <c r="J7083" s="75"/>
      <c r="K7083" s="193">
        <f t="shared" si="266"/>
        <v>43.212006362591836</v>
      </c>
      <c r="L7083" s="96"/>
      <c r="M7083" s="8">
        <v>84.4</v>
      </c>
      <c r="P7083" s="8">
        <f t="shared" si="267"/>
        <v>11.422900180938669</v>
      </c>
    </row>
    <row r="7084" spans="2:16" x14ac:dyDescent="0.15">
      <c r="C7084" s="88">
        <v>40500</v>
      </c>
      <c r="D7084" s="12">
        <v>81.849999999999994</v>
      </c>
      <c r="E7084" s="12">
        <v>85.05</v>
      </c>
      <c r="F7084" s="12">
        <v>81.87</v>
      </c>
      <c r="G7084" s="12">
        <v>81.849999999999994</v>
      </c>
      <c r="H7084" s="12">
        <v>81.09</v>
      </c>
      <c r="I7084" s="75"/>
      <c r="J7084" s="75"/>
      <c r="K7084" s="193">
        <f t="shared" si="266"/>
        <v>43.378818434034457</v>
      </c>
      <c r="L7084" s="96"/>
      <c r="M7084" s="8">
        <v>84.26</v>
      </c>
      <c r="P7084" s="8">
        <f t="shared" si="267"/>
        <v>11.58971225238129</v>
      </c>
    </row>
    <row r="7085" spans="2:16" x14ac:dyDescent="0.15">
      <c r="C7085" s="88">
        <v>40501</v>
      </c>
      <c r="D7085" s="12">
        <v>81.510000000000005</v>
      </c>
      <c r="E7085" s="12">
        <v>84.34</v>
      </c>
      <c r="F7085" s="12">
        <v>82.85</v>
      </c>
      <c r="G7085" s="12">
        <v>82.8</v>
      </c>
      <c r="H7085" s="12">
        <v>81.41</v>
      </c>
      <c r="I7085" s="75"/>
      <c r="J7085" s="75"/>
      <c r="K7085" s="193">
        <f t="shared" si="266"/>
        <v>44.085409486174036</v>
      </c>
      <c r="L7085" s="96"/>
      <c r="M7085" s="8">
        <v>84.65</v>
      </c>
      <c r="P7085" s="8">
        <f t="shared" si="267"/>
        <v>12.296303304520869</v>
      </c>
    </row>
    <row r="7086" spans="2:16" x14ac:dyDescent="0.15">
      <c r="B7086" s="42" t="s">
        <v>95</v>
      </c>
      <c r="C7086" s="88">
        <v>40504</v>
      </c>
      <c r="D7086" s="12">
        <v>81.739999999999995</v>
      </c>
      <c r="E7086" s="12">
        <v>83.96</v>
      </c>
      <c r="F7086" s="12">
        <v>82.62</v>
      </c>
      <c r="G7086" s="12">
        <v>82.65</v>
      </c>
      <c r="H7086" s="12">
        <v>80.959999999999994</v>
      </c>
      <c r="I7086" s="75"/>
      <c r="J7086" s="75"/>
      <c r="K7086" s="193">
        <f t="shared" si="266"/>
        <v>43.969154913704138</v>
      </c>
      <c r="L7086" s="96"/>
      <c r="M7086" s="8">
        <v>84.58</v>
      </c>
      <c r="P7086" s="8">
        <f t="shared" si="267"/>
        <v>12.18004873205097</v>
      </c>
    </row>
    <row r="7087" spans="2:16" x14ac:dyDescent="0.15">
      <c r="B7087" s="42" t="s">
        <v>34</v>
      </c>
      <c r="C7087" s="88">
        <v>40505</v>
      </c>
      <c r="D7087" s="12">
        <v>81.25</v>
      </c>
      <c r="E7087" s="12">
        <v>83.25</v>
      </c>
      <c r="F7087" s="12">
        <v>81.45</v>
      </c>
      <c r="G7087" s="82"/>
      <c r="H7087" s="12">
        <v>80.14</v>
      </c>
      <c r="I7087" s="75"/>
      <c r="J7087" s="75"/>
      <c r="K7087" s="193">
        <f t="shared" si="266"/>
        <v>0</v>
      </c>
      <c r="L7087" s="96"/>
      <c r="M7087" s="8"/>
      <c r="P7087" s="8">
        <f t="shared" si="267"/>
        <v>-31.789106181653167</v>
      </c>
    </row>
    <row r="7088" spans="2:16" x14ac:dyDescent="0.15">
      <c r="B7088" s="43">
        <f>AVERAGE(D7071:D7092)</f>
        <v>84.314761904761895</v>
      </c>
      <c r="C7088" s="88">
        <v>40506</v>
      </c>
      <c r="D7088" s="12">
        <v>83.86</v>
      </c>
      <c r="E7088" s="12">
        <v>85.84</v>
      </c>
      <c r="F7088" s="12">
        <v>81.53</v>
      </c>
      <c r="G7088" s="12">
        <v>81.3</v>
      </c>
      <c r="H7088" s="12">
        <v>81.16</v>
      </c>
      <c r="I7088" s="75"/>
      <c r="J7088" s="75"/>
      <c r="K7088" s="193">
        <f t="shared" si="266"/>
        <v>43.143579511220295</v>
      </c>
      <c r="L7088" s="96"/>
      <c r="M7088" s="8">
        <v>84.37</v>
      </c>
      <c r="P7088" s="8">
        <f t="shared" si="267"/>
        <v>11.354473329567128</v>
      </c>
    </row>
    <row r="7089" spans="2:16" x14ac:dyDescent="0.15">
      <c r="B7089" s="42" t="s">
        <v>85</v>
      </c>
      <c r="C7089" s="88">
        <v>40507</v>
      </c>
      <c r="D7089" s="82"/>
      <c r="E7089" s="12">
        <v>86.1</v>
      </c>
      <c r="F7089" s="12">
        <v>83.45</v>
      </c>
      <c r="G7089" s="12">
        <v>83.4</v>
      </c>
      <c r="H7089" s="12">
        <v>82.55</v>
      </c>
      <c r="I7089" s="75"/>
      <c r="J7089" s="75"/>
      <c r="K7089" s="193">
        <f t="shared" si="266"/>
        <v>44.284217825005854</v>
      </c>
      <c r="L7089" s="96"/>
      <c r="M7089" s="8">
        <v>84.42</v>
      </c>
      <c r="P7089" s="8">
        <f t="shared" si="267"/>
        <v>12.495111643352686</v>
      </c>
    </row>
    <row r="7090" spans="2:16" x14ac:dyDescent="0.15">
      <c r="B7090" s="43">
        <f>AVERAGE(E7071:E7092)</f>
        <v>86.159545454545437</v>
      </c>
      <c r="C7090" s="88">
        <v>40508</v>
      </c>
      <c r="D7090" s="12">
        <v>83.76</v>
      </c>
      <c r="E7090" s="12">
        <v>85.58</v>
      </c>
      <c r="F7090" s="12">
        <v>83.55</v>
      </c>
      <c r="G7090" s="12">
        <v>83.2</v>
      </c>
      <c r="H7090" s="12">
        <v>82.34</v>
      </c>
      <c r="I7090" s="75"/>
      <c r="J7090" s="75"/>
      <c r="K7090" s="193">
        <f t="shared" si="266"/>
        <v>44.361179949592852</v>
      </c>
      <c r="L7090" s="96"/>
      <c r="M7090" s="8">
        <v>84.77</v>
      </c>
      <c r="P7090" s="8">
        <f t="shared" si="267"/>
        <v>12.572073767939685</v>
      </c>
    </row>
    <row r="7091" spans="2:16" x14ac:dyDescent="0.15">
      <c r="B7091" s="42" t="s">
        <v>84</v>
      </c>
      <c r="C7091" s="88">
        <v>40511</v>
      </c>
      <c r="D7091" s="12">
        <v>85.73</v>
      </c>
      <c r="E7091" s="12">
        <v>87.34</v>
      </c>
      <c r="F7091" s="12">
        <v>84.02</v>
      </c>
      <c r="G7091" s="12">
        <v>83.85</v>
      </c>
      <c r="H7091" s="12">
        <v>83.45</v>
      </c>
      <c r="I7091" s="75"/>
      <c r="J7091" s="75"/>
      <c r="K7091" s="193">
        <f t="shared" si="266"/>
        <v>44.902889902196321</v>
      </c>
      <c r="L7091" s="96"/>
      <c r="M7091" s="8">
        <v>85.14</v>
      </c>
      <c r="P7091" s="8">
        <f t="shared" si="267"/>
        <v>13.113783720543154</v>
      </c>
    </row>
    <row r="7092" spans="2:16" ht="15" thickBot="1" x14ac:dyDescent="0.2">
      <c r="B7092" s="43">
        <f>AVERAGE(G7071:G7092)</f>
        <v>83.73</v>
      </c>
      <c r="C7092" s="121">
        <v>40512</v>
      </c>
      <c r="D7092" s="122">
        <v>84.11</v>
      </c>
      <c r="E7092" s="122">
        <v>85.92</v>
      </c>
      <c r="F7092" s="122">
        <v>84.75</v>
      </c>
      <c r="G7092" s="122">
        <v>84.7</v>
      </c>
      <c r="H7092" s="122">
        <v>83.65</v>
      </c>
      <c r="I7092" s="123"/>
      <c r="J7092" s="123"/>
      <c r="K7092" s="193">
        <f t="shared" si="266"/>
        <v>45.427334324234948</v>
      </c>
      <c r="L7092" s="96"/>
      <c r="M7092" s="8">
        <v>85.27</v>
      </c>
      <c r="P7092" s="8">
        <f t="shared" si="267"/>
        <v>13.638228142581781</v>
      </c>
    </row>
    <row r="7093" spans="2:16" x14ac:dyDescent="0.15">
      <c r="C7093" s="115">
        <v>40513</v>
      </c>
      <c r="D7093" s="116">
        <v>86.75</v>
      </c>
      <c r="E7093" s="116">
        <v>88.87</v>
      </c>
      <c r="F7093" s="116">
        <v>84.1</v>
      </c>
      <c r="G7093" s="116">
        <v>84</v>
      </c>
      <c r="H7093" s="116">
        <v>84.13</v>
      </c>
      <c r="I7093" s="117"/>
      <c r="J7093" s="117"/>
      <c r="K7093" s="193">
        <f t="shared" si="266"/>
        <v>44.750745669470341</v>
      </c>
      <c r="L7093" s="96"/>
      <c r="M7093" s="8">
        <v>84.7</v>
      </c>
      <c r="P7093" s="8">
        <f t="shared" si="267"/>
        <v>12.961639487817173</v>
      </c>
    </row>
    <row r="7094" spans="2:16" x14ac:dyDescent="0.15">
      <c r="C7094" s="88">
        <v>40514</v>
      </c>
      <c r="D7094" s="12">
        <v>88</v>
      </c>
      <c r="E7094" s="12">
        <v>90.69</v>
      </c>
      <c r="F7094" s="12">
        <v>86.26</v>
      </c>
      <c r="G7094" s="12">
        <v>86.4</v>
      </c>
      <c r="H7094" s="12">
        <v>86.14</v>
      </c>
      <c r="I7094" s="75"/>
      <c r="J7094" s="75"/>
      <c r="K7094" s="193">
        <f t="shared" si="266"/>
        <v>46.273886245638181</v>
      </c>
      <c r="L7094" s="96"/>
      <c r="M7094" s="8">
        <v>85.15</v>
      </c>
      <c r="P7094" s="8">
        <f t="shared" si="267"/>
        <v>14.484780063985013</v>
      </c>
    </row>
    <row r="7095" spans="2:16" x14ac:dyDescent="0.15">
      <c r="C7095" s="88">
        <v>40515</v>
      </c>
      <c r="D7095" s="12">
        <v>89.19</v>
      </c>
      <c r="E7095" s="12">
        <v>91.42</v>
      </c>
      <c r="F7095" s="12">
        <v>86.95</v>
      </c>
      <c r="G7095" s="12">
        <v>87.5</v>
      </c>
      <c r="H7095" s="12">
        <v>87.13</v>
      </c>
      <c r="I7095" s="75"/>
      <c r="J7095" s="75"/>
      <c r="K7095" s="193">
        <f t="shared" si="266"/>
        <v>46.653885163333833</v>
      </c>
      <c r="L7095" s="96"/>
      <c r="M7095" s="8">
        <v>84.77</v>
      </c>
      <c r="P7095" s="8">
        <f t="shared" si="267"/>
        <v>14.864778981680665</v>
      </c>
    </row>
    <row r="7096" spans="2:16" x14ac:dyDescent="0.15">
      <c r="C7096" s="88">
        <v>40518</v>
      </c>
      <c r="D7096" s="12">
        <v>89.38</v>
      </c>
      <c r="E7096" s="12">
        <v>91.45</v>
      </c>
      <c r="F7096" s="12">
        <v>88.66</v>
      </c>
      <c r="G7096" s="12">
        <v>88.7</v>
      </c>
      <c r="H7096" s="12">
        <v>88.13</v>
      </c>
      <c r="I7096" s="75"/>
      <c r="J7096" s="75"/>
      <c r="K7096" s="193">
        <f t="shared" si="266"/>
        <v>46.802752404648423</v>
      </c>
      <c r="L7096" s="96"/>
      <c r="M7096" s="8">
        <v>83.89</v>
      </c>
      <c r="P7096" s="8">
        <f t="shared" si="267"/>
        <v>15.013646222995256</v>
      </c>
    </row>
    <row r="7097" spans="2:16" x14ac:dyDescent="0.15">
      <c r="C7097" s="88">
        <v>40519</v>
      </c>
      <c r="D7097" s="12">
        <v>88.69</v>
      </c>
      <c r="E7097" s="12">
        <v>91.39</v>
      </c>
      <c r="F7097" s="12">
        <v>88.56</v>
      </c>
      <c r="G7097" s="12">
        <v>88.3</v>
      </c>
      <c r="H7097" s="12">
        <v>88.13</v>
      </c>
      <c r="I7097" s="75"/>
      <c r="J7097" s="75"/>
      <c r="K7097" s="193">
        <f t="shared" si="266"/>
        <v>46.425074427127058</v>
      </c>
      <c r="L7097" s="96"/>
      <c r="M7097" s="8">
        <v>83.59</v>
      </c>
      <c r="P7097" s="8">
        <f t="shared" si="267"/>
        <v>14.63596824547389</v>
      </c>
    </row>
    <row r="7098" spans="2:16" x14ac:dyDescent="0.15">
      <c r="C7098" s="88">
        <v>40520</v>
      </c>
      <c r="D7098" s="12">
        <v>88.28</v>
      </c>
      <c r="E7098" s="12">
        <v>90.77</v>
      </c>
      <c r="F7098" s="12">
        <v>88.25</v>
      </c>
      <c r="G7098" s="12">
        <v>87.55</v>
      </c>
      <c r="H7098" s="12">
        <v>87.46</v>
      </c>
      <c r="I7098" s="75"/>
      <c r="J7098" s="75"/>
      <c r="K7098" s="193">
        <f t="shared" si="266"/>
        <v>46.597943586341607</v>
      </c>
      <c r="L7098" s="96"/>
      <c r="M7098" s="8">
        <v>84.62</v>
      </c>
      <c r="P7098" s="8">
        <f t="shared" si="267"/>
        <v>14.80883740468844</v>
      </c>
    </row>
    <row r="7099" spans="2:16" x14ac:dyDescent="0.15">
      <c r="C7099" s="88">
        <v>40521</v>
      </c>
      <c r="D7099" s="12">
        <v>88.37</v>
      </c>
      <c r="E7099" s="12">
        <v>90.99</v>
      </c>
      <c r="F7099" s="12">
        <v>89.07</v>
      </c>
      <c r="G7099" s="12">
        <v>88.6</v>
      </c>
      <c r="H7099" s="12">
        <v>87.92</v>
      </c>
      <c r="I7099" s="75"/>
      <c r="J7099" s="75"/>
      <c r="K7099" s="193">
        <f t="shared" si="266"/>
        <v>47.351846595096369</v>
      </c>
      <c r="L7099" s="96"/>
      <c r="M7099" s="8">
        <v>84.97</v>
      </c>
      <c r="P7099" s="8">
        <f t="shared" si="267"/>
        <v>15.562740413443201</v>
      </c>
    </row>
    <row r="7100" spans="2:16" x14ac:dyDescent="0.15">
      <c r="C7100" s="88">
        <v>40522</v>
      </c>
      <c r="D7100" s="12">
        <v>87.79</v>
      </c>
      <c r="E7100" s="12">
        <v>90.48</v>
      </c>
      <c r="F7100" s="12">
        <v>88.9</v>
      </c>
      <c r="G7100" s="12">
        <v>88.7</v>
      </c>
      <c r="H7100" s="12">
        <v>87.65</v>
      </c>
      <c r="I7100" s="75"/>
      <c r="J7100" s="75"/>
      <c r="K7100" s="193">
        <f t="shared" si="266"/>
        <v>47.32160518491213</v>
      </c>
      <c r="L7100" s="96"/>
      <c r="M7100" s="8">
        <v>84.82</v>
      </c>
      <c r="P7100" s="8">
        <f t="shared" si="267"/>
        <v>15.532499003258962</v>
      </c>
    </row>
    <row r="7101" spans="2:16" x14ac:dyDescent="0.15">
      <c r="C7101" s="88">
        <v>40525</v>
      </c>
      <c r="D7101" s="12">
        <v>88.61</v>
      </c>
      <c r="E7101" s="12">
        <v>91.19</v>
      </c>
      <c r="F7101" s="12">
        <v>88.75</v>
      </c>
      <c r="G7101" s="12">
        <v>88.6</v>
      </c>
      <c r="H7101" s="12">
        <v>87.96</v>
      </c>
      <c r="I7101" s="75"/>
      <c r="J7101" s="75"/>
      <c r="K7101" s="193">
        <f t="shared" si="266"/>
        <v>47.335128278068559</v>
      </c>
      <c r="L7101" s="96"/>
      <c r="M7101" s="8">
        <v>84.94</v>
      </c>
      <c r="P7101" s="8">
        <f t="shared" si="267"/>
        <v>15.546022096415392</v>
      </c>
    </row>
    <row r="7102" spans="2:16" x14ac:dyDescent="0.15">
      <c r="C7102" s="88">
        <v>40526</v>
      </c>
      <c r="D7102" s="12">
        <v>88.28</v>
      </c>
      <c r="E7102" s="12">
        <v>91.21</v>
      </c>
      <c r="F7102" s="12">
        <v>89.18</v>
      </c>
      <c r="G7102" s="12">
        <v>88.9</v>
      </c>
      <c r="H7102" s="12">
        <v>88.21</v>
      </c>
      <c r="I7102" s="75"/>
      <c r="J7102" s="75"/>
      <c r="K7102" s="193">
        <f t="shared" si="266"/>
        <v>47.282922848673984</v>
      </c>
      <c r="L7102" s="96"/>
      <c r="M7102" s="8">
        <v>84.56</v>
      </c>
      <c r="P7102" s="8">
        <f t="shared" si="267"/>
        <v>15.493816667020816</v>
      </c>
    </row>
    <row r="7103" spans="2:16" x14ac:dyDescent="0.15">
      <c r="C7103" s="88">
        <v>40527</v>
      </c>
      <c r="D7103" s="12">
        <v>88.62</v>
      </c>
      <c r="E7103" s="12">
        <v>92.2</v>
      </c>
      <c r="F7103" s="12">
        <v>88.65</v>
      </c>
      <c r="G7103" s="12">
        <v>88.8</v>
      </c>
      <c r="H7103" s="12">
        <v>88.22</v>
      </c>
      <c r="I7103" s="75"/>
      <c r="J7103" s="75"/>
      <c r="K7103" s="193">
        <f t="shared" si="266"/>
        <v>47.391711415759367</v>
      </c>
      <c r="L7103" s="96"/>
      <c r="M7103" s="8">
        <v>84.85</v>
      </c>
      <c r="P7103" s="8">
        <f t="shared" si="267"/>
        <v>15.6026052341062</v>
      </c>
    </row>
    <row r="7104" spans="2:16" x14ac:dyDescent="0.15">
      <c r="C7104" s="88">
        <v>40528</v>
      </c>
      <c r="D7104" s="12">
        <v>87.7</v>
      </c>
      <c r="E7104" s="12">
        <v>91.71</v>
      </c>
      <c r="F7104" s="12">
        <v>89.7</v>
      </c>
      <c r="G7104" s="12">
        <v>89.85</v>
      </c>
      <c r="H7104" s="12">
        <v>88.76</v>
      </c>
      <c r="I7104" s="75"/>
      <c r="J7104" s="75"/>
      <c r="K7104" s="193">
        <f t="shared" si="266"/>
        <v>48.172490785936183</v>
      </c>
      <c r="L7104" s="96"/>
      <c r="M7104" s="8">
        <v>85.24</v>
      </c>
      <c r="P7104" s="8">
        <f t="shared" si="267"/>
        <v>16.383384604283016</v>
      </c>
    </row>
    <row r="7105" spans="1:16" x14ac:dyDescent="0.15">
      <c r="C7105" s="88">
        <v>40529</v>
      </c>
      <c r="D7105" s="12">
        <v>88.02</v>
      </c>
      <c r="E7105" s="12">
        <v>91.67</v>
      </c>
      <c r="F7105" s="12">
        <v>89.93</v>
      </c>
      <c r="G7105" s="12">
        <v>90.1</v>
      </c>
      <c r="H7105" s="12">
        <v>88.78</v>
      </c>
      <c r="I7105" s="75"/>
      <c r="J7105" s="75"/>
      <c r="K7105" s="193">
        <f t="shared" ref="K7105:K7168" si="268">G7105*M7105/158.987294928</f>
        <v>48.20451850237923</v>
      </c>
      <c r="L7105" s="96"/>
      <c r="M7105" s="8">
        <v>85.06</v>
      </c>
      <c r="P7105" s="8">
        <f t="shared" si="267"/>
        <v>16.415412320726062</v>
      </c>
    </row>
    <row r="7106" spans="1:16" x14ac:dyDescent="0.15">
      <c r="C7106" s="88">
        <v>40532</v>
      </c>
      <c r="D7106" s="12">
        <v>88.81</v>
      </c>
      <c r="E7106" s="12">
        <v>92.74</v>
      </c>
      <c r="F7106" s="12">
        <v>89.48</v>
      </c>
      <c r="G7106" s="12">
        <v>89.3</v>
      </c>
      <c r="H7106" s="12">
        <v>88.59</v>
      </c>
      <c r="I7106" s="75"/>
      <c r="J7106" s="75"/>
      <c r="K7106" s="193">
        <f t="shared" si="268"/>
        <v>47.787743061108856</v>
      </c>
      <c r="L7106" s="96"/>
      <c r="M7106" s="8">
        <v>85.08</v>
      </c>
      <c r="P7106" s="8">
        <f t="shared" si="267"/>
        <v>15.998636879455688</v>
      </c>
    </row>
    <row r="7107" spans="1:16" x14ac:dyDescent="0.15">
      <c r="C7107" s="88">
        <v>40533</v>
      </c>
      <c r="D7107" s="12">
        <v>89.82</v>
      </c>
      <c r="E7107" s="12">
        <v>93.2</v>
      </c>
      <c r="F7107" s="12">
        <v>90.15</v>
      </c>
      <c r="G7107" s="12">
        <v>90.6</v>
      </c>
      <c r="H7107" s="12">
        <v>89.54</v>
      </c>
      <c r="I7107" s="75"/>
      <c r="J7107" s="75"/>
      <c r="K7107" s="193">
        <f t="shared" si="268"/>
        <v>48.283971392031326</v>
      </c>
      <c r="L7107" s="96"/>
      <c r="M7107" s="8">
        <v>84.73</v>
      </c>
      <c r="P7107" s="8">
        <f t="shared" si="267"/>
        <v>16.494865210378158</v>
      </c>
    </row>
    <row r="7108" spans="1:16" x14ac:dyDescent="0.15">
      <c r="C7108" s="88">
        <v>40534</v>
      </c>
      <c r="D7108" s="12">
        <v>90.48</v>
      </c>
      <c r="E7108" s="12">
        <v>93.65</v>
      </c>
      <c r="F7108" s="12">
        <v>90.66</v>
      </c>
      <c r="G7108" s="12">
        <v>91</v>
      </c>
      <c r="H7108" s="12">
        <v>90.02</v>
      </c>
      <c r="I7108" s="75"/>
      <c r="J7108" s="75"/>
      <c r="K7108" s="193">
        <f t="shared" si="268"/>
        <v>48.548659208872643</v>
      </c>
      <c r="L7108" s="96"/>
      <c r="M7108" s="8">
        <v>84.82</v>
      </c>
      <c r="P7108" s="8">
        <f t="shared" si="267"/>
        <v>16.759553027219475</v>
      </c>
    </row>
    <row r="7109" spans="1:16" x14ac:dyDescent="0.15">
      <c r="B7109" s="42" t="s">
        <v>96</v>
      </c>
      <c r="C7109" s="88">
        <v>40535</v>
      </c>
      <c r="D7109" s="12">
        <v>91.51</v>
      </c>
      <c r="E7109" s="12">
        <v>94.25</v>
      </c>
      <c r="F7109" s="12">
        <v>90.57</v>
      </c>
      <c r="G7109" s="82"/>
      <c r="H7109" s="82"/>
      <c r="I7109" s="75"/>
      <c r="J7109" s="75"/>
      <c r="K7109" s="193">
        <f t="shared" si="268"/>
        <v>0</v>
      </c>
      <c r="L7109" s="96"/>
      <c r="M7109" s="8"/>
      <c r="P7109" s="8">
        <f t="shared" si="267"/>
        <v>-31.789106181653167</v>
      </c>
    </row>
    <row r="7110" spans="1:16" x14ac:dyDescent="0.15">
      <c r="B7110" s="42" t="s">
        <v>34</v>
      </c>
      <c r="C7110" s="88">
        <v>40536</v>
      </c>
      <c r="D7110" s="82"/>
      <c r="E7110" s="12">
        <v>93.77</v>
      </c>
      <c r="F7110" s="12">
        <v>91.83</v>
      </c>
      <c r="G7110" s="12">
        <v>91.7</v>
      </c>
      <c r="H7110" s="12">
        <v>90.73</v>
      </c>
      <c r="I7110" s="75"/>
      <c r="J7110" s="75"/>
      <c r="K7110" s="193">
        <f t="shared" si="268"/>
        <v>48.558741775537655</v>
      </c>
      <c r="L7110" s="96"/>
      <c r="M7110" s="8">
        <v>84.19</v>
      </c>
      <c r="P7110" s="8">
        <f t="shared" si="267"/>
        <v>16.769635593884487</v>
      </c>
    </row>
    <row r="7111" spans="1:16" x14ac:dyDescent="0.15">
      <c r="B7111" s="43">
        <f>AVERAGE(D7093:D7115)</f>
        <v>89.233181818181805</v>
      </c>
      <c r="C7111" s="88">
        <v>40539</v>
      </c>
      <c r="D7111" s="12">
        <v>91</v>
      </c>
      <c r="E7111" s="12">
        <v>93.85</v>
      </c>
      <c r="F7111" s="12">
        <v>91.83</v>
      </c>
      <c r="G7111" s="12">
        <v>91.65</v>
      </c>
      <c r="H7111" s="12">
        <v>90.67</v>
      </c>
      <c r="I7111" s="75"/>
      <c r="J7111" s="75"/>
      <c r="K7111" s="193">
        <f t="shared" si="268"/>
        <v>48.399678750964199</v>
      </c>
      <c r="L7111" s="96"/>
      <c r="M7111" s="8">
        <v>83.96</v>
      </c>
      <c r="P7111" s="8">
        <f t="shared" si="267"/>
        <v>16.610572569311032</v>
      </c>
    </row>
    <row r="7112" spans="1:16" x14ac:dyDescent="0.15">
      <c r="B7112" s="42" t="s">
        <v>85</v>
      </c>
      <c r="C7112" s="88">
        <v>40540</v>
      </c>
      <c r="D7112" s="12">
        <v>91.49</v>
      </c>
      <c r="E7112" s="12">
        <v>94.38</v>
      </c>
      <c r="F7112" s="12">
        <v>90.53</v>
      </c>
      <c r="G7112" s="12">
        <v>91.05</v>
      </c>
      <c r="H7112" s="12">
        <v>90.08</v>
      </c>
      <c r="I7112" s="75"/>
      <c r="J7112" s="75"/>
      <c r="K7112" s="193">
        <f t="shared" si="268"/>
        <v>47.951105171343904</v>
      </c>
      <c r="L7112" s="96"/>
      <c r="M7112" s="8">
        <v>83.73</v>
      </c>
      <c r="P7112" s="8">
        <f t="shared" si="267"/>
        <v>16.161998989690737</v>
      </c>
    </row>
    <row r="7113" spans="1:16" x14ac:dyDescent="0.15">
      <c r="B7113" s="43">
        <f>AVERAGE(E7093:E7115)</f>
        <v>92.254347826086956</v>
      </c>
      <c r="C7113" s="88">
        <v>40541</v>
      </c>
      <c r="D7113" s="12">
        <v>91.12</v>
      </c>
      <c r="E7113" s="12">
        <v>94.14</v>
      </c>
      <c r="F7113" s="12">
        <v>90.38</v>
      </c>
      <c r="G7113" s="82"/>
      <c r="H7113" s="12">
        <v>90.22</v>
      </c>
      <c r="I7113" s="75"/>
      <c r="J7113" s="75"/>
      <c r="K7113" s="193">
        <f t="shared" si="268"/>
        <v>0</v>
      </c>
      <c r="L7113" s="96"/>
      <c r="M7113" s="8"/>
      <c r="P7113" s="8">
        <f t="shared" si="267"/>
        <v>-31.789106181653167</v>
      </c>
    </row>
    <row r="7114" spans="1:16" x14ac:dyDescent="0.15">
      <c r="B7114" s="42" t="s">
        <v>84</v>
      </c>
      <c r="C7114" s="88">
        <v>40542</v>
      </c>
      <c r="D7114" s="12">
        <v>89.84</v>
      </c>
      <c r="E7114" s="12">
        <v>93.09</v>
      </c>
      <c r="F7114" s="12">
        <v>90.03</v>
      </c>
      <c r="G7114" s="82"/>
      <c r="H7114" s="12">
        <v>90.22</v>
      </c>
      <c r="I7114" s="75"/>
      <c r="J7114" s="75"/>
      <c r="K7114" s="193">
        <f t="shared" si="268"/>
        <v>0</v>
      </c>
      <c r="L7114" s="96"/>
      <c r="M7114" s="8"/>
      <c r="P7114" s="8">
        <f t="shared" si="267"/>
        <v>-31.789106181653167</v>
      </c>
    </row>
    <row r="7115" spans="1:16" ht="15" thickBot="1" x14ac:dyDescent="0.2">
      <c r="B7115" s="43">
        <f>AVERAGE(G7093:G7115)</f>
        <v>89.015789473684194</v>
      </c>
      <c r="C7115" s="112">
        <v>40543</v>
      </c>
      <c r="D7115" s="113">
        <v>91.38</v>
      </c>
      <c r="E7115" s="113">
        <v>94.74</v>
      </c>
      <c r="F7115" s="113">
        <v>88.5</v>
      </c>
      <c r="G7115" s="127"/>
      <c r="H7115" s="113">
        <v>88.99</v>
      </c>
      <c r="I7115" s="114"/>
      <c r="J7115" s="114"/>
      <c r="K7115" s="193">
        <f t="shared" si="268"/>
        <v>0</v>
      </c>
      <c r="L7115" s="96"/>
      <c r="M7115" s="8"/>
      <c r="N7115" s="8" t="s">
        <v>109</v>
      </c>
      <c r="P7115" s="8">
        <f t="shared" si="267"/>
        <v>-31.789106181653167</v>
      </c>
    </row>
    <row r="7116" spans="1:16" x14ac:dyDescent="0.15">
      <c r="C7116" s="118">
        <v>40546</v>
      </c>
      <c r="D7116" s="119">
        <v>91.55</v>
      </c>
      <c r="E7116" s="119">
        <v>94.84</v>
      </c>
      <c r="F7116" s="119">
        <v>88.504999999999995</v>
      </c>
      <c r="G7116" s="126"/>
      <c r="H7116" s="119">
        <v>89.79</v>
      </c>
      <c r="I7116" s="120"/>
      <c r="J7116" s="120"/>
      <c r="K7116" s="193"/>
      <c r="L7116" s="96"/>
      <c r="M7116" s="8"/>
      <c r="N7116" s="33" t="s">
        <v>16</v>
      </c>
      <c r="P7116" s="8">
        <f t="shared" si="267"/>
        <v>-31.789106181653167</v>
      </c>
    </row>
    <row r="7117" spans="1:16" x14ac:dyDescent="0.15">
      <c r="B7117" t="s">
        <v>137</v>
      </c>
      <c r="C7117" s="88">
        <v>40547</v>
      </c>
      <c r="D7117" s="12">
        <v>89.38</v>
      </c>
      <c r="E7117" s="12">
        <v>93.53</v>
      </c>
      <c r="F7117" s="12">
        <v>91.58</v>
      </c>
      <c r="G7117" s="12">
        <v>91.6</v>
      </c>
      <c r="H7117" s="12">
        <v>91.27</v>
      </c>
      <c r="I7117" s="75"/>
      <c r="J7117" s="75"/>
      <c r="K7117" s="193">
        <f t="shared" si="268"/>
        <v>47.693421058795451</v>
      </c>
      <c r="L7117" s="96"/>
      <c r="M7117" s="8">
        <v>82.78</v>
      </c>
      <c r="N7117" s="8">
        <f>MAX(D7116:D7375)</f>
        <v>113.93</v>
      </c>
      <c r="O7117" s="6">
        <f>MIN(D7116:D7375)</f>
        <v>75.67</v>
      </c>
      <c r="P7117" s="8">
        <f t="shared" si="267"/>
        <v>15.904314877142284</v>
      </c>
    </row>
    <row r="7118" spans="1:16" x14ac:dyDescent="0.15">
      <c r="A7118" s="71"/>
      <c r="B7118" s="108" t="s">
        <v>138</v>
      </c>
      <c r="C7118" s="88">
        <v>40548</v>
      </c>
      <c r="D7118" s="12">
        <v>90.3</v>
      </c>
      <c r="E7118" s="12">
        <v>95.5</v>
      </c>
      <c r="F7118" s="12">
        <v>89.74</v>
      </c>
      <c r="G7118" s="12">
        <v>89.95</v>
      </c>
      <c r="H7118" s="12">
        <v>90.89</v>
      </c>
      <c r="I7118" s="75"/>
      <c r="J7118" s="75"/>
      <c r="K7118" s="193">
        <f t="shared" si="268"/>
        <v>46.975756794794542</v>
      </c>
      <c r="L7118" s="96"/>
      <c r="M7118" s="8">
        <v>83.03</v>
      </c>
      <c r="N7118" s="33" t="s">
        <v>18</v>
      </c>
      <c r="P7118" s="8">
        <f t="shared" si="267"/>
        <v>15.186650613141374</v>
      </c>
    </row>
    <row r="7119" spans="1:16" x14ac:dyDescent="0.15">
      <c r="A7119" s="71"/>
      <c r="B7119" s="109">
        <f>AVERAGE($D$6855:$D$7115)</f>
        <v>79.609087301587323</v>
      </c>
      <c r="C7119" s="88">
        <v>40549</v>
      </c>
      <c r="D7119" s="12">
        <v>88.38</v>
      </c>
      <c r="E7119" s="12">
        <v>94.52</v>
      </c>
      <c r="F7119" s="12">
        <v>92.15</v>
      </c>
      <c r="G7119" s="12">
        <v>91.85</v>
      </c>
      <c r="H7119" s="12">
        <v>92.04</v>
      </c>
      <c r="I7119" s="75"/>
      <c r="J7119" s="75"/>
      <c r="K7119" s="193">
        <f t="shared" si="268"/>
        <v>48.747939283512245</v>
      </c>
      <c r="L7119" s="96"/>
      <c r="M7119" s="8">
        <v>84.38</v>
      </c>
      <c r="N7119" s="8">
        <f>MAX(E7116:E7375)</f>
        <v>126.65</v>
      </c>
      <c r="P7119" s="8">
        <f t="shared" si="267"/>
        <v>16.958833101859078</v>
      </c>
    </row>
    <row r="7120" spans="1:16" x14ac:dyDescent="0.15">
      <c r="A7120" s="71"/>
      <c r="B7120" s="108" t="s">
        <v>1</v>
      </c>
      <c r="C7120" s="88">
        <v>40550</v>
      </c>
      <c r="D7120" s="12">
        <v>88.03</v>
      </c>
      <c r="E7120" s="12">
        <v>93.33</v>
      </c>
      <c r="F7120" s="12">
        <v>90.62</v>
      </c>
      <c r="G7120" s="12">
        <v>90.45</v>
      </c>
      <c r="H7120" s="12">
        <v>90.81</v>
      </c>
      <c r="I7120" s="75"/>
      <c r="J7120" s="75"/>
      <c r="K7120" s="193">
        <f t="shared" si="268"/>
        <v>47.993533089895855</v>
      </c>
      <c r="L7120" s="96"/>
      <c r="M7120" s="8">
        <v>84.36</v>
      </c>
      <c r="N7120" s="33" t="s">
        <v>21</v>
      </c>
      <c r="P7120" s="8">
        <f t="shared" si="267"/>
        <v>16.204426908242688</v>
      </c>
    </row>
    <row r="7121" spans="1:16" x14ac:dyDescent="0.15">
      <c r="B7121" s="109">
        <f>AVERAGE($E$6855:$E$7115)</f>
        <v>80.348262548262568</v>
      </c>
      <c r="C7121" s="88">
        <v>40553</v>
      </c>
      <c r="D7121" s="12">
        <v>89.25</v>
      </c>
      <c r="E7121" s="12">
        <v>95.7</v>
      </c>
      <c r="F7121" s="12">
        <v>90.5</v>
      </c>
      <c r="G7121" s="82"/>
      <c r="H7121" s="12">
        <v>91.33</v>
      </c>
      <c r="I7121" s="75"/>
      <c r="J7121" s="75"/>
      <c r="K7121" s="193"/>
      <c r="L7121" s="96"/>
      <c r="M7121" s="8"/>
      <c r="N7121" s="8">
        <f>MAX(F7116:F7375)</f>
        <v>119.61</v>
      </c>
      <c r="P7121" s="8">
        <f t="shared" si="267"/>
        <v>-31.789106181653167</v>
      </c>
    </row>
    <row r="7122" spans="1:16" x14ac:dyDescent="0.15">
      <c r="B7122" s="108" t="s">
        <v>6</v>
      </c>
      <c r="C7122" s="88">
        <v>40554</v>
      </c>
      <c r="D7122" s="12">
        <v>91.11</v>
      </c>
      <c r="E7122" s="12">
        <v>97.61</v>
      </c>
      <c r="F7122" s="12">
        <v>92.1</v>
      </c>
      <c r="G7122" s="12">
        <v>92.1</v>
      </c>
      <c r="H7122" s="12">
        <v>92.92</v>
      </c>
      <c r="I7122" s="75"/>
      <c r="J7122" s="75"/>
      <c r="K7122" s="193">
        <f t="shared" si="268"/>
        <v>48.602562887175253</v>
      </c>
      <c r="L7122" s="96"/>
      <c r="M7122" s="8">
        <v>83.9</v>
      </c>
      <c r="N7122" s="33" t="s">
        <v>19</v>
      </c>
      <c r="P7122" s="8">
        <f t="shared" si="267"/>
        <v>16.813456705522086</v>
      </c>
    </row>
    <row r="7123" spans="1:16" x14ac:dyDescent="0.15">
      <c r="B7123" s="109">
        <f>AVERAGE($G$6855:$G$7115)</f>
        <v>77.964403292181075</v>
      </c>
      <c r="C7123" s="88">
        <v>40555</v>
      </c>
      <c r="D7123" s="12">
        <v>91.86</v>
      </c>
      <c r="E7123" s="12">
        <v>98.12</v>
      </c>
      <c r="F7123" s="12">
        <v>93.94</v>
      </c>
      <c r="G7123" s="12">
        <v>94.1</v>
      </c>
      <c r="H7123" s="12">
        <v>94.03</v>
      </c>
      <c r="I7123" s="75"/>
      <c r="J7123" s="75"/>
      <c r="K7123" s="193">
        <f t="shared" si="268"/>
        <v>49.900660323787804</v>
      </c>
      <c r="L7123" s="96"/>
      <c r="M7123" s="8">
        <v>84.31</v>
      </c>
      <c r="N7123" s="8">
        <f>MAX(G7116:G7375)</f>
        <v>120</v>
      </c>
      <c r="P7123" s="8">
        <f t="shared" si="267"/>
        <v>18.111554142134636</v>
      </c>
    </row>
    <row r="7124" spans="1:16" x14ac:dyDescent="0.15">
      <c r="C7124" s="88">
        <v>40556</v>
      </c>
      <c r="D7124" s="12">
        <v>91.4</v>
      </c>
      <c r="E7124" s="12">
        <v>98.06</v>
      </c>
      <c r="F7124" s="12">
        <v>93.54</v>
      </c>
      <c r="G7124" s="12">
        <v>93.95</v>
      </c>
      <c r="H7124" s="12">
        <v>93.96</v>
      </c>
      <c r="I7124" s="75"/>
      <c r="J7124" s="75"/>
      <c r="K7124" s="193">
        <f t="shared" si="268"/>
        <v>49.702930687503112</v>
      </c>
      <c r="L7124" s="96"/>
      <c r="M7124" s="8">
        <v>84.11</v>
      </c>
      <c r="N7124" s="33" t="s">
        <v>20</v>
      </c>
      <c r="P7124" s="8">
        <f t="shared" si="267"/>
        <v>17.913824505849945</v>
      </c>
    </row>
    <row r="7125" spans="1:16" x14ac:dyDescent="0.15">
      <c r="A7125" t="s">
        <v>202</v>
      </c>
      <c r="B7125" s="2">
        <f>B7121-B7119</f>
        <v>0.73917524667524503</v>
      </c>
      <c r="C7125" s="88">
        <v>40557</v>
      </c>
      <c r="D7125" s="12">
        <v>91.54</v>
      </c>
      <c r="E7125" s="12">
        <v>98.68</v>
      </c>
      <c r="F7125" s="12">
        <v>93.21</v>
      </c>
      <c r="G7125" s="12">
        <v>93.8</v>
      </c>
      <c r="H7125" s="12">
        <v>94.04</v>
      </c>
      <c r="I7125" s="75"/>
      <c r="J7125" s="75"/>
      <c r="K7125" s="193">
        <f t="shared" si="268"/>
        <v>49.446580014837998</v>
      </c>
      <c r="L7125" s="96"/>
      <c r="M7125" s="8">
        <v>83.81</v>
      </c>
      <c r="N7125" s="8">
        <f>MAX(H7116:H7375)</f>
        <v>120.9</v>
      </c>
      <c r="P7125" s="8">
        <f t="shared" si="267"/>
        <v>17.657473833184831</v>
      </c>
    </row>
    <row r="7126" spans="1:16" x14ac:dyDescent="0.15">
      <c r="C7126" s="88">
        <v>40560</v>
      </c>
      <c r="D7126" s="82"/>
      <c r="E7126" s="12">
        <v>97.43</v>
      </c>
      <c r="F7126" s="12">
        <v>93.11</v>
      </c>
      <c r="G7126" s="12">
        <v>93.7</v>
      </c>
      <c r="H7126" s="12">
        <v>93.72</v>
      </c>
      <c r="I7126" s="75"/>
      <c r="J7126" s="75"/>
      <c r="K7126" s="193">
        <f t="shared" si="268"/>
        <v>49.476374848457539</v>
      </c>
      <c r="L7126" s="96"/>
      <c r="M7126" s="8">
        <v>83.95</v>
      </c>
      <c r="P7126" s="8">
        <f t="shared" si="267"/>
        <v>17.687268666804371</v>
      </c>
    </row>
    <row r="7127" spans="1:16" x14ac:dyDescent="0.15">
      <c r="C7127" s="88">
        <v>40561</v>
      </c>
      <c r="D7127" s="12">
        <v>91.38</v>
      </c>
      <c r="E7127" s="12">
        <v>97.8</v>
      </c>
      <c r="F7127" s="12">
        <v>93.22</v>
      </c>
      <c r="G7127" s="12">
        <v>92.4</v>
      </c>
      <c r="H7127" s="12">
        <v>93.8</v>
      </c>
      <c r="I7127" s="75"/>
      <c r="J7127" s="75"/>
      <c r="K7127" s="193">
        <f t="shared" si="268"/>
        <v>48.685324217292603</v>
      </c>
      <c r="L7127" s="96"/>
      <c r="M7127" s="8">
        <v>83.77</v>
      </c>
      <c r="N7127" s="96" t="s">
        <v>109</v>
      </c>
      <c r="P7127" s="8">
        <f t="shared" si="267"/>
        <v>16.896218035639436</v>
      </c>
    </row>
    <row r="7128" spans="1:16" x14ac:dyDescent="0.15">
      <c r="C7128" s="88">
        <v>40562</v>
      </c>
      <c r="D7128" s="12">
        <v>90.86</v>
      </c>
      <c r="E7128" s="12">
        <v>98.16</v>
      </c>
      <c r="F7128" s="12">
        <v>93.32</v>
      </c>
      <c r="G7128" s="12">
        <v>93.3</v>
      </c>
      <c r="H7128" s="12">
        <v>93.99</v>
      </c>
      <c r="I7128" s="75"/>
      <c r="J7128" s="75"/>
      <c r="K7128" s="193">
        <f t="shared" si="268"/>
        <v>49.059769232077961</v>
      </c>
      <c r="L7128" s="96"/>
      <c r="M7128" s="8">
        <v>83.6</v>
      </c>
      <c r="N7128" s="96" t="s">
        <v>140</v>
      </c>
      <c r="P7128" s="8">
        <f t="shared" si="267"/>
        <v>17.270663050424794</v>
      </c>
    </row>
    <row r="7129" spans="1:16" x14ac:dyDescent="0.15">
      <c r="C7129" s="88">
        <v>40563</v>
      </c>
      <c r="D7129" s="12">
        <v>88.86</v>
      </c>
      <c r="E7129" s="12">
        <v>96.58</v>
      </c>
      <c r="F7129" s="12">
        <v>92.95</v>
      </c>
      <c r="G7129" s="12">
        <v>92.8</v>
      </c>
      <c r="H7129" s="12">
        <v>92.95</v>
      </c>
      <c r="I7129" s="75"/>
      <c r="J7129" s="75"/>
      <c r="K7129" s="193">
        <f t="shared" si="268"/>
        <v>48.540029588495614</v>
      </c>
      <c r="L7129" s="96"/>
      <c r="M7129" s="8">
        <v>83.16</v>
      </c>
      <c r="N7129" s="6">
        <f>AVERAGE(D7116:D7375)</f>
        <v>95.114404761904694</v>
      </c>
      <c r="P7129" s="8">
        <f t="shared" si="267"/>
        <v>16.750923406842446</v>
      </c>
    </row>
    <row r="7130" spans="1:16" x14ac:dyDescent="0.15">
      <c r="C7130" s="88">
        <v>40564</v>
      </c>
      <c r="D7130" s="12">
        <v>89.11</v>
      </c>
      <c r="E7130" s="12">
        <v>97.6</v>
      </c>
      <c r="F7130" s="12">
        <v>92.5</v>
      </c>
      <c r="G7130" s="12">
        <v>92.6</v>
      </c>
      <c r="H7130" s="12">
        <v>92.9</v>
      </c>
      <c r="I7130" s="75"/>
      <c r="J7130" s="75"/>
      <c r="K7130" s="193">
        <f t="shared" si="268"/>
        <v>48.953785920596175</v>
      </c>
      <c r="L7130" s="96"/>
      <c r="M7130" s="8">
        <v>84.05</v>
      </c>
      <c r="N7130" s="96" t="s">
        <v>141</v>
      </c>
      <c r="P7130" s="8">
        <f t="shared" si="267"/>
        <v>17.164679738943008</v>
      </c>
    </row>
    <row r="7131" spans="1:16" x14ac:dyDescent="0.15">
      <c r="C7131" s="88">
        <v>40567</v>
      </c>
      <c r="D7131" s="12">
        <v>87.87</v>
      </c>
      <c r="E7131" s="12">
        <v>96.61</v>
      </c>
      <c r="F7131" s="12">
        <v>93.04</v>
      </c>
      <c r="G7131" s="12">
        <v>93.2</v>
      </c>
      <c r="H7131" s="12">
        <v>93.2</v>
      </c>
      <c r="I7131" s="75"/>
      <c r="J7131" s="75"/>
      <c r="K7131" s="193">
        <f t="shared" si="268"/>
        <v>49.059945346779536</v>
      </c>
      <c r="L7131" s="96"/>
      <c r="M7131" s="8">
        <v>83.69</v>
      </c>
      <c r="N7131" s="6">
        <f>AVERAGE(E7116:E7375)</f>
        <v>110.91410852713189</v>
      </c>
      <c r="P7131" s="8">
        <f t="shared" si="267"/>
        <v>17.270839165126368</v>
      </c>
    </row>
    <row r="7132" spans="1:16" x14ac:dyDescent="0.15">
      <c r="C7132" s="88">
        <v>40568</v>
      </c>
      <c r="D7132" s="12">
        <v>86.19</v>
      </c>
      <c r="E7132" s="12">
        <v>95.25</v>
      </c>
      <c r="F7132" s="12">
        <v>91.91</v>
      </c>
      <c r="G7132" s="12">
        <v>92</v>
      </c>
      <c r="H7132" s="12">
        <v>91.8</v>
      </c>
      <c r="I7132" s="75"/>
      <c r="J7132" s="75"/>
      <c r="K7132" s="193">
        <f t="shared" si="268"/>
        <v>48.393552475273793</v>
      </c>
      <c r="L7132" s="96"/>
      <c r="M7132" s="8">
        <v>83.63</v>
      </c>
      <c r="N7132" s="96" t="s">
        <v>142</v>
      </c>
      <c r="P7132" s="8">
        <f t="shared" si="267"/>
        <v>16.604446293620626</v>
      </c>
    </row>
    <row r="7133" spans="1:16" x14ac:dyDescent="0.15">
      <c r="C7133" s="88">
        <v>40569</v>
      </c>
      <c r="D7133" s="12">
        <v>87.33</v>
      </c>
      <c r="E7133" s="12">
        <v>97.91</v>
      </c>
      <c r="F7133" s="12">
        <v>91.76</v>
      </c>
      <c r="G7133" s="12">
        <v>91.3</v>
      </c>
      <c r="H7133" s="12">
        <v>92.58</v>
      </c>
      <c r="I7133" s="75"/>
      <c r="J7133" s="75"/>
      <c r="K7133" s="193">
        <f t="shared" si="268"/>
        <v>47.778408981925537</v>
      </c>
      <c r="L7133" s="96"/>
      <c r="M7133" s="8">
        <v>83.2</v>
      </c>
      <c r="N7133" s="6">
        <f>AVERAGE(G7116:G7375)</f>
        <v>106.29711934156381</v>
      </c>
      <c r="P7133" s="8">
        <f t="shared" si="267"/>
        <v>15.98930280027237</v>
      </c>
    </row>
    <row r="7134" spans="1:16" x14ac:dyDescent="0.15">
      <c r="A7134" s="51" t="s">
        <v>125</v>
      </c>
      <c r="B7134" s="51"/>
      <c r="C7134" s="88">
        <v>40570</v>
      </c>
      <c r="D7134" s="12">
        <v>85.64</v>
      </c>
      <c r="E7134" s="12">
        <v>97.39</v>
      </c>
      <c r="F7134" s="12">
        <v>93.18</v>
      </c>
      <c r="G7134" s="12">
        <v>93</v>
      </c>
      <c r="H7134" s="12">
        <v>93.42</v>
      </c>
      <c r="I7134" s="75"/>
      <c r="J7134" s="75"/>
      <c r="K7134" s="193">
        <f t="shared" si="268"/>
        <v>48.551049336965413</v>
      </c>
      <c r="L7134" s="96"/>
      <c r="M7134" s="8">
        <v>83</v>
      </c>
      <c r="N7134" s="96" t="s">
        <v>143</v>
      </c>
      <c r="P7134" s="8">
        <f t="shared" si="267"/>
        <v>16.761943155312245</v>
      </c>
    </row>
    <row r="7135" spans="1:16" x14ac:dyDescent="0.15">
      <c r="A7135" s="51" t="s">
        <v>110</v>
      </c>
      <c r="B7135" s="43">
        <f>AVERAGE(D7116:D7136)</f>
        <v>89.578499999999991</v>
      </c>
      <c r="C7135" s="88">
        <v>40571</v>
      </c>
      <c r="D7135" s="12">
        <v>89.34</v>
      </c>
      <c r="E7135" s="12">
        <v>99.42</v>
      </c>
      <c r="F7135" s="12">
        <v>93.37</v>
      </c>
      <c r="G7135" s="12">
        <v>93.2</v>
      </c>
      <c r="H7135" s="12">
        <v>94.1</v>
      </c>
      <c r="I7135" s="75"/>
      <c r="J7135" s="75"/>
      <c r="K7135" s="193">
        <f t="shared" si="268"/>
        <v>49.106842175883877</v>
      </c>
      <c r="L7135" s="96"/>
      <c r="M7135" s="8">
        <v>83.77</v>
      </c>
      <c r="N7135" s="6">
        <f>AVERAGE(F7116:F7375)</f>
        <v>106.14778431372548</v>
      </c>
      <c r="P7135" s="8">
        <f t="shared" si="267"/>
        <v>17.317735994230709</v>
      </c>
    </row>
    <row r="7136" spans="1:16" ht="15" thickBot="1" x14ac:dyDescent="0.2">
      <c r="A7136" s="51" t="s">
        <v>111</v>
      </c>
      <c r="B7136" s="43">
        <f>AVERAGE(E7116:E7136)</f>
        <v>96.907142857142873</v>
      </c>
      <c r="C7136" s="121">
        <v>40574</v>
      </c>
      <c r="D7136" s="122">
        <v>92.19</v>
      </c>
      <c r="E7136" s="122">
        <v>101.01</v>
      </c>
      <c r="F7136" s="122">
        <v>94.44</v>
      </c>
      <c r="G7136" s="122">
        <v>94.8</v>
      </c>
      <c r="H7136" s="122">
        <v>95.53</v>
      </c>
      <c r="I7136" s="123"/>
      <c r="J7136" s="123"/>
      <c r="K7136" s="193">
        <f t="shared" si="268"/>
        <v>49.568262694002776</v>
      </c>
      <c r="L7136" s="96"/>
      <c r="M7136" s="8">
        <v>83.13</v>
      </c>
      <c r="N7136" s="96" t="s">
        <v>144</v>
      </c>
      <c r="P7136" s="8">
        <f t="shared" si="267"/>
        <v>17.779156512349608</v>
      </c>
    </row>
    <row r="7137" spans="1:16" x14ac:dyDescent="0.15">
      <c r="A7137" s="51" t="s">
        <v>112</v>
      </c>
      <c r="B7137" s="43">
        <f>AVERAGE(G7116:G7136)</f>
        <v>92.636842105263156</v>
      </c>
      <c r="C7137" s="115">
        <v>40575</v>
      </c>
      <c r="D7137" s="116">
        <v>90.77</v>
      </c>
      <c r="E7137" s="116">
        <v>101.74</v>
      </c>
      <c r="F7137" s="116">
        <v>95.62</v>
      </c>
      <c r="G7137" s="116">
        <v>95.6</v>
      </c>
      <c r="H7137" s="116">
        <v>96.39</v>
      </c>
      <c r="I7137" s="117"/>
      <c r="J7137" s="117"/>
      <c r="K7137" s="193">
        <f t="shared" si="268"/>
        <v>49.932442737610792</v>
      </c>
      <c r="L7137" s="96"/>
      <c r="M7137" s="8">
        <v>83.04</v>
      </c>
      <c r="N7137" s="6">
        <f>AVERAGE(H7116:H7375)</f>
        <v>107.45186046511633</v>
      </c>
      <c r="P7137" s="8">
        <f t="shared" si="267"/>
        <v>18.143336555957625</v>
      </c>
    </row>
    <row r="7138" spans="1:16" x14ac:dyDescent="0.15">
      <c r="C7138" s="88">
        <v>40576</v>
      </c>
      <c r="D7138" s="12">
        <v>90.86</v>
      </c>
      <c r="E7138" s="12">
        <v>102.34</v>
      </c>
      <c r="F7138" s="12">
        <v>97.14</v>
      </c>
      <c r="G7138" s="12">
        <v>96.8</v>
      </c>
      <c r="H7138" s="12">
        <v>97.66</v>
      </c>
      <c r="I7138" s="75"/>
      <c r="J7138" s="75"/>
      <c r="K7138" s="193">
        <f t="shared" si="268"/>
        <v>50.206074665367666</v>
      </c>
      <c r="L7138" s="96"/>
      <c r="M7138" s="8">
        <v>82.46</v>
      </c>
      <c r="N7138" s="6"/>
      <c r="P7138" s="8">
        <f t="shared" si="267"/>
        <v>18.416968483714498</v>
      </c>
    </row>
    <row r="7139" spans="1:16" x14ac:dyDescent="0.15">
      <c r="C7139" s="88">
        <v>40577</v>
      </c>
      <c r="D7139" s="12">
        <v>90.54</v>
      </c>
      <c r="E7139" s="12">
        <v>101.76</v>
      </c>
      <c r="F7139" s="12">
        <v>95.62</v>
      </c>
      <c r="G7139" s="12">
        <v>98.5</v>
      </c>
      <c r="H7139" s="12">
        <v>97.71</v>
      </c>
      <c r="I7139" s="75"/>
      <c r="J7139" s="75"/>
      <c r="K7139" s="193">
        <f t="shared" si="268"/>
        <v>51.186920336530399</v>
      </c>
      <c r="L7139" s="96"/>
      <c r="M7139" s="8">
        <v>82.62</v>
      </c>
      <c r="P7139" s="8">
        <f t="shared" ref="P7139:P7202" si="269">K7139-$K$8167</f>
        <v>19.397814154877231</v>
      </c>
    </row>
    <row r="7140" spans="1:16" x14ac:dyDescent="0.15">
      <c r="C7140" s="88">
        <v>40578</v>
      </c>
      <c r="D7140" s="12">
        <v>89.03</v>
      </c>
      <c r="E7140" s="12">
        <v>99.83</v>
      </c>
      <c r="F7140" s="12">
        <v>97.14</v>
      </c>
      <c r="G7140" s="12">
        <v>97.65</v>
      </c>
      <c r="H7140" s="12">
        <v>96.85</v>
      </c>
      <c r="I7140" s="75"/>
      <c r="J7140" s="75"/>
      <c r="K7140" s="193">
        <f t="shared" si="268"/>
        <v>51.003169804682997</v>
      </c>
      <c r="L7140" s="96"/>
      <c r="M7140" s="8">
        <v>83.04</v>
      </c>
      <c r="P7140" s="8">
        <f t="shared" si="269"/>
        <v>19.21406362302983</v>
      </c>
    </row>
    <row r="7141" spans="1:16" x14ac:dyDescent="0.15">
      <c r="C7141" s="88">
        <v>40581</v>
      </c>
      <c r="D7141" s="12">
        <v>87.48</v>
      </c>
      <c r="E7141" s="12">
        <v>99.25</v>
      </c>
      <c r="F7141" s="12">
        <v>95.82</v>
      </c>
      <c r="G7141" s="12">
        <v>96</v>
      </c>
      <c r="H7141" s="12">
        <v>96.02</v>
      </c>
      <c r="I7141" s="75"/>
      <c r="J7141" s="75"/>
      <c r="K7141" s="193">
        <f t="shared" si="268"/>
        <v>50.286282332312226</v>
      </c>
      <c r="L7141" s="96"/>
      <c r="M7141" s="8">
        <v>83.28</v>
      </c>
      <c r="P7141" s="8">
        <f t="shared" si="269"/>
        <v>18.497176150659058</v>
      </c>
    </row>
    <row r="7142" spans="1:16" x14ac:dyDescent="0.15">
      <c r="C7142" s="88">
        <v>40582</v>
      </c>
      <c r="D7142" s="12">
        <v>86.94</v>
      </c>
      <c r="E7142" s="12">
        <v>99.92</v>
      </c>
      <c r="F7142" s="12">
        <v>96.06</v>
      </c>
      <c r="G7142" s="12">
        <v>95.7</v>
      </c>
      <c r="H7142" s="12">
        <v>96.12</v>
      </c>
      <c r="I7142" s="75"/>
      <c r="J7142" s="75"/>
      <c r="K7142" s="193">
        <f t="shared" si="268"/>
        <v>50.147195746745666</v>
      </c>
      <c r="L7142" s="96"/>
      <c r="M7142" s="8">
        <v>83.31</v>
      </c>
      <c r="P7142" s="8">
        <f t="shared" si="269"/>
        <v>18.358089565092499</v>
      </c>
    </row>
    <row r="7143" spans="1:16" x14ac:dyDescent="0.15">
      <c r="C7143" s="88">
        <v>40583</v>
      </c>
      <c r="D7143" s="12">
        <v>86.71</v>
      </c>
      <c r="E7143" s="12">
        <v>101.82</v>
      </c>
      <c r="F7143" s="12">
        <v>96.62</v>
      </c>
      <c r="G7143" s="12">
        <v>96.65</v>
      </c>
      <c r="H7143" s="12">
        <v>96.93</v>
      </c>
      <c r="I7143" s="75"/>
      <c r="J7143" s="75"/>
      <c r="K7143" s="193">
        <f t="shared" si="268"/>
        <v>50.632841471046888</v>
      </c>
      <c r="L7143" s="96"/>
      <c r="M7143" s="8">
        <v>83.29</v>
      </c>
      <c r="P7143" s="8">
        <f t="shared" si="269"/>
        <v>18.84373528939372</v>
      </c>
    </row>
    <row r="7144" spans="1:16" x14ac:dyDescent="0.15">
      <c r="C7144" s="88">
        <v>40584</v>
      </c>
      <c r="D7144" s="12">
        <v>86.73</v>
      </c>
      <c r="E7144" s="12">
        <v>100.87</v>
      </c>
      <c r="F7144" s="12">
        <v>97.58</v>
      </c>
      <c r="G7144" s="12">
        <v>97.9</v>
      </c>
      <c r="H7144" s="12">
        <v>97.59</v>
      </c>
      <c r="I7144" s="75"/>
      <c r="J7144" s="75"/>
      <c r="K7144" s="193">
        <f t="shared" si="268"/>
        <v>51.41084388976855</v>
      </c>
      <c r="L7144" s="96"/>
      <c r="M7144" s="8">
        <v>83.49</v>
      </c>
      <c r="P7144" s="8">
        <f t="shared" si="269"/>
        <v>19.621737708115383</v>
      </c>
    </row>
    <row r="7145" spans="1:16" x14ac:dyDescent="0.15">
      <c r="C7145" s="88">
        <v>40585</v>
      </c>
      <c r="D7145" s="12">
        <v>85.58</v>
      </c>
      <c r="E7145" s="12">
        <v>101.43</v>
      </c>
      <c r="F7145" s="12">
        <v>97.54</v>
      </c>
      <c r="G7145" s="82"/>
      <c r="H7145" s="12">
        <v>97.37</v>
      </c>
      <c r="I7145" s="75"/>
      <c r="J7145" s="75"/>
      <c r="K7145" s="193"/>
      <c r="L7145" s="96"/>
      <c r="M7145" s="8"/>
      <c r="P7145" s="8">
        <f t="shared" si="269"/>
        <v>-31.789106181653167</v>
      </c>
    </row>
    <row r="7146" spans="1:16" x14ac:dyDescent="0.15">
      <c r="C7146" s="88">
        <v>40588</v>
      </c>
      <c r="D7146" s="12">
        <v>84.81</v>
      </c>
      <c r="E7146" s="12">
        <v>103.08</v>
      </c>
      <c r="F7146" s="12">
        <v>97.12</v>
      </c>
      <c r="G7146" s="12">
        <v>97.1</v>
      </c>
      <c r="H7146" s="89">
        <v>98.24</v>
      </c>
      <c r="I7146" s="75"/>
      <c r="J7146" s="75"/>
      <c r="K7146" s="193">
        <f t="shared" si="268"/>
        <v>51.461005130662748</v>
      </c>
      <c r="L7146" s="96"/>
      <c r="M7146" s="8">
        <v>84.26</v>
      </c>
      <c r="P7146" s="8">
        <f t="shared" si="269"/>
        <v>19.671898949009581</v>
      </c>
    </row>
    <row r="7147" spans="1:16" x14ac:dyDescent="0.15">
      <c r="C7147" s="88">
        <v>40589</v>
      </c>
      <c r="D7147" s="12">
        <v>84.32</v>
      </c>
      <c r="E7147" s="12">
        <v>101.64</v>
      </c>
      <c r="F7147" s="12">
        <v>98.99</v>
      </c>
      <c r="G7147" s="12">
        <v>99.05</v>
      </c>
      <c r="H7147" s="12">
        <v>99</v>
      </c>
      <c r="I7147" s="75"/>
      <c r="J7147" s="75"/>
      <c r="K7147" s="193">
        <f t="shared" si="268"/>
        <v>52.531845414328806</v>
      </c>
      <c r="L7147" s="96"/>
      <c r="M7147" s="8">
        <v>84.32</v>
      </c>
      <c r="P7147" s="8">
        <f t="shared" si="269"/>
        <v>20.742739232675639</v>
      </c>
    </row>
    <row r="7148" spans="1:16" x14ac:dyDescent="0.15">
      <c r="C7148" s="88">
        <v>40590</v>
      </c>
      <c r="D7148" s="12">
        <v>84.99</v>
      </c>
      <c r="E7148" s="12">
        <v>103.78</v>
      </c>
      <c r="F7148" s="12">
        <v>97.94</v>
      </c>
      <c r="G7148" s="12">
        <v>97.75</v>
      </c>
      <c r="H7148" s="12">
        <v>98.68</v>
      </c>
      <c r="I7148" s="75"/>
      <c r="J7148" s="75"/>
      <c r="K7148" s="193">
        <f t="shared" si="268"/>
        <v>52.094461408069122</v>
      </c>
      <c r="L7148" s="96"/>
      <c r="M7148" s="8">
        <v>84.73</v>
      </c>
      <c r="P7148" s="8">
        <f t="shared" si="269"/>
        <v>20.305355226415955</v>
      </c>
    </row>
    <row r="7149" spans="1:16" x14ac:dyDescent="0.15">
      <c r="C7149" s="88">
        <v>40591</v>
      </c>
      <c r="D7149" s="12">
        <v>86.36</v>
      </c>
      <c r="E7149" s="12">
        <v>102.59</v>
      </c>
      <c r="F7149" s="12">
        <v>99.5</v>
      </c>
      <c r="G7149" s="12">
        <v>99.6</v>
      </c>
      <c r="H7149" s="12">
        <v>99.77</v>
      </c>
      <c r="I7149" s="75"/>
      <c r="J7149" s="75"/>
      <c r="K7149" s="193">
        <f t="shared" si="268"/>
        <v>52.986422618329478</v>
      </c>
      <c r="L7149" s="96"/>
      <c r="M7149" s="8">
        <v>84.58</v>
      </c>
      <c r="P7149" s="8">
        <f t="shared" si="269"/>
        <v>21.19731643667631</v>
      </c>
    </row>
    <row r="7150" spans="1:16" x14ac:dyDescent="0.15">
      <c r="C7150" s="88">
        <v>40592</v>
      </c>
      <c r="D7150" s="12">
        <v>86.2</v>
      </c>
      <c r="E7150" s="12">
        <v>102.52</v>
      </c>
      <c r="F7150" s="12">
        <v>98.82</v>
      </c>
      <c r="G7150" s="12">
        <v>98.6</v>
      </c>
      <c r="H7150" s="12">
        <v>99.08</v>
      </c>
      <c r="I7150" s="75"/>
      <c r="J7150" s="75"/>
      <c r="K7150" s="193">
        <f t="shared" si="268"/>
        <v>52.324193601553766</v>
      </c>
      <c r="L7150" s="96"/>
      <c r="M7150" s="8">
        <v>84.37</v>
      </c>
      <c r="P7150" s="8">
        <f t="shared" si="269"/>
        <v>20.535087419900599</v>
      </c>
    </row>
    <row r="7151" spans="1:16" x14ac:dyDescent="0.15">
      <c r="C7151" s="88">
        <v>40595</v>
      </c>
      <c r="D7151" s="82"/>
      <c r="E7151" s="12">
        <v>105.74</v>
      </c>
      <c r="F7151" s="12">
        <v>100.36</v>
      </c>
      <c r="G7151" s="12">
        <v>100</v>
      </c>
      <c r="H7151" s="12">
        <v>100.59</v>
      </c>
      <c r="I7151" s="75"/>
      <c r="J7151" s="75"/>
      <c r="K7151" s="193">
        <f t="shared" si="268"/>
        <v>52.891018768563569</v>
      </c>
      <c r="L7151" s="96"/>
      <c r="M7151" s="8">
        <v>84.09</v>
      </c>
      <c r="P7151" s="8">
        <f t="shared" si="269"/>
        <v>21.101912586910402</v>
      </c>
    </row>
    <row r="7152" spans="1:16" x14ac:dyDescent="0.15">
      <c r="C7152" s="88">
        <v>40596</v>
      </c>
      <c r="D7152" s="12">
        <v>93.57</v>
      </c>
      <c r="E7152" s="12">
        <v>105.78</v>
      </c>
      <c r="F7152" s="12">
        <v>104</v>
      </c>
      <c r="G7152" s="12">
        <v>104.3</v>
      </c>
      <c r="H7152" s="12">
        <v>104.01</v>
      </c>
      <c r="I7152" s="75"/>
      <c r="J7152" s="75"/>
      <c r="K7152" s="193">
        <f t="shared" si="268"/>
        <v>55.060368213474838</v>
      </c>
      <c r="L7152" s="96"/>
      <c r="M7152" s="8">
        <v>83.93</v>
      </c>
      <c r="P7152" s="8">
        <f t="shared" si="269"/>
        <v>23.271262031821671</v>
      </c>
    </row>
    <row r="7153" spans="1:16" x14ac:dyDescent="0.15">
      <c r="A7153" s="51" t="s">
        <v>113</v>
      </c>
      <c r="B7153" s="51"/>
      <c r="C7153" s="88">
        <v>40597</v>
      </c>
      <c r="D7153" s="12">
        <v>98.1</v>
      </c>
      <c r="E7153" s="12">
        <v>111.25</v>
      </c>
      <c r="F7153" s="12">
        <v>104.61</v>
      </c>
      <c r="G7153" s="12">
        <v>103.3</v>
      </c>
      <c r="H7153" s="12">
        <v>105.88</v>
      </c>
      <c r="I7153" s="75"/>
      <c r="J7153" s="75"/>
      <c r="K7153" s="193">
        <f t="shared" si="268"/>
        <v>54.818348874650148</v>
      </c>
      <c r="L7153" s="96"/>
      <c r="M7153" s="8">
        <v>84.37</v>
      </c>
      <c r="P7153" s="8">
        <f t="shared" si="269"/>
        <v>23.029242692996981</v>
      </c>
    </row>
    <row r="7154" spans="1:16" x14ac:dyDescent="0.15">
      <c r="A7154" s="51" t="s">
        <v>110</v>
      </c>
      <c r="B7154" s="43">
        <f>AVERAGE(D7137:D7156)</f>
        <v>89.743157894736854</v>
      </c>
      <c r="C7154" s="88">
        <v>40598</v>
      </c>
      <c r="D7154" s="12">
        <v>97.28</v>
      </c>
      <c r="E7154" s="12">
        <v>111.36</v>
      </c>
      <c r="F7154" s="12">
        <v>111.59</v>
      </c>
      <c r="G7154" s="12">
        <v>111.5</v>
      </c>
      <c r="H7154" s="12">
        <v>111.01</v>
      </c>
      <c r="I7154" s="75"/>
      <c r="J7154" s="75"/>
      <c r="K7154" s="193">
        <f t="shared" si="268"/>
        <v>58.419447945234857</v>
      </c>
      <c r="L7154" s="96"/>
      <c r="M7154" s="8">
        <v>83.3</v>
      </c>
      <c r="P7154" s="8">
        <f t="shared" si="269"/>
        <v>26.63034176358169</v>
      </c>
    </row>
    <row r="7155" spans="1:16" x14ac:dyDescent="0.15">
      <c r="A7155" s="51" t="s">
        <v>111</v>
      </c>
      <c r="B7155" s="43">
        <f>AVERAGE(E7137:E7156)</f>
        <v>104.032</v>
      </c>
      <c r="C7155" s="88">
        <v>40599</v>
      </c>
      <c r="D7155" s="12">
        <v>97.88</v>
      </c>
      <c r="E7155" s="12">
        <v>112.14</v>
      </c>
      <c r="F7155" s="12">
        <v>107.5</v>
      </c>
      <c r="G7155" s="12">
        <v>108.8</v>
      </c>
      <c r="H7155" s="12">
        <v>108.31</v>
      </c>
      <c r="I7155" s="75"/>
      <c r="J7155" s="75"/>
      <c r="K7155" s="193">
        <f t="shared" si="268"/>
        <v>56.772133924837149</v>
      </c>
      <c r="L7155" s="96"/>
      <c r="M7155" s="8">
        <v>82.96</v>
      </c>
      <c r="P7155" s="8">
        <f t="shared" si="269"/>
        <v>24.983027743183982</v>
      </c>
    </row>
    <row r="7156" spans="1:16" ht="15" thickBot="1" x14ac:dyDescent="0.2">
      <c r="A7156" s="51" t="s">
        <v>112</v>
      </c>
      <c r="B7156" s="43">
        <f>AVERAGE(G7137:G7156)</f>
        <v>100.1894736842105</v>
      </c>
      <c r="C7156" s="112">
        <v>40602</v>
      </c>
      <c r="D7156" s="113">
        <v>96.97</v>
      </c>
      <c r="E7156" s="113">
        <v>111.8</v>
      </c>
      <c r="F7156" s="113">
        <v>107.495</v>
      </c>
      <c r="G7156" s="113">
        <v>108.8</v>
      </c>
      <c r="H7156" s="113">
        <v>108.5</v>
      </c>
      <c r="I7156" s="114"/>
      <c r="J7156" s="114"/>
      <c r="K7156" s="193">
        <f t="shared" si="268"/>
        <v>56.601051071881407</v>
      </c>
      <c r="L7156" s="96"/>
      <c r="M7156" s="8">
        <v>82.71</v>
      </c>
      <c r="P7156" s="8">
        <f t="shared" si="269"/>
        <v>24.81194489022824</v>
      </c>
    </row>
    <row r="7157" spans="1:16" x14ac:dyDescent="0.15">
      <c r="C7157" s="118">
        <v>40603</v>
      </c>
      <c r="D7157" s="119">
        <v>99.63</v>
      </c>
      <c r="E7157" s="119">
        <v>115.42</v>
      </c>
      <c r="F7157" s="119">
        <v>106.52</v>
      </c>
      <c r="G7157" s="119">
        <v>106.8</v>
      </c>
      <c r="H7157" s="119">
        <v>108.27</v>
      </c>
      <c r="I7157" s="120"/>
      <c r="J7157" s="120"/>
      <c r="K7157" s="193">
        <f t="shared" si="268"/>
        <v>55.715093486001422</v>
      </c>
      <c r="L7157" s="96"/>
      <c r="M7157" s="8">
        <v>82.94</v>
      </c>
      <c r="P7157" s="8">
        <f t="shared" si="269"/>
        <v>23.925987304348254</v>
      </c>
    </row>
    <row r="7158" spans="1:16" x14ac:dyDescent="0.15">
      <c r="C7158" s="88">
        <v>40604</v>
      </c>
      <c r="D7158" s="12">
        <v>102.23</v>
      </c>
      <c r="E7158" s="12">
        <v>116.35</v>
      </c>
      <c r="F7158" s="12">
        <v>109.12</v>
      </c>
      <c r="G7158" s="12">
        <v>109.7</v>
      </c>
      <c r="H7158" s="12">
        <v>110.84</v>
      </c>
      <c r="I7158" s="75"/>
      <c r="J7158" s="75"/>
      <c r="K7158" s="193">
        <f t="shared" si="268"/>
        <v>57.207256744124876</v>
      </c>
      <c r="L7158" s="96"/>
      <c r="M7158" s="8">
        <v>82.91</v>
      </c>
      <c r="P7158" s="8">
        <f t="shared" si="269"/>
        <v>25.418150562471709</v>
      </c>
    </row>
    <row r="7159" spans="1:16" x14ac:dyDescent="0.15">
      <c r="C7159" s="88">
        <v>40605</v>
      </c>
      <c r="D7159" s="12">
        <v>101.91</v>
      </c>
      <c r="E7159" s="12">
        <v>114.79</v>
      </c>
      <c r="F7159" s="12">
        <v>109.94</v>
      </c>
      <c r="G7159" s="12">
        <v>109</v>
      </c>
      <c r="H7159" s="12">
        <v>110.48</v>
      </c>
      <c r="I7159" s="75"/>
      <c r="J7159" s="75"/>
      <c r="K7159" s="193">
        <f t="shared" si="268"/>
        <v>56.876494465140162</v>
      </c>
      <c r="L7159" s="96"/>
      <c r="M7159" s="8">
        <v>82.96</v>
      </c>
      <c r="P7159" s="8">
        <f t="shared" si="269"/>
        <v>25.087388283486995</v>
      </c>
    </row>
    <row r="7160" spans="1:16" x14ac:dyDescent="0.15">
      <c r="C7160" s="88">
        <v>40606</v>
      </c>
      <c r="D7160" s="12">
        <v>104.42</v>
      </c>
      <c r="E7160" s="12">
        <v>115.97</v>
      </c>
      <c r="F7160" s="12">
        <v>110.82</v>
      </c>
      <c r="G7160" s="12">
        <v>110.4</v>
      </c>
      <c r="H7160" s="12">
        <v>111.42</v>
      </c>
      <c r="I7160" s="75"/>
      <c r="J7160" s="75"/>
      <c r="K7160" s="193">
        <f t="shared" si="268"/>
        <v>57.884776290883515</v>
      </c>
      <c r="L7160" s="96"/>
      <c r="M7160" s="8">
        <v>83.36</v>
      </c>
      <c r="P7160" s="8">
        <f t="shared" si="269"/>
        <v>26.095670109230348</v>
      </c>
    </row>
    <row r="7161" spans="1:16" x14ac:dyDescent="0.15">
      <c r="C7161" s="88">
        <v>40609</v>
      </c>
      <c r="D7161" s="12">
        <v>105.44</v>
      </c>
      <c r="E7161" s="12">
        <v>115.04</v>
      </c>
      <c r="F7161" s="12">
        <v>111.63</v>
      </c>
      <c r="G7161" s="12">
        <v>111.5</v>
      </c>
      <c r="H7161" s="12">
        <v>112.03</v>
      </c>
      <c r="I7161" s="75"/>
      <c r="J7161" s="75"/>
      <c r="K7161" s="193">
        <f t="shared" si="268"/>
        <v>58.468539918298099</v>
      </c>
      <c r="L7161" s="96"/>
      <c r="M7161" s="8">
        <v>83.37</v>
      </c>
      <c r="P7161" s="8">
        <f t="shared" si="269"/>
        <v>26.679433736644931</v>
      </c>
    </row>
    <row r="7162" spans="1:16" x14ac:dyDescent="0.15">
      <c r="C7162" s="88">
        <v>40610</v>
      </c>
      <c r="D7162" s="12">
        <v>105.02</v>
      </c>
      <c r="E7162" s="12">
        <v>113.06</v>
      </c>
      <c r="F7162" s="12">
        <v>109.39</v>
      </c>
      <c r="G7162" s="12">
        <v>108.9</v>
      </c>
      <c r="H7162" s="12">
        <v>109.55</v>
      </c>
      <c r="I7162" s="75"/>
      <c r="J7162" s="75"/>
      <c r="K7162" s="193">
        <f t="shared" si="268"/>
        <v>57.022952708929687</v>
      </c>
      <c r="L7162" s="96"/>
      <c r="M7162" s="8">
        <v>83.25</v>
      </c>
      <c r="P7162" s="8">
        <f t="shared" si="269"/>
        <v>25.233846527276519</v>
      </c>
    </row>
    <row r="7163" spans="1:16" x14ac:dyDescent="0.15">
      <c r="C7163" s="88">
        <v>40611</v>
      </c>
      <c r="D7163" s="11">
        <v>104.38</v>
      </c>
      <c r="E7163" s="11">
        <v>115.94</v>
      </c>
      <c r="F7163" s="11">
        <v>108.68</v>
      </c>
      <c r="G7163" s="11">
        <v>107.7</v>
      </c>
      <c r="H7163" s="12">
        <v>109.96</v>
      </c>
      <c r="I7163" s="75"/>
      <c r="J7163" s="75"/>
      <c r="K7163" s="193">
        <f t="shared" si="268"/>
        <v>56.834918815947617</v>
      </c>
      <c r="L7163" s="96"/>
      <c r="M7163" s="8">
        <v>83.9</v>
      </c>
      <c r="P7163" s="8">
        <f t="shared" si="269"/>
        <v>25.04581263429445</v>
      </c>
    </row>
    <row r="7164" spans="1:16" x14ac:dyDescent="0.15">
      <c r="C7164" s="88">
        <v>40612</v>
      </c>
      <c r="D7164" s="11">
        <v>102.7</v>
      </c>
      <c r="E7164" s="11">
        <v>115.43</v>
      </c>
      <c r="F7164" s="11">
        <v>110.75</v>
      </c>
      <c r="G7164" s="11">
        <v>111.25</v>
      </c>
      <c r="H7164" s="11">
        <v>110.71</v>
      </c>
      <c r="I7164" s="75"/>
      <c r="J7164" s="75"/>
      <c r="K7164" s="193">
        <f t="shared" si="268"/>
        <v>58.659325603492221</v>
      </c>
      <c r="L7164" s="96"/>
      <c r="M7164" s="8">
        <v>83.83</v>
      </c>
      <c r="P7164" s="8">
        <f t="shared" si="269"/>
        <v>26.870219421839053</v>
      </c>
    </row>
    <row r="7165" spans="1:16" x14ac:dyDescent="0.15">
      <c r="C7165" s="88">
        <v>40613</v>
      </c>
      <c r="D7165" s="11">
        <v>101.16</v>
      </c>
      <c r="E7165" s="11">
        <v>113.84</v>
      </c>
      <c r="F7165" s="11">
        <v>108.42</v>
      </c>
      <c r="G7165" s="11">
        <v>109.9</v>
      </c>
      <c r="H7165" s="12">
        <v>109.18</v>
      </c>
      <c r="I7165" s="75"/>
      <c r="J7165" s="75"/>
      <c r="K7165" s="193">
        <f t="shared" si="268"/>
        <v>58.009717092027387</v>
      </c>
      <c r="L7165" s="96"/>
      <c r="M7165" s="8">
        <v>83.92</v>
      </c>
      <c r="P7165" s="8">
        <f t="shared" si="269"/>
        <v>26.220610910374219</v>
      </c>
    </row>
    <row r="7166" spans="1:16" x14ac:dyDescent="0.15">
      <c r="C7166" s="88">
        <v>40616</v>
      </c>
      <c r="D7166" s="11">
        <v>101.19</v>
      </c>
      <c r="E7166" s="11">
        <v>113.67</v>
      </c>
      <c r="F7166" s="11">
        <v>106.35</v>
      </c>
      <c r="G7166" s="11">
        <v>107.5</v>
      </c>
      <c r="H7166" s="12">
        <v>107.87</v>
      </c>
      <c r="I7166" s="75"/>
      <c r="J7166" s="75"/>
      <c r="K7166" s="193">
        <f t="shared" si="268"/>
        <v>56.188452064962597</v>
      </c>
      <c r="L7166" s="96"/>
      <c r="M7166" s="8">
        <v>83.1</v>
      </c>
      <c r="P7166" s="8">
        <f t="shared" si="269"/>
        <v>24.399345883309429</v>
      </c>
    </row>
    <row r="7167" spans="1:16" x14ac:dyDescent="0.15">
      <c r="C7167" s="88">
        <v>40617</v>
      </c>
      <c r="D7167" s="11">
        <v>97.18</v>
      </c>
      <c r="E7167" s="11">
        <v>108.52</v>
      </c>
      <c r="F7167" s="11">
        <v>106.35</v>
      </c>
      <c r="G7167" s="11">
        <v>106.3</v>
      </c>
      <c r="H7167" s="12">
        <v>106.56</v>
      </c>
      <c r="I7167" s="75"/>
      <c r="J7167" s="75"/>
      <c r="K7167" s="193">
        <f t="shared" si="268"/>
        <v>55.400766482559845</v>
      </c>
      <c r="L7167" s="96"/>
      <c r="M7167" s="8">
        <v>82.86</v>
      </c>
      <c r="P7167" s="8">
        <f t="shared" si="269"/>
        <v>23.611660300906678</v>
      </c>
    </row>
    <row r="7168" spans="1:16" x14ac:dyDescent="0.15">
      <c r="C7168" s="88">
        <v>40618</v>
      </c>
      <c r="D7168" s="11">
        <v>97.98</v>
      </c>
      <c r="E7168" s="11">
        <v>110.62</v>
      </c>
      <c r="F7168" s="11">
        <v>104.5</v>
      </c>
      <c r="G7168" s="11">
        <v>103.6</v>
      </c>
      <c r="H7168" s="12">
        <v>105.8</v>
      </c>
      <c r="I7168" s="75"/>
      <c r="J7168" s="75"/>
      <c r="K7168" s="193">
        <f t="shared" si="268"/>
        <v>53.511395384472827</v>
      </c>
      <c r="L7168" s="96"/>
      <c r="M7168" s="8">
        <v>82.12</v>
      </c>
      <c r="P7168" s="8">
        <f t="shared" si="269"/>
        <v>21.72228920281966</v>
      </c>
    </row>
    <row r="7169" spans="1:16" x14ac:dyDescent="0.15">
      <c r="C7169" s="88">
        <v>40619</v>
      </c>
      <c r="D7169" s="11">
        <v>101.42</v>
      </c>
      <c r="E7169" s="11">
        <v>114.9</v>
      </c>
      <c r="F7169" s="11">
        <v>105.95</v>
      </c>
      <c r="G7169" s="11">
        <v>105.8</v>
      </c>
      <c r="H7169" s="12">
        <v>108.08</v>
      </c>
      <c r="I7169" s="75"/>
      <c r="J7169" s="75"/>
      <c r="K7169" s="193">
        <f t="shared" ref="K7169:K7232" si="270">G7169*M7169/158.987294928</f>
        <v>53.463215433971314</v>
      </c>
      <c r="L7169" s="96"/>
      <c r="M7169" s="8">
        <v>80.34</v>
      </c>
      <c r="P7169" s="8">
        <f t="shared" si="269"/>
        <v>21.674109252318146</v>
      </c>
    </row>
    <row r="7170" spans="1:16" x14ac:dyDescent="0.15">
      <c r="C7170" s="88">
        <v>40620</v>
      </c>
      <c r="D7170" s="11">
        <v>101.07</v>
      </c>
      <c r="E7170" s="11">
        <v>113.93</v>
      </c>
      <c r="F7170" s="11">
        <v>110.38</v>
      </c>
      <c r="G7170" s="11">
        <v>110.25</v>
      </c>
      <c r="H7170" s="12">
        <v>110.54</v>
      </c>
      <c r="I7170" s="75"/>
      <c r="J7170" s="75"/>
      <c r="K7170" s="193">
        <f t="shared" si="270"/>
        <v>57.105742343195487</v>
      </c>
      <c r="L7170" s="96"/>
      <c r="M7170" s="8">
        <v>82.35</v>
      </c>
      <c r="P7170" s="8">
        <f t="shared" si="269"/>
        <v>25.31663616154232</v>
      </c>
    </row>
    <row r="7171" spans="1:16" x14ac:dyDescent="0.15">
      <c r="C7171" s="88">
        <v>40623</v>
      </c>
      <c r="D7171" s="11">
        <v>102.33</v>
      </c>
      <c r="E7171" s="11">
        <v>114.96</v>
      </c>
      <c r="F7171" s="11">
        <v>108.77</v>
      </c>
      <c r="G7171" s="82"/>
      <c r="H7171" s="12">
        <v>110.1</v>
      </c>
      <c r="I7171" s="75"/>
      <c r="J7171" s="75"/>
      <c r="K7171" s="193"/>
      <c r="L7171" s="96"/>
      <c r="M7171" s="8"/>
      <c r="P7171" s="8">
        <f t="shared" si="269"/>
        <v>-31.789106181653167</v>
      </c>
    </row>
    <row r="7172" spans="1:16" x14ac:dyDescent="0.15">
      <c r="C7172" s="88">
        <v>40624</v>
      </c>
      <c r="D7172" s="12">
        <v>104</v>
      </c>
      <c r="E7172" s="12">
        <v>115.7</v>
      </c>
      <c r="F7172" s="12">
        <v>108.69</v>
      </c>
      <c r="G7172" s="12">
        <v>108.8</v>
      </c>
      <c r="H7172" s="12">
        <v>110.23</v>
      </c>
      <c r="I7172" s="75"/>
      <c r="J7172" s="75"/>
      <c r="K7172" s="193">
        <f t="shared" si="270"/>
        <v>56.115175769487067</v>
      </c>
      <c r="L7172" s="96"/>
      <c r="M7172" s="8">
        <v>82</v>
      </c>
      <c r="P7172" s="8">
        <f t="shared" si="269"/>
        <v>24.326069587833899</v>
      </c>
    </row>
    <row r="7173" spans="1:16" x14ac:dyDescent="0.15">
      <c r="C7173" s="88">
        <v>40625</v>
      </c>
      <c r="D7173" s="12">
        <v>105.75</v>
      </c>
      <c r="E7173" s="12">
        <v>115.55</v>
      </c>
      <c r="F7173" s="12">
        <v>109.88</v>
      </c>
      <c r="G7173" s="12">
        <v>109.5</v>
      </c>
      <c r="H7173" s="12">
        <v>111.09</v>
      </c>
      <c r="I7173" s="75"/>
      <c r="J7173" s="75"/>
      <c r="K7173" s="193">
        <f t="shared" si="270"/>
        <v>56.496872936090739</v>
      </c>
      <c r="L7173" s="96"/>
      <c r="M7173" s="8">
        <v>82.03</v>
      </c>
      <c r="P7173" s="8">
        <f t="shared" si="269"/>
        <v>24.707766754437571</v>
      </c>
    </row>
    <row r="7174" spans="1:16" x14ac:dyDescent="0.15">
      <c r="C7174" s="88">
        <v>40626</v>
      </c>
      <c r="D7174" s="12">
        <v>105.6</v>
      </c>
      <c r="E7174" s="12">
        <v>115.72</v>
      </c>
      <c r="F7174" s="12">
        <v>109.57</v>
      </c>
      <c r="G7174" s="12">
        <v>109.1</v>
      </c>
      <c r="H7174" s="12">
        <v>110.81</v>
      </c>
      <c r="I7174" s="75"/>
      <c r="J7174" s="75"/>
      <c r="K7174" s="193">
        <f t="shared" si="270"/>
        <v>56.256180747338611</v>
      </c>
      <c r="L7174" s="96"/>
      <c r="M7174" s="8">
        <v>81.98</v>
      </c>
      <c r="P7174" s="8">
        <f t="shared" si="269"/>
        <v>24.467074565685444</v>
      </c>
    </row>
    <row r="7175" spans="1:16" x14ac:dyDescent="0.15">
      <c r="C7175" s="88">
        <v>40627</v>
      </c>
      <c r="D7175" s="12">
        <v>105.4</v>
      </c>
      <c r="E7175" s="12">
        <v>115.59</v>
      </c>
      <c r="F7175" s="12">
        <v>109.58</v>
      </c>
      <c r="G7175" s="12">
        <v>109.75</v>
      </c>
      <c r="H7175" s="12">
        <v>110.91</v>
      </c>
      <c r="I7175" s="75"/>
      <c r="J7175" s="75"/>
      <c r="K7175" s="193">
        <f t="shared" si="270"/>
        <v>56.605152028503724</v>
      </c>
      <c r="L7175" s="96"/>
      <c r="M7175" s="8">
        <v>82</v>
      </c>
      <c r="P7175" s="8">
        <f t="shared" si="269"/>
        <v>24.816045846850557</v>
      </c>
    </row>
    <row r="7176" spans="1:16" x14ac:dyDescent="0.15">
      <c r="A7176" s="51" t="s">
        <v>114</v>
      </c>
      <c r="B7176" s="51"/>
      <c r="C7176" s="88">
        <v>40630</v>
      </c>
      <c r="D7176" s="12">
        <v>103.98</v>
      </c>
      <c r="E7176" s="12">
        <v>114.8</v>
      </c>
      <c r="F7176" s="12">
        <v>108.74</v>
      </c>
      <c r="G7176" s="12">
        <v>108.6</v>
      </c>
      <c r="H7176" s="12">
        <v>110.37</v>
      </c>
      <c r="I7176" s="75"/>
      <c r="J7176" s="75"/>
      <c r="K7176" s="193">
        <f t="shared" si="270"/>
        <v>56.374051801176506</v>
      </c>
      <c r="L7176" s="96"/>
      <c r="M7176" s="8">
        <v>82.53</v>
      </c>
      <c r="P7176" s="8">
        <f t="shared" si="269"/>
        <v>24.584945619523339</v>
      </c>
    </row>
    <row r="7177" spans="1:16" x14ac:dyDescent="0.15">
      <c r="A7177" s="51" t="s">
        <v>110</v>
      </c>
      <c r="B7177" s="43">
        <f>AVERAGE(D7157:D7179)</f>
        <v>102.98130434782607</v>
      </c>
      <c r="C7177" s="88">
        <v>40631</v>
      </c>
      <c r="D7177" s="12">
        <v>104.79</v>
      </c>
      <c r="E7177" s="12">
        <v>115.16</v>
      </c>
      <c r="F7177" s="12">
        <v>107.98</v>
      </c>
      <c r="G7177" s="12">
        <v>108.2</v>
      </c>
      <c r="H7177" s="12">
        <v>109.87</v>
      </c>
      <c r="I7177" s="75"/>
      <c r="J7177" s="75"/>
      <c r="K7177" s="193">
        <f t="shared" si="270"/>
        <v>56.214051594798256</v>
      </c>
      <c r="L7177" s="96"/>
      <c r="M7177" s="8">
        <v>82.6</v>
      </c>
      <c r="P7177" s="8">
        <f t="shared" si="269"/>
        <v>24.424945413145089</v>
      </c>
    </row>
    <row r="7178" spans="1:16" x14ac:dyDescent="0.15">
      <c r="A7178" s="51" t="s">
        <v>111</v>
      </c>
      <c r="B7178" s="43">
        <f>AVERAGE(E7157:E7179)</f>
        <v>114.67173913043482</v>
      </c>
      <c r="C7178" s="88">
        <v>40632</v>
      </c>
      <c r="D7178" s="12">
        <v>104.27</v>
      </c>
      <c r="E7178" s="12">
        <v>115.13</v>
      </c>
      <c r="F7178" s="12">
        <v>108.79</v>
      </c>
      <c r="G7178" s="12">
        <v>108.9</v>
      </c>
      <c r="H7178" s="12">
        <v>110.18</v>
      </c>
      <c r="I7178" s="75"/>
      <c r="J7178" s="75"/>
      <c r="K7178" s="193">
        <f t="shared" si="270"/>
        <v>57.173643995367691</v>
      </c>
      <c r="L7178" s="96"/>
      <c r="M7178" s="8">
        <v>83.47</v>
      </c>
      <c r="P7178" s="8">
        <f t="shared" si="269"/>
        <v>25.384537813714523</v>
      </c>
    </row>
    <row r="7179" spans="1:16" ht="15" thickBot="1" x14ac:dyDescent="0.2">
      <c r="A7179" s="51" t="s">
        <v>112</v>
      </c>
      <c r="B7179" s="43">
        <f>AVERAGE(G7157:G7179)</f>
        <v>108.67954545454545</v>
      </c>
      <c r="C7179" s="121">
        <v>40633</v>
      </c>
      <c r="D7179" s="122">
        <v>106.72</v>
      </c>
      <c r="E7179" s="122">
        <v>117.36</v>
      </c>
      <c r="F7179" s="122">
        <v>109.48</v>
      </c>
      <c r="G7179" s="122">
        <v>109.5</v>
      </c>
      <c r="H7179" s="122">
        <v>111.42</v>
      </c>
      <c r="I7179" s="123"/>
      <c r="J7179" s="123"/>
      <c r="K7179" s="193">
        <f t="shared" si="270"/>
        <v>57.956989608338851</v>
      </c>
      <c r="L7179" s="96"/>
      <c r="M7179" s="8">
        <v>84.15</v>
      </c>
      <c r="P7179" s="8">
        <f t="shared" si="269"/>
        <v>26.167883426685684</v>
      </c>
    </row>
    <row r="7180" spans="1:16" x14ac:dyDescent="0.15">
      <c r="C7180" s="115">
        <v>40634</v>
      </c>
      <c r="D7180" s="116">
        <v>107.94</v>
      </c>
      <c r="E7180" s="116">
        <v>118.7</v>
      </c>
      <c r="F7180" s="116">
        <v>111.1</v>
      </c>
      <c r="G7180" s="116">
        <v>111.2</v>
      </c>
      <c r="H7180" s="116">
        <v>113.36</v>
      </c>
      <c r="I7180" s="117"/>
      <c r="J7180" s="117"/>
      <c r="K7180" s="193">
        <f t="shared" si="270"/>
        <v>59.087589384134795</v>
      </c>
      <c r="L7180" s="96"/>
      <c r="M7180" s="8">
        <v>84.48</v>
      </c>
      <c r="P7180" s="8">
        <f t="shared" si="269"/>
        <v>27.298483202481627</v>
      </c>
    </row>
    <row r="7181" spans="1:16" x14ac:dyDescent="0.15">
      <c r="A7181" s="63"/>
      <c r="B7181" s="64"/>
      <c r="C7181" s="88">
        <v>40637</v>
      </c>
      <c r="D7181" s="12">
        <v>108.47</v>
      </c>
      <c r="E7181" s="12">
        <v>121.06</v>
      </c>
      <c r="F7181" s="12">
        <v>112.49</v>
      </c>
      <c r="G7181" s="12">
        <v>112</v>
      </c>
      <c r="H7181" s="12">
        <v>115.07</v>
      </c>
      <c r="I7181" s="75"/>
      <c r="J7181" s="75"/>
      <c r="K7181" s="193">
        <f t="shared" si="270"/>
        <v>59.977622767394017</v>
      </c>
      <c r="L7181" s="96"/>
      <c r="M7181" s="8">
        <v>85.14</v>
      </c>
      <c r="P7181" s="8">
        <f t="shared" si="269"/>
        <v>28.18851658574085</v>
      </c>
    </row>
    <row r="7182" spans="1:16" x14ac:dyDescent="0.15">
      <c r="A7182" s="63"/>
      <c r="B7182" s="65"/>
      <c r="C7182" s="88">
        <v>40638</v>
      </c>
      <c r="D7182" s="12">
        <v>108.34</v>
      </c>
      <c r="E7182" s="12">
        <v>122.22</v>
      </c>
      <c r="F7182" s="12">
        <v>113.61</v>
      </c>
      <c r="G7182" s="12">
        <v>113.5</v>
      </c>
      <c r="H7182" s="12">
        <v>116.6</v>
      </c>
      <c r="I7182" s="75"/>
      <c r="J7182" s="75"/>
      <c r="K7182" s="193">
        <f t="shared" si="270"/>
        <v>60.916534270150265</v>
      </c>
      <c r="L7182" s="96"/>
      <c r="M7182" s="8">
        <v>85.33</v>
      </c>
      <c r="P7182" s="8">
        <f t="shared" si="269"/>
        <v>29.127428088497098</v>
      </c>
    </row>
    <row r="7183" spans="1:16" x14ac:dyDescent="0.15">
      <c r="A7183" s="63"/>
      <c r="B7183" s="65"/>
      <c r="C7183" s="88">
        <v>40639</v>
      </c>
      <c r="D7183" s="12">
        <v>108.83</v>
      </c>
      <c r="E7183" s="12">
        <v>122.3</v>
      </c>
      <c r="F7183" s="12">
        <v>115.3</v>
      </c>
      <c r="G7183" s="12">
        <v>115</v>
      </c>
      <c r="H7183" s="12">
        <v>117.75</v>
      </c>
      <c r="I7183" s="75"/>
      <c r="J7183" s="75"/>
      <c r="K7183" s="193">
        <f t="shared" si="270"/>
        <v>62.336427602521468</v>
      </c>
      <c r="L7183" s="96"/>
      <c r="M7183" s="8">
        <v>86.18</v>
      </c>
      <c r="P7183" s="8">
        <f t="shared" si="269"/>
        <v>30.5473214208683</v>
      </c>
    </row>
    <row r="7184" spans="1:16" x14ac:dyDescent="0.15">
      <c r="A7184" s="63"/>
      <c r="B7184" s="65"/>
      <c r="C7184" s="88">
        <v>40640</v>
      </c>
      <c r="D7184" s="12">
        <v>110.3</v>
      </c>
      <c r="E7184" s="12">
        <v>122.67</v>
      </c>
      <c r="F7184" s="12">
        <v>115.55</v>
      </c>
      <c r="G7184" s="12">
        <v>114.85</v>
      </c>
      <c r="H7184" s="12">
        <v>117.79</v>
      </c>
      <c r="I7184" s="75"/>
      <c r="J7184" s="75"/>
      <c r="K7184" s="193">
        <f t="shared" si="270"/>
        <v>62.442939258107955</v>
      </c>
      <c r="L7184" s="96"/>
      <c r="M7184" s="8">
        <v>86.44</v>
      </c>
      <c r="P7184" s="8">
        <f t="shared" si="269"/>
        <v>30.653833076454788</v>
      </c>
    </row>
    <row r="7185" spans="1:16" x14ac:dyDescent="0.15">
      <c r="A7185" s="64"/>
      <c r="B7185" s="64"/>
      <c r="C7185" s="88">
        <v>40641</v>
      </c>
      <c r="D7185" s="12">
        <v>112.79</v>
      </c>
      <c r="E7185" s="12">
        <v>126.65</v>
      </c>
      <c r="F7185" s="12">
        <v>117.21</v>
      </c>
      <c r="G7185" s="12">
        <v>116.8</v>
      </c>
      <c r="H7185" s="12">
        <v>120.15</v>
      </c>
      <c r="I7185" s="75"/>
      <c r="J7185" s="75"/>
      <c r="K7185" s="193">
        <f t="shared" si="270"/>
        <v>63.297435210514237</v>
      </c>
      <c r="L7185" s="96"/>
      <c r="M7185" s="8">
        <v>86.16</v>
      </c>
      <c r="P7185" s="8">
        <f t="shared" si="269"/>
        <v>31.50832902886107</v>
      </c>
    </row>
    <row r="7186" spans="1:16" x14ac:dyDescent="0.15">
      <c r="A7186" s="64"/>
      <c r="B7186" s="64"/>
      <c r="C7186" s="88">
        <v>40644</v>
      </c>
      <c r="D7186" s="12">
        <v>109.92</v>
      </c>
      <c r="E7186" s="12">
        <v>123.98</v>
      </c>
      <c r="F7186" s="12">
        <v>118.36</v>
      </c>
      <c r="G7186" s="12">
        <v>118.5</v>
      </c>
      <c r="H7186" s="12">
        <v>120.44</v>
      </c>
      <c r="I7186" s="75"/>
      <c r="J7186" s="75"/>
      <c r="K7186" s="193">
        <f t="shared" si="270"/>
        <v>64.069647858421718</v>
      </c>
      <c r="L7186" s="96"/>
      <c r="M7186" s="8">
        <v>85.96</v>
      </c>
      <c r="P7186" s="8">
        <f t="shared" si="269"/>
        <v>32.28054167676855</v>
      </c>
    </row>
    <row r="7187" spans="1:16" x14ac:dyDescent="0.15">
      <c r="A7187" s="64"/>
      <c r="B7187" s="64"/>
      <c r="C7187" s="88">
        <v>40645</v>
      </c>
      <c r="D7187" s="12">
        <v>106.25</v>
      </c>
      <c r="E7187" s="12">
        <v>120.92</v>
      </c>
      <c r="F7187" s="12">
        <v>116.59</v>
      </c>
      <c r="G7187" s="12">
        <v>116.9</v>
      </c>
      <c r="H7187" s="12">
        <v>117.68</v>
      </c>
      <c r="I7187" s="75"/>
      <c r="J7187" s="75"/>
      <c r="K7187" s="193">
        <f t="shared" si="270"/>
        <v>62.733993961698928</v>
      </c>
      <c r="L7187" s="96"/>
      <c r="M7187" s="8">
        <v>85.32</v>
      </c>
      <c r="P7187" s="8">
        <f t="shared" si="269"/>
        <v>30.944887780045761</v>
      </c>
    </row>
    <row r="7188" spans="1:16" x14ac:dyDescent="0.15">
      <c r="C7188" s="88">
        <v>40646</v>
      </c>
      <c r="D7188" s="12">
        <v>107.11</v>
      </c>
      <c r="E7188" s="12">
        <v>122.88</v>
      </c>
      <c r="F7188" s="12">
        <v>114.06</v>
      </c>
      <c r="G7188" s="12">
        <v>114.35</v>
      </c>
      <c r="H7188" s="12">
        <v>116.84</v>
      </c>
      <c r="I7188" s="75"/>
      <c r="J7188" s="75"/>
      <c r="K7188" s="193">
        <f t="shared" si="270"/>
        <v>61.142580634523441</v>
      </c>
      <c r="L7188" s="96"/>
      <c r="M7188" s="8">
        <v>85.01</v>
      </c>
      <c r="P7188" s="8">
        <f t="shared" si="269"/>
        <v>29.353474452870273</v>
      </c>
    </row>
    <row r="7189" spans="1:16" x14ac:dyDescent="0.15">
      <c r="C7189" s="88">
        <v>40647</v>
      </c>
      <c r="D7189" s="12">
        <v>108.11</v>
      </c>
      <c r="E7189" s="12">
        <v>122.36</v>
      </c>
      <c r="F7189" s="12">
        <v>116.02</v>
      </c>
      <c r="G7189" s="12">
        <v>115.95</v>
      </c>
      <c r="H7189" s="12">
        <v>118.03</v>
      </c>
      <c r="I7189" s="75"/>
      <c r="J7189" s="75"/>
      <c r="K7189" s="193">
        <f t="shared" si="270"/>
        <v>61.77930446862505</v>
      </c>
      <c r="L7189" s="96"/>
      <c r="M7189" s="8">
        <v>84.71</v>
      </c>
      <c r="P7189" s="8">
        <f t="shared" si="269"/>
        <v>29.990198286971882</v>
      </c>
    </row>
    <row r="7190" spans="1:16" x14ac:dyDescent="0.15">
      <c r="C7190" s="88">
        <v>40648</v>
      </c>
      <c r="D7190" s="12">
        <v>109.66</v>
      </c>
      <c r="E7190" s="12">
        <v>123.45</v>
      </c>
      <c r="F7190" s="12">
        <v>115.12</v>
      </c>
      <c r="G7190" s="12">
        <v>115.85</v>
      </c>
      <c r="H7190" s="12">
        <v>117.99</v>
      </c>
      <c r="I7190" s="75"/>
      <c r="J7190" s="75"/>
      <c r="K7190" s="193">
        <f t="shared" si="270"/>
        <v>61.711449990033628</v>
      </c>
      <c r="L7190" s="96"/>
      <c r="M7190" s="8">
        <v>84.69</v>
      </c>
      <c r="P7190" s="8">
        <f t="shared" si="269"/>
        <v>29.922343808380461</v>
      </c>
    </row>
    <row r="7191" spans="1:16" x14ac:dyDescent="0.15">
      <c r="C7191" s="88">
        <v>40651</v>
      </c>
      <c r="D7191" s="12">
        <v>107.12</v>
      </c>
      <c r="E7191" s="12">
        <v>121.61</v>
      </c>
      <c r="F7191" s="12">
        <v>116.02</v>
      </c>
      <c r="G7191" s="12">
        <v>116.4</v>
      </c>
      <c r="H7191" s="12">
        <v>117.37</v>
      </c>
      <c r="I7191" s="75"/>
      <c r="J7191" s="75"/>
      <c r="K7191" s="193">
        <f t="shared" si="270"/>
        <v>61.601752545291909</v>
      </c>
      <c r="L7191" s="96"/>
      <c r="M7191" s="8">
        <v>84.14</v>
      </c>
      <c r="P7191" s="8">
        <f t="shared" si="269"/>
        <v>29.812646363638741</v>
      </c>
    </row>
    <row r="7192" spans="1:16" x14ac:dyDescent="0.15">
      <c r="C7192" s="88">
        <v>40652</v>
      </c>
      <c r="D7192" s="12">
        <v>108.15</v>
      </c>
      <c r="E7192" s="12">
        <v>121.33</v>
      </c>
      <c r="F7192" s="12">
        <v>114.05</v>
      </c>
      <c r="G7192" s="12">
        <v>114.2</v>
      </c>
      <c r="H7192" s="12">
        <v>116</v>
      </c>
      <c r="I7192" s="75"/>
      <c r="J7192" s="75"/>
      <c r="K7192" s="193">
        <f t="shared" si="270"/>
        <v>60.121407841606093</v>
      </c>
      <c r="L7192" s="96"/>
      <c r="M7192" s="8">
        <v>83.7</v>
      </c>
      <c r="P7192" s="8">
        <f t="shared" si="269"/>
        <v>28.332301659952925</v>
      </c>
    </row>
    <row r="7193" spans="1:16" x14ac:dyDescent="0.15">
      <c r="C7193" s="88">
        <v>40653</v>
      </c>
      <c r="D7193" s="12">
        <v>111.45</v>
      </c>
      <c r="E7193" s="12">
        <v>123.85</v>
      </c>
      <c r="F7193" s="12">
        <v>115.69</v>
      </c>
      <c r="G7193" s="12">
        <v>115.4</v>
      </c>
      <c r="H7193" s="12">
        <v>117.97</v>
      </c>
      <c r="I7193" s="75"/>
      <c r="J7193" s="75"/>
      <c r="K7193" s="193">
        <f t="shared" si="270"/>
        <v>60.869291501453546</v>
      </c>
      <c r="L7193" s="96"/>
      <c r="M7193" s="8">
        <v>83.86</v>
      </c>
      <c r="P7193" s="8">
        <f t="shared" si="269"/>
        <v>29.080185319800378</v>
      </c>
    </row>
    <row r="7194" spans="1:16" x14ac:dyDescent="0.15">
      <c r="C7194" s="88">
        <v>40654</v>
      </c>
      <c r="D7194" s="11">
        <v>112.29</v>
      </c>
      <c r="E7194" s="12">
        <v>123.99</v>
      </c>
      <c r="F7194" s="12">
        <v>117.78</v>
      </c>
      <c r="G7194" s="12">
        <v>117.8</v>
      </c>
      <c r="H7194" s="11">
        <v>119.46</v>
      </c>
      <c r="I7194" s="77"/>
      <c r="J7194" s="75"/>
      <c r="K7194" s="193">
        <f t="shared" si="270"/>
        <v>61.720277739449926</v>
      </c>
      <c r="L7194" s="96"/>
      <c r="M7194" s="8">
        <v>83.3</v>
      </c>
      <c r="P7194" s="8">
        <f t="shared" si="269"/>
        <v>29.931171557796759</v>
      </c>
    </row>
    <row r="7195" spans="1:16" x14ac:dyDescent="0.15">
      <c r="C7195" s="88">
        <v>40655</v>
      </c>
      <c r="D7195" s="82"/>
      <c r="E7195" s="82"/>
      <c r="F7195" s="82"/>
      <c r="G7195" s="12">
        <v>118.3</v>
      </c>
      <c r="H7195" s="82"/>
      <c r="I7195" s="75"/>
      <c r="J7195" s="75"/>
      <c r="K7195" s="193">
        <f t="shared" si="270"/>
        <v>61.587883512543101</v>
      </c>
      <c r="L7195" s="96"/>
      <c r="M7195" s="8">
        <v>82.77</v>
      </c>
      <c r="P7195" s="8">
        <f t="shared" si="269"/>
        <v>29.798777330889934</v>
      </c>
    </row>
    <row r="7196" spans="1:16" x14ac:dyDescent="0.15">
      <c r="C7196" s="88">
        <v>40658</v>
      </c>
      <c r="D7196" s="12">
        <v>112.28</v>
      </c>
      <c r="E7196" s="11">
        <v>123.66</v>
      </c>
      <c r="F7196" s="12">
        <v>117.96</v>
      </c>
      <c r="G7196" s="12">
        <v>117.95</v>
      </c>
      <c r="H7196" s="12">
        <v>119.38</v>
      </c>
      <c r="I7196" s="75"/>
      <c r="J7196" s="75"/>
      <c r="K7196" s="193">
        <f t="shared" si="270"/>
        <v>61.709842943381794</v>
      </c>
      <c r="L7196" s="96"/>
      <c r="M7196" s="8">
        <v>83.18</v>
      </c>
      <c r="P7196" s="8">
        <f t="shared" si="269"/>
        <v>29.920736761728627</v>
      </c>
    </row>
    <row r="7197" spans="1:16" x14ac:dyDescent="0.15">
      <c r="A7197" s="51" t="s">
        <v>115</v>
      </c>
      <c r="B7197" s="51"/>
      <c r="C7197" s="88">
        <v>40659</v>
      </c>
      <c r="D7197" s="12">
        <v>112.21</v>
      </c>
      <c r="E7197" s="12">
        <v>124.14</v>
      </c>
      <c r="F7197" s="12">
        <v>117.39</v>
      </c>
      <c r="G7197" s="12">
        <v>116.9</v>
      </c>
      <c r="H7197" s="12">
        <v>118.96</v>
      </c>
      <c r="I7197" s="75"/>
      <c r="J7197" s="75"/>
      <c r="K7197" s="193">
        <f t="shared" si="270"/>
        <v>60.881091186458875</v>
      </c>
      <c r="L7197" s="96"/>
      <c r="M7197" s="8">
        <v>82.8</v>
      </c>
      <c r="P7197" s="8">
        <f t="shared" si="269"/>
        <v>29.091985004805707</v>
      </c>
    </row>
    <row r="7198" spans="1:16" x14ac:dyDescent="0.15">
      <c r="A7198" s="51" t="s">
        <v>110</v>
      </c>
      <c r="B7198" s="43">
        <f>AVERAGE(D7180:D7200)</f>
        <v>110.0385</v>
      </c>
      <c r="C7198" s="88">
        <v>40660</v>
      </c>
      <c r="D7198" s="12">
        <v>112.76</v>
      </c>
      <c r="E7198" s="12">
        <v>125.13</v>
      </c>
      <c r="F7198" s="12">
        <v>117.69</v>
      </c>
      <c r="G7198" s="12">
        <v>117.95</v>
      </c>
      <c r="H7198" s="12">
        <v>119.35</v>
      </c>
      <c r="I7198" s="75"/>
      <c r="J7198" s="75"/>
      <c r="K7198" s="193">
        <f t="shared" si="270"/>
        <v>61.197943548924783</v>
      </c>
      <c r="L7198" s="96"/>
      <c r="M7198" s="8">
        <v>82.49</v>
      </c>
      <c r="P7198" s="8">
        <f t="shared" si="269"/>
        <v>29.408837367271616</v>
      </c>
    </row>
    <row r="7199" spans="1:16" x14ac:dyDescent="0.15">
      <c r="A7199" s="51" t="s">
        <v>111</v>
      </c>
      <c r="B7199" s="43">
        <f>AVERAGE(E7180:E7200)</f>
        <v>123.09049999999999</v>
      </c>
      <c r="C7199" s="88">
        <v>40661</v>
      </c>
      <c r="D7199" s="12">
        <v>112.86</v>
      </c>
      <c r="E7199" s="12">
        <v>125.02</v>
      </c>
      <c r="F7199" s="12">
        <v>119.61</v>
      </c>
      <c r="G7199" s="12">
        <v>120</v>
      </c>
      <c r="H7199" s="12">
        <v>120.9</v>
      </c>
      <c r="I7199" s="75"/>
      <c r="J7199" s="75"/>
      <c r="K7199" s="193">
        <f t="shared" si="270"/>
        <v>62.70689745689991</v>
      </c>
      <c r="L7199" s="96"/>
      <c r="M7199" s="8">
        <v>83.08</v>
      </c>
      <c r="P7199" s="8">
        <f t="shared" si="269"/>
        <v>30.917791275246742</v>
      </c>
    </row>
    <row r="7200" spans="1:16" ht="15" thickBot="1" x14ac:dyDescent="0.2">
      <c r="A7200" s="51" t="s">
        <v>112</v>
      </c>
      <c r="B7200" s="43">
        <f>AVERAGE(G7180:G7200)</f>
        <v>115.98999999999998</v>
      </c>
      <c r="C7200" s="112">
        <v>40662</v>
      </c>
      <c r="D7200" s="113">
        <v>113.93</v>
      </c>
      <c r="E7200" s="113">
        <v>125.89</v>
      </c>
      <c r="F7200" s="113">
        <v>118.58</v>
      </c>
      <c r="G7200" s="127"/>
      <c r="H7200" s="113">
        <v>120.35</v>
      </c>
      <c r="I7200" s="114"/>
      <c r="J7200" s="114"/>
      <c r="K7200" s="193"/>
      <c r="L7200" s="96"/>
      <c r="M7200" s="8"/>
      <c r="P7200" s="8">
        <f t="shared" si="269"/>
        <v>-31.789106181653167</v>
      </c>
    </row>
    <row r="7201" spans="3:16" x14ac:dyDescent="0.15">
      <c r="C7201" s="118">
        <v>40665</v>
      </c>
      <c r="D7201" s="119">
        <v>113.52</v>
      </c>
      <c r="E7201" s="119">
        <v>125.12</v>
      </c>
      <c r="F7201" s="126"/>
      <c r="G7201" s="119">
        <v>118.3</v>
      </c>
      <c r="H7201" s="119">
        <v>119.9</v>
      </c>
      <c r="I7201" s="120"/>
      <c r="J7201" s="120"/>
      <c r="K7201" s="193">
        <f t="shared" si="270"/>
        <v>61.133991897916417</v>
      </c>
      <c r="L7201" s="96"/>
      <c r="M7201" s="8">
        <v>82.16</v>
      </c>
      <c r="P7201" s="8">
        <f t="shared" si="269"/>
        <v>29.344885716263249</v>
      </c>
    </row>
    <row r="7202" spans="3:16" x14ac:dyDescent="0.15">
      <c r="C7202" s="88">
        <v>40666</v>
      </c>
      <c r="D7202" s="12">
        <v>111.05</v>
      </c>
      <c r="E7202" s="12">
        <v>122.45</v>
      </c>
      <c r="F7202" s="12">
        <v>118.14</v>
      </c>
      <c r="G7202" s="82"/>
      <c r="H7202" s="12">
        <v>118.75</v>
      </c>
      <c r="I7202" s="75"/>
      <c r="J7202" s="75"/>
      <c r="K7202" s="193"/>
      <c r="L7202" s="96"/>
      <c r="M7202" s="8"/>
      <c r="P7202" s="8">
        <f t="shared" si="269"/>
        <v>-31.789106181653167</v>
      </c>
    </row>
    <row r="7203" spans="3:16" x14ac:dyDescent="0.15">
      <c r="C7203" s="88">
        <v>40667</v>
      </c>
      <c r="D7203" s="12">
        <v>109.24</v>
      </c>
      <c r="E7203" s="12">
        <v>121.19</v>
      </c>
      <c r="F7203" s="12">
        <v>116.27</v>
      </c>
      <c r="G7203" s="82"/>
      <c r="H7203" s="12">
        <v>116.96</v>
      </c>
      <c r="I7203" s="75"/>
      <c r="J7203" s="75"/>
      <c r="K7203" s="193"/>
      <c r="L7203" s="96"/>
      <c r="M7203" s="8"/>
      <c r="P7203" s="8">
        <f t="shared" ref="P7203:P7266" si="271">K7203-$K$8167</f>
        <v>-31.789106181653167</v>
      </c>
    </row>
    <row r="7204" spans="3:16" x14ac:dyDescent="0.15">
      <c r="C7204" s="88">
        <v>40668</v>
      </c>
      <c r="D7204" s="12">
        <v>99.8</v>
      </c>
      <c r="E7204" s="12">
        <v>110.8</v>
      </c>
      <c r="F7204" s="12">
        <v>114.74</v>
      </c>
      <c r="G7204" s="82"/>
      <c r="H7204" s="12">
        <v>112.8</v>
      </c>
      <c r="I7204" s="75"/>
      <c r="J7204" s="75"/>
      <c r="K7204" s="193"/>
      <c r="L7204" s="96"/>
      <c r="M7204" s="8"/>
      <c r="P7204" s="8">
        <f t="shared" si="271"/>
        <v>-31.789106181653167</v>
      </c>
    </row>
    <row r="7205" spans="3:16" x14ac:dyDescent="0.15">
      <c r="C7205" s="88">
        <v>40669</v>
      </c>
      <c r="D7205" s="12">
        <v>97.18</v>
      </c>
      <c r="E7205" s="12">
        <v>109.13</v>
      </c>
      <c r="F7205" s="12">
        <v>101.2</v>
      </c>
      <c r="G7205" s="12">
        <v>103.4</v>
      </c>
      <c r="H7205" s="12">
        <v>104.4</v>
      </c>
      <c r="I7205" s="75"/>
      <c r="J7205" s="75"/>
      <c r="K7205" s="193">
        <f t="shared" si="270"/>
        <v>52.952835028815386</v>
      </c>
      <c r="L7205" s="96"/>
      <c r="M7205" s="8">
        <v>81.42</v>
      </c>
      <c r="P7205" s="8">
        <f t="shared" si="271"/>
        <v>21.163728847162218</v>
      </c>
    </row>
    <row r="7206" spans="3:16" x14ac:dyDescent="0.15">
      <c r="C7206" s="88">
        <v>40672</v>
      </c>
      <c r="D7206" s="12">
        <v>102.55</v>
      </c>
      <c r="E7206" s="12">
        <v>115.9</v>
      </c>
      <c r="F7206" s="12">
        <v>105.99</v>
      </c>
      <c r="G7206" s="12">
        <v>105</v>
      </c>
      <c r="H7206" s="12">
        <v>108.08</v>
      </c>
      <c r="I7206" s="75"/>
      <c r="J7206" s="75"/>
      <c r="K7206" s="193">
        <f t="shared" si="270"/>
        <v>53.943933091533914</v>
      </c>
      <c r="L7206" s="96"/>
      <c r="M7206" s="8">
        <v>81.680000000000007</v>
      </c>
      <c r="P7206" s="8">
        <f t="shared" si="271"/>
        <v>22.154826909880747</v>
      </c>
    </row>
    <row r="7207" spans="3:16" x14ac:dyDescent="0.15">
      <c r="C7207" s="88">
        <v>40673</v>
      </c>
      <c r="D7207" s="12">
        <v>103.88</v>
      </c>
      <c r="E7207" s="12">
        <v>117.63</v>
      </c>
      <c r="F7207" s="12">
        <v>109.59</v>
      </c>
      <c r="G7207" s="12">
        <v>109.6</v>
      </c>
      <c r="H7207" s="12">
        <v>111.48</v>
      </c>
      <c r="I7207" s="75"/>
      <c r="J7207" s="75"/>
      <c r="K7207" s="193">
        <f t="shared" si="270"/>
        <v>56.045233073719857</v>
      </c>
      <c r="L7207" s="96"/>
      <c r="M7207" s="8">
        <v>81.3</v>
      </c>
      <c r="P7207" s="8">
        <f t="shared" si="271"/>
        <v>24.256126892066689</v>
      </c>
    </row>
    <row r="7208" spans="3:16" x14ac:dyDescent="0.15">
      <c r="C7208" s="88">
        <v>40674</v>
      </c>
      <c r="D7208" s="12">
        <v>98.21</v>
      </c>
      <c r="E7208" s="12">
        <v>112.57</v>
      </c>
      <c r="F7208" s="12">
        <v>111.38</v>
      </c>
      <c r="G7208" s="12">
        <v>111.5</v>
      </c>
      <c r="H7208" s="12">
        <v>111.35</v>
      </c>
      <c r="I7208" s="75"/>
      <c r="J7208" s="75"/>
      <c r="K7208" s="193">
        <f t="shared" si="270"/>
        <v>57.458647900997519</v>
      </c>
      <c r="L7208" s="96"/>
      <c r="M7208" s="8">
        <v>81.93</v>
      </c>
      <c r="P7208" s="8">
        <f t="shared" si="271"/>
        <v>25.669541719344352</v>
      </c>
    </row>
    <row r="7209" spans="3:16" x14ac:dyDescent="0.15">
      <c r="C7209" s="88">
        <v>40675</v>
      </c>
      <c r="D7209" s="12">
        <v>98.97</v>
      </c>
      <c r="E7209" s="12">
        <v>112.98</v>
      </c>
      <c r="F7209" s="12">
        <v>105.5</v>
      </c>
      <c r="G7209" s="12">
        <v>106.65</v>
      </c>
      <c r="H7209" s="12">
        <v>107.2</v>
      </c>
      <c r="I7209" s="75"/>
      <c r="J7209" s="75"/>
      <c r="K7209" s="193">
        <f t="shared" si="270"/>
        <v>55.106903378459876</v>
      </c>
      <c r="L7209" s="96"/>
      <c r="M7209" s="8">
        <v>82.15</v>
      </c>
      <c r="P7209" s="8">
        <f t="shared" si="271"/>
        <v>23.317797196806708</v>
      </c>
    </row>
    <row r="7210" spans="3:16" x14ac:dyDescent="0.15">
      <c r="C7210" s="88">
        <v>40676</v>
      </c>
      <c r="D7210" s="12">
        <v>99.65</v>
      </c>
      <c r="E7210" s="12">
        <v>113.83</v>
      </c>
      <c r="F7210" s="12">
        <v>108.2</v>
      </c>
      <c r="G7210" s="12">
        <v>108.4</v>
      </c>
      <c r="H7210" s="12">
        <v>108.93</v>
      </c>
      <c r="I7210" s="75"/>
      <c r="J7210" s="75"/>
      <c r="K7210" s="193">
        <f t="shared" si="270"/>
        <v>55.929324440842336</v>
      </c>
      <c r="L7210" s="96"/>
      <c r="M7210" s="8">
        <v>82.03</v>
      </c>
      <c r="P7210" s="8">
        <f t="shared" si="271"/>
        <v>24.140218259189169</v>
      </c>
    </row>
    <row r="7211" spans="3:16" x14ac:dyDescent="0.15">
      <c r="C7211" s="88">
        <v>40679</v>
      </c>
      <c r="D7211" s="12">
        <v>97.37</v>
      </c>
      <c r="E7211" s="12">
        <v>112.73</v>
      </c>
      <c r="F7211" s="12">
        <v>106.7</v>
      </c>
      <c r="G7211" s="12">
        <v>107.2</v>
      </c>
      <c r="H7211" s="12">
        <v>107.79</v>
      </c>
      <c r="I7211" s="75"/>
      <c r="J7211" s="75"/>
      <c r="K7211" s="193">
        <f t="shared" si="270"/>
        <v>55.229268502093248</v>
      </c>
      <c r="L7211" s="96"/>
      <c r="M7211" s="8">
        <v>81.91</v>
      </c>
      <c r="P7211" s="8">
        <f t="shared" si="271"/>
        <v>23.440162320440081</v>
      </c>
    </row>
    <row r="7212" spans="3:16" x14ac:dyDescent="0.15">
      <c r="C7212" s="88">
        <v>40680</v>
      </c>
      <c r="D7212" s="12">
        <v>96.91</v>
      </c>
      <c r="E7212" s="12">
        <v>109.99</v>
      </c>
      <c r="F7212" s="12">
        <v>106.7</v>
      </c>
      <c r="G7212" s="12">
        <v>105.5</v>
      </c>
      <c r="H7212" s="12">
        <v>106.6</v>
      </c>
      <c r="I7212" s="75"/>
      <c r="J7212" s="75"/>
      <c r="K7212" s="193">
        <f t="shared" si="270"/>
        <v>54.419788725370942</v>
      </c>
      <c r="L7212" s="96"/>
      <c r="M7212" s="8">
        <v>82.01</v>
      </c>
      <c r="P7212" s="8">
        <f t="shared" si="271"/>
        <v>22.630682543717775</v>
      </c>
    </row>
    <row r="7213" spans="3:16" x14ac:dyDescent="0.15">
      <c r="C7213" s="88">
        <v>40681</v>
      </c>
      <c r="D7213" s="12">
        <v>100.1</v>
      </c>
      <c r="E7213" s="12">
        <v>112.3</v>
      </c>
      <c r="F7213" s="12">
        <v>105.99</v>
      </c>
      <c r="G7213" s="12">
        <v>106.2</v>
      </c>
      <c r="H7213" s="12">
        <v>107.4</v>
      </c>
      <c r="I7213" s="75"/>
      <c r="J7213" s="75"/>
      <c r="K7213" s="193">
        <f t="shared" si="270"/>
        <v>55.04805905379709</v>
      </c>
      <c r="L7213" s="96"/>
      <c r="M7213" s="8">
        <v>82.41</v>
      </c>
      <c r="P7213" s="8">
        <f t="shared" si="271"/>
        <v>23.258952872143922</v>
      </c>
    </row>
    <row r="7214" spans="3:16" x14ac:dyDescent="0.15">
      <c r="C7214" s="88">
        <v>40682</v>
      </c>
      <c r="D7214" s="12">
        <v>98.44</v>
      </c>
      <c r="E7214" s="12">
        <v>111.42</v>
      </c>
      <c r="F7214" s="12">
        <v>106.75</v>
      </c>
      <c r="G7214" s="12">
        <v>107.7</v>
      </c>
      <c r="H7214" s="12">
        <v>107.88</v>
      </c>
      <c r="I7214" s="75"/>
      <c r="J7214" s="75"/>
      <c r="K7214" s="193">
        <f t="shared" si="270"/>
        <v>55.994927167177941</v>
      </c>
      <c r="L7214" s="96"/>
      <c r="M7214" s="8">
        <v>82.66</v>
      </c>
      <c r="P7214" s="8">
        <f t="shared" si="271"/>
        <v>24.205820985524774</v>
      </c>
    </row>
    <row r="7215" spans="3:16" x14ac:dyDescent="0.15">
      <c r="C7215" s="88">
        <v>40683</v>
      </c>
      <c r="D7215" s="12">
        <v>99.49</v>
      </c>
      <c r="E7215" s="12">
        <v>112.39</v>
      </c>
      <c r="F7215" s="12">
        <v>106.49</v>
      </c>
      <c r="G7215" s="12">
        <v>107.1</v>
      </c>
      <c r="H7215" s="12">
        <v>107.42</v>
      </c>
      <c r="I7215" s="75"/>
      <c r="J7215" s="75"/>
      <c r="K7215" s="193">
        <f t="shared" si="270"/>
        <v>55.757077972894052</v>
      </c>
      <c r="L7215" s="96"/>
      <c r="M7215" s="8">
        <v>82.77</v>
      </c>
      <c r="P7215" s="8">
        <f t="shared" si="271"/>
        <v>23.967971791240885</v>
      </c>
    </row>
    <row r="7216" spans="3:16" x14ac:dyDescent="0.15">
      <c r="C7216" s="88">
        <v>40686</v>
      </c>
      <c r="D7216" s="12">
        <v>97.7</v>
      </c>
      <c r="E7216" s="12">
        <v>110.1</v>
      </c>
      <c r="F7216" s="12">
        <v>104.32</v>
      </c>
      <c r="G7216" s="12">
        <v>105.2</v>
      </c>
      <c r="H7216" s="12">
        <v>105.46</v>
      </c>
      <c r="I7216" s="75"/>
      <c r="J7216" s="75"/>
      <c r="K7216" s="193">
        <f t="shared" si="270"/>
        <v>54.827475390078035</v>
      </c>
      <c r="L7216" s="96"/>
      <c r="M7216" s="8">
        <v>82.86</v>
      </c>
      <c r="P7216" s="8">
        <f t="shared" si="271"/>
        <v>23.038369208424868</v>
      </c>
    </row>
    <row r="7217" spans="1:16" x14ac:dyDescent="0.15">
      <c r="C7217" s="88">
        <v>40687</v>
      </c>
      <c r="D7217" s="12">
        <v>99.59</v>
      </c>
      <c r="E7217" s="12">
        <v>112.53</v>
      </c>
      <c r="F7217" s="12">
        <v>105.63</v>
      </c>
      <c r="G7217" s="12">
        <v>106.6</v>
      </c>
      <c r="H7217" s="12">
        <v>107.3</v>
      </c>
      <c r="I7217" s="75"/>
      <c r="J7217" s="75"/>
      <c r="K7217" s="193">
        <f t="shared" si="270"/>
        <v>55.604053166660208</v>
      </c>
      <c r="L7217" s="96"/>
      <c r="M7217" s="8">
        <v>82.93</v>
      </c>
      <c r="P7217" s="8">
        <f t="shared" si="271"/>
        <v>23.81494698500704</v>
      </c>
    </row>
    <row r="7218" spans="1:16" x14ac:dyDescent="0.15">
      <c r="C7218" s="88">
        <v>40688</v>
      </c>
      <c r="D7218" s="12">
        <v>101.32</v>
      </c>
      <c r="E7218" s="12">
        <v>114.93</v>
      </c>
      <c r="F7218" s="12">
        <v>105.3</v>
      </c>
      <c r="G7218" s="12">
        <v>106.2</v>
      </c>
      <c r="H7218" s="12">
        <v>107.99</v>
      </c>
      <c r="I7218" s="75"/>
      <c r="J7218" s="75"/>
      <c r="K7218" s="193">
        <f t="shared" si="270"/>
        <v>55.542362702623819</v>
      </c>
      <c r="L7218" s="96"/>
      <c r="M7218" s="8">
        <v>83.15</v>
      </c>
      <c r="P7218" s="8">
        <f t="shared" si="271"/>
        <v>23.753256520970652</v>
      </c>
    </row>
    <row r="7219" spans="1:16" x14ac:dyDescent="0.15">
      <c r="A7219" s="51" t="s">
        <v>116</v>
      </c>
      <c r="B7219" s="51"/>
      <c r="C7219" s="88">
        <v>40689</v>
      </c>
      <c r="D7219" s="12">
        <v>100.23</v>
      </c>
      <c r="E7219" s="12">
        <v>115.05</v>
      </c>
      <c r="F7219" s="12">
        <v>108.55</v>
      </c>
      <c r="G7219" s="12">
        <v>109.1</v>
      </c>
      <c r="H7219" s="12">
        <v>109.83</v>
      </c>
      <c r="I7219" s="75"/>
      <c r="J7219" s="75"/>
      <c r="K7219" s="193">
        <f t="shared" si="270"/>
        <v>56.956123469493832</v>
      </c>
      <c r="L7219" s="96"/>
      <c r="M7219" s="8">
        <v>83</v>
      </c>
      <c r="P7219" s="8">
        <f t="shared" si="271"/>
        <v>25.167017287840665</v>
      </c>
    </row>
    <row r="7220" spans="1:16" x14ac:dyDescent="0.15">
      <c r="A7220" s="51" t="s">
        <v>110</v>
      </c>
      <c r="B7220" s="43">
        <f>AVERAGE(D7201:D7222)</f>
        <v>101.35666666666665</v>
      </c>
      <c r="C7220" s="88">
        <v>40690</v>
      </c>
      <c r="D7220" s="12">
        <v>100.59</v>
      </c>
      <c r="E7220" s="12">
        <v>115.03</v>
      </c>
      <c r="F7220" s="12">
        <v>109.2</v>
      </c>
      <c r="G7220" s="12">
        <v>109.2</v>
      </c>
      <c r="H7220" s="12">
        <v>110.27</v>
      </c>
      <c r="I7220" s="75"/>
      <c r="J7220" s="75"/>
      <c r="K7220" s="193">
        <f t="shared" si="270"/>
        <v>56.479456450067417</v>
      </c>
      <c r="L7220" s="96"/>
      <c r="M7220" s="8">
        <v>82.23</v>
      </c>
      <c r="P7220" s="8">
        <f t="shared" si="271"/>
        <v>24.69035026841425</v>
      </c>
    </row>
    <row r="7221" spans="1:16" x14ac:dyDescent="0.15">
      <c r="A7221" s="51" t="s">
        <v>111</v>
      </c>
      <c r="B7221" s="43">
        <f>AVERAGE(E7201:E7222)</f>
        <v>114.52181818181818</v>
      </c>
      <c r="C7221" s="88">
        <v>40693</v>
      </c>
      <c r="D7221" s="82"/>
      <c r="E7221" s="12">
        <v>114.68</v>
      </c>
      <c r="F7221" s="12">
        <v>108</v>
      </c>
      <c r="G7221" s="12">
        <v>108.8</v>
      </c>
      <c r="H7221" s="12">
        <v>109.59</v>
      </c>
      <c r="I7221" s="75"/>
      <c r="J7221" s="75"/>
      <c r="K7221" s="193">
        <f t="shared" si="270"/>
        <v>56.033056000068299</v>
      </c>
      <c r="L7221" s="96"/>
      <c r="M7221" s="8">
        <v>81.88</v>
      </c>
      <c r="P7221" s="8">
        <f t="shared" si="271"/>
        <v>24.243949818415132</v>
      </c>
    </row>
    <row r="7222" spans="1:16" ht="15" thickBot="1" x14ac:dyDescent="0.2">
      <c r="A7222" s="51" t="s">
        <v>112</v>
      </c>
      <c r="B7222" s="43">
        <f>AVERAGE(G7201:G7222)</f>
        <v>107.95789473684209</v>
      </c>
      <c r="C7222" s="121">
        <v>40694</v>
      </c>
      <c r="D7222" s="122">
        <v>102.7</v>
      </c>
      <c r="E7222" s="122">
        <v>116.73</v>
      </c>
      <c r="F7222" s="122">
        <v>109.505</v>
      </c>
      <c r="G7222" s="122">
        <v>109.55</v>
      </c>
      <c r="H7222" s="122">
        <v>111.2</v>
      </c>
      <c r="I7222" s="123"/>
      <c r="J7222" s="123"/>
      <c r="K7222" s="193">
        <f t="shared" si="270"/>
        <v>56.419313279480541</v>
      </c>
      <c r="L7222" s="96"/>
      <c r="M7222" s="8">
        <v>81.88</v>
      </c>
      <c r="P7222" s="8">
        <f t="shared" si="271"/>
        <v>24.630207097827373</v>
      </c>
    </row>
    <row r="7223" spans="1:16" x14ac:dyDescent="0.15">
      <c r="C7223" s="115">
        <v>40695</v>
      </c>
      <c r="D7223" s="116">
        <v>100.29</v>
      </c>
      <c r="E7223" s="116">
        <v>114.53</v>
      </c>
      <c r="F7223" s="116">
        <v>110.31</v>
      </c>
      <c r="G7223" s="116">
        <v>110.75</v>
      </c>
      <c r="H7223" s="131">
        <v>111.44</v>
      </c>
      <c r="I7223" s="117"/>
      <c r="J7223" s="117"/>
      <c r="K7223" s="193">
        <f t="shared" si="270"/>
        <v>57.434384955950563</v>
      </c>
      <c r="L7223" s="96"/>
      <c r="M7223" s="8">
        <v>82.45</v>
      </c>
      <c r="P7223" s="8">
        <f t="shared" si="271"/>
        <v>25.645278774297395</v>
      </c>
    </row>
    <row r="7224" spans="1:16" x14ac:dyDescent="0.15">
      <c r="C7224" s="88">
        <v>40696</v>
      </c>
      <c r="D7224" s="12">
        <v>100.4</v>
      </c>
      <c r="E7224" s="12">
        <v>115.54</v>
      </c>
      <c r="F7224" s="12">
        <v>108.12</v>
      </c>
      <c r="G7224" s="12">
        <v>108.3</v>
      </c>
      <c r="H7224" s="12">
        <v>109.91</v>
      </c>
      <c r="I7224" s="75"/>
      <c r="J7224" s="75"/>
      <c r="K7224" s="193">
        <f t="shared" si="270"/>
        <v>55.92541217854312</v>
      </c>
      <c r="L7224" s="96"/>
      <c r="M7224" s="8">
        <v>82.1</v>
      </c>
      <c r="P7224" s="8">
        <f t="shared" si="271"/>
        <v>24.136305996889952</v>
      </c>
    </row>
    <row r="7225" spans="1:16" x14ac:dyDescent="0.15">
      <c r="C7225" s="88">
        <v>40697</v>
      </c>
      <c r="D7225" s="12">
        <v>100.22</v>
      </c>
      <c r="E7225" s="12">
        <v>115.84</v>
      </c>
      <c r="F7225" s="12">
        <v>108.55500000000001</v>
      </c>
      <c r="G7225" s="12">
        <v>108.6</v>
      </c>
      <c r="H7225" s="12">
        <v>110.44</v>
      </c>
      <c r="I7225" s="75"/>
      <c r="J7225" s="75"/>
      <c r="K7225" s="193">
        <f t="shared" si="270"/>
        <v>55.902731120904953</v>
      </c>
      <c r="L7225" s="96"/>
      <c r="M7225" s="8">
        <v>81.84</v>
      </c>
      <c r="P7225" s="8">
        <f t="shared" si="271"/>
        <v>24.113624939251785</v>
      </c>
    </row>
    <row r="7226" spans="1:16" x14ac:dyDescent="0.15">
      <c r="C7226" s="88">
        <v>40700</v>
      </c>
      <c r="D7226" s="12">
        <v>99.01</v>
      </c>
      <c r="E7226" s="12">
        <v>114.48</v>
      </c>
      <c r="F7226" s="12">
        <v>108.355</v>
      </c>
      <c r="G7226" s="12">
        <v>109.3</v>
      </c>
      <c r="H7226" s="12">
        <v>110.11</v>
      </c>
      <c r="I7226" s="75"/>
      <c r="J7226" s="75"/>
      <c r="K7226" s="193">
        <f t="shared" si="270"/>
        <v>55.843701246824445</v>
      </c>
      <c r="L7226" s="96"/>
      <c r="M7226" s="8">
        <v>81.23</v>
      </c>
      <c r="P7226" s="8">
        <f t="shared" si="271"/>
        <v>24.054595065171277</v>
      </c>
    </row>
    <row r="7227" spans="1:16" x14ac:dyDescent="0.15">
      <c r="C7227" s="88">
        <v>40701</v>
      </c>
      <c r="D7227" s="12">
        <v>99.09</v>
      </c>
      <c r="E7227" s="12">
        <v>116.78</v>
      </c>
      <c r="F7227" s="12">
        <v>108.55500000000001</v>
      </c>
      <c r="G7227" s="12">
        <v>108.3</v>
      </c>
      <c r="H7227" s="12">
        <v>110.66</v>
      </c>
      <c r="I7227" s="75"/>
      <c r="J7227" s="75"/>
      <c r="K7227" s="193">
        <f t="shared" si="270"/>
        <v>55.332779917942247</v>
      </c>
      <c r="L7227" s="96"/>
      <c r="M7227" s="8">
        <v>81.23</v>
      </c>
      <c r="P7227" s="8">
        <f t="shared" si="271"/>
        <v>23.54367373628908</v>
      </c>
    </row>
    <row r="7228" spans="1:16" x14ac:dyDescent="0.15">
      <c r="C7228" s="88">
        <v>40702</v>
      </c>
      <c r="D7228" s="12">
        <v>100.74</v>
      </c>
      <c r="E7228" s="12">
        <v>117.85</v>
      </c>
      <c r="F7228" s="12">
        <v>109.59</v>
      </c>
      <c r="G7228" s="12">
        <v>110</v>
      </c>
      <c r="H7228" s="12">
        <v>111.93</v>
      </c>
      <c r="I7228" s="75"/>
      <c r="J7228" s="75"/>
      <c r="K7228" s="193">
        <f t="shared" si="270"/>
        <v>56.166752217804614</v>
      </c>
      <c r="L7228" s="96"/>
      <c r="M7228" s="8">
        <v>81.180000000000007</v>
      </c>
      <c r="P7228" s="8">
        <f t="shared" si="271"/>
        <v>24.377646036151447</v>
      </c>
    </row>
    <row r="7229" spans="1:16" x14ac:dyDescent="0.15">
      <c r="C7229" s="88">
        <v>40703</v>
      </c>
      <c r="D7229" s="12">
        <v>101.93</v>
      </c>
      <c r="E7229" s="12">
        <v>119.57</v>
      </c>
      <c r="F7229" s="12">
        <v>111.34</v>
      </c>
      <c r="G7229" s="12">
        <v>111.8</v>
      </c>
      <c r="H7229" s="12">
        <v>113.43</v>
      </c>
      <c r="I7229" s="75"/>
      <c r="J7229" s="75"/>
      <c r="K7229" s="193">
        <f t="shared" si="270"/>
        <v>57.001460425527114</v>
      </c>
      <c r="L7229" s="96"/>
      <c r="M7229" s="8">
        <v>81.06</v>
      </c>
      <c r="P7229" s="8">
        <f t="shared" si="271"/>
        <v>25.212354243873946</v>
      </c>
    </row>
    <row r="7230" spans="1:16" x14ac:dyDescent="0.15">
      <c r="C7230" s="88">
        <v>40704</v>
      </c>
      <c r="D7230" s="12">
        <v>99.29</v>
      </c>
      <c r="E7230" s="12">
        <v>118.78</v>
      </c>
      <c r="F7230" s="12">
        <v>112.09</v>
      </c>
      <c r="G7230" s="12">
        <v>112.3</v>
      </c>
      <c r="H7230" s="12">
        <v>113.45</v>
      </c>
      <c r="I7230" s="75"/>
      <c r="J7230" s="75"/>
      <c r="K7230" s="193">
        <f t="shared" si="270"/>
        <v>57.45416326591819</v>
      </c>
      <c r="L7230" s="96"/>
      <c r="M7230" s="8">
        <v>81.34</v>
      </c>
      <c r="P7230" s="8">
        <f t="shared" si="271"/>
        <v>25.665057084265023</v>
      </c>
    </row>
    <row r="7231" spans="1:16" x14ac:dyDescent="0.15">
      <c r="C7231" s="88">
        <v>40707</v>
      </c>
      <c r="D7231" s="12">
        <v>97.3</v>
      </c>
      <c r="E7231" s="12">
        <v>119.1</v>
      </c>
      <c r="F7231" s="12">
        <v>111.705</v>
      </c>
      <c r="G7231" s="12">
        <v>111.75</v>
      </c>
      <c r="H7231" s="12">
        <v>113.33</v>
      </c>
      <c r="I7231" s="75"/>
      <c r="J7231" s="75"/>
      <c r="K7231" s="193">
        <f t="shared" si="270"/>
        <v>57.250093500376913</v>
      </c>
      <c r="L7231" s="96"/>
      <c r="M7231" s="8">
        <v>81.45</v>
      </c>
      <c r="P7231" s="8">
        <f t="shared" si="271"/>
        <v>25.460987318723745</v>
      </c>
    </row>
    <row r="7232" spans="1:16" x14ac:dyDescent="0.15">
      <c r="C7232" s="88">
        <v>40708</v>
      </c>
      <c r="D7232" s="12">
        <v>99.37</v>
      </c>
      <c r="E7232" s="12">
        <v>120.16</v>
      </c>
      <c r="F7232" s="12">
        <v>111.705</v>
      </c>
      <c r="G7232" s="12">
        <v>110.85</v>
      </c>
      <c r="H7232" s="12">
        <v>113.59</v>
      </c>
      <c r="I7232" s="75"/>
      <c r="J7232" s="75"/>
      <c r="K7232" s="193">
        <f t="shared" si="270"/>
        <v>56.621684796113797</v>
      </c>
      <c r="L7232" s="96"/>
      <c r="M7232" s="8">
        <v>81.209999999999994</v>
      </c>
      <c r="P7232" s="8">
        <f t="shared" si="271"/>
        <v>24.83257861446063</v>
      </c>
    </row>
    <row r="7233" spans="1:16" x14ac:dyDescent="0.15">
      <c r="C7233" s="88">
        <v>40709</v>
      </c>
      <c r="D7233" s="12">
        <v>94.81</v>
      </c>
      <c r="E7233" s="12">
        <v>117.1</v>
      </c>
      <c r="F7233" s="12">
        <v>112.155</v>
      </c>
      <c r="G7233" s="12">
        <v>112.25</v>
      </c>
      <c r="H7233" s="12">
        <v>112.62</v>
      </c>
      <c r="I7233" s="75"/>
      <c r="J7233" s="75"/>
      <c r="K7233" s="193">
        <f t="shared" ref="K7233:K7296" si="272">G7233*M7233/158.987294928</f>
        <v>57.598030107670283</v>
      </c>
      <c r="L7233" s="96"/>
      <c r="M7233" s="8">
        <v>81.58</v>
      </c>
      <c r="P7233" s="8">
        <f t="shared" si="271"/>
        <v>25.808923926017115</v>
      </c>
    </row>
    <row r="7234" spans="1:16" x14ac:dyDescent="0.15">
      <c r="C7234" s="88">
        <v>40710</v>
      </c>
      <c r="D7234" s="12">
        <v>94.95</v>
      </c>
      <c r="E7234" s="12">
        <v>114.02</v>
      </c>
      <c r="F7234" s="12">
        <v>108.7</v>
      </c>
      <c r="G7234" s="12">
        <v>107.25</v>
      </c>
      <c r="H7234" s="12">
        <v>109.55</v>
      </c>
      <c r="I7234" s="75"/>
      <c r="J7234" s="75"/>
      <c r="K7234" s="193">
        <f t="shared" si="272"/>
        <v>55.268520066206129</v>
      </c>
      <c r="L7234" s="96"/>
      <c r="M7234" s="8">
        <v>81.93</v>
      </c>
      <c r="P7234" s="8">
        <f t="shared" si="271"/>
        <v>23.479413884552962</v>
      </c>
    </row>
    <row r="7235" spans="1:16" x14ac:dyDescent="0.15">
      <c r="C7235" s="88">
        <v>40711</v>
      </c>
      <c r="D7235" s="12">
        <v>93.01</v>
      </c>
      <c r="E7235" s="12">
        <v>113.21</v>
      </c>
      <c r="F7235" s="12">
        <v>105.9</v>
      </c>
      <c r="G7235" s="12">
        <v>107.05</v>
      </c>
      <c r="H7235" s="12">
        <v>107.51</v>
      </c>
      <c r="I7235" s="75"/>
      <c r="J7235" s="75"/>
      <c r="K7235" s="193">
        <f t="shared" si="272"/>
        <v>54.997124166178139</v>
      </c>
      <c r="L7235" s="96"/>
      <c r="M7235" s="8">
        <v>81.680000000000007</v>
      </c>
      <c r="P7235" s="8">
        <f t="shared" si="271"/>
        <v>23.208017984524972</v>
      </c>
    </row>
    <row r="7236" spans="1:16" x14ac:dyDescent="0.15">
      <c r="C7236" s="88">
        <v>40714</v>
      </c>
      <c r="D7236" s="12">
        <v>93.26</v>
      </c>
      <c r="E7236" s="12">
        <v>111.69</v>
      </c>
      <c r="F7236" s="12">
        <v>106.25</v>
      </c>
      <c r="G7236" s="12">
        <v>106</v>
      </c>
      <c r="H7236" s="12">
        <v>107.41</v>
      </c>
      <c r="I7236" s="75"/>
      <c r="J7236" s="75"/>
      <c r="K7236" s="193">
        <f t="shared" si="272"/>
        <v>54.150993662096525</v>
      </c>
      <c r="L7236" s="96"/>
      <c r="M7236" s="8">
        <v>81.22</v>
      </c>
      <c r="P7236" s="8">
        <f t="shared" si="271"/>
        <v>22.361887480443357</v>
      </c>
    </row>
    <row r="7237" spans="1:16" x14ac:dyDescent="0.15">
      <c r="C7237" s="88">
        <v>40715</v>
      </c>
      <c r="D7237" s="12">
        <v>93.4</v>
      </c>
      <c r="E7237" s="12">
        <v>110.95</v>
      </c>
      <c r="F7237" s="12">
        <v>107.15</v>
      </c>
      <c r="G7237" s="12">
        <v>107.6</v>
      </c>
      <c r="H7237" s="12">
        <v>107.82</v>
      </c>
      <c r="I7237" s="75"/>
      <c r="J7237" s="75"/>
      <c r="K7237" s="193">
        <f t="shared" si="272"/>
        <v>54.948063642168762</v>
      </c>
      <c r="L7237" s="96"/>
      <c r="M7237" s="8">
        <v>81.19</v>
      </c>
      <c r="P7237" s="8">
        <f t="shared" si="271"/>
        <v>23.158957460515595</v>
      </c>
    </row>
    <row r="7238" spans="1:16" x14ac:dyDescent="0.15">
      <c r="C7238" s="88">
        <v>40716</v>
      </c>
      <c r="D7238" s="12">
        <v>95.41</v>
      </c>
      <c r="E7238" s="12">
        <v>114.21</v>
      </c>
      <c r="F7238" s="12">
        <v>105.9</v>
      </c>
      <c r="G7238" s="12">
        <v>105.9</v>
      </c>
      <c r="H7238" s="12">
        <v>107.96</v>
      </c>
      <c r="I7238" s="75"/>
      <c r="J7238" s="75"/>
      <c r="K7238" s="193">
        <f t="shared" si="272"/>
        <v>54.126551457442638</v>
      </c>
      <c r="L7238" s="96"/>
      <c r="M7238" s="8">
        <v>81.260000000000005</v>
      </c>
      <c r="P7238" s="8">
        <f t="shared" si="271"/>
        <v>22.33744527578947</v>
      </c>
    </row>
    <row r="7239" spans="1:16" x14ac:dyDescent="0.15">
      <c r="C7239" s="88">
        <v>40717</v>
      </c>
      <c r="D7239" s="12">
        <v>91.02</v>
      </c>
      <c r="E7239" s="12">
        <v>107.26</v>
      </c>
      <c r="F7239" s="12">
        <v>106.54</v>
      </c>
      <c r="G7239" s="12">
        <v>106.85</v>
      </c>
      <c r="H7239" s="12">
        <v>106.08</v>
      </c>
      <c r="I7239" s="75"/>
      <c r="J7239" s="75"/>
      <c r="K7239" s="193">
        <f t="shared" si="272"/>
        <v>54.665871281953329</v>
      </c>
      <c r="L7239" s="96"/>
      <c r="M7239" s="8">
        <v>81.34</v>
      </c>
      <c r="P7239" s="8">
        <f t="shared" si="271"/>
        <v>22.876765100300162</v>
      </c>
    </row>
    <row r="7240" spans="1:16" x14ac:dyDescent="0.15">
      <c r="A7240" s="51" t="s">
        <v>117</v>
      </c>
      <c r="B7240" s="51"/>
      <c r="C7240" s="88">
        <v>40718</v>
      </c>
      <c r="D7240" s="12">
        <v>91.16</v>
      </c>
      <c r="E7240" s="12">
        <v>105.12</v>
      </c>
      <c r="F7240" s="12">
        <v>102.73</v>
      </c>
      <c r="G7240" s="12">
        <v>102.95</v>
      </c>
      <c r="H7240" s="12">
        <v>102.91</v>
      </c>
      <c r="I7240" s="75"/>
      <c r="J7240" s="75"/>
      <c r="K7240" s="193">
        <f t="shared" si="272"/>
        <v>52.806562334443591</v>
      </c>
      <c r="L7240" s="96"/>
      <c r="M7240" s="8">
        <v>81.55</v>
      </c>
      <c r="P7240" s="8">
        <f t="shared" si="271"/>
        <v>21.017456152790423</v>
      </c>
    </row>
    <row r="7241" spans="1:16" x14ac:dyDescent="0.15">
      <c r="A7241" s="51" t="s">
        <v>110</v>
      </c>
      <c r="B7241" s="43">
        <f>AVERAGE(D7223:D7244)</f>
        <v>96.288636363636385</v>
      </c>
      <c r="C7241" s="88">
        <v>40721</v>
      </c>
      <c r="D7241" s="12">
        <v>90.61</v>
      </c>
      <c r="E7241" s="12">
        <v>105.99</v>
      </c>
      <c r="F7241" s="12">
        <v>101.11</v>
      </c>
      <c r="G7241" s="12">
        <v>100.7</v>
      </c>
      <c r="H7241" s="12">
        <v>101.56</v>
      </c>
      <c r="I7241" s="75"/>
      <c r="J7241" s="75"/>
      <c r="K7241" s="193">
        <f t="shared" si="272"/>
        <v>51.842475864078686</v>
      </c>
      <c r="L7241" s="96"/>
      <c r="M7241" s="8">
        <v>81.849999999999994</v>
      </c>
      <c r="P7241" s="8">
        <f t="shared" si="271"/>
        <v>20.053369682425519</v>
      </c>
    </row>
    <row r="7242" spans="1:16" x14ac:dyDescent="0.15">
      <c r="A7242" s="51" t="s">
        <v>111</v>
      </c>
      <c r="B7242" s="43">
        <f>AVERAGE(E7223:E7244)</f>
        <v>113.90181818181819</v>
      </c>
      <c r="C7242" s="88">
        <v>40722</v>
      </c>
      <c r="D7242" s="12">
        <v>92.89</v>
      </c>
      <c r="E7242" s="12">
        <v>108.78</v>
      </c>
      <c r="F7242" s="12">
        <v>102.59</v>
      </c>
      <c r="G7242" s="12">
        <v>102.8</v>
      </c>
      <c r="H7242" s="12">
        <v>103.59</v>
      </c>
      <c r="I7242" s="75"/>
      <c r="J7242" s="75"/>
      <c r="K7242" s="193">
        <f t="shared" si="272"/>
        <v>52.858940733634363</v>
      </c>
      <c r="L7242" s="96"/>
      <c r="M7242" s="8">
        <v>81.75</v>
      </c>
      <c r="P7242" s="8">
        <f t="shared" si="271"/>
        <v>21.069834551981195</v>
      </c>
    </row>
    <row r="7243" spans="1:16" x14ac:dyDescent="0.15">
      <c r="A7243" s="51" t="s">
        <v>112</v>
      </c>
      <c r="B7243" s="43">
        <f>AVERAGE(G7223:G7244)</f>
        <v>107.90681818181817</v>
      </c>
      <c r="C7243" s="88">
        <v>40723</v>
      </c>
      <c r="D7243" s="12">
        <v>94.77</v>
      </c>
      <c r="E7243" s="12">
        <v>112.4</v>
      </c>
      <c r="F7243" s="12">
        <v>104.69</v>
      </c>
      <c r="G7243" s="12">
        <v>105.15</v>
      </c>
      <c r="H7243" s="12">
        <v>106.19</v>
      </c>
      <c r="I7243" s="75"/>
      <c r="J7243" s="75"/>
      <c r="K7243" s="193">
        <f t="shared" si="272"/>
        <v>53.796128828239532</v>
      </c>
      <c r="L7243" s="96"/>
      <c r="M7243" s="8">
        <v>81.34</v>
      </c>
      <c r="P7243" s="8">
        <f t="shared" si="271"/>
        <v>22.007022646586364</v>
      </c>
    </row>
    <row r="7244" spans="1:16" ht="15" thickBot="1" x14ac:dyDescent="0.2">
      <c r="C7244" s="112">
        <v>40724</v>
      </c>
      <c r="D7244" s="113">
        <v>95.42</v>
      </c>
      <c r="E7244" s="113">
        <v>112.48</v>
      </c>
      <c r="F7244" s="128">
        <v>106.905</v>
      </c>
      <c r="G7244" s="113">
        <v>107.5</v>
      </c>
      <c r="H7244" s="113">
        <v>107.5</v>
      </c>
      <c r="I7244" s="114"/>
      <c r="J7244" s="114"/>
      <c r="K7244" s="193">
        <f t="shared" si="272"/>
        <v>55.262120183747214</v>
      </c>
      <c r="L7244" s="96"/>
      <c r="M7244" s="8">
        <v>81.73</v>
      </c>
      <c r="P7244" s="8">
        <f t="shared" si="271"/>
        <v>23.473014002094047</v>
      </c>
    </row>
    <row r="7245" spans="1:16" x14ac:dyDescent="0.15">
      <c r="C7245" s="118">
        <v>40725</v>
      </c>
      <c r="D7245" s="119">
        <v>94.94</v>
      </c>
      <c r="E7245" s="130">
        <v>111.77</v>
      </c>
      <c r="F7245" s="119">
        <v>105.91</v>
      </c>
      <c r="G7245" s="119">
        <v>105.9</v>
      </c>
      <c r="H7245" s="119">
        <v>106.5</v>
      </c>
      <c r="I7245" s="120"/>
      <c r="J7245" s="120"/>
      <c r="K7245" s="193">
        <f t="shared" si="272"/>
        <v>54.519545124189989</v>
      </c>
      <c r="L7245" s="96"/>
      <c r="M7245" s="8">
        <v>81.849999999999994</v>
      </c>
      <c r="P7245" s="8">
        <f t="shared" si="271"/>
        <v>22.730438942536821</v>
      </c>
    </row>
    <row r="7246" spans="1:16" x14ac:dyDescent="0.15">
      <c r="C7246" s="88">
        <v>40728</v>
      </c>
      <c r="D7246" s="82"/>
      <c r="E7246" s="11">
        <v>111.39</v>
      </c>
      <c r="F7246" s="12">
        <v>106.04</v>
      </c>
      <c r="G7246" s="12">
        <v>106.55</v>
      </c>
      <c r="H7246" s="12">
        <v>106.92</v>
      </c>
      <c r="I7246" s="75"/>
      <c r="J7246" s="75"/>
      <c r="K7246" s="193">
        <f t="shared" si="272"/>
        <v>54.793862641320857</v>
      </c>
      <c r="L7246" s="96"/>
      <c r="M7246" s="8">
        <v>81.760000000000005</v>
      </c>
      <c r="P7246" s="8">
        <f t="shared" si="271"/>
        <v>23.004756459667689</v>
      </c>
    </row>
    <row r="7247" spans="1:16" x14ac:dyDescent="0.15">
      <c r="C7247" s="88">
        <v>40729</v>
      </c>
      <c r="D7247" s="12">
        <v>96.89</v>
      </c>
      <c r="E7247" s="11">
        <v>113.61</v>
      </c>
      <c r="F7247" s="12">
        <v>104.97</v>
      </c>
      <c r="G7247" s="12">
        <v>105.1</v>
      </c>
      <c r="H7247" s="12">
        <v>107.12</v>
      </c>
      <c r="I7247" s="75"/>
      <c r="J7247" s="75"/>
      <c r="K7247" s="193">
        <f t="shared" si="272"/>
        <v>54.107688314942102</v>
      </c>
      <c r="L7247" s="96"/>
      <c r="M7247" s="8">
        <v>81.849999999999994</v>
      </c>
      <c r="P7247" s="8">
        <f t="shared" si="271"/>
        <v>22.318582133288935</v>
      </c>
    </row>
    <row r="7248" spans="1:16" x14ac:dyDescent="0.15">
      <c r="C7248" s="88">
        <v>40730</v>
      </c>
      <c r="D7248" s="12">
        <v>96.65</v>
      </c>
      <c r="E7248" s="12">
        <v>113.62</v>
      </c>
      <c r="F7248" s="12">
        <v>106.71</v>
      </c>
      <c r="G7248" s="12">
        <v>107.5</v>
      </c>
      <c r="H7248" s="12">
        <v>108.26</v>
      </c>
      <c r="I7248" s="75"/>
      <c r="J7248" s="75"/>
      <c r="K7248" s="193">
        <f t="shared" si="272"/>
        <v>55.397351115311501</v>
      </c>
      <c r="L7248" s="96"/>
      <c r="M7248" s="8">
        <v>81.93</v>
      </c>
      <c r="P7248" s="8">
        <f t="shared" si="271"/>
        <v>23.608244933658334</v>
      </c>
    </row>
    <row r="7249" spans="1:16" x14ac:dyDescent="0.15">
      <c r="C7249" s="88">
        <v>40731</v>
      </c>
      <c r="D7249" s="12">
        <v>98.67</v>
      </c>
      <c r="E7249" s="12">
        <v>118.59</v>
      </c>
      <c r="F7249" s="12">
        <v>108.29</v>
      </c>
      <c r="G7249" s="12">
        <v>108.4</v>
      </c>
      <c r="H7249" s="12">
        <v>110.76</v>
      </c>
      <c r="I7249" s="75"/>
      <c r="J7249" s="75"/>
      <c r="K7249" s="193">
        <f t="shared" si="272"/>
        <v>55.915688131092054</v>
      </c>
      <c r="L7249" s="96"/>
      <c r="M7249" s="8">
        <v>82.01</v>
      </c>
      <c r="P7249" s="8">
        <f t="shared" si="271"/>
        <v>24.126581949438886</v>
      </c>
    </row>
    <row r="7250" spans="1:16" x14ac:dyDescent="0.15">
      <c r="C7250" s="88">
        <v>40732</v>
      </c>
      <c r="D7250" s="12">
        <v>96.2</v>
      </c>
      <c r="E7250" s="12">
        <v>118.33</v>
      </c>
      <c r="F7250" s="12">
        <v>111.58</v>
      </c>
      <c r="G7250" s="12">
        <v>112.15</v>
      </c>
      <c r="H7250" s="12">
        <v>112.68</v>
      </c>
      <c r="I7250" s="75"/>
      <c r="J7250" s="75"/>
      <c r="K7250" s="193">
        <f t="shared" si="272"/>
        <v>58.061661494275</v>
      </c>
      <c r="L7250" s="96"/>
      <c r="M7250" s="8">
        <v>82.31</v>
      </c>
      <c r="P7250" s="8">
        <f t="shared" si="271"/>
        <v>26.272555312621833</v>
      </c>
    </row>
    <row r="7251" spans="1:16" x14ac:dyDescent="0.15">
      <c r="C7251" s="88">
        <v>40735</v>
      </c>
      <c r="D7251" s="12">
        <v>95.15</v>
      </c>
      <c r="E7251" s="12">
        <v>117.24</v>
      </c>
      <c r="F7251" s="12">
        <v>110.11</v>
      </c>
      <c r="G7251" s="12">
        <v>110.8</v>
      </c>
      <c r="H7251" s="12">
        <v>111.35</v>
      </c>
      <c r="I7251" s="75"/>
      <c r="J7251" s="75"/>
      <c r="K7251" s="193">
        <f t="shared" si="272"/>
        <v>56.930662315495134</v>
      </c>
      <c r="L7251" s="96"/>
      <c r="M7251" s="8">
        <v>81.69</v>
      </c>
      <c r="P7251" s="8">
        <f t="shared" si="271"/>
        <v>25.141556133841966</v>
      </c>
    </row>
    <row r="7252" spans="1:16" x14ac:dyDescent="0.15">
      <c r="C7252" s="88">
        <v>40736</v>
      </c>
      <c r="D7252" s="12">
        <v>97.43</v>
      </c>
      <c r="E7252" s="12">
        <v>117.75</v>
      </c>
      <c r="F7252" s="12">
        <v>108.89</v>
      </c>
      <c r="G7252" s="12">
        <v>109</v>
      </c>
      <c r="H7252" s="12">
        <v>111.07</v>
      </c>
      <c r="I7252" s="75"/>
      <c r="J7252" s="75"/>
      <c r="K7252" s="193">
        <f t="shared" si="272"/>
        <v>55.690424848159786</v>
      </c>
      <c r="L7252" s="96"/>
      <c r="M7252" s="8">
        <v>81.23</v>
      </c>
      <c r="P7252" s="8">
        <f t="shared" si="271"/>
        <v>23.901318666506619</v>
      </c>
    </row>
    <row r="7253" spans="1:16" x14ac:dyDescent="0.15">
      <c r="C7253" s="88">
        <v>40737</v>
      </c>
      <c r="D7253" s="12">
        <v>98.05</v>
      </c>
      <c r="E7253" s="12">
        <v>118.78</v>
      </c>
      <c r="F7253" s="12">
        <v>111.3</v>
      </c>
      <c r="G7253" s="12">
        <v>111.95</v>
      </c>
      <c r="H7253" s="12">
        <v>113.25</v>
      </c>
      <c r="I7253" s="75"/>
      <c r="J7253" s="75"/>
      <c r="K7253" s="193">
        <f t="shared" si="272"/>
        <v>56.704741747337366</v>
      </c>
      <c r="L7253" s="96"/>
      <c r="M7253" s="8">
        <v>80.53</v>
      </c>
      <c r="P7253" s="8">
        <f t="shared" si="271"/>
        <v>24.915635565684198</v>
      </c>
    </row>
    <row r="7254" spans="1:16" x14ac:dyDescent="0.15">
      <c r="C7254" s="88">
        <v>40738</v>
      </c>
      <c r="D7254" s="12">
        <v>95.69</v>
      </c>
      <c r="E7254" s="12">
        <v>118.32</v>
      </c>
      <c r="F7254" s="12">
        <v>111.1</v>
      </c>
      <c r="G7254" s="12">
        <v>111.75</v>
      </c>
      <c r="H7254" s="12">
        <v>112.74</v>
      </c>
      <c r="I7254" s="75"/>
      <c r="J7254" s="75"/>
      <c r="K7254" s="193">
        <f t="shared" si="272"/>
        <v>56.069244426335977</v>
      </c>
      <c r="L7254" s="96"/>
      <c r="M7254" s="8">
        <v>79.77</v>
      </c>
      <c r="P7254" s="8">
        <f t="shared" si="271"/>
        <v>24.28013824468281</v>
      </c>
    </row>
    <row r="7255" spans="1:16" x14ac:dyDescent="0.15">
      <c r="C7255" s="88">
        <v>40739</v>
      </c>
      <c r="D7255" s="12">
        <v>97.24</v>
      </c>
      <c r="E7255" s="12">
        <v>117.26</v>
      </c>
      <c r="F7255" s="12">
        <v>109.65</v>
      </c>
      <c r="G7255" s="12">
        <v>110.4</v>
      </c>
      <c r="H7255" s="12">
        <v>112.2</v>
      </c>
      <c r="I7255" s="75"/>
      <c r="J7255" s="75"/>
      <c r="K7255" s="193">
        <f t="shared" si="272"/>
        <v>55.655767990814709</v>
      </c>
      <c r="L7255" s="96"/>
      <c r="M7255" s="8">
        <v>80.150000000000006</v>
      </c>
      <c r="P7255" s="8">
        <f t="shared" si="271"/>
        <v>23.866661809161542</v>
      </c>
    </row>
    <row r="7256" spans="1:16" x14ac:dyDescent="0.15">
      <c r="C7256" s="88">
        <v>40742</v>
      </c>
      <c r="D7256" s="12">
        <v>95.93</v>
      </c>
      <c r="E7256" s="12">
        <v>116.05</v>
      </c>
      <c r="F7256" s="12">
        <v>110.51</v>
      </c>
      <c r="G7256" s="82"/>
      <c r="H7256" s="12">
        <v>112.31</v>
      </c>
      <c r="I7256" s="75"/>
      <c r="J7256" s="75"/>
      <c r="K7256" s="193"/>
      <c r="L7256" s="96"/>
      <c r="M7256" s="8"/>
      <c r="P7256" s="8">
        <f t="shared" si="271"/>
        <v>-31.789106181653167</v>
      </c>
    </row>
    <row r="7257" spans="1:16" x14ac:dyDescent="0.15">
      <c r="C7257" s="88">
        <v>40743</v>
      </c>
      <c r="D7257" s="12">
        <v>97.5</v>
      </c>
      <c r="E7257" s="12">
        <v>117.06</v>
      </c>
      <c r="F7257" s="12">
        <v>110.67</v>
      </c>
      <c r="G7257" s="12">
        <v>110.9</v>
      </c>
      <c r="H7257" s="12">
        <v>112.68</v>
      </c>
      <c r="I7257" s="75"/>
      <c r="J7257" s="75"/>
      <c r="K7257" s="193">
        <f t="shared" si="272"/>
        <v>55.838078155995682</v>
      </c>
      <c r="L7257" s="96"/>
      <c r="M7257" s="8">
        <v>80.05</v>
      </c>
      <c r="P7257" s="8">
        <f t="shared" si="271"/>
        <v>24.048971974342514</v>
      </c>
    </row>
    <row r="7258" spans="1:16" x14ac:dyDescent="0.15">
      <c r="C7258" s="88">
        <v>40744</v>
      </c>
      <c r="D7258" s="12">
        <v>98.14</v>
      </c>
      <c r="E7258" s="12">
        <v>118.15</v>
      </c>
      <c r="F7258" s="12">
        <v>111.81</v>
      </c>
      <c r="G7258" s="12">
        <v>111.95</v>
      </c>
      <c r="H7258" s="12">
        <v>113.54</v>
      </c>
      <c r="I7258" s="75"/>
      <c r="J7258" s="75"/>
      <c r="K7258" s="193">
        <f t="shared" si="272"/>
        <v>56.521664225242397</v>
      </c>
      <c r="L7258" s="96"/>
      <c r="M7258" s="8">
        <v>80.27</v>
      </c>
      <c r="P7258" s="8">
        <f t="shared" si="271"/>
        <v>24.732558043589229</v>
      </c>
    </row>
    <row r="7259" spans="1:16" x14ac:dyDescent="0.15">
      <c r="C7259" s="88">
        <v>40745</v>
      </c>
      <c r="D7259" s="12">
        <v>99.13</v>
      </c>
      <c r="E7259" s="12">
        <v>117.51</v>
      </c>
      <c r="F7259" s="12">
        <v>111.36</v>
      </c>
      <c r="G7259" s="12">
        <v>112.1</v>
      </c>
      <c r="H7259" s="12">
        <v>113.2</v>
      </c>
      <c r="I7259" s="75"/>
      <c r="J7259" s="75"/>
      <c r="K7259" s="193">
        <f t="shared" si="272"/>
        <v>56.266005431762025</v>
      </c>
      <c r="L7259" s="96"/>
      <c r="M7259" s="8">
        <v>79.8</v>
      </c>
      <c r="P7259" s="8">
        <f t="shared" si="271"/>
        <v>24.476899250108858</v>
      </c>
    </row>
    <row r="7260" spans="1:16" x14ac:dyDescent="0.15">
      <c r="C7260" s="88">
        <v>40746</v>
      </c>
      <c r="D7260" s="12">
        <v>99.87</v>
      </c>
      <c r="E7260" s="12">
        <v>118.67</v>
      </c>
      <c r="F7260" s="12">
        <v>112</v>
      </c>
      <c r="G7260" s="12">
        <v>112.3</v>
      </c>
      <c r="H7260" s="12">
        <v>113.66</v>
      </c>
      <c r="I7260" s="75"/>
      <c r="J7260" s="75"/>
      <c r="K7260" s="193">
        <f t="shared" si="272"/>
        <v>56.274565864220591</v>
      </c>
      <c r="L7260" s="96"/>
      <c r="M7260" s="8">
        <v>79.67</v>
      </c>
      <c r="P7260" s="8">
        <f t="shared" si="271"/>
        <v>24.485459682567424</v>
      </c>
    </row>
    <row r="7261" spans="1:16" x14ac:dyDescent="0.15">
      <c r="C7261" s="88">
        <v>40749</v>
      </c>
      <c r="D7261" s="12">
        <v>99.2</v>
      </c>
      <c r="E7261" s="12">
        <v>117.94</v>
      </c>
      <c r="F7261" s="12">
        <v>111.8</v>
      </c>
      <c r="G7261" s="12">
        <v>111.8</v>
      </c>
      <c r="H7261" s="12">
        <v>113.33</v>
      </c>
      <c r="I7261" s="75"/>
      <c r="J7261" s="75"/>
      <c r="K7261" s="193">
        <f t="shared" si="272"/>
        <v>55.848211041146847</v>
      </c>
      <c r="L7261" s="96"/>
      <c r="M7261" s="8">
        <v>79.42</v>
      </c>
      <c r="P7261" s="8">
        <f t="shared" si="271"/>
        <v>24.059104859493679</v>
      </c>
    </row>
    <row r="7262" spans="1:16" x14ac:dyDescent="0.15">
      <c r="A7262" s="51" t="s">
        <v>118</v>
      </c>
      <c r="B7262" s="51"/>
      <c r="C7262" s="88">
        <v>40750</v>
      </c>
      <c r="D7262" s="12">
        <v>99.59</v>
      </c>
      <c r="E7262" s="12">
        <v>118.28</v>
      </c>
      <c r="F7262" s="12">
        <v>112.1</v>
      </c>
      <c r="G7262" s="12">
        <v>112.7</v>
      </c>
      <c r="H7262" s="12">
        <v>113.65</v>
      </c>
      <c r="I7262" s="75"/>
      <c r="J7262" s="75"/>
      <c r="K7262" s="193">
        <f t="shared" si="272"/>
        <v>56.212730734536471</v>
      </c>
      <c r="L7262" s="96"/>
      <c r="M7262" s="8">
        <v>79.3</v>
      </c>
      <c r="P7262" s="8">
        <f t="shared" si="271"/>
        <v>24.423624552883304</v>
      </c>
    </row>
    <row r="7263" spans="1:16" x14ac:dyDescent="0.15">
      <c r="A7263" s="51" t="s">
        <v>110</v>
      </c>
      <c r="B7263" s="43">
        <f>AVERAGE(D7245:D7265)</f>
        <v>97.340500000000006</v>
      </c>
      <c r="C7263" s="88">
        <v>40751</v>
      </c>
      <c r="D7263" s="12">
        <v>97.4</v>
      </c>
      <c r="E7263" s="12">
        <v>117.43</v>
      </c>
      <c r="F7263" s="12">
        <v>112</v>
      </c>
      <c r="G7263" s="12">
        <v>112.5</v>
      </c>
      <c r="H7263" s="12">
        <v>113.41</v>
      </c>
      <c r="I7263" s="75"/>
      <c r="J7263" s="75"/>
      <c r="K7263" s="193">
        <f t="shared" si="272"/>
        <v>55.822856813931232</v>
      </c>
      <c r="L7263" s="96"/>
      <c r="M7263" s="8">
        <v>78.89</v>
      </c>
      <c r="P7263" s="8">
        <f t="shared" si="271"/>
        <v>24.033750632278064</v>
      </c>
    </row>
    <row r="7264" spans="1:16" x14ac:dyDescent="0.15">
      <c r="A7264" s="51" t="s">
        <v>111</v>
      </c>
      <c r="B7264" s="43">
        <f>AVERAGE(E7245:E7265)</f>
        <v>116.75476190476191</v>
      </c>
      <c r="C7264" s="88">
        <v>40752</v>
      </c>
      <c r="D7264" s="12">
        <v>97.44</v>
      </c>
      <c r="E7264" s="12">
        <v>117.36</v>
      </c>
      <c r="F7264" s="12">
        <v>112</v>
      </c>
      <c r="G7264" s="12">
        <v>112</v>
      </c>
      <c r="H7264" s="12">
        <v>113.36</v>
      </c>
      <c r="I7264" s="75"/>
      <c r="J7264" s="75"/>
      <c r="K7264" s="193">
        <f t="shared" si="272"/>
        <v>55.624067344531717</v>
      </c>
      <c r="L7264" s="96"/>
      <c r="M7264" s="8">
        <v>78.959999999999994</v>
      </c>
      <c r="P7264" s="8">
        <f t="shared" si="271"/>
        <v>23.83496116287855</v>
      </c>
    </row>
    <row r="7265" spans="1:16" ht="15" thickBot="1" x14ac:dyDescent="0.2">
      <c r="A7265" s="51" t="s">
        <v>112</v>
      </c>
      <c r="B7265" s="43">
        <f>AVERAGE(G7245:G7265)</f>
        <v>110.33750000000001</v>
      </c>
      <c r="C7265" s="121">
        <v>40753</v>
      </c>
      <c r="D7265" s="122">
        <v>95.7</v>
      </c>
      <c r="E7265" s="122">
        <v>116.74</v>
      </c>
      <c r="F7265" s="122">
        <v>111.05</v>
      </c>
      <c r="G7265" s="122">
        <v>111</v>
      </c>
      <c r="H7265" s="122">
        <v>112.18</v>
      </c>
      <c r="I7265" s="123"/>
      <c r="J7265" s="123"/>
      <c r="K7265" s="193">
        <f t="shared" si="272"/>
        <v>55.05062529659142</v>
      </c>
      <c r="L7265" s="96"/>
      <c r="M7265" s="8">
        <v>78.849999999999994</v>
      </c>
      <c r="P7265" s="8">
        <f t="shared" si="271"/>
        <v>23.261519114938253</v>
      </c>
    </row>
    <row r="7266" spans="1:16" x14ac:dyDescent="0.15">
      <c r="C7266" s="115">
        <v>40756</v>
      </c>
      <c r="D7266" s="116">
        <v>94.89</v>
      </c>
      <c r="E7266" s="116">
        <v>116.81</v>
      </c>
      <c r="F7266" s="116">
        <v>112.79</v>
      </c>
      <c r="G7266" s="116">
        <v>113</v>
      </c>
      <c r="H7266" s="116">
        <v>113.57</v>
      </c>
      <c r="I7266" s="117"/>
      <c r="J7266" s="117"/>
      <c r="K7266" s="193">
        <f t="shared" si="272"/>
        <v>56.11360331679446</v>
      </c>
      <c r="L7266" s="96"/>
      <c r="M7266" s="8">
        <v>78.95</v>
      </c>
      <c r="P7266" s="8">
        <f t="shared" si="271"/>
        <v>24.324497135141293</v>
      </c>
    </row>
    <row r="7267" spans="1:16" x14ac:dyDescent="0.15">
      <c r="C7267" s="88">
        <v>40757</v>
      </c>
      <c r="D7267" s="12">
        <v>93.79</v>
      </c>
      <c r="E7267" s="12">
        <v>116.46</v>
      </c>
      <c r="F7267" s="12">
        <v>109.86</v>
      </c>
      <c r="G7267" s="12">
        <v>109.3</v>
      </c>
      <c r="H7267" s="12">
        <v>111.85</v>
      </c>
      <c r="I7267" s="75"/>
      <c r="J7267" s="75"/>
      <c r="K7267" s="193">
        <f t="shared" si="272"/>
        <v>53.946266611329726</v>
      </c>
      <c r="L7267" s="96"/>
      <c r="M7267" s="8">
        <v>78.47</v>
      </c>
      <c r="P7267" s="8">
        <f t="shared" ref="P7267:P7330" si="273">K7267-$K$8167</f>
        <v>22.157160429676559</v>
      </c>
    </row>
    <row r="7268" spans="1:16" x14ac:dyDescent="0.15">
      <c r="C7268" s="88">
        <v>40758</v>
      </c>
      <c r="D7268" s="12">
        <v>91.93</v>
      </c>
      <c r="E7268" s="12">
        <v>113.23</v>
      </c>
      <c r="F7268" s="12">
        <v>109.56</v>
      </c>
      <c r="G7268" s="12">
        <v>109.3</v>
      </c>
      <c r="H7268" s="12">
        <v>110.55</v>
      </c>
      <c r="I7268" s="75"/>
      <c r="J7268" s="75"/>
      <c r="K7268" s="193">
        <f t="shared" si="272"/>
        <v>53.850019926920574</v>
      </c>
      <c r="L7268" s="96"/>
      <c r="M7268" s="8">
        <v>78.33</v>
      </c>
      <c r="P7268" s="8">
        <f t="shared" si="273"/>
        <v>22.060913745267406</v>
      </c>
    </row>
    <row r="7269" spans="1:16" x14ac:dyDescent="0.15">
      <c r="C7269" s="88">
        <v>40759</v>
      </c>
      <c r="D7269" s="12">
        <v>86.63</v>
      </c>
      <c r="E7269" s="12">
        <v>107.25</v>
      </c>
      <c r="F7269" s="12">
        <v>107.19</v>
      </c>
      <c r="G7269" s="12">
        <v>107.6</v>
      </c>
      <c r="H7269" s="12">
        <v>107.48</v>
      </c>
      <c r="I7269" s="75"/>
      <c r="J7269" s="75"/>
      <c r="K7269" s="193">
        <f t="shared" si="272"/>
        <v>54.230672984936355</v>
      </c>
      <c r="L7269" s="96"/>
      <c r="M7269" s="8">
        <v>80.13</v>
      </c>
      <c r="P7269" s="8">
        <f t="shared" si="273"/>
        <v>22.441566803283187</v>
      </c>
    </row>
    <row r="7270" spans="1:16" x14ac:dyDescent="0.15">
      <c r="C7270" s="88">
        <v>40760</v>
      </c>
      <c r="D7270" s="12">
        <v>86.88</v>
      </c>
      <c r="E7270" s="12">
        <v>109.37</v>
      </c>
      <c r="F7270" s="12">
        <v>101.18</v>
      </c>
      <c r="G7270" s="12">
        <v>100.2</v>
      </c>
      <c r="H7270" s="12">
        <v>103.3</v>
      </c>
      <c r="I7270" s="75"/>
      <c r="J7270" s="75"/>
      <c r="K7270" s="193">
        <f t="shared" si="272"/>
        <v>50.482147039703477</v>
      </c>
      <c r="L7270" s="96"/>
      <c r="M7270" s="8">
        <v>80.099999999999994</v>
      </c>
      <c r="P7270" s="8">
        <f t="shared" si="273"/>
        <v>18.69304085805031</v>
      </c>
    </row>
    <row r="7271" spans="1:16" x14ac:dyDescent="0.15">
      <c r="C7271" s="88">
        <v>40763</v>
      </c>
      <c r="D7271" s="12">
        <v>81.31</v>
      </c>
      <c r="E7271" s="12">
        <v>103.74</v>
      </c>
      <c r="F7271" s="12">
        <v>101.65</v>
      </c>
      <c r="G7271" s="12">
        <v>102.1</v>
      </c>
      <c r="H7271" s="12">
        <v>102.37</v>
      </c>
      <c r="I7271" s="75"/>
      <c r="J7271" s="75"/>
      <c r="K7271" s="193">
        <f t="shared" si="272"/>
        <v>50.803625557991033</v>
      </c>
      <c r="L7271" s="96"/>
      <c r="M7271" s="8">
        <v>79.11</v>
      </c>
      <c r="P7271" s="8">
        <f t="shared" si="273"/>
        <v>19.014519376337866</v>
      </c>
    </row>
    <row r="7272" spans="1:16" x14ac:dyDescent="0.15">
      <c r="C7272" s="88">
        <v>40764</v>
      </c>
      <c r="D7272" s="12">
        <v>79.3</v>
      </c>
      <c r="E7272" s="12">
        <v>102.57</v>
      </c>
      <c r="F7272" s="12">
        <v>101.65</v>
      </c>
      <c r="G7272" s="12">
        <v>96.95</v>
      </c>
      <c r="H7272" s="12">
        <v>101.53</v>
      </c>
      <c r="I7272" s="75"/>
      <c r="J7272" s="75"/>
      <c r="K7272" s="193">
        <f t="shared" si="272"/>
        <v>47.856880661097449</v>
      </c>
      <c r="L7272" s="96"/>
      <c r="M7272" s="8">
        <v>78.48</v>
      </c>
      <c r="P7272" s="8">
        <f t="shared" si="273"/>
        <v>16.067774479444282</v>
      </c>
    </row>
    <row r="7273" spans="1:16" x14ac:dyDescent="0.15">
      <c r="C7273" s="88">
        <v>40765</v>
      </c>
      <c r="D7273" s="12">
        <v>82.89</v>
      </c>
      <c r="E7273" s="12">
        <v>106.68</v>
      </c>
      <c r="F7273" s="12">
        <v>100.05</v>
      </c>
      <c r="G7273" s="12">
        <v>100.3</v>
      </c>
      <c r="H7273" s="12">
        <v>101.2</v>
      </c>
      <c r="I7273" s="75"/>
      <c r="J7273" s="75"/>
      <c r="K7273" s="193">
        <f t="shared" si="272"/>
        <v>49.264483703223213</v>
      </c>
      <c r="L7273" s="96"/>
      <c r="M7273" s="8">
        <v>78.09</v>
      </c>
      <c r="P7273" s="8">
        <f t="shared" si="273"/>
        <v>17.475377521570046</v>
      </c>
    </row>
    <row r="7274" spans="1:16" x14ac:dyDescent="0.15">
      <c r="C7274" s="88">
        <v>40766</v>
      </c>
      <c r="D7274" s="12">
        <v>85.72</v>
      </c>
      <c r="E7274" s="12">
        <v>108.02</v>
      </c>
      <c r="F7274" s="12">
        <v>101.95</v>
      </c>
      <c r="G7274" s="12">
        <v>101.9</v>
      </c>
      <c r="H7274" s="12">
        <v>103.29</v>
      </c>
      <c r="I7274" s="75"/>
      <c r="J7274" s="75"/>
      <c r="K7274" s="193">
        <f t="shared" si="272"/>
        <v>50.069585771649301</v>
      </c>
      <c r="L7274" s="96"/>
      <c r="M7274" s="8">
        <v>78.12</v>
      </c>
      <c r="P7274" s="8">
        <f t="shared" si="273"/>
        <v>18.280479589996133</v>
      </c>
    </row>
    <row r="7275" spans="1:16" x14ac:dyDescent="0.15">
      <c r="C7275" s="88">
        <v>40767</v>
      </c>
      <c r="D7275" s="12">
        <v>85.38</v>
      </c>
      <c r="E7275" s="12">
        <v>108.03</v>
      </c>
      <c r="F7275" s="12">
        <v>102.11</v>
      </c>
      <c r="G7275" s="12">
        <v>101.5</v>
      </c>
      <c r="H7275" s="12">
        <v>103.29</v>
      </c>
      <c r="I7275" s="75"/>
      <c r="J7275" s="75"/>
      <c r="K7275" s="193">
        <f t="shared" si="272"/>
        <v>49.809200185374948</v>
      </c>
      <c r="L7275" s="96"/>
      <c r="M7275" s="8">
        <v>78.02</v>
      </c>
      <c r="P7275" s="8">
        <f t="shared" si="273"/>
        <v>18.02009400372178</v>
      </c>
    </row>
    <row r="7276" spans="1:16" x14ac:dyDescent="0.15">
      <c r="C7276" s="88">
        <v>40770</v>
      </c>
      <c r="D7276" s="12">
        <v>87.88</v>
      </c>
      <c r="E7276" s="12">
        <v>109.91</v>
      </c>
      <c r="F7276" s="12">
        <v>102.9</v>
      </c>
      <c r="G7276" s="12">
        <v>102.5</v>
      </c>
      <c r="H7276" s="12">
        <v>104.78</v>
      </c>
      <c r="I7276" s="75"/>
      <c r="J7276" s="75"/>
      <c r="K7276" s="193">
        <f t="shared" si="272"/>
        <v>50.306378277723752</v>
      </c>
      <c r="L7276" s="96"/>
      <c r="M7276" s="8">
        <v>78.03</v>
      </c>
      <c r="P7276" s="8">
        <f t="shared" si="273"/>
        <v>18.517272096070585</v>
      </c>
    </row>
    <row r="7277" spans="1:16" x14ac:dyDescent="0.15">
      <c r="C7277" s="88">
        <v>40771</v>
      </c>
      <c r="D7277" s="12">
        <v>86.65</v>
      </c>
      <c r="E7277" s="12">
        <v>109.47</v>
      </c>
      <c r="F7277" s="12">
        <v>103.53</v>
      </c>
      <c r="G7277" s="12">
        <v>103.2</v>
      </c>
      <c r="H7277" s="12">
        <v>105.42</v>
      </c>
      <c r="I7277" s="75"/>
      <c r="J7277" s="75"/>
      <c r="K7277" s="193">
        <f t="shared" si="272"/>
        <v>50.565549930519417</v>
      </c>
      <c r="L7277" s="96"/>
      <c r="M7277" s="8">
        <v>77.900000000000006</v>
      </c>
      <c r="P7277" s="8">
        <f t="shared" si="273"/>
        <v>18.776443748866249</v>
      </c>
    </row>
    <row r="7278" spans="1:16" x14ac:dyDescent="0.15">
      <c r="C7278" s="88">
        <v>40772</v>
      </c>
      <c r="D7278" s="12">
        <v>87.58</v>
      </c>
      <c r="E7278" s="12">
        <v>110.6</v>
      </c>
      <c r="F7278" s="12">
        <v>104.96</v>
      </c>
      <c r="G7278" s="12">
        <v>104.2</v>
      </c>
      <c r="H7278" s="12">
        <v>106.88</v>
      </c>
      <c r="I7278" s="75"/>
      <c r="J7278" s="75"/>
      <c r="K7278" s="193">
        <f t="shared" si="272"/>
        <v>50.983432378485382</v>
      </c>
      <c r="L7278" s="96"/>
      <c r="M7278" s="8">
        <v>77.790000000000006</v>
      </c>
      <c r="P7278" s="8">
        <f t="shared" si="273"/>
        <v>19.194326196832215</v>
      </c>
    </row>
    <row r="7279" spans="1:16" x14ac:dyDescent="0.15">
      <c r="C7279" s="88">
        <v>40773</v>
      </c>
      <c r="D7279" s="12">
        <v>82.38</v>
      </c>
      <c r="E7279" s="12">
        <v>106.99</v>
      </c>
      <c r="F7279" s="12">
        <v>105.28</v>
      </c>
      <c r="G7279" s="12">
        <v>104.95</v>
      </c>
      <c r="H7279" s="12">
        <v>105.42</v>
      </c>
      <c r="I7279" s="75"/>
      <c r="J7279" s="75"/>
      <c r="K7279" s="193">
        <f t="shared" si="272"/>
        <v>51.284384099323624</v>
      </c>
      <c r="L7279" s="96"/>
      <c r="M7279" s="8">
        <v>77.69</v>
      </c>
      <c r="P7279" s="8">
        <f t="shared" si="273"/>
        <v>19.495277917670457</v>
      </c>
    </row>
    <row r="7280" spans="1:16" x14ac:dyDescent="0.15">
      <c r="C7280" s="88">
        <v>40774</v>
      </c>
      <c r="D7280" s="12">
        <v>82.26</v>
      </c>
      <c r="E7280" s="12">
        <v>108.62</v>
      </c>
      <c r="F7280" s="12">
        <v>101.09</v>
      </c>
      <c r="G7280" s="12">
        <v>100.75</v>
      </c>
      <c r="H7280" s="12">
        <v>103.36</v>
      </c>
      <c r="I7280" s="75"/>
      <c r="J7280" s="75"/>
      <c r="K7280" s="193">
        <f t="shared" si="272"/>
        <v>49.339760158523745</v>
      </c>
      <c r="L7280" s="96"/>
      <c r="M7280" s="8">
        <v>77.86</v>
      </c>
      <c r="P7280" s="8">
        <f t="shared" si="273"/>
        <v>17.550653976870578</v>
      </c>
    </row>
    <row r="7281" spans="1:16" x14ac:dyDescent="0.15">
      <c r="C7281" s="88">
        <v>40777</v>
      </c>
      <c r="D7281" s="12">
        <v>84.12</v>
      </c>
      <c r="E7281" s="12">
        <v>108.36</v>
      </c>
      <c r="F7281" s="12">
        <v>102.08</v>
      </c>
      <c r="G7281" s="12">
        <v>101.1</v>
      </c>
      <c r="H7281" s="12">
        <v>103.84</v>
      </c>
      <c r="I7281" s="75"/>
      <c r="J7281" s="75"/>
      <c r="K7281" s="193">
        <f t="shared" si="272"/>
        <v>49.428496808873007</v>
      </c>
      <c r="L7281" s="96"/>
      <c r="M7281" s="8">
        <v>77.73</v>
      </c>
      <c r="P7281" s="8">
        <f t="shared" si="273"/>
        <v>17.639390627219839</v>
      </c>
    </row>
    <row r="7282" spans="1:16" x14ac:dyDescent="0.15">
      <c r="C7282" s="88">
        <v>40778</v>
      </c>
      <c r="D7282" s="12">
        <v>85.44</v>
      </c>
      <c r="E7282" s="12">
        <v>109.31</v>
      </c>
      <c r="F7282" s="12">
        <v>104.61</v>
      </c>
      <c r="G7282" s="12">
        <v>104.55</v>
      </c>
      <c r="H7282" s="12">
        <v>105.91</v>
      </c>
      <c r="I7282" s="75"/>
      <c r="J7282" s="75"/>
      <c r="K7282" s="193">
        <f t="shared" si="272"/>
        <v>51.167833905747521</v>
      </c>
      <c r="L7282" s="96"/>
      <c r="M7282" s="8">
        <v>77.81</v>
      </c>
      <c r="P7282" s="8">
        <f t="shared" si="273"/>
        <v>19.378727724094354</v>
      </c>
    </row>
    <row r="7283" spans="1:16" x14ac:dyDescent="0.15">
      <c r="C7283" s="88">
        <v>40779</v>
      </c>
      <c r="D7283" s="12">
        <v>85.16</v>
      </c>
      <c r="E7283" s="12">
        <v>110.15</v>
      </c>
      <c r="F7283" s="12">
        <v>104.91</v>
      </c>
      <c r="G7283" s="12">
        <v>104.9</v>
      </c>
      <c r="H7283" s="12">
        <v>106.53</v>
      </c>
      <c r="I7283" s="75"/>
      <c r="J7283" s="75"/>
      <c r="K7283" s="193">
        <f t="shared" si="272"/>
        <v>51.391911559349552</v>
      </c>
      <c r="L7283" s="96"/>
      <c r="M7283" s="8">
        <v>77.89</v>
      </c>
      <c r="P7283" s="8">
        <f t="shared" si="273"/>
        <v>19.602805377696384</v>
      </c>
    </row>
    <row r="7284" spans="1:16" x14ac:dyDescent="0.15">
      <c r="C7284" s="88">
        <v>40780</v>
      </c>
      <c r="D7284" s="12">
        <v>85.3</v>
      </c>
      <c r="E7284" s="12">
        <v>110.62</v>
      </c>
      <c r="F7284" s="12">
        <v>106.72</v>
      </c>
      <c r="G7284" s="12">
        <v>106.9</v>
      </c>
      <c r="H7284" s="12">
        <v>107.61</v>
      </c>
      <c r="I7284" s="75"/>
      <c r="J7284" s="75"/>
      <c r="K7284" s="193">
        <f t="shared" si="272"/>
        <v>52.418804935162605</v>
      </c>
      <c r="L7284" s="96"/>
      <c r="M7284" s="8">
        <v>77.959999999999994</v>
      </c>
      <c r="P7284" s="8">
        <f t="shared" si="273"/>
        <v>20.629698753509437</v>
      </c>
    </row>
    <row r="7285" spans="1:16" x14ac:dyDescent="0.15">
      <c r="A7285" s="51" t="s">
        <v>119</v>
      </c>
      <c r="B7285" s="51"/>
      <c r="C7285" s="88">
        <v>40781</v>
      </c>
      <c r="D7285" s="12">
        <v>85.37</v>
      </c>
      <c r="E7285" s="12">
        <v>111.36</v>
      </c>
      <c r="F7285" s="12">
        <v>106.11</v>
      </c>
      <c r="G7285" s="12">
        <v>106.4</v>
      </c>
      <c r="H7285" s="12">
        <v>107.52</v>
      </c>
      <c r="I7285" s="75"/>
      <c r="J7285" s="75"/>
      <c r="K7285" s="193">
        <f t="shared" si="272"/>
        <v>52.501553685658415</v>
      </c>
      <c r="L7285" s="96"/>
      <c r="M7285" s="8">
        <v>78.45</v>
      </c>
      <c r="P7285" s="8">
        <f t="shared" si="273"/>
        <v>20.712447504005247</v>
      </c>
    </row>
    <row r="7286" spans="1:16" x14ac:dyDescent="0.15">
      <c r="A7286" s="51" t="s">
        <v>110</v>
      </c>
      <c r="B7286" s="43">
        <f>AVERAGE(D7266:D7288)</f>
        <v>86.340869565217403</v>
      </c>
      <c r="C7286" s="88">
        <v>40784</v>
      </c>
      <c r="D7286" s="12">
        <v>87.27</v>
      </c>
      <c r="E7286" s="12">
        <v>111.88</v>
      </c>
      <c r="F7286" s="12">
        <v>107.01</v>
      </c>
      <c r="G7286" s="12">
        <v>106.6</v>
      </c>
      <c r="H7286" s="12">
        <v>107.52</v>
      </c>
      <c r="I7286" s="75"/>
      <c r="J7286" s="75"/>
      <c r="K7286" s="193">
        <f t="shared" si="272"/>
        <v>52.124190198675564</v>
      </c>
      <c r="L7286" s="96"/>
      <c r="M7286" s="8">
        <v>77.739999999999995</v>
      </c>
      <c r="P7286" s="8">
        <f t="shared" si="273"/>
        <v>20.335084017022396</v>
      </c>
    </row>
    <row r="7287" spans="1:16" x14ac:dyDescent="0.15">
      <c r="A7287" s="51" t="s">
        <v>111</v>
      </c>
      <c r="B7287" s="43">
        <f>AVERAGE(E7266:E7288)</f>
        <v>109.92608695652174</v>
      </c>
      <c r="C7287" s="88">
        <v>40785</v>
      </c>
      <c r="D7287" s="12">
        <v>88.9</v>
      </c>
      <c r="E7287" s="12">
        <v>114.02</v>
      </c>
      <c r="F7287" s="82"/>
      <c r="G7287" s="12">
        <v>107.75</v>
      </c>
      <c r="H7287" s="12">
        <v>107.52</v>
      </c>
      <c r="I7287" s="75"/>
      <c r="J7287" s="75"/>
      <c r="K7287" s="193">
        <f t="shared" si="272"/>
        <v>52.808496451255508</v>
      </c>
      <c r="L7287" s="96"/>
      <c r="M7287" s="8">
        <v>77.92</v>
      </c>
      <c r="P7287" s="8">
        <f t="shared" si="273"/>
        <v>21.01939026960234</v>
      </c>
    </row>
    <row r="7288" spans="1:16" ht="15" thickBot="1" x14ac:dyDescent="0.2">
      <c r="A7288" s="51" t="s">
        <v>112</v>
      </c>
      <c r="B7288" s="43">
        <f>AVERAGE(G7266:G7288)</f>
        <v>104.59782608695654</v>
      </c>
      <c r="C7288" s="112">
        <v>40786</v>
      </c>
      <c r="D7288" s="113">
        <v>88.81</v>
      </c>
      <c r="E7288" s="113">
        <v>114.85</v>
      </c>
      <c r="F7288" s="113">
        <v>109.81</v>
      </c>
      <c r="G7288" s="113">
        <v>109.8</v>
      </c>
      <c r="H7288" s="113">
        <v>111.4</v>
      </c>
      <c r="I7288" s="114"/>
      <c r="J7288" s="114"/>
      <c r="K7288" s="193">
        <f t="shared" si="272"/>
        <v>53.688893844414416</v>
      </c>
      <c r="L7288" s="96"/>
      <c r="M7288" s="8">
        <v>77.739999999999995</v>
      </c>
      <c r="P7288" s="8">
        <f t="shared" si="273"/>
        <v>21.899787662761248</v>
      </c>
    </row>
    <row r="7289" spans="1:16" x14ac:dyDescent="0.15">
      <c r="C7289" s="118">
        <v>40787</v>
      </c>
      <c r="D7289" s="119">
        <v>88.93</v>
      </c>
      <c r="E7289" s="119">
        <v>114.29</v>
      </c>
      <c r="F7289" s="119">
        <v>109.51</v>
      </c>
      <c r="G7289" s="119">
        <v>109.9</v>
      </c>
      <c r="H7289" s="119">
        <v>111.21</v>
      </c>
      <c r="I7289" s="120"/>
      <c r="J7289" s="120"/>
      <c r="K7289" s="193">
        <f t="shared" si="272"/>
        <v>53.924428388334796</v>
      </c>
      <c r="L7289" s="96"/>
      <c r="M7289" s="8">
        <v>78.010000000000005</v>
      </c>
      <c r="P7289" s="8">
        <f t="shared" si="273"/>
        <v>22.135322206681629</v>
      </c>
    </row>
    <row r="7290" spans="1:16" x14ac:dyDescent="0.15">
      <c r="C7290" s="88">
        <v>40788</v>
      </c>
      <c r="D7290" s="12">
        <v>86.45</v>
      </c>
      <c r="E7290" s="12">
        <v>112.33</v>
      </c>
      <c r="F7290" s="12">
        <v>109.21</v>
      </c>
      <c r="G7290" s="12">
        <v>108.95</v>
      </c>
      <c r="H7290" s="12">
        <v>110.37</v>
      </c>
      <c r="I7290" s="75"/>
      <c r="J7290" s="75"/>
      <c r="K7290" s="193">
        <f t="shared" si="272"/>
        <v>53.430882661705915</v>
      </c>
      <c r="L7290" s="96"/>
      <c r="M7290" s="8">
        <v>77.97</v>
      </c>
      <c r="P7290" s="8">
        <f t="shared" si="273"/>
        <v>21.641776480052748</v>
      </c>
    </row>
    <row r="7291" spans="1:16" x14ac:dyDescent="0.15">
      <c r="C7291" s="88">
        <v>40791</v>
      </c>
      <c r="D7291" s="82"/>
      <c r="E7291" s="12">
        <v>110.08</v>
      </c>
      <c r="F7291" s="12">
        <v>106.95</v>
      </c>
      <c r="G7291" s="12">
        <v>106.15</v>
      </c>
      <c r="H7291" s="12">
        <v>108.42</v>
      </c>
      <c r="I7291" s="75"/>
      <c r="J7291" s="75"/>
      <c r="K7291" s="193">
        <f t="shared" si="272"/>
        <v>51.957566821556043</v>
      </c>
      <c r="L7291" s="96"/>
      <c r="M7291" s="8">
        <v>77.819999999999993</v>
      </c>
      <c r="P7291" s="8">
        <f t="shared" si="273"/>
        <v>20.168460639902875</v>
      </c>
    </row>
    <row r="7292" spans="1:16" x14ac:dyDescent="0.15">
      <c r="C7292" s="88">
        <v>40792</v>
      </c>
      <c r="D7292" s="12">
        <v>86.02</v>
      </c>
      <c r="E7292" s="12">
        <v>112.89</v>
      </c>
      <c r="F7292" s="12">
        <v>106.4</v>
      </c>
      <c r="G7292" s="12">
        <v>106.2</v>
      </c>
      <c r="H7292" s="12">
        <v>108.32</v>
      </c>
      <c r="I7292" s="75"/>
      <c r="J7292" s="75"/>
      <c r="K7292" s="193">
        <f t="shared" si="272"/>
        <v>52.068877602760395</v>
      </c>
      <c r="L7292" s="96"/>
      <c r="M7292" s="8">
        <v>77.95</v>
      </c>
      <c r="P7292" s="8">
        <f t="shared" si="273"/>
        <v>20.279771421107228</v>
      </c>
    </row>
    <row r="7293" spans="1:16" x14ac:dyDescent="0.15">
      <c r="C7293" s="88">
        <v>40793</v>
      </c>
      <c r="D7293" s="12">
        <v>89.34</v>
      </c>
      <c r="E7293" s="12">
        <v>115.8</v>
      </c>
      <c r="F7293" s="12">
        <v>109.1</v>
      </c>
      <c r="G7293" s="12">
        <v>108.6</v>
      </c>
      <c r="H7293" s="12">
        <v>111.33</v>
      </c>
      <c r="I7293" s="75"/>
      <c r="J7293" s="75"/>
      <c r="K7293" s="193">
        <f t="shared" si="272"/>
        <v>53.593942861023976</v>
      </c>
      <c r="L7293" s="96"/>
      <c r="M7293" s="8">
        <v>78.459999999999994</v>
      </c>
      <c r="P7293" s="8">
        <f t="shared" si="273"/>
        <v>21.804836679370808</v>
      </c>
    </row>
    <row r="7294" spans="1:16" x14ac:dyDescent="0.15">
      <c r="C7294" s="88">
        <v>40794</v>
      </c>
      <c r="D7294" s="12">
        <v>89.05</v>
      </c>
      <c r="E7294" s="12">
        <v>114.55</v>
      </c>
      <c r="F7294" s="12">
        <v>110.41</v>
      </c>
      <c r="G7294" s="12">
        <v>110.7</v>
      </c>
      <c r="H7294" s="12">
        <v>112.15</v>
      </c>
      <c r="I7294" s="75"/>
      <c r="J7294" s="75"/>
      <c r="K7294" s="193">
        <f t="shared" si="272"/>
        <v>54.56066161719631</v>
      </c>
      <c r="L7294" s="96"/>
      <c r="M7294" s="8">
        <v>78.36</v>
      </c>
      <c r="P7294" s="8">
        <f t="shared" si="273"/>
        <v>22.771555435543142</v>
      </c>
    </row>
    <row r="7295" spans="1:16" x14ac:dyDescent="0.15">
      <c r="C7295" s="88">
        <v>40795</v>
      </c>
      <c r="D7295" s="12">
        <v>87.24</v>
      </c>
      <c r="E7295" s="12">
        <v>112.77</v>
      </c>
      <c r="F7295" s="12">
        <v>109.39</v>
      </c>
      <c r="G7295" s="12">
        <v>109.95</v>
      </c>
      <c r="H7295" s="12">
        <v>111.4</v>
      </c>
      <c r="I7295" s="75"/>
      <c r="J7295" s="75"/>
      <c r="K7295" s="193">
        <f t="shared" si="272"/>
        <v>54.336238024001901</v>
      </c>
      <c r="L7295" s="96"/>
      <c r="M7295" s="8">
        <v>78.569999999999993</v>
      </c>
      <c r="P7295" s="8">
        <f t="shared" si="273"/>
        <v>22.547131842348733</v>
      </c>
    </row>
    <row r="7296" spans="1:16" x14ac:dyDescent="0.15">
      <c r="C7296" s="88">
        <v>40798</v>
      </c>
      <c r="D7296" s="12">
        <v>88.19</v>
      </c>
      <c r="E7296" s="12">
        <v>112.25</v>
      </c>
      <c r="F7296" s="12">
        <v>105.2</v>
      </c>
      <c r="G7296" s="12">
        <v>105.3</v>
      </c>
      <c r="H7296" s="12">
        <v>107.86</v>
      </c>
      <c r="I7296" s="75"/>
      <c r="J7296" s="75"/>
      <c r="K7296" s="193">
        <f t="shared" si="272"/>
        <v>52.031629343377894</v>
      </c>
      <c r="L7296" s="96"/>
      <c r="M7296" s="8">
        <v>78.56</v>
      </c>
      <c r="P7296" s="8">
        <f t="shared" si="273"/>
        <v>20.242523161724726</v>
      </c>
    </row>
    <row r="7297" spans="1:16" x14ac:dyDescent="0.15">
      <c r="C7297" s="88">
        <v>40799</v>
      </c>
      <c r="D7297" s="12">
        <v>90.21</v>
      </c>
      <c r="E7297" s="12">
        <v>111.89</v>
      </c>
      <c r="F7297" s="12">
        <v>106.75</v>
      </c>
      <c r="G7297" s="12">
        <v>106.85</v>
      </c>
      <c r="H7297" s="12">
        <v>108.42</v>
      </c>
      <c r="I7297" s="75"/>
      <c r="J7297" s="75"/>
      <c r="K7297" s="193">
        <f t="shared" ref="K7297:K7360" si="274">G7297*M7297/158.987294928</f>
        <v>52.555583160176425</v>
      </c>
      <c r="L7297" s="96"/>
      <c r="M7297" s="8">
        <v>78.2</v>
      </c>
      <c r="P7297" s="8">
        <f t="shared" si="273"/>
        <v>20.766476978523258</v>
      </c>
    </row>
    <row r="7298" spans="1:16" x14ac:dyDescent="0.15">
      <c r="C7298" s="88">
        <v>40800</v>
      </c>
      <c r="D7298" s="12">
        <v>88.91</v>
      </c>
      <c r="E7298" s="12">
        <v>112.4</v>
      </c>
      <c r="F7298" s="12">
        <v>106.3</v>
      </c>
      <c r="G7298" s="12">
        <v>105.95</v>
      </c>
      <c r="H7298" s="12">
        <v>107.91</v>
      </c>
      <c r="I7298" s="75"/>
      <c r="J7298" s="75"/>
      <c r="K7298" s="193">
        <f t="shared" si="274"/>
        <v>51.939640860860322</v>
      </c>
      <c r="L7298" s="96"/>
      <c r="M7298" s="8">
        <v>77.94</v>
      </c>
      <c r="P7298" s="8">
        <f t="shared" si="273"/>
        <v>20.150534679207155</v>
      </c>
    </row>
    <row r="7299" spans="1:16" x14ac:dyDescent="0.15">
      <c r="C7299" s="88">
        <v>40801</v>
      </c>
      <c r="D7299" s="12">
        <v>89.4</v>
      </c>
      <c r="E7299" s="12">
        <v>115.34</v>
      </c>
      <c r="F7299" s="12">
        <v>107</v>
      </c>
      <c r="G7299" s="12">
        <v>106.3</v>
      </c>
      <c r="H7299" s="12">
        <v>109.58</v>
      </c>
      <c r="I7299" s="75"/>
      <c r="J7299" s="75"/>
      <c r="K7299" s="193">
        <f t="shared" si="274"/>
        <v>51.977499231887542</v>
      </c>
      <c r="L7299" s="96"/>
      <c r="M7299" s="8">
        <v>77.739999999999995</v>
      </c>
      <c r="P7299" s="8">
        <f t="shared" si="273"/>
        <v>20.188393050234374</v>
      </c>
    </row>
    <row r="7300" spans="1:16" x14ac:dyDescent="0.15">
      <c r="C7300" s="88">
        <v>40802</v>
      </c>
      <c r="D7300" s="12">
        <v>87.96</v>
      </c>
      <c r="E7300" s="12">
        <v>112.22</v>
      </c>
      <c r="F7300" s="12">
        <v>109.65</v>
      </c>
      <c r="G7300" s="12">
        <v>109.5</v>
      </c>
      <c r="H7300" s="12">
        <v>110.69</v>
      </c>
      <c r="I7300" s="75"/>
      <c r="J7300" s="75"/>
      <c r="K7300" s="193">
        <f t="shared" si="274"/>
        <v>53.597301619975383</v>
      </c>
      <c r="L7300" s="96"/>
      <c r="M7300" s="8">
        <v>77.819999999999993</v>
      </c>
      <c r="P7300" s="8">
        <f t="shared" si="273"/>
        <v>21.808195438322215</v>
      </c>
    </row>
    <row r="7301" spans="1:16" x14ac:dyDescent="0.15">
      <c r="C7301" s="88">
        <v>40805</v>
      </c>
      <c r="D7301" s="12">
        <v>85.7</v>
      </c>
      <c r="E7301" s="12">
        <v>109.14</v>
      </c>
      <c r="F7301" s="12">
        <v>108.41</v>
      </c>
      <c r="G7301" s="82"/>
      <c r="H7301" s="12">
        <v>108.68</v>
      </c>
      <c r="I7301" s="75"/>
      <c r="J7301" s="75"/>
      <c r="K7301" s="193"/>
      <c r="L7301" s="96"/>
      <c r="M7301" s="8"/>
      <c r="P7301" s="8">
        <f t="shared" si="273"/>
        <v>-31.789106181653167</v>
      </c>
    </row>
    <row r="7302" spans="1:16" x14ac:dyDescent="0.15">
      <c r="C7302" s="88">
        <v>40806</v>
      </c>
      <c r="D7302" s="12">
        <v>86.89</v>
      </c>
      <c r="E7302" s="12">
        <v>110.54</v>
      </c>
      <c r="F7302" s="12">
        <v>106.85</v>
      </c>
      <c r="G7302" s="12">
        <v>106.4</v>
      </c>
      <c r="H7302" s="12">
        <v>108.29</v>
      </c>
      <c r="I7302" s="75"/>
      <c r="J7302" s="75"/>
      <c r="K7302" s="193">
        <f t="shared" si="274"/>
        <v>51.966164992879236</v>
      </c>
      <c r="L7302" s="96"/>
      <c r="M7302" s="8">
        <v>77.650000000000006</v>
      </c>
      <c r="P7302" s="8">
        <f t="shared" si="273"/>
        <v>20.177058811226068</v>
      </c>
    </row>
    <row r="7303" spans="1:16" x14ac:dyDescent="0.15">
      <c r="C7303" s="88">
        <v>40807</v>
      </c>
      <c r="D7303" s="12">
        <v>85.92</v>
      </c>
      <c r="E7303" s="12">
        <v>110.36</v>
      </c>
      <c r="F7303" s="12">
        <v>107.65</v>
      </c>
      <c r="G7303" s="12">
        <v>107.4</v>
      </c>
      <c r="H7303" s="12">
        <v>108.99</v>
      </c>
      <c r="I7303" s="75"/>
      <c r="J7303" s="75"/>
      <c r="K7303" s="193">
        <f t="shared" si="274"/>
        <v>52.18435852850552</v>
      </c>
      <c r="L7303" s="96"/>
      <c r="M7303" s="8">
        <v>77.25</v>
      </c>
      <c r="P7303" s="8">
        <f t="shared" si="273"/>
        <v>20.395252346852352</v>
      </c>
    </row>
    <row r="7304" spans="1:16" x14ac:dyDescent="0.15">
      <c r="C7304" s="88">
        <v>40808</v>
      </c>
      <c r="D7304" s="12">
        <v>80.510000000000005</v>
      </c>
      <c r="E7304" s="12">
        <v>105.49</v>
      </c>
      <c r="F7304" s="12">
        <v>104.85</v>
      </c>
      <c r="G7304" s="12">
        <v>105.15</v>
      </c>
      <c r="H7304" s="12">
        <v>105.11</v>
      </c>
      <c r="I7304" s="75"/>
      <c r="J7304" s="75"/>
      <c r="K7304" s="193">
        <f t="shared" si="274"/>
        <v>51.421797595225264</v>
      </c>
      <c r="L7304" s="96"/>
      <c r="M7304" s="8">
        <v>77.75</v>
      </c>
      <c r="P7304" s="8">
        <f t="shared" si="273"/>
        <v>19.632691413572097</v>
      </c>
    </row>
    <row r="7305" spans="1:16" x14ac:dyDescent="0.15">
      <c r="C7305" s="88">
        <v>40809</v>
      </c>
      <c r="D7305" s="12">
        <v>79.849999999999994</v>
      </c>
      <c r="E7305" s="12">
        <v>103.97</v>
      </c>
      <c r="F7305" s="12">
        <v>104.11</v>
      </c>
      <c r="G7305" s="82"/>
      <c r="H7305" s="12">
        <v>104.37</v>
      </c>
      <c r="I7305" s="75"/>
      <c r="J7305" s="75"/>
      <c r="K7305" s="193"/>
      <c r="L7305" s="96"/>
      <c r="M7305" s="8"/>
      <c r="P7305" s="8">
        <f t="shared" si="273"/>
        <v>-31.789106181653167</v>
      </c>
    </row>
    <row r="7306" spans="1:16" x14ac:dyDescent="0.15">
      <c r="C7306" s="88">
        <v>40812</v>
      </c>
      <c r="D7306" s="12">
        <v>80.239999999999995</v>
      </c>
      <c r="E7306" s="12">
        <v>103.94</v>
      </c>
      <c r="F7306" s="12">
        <v>100.4</v>
      </c>
      <c r="G7306" s="12">
        <v>99.7</v>
      </c>
      <c r="H7306" s="12">
        <v>101.81</v>
      </c>
      <c r="I7306" s="75"/>
      <c r="J7306" s="75"/>
      <c r="K7306" s="193">
        <f t="shared" si="274"/>
        <v>48.687588549169959</v>
      </c>
      <c r="L7306" s="96"/>
      <c r="M7306" s="8">
        <v>77.64</v>
      </c>
      <c r="P7306" s="8">
        <f t="shared" si="273"/>
        <v>16.898482367516792</v>
      </c>
    </row>
    <row r="7307" spans="1:16" x14ac:dyDescent="0.15">
      <c r="A7307" s="51" t="s">
        <v>131</v>
      </c>
      <c r="B7307" s="51"/>
      <c r="C7307" s="88">
        <v>40813</v>
      </c>
      <c r="D7307" s="12">
        <v>84.45</v>
      </c>
      <c r="E7307" s="12">
        <v>107.14</v>
      </c>
      <c r="F7307" s="12">
        <v>103.54</v>
      </c>
      <c r="G7307" s="12">
        <v>102.9</v>
      </c>
      <c r="H7307" s="12">
        <v>104.53</v>
      </c>
      <c r="I7307" s="75"/>
      <c r="J7307" s="75"/>
      <c r="K7307" s="193">
        <f t="shared" si="274"/>
        <v>50.017279705282391</v>
      </c>
      <c r="L7307" s="96"/>
      <c r="M7307" s="8">
        <v>77.28</v>
      </c>
      <c r="P7307" s="8">
        <f t="shared" si="273"/>
        <v>18.228173523629223</v>
      </c>
    </row>
    <row r="7308" spans="1:16" x14ac:dyDescent="0.15">
      <c r="A7308" s="51" t="s">
        <v>110</v>
      </c>
      <c r="B7308" s="43">
        <f>AVERAGE(D7289:D7310)</f>
        <v>85.610000000000014</v>
      </c>
      <c r="C7308" s="88">
        <v>40814</v>
      </c>
      <c r="D7308" s="12">
        <v>81.209999999999994</v>
      </c>
      <c r="E7308" s="12">
        <v>103.81</v>
      </c>
      <c r="F7308" s="12">
        <v>103.9</v>
      </c>
      <c r="G7308" s="12">
        <v>104.2</v>
      </c>
      <c r="H7308" s="12">
        <v>104.34</v>
      </c>
      <c r="I7308" s="75"/>
      <c r="J7308" s="75"/>
      <c r="K7308" s="193">
        <f t="shared" si="274"/>
        <v>50.780258910978887</v>
      </c>
      <c r="L7308" s="96"/>
      <c r="M7308" s="8">
        <v>77.48</v>
      </c>
      <c r="P7308" s="8">
        <f t="shared" si="273"/>
        <v>18.991152729325719</v>
      </c>
    </row>
    <row r="7309" spans="1:16" x14ac:dyDescent="0.15">
      <c r="A7309" s="51" t="s">
        <v>111</v>
      </c>
      <c r="B7309" s="43">
        <f>AVERAGE(E7289:E7310)</f>
        <v>109.90499999999999</v>
      </c>
      <c r="C7309" s="88">
        <v>40815</v>
      </c>
      <c r="D7309" s="12">
        <v>82.14</v>
      </c>
      <c r="E7309" s="12">
        <v>103.95</v>
      </c>
      <c r="F7309" s="12">
        <v>102.155</v>
      </c>
      <c r="G7309" s="12">
        <v>102.4</v>
      </c>
      <c r="H7309" s="12">
        <v>103.11</v>
      </c>
      <c r="I7309" s="75"/>
      <c r="J7309" s="75"/>
      <c r="K7309" s="193">
        <f t="shared" si="274"/>
        <v>49.903056741691344</v>
      </c>
      <c r="L7309" s="96"/>
      <c r="M7309" s="8">
        <v>77.48</v>
      </c>
      <c r="P7309" s="8">
        <f t="shared" si="273"/>
        <v>18.113950560038177</v>
      </c>
    </row>
    <row r="7310" spans="1:16" ht="15" thickBot="1" x14ac:dyDescent="0.2">
      <c r="A7310" s="51" t="s">
        <v>112</v>
      </c>
      <c r="B7310" s="43">
        <f>AVERAGE(G7289:G7310)</f>
        <v>106.18750000000003</v>
      </c>
      <c r="C7310" s="121">
        <v>40816</v>
      </c>
      <c r="D7310" s="122">
        <v>79.2</v>
      </c>
      <c r="E7310" s="122">
        <v>102.76</v>
      </c>
      <c r="F7310" s="122">
        <v>100.96</v>
      </c>
      <c r="G7310" s="122">
        <v>101.25</v>
      </c>
      <c r="H7310" s="122">
        <v>101.57</v>
      </c>
      <c r="I7310" s="123"/>
      <c r="J7310" s="123"/>
      <c r="K7310" s="193">
        <f t="shared" si="274"/>
        <v>49.450885390310361</v>
      </c>
      <c r="L7310" s="96"/>
      <c r="M7310" s="8">
        <v>77.650000000000006</v>
      </c>
      <c r="P7310" s="8">
        <f t="shared" si="273"/>
        <v>17.661779208657194</v>
      </c>
    </row>
    <row r="7311" spans="1:16" x14ac:dyDescent="0.15">
      <c r="C7311" s="115">
        <v>40819</v>
      </c>
      <c r="D7311" s="116">
        <v>77.61</v>
      </c>
      <c r="E7311" s="116">
        <v>101.71</v>
      </c>
      <c r="F7311" s="116">
        <v>97.66</v>
      </c>
      <c r="G7311" s="116">
        <v>97.55</v>
      </c>
      <c r="H7311" s="116">
        <v>99.65</v>
      </c>
      <c r="I7311" s="117"/>
      <c r="J7311" s="117"/>
      <c r="K7311" s="193">
        <f t="shared" si="274"/>
        <v>47.944441116832628</v>
      </c>
      <c r="L7311" s="96"/>
      <c r="M7311" s="8">
        <v>78.14</v>
      </c>
      <c r="P7311" s="8">
        <f t="shared" si="273"/>
        <v>16.155334935179461</v>
      </c>
    </row>
    <row r="7312" spans="1:16" x14ac:dyDescent="0.15">
      <c r="C7312" s="88">
        <v>40820</v>
      </c>
      <c r="D7312" s="12">
        <v>75.67</v>
      </c>
      <c r="E7312" s="12">
        <v>99.79</v>
      </c>
      <c r="F7312" s="12">
        <v>96.45</v>
      </c>
      <c r="G7312" s="12">
        <v>97.1</v>
      </c>
      <c r="H7312" s="12">
        <v>98.59</v>
      </c>
      <c r="I7312" s="75"/>
      <c r="J7312" s="75"/>
      <c r="K7312" s="193">
        <f t="shared" si="274"/>
        <v>47.472868844130254</v>
      </c>
      <c r="L7312" s="96"/>
      <c r="M7312" s="8">
        <v>77.73</v>
      </c>
      <c r="P7312" s="8">
        <f t="shared" si="273"/>
        <v>15.683762662477086</v>
      </c>
    </row>
    <row r="7313" spans="1:16" x14ac:dyDescent="0.15">
      <c r="C7313" s="88">
        <v>40821</v>
      </c>
      <c r="D7313" s="12">
        <v>79.680000000000007</v>
      </c>
      <c r="E7313" s="12">
        <v>102.73</v>
      </c>
      <c r="F7313" s="12">
        <v>97.41</v>
      </c>
      <c r="G7313" s="12">
        <v>97.4</v>
      </c>
      <c r="H7313" s="12">
        <v>99.9</v>
      </c>
      <c r="I7313" s="75"/>
      <c r="J7313" s="75"/>
      <c r="K7313" s="193">
        <f t="shared" si="274"/>
        <v>47.63179349286677</v>
      </c>
      <c r="L7313" s="96"/>
      <c r="M7313" s="8">
        <v>77.75</v>
      </c>
      <c r="P7313" s="8">
        <f t="shared" si="273"/>
        <v>15.842687311213602</v>
      </c>
    </row>
    <row r="7314" spans="1:16" x14ac:dyDescent="0.15">
      <c r="C7314" s="88">
        <v>40822</v>
      </c>
      <c r="D7314" s="12">
        <v>82.59</v>
      </c>
      <c r="E7314" s="12">
        <v>105.73</v>
      </c>
      <c r="F7314" s="12">
        <v>99.25</v>
      </c>
      <c r="G7314" s="12">
        <v>98.8</v>
      </c>
      <c r="H7314" s="12">
        <v>101.63</v>
      </c>
      <c r="I7314" s="75"/>
      <c r="J7314" s="75"/>
      <c r="K7314" s="193">
        <f t="shared" si="274"/>
        <v>48.341296727393043</v>
      </c>
      <c r="L7314" s="96"/>
      <c r="M7314" s="8">
        <v>77.790000000000006</v>
      </c>
      <c r="P7314" s="8">
        <f t="shared" si="273"/>
        <v>16.552190545739876</v>
      </c>
    </row>
    <row r="7315" spans="1:16" x14ac:dyDescent="0.15">
      <c r="A7315" s="67" t="s">
        <v>132</v>
      </c>
      <c r="B7315" s="67"/>
      <c r="C7315" s="88">
        <v>40823</v>
      </c>
      <c r="D7315" s="12">
        <v>82.98</v>
      </c>
      <c r="E7315" s="12">
        <v>105.88</v>
      </c>
      <c r="F7315" s="12">
        <v>100.855</v>
      </c>
      <c r="G7315" s="12">
        <v>101.6</v>
      </c>
      <c r="H7315" s="12">
        <v>103.22</v>
      </c>
      <c r="I7315" s="75"/>
      <c r="J7315" s="75"/>
      <c r="K7315" s="193">
        <f t="shared" si="274"/>
        <v>49.66016940898033</v>
      </c>
      <c r="L7315" s="96"/>
      <c r="M7315" s="8">
        <v>77.709999999999994</v>
      </c>
      <c r="P7315" s="8">
        <f t="shared" si="273"/>
        <v>17.871063227327163</v>
      </c>
    </row>
    <row r="7316" spans="1:16" x14ac:dyDescent="0.15">
      <c r="A7316" s="67" t="s">
        <v>110</v>
      </c>
      <c r="B7316" s="68">
        <f>AVERAGE(D7245:D7310)</f>
        <v>89.538437500000015</v>
      </c>
      <c r="C7316" s="88">
        <v>40826</v>
      </c>
      <c r="D7316" s="12">
        <v>85.41</v>
      </c>
      <c r="E7316" s="12">
        <v>108.95</v>
      </c>
      <c r="F7316" s="12">
        <v>101.44</v>
      </c>
      <c r="G7316" s="82"/>
      <c r="H7316" s="12">
        <v>104.67</v>
      </c>
      <c r="I7316" s="75"/>
      <c r="J7316" s="75"/>
      <c r="K7316" s="193"/>
      <c r="L7316" s="96"/>
      <c r="M7316" s="8"/>
      <c r="P7316" s="8">
        <f t="shared" si="273"/>
        <v>-31.789106181653167</v>
      </c>
    </row>
    <row r="7317" spans="1:16" x14ac:dyDescent="0.15">
      <c r="A7317" s="67" t="s">
        <v>111</v>
      </c>
      <c r="B7317" s="68">
        <f>AVERAGE(E7245:E7310)</f>
        <v>112.0918181818182</v>
      </c>
      <c r="C7317" s="88">
        <v>40827</v>
      </c>
      <c r="D7317" s="12">
        <v>85.81</v>
      </c>
      <c r="E7317" s="12">
        <v>110.73</v>
      </c>
      <c r="F7317" s="12">
        <v>102.29</v>
      </c>
      <c r="G7317" s="12">
        <v>103.2</v>
      </c>
      <c r="H7317" s="12">
        <v>105.61</v>
      </c>
      <c r="I7317" s="75"/>
      <c r="J7317" s="75"/>
      <c r="K7317" s="193">
        <f t="shared" si="274"/>
        <v>50.448710405647859</v>
      </c>
      <c r="L7317" s="96"/>
      <c r="M7317" s="8">
        <v>77.72</v>
      </c>
      <c r="P7317" s="8">
        <f t="shared" si="273"/>
        <v>18.659604223994691</v>
      </c>
    </row>
    <row r="7318" spans="1:16" x14ac:dyDescent="0.15">
      <c r="A7318" s="67" t="s">
        <v>112</v>
      </c>
      <c r="B7318" s="68">
        <f>AVERAGE(G7245:G7310)</f>
        <v>106.92460317460313</v>
      </c>
      <c r="C7318" s="88">
        <v>40828</v>
      </c>
      <c r="D7318" s="12">
        <v>85.57</v>
      </c>
      <c r="E7318" s="12">
        <v>111.36</v>
      </c>
      <c r="F7318" s="12">
        <v>104.77</v>
      </c>
      <c r="G7318" s="12">
        <v>104.7</v>
      </c>
      <c r="H7318" s="12">
        <v>107.68</v>
      </c>
      <c r="I7318" s="75"/>
      <c r="J7318" s="75"/>
      <c r="K7318" s="193">
        <f t="shared" si="274"/>
        <v>51.175391113388194</v>
      </c>
      <c r="L7318" s="96"/>
      <c r="M7318" s="8">
        <v>77.709999999999994</v>
      </c>
      <c r="P7318" s="8">
        <f t="shared" si="273"/>
        <v>19.386284931735027</v>
      </c>
    </row>
    <row r="7319" spans="1:16" x14ac:dyDescent="0.15">
      <c r="C7319" s="88">
        <v>40829</v>
      </c>
      <c r="D7319" s="12">
        <v>84.23</v>
      </c>
      <c r="E7319" s="12">
        <v>111.11</v>
      </c>
      <c r="F7319" s="12">
        <v>104.42</v>
      </c>
      <c r="G7319" s="12">
        <v>104.8</v>
      </c>
      <c r="H7319" s="12">
        <v>107.04</v>
      </c>
      <c r="I7319" s="75"/>
      <c r="J7319" s="75"/>
      <c r="K7319" s="193">
        <f t="shared" si="274"/>
        <v>51.527488430506217</v>
      </c>
      <c r="L7319" s="96"/>
      <c r="M7319" s="8">
        <v>78.17</v>
      </c>
      <c r="P7319" s="8">
        <f t="shared" si="273"/>
        <v>19.73838224885305</v>
      </c>
    </row>
    <row r="7320" spans="1:16" x14ac:dyDescent="0.15">
      <c r="C7320" s="88">
        <v>40830</v>
      </c>
      <c r="D7320" s="12">
        <v>86.8</v>
      </c>
      <c r="E7320" s="12">
        <v>114.68</v>
      </c>
      <c r="F7320" s="12">
        <v>105.77</v>
      </c>
      <c r="G7320" s="12">
        <v>105.4</v>
      </c>
      <c r="H7320" s="12">
        <v>109.01</v>
      </c>
      <c r="I7320" s="75"/>
      <c r="J7320" s="75"/>
      <c r="K7320" s="193">
        <f t="shared" si="274"/>
        <v>51.696533384772351</v>
      </c>
      <c r="L7320" s="96"/>
      <c r="M7320" s="8">
        <v>77.98</v>
      </c>
      <c r="P7320" s="8">
        <f t="shared" si="273"/>
        <v>19.907427203119184</v>
      </c>
    </row>
    <row r="7321" spans="1:16" x14ac:dyDescent="0.15">
      <c r="C7321" s="88">
        <v>40833</v>
      </c>
      <c r="D7321" s="12">
        <v>86.38</v>
      </c>
      <c r="E7321" s="12">
        <v>110.16</v>
      </c>
      <c r="F7321" s="12">
        <v>108.96</v>
      </c>
      <c r="G7321" s="12">
        <v>108.6</v>
      </c>
      <c r="H7321" s="12">
        <v>110.13</v>
      </c>
      <c r="I7321" s="75"/>
      <c r="J7321" s="75"/>
      <c r="K7321" s="193">
        <f t="shared" si="274"/>
        <v>53.477820374580261</v>
      </c>
      <c r="L7321" s="96"/>
      <c r="M7321" s="8">
        <v>78.290000000000006</v>
      </c>
      <c r="P7321" s="8">
        <f t="shared" si="273"/>
        <v>21.688714192927094</v>
      </c>
    </row>
    <row r="7322" spans="1:16" x14ac:dyDescent="0.15">
      <c r="C7322" s="88">
        <v>40834</v>
      </c>
      <c r="D7322" s="12">
        <v>88.34</v>
      </c>
      <c r="E7322" s="12">
        <v>111.15</v>
      </c>
      <c r="F7322" s="12">
        <v>105.76</v>
      </c>
      <c r="G7322" s="12">
        <v>106.3</v>
      </c>
      <c r="H7322" s="12">
        <v>107.94</v>
      </c>
      <c r="I7322" s="75"/>
      <c r="J7322" s="75"/>
      <c r="K7322" s="193">
        <f t="shared" si="274"/>
        <v>52.064418126924153</v>
      </c>
      <c r="L7322" s="96"/>
      <c r="M7322" s="8">
        <v>77.87</v>
      </c>
      <c r="P7322" s="8">
        <f t="shared" si="273"/>
        <v>20.275311945270985</v>
      </c>
    </row>
    <row r="7323" spans="1:16" x14ac:dyDescent="0.15">
      <c r="C7323" s="88">
        <v>40835</v>
      </c>
      <c r="D7323" s="12">
        <v>86.11</v>
      </c>
      <c r="E7323" s="12">
        <v>108.39</v>
      </c>
      <c r="F7323" s="12">
        <v>107.11</v>
      </c>
      <c r="G7323" s="12">
        <v>108</v>
      </c>
      <c r="H7323" s="12">
        <v>108.65</v>
      </c>
      <c r="I7323" s="75"/>
      <c r="J7323" s="75"/>
      <c r="K7323" s="193">
        <f t="shared" si="274"/>
        <v>52.781576061158049</v>
      </c>
      <c r="L7323" s="96"/>
      <c r="M7323" s="8">
        <v>77.7</v>
      </c>
      <c r="P7323" s="8">
        <f t="shared" si="273"/>
        <v>20.992469879504881</v>
      </c>
    </row>
    <row r="7324" spans="1:16" x14ac:dyDescent="0.15">
      <c r="C7324" s="88">
        <v>40836</v>
      </c>
      <c r="D7324" s="12">
        <v>85.3</v>
      </c>
      <c r="E7324" s="12">
        <v>109.76</v>
      </c>
      <c r="F7324" s="12">
        <v>105.21</v>
      </c>
      <c r="G7324" s="12">
        <v>105.1</v>
      </c>
      <c r="H7324" s="12">
        <v>107.19</v>
      </c>
      <c r="I7324" s="75"/>
      <c r="J7324" s="75"/>
      <c r="K7324" s="193">
        <f t="shared" si="274"/>
        <v>51.47667304929189</v>
      </c>
      <c r="L7324" s="96"/>
      <c r="M7324" s="8">
        <v>77.87</v>
      </c>
      <c r="P7324" s="8">
        <f t="shared" si="273"/>
        <v>19.687566867638722</v>
      </c>
    </row>
    <row r="7325" spans="1:16" x14ac:dyDescent="0.15">
      <c r="C7325" s="88">
        <v>40837</v>
      </c>
      <c r="D7325" s="12">
        <v>87.4</v>
      </c>
      <c r="E7325" s="12">
        <v>109.56</v>
      </c>
      <c r="F7325" s="12">
        <v>106</v>
      </c>
      <c r="G7325" s="12">
        <v>106.25</v>
      </c>
      <c r="H7325" s="12">
        <v>108.31</v>
      </c>
      <c r="I7325" s="75"/>
      <c r="J7325" s="75"/>
      <c r="K7325" s="193">
        <f t="shared" si="274"/>
        <v>52.006514128971553</v>
      </c>
      <c r="L7325" s="96"/>
      <c r="M7325" s="8">
        <v>77.819999999999993</v>
      </c>
      <c r="P7325" s="8">
        <f t="shared" si="273"/>
        <v>20.217407947318385</v>
      </c>
    </row>
    <row r="7326" spans="1:16" x14ac:dyDescent="0.15">
      <c r="C7326" s="88">
        <v>40840</v>
      </c>
      <c r="D7326" s="12">
        <v>91.27</v>
      </c>
      <c r="E7326" s="12">
        <v>111.45</v>
      </c>
      <c r="F7326" s="12">
        <v>106.83</v>
      </c>
      <c r="G7326" s="12">
        <v>107</v>
      </c>
      <c r="H7326" s="12">
        <v>109.11</v>
      </c>
      <c r="I7326" s="75"/>
      <c r="J7326" s="75"/>
      <c r="K7326" s="193">
        <f t="shared" si="274"/>
        <v>52.050574253418439</v>
      </c>
      <c r="L7326" s="96"/>
      <c r="M7326" s="8">
        <v>77.34</v>
      </c>
      <c r="P7326" s="8">
        <f t="shared" si="273"/>
        <v>20.261468071765272</v>
      </c>
    </row>
    <row r="7327" spans="1:16" x14ac:dyDescent="0.15">
      <c r="C7327" s="88">
        <v>40841</v>
      </c>
      <c r="D7327" s="12">
        <v>93.17</v>
      </c>
      <c r="E7327" s="12">
        <v>110.92</v>
      </c>
      <c r="F7327" s="12">
        <v>107.74</v>
      </c>
      <c r="G7327" s="12">
        <v>107.85</v>
      </c>
      <c r="H7327" s="12">
        <v>109.47</v>
      </c>
      <c r="I7327" s="75"/>
      <c r="J7327" s="75"/>
      <c r="K7327" s="193">
        <f t="shared" si="274"/>
        <v>52.396224514496751</v>
      </c>
      <c r="L7327" s="96"/>
      <c r="M7327" s="8">
        <v>77.239999999999995</v>
      </c>
      <c r="P7327" s="8">
        <f t="shared" si="273"/>
        <v>20.607118332843584</v>
      </c>
    </row>
    <row r="7328" spans="1:16" x14ac:dyDescent="0.15">
      <c r="A7328" s="51" t="s">
        <v>133</v>
      </c>
      <c r="B7328" s="51"/>
      <c r="C7328" s="88">
        <v>40842</v>
      </c>
      <c r="D7328" s="12">
        <v>90.2</v>
      </c>
      <c r="E7328" s="12">
        <v>108.91</v>
      </c>
      <c r="F7328" s="12">
        <v>107.74</v>
      </c>
      <c r="G7328" s="12">
        <v>108.2</v>
      </c>
      <c r="H7328" s="12">
        <v>108.83</v>
      </c>
      <c r="I7328" s="75"/>
      <c r="J7328" s="75"/>
      <c r="K7328" s="193">
        <f t="shared" si="274"/>
        <v>52.484596355821324</v>
      </c>
      <c r="L7328" s="96"/>
      <c r="M7328" s="8">
        <v>77.12</v>
      </c>
      <c r="P7328" s="8">
        <f t="shared" si="273"/>
        <v>20.695490174168157</v>
      </c>
    </row>
    <row r="7329" spans="1:16" x14ac:dyDescent="0.15">
      <c r="A7329" s="51" t="s">
        <v>110</v>
      </c>
      <c r="B7329" s="43">
        <f>AVERAGE(D7311:D7331)</f>
        <v>86.428095238095239</v>
      </c>
      <c r="C7329" s="88">
        <v>40843</v>
      </c>
      <c r="D7329" s="12">
        <v>93.96</v>
      </c>
      <c r="E7329" s="12">
        <v>112.08</v>
      </c>
      <c r="F7329" s="12">
        <v>107</v>
      </c>
      <c r="G7329" s="12">
        <v>107.3</v>
      </c>
      <c r="H7329" s="12">
        <v>108.2</v>
      </c>
      <c r="I7329" s="75"/>
      <c r="J7329" s="75"/>
      <c r="K7329" s="193">
        <f t="shared" si="274"/>
        <v>52.162765608130634</v>
      </c>
      <c r="L7329" s="96"/>
      <c r="M7329" s="8">
        <v>77.290000000000006</v>
      </c>
      <c r="P7329" s="8">
        <f t="shared" si="273"/>
        <v>20.373659426477467</v>
      </c>
    </row>
    <row r="7330" spans="1:16" x14ac:dyDescent="0.15">
      <c r="A7330" s="51" t="s">
        <v>111</v>
      </c>
      <c r="B7330" s="43">
        <f>AVERAGE(E7311:E7331)</f>
        <v>108.78666666666669</v>
      </c>
      <c r="C7330" s="88">
        <v>40844</v>
      </c>
      <c r="D7330" s="12">
        <v>93.32</v>
      </c>
      <c r="E7330" s="12">
        <v>109.91</v>
      </c>
      <c r="F7330" s="12">
        <v>108.2</v>
      </c>
      <c r="G7330" s="12">
        <v>109</v>
      </c>
      <c r="H7330" s="12">
        <v>109.15</v>
      </c>
      <c r="I7330" s="75"/>
      <c r="J7330" s="75"/>
      <c r="K7330" s="193">
        <f t="shared" si="274"/>
        <v>52.776670008757108</v>
      </c>
      <c r="L7330" s="96"/>
      <c r="M7330" s="8">
        <v>76.98</v>
      </c>
      <c r="P7330" s="8">
        <f t="shared" si="273"/>
        <v>20.987563827103941</v>
      </c>
    </row>
    <row r="7331" spans="1:16" ht="15" thickBot="1" x14ac:dyDescent="0.2">
      <c r="A7331" s="51" t="s">
        <v>112</v>
      </c>
      <c r="B7331" s="43">
        <f>AVERAGE(G7311:G7331)</f>
        <v>104.5175</v>
      </c>
      <c r="C7331" s="112">
        <v>40847</v>
      </c>
      <c r="D7331" s="113">
        <v>93.19</v>
      </c>
      <c r="E7331" s="113">
        <v>109.56</v>
      </c>
      <c r="F7331" s="113">
        <v>105.92</v>
      </c>
      <c r="G7331" s="113">
        <v>106.2</v>
      </c>
      <c r="H7331" s="128">
        <v>107.12</v>
      </c>
      <c r="I7331" s="114"/>
      <c r="J7331" s="114"/>
      <c r="K7331" s="193">
        <f t="shared" si="274"/>
        <v>52.603259925816296</v>
      </c>
      <c r="L7331" s="96"/>
      <c r="M7331" s="8">
        <v>78.75</v>
      </c>
      <c r="P7331" s="8">
        <f t="shared" ref="P7331:P7394" si="275">K7331-$K$8167</f>
        <v>20.814153744163129</v>
      </c>
    </row>
    <row r="7332" spans="1:16" x14ac:dyDescent="0.15">
      <c r="C7332" s="118">
        <v>40848</v>
      </c>
      <c r="D7332" s="119">
        <v>92.19</v>
      </c>
      <c r="E7332" s="119">
        <v>109.54</v>
      </c>
      <c r="F7332" s="129">
        <v>104.61</v>
      </c>
      <c r="G7332" s="119">
        <v>104.8</v>
      </c>
      <c r="H7332" s="119">
        <v>106.35</v>
      </c>
      <c r="I7332" s="120"/>
      <c r="J7332" s="120"/>
      <c r="K7332" s="193">
        <f t="shared" si="274"/>
        <v>52.272352981183865</v>
      </c>
      <c r="L7332" s="96"/>
      <c r="M7332" s="8">
        <v>79.3</v>
      </c>
      <c r="P7332" s="8">
        <f t="shared" si="275"/>
        <v>20.483246799530697</v>
      </c>
    </row>
    <row r="7333" spans="1:16" x14ac:dyDescent="0.15">
      <c r="C7333" s="88">
        <v>40849</v>
      </c>
      <c r="D7333" s="12">
        <v>92.51</v>
      </c>
      <c r="E7333" s="12">
        <v>109.34</v>
      </c>
      <c r="F7333" s="12">
        <v>106.75</v>
      </c>
      <c r="G7333" s="12">
        <v>105.9</v>
      </c>
      <c r="H7333" s="12">
        <v>108.65</v>
      </c>
      <c r="I7333" s="75"/>
      <c r="J7333" s="75"/>
      <c r="K7333" s="193">
        <f t="shared" si="274"/>
        <v>52.794369536265123</v>
      </c>
      <c r="L7333" s="96"/>
      <c r="M7333" s="8">
        <v>79.260000000000005</v>
      </c>
      <c r="P7333" s="8">
        <f t="shared" si="275"/>
        <v>21.005263354611955</v>
      </c>
    </row>
    <row r="7334" spans="1:16" x14ac:dyDescent="0.15">
      <c r="C7334" s="88">
        <v>40850</v>
      </c>
      <c r="D7334" s="12">
        <v>94.07</v>
      </c>
      <c r="E7334" s="12">
        <v>110.83</v>
      </c>
      <c r="F7334" s="12">
        <v>105.16</v>
      </c>
      <c r="G7334" s="82"/>
      <c r="H7334" s="12">
        <v>107.95</v>
      </c>
      <c r="I7334" s="75"/>
      <c r="J7334" s="75"/>
      <c r="K7334" s="193"/>
      <c r="L7334" s="96"/>
      <c r="M7334" s="8"/>
      <c r="P7334" s="8">
        <f t="shared" si="275"/>
        <v>-31.789106181653167</v>
      </c>
    </row>
    <row r="7335" spans="1:16" x14ac:dyDescent="0.15">
      <c r="C7335" s="88">
        <v>40851</v>
      </c>
      <c r="D7335" s="12">
        <v>94.26</v>
      </c>
      <c r="E7335" s="12">
        <v>111.97</v>
      </c>
      <c r="F7335" s="12">
        <v>107.76</v>
      </c>
      <c r="G7335" s="12">
        <v>107.65</v>
      </c>
      <c r="H7335" s="11">
        <v>109.96</v>
      </c>
      <c r="I7335" s="75"/>
      <c r="J7335" s="75"/>
      <c r="K7335" s="193">
        <f t="shared" si="274"/>
        <v>53.517836150701754</v>
      </c>
      <c r="L7335" s="96"/>
      <c r="M7335" s="8">
        <v>79.040000000000006</v>
      </c>
      <c r="P7335" s="8">
        <f t="shared" si="275"/>
        <v>21.728729969048587</v>
      </c>
    </row>
    <row r="7336" spans="1:16" x14ac:dyDescent="0.15">
      <c r="A7336" s="51" t="s">
        <v>134</v>
      </c>
      <c r="B7336" s="51"/>
      <c r="C7336" s="88">
        <v>40854</v>
      </c>
      <c r="D7336" s="12">
        <v>95.52</v>
      </c>
      <c r="E7336" s="12">
        <v>114.56</v>
      </c>
      <c r="F7336" s="82"/>
      <c r="G7336" s="12">
        <v>109.9</v>
      </c>
      <c r="H7336" s="12">
        <v>111.08</v>
      </c>
      <c r="I7336" s="75"/>
      <c r="J7336" s="75"/>
      <c r="K7336" s="193">
        <f t="shared" si="274"/>
        <v>54.712453620519156</v>
      </c>
      <c r="L7336" s="96"/>
      <c r="M7336" s="8">
        <v>79.150000000000006</v>
      </c>
      <c r="P7336" s="8">
        <f t="shared" si="275"/>
        <v>22.923347438865989</v>
      </c>
    </row>
    <row r="7337" spans="1:16" x14ac:dyDescent="0.15">
      <c r="A7337" s="51" t="s">
        <v>34</v>
      </c>
      <c r="B7337" s="43">
        <f>AVERAGE(D7332:D7353)</f>
        <v>97.162857142857135</v>
      </c>
      <c r="C7337" s="88">
        <v>40855</v>
      </c>
      <c r="D7337" s="12">
        <v>96.8</v>
      </c>
      <c r="E7337" s="12">
        <v>115</v>
      </c>
      <c r="F7337" s="12">
        <v>111.86</v>
      </c>
      <c r="G7337" s="12">
        <v>111.05</v>
      </c>
      <c r="H7337" s="12">
        <v>113.79</v>
      </c>
      <c r="I7337" s="75"/>
      <c r="J7337" s="75"/>
      <c r="K7337" s="193">
        <f t="shared" si="274"/>
        <v>55.222104407625714</v>
      </c>
      <c r="L7337" s="96"/>
      <c r="M7337" s="8">
        <v>79.06</v>
      </c>
      <c r="P7337" s="8">
        <f t="shared" si="275"/>
        <v>23.432998225972547</v>
      </c>
    </row>
    <row r="7338" spans="1:16" x14ac:dyDescent="0.15">
      <c r="A7338" s="51" t="s">
        <v>111</v>
      </c>
      <c r="B7338" s="43">
        <f>AVERAGE(E7332:E7353)</f>
        <v>110.49136363636363</v>
      </c>
      <c r="C7338" s="88">
        <v>40856</v>
      </c>
      <c r="D7338" s="12">
        <v>95.74</v>
      </c>
      <c r="E7338" s="12">
        <v>112.31</v>
      </c>
      <c r="F7338" s="12">
        <v>111.6</v>
      </c>
      <c r="G7338" s="12">
        <v>111</v>
      </c>
      <c r="H7338" s="12">
        <v>113.13</v>
      </c>
      <c r="I7338" s="75"/>
      <c r="J7338" s="75"/>
      <c r="K7338" s="193">
        <f t="shared" si="274"/>
        <v>54.959863327174098</v>
      </c>
      <c r="L7338" s="96"/>
      <c r="M7338" s="8">
        <v>78.72</v>
      </c>
      <c r="P7338" s="8">
        <f t="shared" si="275"/>
        <v>23.17075714552093</v>
      </c>
    </row>
    <row r="7339" spans="1:16" x14ac:dyDescent="0.15">
      <c r="A7339" s="51" t="s">
        <v>112</v>
      </c>
      <c r="B7339" s="43">
        <f>AVERAGE(G7332:G7353)</f>
        <v>108.9725</v>
      </c>
      <c r="C7339" s="88">
        <v>40857</v>
      </c>
      <c r="D7339" s="12">
        <v>97.78</v>
      </c>
      <c r="E7339" s="12">
        <v>113.71</v>
      </c>
      <c r="F7339" s="12">
        <v>109.6</v>
      </c>
      <c r="G7339" s="12">
        <v>108.8</v>
      </c>
      <c r="H7339" s="12">
        <v>111.67</v>
      </c>
      <c r="I7339" s="75"/>
      <c r="J7339" s="75"/>
      <c r="K7339" s="193">
        <f t="shared" si="274"/>
        <v>53.959531822244571</v>
      </c>
      <c r="L7339" s="96"/>
      <c r="M7339" s="8">
        <v>78.849999999999994</v>
      </c>
      <c r="P7339" s="8">
        <f t="shared" si="275"/>
        <v>22.170425640591404</v>
      </c>
    </row>
    <row r="7340" spans="1:16" x14ac:dyDescent="0.15">
      <c r="C7340" s="88">
        <v>40858</v>
      </c>
      <c r="D7340" s="12">
        <v>98.99</v>
      </c>
      <c r="E7340" s="12">
        <v>114.16</v>
      </c>
      <c r="F7340" s="12">
        <v>111.47</v>
      </c>
      <c r="G7340" s="12">
        <v>110.65</v>
      </c>
      <c r="H7340" s="12">
        <v>113.01</v>
      </c>
      <c r="I7340" s="75"/>
      <c r="J7340" s="75"/>
      <c r="K7340" s="193">
        <f t="shared" si="274"/>
        <v>54.696090677799873</v>
      </c>
      <c r="L7340" s="96"/>
      <c r="M7340" s="8">
        <v>78.59</v>
      </c>
      <c r="P7340" s="8">
        <f t="shared" si="275"/>
        <v>22.906984496146706</v>
      </c>
    </row>
    <row r="7341" spans="1:16" x14ac:dyDescent="0.15">
      <c r="C7341" s="88">
        <v>40861</v>
      </c>
      <c r="D7341" s="12">
        <v>98.14</v>
      </c>
      <c r="E7341" s="12">
        <v>111.89</v>
      </c>
      <c r="F7341" s="12">
        <v>112.15</v>
      </c>
      <c r="G7341" s="12">
        <v>112.1</v>
      </c>
      <c r="H7341" s="12">
        <v>112.69</v>
      </c>
      <c r="I7341" s="75"/>
      <c r="J7341" s="75"/>
      <c r="K7341" s="193">
        <f t="shared" si="274"/>
        <v>55.173119361345591</v>
      </c>
      <c r="L7341" s="96"/>
      <c r="M7341" s="8">
        <v>78.25</v>
      </c>
      <c r="P7341" s="8">
        <f t="shared" si="275"/>
        <v>23.384013179692424</v>
      </c>
    </row>
    <row r="7342" spans="1:16" x14ac:dyDescent="0.15">
      <c r="C7342" s="88">
        <v>40862</v>
      </c>
      <c r="D7342" s="12">
        <v>99.37</v>
      </c>
      <c r="E7342" s="12">
        <v>112.39</v>
      </c>
      <c r="F7342" s="12">
        <v>111.37</v>
      </c>
      <c r="G7342" s="12">
        <v>110.85</v>
      </c>
      <c r="H7342" s="12">
        <v>112.19</v>
      </c>
      <c r="I7342" s="75"/>
      <c r="J7342" s="75"/>
      <c r="K7342" s="193">
        <f t="shared" si="274"/>
        <v>54.474230182494416</v>
      </c>
      <c r="L7342" s="96"/>
      <c r="M7342" s="8">
        <v>78.13</v>
      </c>
      <c r="P7342" s="8">
        <f t="shared" si="275"/>
        <v>22.685124000841249</v>
      </c>
    </row>
    <row r="7343" spans="1:16" x14ac:dyDescent="0.15">
      <c r="C7343" s="88">
        <v>40863</v>
      </c>
      <c r="D7343" s="12">
        <v>102.59</v>
      </c>
      <c r="E7343" s="12">
        <v>111.88</v>
      </c>
      <c r="F7343" s="12">
        <v>111.4</v>
      </c>
      <c r="G7343" s="12">
        <v>111</v>
      </c>
      <c r="H7343" s="12">
        <v>112.26</v>
      </c>
      <c r="I7343" s="75"/>
      <c r="J7343" s="75"/>
      <c r="K7343" s="193">
        <f t="shared" si="274"/>
        <v>54.52699854995295</v>
      </c>
      <c r="L7343" s="96"/>
      <c r="M7343" s="8">
        <v>78.099999999999994</v>
      </c>
      <c r="P7343" s="8">
        <f t="shared" si="275"/>
        <v>22.737892368299782</v>
      </c>
    </row>
    <row r="7344" spans="1:16" x14ac:dyDescent="0.15">
      <c r="C7344" s="88">
        <v>40864</v>
      </c>
      <c r="D7344" s="12">
        <v>98.82</v>
      </c>
      <c r="E7344" s="12">
        <v>108.22</v>
      </c>
      <c r="F7344" s="12">
        <v>110.93</v>
      </c>
      <c r="G7344" s="12">
        <v>111</v>
      </c>
      <c r="H7344" s="12">
        <v>110.83</v>
      </c>
      <c r="I7344" s="75"/>
      <c r="J7344" s="75"/>
      <c r="K7344" s="193">
        <f t="shared" si="274"/>
        <v>54.506053480087409</v>
      </c>
      <c r="L7344" s="96"/>
      <c r="M7344" s="8">
        <v>78.069999999999993</v>
      </c>
      <c r="P7344" s="8">
        <f t="shared" si="275"/>
        <v>22.716947298434242</v>
      </c>
    </row>
    <row r="7345" spans="3:16" x14ac:dyDescent="0.15">
      <c r="C7345" s="88">
        <v>40865</v>
      </c>
      <c r="D7345" s="12">
        <v>97.41</v>
      </c>
      <c r="E7345" s="12">
        <v>107.56</v>
      </c>
      <c r="F7345" s="12">
        <v>108.88</v>
      </c>
      <c r="G7345" s="12">
        <v>107.7</v>
      </c>
      <c r="H7345" s="12">
        <v>109.12</v>
      </c>
      <c r="I7345" s="75"/>
      <c r="J7345" s="75"/>
      <c r="K7345" s="193">
        <f t="shared" si="274"/>
        <v>52.858506736691204</v>
      </c>
      <c r="L7345" s="96"/>
      <c r="M7345" s="8">
        <v>78.03</v>
      </c>
      <c r="P7345" s="8">
        <f t="shared" si="275"/>
        <v>21.069400555038037</v>
      </c>
    </row>
    <row r="7346" spans="3:16" x14ac:dyDescent="0.15">
      <c r="C7346" s="88">
        <v>40868</v>
      </c>
      <c r="D7346" s="12">
        <v>96.92</v>
      </c>
      <c r="E7346" s="12">
        <v>106.88</v>
      </c>
      <c r="F7346" s="12">
        <v>107.8</v>
      </c>
      <c r="G7346" s="12">
        <v>107.8</v>
      </c>
      <c r="H7346" s="12">
        <v>107.74</v>
      </c>
      <c r="I7346" s="75"/>
      <c r="J7346" s="75"/>
      <c r="K7346" s="193">
        <f t="shared" si="274"/>
        <v>52.833001554017102</v>
      </c>
      <c r="L7346" s="96"/>
      <c r="M7346" s="8">
        <v>77.92</v>
      </c>
      <c r="P7346" s="8">
        <f t="shared" si="275"/>
        <v>21.043895372363934</v>
      </c>
    </row>
    <row r="7347" spans="3:16" x14ac:dyDescent="0.15">
      <c r="C7347" s="88">
        <v>40869</v>
      </c>
      <c r="D7347" s="12">
        <v>98.01</v>
      </c>
      <c r="E7347" s="12">
        <v>109.03</v>
      </c>
      <c r="F7347" s="12">
        <v>107.9</v>
      </c>
      <c r="G7347" s="12">
        <v>107.9</v>
      </c>
      <c r="H7347" s="12">
        <v>108.34</v>
      </c>
      <c r="I7347" s="75"/>
      <c r="J7347" s="75"/>
      <c r="K7347" s="193">
        <f t="shared" si="274"/>
        <v>52.936305406110684</v>
      </c>
      <c r="L7347" s="96"/>
      <c r="M7347" s="8">
        <v>78</v>
      </c>
      <c r="P7347" s="8">
        <f t="shared" si="275"/>
        <v>21.147199224457516</v>
      </c>
    </row>
    <row r="7348" spans="3:16" x14ac:dyDescent="0.15">
      <c r="C7348" s="88">
        <v>40870</v>
      </c>
      <c r="D7348" s="12">
        <v>96.17</v>
      </c>
      <c r="E7348" s="12">
        <v>107.02</v>
      </c>
      <c r="F7348" s="12">
        <v>108.5</v>
      </c>
      <c r="G7348" s="82"/>
      <c r="H7348" s="12">
        <v>108.32</v>
      </c>
      <c r="I7348" s="75"/>
      <c r="J7348" s="75"/>
      <c r="K7348" s="193"/>
      <c r="L7348" s="96"/>
      <c r="M7348" s="8"/>
      <c r="P7348" s="8">
        <f t="shared" si="275"/>
        <v>-31.789106181653167</v>
      </c>
    </row>
    <row r="7349" spans="3:16" x14ac:dyDescent="0.15">
      <c r="C7349" s="88">
        <v>40871</v>
      </c>
      <c r="D7349" s="82"/>
      <c r="E7349" s="11">
        <v>107.78</v>
      </c>
      <c r="F7349" s="12">
        <v>107.85</v>
      </c>
      <c r="G7349" s="12">
        <v>107.9</v>
      </c>
      <c r="H7349" s="12">
        <v>108.1</v>
      </c>
      <c r="I7349" s="75"/>
      <c r="J7349" s="75"/>
      <c r="K7349" s="193">
        <f t="shared" si="274"/>
        <v>53.010959170144936</v>
      </c>
      <c r="L7349" s="96"/>
      <c r="M7349" s="8">
        <v>78.11</v>
      </c>
      <c r="P7349" s="8">
        <f t="shared" si="275"/>
        <v>21.221852988491769</v>
      </c>
    </row>
    <row r="7350" spans="3:16" x14ac:dyDescent="0.15">
      <c r="C7350" s="88">
        <v>40872</v>
      </c>
      <c r="D7350" s="12">
        <v>96.77</v>
      </c>
      <c r="E7350" s="12">
        <v>106.4</v>
      </c>
      <c r="F7350" s="12">
        <v>107.6</v>
      </c>
      <c r="G7350" s="12">
        <v>107.35</v>
      </c>
      <c r="H7350" s="12">
        <v>107.73</v>
      </c>
      <c r="I7350" s="75"/>
      <c r="J7350" s="75"/>
      <c r="K7350" s="193">
        <f t="shared" si="274"/>
        <v>52.909548551093259</v>
      </c>
      <c r="L7350" s="96"/>
      <c r="M7350" s="8">
        <v>78.36</v>
      </c>
      <c r="P7350" s="8">
        <f t="shared" si="275"/>
        <v>21.120442369440092</v>
      </c>
    </row>
    <row r="7351" spans="3:16" x14ac:dyDescent="0.15">
      <c r="C7351" s="88">
        <v>40875</v>
      </c>
      <c r="D7351" s="12">
        <v>98.21</v>
      </c>
      <c r="E7351" s="12">
        <v>109</v>
      </c>
      <c r="F7351" s="12">
        <v>108.1</v>
      </c>
      <c r="G7351" s="12">
        <v>107.6</v>
      </c>
      <c r="H7351" s="12">
        <v>108.75</v>
      </c>
      <c r="I7351" s="75"/>
      <c r="J7351" s="75"/>
      <c r="K7351" s="193">
        <f t="shared" si="274"/>
        <v>53.222265362977595</v>
      </c>
      <c r="L7351" s="96"/>
      <c r="M7351" s="8">
        <v>78.64</v>
      </c>
      <c r="P7351" s="8">
        <f t="shared" si="275"/>
        <v>21.433159181324427</v>
      </c>
    </row>
    <row r="7352" spans="3:16" x14ac:dyDescent="0.15">
      <c r="C7352" s="88">
        <v>40876</v>
      </c>
      <c r="D7352" s="12">
        <v>99.79</v>
      </c>
      <c r="E7352" s="12">
        <v>110.82</v>
      </c>
      <c r="F7352" s="12">
        <v>108.3</v>
      </c>
      <c r="G7352" s="12">
        <v>108.65</v>
      </c>
      <c r="H7352" s="12">
        <v>109.74</v>
      </c>
      <c r="I7352" s="75"/>
      <c r="J7352" s="75"/>
      <c r="K7352" s="193">
        <f t="shared" si="274"/>
        <v>54.131158743831968</v>
      </c>
      <c r="L7352" s="96"/>
      <c r="M7352" s="8">
        <v>79.209999999999994</v>
      </c>
      <c r="P7352" s="8">
        <f t="shared" si="275"/>
        <v>22.3420525621788</v>
      </c>
    </row>
    <row r="7353" spans="3:16" ht="15" thickBot="1" x14ac:dyDescent="0.2">
      <c r="C7353" s="121">
        <v>40877</v>
      </c>
      <c r="D7353" s="122">
        <v>100.36</v>
      </c>
      <c r="E7353" s="122">
        <v>110.52</v>
      </c>
      <c r="F7353" s="122">
        <v>109.405</v>
      </c>
      <c r="G7353" s="122">
        <v>109.85</v>
      </c>
      <c r="H7353" s="122">
        <v>110.38</v>
      </c>
      <c r="I7353" s="123"/>
      <c r="J7353" s="123"/>
      <c r="K7353" s="193">
        <f t="shared" si="274"/>
        <v>54.673742980132516</v>
      </c>
      <c r="L7353" s="96"/>
      <c r="M7353" s="8">
        <v>79.13</v>
      </c>
      <c r="P7353" s="8">
        <f t="shared" si="275"/>
        <v>22.884636798479349</v>
      </c>
    </row>
    <row r="7354" spans="3:16" x14ac:dyDescent="0.15">
      <c r="C7354" s="115">
        <v>40878</v>
      </c>
      <c r="D7354" s="116">
        <v>100.2</v>
      </c>
      <c r="E7354" s="116">
        <v>108.99</v>
      </c>
      <c r="F7354" s="116">
        <v>108.71</v>
      </c>
      <c r="G7354" s="116">
        <v>110.6</v>
      </c>
      <c r="H7354" s="116">
        <v>109.41</v>
      </c>
      <c r="I7354" s="117"/>
      <c r="J7354" s="117"/>
      <c r="K7354" s="193">
        <f t="shared" si="274"/>
        <v>54.706157519937939</v>
      </c>
      <c r="L7354" s="96"/>
      <c r="M7354" s="8">
        <v>78.64</v>
      </c>
      <c r="P7354" s="8">
        <f t="shared" si="275"/>
        <v>22.917051338284772</v>
      </c>
    </row>
    <row r="7355" spans="3:16" x14ac:dyDescent="0.15">
      <c r="C7355" s="88">
        <v>40879</v>
      </c>
      <c r="D7355" s="12">
        <v>100.96</v>
      </c>
      <c r="E7355" s="12">
        <v>109.94</v>
      </c>
      <c r="F7355" s="12">
        <v>108.86</v>
      </c>
      <c r="G7355" s="12">
        <v>108.2</v>
      </c>
      <c r="H7355" s="12">
        <v>109.66</v>
      </c>
      <c r="I7355" s="75"/>
      <c r="J7355" s="75"/>
      <c r="K7355" s="193">
        <f t="shared" si="274"/>
        <v>53.600710697412964</v>
      </c>
      <c r="L7355" s="96"/>
      <c r="M7355" s="8">
        <v>78.760000000000005</v>
      </c>
      <c r="P7355" s="8">
        <f t="shared" si="275"/>
        <v>21.811604515759797</v>
      </c>
    </row>
    <row r="7356" spans="3:16" x14ac:dyDescent="0.15">
      <c r="C7356" s="88">
        <v>40882</v>
      </c>
      <c r="D7356" s="12">
        <v>100.99</v>
      </c>
      <c r="E7356" s="12">
        <v>109.81</v>
      </c>
      <c r="F7356" s="12">
        <v>109.55</v>
      </c>
      <c r="G7356" s="12">
        <v>109.2</v>
      </c>
      <c r="H7356" s="12">
        <v>110.35</v>
      </c>
      <c r="I7356" s="75"/>
      <c r="J7356" s="75"/>
      <c r="K7356" s="193">
        <f t="shared" si="274"/>
        <v>54.336492761338107</v>
      </c>
      <c r="L7356" s="96"/>
      <c r="M7356" s="8">
        <v>79.11</v>
      </c>
      <c r="P7356" s="8">
        <f t="shared" si="275"/>
        <v>22.54738657968494</v>
      </c>
    </row>
    <row r="7357" spans="3:16" x14ac:dyDescent="0.15">
      <c r="C7357" s="88">
        <v>40883</v>
      </c>
      <c r="D7357" s="12">
        <v>101.28</v>
      </c>
      <c r="E7357" s="12">
        <v>110.81</v>
      </c>
      <c r="F7357" s="12">
        <v>108.5</v>
      </c>
      <c r="G7357" s="12">
        <v>108.6</v>
      </c>
      <c r="H7357" s="12">
        <v>109.62</v>
      </c>
      <c r="I7357" s="75"/>
      <c r="J7357" s="75"/>
      <c r="K7357" s="193">
        <f t="shared" si="274"/>
        <v>53.8330185684081</v>
      </c>
      <c r="L7357" s="96"/>
      <c r="M7357" s="8">
        <v>78.81</v>
      </c>
      <c r="P7357" s="8">
        <f t="shared" si="275"/>
        <v>22.043912386754933</v>
      </c>
    </row>
    <row r="7358" spans="3:16" x14ac:dyDescent="0.15">
      <c r="C7358" s="88">
        <v>40884</v>
      </c>
      <c r="D7358" s="12">
        <v>100.49</v>
      </c>
      <c r="E7358" s="12">
        <v>109.53</v>
      </c>
      <c r="F7358" s="12">
        <v>109.85</v>
      </c>
      <c r="G7358" s="12">
        <v>109.95</v>
      </c>
      <c r="H7358" s="12">
        <v>110.41</v>
      </c>
      <c r="I7358" s="75"/>
      <c r="J7358" s="75"/>
      <c r="K7358" s="193">
        <f t="shared" si="274"/>
        <v>54.419225787306992</v>
      </c>
      <c r="L7358" s="96"/>
      <c r="M7358" s="8">
        <v>78.69</v>
      </c>
      <c r="P7358" s="8">
        <f t="shared" si="275"/>
        <v>22.630119605653825</v>
      </c>
    </row>
    <row r="7359" spans="3:16" x14ac:dyDescent="0.15">
      <c r="C7359" s="88">
        <v>40885</v>
      </c>
      <c r="D7359" s="12">
        <v>98.34</v>
      </c>
      <c r="E7359" s="12">
        <v>108.11</v>
      </c>
      <c r="F7359" s="12">
        <v>109.18</v>
      </c>
      <c r="G7359" s="12">
        <v>108.85</v>
      </c>
      <c r="H7359" s="12">
        <v>108.98</v>
      </c>
      <c r="I7359" s="75"/>
      <c r="J7359" s="75"/>
      <c r="K7359" s="193">
        <f t="shared" si="274"/>
        <v>53.861093138781925</v>
      </c>
      <c r="L7359" s="96"/>
      <c r="M7359" s="8">
        <v>78.67</v>
      </c>
      <c r="P7359" s="8">
        <f t="shared" si="275"/>
        <v>22.071986957128757</v>
      </c>
    </row>
    <row r="7360" spans="3:16" x14ac:dyDescent="0.15">
      <c r="C7360" s="88">
        <v>40886</v>
      </c>
      <c r="D7360" s="12">
        <v>99.41</v>
      </c>
      <c r="E7360" s="12">
        <v>108.62</v>
      </c>
      <c r="F7360" s="12">
        <v>106.65</v>
      </c>
      <c r="G7360" s="12">
        <v>106.65</v>
      </c>
      <c r="H7360" s="12">
        <v>107.45</v>
      </c>
      <c r="I7360" s="75"/>
      <c r="J7360" s="75"/>
      <c r="K7360" s="193">
        <f t="shared" si="274"/>
        <v>52.819447011806815</v>
      </c>
      <c r="L7360" s="96"/>
      <c r="M7360" s="8">
        <v>78.739999999999995</v>
      </c>
      <c r="P7360" s="8">
        <f t="shared" si="275"/>
        <v>21.030340830153648</v>
      </c>
    </row>
    <row r="7361" spans="1:16" x14ac:dyDescent="0.15">
      <c r="B7361" t="s">
        <v>172</v>
      </c>
      <c r="C7361" s="88">
        <v>40889</v>
      </c>
      <c r="D7361" s="12">
        <v>97.77</v>
      </c>
      <c r="E7361" s="12">
        <v>107.26</v>
      </c>
      <c r="F7361" s="12">
        <v>106.86</v>
      </c>
      <c r="G7361" s="12">
        <v>107.15</v>
      </c>
      <c r="H7361" s="12">
        <v>107.33</v>
      </c>
      <c r="I7361" s="75"/>
      <c r="J7361" s="75"/>
      <c r="K7361" s="193">
        <f t="shared" ref="K7361:K7424" si="276">G7361*M7361/158.987294928</f>
        <v>53.026639668395639</v>
      </c>
      <c r="L7361" s="96"/>
      <c r="M7361" s="8">
        <v>78.680000000000007</v>
      </c>
      <c r="P7361" s="8">
        <f t="shared" si="275"/>
        <v>21.237533486742471</v>
      </c>
    </row>
    <row r="7362" spans="1:16" x14ac:dyDescent="0.15">
      <c r="B7362" s="108" t="s">
        <v>138</v>
      </c>
      <c r="C7362" s="88">
        <v>40890</v>
      </c>
      <c r="D7362" s="12">
        <v>100.14</v>
      </c>
      <c r="E7362" s="12">
        <v>109.5</v>
      </c>
      <c r="F7362" s="12">
        <v>106.39</v>
      </c>
      <c r="G7362" s="12">
        <v>105.7</v>
      </c>
      <c r="H7362" s="12">
        <v>107.65</v>
      </c>
      <c r="I7362" s="75"/>
      <c r="J7362" s="75"/>
      <c r="K7362" s="193">
        <f t="shared" si="276"/>
        <v>52.501861886386166</v>
      </c>
      <c r="L7362" s="96"/>
      <c r="M7362" s="8">
        <v>78.97</v>
      </c>
      <c r="P7362" s="8">
        <f t="shared" si="275"/>
        <v>20.712755704732999</v>
      </c>
    </row>
    <row r="7363" spans="1:16" x14ac:dyDescent="0.15">
      <c r="A7363" t="s">
        <v>34</v>
      </c>
      <c r="B7363" s="109">
        <f>AVERAGE($D$7116:$D$7375)</f>
        <v>95.114404761904694</v>
      </c>
      <c r="C7363" s="88">
        <v>40891</v>
      </c>
      <c r="D7363" s="12">
        <v>94.95</v>
      </c>
      <c r="E7363" s="12">
        <v>105.02</v>
      </c>
      <c r="F7363" s="12">
        <v>107.405</v>
      </c>
      <c r="G7363" s="12">
        <v>107.5</v>
      </c>
      <c r="H7363" s="12">
        <v>106.88</v>
      </c>
      <c r="I7363" s="75"/>
      <c r="J7363" s="75"/>
      <c r="K7363" s="193">
        <f t="shared" si="276"/>
        <v>53.429741061051075</v>
      </c>
      <c r="L7363" s="96"/>
      <c r="M7363" s="8">
        <v>79.02</v>
      </c>
      <c r="P7363" s="8">
        <f t="shared" si="275"/>
        <v>21.640634879397908</v>
      </c>
    </row>
    <row r="7364" spans="1:16" x14ac:dyDescent="0.15">
      <c r="B7364" s="108" t="s">
        <v>1</v>
      </c>
      <c r="C7364" s="88">
        <v>40892</v>
      </c>
      <c r="D7364" s="12">
        <v>93.87</v>
      </c>
      <c r="E7364" s="12">
        <v>105.09</v>
      </c>
      <c r="F7364" s="12">
        <v>104.095</v>
      </c>
      <c r="G7364" s="12">
        <v>103.8</v>
      </c>
      <c r="H7364" s="12">
        <v>104.6</v>
      </c>
      <c r="I7364" s="75"/>
      <c r="J7364" s="75"/>
      <c r="K7364" s="193">
        <f t="shared" si="276"/>
        <v>51.642994515494429</v>
      </c>
      <c r="L7364" s="96"/>
      <c r="M7364" s="8">
        <v>79.099999999999994</v>
      </c>
      <c r="P7364" s="8">
        <f t="shared" si="275"/>
        <v>19.853888333841262</v>
      </c>
    </row>
    <row r="7365" spans="1:16" x14ac:dyDescent="0.15">
      <c r="A7365" t="s">
        <v>204</v>
      </c>
      <c r="B7365" s="109">
        <f>AVERAGE($E$7116:$E$7375)</f>
        <v>110.91410852713189</v>
      </c>
      <c r="C7365" s="88">
        <v>40893</v>
      </c>
      <c r="D7365" s="12">
        <v>93.53</v>
      </c>
      <c r="E7365" s="12">
        <v>103.35</v>
      </c>
      <c r="F7365" s="12">
        <v>102.65</v>
      </c>
      <c r="G7365" s="12">
        <v>102.9</v>
      </c>
      <c r="H7365" s="12">
        <v>103.57</v>
      </c>
      <c r="I7365" s="75"/>
      <c r="J7365" s="75"/>
      <c r="K7365" s="193">
        <f t="shared" si="276"/>
        <v>51.039889719960783</v>
      </c>
      <c r="L7365" s="96"/>
      <c r="M7365" s="8">
        <v>78.86</v>
      </c>
      <c r="P7365" s="8">
        <f t="shared" si="275"/>
        <v>19.250783538307616</v>
      </c>
    </row>
    <row r="7366" spans="1:16" x14ac:dyDescent="0.15">
      <c r="B7366" s="108" t="s">
        <v>6</v>
      </c>
      <c r="C7366" s="88">
        <v>40896</v>
      </c>
      <c r="D7366" s="12">
        <v>93.88</v>
      </c>
      <c r="E7366" s="12">
        <v>103.64</v>
      </c>
      <c r="F7366" s="12">
        <v>101.45</v>
      </c>
      <c r="G7366" s="12">
        <v>101.25</v>
      </c>
      <c r="H7366" s="12">
        <v>102.91</v>
      </c>
      <c r="I7366" s="75"/>
      <c r="J7366" s="75"/>
      <c r="K7366" s="193">
        <f t="shared" si="276"/>
        <v>50.234202699133043</v>
      </c>
      <c r="L7366" s="96"/>
      <c r="M7366" s="8">
        <v>78.88</v>
      </c>
      <c r="P7366" s="8">
        <f t="shared" si="275"/>
        <v>18.445096517479875</v>
      </c>
    </row>
    <row r="7367" spans="1:16" x14ac:dyDescent="0.15">
      <c r="A7367" t="s">
        <v>205</v>
      </c>
      <c r="B7367" s="109">
        <f>AVERAGE($G$7116:$G$7375)</f>
        <v>106.29711934156381</v>
      </c>
      <c r="C7367" s="88">
        <v>40897</v>
      </c>
      <c r="D7367" s="12">
        <v>97.22</v>
      </c>
      <c r="E7367" s="12">
        <v>106.73</v>
      </c>
      <c r="F7367" s="12">
        <v>102.82</v>
      </c>
      <c r="G7367" s="12">
        <v>102.65</v>
      </c>
      <c r="H7367" s="12">
        <v>105.05</v>
      </c>
      <c r="I7367" s="75"/>
      <c r="J7367" s="75"/>
      <c r="K7367" s="193">
        <f t="shared" si="276"/>
        <v>50.915886100621712</v>
      </c>
      <c r="L7367" s="96"/>
      <c r="M7367" s="8">
        <v>78.86</v>
      </c>
      <c r="P7367" s="8">
        <f t="shared" si="275"/>
        <v>19.126779918968545</v>
      </c>
    </row>
    <row r="7368" spans="1:16" x14ac:dyDescent="0.15">
      <c r="C7368" s="88">
        <v>40898</v>
      </c>
      <c r="D7368" s="12">
        <v>98.67</v>
      </c>
      <c r="E7368" s="12">
        <v>107.71</v>
      </c>
      <c r="F7368" s="12">
        <v>105.68</v>
      </c>
      <c r="G7368" s="12">
        <v>105.2</v>
      </c>
      <c r="H7368" s="12">
        <v>106.98</v>
      </c>
      <c r="I7368" s="75"/>
      <c r="J7368" s="75"/>
      <c r="K7368" s="193">
        <f t="shared" si="276"/>
        <v>52.200573660671701</v>
      </c>
      <c r="L7368" s="96"/>
      <c r="M7368" s="8">
        <v>78.89</v>
      </c>
      <c r="P7368" s="8">
        <f t="shared" si="275"/>
        <v>20.411467479018533</v>
      </c>
    </row>
    <row r="7369" spans="1:16" x14ac:dyDescent="0.15">
      <c r="A7369" t="s">
        <v>202</v>
      </c>
      <c r="B7369" s="2">
        <f>B7365-B7363</f>
        <v>15.799703765227193</v>
      </c>
      <c r="C7369" s="88">
        <v>40899</v>
      </c>
      <c r="D7369" s="12">
        <v>99.53</v>
      </c>
      <c r="E7369" s="12">
        <v>107.89</v>
      </c>
      <c r="F7369" s="12">
        <v>106.2</v>
      </c>
      <c r="G7369" s="12">
        <v>106</v>
      </c>
      <c r="H7369" s="11">
        <v>107.49</v>
      </c>
      <c r="I7369" s="75"/>
      <c r="J7369" s="75"/>
      <c r="K7369" s="193">
        <f t="shared" si="276"/>
        <v>52.757548984014988</v>
      </c>
      <c r="L7369" s="96"/>
      <c r="M7369" s="8">
        <v>79.13</v>
      </c>
      <c r="P7369" s="8">
        <f t="shared" si="275"/>
        <v>20.968442802361821</v>
      </c>
    </row>
    <row r="7370" spans="1:16" x14ac:dyDescent="0.15">
      <c r="C7370" s="88">
        <v>40900</v>
      </c>
      <c r="D7370" s="12">
        <v>99.68</v>
      </c>
      <c r="E7370" s="12">
        <v>107.96</v>
      </c>
      <c r="F7370" s="12">
        <v>106.67</v>
      </c>
      <c r="G7370" s="82"/>
      <c r="H7370" s="11">
        <v>107.65</v>
      </c>
      <c r="I7370" s="75"/>
      <c r="J7370" s="75"/>
      <c r="K7370" s="193"/>
      <c r="L7370" s="96"/>
      <c r="M7370" s="8"/>
      <c r="P7370" s="8">
        <f t="shared" si="275"/>
        <v>-31.789106181653167</v>
      </c>
    </row>
    <row r="7371" spans="1:16" x14ac:dyDescent="0.15">
      <c r="C7371" s="88">
        <v>40903</v>
      </c>
      <c r="D7371" s="82"/>
      <c r="E7371" s="82"/>
      <c r="F7371" s="82"/>
      <c r="G7371" s="12">
        <v>106.3</v>
      </c>
      <c r="H7371" s="82"/>
      <c r="I7371" s="75"/>
      <c r="J7371" s="75"/>
      <c r="K7371" s="193">
        <f t="shared" si="276"/>
        <v>52.786513562612839</v>
      </c>
      <c r="L7371" s="96"/>
      <c r="M7371" s="8">
        <v>78.95</v>
      </c>
      <c r="P7371" s="8">
        <f t="shared" si="275"/>
        <v>20.997407380959672</v>
      </c>
    </row>
    <row r="7372" spans="1:16" x14ac:dyDescent="0.15">
      <c r="A7372" s="51" t="s">
        <v>135</v>
      </c>
      <c r="B7372" s="51"/>
      <c r="C7372" s="88">
        <v>40904</v>
      </c>
      <c r="D7372" s="12">
        <v>101.34</v>
      </c>
      <c r="E7372" s="12">
        <v>109.27</v>
      </c>
      <c r="F7372" s="12">
        <v>106.2</v>
      </c>
      <c r="G7372" s="12">
        <v>106.45</v>
      </c>
      <c r="H7372" s="12">
        <v>107.77</v>
      </c>
      <c r="I7372" s="75"/>
      <c r="J7372" s="75"/>
      <c r="K7372" s="193">
        <f t="shared" si="276"/>
        <v>52.914564675182682</v>
      </c>
      <c r="L7372" s="96"/>
      <c r="M7372" s="8">
        <v>79.03</v>
      </c>
      <c r="P7372" s="8">
        <f t="shared" si="275"/>
        <v>21.125458493529514</v>
      </c>
    </row>
    <row r="7373" spans="1:16" x14ac:dyDescent="0.15">
      <c r="A7373" s="51" t="s">
        <v>34</v>
      </c>
      <c r="B7373" s="43">
        <f>AVERAGE(D7354:D7375)</f>
        <v>98.575714285714298</v>
      </c>
      <c r="C7373" s="88">
        <v>40905</v>
      </c>
      <c r="D7373" s="12">
        <v>99.36</v>
      </c>
      <c r="E7373" s="12">
        <v>107.56</v>
      </c>
      <c r="F7373" s="12">
        <v>106.6</v>
      </c>
      <c r="G7373" s="12">
        <v>107.6</v>
      </c>
      <c r="H7373" s="12">
        <v>107.52</v>
      </c>
      <c r="I7373" s="75"/>
      <c r="J7373" s="75"/>
      <c r="K7373" s="193">
        <f t="shared" si="276"/>
        <v>53.350854254368322</v>
      </c>
      <c r="L7373" s="96"/>
      <c r="M7373" s="8">
        <v>78.83</v>
      </c>
      <c r="P7373" s="8">
        <f t="shared" si="275"/>
        <v>21.561748072715154</v>
      </c>
    </row>
    <row r="7374" spans="1:16" x14ac:dyDescent="0.15">
      <c r="A7374" s="51" t="s">
        <v>111</v>
      </c>
      <c r="B7374" s="43">
        <f>AVERAGE(E7354:E7375)</f>
        <v>107.72285714285715</v>
      </c>
      <c r="C7374" s="88">
        <v>40906</v>
      </c>
      <c r="D7374" s="12">
        <v>99.65</v>
      </c>
      <c r="E7374" s="12">
        <v>108.01</v>
      </c>
      <c r="F7374" s="12">
        <v>105.28</v>
      </c>
      <c r="G7374" s="82"/>
      <c r="H7374" s="12">
        <v>106.75</v>
      </c>
      <c r="I7374" s="75"/>
      <c r="J7374" s="75"/>
      <c r="K7374" s="193"/>
      <c r="L7374" s="96"/>
      <c r="M7374" s="8"/>
      <c r="P7374" s="8">
        <f t="shared" si="275"/>
        <v>-31.789106181653167</v>
      </c>
    </row>
    <row r="7375" spans="1:16" ht="15" thickBot="1" x14ac:dyDescent="0.2">
      <c r="A7375" s="51" t="s">
        <v>112</v>
      </c>
      <c r="B7375" s="43">
        <f>AVERAGE(G7354:G7375)</f>
        <v>106.55526315789474</v>
      </c>
      <c r="C7375" s="112">
        <v>40907</v>
      </c>
      <c r="D7375" s="113">
        <v>98.83</v>
      </c>
      <c r="E7375" s="113">
        <v>107.38</v>
      </c>
      <c r="F7375" s="113">
        <v>105.46</v>
      </c>
      <c r="G7375" s="127"/>
      <c r="H7375" s="113">
        <v>106.84</v>
      </c>
      <c r="I7375" s="114"/>
      <c r="J7375" s="114"/>
      <c r="K7375" s="193"/>
      <c r="L7375" s="96"/>
      <c r="M7375" s="8"/>
      <c r="P7375" s="8">
        <f t="shared" si="275"/>
        <v>-31.789106181653167</v>
      </c>
    </row>
    <row r="7376" spans="1:16" x14ac:dyDescent="0.15">
      <c r="C7376" s="118">
        <v>40910</v>
      </c>
      <c r="D7376" s="126"/>
      <c r="E7376" s="126"/>
      <c r="F7376" s="126"/>
      <c r="G7376" s="126"/>
      <c r="H7376" s="126"/>
      <c r="I7376" s="120"/>
      <c r="J7376" s="120"/>
      <c r="K7376" s="193"/>
      <c r="L7376" s="96"/>
      <c r="M7376" s="8"/>
      <c r="P7376" s="8">
        <f t="shared" si="275"/>
        <v>-31.789106181653167</v>
      </c>
    </row>
    <row r="7377" spans="1:16" x14ac:dyDescent="0.15">
      <c r="A7377" s="67" t="s">
        <v>136</v>
      </c>
      <c r="B7377" s="67"/>
      <c r="C7377" s="88">
        <v>40911</v>
      </c>
      <c r="D7377" s="12">
        <v>102.96</v>
      </c>
      <c r="E7377" s="12">
        <v>112.13</v>
      </c>
      <c r="F7377" s="12">
        <v>106.6</v>
      </c>
      <c r="G7377" s="82"/>
      <c r="H7377" s="12">
        <v>109.4</v>
      </c>
      <c r="I7377" s="75"/>
      <c r="J7377" s="75"/>
      <c r="K7377" s="193"/>
      <c r="L7377" s="96"/>
      <c r="M7377" s="8"/>
      <c r="P7377" s="8">
        <f t="shared" si="275"/>
        <v>-31.789106181653167</v>
      </c>
    </row>
    <row r="7378" spans="1:16" x14ac:dyDescent="0.15">
      <c r="A7378" s="67" t="s">
        <v>110</v>
      </c>
      <c r="B7378" s="68">
        <f>AVERAGE(D$7311:D$7375)</f>
        <v>94.055555555555557</v>
      </c>
      <c r="C7378" s="88">
        <v>40912</v>
      </c>
      <c r="D7378" s="12">
        <v>103.22</v>
      </c>
      <c r="E7378" s="12">
        <v>113.7</v>
      </c>
      <c r="F7378" s="12">
        <v>108.58</v>
      </c>
      <c r="G7378" s="12">
        <v>108.35</v>
      </c>
      <c r="H7378" s="12">
        <v>111.73</v>
      </c>
      <c r="I7378" s="75"/>
      <c r="J7378" s="75"/>
      <c r="K7378" s="193">
        <f t="shared" si="276"/>
        <v>52.945812455090184</v>
      </c>
      <c r="L7378" s="96"/>
      <c r="M7378" s="8">
        <v>77.69</v>
      </c>
      <c r="P7378" s="8">
        <f t="shared" si="275"/>
        <v>21.156706273437017</v>
      </c>
    </row>
    <row r="7379" spans="1:16" x14ac:dyDescent="0.15">
      <c r="A7379" s="67" t="s">
        <v>111</v>
      </c>
      <c r="B7379" s="68">
        <f>AVERAGE(E$7311:E$7375)</f>
        <v>109.02359375000003</v>
      </c>
      <c r="C7379" s="88">
        <v>40913</v>
      </c>
      <c r="D7379" s="12">
        <v>101.81</v>
      </c>
      <c r="E7379" s="12">
        <v>112.74</v>
      </c>
      <c r="F7379" s="12">
        <v>110.81</v>
      </c>
      <c r="G7379" s="12">
        <v>110.35</v>
      </c>
      <c r="H7379" s="12">
        <v>113</v>
      </c>
      <c r="I7379" s="75"/>
      <c r="J7379" s="75"/>
      <c r="K7379" s="193">
        <f t="shared" si="276"/>
        <v>53.964768089710958</v>
      </c>
      <c r="L7379" s="96"/>
      <c r="M7379" s="8">
        <v>77.75</v>
      </c>
      <c r="P7379" s="8">
        <f t="shared" si="275"/>
        <v>22.175661908057791</v>
      </c>
    </row>
    <row r="7380" spans="1:16" x14ac:dyDescent="0.15">
      <c r="A7380" s="67" t="s">
        <v>112</v>
      </c>
      <c r="B7380" s="68">
        <f>AVERAGE(G$7311:G$7375)</f>
        <v>106.68389830508475</v>
      </c>
      <c r="C7380" s="88">
        <v>40914</v>
      </c>
      <c r="D7380" s="12">
        <v>101.56</v>
      </c>
      <c r="E7380" s="12">
        <v>113.06</v>
      </c>
      <c r="F7380" s="12">
        <v>109.99</v>
      </c>
      <c r="G7380" s="12">
        <v>109.55</v>
      </c>
      <c r="H7380" s="12">
        <v>112.23</v>
      </c>
      <c r="I7380" s="75"/>
      <c r="J7380" s="12"/>
      <c r="K7380" s="193">
        <f t="shared" si="276"/>
        <v>53.876723318546453</v>
      </c>
      <c r="L7380" s="6"/>
      <c r="M7380" s="8">
        <v>78.19</v>
      </c>
      <c r="P7380" s="8">
        <f t="shared" si="275"/>
        <v>22.087617136893286</v>
      </c>
    </row>
    <row r="7381" spans="1:16" x14ac:dyDescent="0.15">
      <c r="C7381" s="88">
        <v>40917</v>
      </c>
      <c r="D7381" s="12">
        <v>101.31</v>
      </c>
      <c r="E7381" s="12">
        <v>112.45</v>
      </c>
      <c r="F7381" s="12">
        <v>110.895</v>
      </c>
      <c r="G7381" s="82"/>
      <c r="H7381" s="12">
        <v>112.51</v>
      </c>
      <c r="I7381" s="75"/>
      <c r="J7381" s="75"/>
      <c r="K7381" s="193"/>
      <c r="L7381" s="96"/>
      <c r="M7381" s="8"/>
      <c r="P7381" s="8">
        <f t="shared" si="275"/>
        <v>-31.789106181653167</v>
      </c>
    </row>
    <row r="7382" spans="1:16" x14ac:dyDescent="0.15">
      <c r="C7382" s="88">
        <v>40918</v>
      </c>
      <c r="D7382" s="12">
        <v>102.24</v>
      </c>
      <c r="E7382" s="12">
        <v>113.28</v>
      </c>
      <c r="F7382" s="12">
        <v>110.795</v>
      </c>
      <c r="G7382" s="12">
        <v>110.9</v>
      </c>
      <c r="H7382" s="12">
        <v>112.98</v>
      </c>
      <c r="I7382" s="75"/>
      <c r="J7382" s="75"/>
      <c r="K7382" s="193">
        <f t="shared" si="276"/>
        <v>54.310465524370066</v>
      </c>
      <c r="L7382" s="96"/>
      <c r="M7382" s="8">
        <v>77.86</v>
      </c>
      <c r="P7382" s="8">
        <f t="shared" si="275"/>
        <v>22.521359342716899</v>
      </c>
    </row>
    <row r="7383" spans="1:16" x14ac:dyDescent="0.15">
      <c r="C7383" s="88">
        <v>40919</v>
      </c>
      <c r="D7383" s="12">
        <v>100.87</v>
      </c>
      <c r="E7383" s="12">
        <v>112.24</v>
      </c>
      <c r="F7383" s="12">
        <v>111.12</v>
      </c>
      <c r="G7383" s="12">
        <v>110.5</v>
      </c>
      <c r="H7383" s="12">
        <v>112.9</v>
      </c>
      <c r="I7383" s="75"/>
      <c r="J7383" s="75"/>
      <c r="K7383" s="193">
        <f t="shared" si="276"/>
        <v>54.135426380439704</v>
      </c>
      <c r="L7383" s="96"/>
      <c r="M7383" s="8">
        <v>77.89</v>
      </c>
      <c r="P7383" s="8">
        <f t="shared" si="275"/>
        <v>22.346320198786536</v>
      </c>
    </row>
    <row r="7384" spans="1:16" x14ac:dyDescent="0.15">
      <c r="C7384" s="88">
        <v>40920</v>
      </c>
      <c r="D7384" s="12">
        <v>99.1</v>
      </c>
      <c r="E7384" s="12">
        <v>111.26</v>
      </c>
      <c r="F7384" s="12">
        <v>111.26</v>
      </c>
      <c r="G7384" s="12">
        <v>110.95</v>
      </c>
      <c r="H7384" s="12">
        <v>112.93</v>
      </c>
      <c r="I7384" s="75"/>
      <c r="J7384" s="75"/>
      <c r="K7384" s="193">
        <f t="shared" si="276"/>
        <v>54.376823027998121</v>
      </c>
      <c r="L7384" s="96"/>
      <c r="M7384" s="8">
        <v>77.92</v>
      </c>
      <c r="P7384" s="8">
        <f t="shared" si="275"/>
        <v>22.587716846344954</v>
      </c>
    </row>
    <row r="7385" spans="1:16" x14ac:dyDescent="0.15">
      <c r="C7385" s="88">
        <v>40921</v>
      </c>
      <c r="D7385" s="12">
        <v>98.7</v>
      </c>
      <c r="E7385" s="12">
        <v>110.44</v>
      </c>
      <c r="F7385" s="12">
        <v>110.31</v>
      </c>
      <c r="G7385" s="12">
        <v>110.3</v>
      </c>
      <c r="H7385" s="12">
        <v>111.75</v>
      </c>
      <c r="I7385" s="75"/>
      <c r="J7385" s="75"/>
      <c r="K7385" s="193">
        <f t="shared" si="276"/>
        <v>54.245573546651514</v>
      </c>
      <c r="L7385" s="96"/>
      <c r="M7385" s="8">
        <v>78.19</v>
      </c>
      <c r="P7385" s="8">
        <f t="shared" si="275"/>
        <v>22.456467364998346</v>
      </c>
    </row>
    <row r="7386" spans="1:16" x14ac:dyDescent="0.15">
      <c r="C7386" s="88">
        <v>40924</v>
      </c>
      <c r="D7386" s="82"/>
      <c r="E7386" s="12">
        <v>111.2</v>
      </c>
      <c r="F7386" s="12">
        <v>110.07</v>
      </c>
      <c r="G7386" s="12">
        <v>109.6</v>
      </c>
      <c r="H7386" s="12">
        <v>111.71</v>
      </c>
      <c r="I7386" s="75"/>
      <c r="J7386" s="75"/>
      <c r="K7386" s="193">
        <f t="shared" si="276"/>
        <v>53.666929825204065</v>
      </c>
      <c r="L7386" s="96"/>
      <c r="M7386" s="8">
        <v>77.849999999999994</v>
      </c>
      <c r="P7386" s="8">
        <f t="shared" si="275"/>
        <v>21.877823643550897</v>
      </c>
    </row>
    <row r="7387" spans="1:16" x14ac:dyDescent="0.15">
      <c r="C7387" s="88">
        <v>40925</v>
      </c>
      <c r="D7387" s="12">
        <v>100.71</v>
      </c>
      <c r="E7387" s="12">
        <v>111.53</v>
      </c>
      <c r="F7387" s="12">
        <v>110.81</v>
      </c>
      <c r="G7387" s="12">
        <v>110.75</v>
      </c>
      <c r="H7387" s="12">
        <v>112.24</v>
      </c>
      <c r="I7387" s="75"/>
      <c r="J7387" s="75"/>
      <c r="K7387" s="193">
        <f t="shared" si="276"/>
        <v>54.257904720666943</v>
      </c>
      <c r="L7387" s="96"/>
      <c r="M7387" s="8">
        <v>77.89</v>
      </c>
      <c r="P7387" s="8">
        <f t="shared" si="275"/>
        <v>22.468798539013775</v>
      </c>
    </row>
    <row r="7388" spans="1:16" x14ac:dyDescent="0.15">
      <c r="C7388" s="88">
        <v>40926</v>
      </c>
      <c r="D7388" s="12">
        <v>100.59</v>
      </c>
      <c r="E7388" s="12">
        <v>110.66</v>
      </c>
      <c r="F7388" s="12">
        <v>110.11</v>
      </c>
      <c r="G7388" s="12">
        <v>110.8</v>
      </c>
      <c r="H7388" s="12">
        <v>111.78</v>
      </c>
      <c r="I7388" s="75"/>
      <c r="J7388" s="75"/>
      <c r="K7388" s="193">
        <f t="shared" si="276"/>
        <v>54.212709285376008</v>
      </c>
      <c r="L7388" s="96"/>
      <c r="M7388" s="8">
        <v>77.790000000000006</v>
      </c>
      <c r="P7388" s="8">
        <f t="shared" si="275"/>
        <v>22.42360310372284</v>
      </c>
    </row>
    <row r="7389" spans="1:16" x14ac:dyDescent="0.15">
      <c r="C7389" s="88">
        <v>40927</v>
      </c>
      <c r="D7389" s="12">
        <v>100.39</v>
      </c>
      <c r="E7389" s="12">
        <v>111.55</v>
      </c>
      <c r="F7389" s="12">
        <v>109.94</v>
      </c>
      <c r="G7389" s="12">
        <v>110.2</v>
      </c>
      <c r="H7389" s="12">
        <v>111.59</v>
      </c>
      <c r="I7389" s="75"/>
      <c r="J7389" s="75"/>
      <c r="K7389" s="193">
        <f t="shared" si="276"/>
        <v>53.905275914538819</v>
      </c>
      <c r="L7389" s="96"/>
      <c r="M7389" s="8">
        <v>77.77</v>
      </c>
      <c r="P7389" s="8">
        <f t="shared" si="275"/>
        <v>22.116169732885652</v>
      </c>
    </row>
    <row r="7390" spans="1:16" x14ac:dyDescent="0.15">
      <c r="C7390" s="88">
        <v>40928</v>
      </c>
      <c r="D7390" s="12">
        <v>98.46</v>
      </c>
      <c r="E7390" s="12">
        <v>109.86</v>
      </c>
      <c r="F7390" s="12">
        <v>110.35</v>
      </c>
      <c r="G7390" s="12">
        <v>110.7</v>
      </c>
      <c r="H7390" s="12">
        <v>111.37</v>
      </c>
      <c r="I7390" s="75"/>
      <c r="J7390" s="75"/>
      <c r="K7390" s="193">
        <f t="shared" si="276"/>
        <v>54.407479565693208</v>
      </c>
      <c r="L7390" s="96"/>
      <c r="M7390" s="8">
        <v>78.14</v>
      </c>
      <c r="P7390" s="8">
        <f t="shared" si="275"/>
        <v>22.618373384040041</v>
      </c>
    </row>
    <row r="7391" spans="1:16" x14ac:dyDescent="0.15">
      <c r="C7391" s="88">
        <v>40931</v>
      </c>
      <c r="D7391" s="12">
        <v>99.58</v>
      </c>
      <c r="E7391" s="12">
        <v>110.58</v>
      </c>
      <c r="F7391" s="82"/>
      <c r="G7391" s="12">
        <v>108.6</v>
      </c>
      <c r="H7391" s="12">
        <v>111.78</v>
      </c>
      <c r="I7391" s="75"/>
      <c r="J7391" s="75"/>
      <c r="K7391" s="193">
        <f t="shared" si="276"/>
        <v>53.279729074176267</v>
      </c>
      <c r="L7391" s="96"/>
      <c r="M7391" s="8">
        <v>78</v>
      </c>
      <c r="P7391" s="8">
        <f t="shared" si="275"/>
        <v>21.490622892523099</v>
      </c>
    </row>
    <row r="7392" spans="1:16" x14ac:dyDescent="0.15">
      <c r="C7392" s="88">
        <v>40932</v>
      </c>
      <c r="D7392" s="12">
        <v>98.95</v>
      </c>
      <c r="E7392" s="12">
        <v>110.03</v>
      </c>
      <c r="F7392" s="82"/>
      <c r="G7392" s="12">
        <v>109.1</v>
      </c>
      <c r="H7392" s="12">
        <v>111.49</v>
      </c>
      <c r="I7392" s="75"/>
      <c r="J7392" s="75"/>
      <c r="K7392" s="193">
        <f t="shared" si="276"/>
        <v>53.525031694223117</v>
      </c>
      <c r="L7392" s="96"/>
      <c r="M7392" s="8">
        <v>78</v>
      </c>
      <c r="P7392" s="8">
        <f t="shared" si="275"/>
        <v>21.735925512569949</v>
      </c>
    </row>
    <row r="7393" spans="1:16" x14ac:dyDescent="0.15">
      <c r="C7393" s="88">
        <v>40933</v>
      </c>
      <c r="D7393" s="12">
        <v>99.4</v>
      </c>
      <c r="E7393" s="12">
        <v>109.81</v>
      </c>
      <c r="F7393" s="12">
        <v>108.91</v>
      </c>
      <c r="G7393" s="12">
        <v>109</v>
      </c>
      <c r="H7393" s="12">
        <v>110.7</v>
      </c>
      <c r="I7393" s="75"/>
      <c r="J7393" s="75"/>
      <c r="K7393" s="193">
        <f t="shared" si="276"/>
        <v>54.017586775655666</v>
      </c>
      <c r="L7393" s="96"/>
      <c r="M7393" s="8">
        <v>78.790000000000006</v>
      </c>
      <c r="P7393" s="8">
        <f t="shared" si="275"/>
        <v>22.228480594002498</v>
      </c>
    </row>
    <row r="7394" spans="1:16" x14ac:dyDescent="0.15">
      <c r="A7394" s="69" t="s">
        <v>125</v>
      </c>
      <c r="B7394" s="69"/>
      <c r="C7394" s="88">
        <v>40934</v>
      </c>
      <c r="D7394" s="12">
        <v>99.7</v>
      </c>
      <c r="E7394" s="12">
        <v>110.79</v>
      </c>
      <c r="F7394" s="12">
        <v>109.33</v>
      </c>
      <c r="G7394" s="12">
        <v>109.6</v>
      </c>
      <c r="H7394" s="12">
        <v>111.26</v>
      </c>
      <c r="I7394" s="75"/>
      <c r="J7394" s="75"/>
      <c r="K7394" s="193">
        <f t="shared" si="276"/>
        <v>54.308037657412676</v>
      </c>
      <c r="L7394" s="96"/>
      <c r="M7394" s="8">
        <v>78.78</v>
      </c>
      <c r="P7394" s="8">
        <f t="shared" si="275"/>
        <v>22.518931475759508</v>
      </c>
    </row>
    <row r="7395" spans="1:16" x14ac:dyDescent="0.15">
      <c r="A7395" s="69" t="s">
        <v>34</v>
      </c>
      <c r="B7395" s="70">
        <f>AVERAGE(D7376:D7397)</f>
        <v>100.31850000000001</v>
      </c>
      <c r="C7395" s="88">
        <v>40935</v>
      </c>
      <c r="D7395" s="12">
        <v>99.56</v>
      </c>
      <c r="E7395" s="12">
        <v>111.46</v>
      </c>
      <c r="F7395" s="12">
        <v>108.91</v>
      </c>
      <c r="G7395" s="12">
        <v>109.5</v>
      </c>
      <c r="H7395" s="12">
        <v>111.31</v>
      </c>
      <c r="I7395" s="75"/>
      <c r="J7395" s="75"/>
      <c r="K7395" s="193">
        <f t="shared" si="276"/>
        <v>53.989880159211907</v>
      </c>
      <c r="L7395" s="96"/>
      <c r="M7395" s="8">
        <v>78.39</v>
      </c>
      <c r="P7395" s="8">
        <f t="shared" ref="P7395:P7458" si="277">K7395-$K$8167</f>
        <v>22.20077397755874</v>
      </c>
    </row>
    <row r="7396" spans="1:16" x14ac:dyDescent="0.15">
      <c r="A7396" s="69" t="s">
        <v>111</v>
      </c>
      <c r="B7396" s="70">
        <f>AVERAGE(E7376:E7397)</f>
        <v>111.45238095238093</v>
      </c>
      <c r="C7396" s="88">
        <v>40938</v>
      </c>
      <c r="D7396" s="12">
        <v>98.78</v>
      </c>
      <c r="E7396" s="12">
        <v>110.75</v>
      </c>
      <c r="F7396" s="12">
        <v>109.38</v>
      </c>
      <c r="G7396" s="12">
        <v>109.55</v>
      </c>
      <c r="H7396" s="12">
        <v>111.11</v>
      </c>
      <c r="I7396" s="75"/>
      <c r="J7396" s="75"/>
      <c r="K7396" s="193">
        <f t="shared" si="276"/>
        <v>53.601103810586118</v>
      </c>
      <c r="L7396" s="96"/>
      <c r="M7396" s="8">
        <v>77.790000000000006</v>
      </c>
      <c r="P7396" s="8">
        <f t="shared" si="277"/>
        <v>21.81199762893295</v>
      </c>
    </row>
    <row r="7397" spans="1:16" ht="15" thickBot="1" x14ac:dyDescent="0.2">
      <c r="A7397" s="69" t="s">
        <v>112</v>
      </c>
      <c r="B7397" s="70">
        <f>AVERAGE(G7376:G7397)</f>
        <v>109.89210526315789</v>
      </c>
      <c r="C7397" s="121">
        <v>40939</v>
      </c>
      <c r="D7397" s="122">
        <v>98.48</v>
      </c>
      <c r="E7397" s="122">
        <v>110.98</v>
      </c>
      <c r="F7397" s="122">
        <v>109.1</v>
      </c>
      <c r="G7397" s="122">
        <v>109.65</v>
      </c>
      <c r="H7397" s="122">
        <v>111.21</v>
      </c>
      <c r="I7397" s="123"/>
      <c r="J7397" s="122"/>
      <c r="K7397" s="193">
        <f t="shared" si="276"/>
        <v>53.36726437066838</v>
      </c>
      <c r="L7397" s="6"/>
      <c r="M7397" s="8">
        <v>77.38</v>
      </c>
      <c r="P7397" s="8">
        <f t="shared" si="277"/>
        <v>21.578158189015213</v>
      </c>
    </row>
    <row r="7398" spans="1:16" x14ac:dyDescent="0.15">
      <c r="C7398" s="115">
        <v>40940</v>
      </c>
      <c r="D7398" s="116">
        <v>97.61</v>
      </c>
      <c r="E7398" s="116">
        <v>111.56</v>
      </c>
      <c r="F7398" s="116">
        <v>109.15</v>
      </c>
      <c r="G7398" s="116">
        <v>109.2</v>
      </c>
      <c r="H7398" s="116">
        <v>110.62</v>
      </c>
      <c r="I7398" s="117"/>
      <c r="J7398" s="117"/>
      <c r="K7398" s="193">
        <f t="shared" si="276"/>
        <v>53.841962679323657</v>
      </c>
      <c r="L7398" s="96"/>
      <c r="M7398" s="8">
        <v>78.39</v>
      </c>
      <c r="P7398" s="8">
        <f t="shared" si="277"/>
        <v>22.05285649767049</v>
      </c>
    </row>
    <row r="7399" spans="1:16" x14ac:dyDescent="0.15">
      <c r="C7399" s="88">
        <v>40941</v>
      </c>
      <c r="D7399" s="12">
        <v>96.36</v>
      </c>
      <c r="E7399" s="12">
        <v>112.07</v>
      </c>
      <c r="F7399" s="12">
        <v>109.705</v>
      </c>
      <c r="G7399" s="12">
        <v>109.5</v>
      </c>
      <c r="H7399" s="12">
        <v>110.82</v>
      </c>
      <c r="I7399" s="75"/>
      <c r="J7399" s="75"/>
      <c r="K7399" s="193">
        <f t="shared" si="276"/>
        <v>53.122074967215383</v>
      </c>
      <c r="L7399" s="96"/>
      <c r="M7399" s="8">
        <v>77.13</v>
      </c>
      <c r="P7399" s="8">
        <f t="shared" si="277"/>
        <v>21.332968785562215</v>
      </c>
    </row>
    <row r="7400" spans="1:16" x14ac:dyDescent="0.15">
      <c r="C7400" s="88">
        <v>40942</v>
      </c>
      <c r="D7400" s="12">
        <v>97.84</v>
      </c>
      <c r="E7400" s="12">
        <v>114.58</v>
      </c>
      <c r="F7400" s="12">
        <v>109.705</v>
      </c>
      <c r="G7400" s="12">
        <v>110.15</v>
      </c>
      <c r="H7400" s="12">
        <v>110.82</v>
      </c>
      <c r="I7400" s="75"/>
      <c r="J7400" s="75"/>
      <c r="K7400" s="193">
        <f t="shared" si="276"/>
        <v>53.513621977485556</v>
      </c>
      <c r="L7400" s="96"/>
      <c r="M7400" s="8">
        <v>77.239999999999995</v>
      </c>
      <c r="P7400" s="8">
        <f t="shared" si="277"/>
        <v>21.724515795832389</v>
      </c>
    </row>
    <row r="7401" spans="1:16" x14ac:dyDescent="0.15">
      <c r="C7401" s="88">
        <v>40945</v>
      </c>
      <c r="D7401" s="12">
        <v>96.91</v>
      </c>
      <c r="E7401" s="12">
        <v>115.93</v>
      </c>
      <c r="F7401" s="12">
        <v>111.505</v>
      </c>
      <c r="G7401" s="12">
        <v>112.1</v>
      </c>
      <c r="H7401" s="12">
        <v>113.41</v>
      </c>
      <c r="I7401" s="75"/>
      <c r="J7401" s="75"/>
      <c r="K7401" s="193">
        <f t="shared" si="276"/>
        <v>54.658405276568814</v>
      </c>
      <c r="L7401" s="96"/>
      <c r="M7401" s="8">
        <v>77.52</v>
      </c>
      <c r="P7401" s="8">
        <f t="shared" si="277"/>
        <v>22.869299094915647</v>
      </c>
    </row>
    <row r="7402" spans="1:16" x14ac:dyDescent="0.15">
      <c r="C7402" s="88">
        <v>40946</v>
      </c>
      <c r="D7402" s="12">
        <v>98.41</v>
      </c>
      <c r="E7402" s="12">
        <v>116.23</v>
      </c>
      <c r="F7402" s="82">
        <v>113.205</v>
      </c>
      <c r="G7402" s="12">
        <v>113.6</v>
      </c>
      <c r="H7402" s="12">
        <v>114.68</v>
      </c>
      <c r="I7402" s="75"/>
      <c r="J7402" s="75"/>
      <c r="K7402" s="193">
        <f t="shared" si="276"/>
        <v>55.411220148060295</v>
      </c>
      <c r="L7402" s="96"/>
      <c r="M7402" s="8">
        <v>77.55</v>
      </c>
      <c r="P7402" s="8">
        <f t="shared" si="277"/>
        <v>23.622113966407127</v>
      </c>
    </row>
    <row r="7403" spans="1:16" x14ac:dyDescent="0.15">
      <c r="C7403" s="88">
        <v>40947</v>
      </c>
      <c r="D7403" s="12">
        <v>98.71</v>
      </c>
      <c r="E7403" s="12">
        <v>117.2</v>
      </c>
      <c r="F7403" s="12">
        <v>113.81</v>
      </c>
      <c r="G7403" s="12">
        <v>114</v>
      </c>
      <c r="H7403" s="12">
        <v>115.18</v>
      </c>
      <c r="I7403" s="75"/>
      <c r="J7403" s="75"/>
      <c r="K7403" s="193">
        <f t="shared" si="276"/>
        <v>55.864463912177641</v>
      </c>
      <c r="L7403" s="96"/>
      <c r="M7403" s="8">
        <v>77.91</v>
      </c>
      <c r="P7403" s="8">
        <f t="shared" si="277"/>
        <v>24.075357730524473</v>
      </c>
    </row>
    <row r="7404" spans="1:16" x14ac:dyDescent="0.15">
      <c r="C7404" s="88">
        <v>40948</v>
      </c>
      <c r="D7404" s="12">
        <v>99.84</v>
      </c>
      <c r="E7404" s="12">
        <v>118.59</v>
      </c>
      <c r="F7404" s="12">
        <v>114.53</v>
      </c>
      <c r="G7404" s="12">
        <v>114.3</v>
      </c>
      <c r="H7404" s="12">
        <v>116.27</v>
      </c>
      <c r="I7404" s="75"/>
      <c r="J7404" s="75"/>
      <c r="K7404" s="193">
        <f t="shared" si="276"/>
        <v>56.15526073352703</v>
      </c>
      <c r="L7404" s="96"/>
      <c r="M7404" s="8">
        <v>78.11</v>
      </c>
      <c r="P7404" s="8">
        <f t="shared" si="277"/>
        <v>24.366154551873862</v>
      </c>
    </row>
    <row r="7405" spans="1:16" x14ac:dyDescent="0.15">
      <c r="C7405" s="88">
        <v>40949</v>
      </c>
      <c r="D7405" s="12">
        <v>98.67</v>
      </c>
      <c r="E7405" s="12">
        <v>117.31</v>
      </c>
      <c r="F7405" s="12">
        <v>115.38</v>
      </c>
      <c r="G7405" s="12">
        <v>115.5</v>
      </c>
      <c r="H7405" s="12">
        <v>116.41</v>
      </c>
      <c r="I7405" s="75"/>
      <c r="J7405" s="75"/>
      <c r="K7405" s="193">
        <f t="shared" si="276"/>
        <v>57.166171700172413</v>
      </c>
      <c r="L7405" s="96"/>
      <c r="M7405" s="8">
        <v>78.69</v>
      </c>
      <c r="P7405" s="8">
        <f t="shared" si="277"/>
        <v>25.377065518519245</v>
      </c>
    </row>
    <row r="7406" spans="1:16" x14ac:dyDescent="0.15">
      <c r="C7406" s="88">
        <v>40952</v>
      </c>
      <c r="D7406" s="12">
        <v>100.91</v>
      </c>
      <c r="E7406" s="12">
        <v>117.93</v>
      </c>
      <c r="F7406" s="12">
        <v>115.97</v>
      </c>
      <c r="G7406" s="12">
        <v>115.6</v>
      </c>
      <c r="H7406" s="12">
        <v>117.19</v>
      </c>
      <c r="I7406" s="75"/>
      <c r="J7406" s="75"/>
      <c r="K7406" s="193">
        <f t="shared" si="276"/>
        <v>56.648526563576617</v>
      </c>
      <c r="L7406" s="96"/>
      <c r="M7406" s="8">
        <v>77.91</v>
      </c>
      <c r="P7406" s="8">
        <f t="shared" si="277"/>
        <v>24.859420381923449</v>
      </c>
    </row>
    <row r="7407" spans="1:16" x14ac:dyDescent="0.15">
      <c r="C7407" s="88">
        <v>40953</v>
      </c>
      <c r="D7407" s="12">
        <v>100.74</v>
      </c>
      <c r="E7407" s="12">
        <v>118.16</v>
      </c>
      <c r="F7407" s="12">
        <v>115.28</v>
      </c>
      <c r="G7407" s="12">
        <v>114.8</v>
      </c>
      <c r="H7407" s="12">
        <v>116.63</v>
      </c>
      <c r="I7407" s="75"/>
      <c r="J7407" s="75"/>
      <c r="K7407" s="193">
        <f t="shared" si="276"/>
        <v>56.711399512037865</v>
      </c>
      <c r="L7407" s="96"/>
      <c r="M7407" s="8">
        <v>78.540000000000006</v>
      </c>
      <c r="P7407" s="8">
        <f t="shared" si="277"/>
        <v>24.922293330384697</v>
      </c>
    </row>
    <row r="7408" spans="1:16" x14ac:dyDescent="0.15">
      <c r="C7408" s="88">
        <v>40954</v>
      </c>
      <c r="D7408" s="12">
        <v>101.8</v>
      </c>
      <c r="E7408" s="12">
        <v>118.93</v>
      </c>
      <c r="F7408" s="12">
        <v>116.5</v>
      </c>
      <c r="G7408" s="12">
        <v>116.25</v>
      </c>
      <c r="H7408" s="12">
        <v>117.95</v>
      </c>
      <c r="I7408" s="75"/>
      <c r="J7408" s="75"/>
      <c r="K7408" s="193">
        <f t="shared" si="276"/>
        <v>58.151580629049086</v>
      </c>
      <c r="L7408" s="96"/>
      <c r="M7408" s="8">
        <v>79.53</v>
      </c>
      <c r="P7408" s="8">
        <f t="shared" si="277"/>
        <v>26.362474447395918</v>
      </c>
    </row>
    <row r="7409" spans="1:16" x14ac:dyDescent="0.15">
      <c r="C7409" s="88">
        <v>40955</v>
      </c>
      <c r="D7409" s="12">
        <v>102.31</v>
      </c>
      <c r="E7409" s="12">
        <v>120.11</v>
      </c>
      <c r="F7409" s="12">
        <v>116.25</v>
      </c>
      <c r="G7409" s="12">
        <v>116.9</v>
      </c>
      <c r="H7409" s="12">
        <v>118.13</v>
      </c>
      <c r="I7409" s="75"/>
      <c r="J7409" s="75"/>
      <c r="K7409" s="193">
        <f t="shared" si="276"/>
        <v>58.410554152805474</v>
      </c>
      <c r="L7409" s="96"/>
      <c r="M7409" s="8">
        <v>79.44</v>
      </c>
      <c r="P7409" s="8">
        <f t="shared" si="277"/>
        <v>26.621447971152307</v>
      </c>
    </row>
    <row r="7410" spans="1:16" x14ac:dyDescent="0.15">
      <c r="C7410" s="88">
        <v>40956</v>
      </c>
      <c r="D7410" s="12">
        <v>103.24</v>
      </c>
      <c r="E7410" s="12">
        <v>119.58</v>
      </c>
      <c r="F7410" s="12">
        <v>117.32</v>
      </c>
      <c r="G7410" s="12">
        <v>117.8</v>
      </c>
      <c r="H7410" s="12">
        <v>118.6</v>
      </c>
      <c r="I7410" s="75"/>
      <c r="J7410" s="75"/>
      <c r="K7410" s="193">
        <f t="shared" si="276"/>
        <v>59.252948509289446</v>
      </c>
      <c r="L7410" s="96"/>
      <c r="M7410" s="8">
        <v>79.97</v>
      </c>
      <c r="P7410" s="8">
        <f t="shared" si="277"/>
        <v>27.463842327636279</v>
      </c>
    </row>
    <row r="7411" spans="1:16" x14ac:dyDescent="0.15">
      <c r="C7411" s="88">
        <v>40959</v>
      </c>
      <c r="D7411" s="82"/>
      <c r="E7411" s="12">
        <v>120.05</v>
      </c>
      <c r="F7411" s="12">
        <v>117.9</v>
      </c>
      <c r="G7411" s="12">
        <v>118.25</v>
      </c>
      <c r="H7411" s="12">
        <v>119.2</v>
      </c>
      <c r="I7411" s="75"/>
      <c r="J7411" s="75"/>
      <c r="K7411" s="193">
        <f t="shared" si="276"/>
        <v>57.947130329956195</v>
      </c>
      <c r="L7411" s="96"/>
      <c r="M7411" s="8">
        <v>77.91</v>
      </c>
      <c r="P7411" s="8">
        <f t="shared" si="277"/>
        <v>26.158024148303028</v>
      </c>
    </row>
    <row r="7412" spans="1:16" x14ac:dyDescent="0.15">
      <c r="C7412" s="88">
        <v>40960</v>
      </c>
      <c r="D7412" s="12">
        <v>105.84</v>
      </c>
      <c r="E7412" s="12">
        <v>121.66</v>
      </c>
      <c r="F7412" s="12">
        <v>117.78</v>
      </c>
      <c r="G7412" s="12">
        <v>117.75</v>
      </c>
      <c r="H7412" s="12">
        <v>119.2</v>
      </c>
      <c r="I7412" s="75"/>
      <c r="J7412" s="75"/>
      <c r="K7412" s="193">
        <f t="shared" si="276"/>
        <v>59.805486371134208</v>
      </c>
      <c r="L7412" s="96"/>
      <c r="M7412" s="8">
        <v>80.75</v>
      </c>
      <c r="P7412" s="8">
        <f t="shared" si="277"/>
        <v>28.01638018948104</v>
      </c>
    </row>
    <row r="7413" spans="1:16" x14ac:dyDescent="0.15">
      <c r="C7413" s="88">
        <v>40961</v>
      </c>
      <c r="D7413" s="12">
        <v>106.28</v>
      </c>
      <c r="E7413" s="12">
        <v>122.9</v>
      </c>
      <c r="F7413" s="12">
        <v>119.41</v>
      </c>
      <c r="G7413" s="12">
        <v>119.3</v>
      </c>
      <c r="H7413" s="12">
        <v>120.88</v>
      </c>
      <c r="I7413" s="75"/>
      <c r="J7413" s="75"/>
      <c r="K7413" s="193">
        <f t="shared" si="276"/>
        <v>60.64526102143229</v>
      </c>
      <c r="L7413" s="96"/>
      <c r="M7413" s="8">
        <v>80.819999999999993</v>
      </c>
      <c r="P7413" s="8">
        <f t="shared" si="277"/>
        <v>28.856154839779123</v>
      </c>
    </row>
    <row r="7414" spans="1:16" x14ac:dyDescent="0.15">
      <c r="C7414" s="88">
        <v>40962</v>
      </c>
      <c r="D7414" s="12">
        <v>107.83</v>
      </c>
      <c r="E7414" s="12">
        <v>123.62</v>
      </c>
      <c r="F7414" s="12">
        <v>120.21</v>
      </c>
      <c r="G7414" s="12">
        <v>120.15</v>
      </c>
      <c r="H7414" s="12">
        <v>121.7</v>
      </c>
      <c r="I7414" s="75"/>
      <c r="J7414" s="75"/>
      <c r="K7414" s="193">
        <f t="shared" si="276"/>
        <v>61.470326949243727</v>
      </c>
      <c r="L7414" s="96"/>
      <c r="M7414" s="8">
        <v>81.34</v>
      </c>
      <c r="P7414" s="8">
        <f t="shared" si="277"/>
        <v>29.68122076759056</v>
      </c>
    </row>
    <row r="7415" spans="1:16" x14ac:dyDescent="0.15">
      <c r="A7415" s="69" t="s">
        <v>113</v>
      </c>
      <c r="B7415" s="69"/>
      <c r="C7415" s="88">
        <v>40963</v>
      </c>
      <c r="D7415" s="12">
        <v>109.77</v>
      </c>
      <c r="E7415" s="12">
        <v>125.47</v>
      </c>
      <c r="F7415" s="12">
        <v>121.53</v>
      </c>
      <c r="G7415" s="12">
        <v>121.75</v>
      </c>
      <c r="H7415" s="12">
        <v>122.86</v>
      </c>
      <c r="I7415" s="75"/>
      <c r="J7415" s="75"/>
      <c r="K7415" s="193">
        <f t="shared" si="276"/>
        <v>62.051514899147811</v>
      </c>
      <c r="L7415" s="96"/>
      <c r="M7415" s="8">
        <v>81.03</v>
      </c>
      <c r="P7415" s="8">
        <f t="shared" si="277"/>
        <v>30.262408717494644</v>
      </c>
    </row>
    <row r="7416" spans="1:16" x14ac:dyDescent="0.15">
      <c r="A7416" s="69" t="s">
        <v>34</v>
      </c>
      <c r="B7416" s="70">
        <f>AVERAGE(D7398:D7418)</f>
        <v>102.26249999999997</v>
      </c>
      <c r="C7416" s="88">
        <v>40966</v>
      </c>
      <c r="D7416" s="12">
        <v>108.56</v>
      </c>
      <c r="E7416" s="12">
        <v>124.17</v>
      </c>
      <c r="F7416" s="12">
        <v>122.5</v>
      </c>
      <c r="G7416" s="12">
        <v>122.6</v>
      </c>
      <c r="H7416" s="12">
        <v>123.25</v>
      </c>
      <c r="I7416" s="75"/>
      <c r="J7416" s="75"/>
      <c r="K7416" s="193">
        <f t="shared" si="276"/>
        <v>63.456353569439983</v>
      </c>
      <c r="L7416" s="96"/>
      <c r="M7416" s="8">
        <v>82.29</v>
      </c>
      <c r="P7416" s="8">
        <f t="shared" si="277"/>
        <v>31.667247387786816</v>
      </c>
    </row>
    <row r="7417" spans="1:16" x14ac:dyDescent="0.15">
      <c r="A7417" s="69" t="s">
        <v>111</v>
      </c>
      <c r="B7417" s="70">
        <f>AVERAGE(E7398:E7418)</f>
        <v>119.06000000000002</v>
      </c>
      <c r="C7417" s="88">
        <v>40967</v>
      </c>
      <c r="D7417" s="12">
        <v>106.55</v>
      </c>
      <c r="E7417" s="12">
        <v>121.55</v>
      </c>
      <c r="F7417" s="12">
        <v>121.8</v>
      </c>
      <c r="G7417" s="12">
        <v>122</v>
      </c>
      <c r="H7417" s="12">
        <v>122.15</v>
      </c>
      <c r="I7417" s="75"/>
      <c r="J7417" s="75"/>
      <c r="K7417" s="193">
        <f t="shared" si="276"/>
        <v>62.432158522447438</v>
      </c>
      <c r="L7417" s="96"/>
      <c r="M7417" s="8">
        <v>81.36</v>
      </c>
      <c r="P7417" s="8">
        <f t="shared" si="277"/>
        <v>30.64305234079427</v>
      </c>
    </row>
    <row r="7418" spans="1:16" ht="15" thickBot="1" x14ac:dyDescent="0.2">
      <c r="A7418" s="69" t="s">
        <v>112</v>
      </c>
      <c r="B7418" s="70">
        <f>AVERAGE(G7398:G7418)</f>
        <v>116.27619047619048</v>
      </c>
      <c r="C7418" s="112">
        <v>40968</v>
      </c>
      <c r="D7418" s="113">
        <v>107.07</v>
      </c>
      <c r="E7418" s="113">
        <v>122.66</v>
      </c>
      <c r="F7418" s="113">
        <v>120.01</v>
      </c>
      <c r="G7418" s="113">
        <v>120.3</v>
      </c>
      <c r="H7418" s="113">
        <v>120.79</v>
      </c>
      <c r="I7418" s="114"/>
      <c r="J7418" s="114"/>
      <c r="K7418" s="193">
        <f t="shared" si="276"/>
        <v>61.804334770585996</v>
      </c>
      <c r="L7418" s="96"/>
      <c r="M7418" s="8">
        <v>81.680000000000007</v>
      </c>
      <c r="P7418" s="8">
        <f t="shared" si="277"/>
        <v>30.015228588932828</v>
      </c>
    </row>
    <row r="7419" spans="1:16" x14ac:dyDescent="0.15">
      <c r="C7419" s="118">
        <v>40969</v>
      </c>
      <c r="D7419" s="119">
        <v>108.84</v>
      </c>
      <c r="E7419" s="119">
        <v>126.2</v>
      </c>
      <c r="F7419" s="119">
        <v>119.81</v>
      </c>
      <c r="G7419" s="119">
        <v>119.5</v>
      </c>
      <c r="H7419" s="119">
        <v>122.08</v>
      </c>
      <c r="I7419" s="120"/>
      <c r="J7419" s="120"/>
      <c r="K7419" s="193">
        <f t="shared" si="276"/>
        <v>61.776665893006857</v>
      </c>
      <c r="L7419" s="96"/>
      <c r="M7419" s="8">
        <v>82.19</v>
      </c>
      <c r="P7419" s="8">
        <f t="shared" si="277"/>
        <v>29.98755971135369</v>
      </c>
    </row>
    <row r="7420" spans="1:16" x14ac:dyDescent="0.15">
      <c r="C7420" s="88">
        <v>40970</v>
      </c>
      <c r="D7420" s="12">
        <v>106.7</v>
      </c>
      <c r="E7420" s="12">
        <v>123.65</v>
      </c>
      <c r="F7420" s="12">
        <v>122.23</v>
      </c>
      <c r="G7420" s="12">
        <v>122.5</v>
      </c>
      <c r="H7420" s="12">
        <v>123.08</v>
      </c>
      <c r="I7420" s="75"/>
      <c r="J7420" s="75"/>
      <c r="K7420" s="193">
        <f t="shared" si="276"/>
        <v>63.404594716610099</v>
      </c>
      <c r="L7420" s="96"/>
      <c r="M7420" s="8">
        <v>82.29</v>
      </c>
      <c r="P7420" s="8">
        <f t="shared" si="277"/>
        <v>31.615488534956931</v>
      </c>
    </row>
    <row r="7421" spans="1:16" x14ac:dyDescent="0.15">
      <c r="C7421" s="88">
        <v>40973</v>
      </c>
      <c r="D7421" s="12">
        <v>106.72</v>
      </c>
      <c r="E7421" s="12">
        <v>123.8</v>
      </c>
      <c r="F7421" s="12">
        <v>121.02</v>
      </c>
      <c r="G7421" s="12">
        <v>121.25</v>
      </c>
      <c r="H7421" s="12">
        <v>122.34</v>
      </c>
      <c r="I7421" s="75"/>
      <c r="J7421" s="75"/>
      <c r="K7421" s="193">
        <f t="shared" si="276"/>
        <v>62.971148131892683</v>
      </c>
      <c r="L7421" s="96"/>
      <c r="M7421" s="8">
        <v>82.57</v>
      </c>
      <c r="P7421" s="8">
        <f t="shared" si="277"/>
        <v>31.182041950239515</v>
      </c>
    </row>
    <row r="7422" spans="1:16" x14ac:dyDescent="0.15">
      <c r="C7422" s="88">
        <v>40974</v>
      </c>
      <c r="D7422" s="12">
        <v>104.7</v>
      </c>
      <c r="E7422" s="12">
        <v>121.98</v>
      </c>
      <c r="F7422" s="12">
        <v>121.65</v>
      </c>
      <c r="G7422" s="12">
        <v>121.7</v>
      </c>
      <c r="H7422" s="12">
        <v>121.98</v>
      </c>
      <c r="I7422" s="75"/>
      <c r="J7422" s="75"/>
      <c r="K7422" s="193">
        <f t="shared" si="276"/>
        <v>63.189546086369013</v>
      </c>
      <c r="L7422" s="96"/>
      <c r="M7422" s="8">
        <v>82.55</v>
      </c>
      <c r="P7422" s="8">
        <f t="shared" si="277"/>
        <v>31.400439904715846</v>
      </c>
    </row>
    <row r="7423" spans="1:16" x14ac:dyDescent="0.15">
      <c r="C7423" s="88">
        <v>40975</v>
      </c>
      <c r="D7423" s="12">
        <v>106.16</v>
      </c>
      <c r="E7423" s="12">
        <v>124.12</v>
      </c>
      <c r="F7423" s="12">
        <v>120.69</v>
      </c>
      <c r="G7423" s="12">
        <v>120.7</v>
      </c>
      <c r="H7423" s="12">
        <v>121.76</v>
      </c>
      <c r="I7423" s="75"/>
      <c r="J7423" s="75"/>
      <c r="K7423" s="193">
        <f t="shared" si="276"/>
        <v>62.055386277677016</v>
      </c>
      <c r="L7423" s="96"/>
      <c r="M7423" s="8">
        <v>81.739999999999995</v>
      </c>
      <c r="P7423" s="8">
        <f t="shared" si="277"/>
        <v>30.266280096023849</v>
      </c>
    </row>
    <row r="7424" spans="1:16" x14ac:dyDescent="0.15">
      <c r="C7424" s="88">
        <v>40976</v>
      </c>
      <c r="D7424" s="12">
        <v>106.58</v>
      </c>
      <c r="E7424" s="12">
        <v>125.44</v>
      </c>
      <c r="F7424" s="12">
        <v>123.3</v>
      </c>
      <c r="G7424" s="12">
        <v>122.5</v>
      </c>
      <c r="H7424" s="12">
        <v>124.13</v>
      </c>
      <c r="I7424" s="75"/>
      <c r="J7424" s="75"/>
      <c r="K7424" s="193">
        <f t="shared" si="276"/>
        <v>63.435414789385206</v>
      </c>
      <c r="L7424" s="96"/>
      <c r="M7424" s="8">
        <v>82.33</v>
      </c>
      <c r="P7424" s="8">
        <f t="shared" si="277"/>
        <v>31.646308607732038</v>
      </c>
    </row>
    <row r="7425" spans="1:16" x14ac:dyDescent="0.15">
      <c r="C7425" s="88">
        <v>40977</v>
      </c>
      <c r="D7425" s="12">
        <v>107.4</v>
      </c>
      <c r="E7425" s="12">
        <v>125.98</v>
      </c>
      <c r="F7425" s="12">
        <v>123.63</v>
      </c>
      <c r="G7425" s="12">
        <v>124</v>
      </c>
      <c r="H7425" s="12">
        <v>124.15</v>
      </c>
      <c r="I7425" s="75"/>
      <c r="J7425" s="75"/>
      <c r="K7425" s="193">
        <f t="shared" ref="K7425:K7488" si="278">G7425*M7425/158.987294928</f>
        <v>64.453955296495138</v>
      </c>
      <c r="L7425" s="96"/>
      <c r="M7425" s="8">
        <v>82.64</v>
      </c>
      <c r="P7425" s="8">
        <f t="shared" si="277"/>
        <v>32.664849114841971</v>
      </c>
    </row>
    <row r="7426" spans="1:16" x14ac:dyDescent="0.15">
      <c r="C7426" s="88">
        <v>40980</v>
      </c>
      <c r="D7426" s="12">
        <v>106.34</v>
      </c>
      <c r="E7426" s="12">
        <v>125.34</v>
      </c>
      <c r="F7426" s="12">
        <v>123.58</v>
      </c>
      <c r="G7426" s="12">
        <v>123.5</v>
      </c>
      <c r="H7426" s="12">
        <v>123.88</v>
      </c>
      <c r="I7426" s="75"/>
      <c r="J7426" s="75"/>
      <c r="K7426" s="193">
        <f t="shared" si="278"/>
        <v>64.706742791358792</v>
      </c>
      <c r="L7426" s="96"/>
      <c r="M7426" s="8">
        <v>83.3</v>
      </c>
      <c r="P7426" s="8">
        <f t="shared" si="277"/>
        <v>32.917636609705625</v>
      </c>
    </row>
    <row r="7427" spans="1:16" x14ac:dyDescent="0.15">
      <c r="C7427" s="88">
        <v>40981</v>
      </c>
      <c r="D7427" s="12">
        <v>106.71</v>
      </c>
      <c r="E7427" s="12">
        <v>126.22</v>
      </c>
      <c r="F7427" s="12">
        <v>124.2</v>
      </c>
      <c r="G7427" s="12">
        <v>124</v>
      </c>
      <c r="H7427" s="12">
        <v>124.59</v>
      </c>
      <c r="I7427" s="75"/>
      <c r="J7427" s="75"/>
      <c r="K7427" s="193">
        <f t="shared" si="278"/>
        <v>65.015509602079305</v>
      </c>
      <c r="L7427" s="96"/>
      <c r="M7427" s="8">
        <v>83.36</v>
      </c>
      <c r="P7427" s="8">
        <f t="shared" si="277"/>
        <v>33.226403420426138</v>
      </c>
    </row>
    <row r="7428" spans="1:16" x14ac:dyDescent="0.15">
      <c r="C7428" s="88">
        <v>40982</v>
      </c>
      <c r="D7428" s="12">
        <v>105.43</v>
      </c>
      <c r="E7428" s="12">
        <v>124.97</v>
      </c>
      <c r="F7428" s="12">
        <v>124.16</v>
      </c>
      <c r="G7428" s="12">
        <v>124.4</v>
      </c>
      <c r="H7428" s="12">
        <v>124.29</v>
      </c>
      <c r="I7428" s="75"/>
      <c r="J7428" s="75"/>
      <c r="K7428" s="193">
        <f t="shared" si="278"/>
        <v>65.874672594077254</v>
      </c>
      <c r="L7428" s="96"/>
      <c r="M7428" s="8">
        <v>84.19</v>
      </c>
      <c r="P7428" s="8">
        <f t="shared" si="277"/>
        <v>34.085566412424086</v>
      </c>
    </row>
    <row r="7429" spans="1:16" x14ac:dyDescent="0.15">
      <c r="C7429" s="88">
        <v>40983</v>
      </c>
      <c r="D7429" s="12">
        <v>105.11</v>
      </c>
      <c r="E7429" s="12">
        <v>123.55</v>
      </c>
      <c r="F7429" s="12">
        <v>123.6</v>
      </c>
      <c r="G7429" s="12">
        <v>123.4</v>
      </c>
      <c r="H7429" s="12">
        <v>123.03</v>
      </c>
      <c r="I7429" s="75"/>
      <c r="J7429" s="75"/>
      <c r="K7429" s="193">
        <f t="shared" si="278"/>
        <v>65.973825171062344</v>
      </c>
      <c r="L7429" s="96"/>
      <c r="M7429" s="8">
        <v>85</v>
      </c>
      <c r="P7429" s="8">
        <f t="shared" si="277"/>
        <v>34.184718989409177</v>
      </c>
    </row>
    <row r="7430" spans="1:16" x14ac:dyDescent="0.15">
      <c r="C7430" s="88">
        <v>40984</v>
      </c>
      <c r="D7430" s="12">
        <v>107.06</v>
      </c>
      <c r="E7430" s="12">
        <v>125.81</v>
      </c>
      <c r="F7430" s="12">
        <v>122.25</v>
      </c>
      <c r="G7430" s="12">
        <v>122</v>
      </c>
      <c r="H7430" s="12">
        <v>122.92</v>
      </c>
      <c r="I7430" s="75"/>
      <c r="J7430" s="75"/>
      <c r="K7430" s="193">
        <f t="shared" si="278"/>
        <v>64.880027078084211</v>
      </c>
      <c r="L7430" s="96"/>
      <c r="M7430" s="8">
        <v>84.55</v>
      </c>
      <c r="P7430" s="8">
        <f t="shared" si="277"/>
        <v>33.090920896431044</v>
      </c>
    </row>
    <row r="7431" spans="1:16" x14ac:dyDescent="0.15">
      <c r="C7431" s="88">
        <v>40987</v>
      </c>
      <c r="D7431" s="12">
        <v>108.09</v>
      </c>
      <c r="E7431" s="12">
        <v>125.71</v>
      </c>
      <c r="F7431" s="12">
        <v>123.86</v>
      </c>
      <c r="G7431" s="12">
        <v>124.5</v>
      </c>
      <c r="H7431" s="12">
        <v>124.08</v>
      </c>
      <c r="I7431" s="75"/>
      <c r="J7431" s="75"/>
      <c r="K7431" s="193">
        <f t="shared" si="278"/>
        <v>66.217366644093488</v>
      </c>
      <c r="L7431" s="96"/>
      <c r="M7431" s="8">
        <v>84.56</v>
      </c>
      <c r="P7431" s="8">
        <f t="shared" si="277"/>
        <v>34.428260462440321</v>
      </c>
    </row>
    <row r="7432" spans="1:16" x14ac:dyDescent="0.15">
      <c r="C7432" s="88">
        <v>40988</v>
      </c>
      <c r="D7432" s="12">
        <v>105.61</v>
      </c>
      <c r="E7432" s="12">
        <v>124.12</v>
      </c>
      <c r="F7432" s="12">
        <v>123.17</v>
      </c>
      <c r="G7432" s="82"/>
      <c r="H7432" s="12">
        <v>123.03</v>
      </c>
      <c r="I7432" s="75"/>
      <c r="J7432" s="75"/>
      <c r="K7432" s="193"/>
      <c r="L7432" s="96"/>
      <c r="M7432" s="8"/>
      <c r="P7432" s="8">
        <f t="shared" si="277"/>
        <v>-31.789106181653167</v>
      </c>
    </row>
    <row r="7433" spans="1:16" x14ac:dyDescent="0.15">
      <c r="A7433" s="69" t="s">
        <v>145</v>
      </c>
      <c r="B7433" s="69"/>
      <c r="C7433" s="88">
        <v>40989</v>
      </c>
      <c r="D7433" s="12">
        <v>107.27</v>
      </c>
      <c r="E7433" s="12">
        <v>124.2</v>
      </c>
      <c r="F7433" s="12">
        <v>123.09</v>
      </c>
      <c r="G7433" s="12">
        <v>123.8</v>
      </c>
      <c r="H7433" s="12">
        <v>122.91</v>
      </c>
      <c r="I7433" s="75"/>
      <c r="J7433" s="75"/>
      <c r="K7433" s="193">
        <f t="shared" si="278"/>
        <v>65.938501593775598</v>
      </c>
      <c r="L7433" s="96"/>
      <c r="M7433" s="8">
        <v>84.68</v>
      </c>
      <c r="P7433" s="8">
        <f t="shared" si="277"/>
        <v>34.149395412122431</v>
      </c>
    </row>
    <row r="7434" spans="1:16" x14ac:dyDescent="0.15">
      <c r="A7434" s="69" t="s">
        <v>34</v>
      </c>
      <c r="B7434" s="70">
        <f>AVERAGE(D7419:D7440)</f>
        <v>106.20499999999998</v>
      </c>
      <c r="C7434" s="88">
        <v>40990</v>
      </c>
      <c r="D7434" s="12">
        <v>105.35</v>
      </c>
      <c r="E7434" s="12">
        <v>123.14</v>
      </c>
      <c r="F7434" s="12">
        <v>122</v>
      </c>
      <c r="G7434" s="12">
        <v>122.35</v>
      </c>
      <c r="H7434" s="12">
        <v>121.79</v>
      </c>
      <c r="I7434" s="75"/>
      <c r="J7434" s="75"/>
      <c r="K7434" s="193">
        <f t="shared" si="278"/>
        <v>64.950724551143864</v>
      </c>
      <c r="L7434" s="96"/>
      <c r="M7434" s="8">
        <v>84.4</v>
      </c>
      <c r="P7434" s="8">
        <f t="shared" si="277"/>
        <v>33.161618369490697</v>
      </c>
    </row>
    <row r="7435" spans="1:16" x14ac:dyDescent="0.15">
      <c r="A7435" s="69" t="s">
        <v>111</v>
      </c>
      <c r="B7435" s="70">
        <f>AVERAGE(E7419:E7440)</f>
        <v>124.54454545454546</v>
      </c>
      <c r="C7435" s="88">
        <v>40991</v>
      </c>
      <c r="D7435" s="12">
        <v>106.87</v>
      </c>
      <c r="E7435" s="12">
        <v>125.13</v>
      </c>
      <c r="F7435" s="12">
        <v>122.9</v>
      </c>
      <c r="G7435" s="12">
        <v>121.95</v>
      </c>
      <c r="H7435" s="12">
        <v>122.77</v>
      </c>
      <c r="I7435" s="75"/>
      <c r="J7435" s="75"/>
      <c r="K7435" s="193">
        <f t="shared" si="278"/>
        <v>64.224462115819776</v>
      </c>
      <c r="L7435" s="96"/>
      <c r="M7435" s="8">
        <v>83.73</v>
      </c>
      <c r="P7435" s="8">
        <f t="shared" si="277"/>
        <v>32.435355934166608</v>
      </c>
    </row>
    <row r="7436" spans="1:16" x14ac:dyDescent="0.15">
      <c r="A7436" s="69" t="s">
        <v>112</v>
      </c>
      <c r="B7436" s="70">
        <f>AVERAGE(G7419:G7440)</f>
        <v>122.51666666666667</v>
      </c>
      <c r="C7436" s="88">
        <v>40994</v>
      </c>
      <c r="D7436" s="12">
        <v>107.03</v>
      </c>
      <c r="E7436" s="12">
        <v>125.65</v>
      </c>
      <c r="F7436" s="12">
        <v>122.8</v>
      </c>
      <c r="G7436" s="12">
        <v>123.2</v>
      </c>
      <c r="H7436" s="12">
        <v>123.49</v>
      </c>
      <c r="I7436" s="75"/>
      <c r="J7436" s="75"/>
      <c r="K7436" s="193">
        <f t="shared" si="278"/>
        <v>64.890518482449281</v>
      </c>
      <c r="L7436" s="96"/>
      <c r="M7436" s="8">
        <v>83.74</v>
      </c>
      <c r="P7436" s="8">
        <f t="shared" si="277"/>
        <v>33.101412300796113</v>
      </c>
    </row>
    <row r="7437" spans="1:16" x14ac:dyDescent="0.15">
      <c r="C7437" s="88">
        <v>40995</v>
      </c>
      <c r="D7437" s="12">
        <v>107.33</v>
      </c>
      <c r="E7437" s="12">
        <v>125.54</v>
      </c>
      <c r="F7437" s="12">
        <v>123.155</v>
      </c>
      <c r="G7437" s="12">
        <v>124</v>
      </c>
      <c r="H7437" s="12">
        <v>123.5</v>
      </c>
      <c r="I7437" s="75"/>
      <c r="J7437" s="75"/>
      <c r="K7437" s="193">
        <f t="shared" si="278"/>
        <v>65.436675331267452</v>
      </c>
      <c r="L7437" s="96"/>
      <c r="M7437" s="8">
        <v>83.9</v>
      </c>
      <c r="P7437" s="8">
        <f t="shared" si="277"/>
        <v>33.647569149614284</v>
      </c>
    </row>
    <row r="7438" spans="1:16" x14ac:dyDescent="0.15">
      <c r="C7438" s="88">
        <v>40996</v>
      </c>
      <c r="D7438" s="12">
        <v>105.41</v>
      </c>
      <c r="E7438" s="12">
        <v>124.16</v>
      </c>
      <c r="F7438" s="12">
        <v>121.755</v>
      </c>
      <c r="G7438" s="12">
        <v>122.45</v>
      </c>
      <c r="H7438" s="12">
        <v>122.25</v>
      </c>
      <c r="I7438" s="75"/>
      <c r="J7438" s="75"/>
      <c r="K7438" s="193">
        <f t="shared" si="278"/>
        <v>64.68033187593376</v>
      </c>
      <c r="L7438" s="96"/>
      <c r="M7438" s="8">
        <v>83.98</v>
      </c>
      <c r="P7438" s="8">
        <f t="shared" si="277"/>
        <v>32.891225694280593</v>
      </c>
    </row>
    <row r="7439" spans="1:16" x14ac:dyDescent="0.15">
      <c r="A7439" s="94" t="s">
        <v>147</v>
      </c>
      <c r="B7439" s="94"/>
      <c r="C7439" s="88">
        <v>40997</v>
      </c>
      <c r="D7439" s="12">
        <v>102.78</v>
      </c>
      <c r="E7439" s="12">
        <v>122.39</v>
      </c>
      <c r="F7439" s="12">
        <v>121.705</v>
      </c>
      <c r="G7439" s="12">
        <v>121.35</v>
      </c>
      <c r="H7439" s="12">
        <v>121.57</v>
      </c>
      <c r="I7439" s="75"/>
      <c r="J7439" s="75"/>
      <c r="K7439" s="193">
        <f t="shared" si="278"/>
        <v>63.885576546225032</v>
      </c>
      <c r="L7439" s="96"/>
      <c r="M7439" s="8">
        <v>83.7</v>
      </c>
      <c r="P7439" s="8">
        <f t="shared" si="277"/>
        <v>32.096470364571864</v>
      </c>
    </row>
    <row r="7440" spans="1:16" ht="15" thickBot="1" x14ac:dyDescent="0.2">
      <c r="A7440" s="94" t="s">
        <v>34</v>
      </c>
      <c r="B7440" s="95">
        <f>AVERAGE($D$7376:$D$7440)</f>
        <v>103.03435483870969</v>
      </c>
      <c r="C7440" s="121">
        <v>40998</v>
      </c>
      <c r="D7440" s="122">
        <v>103.02</v>
      </c>
      <c r="E7440" s="122">
        <v>122.88</v>
      </c>
      <c r="F7440" s="122">
        <v>120.405</v>
      </c>
      <c r="G7440" s="122">
        <v>119.8</v>
      </c>
      <c r="H7440" s="122">
        <v>120.85</v>
      </c>
      <c r="I7440" s="123"/>
      <c r="J7440" s="123"/>
      <c r="K7440" s="193">
        <f t="shared" si="278"/>
        <v>62.685273087471167</v>
      </c>
      <c r="L7440" s="96"/>
      <c r="M7440" s="8">
        <v>83.19</v>
      </c>
      <c r="P7440" s="8">
        <f t="shared" si="277"/>
        <v>30.896166905817999</v>
      </c>
    </row>
    <row r="7441" spans="1:16" x14ac:dyDescent="0.15">
      <c r="A7441" s="94" t="s">
        <v>111</v>
      </c>
      <c r="B7441" s="95">
        <f>AVERAGE($E$7376:$E$7440)</f>
        <v>118.44906249999998</v>
      </c>
      <c r="C7441" s="115">
        <v>41001</v>
      </c>
      <c r="D7441" s="116">
        <v>105.23</v>
      </c>
      <c r="E7441" s="116">
        <v>125.43</v>
      </c>
      <c r="F7441" s="116">
        <v>119.82</v>
      </c>
      <c r="G7441" s="116">
        <v>120</v>
      </c>
      <c r="H7441" s="116">
        <v>121.62</v>
      </c>
      <c r="I7441" s="117"/>
      <c r="J7441" s="117"/>
      <c r="K7441" s="193">
        <f t="shared" si="278"/>
        <v>63.552248024445987</v>
      </c>
      <c r="L7441" s="96"/>
      <c r="M7441" s="8">
        <v>84.2</v>
      </c>
      <c r="P7441" s="8">
        <f t="shared" si="277"/>
        <v>31.76314184279282</v>
      </c>
    </row>
    <row r="7442" spans="1:16" x14ac:dyDescent="0.15">
      <c r="A7442" s="94" t="s">
        <v>112</v>
      </c>
      <c r="B7442" s="95">
        <f>AVERAGE($G$7376:$G$7440)</f>
        <v>116.43606557377049</v>
      </c>
      <c r="C7442" s="88">
        <v>41002</v>
      </c>
      <c r="D7442" s="12">
        <v>104.01</v>
      </c>
      <c r="E7442" s="12">
        <v>124.86</v>
      </c>
      <c r="F7442" s="12">
        <v>121.98</v>
      </c>
      <c r="G7442" s="12">
        <v>122.2</v>
      </c>
      <c r="H7442" s="12">
        <v>122.95</v>
      </c>
      <c r="I7442" s="75"/>
      <c r="J7442" s="75"/>
      <c r="K7442" s="193">
        <f t="shared" si="278"/>
        <v>63.641311744955303</v>
      </c>
      <c r="L7442" s="96"/>
      <c r="M7442" s="8">
        <v>82.8</v>
      </c>
      <c r="P7442" s="8">
        <f t="shared" si="277"/>
        <v>31.852205563302135</v>
      </c>
    </row>
    <row r="7443" spans="1:16" x14ac:dyDescent="0.15">
      <c r="C7443" s="88">
        <v>41003</v>
      </c>
      <c r="D7443" s="12">
        <v>101.47</v>
      </c>
      <c r="E7443" s="12">
        <v>122.34</v>
      </c>
      <c r="F7443" s="12">
        <v>122.02</v>
      </c>
      <c r="G7443" s="12">
        <v>122.1</v>
      </c>
      <c r="H7443" s="12">
        <v>121.94</v>
      </c>
      <c r="I7443" s="75"/>
      <c r="J7443" s="75"/>
      <c r="K7443" s="193">
        <f t="shared" si="278"/>
        <v>64.395617301599373</v>
      </c>
      <c r="L7443" s="96"/>
      <c r="M7443" s="8">
        <v>83.85</v>
      </c>
      <c r="P7443" s="8">
        <f t="shared" si="277"/>
        <v>32.606511119946205</v>
      </c>
    </row>
    <row r="7444" spans="1:16" x14ac:dyDescent="0.15">
      <c r="C7444" s="88">
        <v>41004</v>
      </c>
      <c r="D7444" s="12">
        <v>103.31</v>
      </c>
      <c r="E7444" s="12">
        <v>123.43</v>
      </c>
      <c r="F7444" s="12">
        <v>120.75</v>
      </c>
      <c r="G7444" s="12">
        <v>120.5</v>
      </c>
      <c r="H7444" s="11">
        <v>121.15</v>
      </c>
      <c r="I7444" s="75"/>
      <c r="J7444" s="75"/>
      <c r="K7444" s="193">
        <f t="shared" si="278"/>
        <v>63.180394411698032</v>
      </c>
      <c r="L7444" s="96"/>
      <c r="M7444" s="8">
        <v>83.36</v>
      </c>
      <c r="P7444" s="8">
        <f t="shared" si="277"/>
        <v>31.391288230044864</v>
      </c>
    </row>
    <row r="7445" spans="1:16" x14ac:dyDescent="0.15">
      <c r="C7445" s="88">
        <v>41005</v>
      </c>
      <c r="D7445" s="82"/>
      <c r="E7445" s="82"/>
      <c r="F7445" s="82"/>
      <c r="G7445" s="12">
        <v>120.5</v>
      </c>
      <c r="H7445" s="82"/>
      <c r="I7445" s="75"/>
      <c r="J7445" s="75"/>
      <c r="K7445" s="193">
        <f t="shared" si="278"/>
        <v>63.195552855654775</v>
      </c>
      <c r="L7445" s="96"/>
      <c r="M7445" s="8">
        <v>83.38</v>
      </c>
      <c r="P7445" s="8">
        <f t="shared" si="277"/>
        <v>31.406446674001607</v>
      </c>
    </row>
    <row r="7446" spans="1:16" x14ac:dyDescent="0.15">
      <c r="C7446" s="88">
        <v>41008</v>
      </c>
      <c r="D7446" s="12">
        <v>102.46</v>
      </c>
      <c r="E7446" s="12">
        <v>122.67</v>
      </c>
      <c r="F7446" s="12">
        <v>119.66</v>
      </c>
      <c r="G7446" s="12">
        <v>119.5</v>
      </c>
      <c r="H7446" s="12">
        <v>120.4</v>
      </c>
      <c r="I7446" s="75"/>
      <c r="J7446" s="75"/>
      <c r="K7446" s="193">
        <f t="shared" si="278"/>
        <v>62.017188256868174</v>
      </c>
      <c r="L7446" s="96"/>
      <c r="M7446" s="8">
        <v>82.51</v>
      </c>
      <c r="P7446" s="8">
        <f t="shared" si="277"/>
        <v>30.228082075215006</v>
      </c>
    </row>
    <row r="7447" spans="1:16" x14ac:dyDescent="0.15">
      <c r="C7447" s="88">
        <v>41009</v>
      </c>
      <c r="D7447" s="12">
        <v>101.02</v>
      </c>
      <c r="E7447" s="12">
        <v>119.88</v>
      </c>
      <c r="F7447" s="12">
        <v>119.13</v>
      </c>
      <c r="G7447" s="12">
        <v>119.3</v>
      </c>
      <c r="H7447" s="12">
        <v>119.38</v>
      </c>
      <c r="I7447" s="75"/>
      <c r="J7447" s="75"/>
      <c r="K7447" s="193">
        <f t="shared" si="278"/>
        <v>62.153513615506519</v>
      </c>
      <c r="L7447" s="96"/>
      <c r="M7447" s="8">
        <v>82.83</v>
      </c>
      <c r="P7447" s="8">
        <f t="shared" si="277"/>
        <v>30.364407433853351</v>
      </c>
    </row>
    <row r="7448" spans="1:16" x14ac:dyDescent="0.15">
      <c r="C7448" s="88">
        <v>41010</v>
      </c>
      <c r="D7448" s="12">
        <v>102.7</v>
      </c>
      <c r="E7448" s="12">
        <v>120.18</v>
      </c>
      <c r="F7448" s="12">
        <v>116.75</v>
      </c>
      <c r="G7448" s="12">
        <v>117.4</v>
      </c>
      <c r="H7448" s="12">
        <v>117.8</v>
      </c>
      <c r="I7448" s="75"/>
      <c r="J7448" s="75"/>
      <c r="K7448" s="193">
        <f t="shared" si="278"/>
        <v>60.366144378683607</v>
      </c>
      <c r="L7448" s="96"/>
      <c r="M7448" s="8">
        <v>81.75</v>
      </c>
      <c r="P7448" s="8">
        <f t="shared" si="277"/>
        <v>28.57703819703044</v>
      </c>
    </row>
    <row r="7449" spans="1:16" x14ac:dyDescent="0.15">
      <c r="C7449" s="88">
        <v>41011</v>
      </c>
      <c r="D7449" s="12">
        <v>103.64</v>
      </c>
      <c r="E7449" s="12">
        <v>121.71</v>
      </c>
      <c r="F7449" s="12">
        <v>117.6</v>
      </c>
      <c r="G7449" s="12">
        <v>117.85</v>
      </c>
      <c r="H7449" s="12">
        <v>118.72</v>
      </c>
      <c r="I7449" s="75"/>
      <c r="J7449" s="75"/>
      <c r="K7449" s="193">
        <f t="shared" si="278"/>
        <v>60.775431800231772</v>
      </c>
      <c r="L7449" s="96"/>
      <c r="M7449" s="8">
        <v>81.99</v>
      </c>
      <c r="P7449" s="8">
        <f t="shared" si="277"/>
        <v>28.986325618578604</v>
      </c>
    </row>
    <row r="7450" spans="1:16" x14ac:dyDescent="0.15">
      <c r="C7450" s="88">
        <v>41012</v>
      </c>
      <c r="D7450" s="12">
        <v>102.83</v>
      </c>
      <c r="E7450" s="12">
        <v>121.83</v>
      </c>
      <c r="F7450" s="12">
        <v>118.3</v>
      </c>
      <c r="G7450" s="12">
        <v>118</v>
      </c>
      <c r="H7450" s="12">
        <v>119.1</v>
      </c>
      <c r="I7450" s="75"/>
      <c r="J7450" s="75"/>
      <c r="K7450" s="193">
        <f t="shared" si="278"/>
        <v>60.852787037991931</v>
      </c>
      <c r="L7450" s="96"/>
      <c r="M7450" s="8">
        <v>81.99</v>
      </c>
      <c r="P7450" s="8">
        <f t="shared" si="277"/>
        <v>29.063680856338763</v>
      </c>
    </row>
    <row r="7451" spans="1:16" x14ac:dyDescent="0.15">
      <c r="C7451" s="88">
        <v>41015</v>
      </c>
      <c r="D7451" s="12">
        <v>102.93</v>
      </c>
      <c r="E7451" s="12">
        <v>118.68</v>
      </c>
      <c r="F7451" s="12">
        <v>116.15</v>
      </c>
      <c r="G7451" s="12">
        <v>117</v>
      </c>
      <c r="H7451" s="12">
        <v>116.98</v>
      </c>
      <c r="I7451" s="75"/>
      <c r="J7451" s="75"/>
      <c r="K7451" s="193">
        <f t="shared" si="278"/>
        <v>60.329726374322803</v>
      </c>
      <c r="L7451" s="96"/>
      <c r="M7451" s="8">
        <v>81.98</v>
      </c>
      <c r="P7451" s="8">
        <f t="shared" si="277"/>
        <v>28.540620192669635</v>
      </c>
    </row>
    <row r="7452" spans="1:16" x14ac:dyDescent="0.15">
      <c r="C7452" s="88">
        <v>41016</v>
      </c>
      <c r="D7452" s="12">
        <v>104.2</v>
      </c>
      <c r="E7452" s="12">
        <v>118.78</v>
      </c>
      <c r="F7452" s="12">
        <v>115.25</v>
      </c>
      <c r="G7452" s="12">
        <v>114.8</v>
      </c>
      <c r="H7452" s="12">
        <v>116.27</v>
      </c>
      <c r="I7452" s="75"/>
      <c r="J7452" s="75"/>
      <c r="K7452" s="193">
        <f t="shared" si="278"/>
        <v>58.884831044139126</v>
      </c>
      <c r="L7452" s="96"/>
      <c r="M7452" s="8">
        <v>81.55</v>
      </c>
      <c r="P7452" s="8">
        <f t="shared" si="277"/>
        <v>27.095724862485959</v>
      </c>
    </row>
    <row r="7453" spans="1:16" x14ac:dyDescent="0.15">
      <c r="A7453" s="69" t="s">
        <v>146</v>
      </c>
      <c r="B7453" s="69"/>
      <c r="C7453" s="88">
        <v>41017</v>
      </c>
      <c r="D7453" s="12">
        <v>102.67</v>
      </c>
      <c r="E7453" s="12">
        <v>117.97</v>
      </c>
      <c r="F7453" s="12">
        <v>115.57</v>
      </c>
      <c r="G7453" s="12">
        <v>116</v>
      </c>
      <c r="H7453" s="12">
        <v>115.73</v>
      </c>
      <c r="I7453" s="75"/>
      <c r="J7453" s="75"/>
      <c r="K7453" s="193">
        <f t="shared" si="278"/>
        <v>59.872457131312395</v>
      </c>
      <c r="L7453" s="96"/>
      <c r="M7453" s="8">
        <v>82.06</v>
      </c>
      <c r="P7453" s="8">
        <f t="shared" si="277"/>
        <v>28.083350949659227</v>
      </c>
    </row>
    <row r="7454" spans="1:16" x14ac:dyDescent="0.15">
      <c r="A7454" s="69" t="s">
        <v>34</v>
      </c>
      <c r="B7454" s="70">
        <f>AVERAGE(D7441:D7461)</f>
        <v>103.346</v>
      </c>
      <c r="C7454" s="88">
        <v>41018</v>
      </c>
      <c r="D7454" s="12">
        <v>102.27</v>
      </c>
      <c r="E7454" s="12">
        <v>118</v>
      </c>
      <c r="F7454" s="12">
        <v>115.43</v>
      </c>
      <c r="G7454" s="12">
        <v>115.4</v>
      </c>
      <c r="H7454" s="12">
        <v>116.25</v>
      </c>
      <c r="I7454" s="75"/>
      <c r="J7454" s="75"/>
      <c r="K7454" s="193">
        <f t="shared" si="278"/>
        <v>59.838592790124387</v>
      </c>
      <c r="L7454" s="96"/>
      <c r="M7454" s="8">
        <v>82.44</v>
      </c>
      <c r="P7454" s="8">
        <f t="shared" si="277"/>
        <v>28.04948660847122</v>
      </c>
    </row>
    <row r="7455" spans="1:16" x14ac:dyDescent="0.15">
      <c r="A7455" s="69" t="s">
        <v>111</v>
      </c>
      <c r="B7455" s="70">
        <f>AVERAGE(E7441:E7461)</f>
        <v>120.48650000000001</v>
      </c>
      <c r="C7455" s="88">
        <v>41019</v>
      </c>
      <c r="D7455" s="12">
        <v>103.05</v>
      </c>
      <c r="E7455" s="12">
        <v>118.76</v>
      </c>
      <c r="F7455" s="12">
        <v>115.34</v>
      </c>
      <c r="G7455" s="12">
        <v>115.35</v>
      </c>
      <c r="H7455" s="12">
        <v>116.46</v>
      </c>
      <c r="I7455" s="75"/>
      <c r="J7455" s="75"/>
      <c r="K7455" s="193">
        <f t="shared" si="278"/>
        <v>59.972282718049904</v>
      </c>
      <c r="L7455" s="96"/>
      <c r="M7455" s="8">
        <v>82.66</v>
      </c>
      <c r="P7455" s="8">
        <f t="shared" si="277"/>
        <v>28.183176536396736</v>
      </c>
    </row>
    <row r="7456" spans="1:16" x14ac:dyDescent="0.15">
      <c r="A7456" s="69" t="s">
        <v>112</v>
      </c>
      <c r="B7456" s="70">
        <f>AVERAGE(G7441:G7461)</f>
        <v>117.6</v>
      </c>
      <c r="C7456" s="88">
        <v>41022</v>
      </c>
      <c r="D7456" s="12">
        <v>103.11</v>
      </c>
      <c r="E7456" s="12">
        <v>118.71</v>
      </c>
      <c r="F7456" s="12">
        <v>114.52</v>
      </c>
      <c r="G7456" s="12">
        <v>115.7</v>
      </c>
      <c r="H7456" s="12">
        <v>115.5</v>
      </c>
      <c r="I7456" s="75"/>
      <c r="J7456" s="75"/>
      <c r="K7456" s="193">
        <f t="shared" si="278"/>
        <v>60.037816256467046</v>
      </c>
      <c r="L7456" s="96"/>
      <c r="M7456" s="8">
        <v>82.5</v>
      </c>
      <c r="P7456" s="8">
        <f t="shared" si="277"/>
        <v>28.248710074813879</v>
      </c>
    </row>
    <row r="7457" spans="3:16" x14ac:dyDescent="0.15">
      <c r="C7457" s="88">
        <v>41023</v>
      </c>
      <c r="D7457" s="12">
        <v>103.55</v>
      </c>
      <c r="E7457" s="12">
        <v>118.16</v>
      </c>
      <c r="F7457" s="12">
        <v>114.41</v>
      </c>
      <c r="G7457" s="12">
        <v>115</v>
      </c>
      <c r="H7457" s="12">
        <v>115.8</v>
      </c>
      <c r="I7457" s="75"/>
      <c r="J7457" s="75"/>
      <c r="K7457" s="193">
        <f t="shared" si="278"/>
        <v>59.414181518578708</v>
      </c>
      <c r="L7457" s="96"/>
      <c r="M7457" s="8">
        <v>82.14</v>
      </c>
      <c r="P7457" s="8">
        <f t="shared" si="277"/>
        <v>27.625075336925541</v>
      </c>
    </row>
    <row r="7458" spans="3:16" x14ac:dyDescent="0.15">
      <c r="C7458" s="88">
        <v>41024</v>
      </c>
      <c r="D7458" s="12">
        <v>104.12</v>
      </c>
      <c r="E7458" s="12">
        <v>119.12</v>
      </c>
      <c r="F7458" s="12">
        <v>115.02</v>
      </c>
      <c r="G7458" s="12">
        <v>114.4</v>
      </c>
      <c r="H7458" s="12">
        <v>116.05</v>
      </c>
      <c r="I7458" s="75"/>
      <c r="J7458" s="75"/>
      <c r="K7458" s="193">
        <f t="shared" si="278"/>
        <v>59.312865246688595</v>
      </c>
      <c r="L7458" s="96"/>
      <c r="M7458" s="8">
        <v>82.43</v>
      </c>
      <c r="P7458" s="8">
        <f t="shared" si="277"/>
        <v>27.523759065035428</v>
      </c>
    </row>
    <row r="7459" spans="3:16" x14ac:dyDescent="0.15">
      <c r="C7459" s="88">
        <v>41025</v>
      </c>
      <c r="D7459" s="12">
        <v>104.55</v>
      </c>
      <c r="E7459" s="12">
        <v>119.92</v>
      </c>
      <c r="F7459" s="12">
        <v>115.76</v>
      </c>
      <c r="G7459" s="12">
        <v>115.4</v>
      </c>
      <c r="H7459" s="12">
        <v>117.14</v>
      </c>
      <c r="I7459" s="75"/>
      <c r="J7459" s="75"/>
      <c r="K7459" s="193">
        <f t="shared" si="278"/>
        <v>59.78052525709176</v>
      </c>
      <c r="L7459" s="96"/>
      <c r="M7459" s="8">
        <v>82.36</v>
      </c>
      <c r="P7459" s="8">
        <f t="shared" ref="P7459:P7522" si="279">K7459-$K$8167</f>
        <v>27.991419075438593</v>
      </c>
    </row>
    <row r="7460" spans="3:16" x14ac:dyDescent="0.15">
      <c r="C7460" s="88">
        <v>41026</v>
      </c>
      <c r="D7460" s="12">
        <v>104.93</v>
      </c>
      <c r="E7460" s="12">
        <v>119.83</v>
      </c>
      <c r="F7460" s="12">
        <v>116.27</v>
      </c>
      <c r="G7460" s="12">
        <v>115.6</v>
      </c>
      <c r="H7460" s="12">
        <v>117.25</v>
      </c>
      <c r="I7460" s="75"/>
      <c r="J7460" s="75"/>
      <c r="K7460" s="193">
        <f t="shared" si="278"/>
        <v>59.76052365884177</v>
      </c>
      <c r="L7460" s="96"/>
      <c r="M7460" s="8">
        <v>82.19</v>
      </c>
      <c r="P7460" s="8">
        <f t="shared" si="279"/>
        <v>27.971417477188602</v>
      </c>
    </row>
    <row r="7461" spans="3:16" ht="15" thickBot="1" x14ac:dyDescent="0.2">
      <c r="C7461" s="112">
        <v>41029</v>
      </c>
      <c r="D7461" s="113">
        <v>104.87</v>
      </c>
      <c r="E7461" s="113">
        <v>119.47</v>
      </c>
      <c r="F7461" s="113">
        <v>116.33</v>
      </c>
      <c r="G7461" s="127"/>
      <c r="H7461" s="127">
        <v>117.2</v>
      </c>
      <c r="I7461" s="114"/>
      <c r="J7461" s="114"/>
      <c r="K7461" s="193"/>
      <c r="L7461" s="96"/>
      <c r="M7461" s="8"/>
      <c r="P7461" s="8">
        <f t="shared" si="279"/>
        <v>-31.789106181653167</v>
      </c>
    </row>
    <row r="7462" spans="3:16" x14ac:dyDescent="0.15">
      <c r="C7462" s="118">
        <v>41030</v>
      </c>
      <c r="D7462" s="119">
        <v>106.16</v>
      </c>
      <c r="E7462" s="119">
        <v>119.66</v>
      </c>
      <c r="F7462" s="119">
        <v>116.33</v>
      </c>
      <c r="G7462" s="119">
        <v>116.3</v>
      </c>
      <c r="H7462" s="119">
        <v>117.08</v>
      </c>
      <c r="I7462" s="120"/>
      <c r="J7462" s="120"/>
      <c r="K7462" s="193">
        <f t="shared" si="278"/>
        <v>59.149493701737377</v>
      </c>
      <c r="L7462" s="96"/>
      <c r="M7462" s="8">
        <v>80.86</v>
      </c>
      <c r="P7462" s="8">
        <f t="shared" si="279"/>
        <v>27.36038752008421</v>
      </c>
    </row>
    <row r="7463" spans="3:16" x14ac:dyDescent="0.15">
      <c r="C7463" s="88">
        <v>41031</v>
      </c>
      <c r="D7463" s="12">
        <v>105.22</v>
      </c>
      <c r="E7463" s="12">
        <v>118.2</v>
      </c>
      <c r="F7463" s="12">
        <v>116.6</v>
      </c>
      <c r="G7463" s="12">
        <v>116.5</v>
      </c>
      <c r="H7463" s="12">
        <v>116.68</v>
      </c>
      <c r="I7463" s="75"/>
      <c r="J7463" s="75"/>
      <c r="K7463" s="193">
        <f t="shared" si="278"/>
        <v>59.515007185228725</v>
      </c>
      <c r="L7463" s="96"/>
      <c r="M7463" s="8">
        <v>81.22</v>
      </c>
      <c r="P7463" s="8">
        <f t="shared" si="279"/>
        <v>27.725901003575558</v>
      </c>
    </row>
    <row r="7464" spans="3:16" x14ac:dyDescent="0.15">
      <c r="C7464" s="88">
        <v>41032</v>
      </c>
      <c r="D7464" s="12">
        <v>102.54</v>
      </c>
      <c r="E7464" s="12">
        <v>116.08</v>
      </c>
      <c r="F7464" s="12">
        <v>115.52</v>
      </c>
      <c r="G7464" s="82"/>
      <c r="H7464" s="12">
        <v>115.31</v>
      </c>
      <c r="I7464" s="75"/>
      <c r="J7464" s="75"/>
      <c r="K7464" s="193"/>
      <c r="L7464" s="96"/>
      <c r="M7464" s="8"/>
      <c r="P7464" s="8">
        <f t="shared" si="279"/>
        <v>-31.789106181653167</v>
      </c>
    </row>
    <row r="7465" spans="3:16" x14ac:dyDescent="0.15">
      <c r="C7465" s="88">
        <v>41033</v>
      </c>
      <c r="D7465" s="12">
        <v>98.49</v>
      </c>
      <c r="E7465" s="12">
        <v>113.18</v>
      </c>
      <c r="F7465" s="12">
        <v>112.92</v>
      </c>
      <c r="G7465" s="82"/>
      <c r="H7465" s="12">
        <v>112.23</v>
      </c>
      <c r="I7465" s="75"/>
      <c r="J7465" s="75"/>
      <c r="K7465" s="193"/>
      <c r="L7465" s="96"/>
      <c r="M7465" s="8"/>
      <c r="P7465" s="8">
        <f t="shared" si="279"/>
        <v>-31.789106181653167</v>
      </c>
    </row>
    <row r="7466" spans="3:16" x14ac:dyDescent="0.15">
      <c r="C7466" s="88">
        <v>41036</v>
      </c>
      <c r="D7466" s="12">
        <v>97.94</v>
      </c>
      <c r="E7466" s="12">
        <v>113.16</v>
      </c>
      <c r="F7466" s="12">
        <v>109.17</v>
      </c>
      <c r="G7466" s="12">
        <v>109.6</v>
      </c>
      <c r="H7466" s="12">
        <v>110.12</v>
      </c>
      <c r="I7466" s="75"/>
      <c r="J7466" s="75"/>
      <c r="K7466" s="193">
        <f t="shared" si="278"/>
        <v>55.741913239126539</v>
      </c>
      <c r="L7466" s="96"/>
      <c r="M7466" s="8">
        <v>80.86</v>
      </c>
      <c r="P7466" s="8">
        <f t="shared" si="279"/>
        <v>23.952807057473372</v>
      </c>
    </row>
    <row r="7467" spans="3:16" x14ac:dyDescent="0.15">
      <c r="C7467" s="88">
        <v>41037</v>
      </c>
      <c r="D7467" s="12">
        <v>97.01</v>
      </c>
      <c r="E7467" s="12">
        <v>112.73</v>
      </c>
      <c r="F7467" s="12">
        <v>108.97</v>
      </c>
      <c r="G7467" s="12">
        <v>110.5</v>
      </c>
      <c r="H7467" s="12">
        <v>109.58</v>
      </c>
      <c r="I7467" s="75"/>
      <c r="J7467" s="75"/>
      <c r="K7467" s="193">
        <f t="shared" si="278"/>
        <v>56.310851782555204</v>
      </c>
      <c r="L7467" s="96"/>
      <c r="M7467" s="8">
        <v>81.02</v>
      </c>
      <c r="P7467" s="8">
        <f t="shared" si="279"/>
        <v>24.521745600902037</v>
      </c>
    </row>
    <row r="7468" spans="3:16" x14ac:dyDescent="0.15">
      <c r="C7468" s="88">
        <v>41038</v>
      </c>
      <c r="D7468" s="12">
        <v>96.81</v>
      </c>
      <c r="E7468" s="12">
        <v>113.2</v>
      </c>
      <c r="F7468" s="12">
        <v>109.07</v>
      </c>
      <c r="G7468" s="12">
        <v>109</v>
      </c>
      <c r="H7468" s="12">
        <v>109.85</v>
      </c>
      <c r="I7468" s="75"/>
      <c r="J7468" s="75"/>
      <c r="K7468" s="193">
        <f t="shared" si="278"/>
        <v>55.450468567267798</v>
      </c>
      <c r="L7468" s="96"/>
      <c r="M7468" s="8">
        <v>80.88</v>
      </c>
      <c r="P7468" s="8">
        <f t="shared" si="279"/>
        <v>23.66136238561463</v>
      </c>
    </row>
    <row r="7469" spans="3:16" x14ac:dyDescent="0.15">
      <c r="C7469" s="88">
        <v>41039</v>
      </c>
      <c r="D7469" s="12">
        <v>97.08</v>
      </c>
      <c r="E7469" s="12">
        <v>112.73</v>
      </c>
      <c r="F7469" s="12">
        <v>109.4</v>
      </c>
      <c r="G7469" s="12">
        <v>109.2</v>
      </c>
      <c r="H7469" s="12">
        <v>110.06</v>
      </c>
      <c r="I7469" s="75"/>
      <c r="J7469" s="75"/>
      <c r="K7469" s="193">
        <f t="shared" si="278"/>
        <v>55.442316972509317</v>
      </c>
      <c r="L7469" s="96"/>
      <c r="M7469" s="8">
        <v>80.72</v>
      </c>
      <c r="P7469" s="8">
        <f t="shared" si="279"/>
        <v>23.65321079085615</v>
      </c>
    </row>
    <row r="7470" spans="3:16" x14ac:dyDescent="0.15">
      <c r="C7470" s="88">
        <v>41040</v>
      </c>
      <c r="D7470" s="12">
        <v>96.13</v>
      </c>
      <c r="E7470" s="12">
        <v>112.26</v>
      </c>
      <c r="F7470" s="12">
        <v>108.45</v>
      </c>
      <c r="G7470" s="12">
        <v>108.4</v>
      </c>
      <c r="H7470" s="12">
        <v>109.24</v>
      </c>
      <c r="I7470" s="75"/>
      <c r="J7470" s="75"/>
      <c r="K7470" s="193">
        <f t="shared" si="278"/>
        <v>55.186145559451163</v>
      </c>
      <c r="L7470" s="96"/>
      <c r="M7470" s="8">
        <v>80.94</v>
      </c>
      <c r="P7470" s="8">
        <f t="shared" si="279"/>
        <v>23.397039377797995</v>
      </c>
    </row>
    <row r="7471" spans="3:16" x14ac:dyDescent="0.15">
      <c r="C7471" s="88">
        <v>41043</v>
      </c>
      <c r="D7471" s="12">
        <v>94.78</v>
      </c>
      <c r="E7471" s="12">
        <v>111.57</v>
      </c>
      <c r="F7471" s="12">
        <v>107.91</v>
      </c>
      <c r="G7471" s="12">
        <v>107.85</v>
      </c>
      <c r="H7471" s="12">
        <v>108.14</v>
      </c>
      <c r="I7471" s="75"/>
      <c r="J7471" s="75"/>
      <c r="K7471" s="193">
        <f t="shared" si="278"/>
        <v>55.035029710786141</v>
      </c>
      <c r="L7471" s="96"/>
      <c r="M7471" s="8">
        <v>81.13</v>
      </c>
      <c r="P7471" s="8">
        <f t="shared" si="279"/>
        <v>23.245923529132973</v>
      </c>
    </row>
    <row r="7472" spans="3:16" x14ac:dyDescent="0.15">
      <c r="C7472" s="88">
        <v>41044</v>
      </c>
      <c r="D7472" s="12">
        <v>93.98</v>
      </c>
      <c r="E7472" s="12">
        <v>112.24</v>
      </c>
      <c r="F7472" s="12">
        <v>108.64</v>
      </c>
      <c r="G7472" s="12">
        <v>107.8</v>
      </c>
      <c r="H7472" s="12">
        <v>108.7</v>
      </c>
      <c r="I7472" s="75"/>
      <c r="J7472" s="75"/>
      <c r="K7472" s="193">
        <f t="shared" si="278"/>
        <v>54.880687189195896</v>
      </c>
      <c r="L7472" s="96"/>
      <c r="M7472" s="8">
        <v>80.94</v>
      </c>
      <c r="P7472" s="8">
        <f t="shared" si="279"/>
        <v>23.091581007542729</v>
      </c>
    </row>
    <row r="7473" spans="1:16" x14ac:dyDescent="0.15">
      <c r="C7473" s="88">
        <v>41045</v>
      </c>
      <c r="D7473" s="12">
        <v>92.81</v>
      </c>
      <c r="E7473" s="12">
        <v>111.71</v>
      </c>
      <c r="F7473" s="12">
        <v>107.74</v>
      </c>
      <c r="G7473" s="12">
        <v>107.2</v>
      </c>
      <c r="H7473" s="12">
        <v>108.7</v>
      </c>
      <c r="I7473" s="75"/>
      <c r="J7473" s="75"/>
      <c r="K7473" s="193">
        <f t="shared" si="278"/>
        <v>54.88539196765219</v>
      </c>
      <c r="L7473" s="96"/>
      <c r="M7473" s="8">
        <v>81.400000000000006</v>
      </c>
      <c r="P7473" s="8">
        <f t="shared" si="279"/>
        <v>23.096285785999022</v>
      </c>
    </row>
    <row r="7474" spans="1:16" x14ac:dyDescent="0.15">
      <c r="C7474" s="88">
        <v>41046</v>
      </c>
      <c r="D7474" s="12">
        <v>92.56</v>
      </c>
      <c r="E7474" s="12">
        <v>107.49</v>
      </c>
      <c r="F7474" s="12">
        <v>107.14</v>
      </c>
      <c r="G7474" s="12">
        <v>107.2</v>
      </c>
      <c r="H7474" s="12">
        <v>107.1</v>
      </c>
      <c r="I7474" s="75"/>
      <c r="J7474" s="75"/>
      <c r="K7474" s="193">
        <f t="shared" si="278"/>
        <v>54.811222519047249</v>
      </c>
      <c r="L7474" s="96"/>
      <c r="M7474" s="8">
        <v>81.290000000000006</v>
      </c>
      <c r="P7474" s="8">
        <f t="shared" si="279"/>
        <v>23.022116337394081</v>
      </c>
    </row>
    <row r="7475" spans="1:16" x14ac:dyDescent="0.15">
      <c r="C7475" s="88">
        <v>41047</v>
      </c>
      <c r="D7475" s="12">
        <v>91.48</v>
      </c>
      <c r="E7475" s="12">
        <v>107.14</v>
      </c>
      <c r="F7475" s="12">
        <v>104.5</v>
      </c>
      <c r="G7475" s="12">
        <v>104.7</v>
      </c>
      <c r="H7475" s="12">
        <v>105.16</v>
      </c>
      <c r="I7475" s="75"/>
      <c r="J7475" s="75"/>
      <c r="K7475" s="193">
        <f t="shared" si="278"/>
        <v>52.96662858383494</v>
      </c>
      <c r="L7475" s="96"/>
      <c r="M7475" s="8">
        <v>80.430000000000007</v>
      </c>
      <c r="P7475" s="8">
        <f t="shared" si="279"/>
        <v>21.177522402181772</v>
      </c>
    </row>
    <row r="7476" spans="1:16" x14ac:dyDescent="0.15">
      <c r="C7476" s="88">
        <v>41050</v>
      </c>
      <c r="D7476" s="12">
        <v>92.57</v>
      </c>
      <c r="E7476" s="12">
        <v>108.81</v>
      </c>
      <c r="F7476" s="12">
        <v>105.09</v>
      </c>
      <c r="G7476" s="12">
        <v>105.3</v>
      </c>
      <c r="H7476" s="12">
        <v>105.93</v>
      </c>
      <c r="I7476" s="75"/>
      <c r="J7476" s="75"/>
      <c r="K7476" s="193">
        <f t="shared" si="278"/>
        <v>53.097959832721557</v>
      </c>
      <c r="L7476" s="96"/>
      <c r="M7476" s="8">
        <v>80.17</v>
      </c>
      <c r="P7476" s="8">
        <f t="shared" si="279"/>
        <v>21.308853651068389</v>
      </c>
    </row>
    <row r="7477" spans="1:16" x14ac:dyDescent="0.15">
      <c r="C7477" s="88">
        <v>41051</v>
      </c>
      <c r="D7477" s="12">
        <v>91.66</v>
      </c>
      <c r="E7477" s="12">
        <v>108.41</v>
      </c>
      <c r="F7477" s="12">
        <v>105.29</v>
      </c>
      <c r="G7477" s="12">
        <v>106.4</v>
      </c>
      <c r="H7477" s="12">
        <v>106.16</v>
      </c>
      <c r="I7477" s="75"/>
      <c r="J7477" s="75"/>
      <c r="K7477" s="193">
        <f t="shared" si="278"/>
        <v>53.79987126564793</v>
      </c>
      <c r="L7477" s="96"/>
      <c r="M7477" s="8">
        <v>80.39</v>
      </c>
      <c r="P7477" s="8">
        <f t="shared" si="279"/>
        <v>22.010765083994762</v>
      </c>
    </row>
    <row r="7478" spans="1:16" x14ac:dyDescent="0.15">
      <c r="C7478" s="88">
        <v>41052</v>
      </c>
      <c r="D7478" s="12">
        <v>89.9</v>
      </c>
      <c r="E7478" s="12">
        <v>105.56</v>
      </c>
      <c r="F7478" s="12">
        <v>103.69</v>
      </c>
      <c r="G7478" s="12">
        <v>104.8</v>
      </c>
      <c r="H7478" s="11">
        <v>104.16</v>
      </c>
      <c r="I7478" s="75"/>
      <c r="J7478" s="75"/>
      <c r="K7478" s="193">
        <f t="shared" si="278"/>
        <v>53.366578781294386</v>
      </c>
      <c r="L7478" s="96"/>
      <c r="M7478" s="8">
        <v>80.959999999999994</v>
      </c>
      <c r="P7478" s="8">
        <f t="shared" si="279"/>
        <v>21.577472599641219</v>
      </c>
    </row>
    <row r="7479" spans="1:16" x14ac:dyDescent="0.15">
      <c r="C7479" s="88">
        <v>41053</v>
      </c>
      <c r="D7479" s="12">
        <v>90.66</v>
      </c>
      <c r="E7479" s="12">
        <v>106.55</v>
      </c>
      <c r="F7479" s="12">
        <v>102.3</v>
      </c>
      <c r="G7479" s="12">
        <v>103.2</v>
      </c>
      <c r="H7479" s="12">
        <v>103.49</v>
      </c>
      <c r="I7479" s="75"/>
      <c r="J7479" s="75"/>
      <c r="K7479" s="193">
        <f t="shared" si="278"/>
        <v>52.240249787011578</v>
      </c>
      <c r="L7479" s="96"/>
      <c r="M7479" s="8">
        <v>80.48</v>
      </c>
      <c r="P7479" s="8">
        <f t="shared" si="279"/>
        <v>20.451143605358411</v>
      </c>
    </row>
    <row r="7480" spans="1:16" x14ac:dyDescent="0.15">
      <c r="C7480" s="88">
        <v>41054</v>
      </c>
      <c r="D7480" s="12">
        <v>90.86</v>
      </c>
      <c r="E7480" s="12">
        <v>106.83</v>
      </c>
      <c r="F7480" s="12">
        <v>103.85</v>
      </c>
      <c r="G7480" s="12">
        <v>103.4</v>
      </c>
      <c r="H7480" s="82">
        <v>104.59</v>
      </c>
      <c r="I7480" s="75"/>
      <c r="J7480" s="75"/>
      <c r="K7480" s="193">
        <f t="shared" si="278"/>
        <v>52.478067532241617</v>
      </c>
      <c r="L7480" s="96"/>
      <c r="M7480" s="8">
        <v>80.69</v>
      </c>
      <c r="P7480" s="8">
        <f t="shared" si="279"/>
        <v>20.68896135058845</v>
      </c>
    </row>
    <row r="7481" spans="1:16" x14ac:dyDescent="0.15">
      <c r="A7481" s="69" t="s">
        <v>148</v>
      </c>
      <c r="B7481" s="69"/>
      <c r="C7481" s="88">
        <v>41057</v>
      </c>
      <c r="D7481" s="82"/>
      <c r="E7481" s="12">
        <v>107.11</v>
      </c>
      <c r="F7481" s="12">
        <v>104.66</v>
      </c>
      <c r="G7481" s="12">
        <v>104.8</v>
      </c>
      <c r="H7481" s="12">
        <v>105.01</v>
      </c>
      <c r="I7481" s="75"/>
      <c r="J7481" s="75"/>
      <c r="K7481" s="193">
        <f t="shared" si="278"/>
        <v>53.043584418611168</v>
      </c>
      <c r="L7481" s="96"/>
      <c r="M7481" s="8">
        <v>80.47</v>
      </c>
      <c r="P7481" s="8">
        <f t="shared" si="279"/>
        <v>21.254478236958001</v>
      </c>
    </row>
    <row r="7482" spans="1:16" x14ac:dyDescent="0.15">
      <c r="A7482" s="69" t="s">
        <v>34</v>
      </c>
      <c r="B7482" s="70">
        <f>AVERAGE(D7462:D7484)</f>
        <v>94.715909090909093</v>
      </c>
      <c r="C7482" s="88">
        <v>41058</v>
      </c>
      <c r="D7482" s="12">
        <v>90.76</v>
      </c>
      <c r="E7482" s="12">
        <v>106.68</v>
      </c>
      <c r="F7482" s="12">
        <v>105</v>
      </c>
      <c r="G7482" s="12">
        <v>105</v>
      </c>
      <c r="H7482" s="12">
        <v>105.13</v>
      </c>
      <c r="I7482" s="75"/>
      <c r="J7482" s="75"/>
      <c r="K7482" s="193">
        <f t="shared" si="278"/>
        <v>53.210855646240034</v>
      </c>
      <c r="L7482" s="96"/>
      <c r="M7482" s="8">
        <v>80.569999999999993</v>
      </c>
      <c r="P7482" s="8">
        <f t="shared" si="279"/>
        <v>21.421749464586867</v>
      </c>
    </row>
    <row r="7483" spans="1:16" x14ac:dyDescent="0.15">
      <c r="A7483" s="69" t="s">
        <v>111</v>
      </c>
      <c r="B7483" s="70">
        <f>AVERAGE(E7462:E7484)</f>
        <v>110.28869565217391</v>
      </c>
      <c r="C7483" s="88">
        <v>41059</v>
      </c>
      <c r="D7483" s="12">
        <v>87.82</v>
      </c>
      <c r="E7483" s="12">
        <v>103.47</v>
      </c>
      <c r="F7483" s="12">
        <v>103.4</v>
      </c>
      <c r="G7483" s="12">
        <v>103.8</v>
      </c>
      <c r="H7483" s="12">
        <v>102.75</v>
      </c>
      <c r="I7483" s="75"/>
      <c r="J7483" s="75"/>
      <c r="K7483" s="193">
        <f t="shared" si="278"/>
        <v>52.563558640233332</v>
      </c>
      <c r="L7483" s="96"/>
      <c r="M7483" s="8">
        <v>80.510000000000005</v>
      </c>
      <c r="P7483" s="8">
        <f t="shared" si="279"/>
        <v>20.774452458580164</v>
      </c>
    </row>
    <row r="7484" spans="1:16" ht="15" thickBot="1" x14ac:dyDescent="0.2">
      <c r="A7484" s="69" t="s">
        <v>112</v>
      </c>
      <c r="B7484" s="70">
        <f>AVERAGE(G7462:G7484)</f>
        <v>107.25000000000003</v>
      </c>
      <c r="C7484" s="121">
        <v>41060</v>
      </c>
      <c r="D7484" s="122">
        <v>86.53</v>
      </c>
      <c r="E7484" s="122">
        <v>101.87</v>
      </c>
      <c r="F7484" s="122">
        <v>101.6</v>
      </c>
      <c r="G7484" s="122">
        <v>101.3</v>
      </c>
      <c r="H7484" s="122">
        <v>101.06</v>
      </c>
      <c r="I7484" s="123"/>
      <c r="J7484" s="123"/>
      <c r="K7484" s="193">
        <f t="shared" si="278"/>
        <v>50.921653857098192</v>
      </c>
      <c r="L7484" s="96"/>
      <c r="M7484" s="8">
        <v>79.92</v>
      </c>
      <c r="P7484" s="8">
        <f t="shared" si="279"/>
        <v>19.132547675445025</v>
      </c>
    </row>
    <row r="7485" spans="1:16" x14ac:dyDescent="0.15">
      <c r="C7485" s="115">
        <v>41061</v>
      </c>
      <c r="D7485" s="116">
        <v>83.23</v>
      </c>
      <c r="E7485" s="116">
        <v>98.43</v>
      </c>
      <c r="F7485" s="116">
        <v>98.45</v>
      </c>
      <c r="G7485" s="116">
        <v>99.7</v>
      </c>
      <c r="H7485" s="116">
        <v>97.44</v>
      </c>
      <c r="I7485" s="117"/>
      <c r="J7485" s="117"/>
      <c r="K7485" s="193">
        <f t="shared" si="278"/>
        <v>49.973131523484724</v>
      </c>
      <c r="L7485" s="96"/>
      <c r="M7485" s="8">
        <v>79.69</v>
      </c>
      <c r="P7485" s="8">
        <f t="shared" si="279"/>
        <v>18.184025341831557</v>
      </c>
    </row>
    <row r="7486" spans="1:16" x14ac:dyDescent="0.15">
      <c r="C7486" s="88">
        <v>41064</v>
      </c>
      <c r="D7486" s="12">
        <v>83.98</v>
      </c>
      <c r="E7486" s="12">
        <v>98.85</v>
      </c>
      <c r="F7486" s="12">
        <v>95.05</v>
      </c>
      <c r="G7486" s="12">
        <v>94.7</v>
      </c>
      <c r="H7486" s="12">
        <v>95.48</v>
      </c>
      <c r="I7486" s="75"/>
      <c r="J7486" s="75"/>
      <c r="K7486" s="193">
        <f t="shared" si="278"/>
        <v>47.145308078827696</v>
      </c>
      <c r="L7486" s="96"/>
      <c r="M7486" s="8">
        <v>79.150000000000006</v>
      </c>
      <c r="P7486" s="8">
        <f t="shared" si="279"/>
        <v>15.356201897174529</v>
      </c>
    </row>
    <row r="7487" spans="1:16" x14ac:dyDescent="0.15">
      <c r="C7487" s="88">
        <v>41065</v>
      </c>
      <c r="D7487" s="12">
        <v>84.29</v>
      </c>
      <c r="E7487" s="12">
        <v>98.84</v>
      </c>
      <c r="F7487" s="12">
        <v>95.94</v>
      </c>
      <c r="G7487" s="12">
        <v>97</v>
      </c>
      <c r="H7487" s="12">
        <v>96.19</v>
      </c>
      <c r="I7487" s="75"/>
      <c r="J7487" s="75"/>
      <c r="K7487" s="193">
        <f t="shared" si="278"/>
        <v>48.369651194346154</v>
      </c>
      <c r="L7487" s="96"/>
      <c r="M7487" s="8">
        <v>79.28</v>
      </c>
      <c r="P7487" s="8">
        <f t="shared" si="279"/>
        <v>16.580545012692987</v>
      </c>
    </row>
    <row r="7488" spans="1:16" x14ac:dyDescent="0.15">
      <c r="C7488" s="88">
        <v>41066</v>
      </c>
      <c r="D7488" s="12">
        <v>85.02</v>
      </c>
      <c r="E7488" s="12">
        <v>100.64</v>
      </c>
      <c r="F7488" s="12">
        <v>97.15</v>
      </c>
      <c r="G7488" s="12">
        <v>96.7</v>
      </c>
      <c r="H7488" s="82"/>
      <c r="I7488" s="75"/>
      <c r="J7488" s="75"/>
      <c r="K7488" s="193">
        <f t="shared" si="278"/>
        <v>48.445097474537491</v>
      </c>
      <c r="L7488" s="96"/>
      <c r="M7488" s="8">
        <v>79.650000000000006</v>
      </c>
      <c r="P7488" s="8">
        <f t="shared" si="279"/>
        <v>16.655991292884323</v>
      </c>
    </row>
    <row r="7489" spans="1:16" x14ac:dyDescent="0.15">
      <c r="C7489" s="88">
        <v>41067</v>
      </c>
      <c r="D7489" s="12">
        <v>84.82</v>
      </c>
      <c r="E7489" s="12">
        <v>99.93</v>
      </c>
      <c r="F7489" s="12">
        <v>97.5</v>
      </c>
      <c r="G7489" s="12">
        <v>97.6</v>
      </c>
      <c r="H7489" s="12">
        <v>97.7</v>
      </c>
      <c r="I7489" s="75"/>
      <c r="J7489" s="75"/>
      <c r="K7489" s="193">
        <f t="shared" ref="K7489:K7552" si="280">G7489*M7489/158.987294928</f>
        <v>49.270452733644362</v>
      </c>
      <c r="L7489" s="96"/>
      <c r="M7489" s="8">
        <v>80.260000000000005</v>
      </c>
      <c r="P7489" s="8">
        <f t="shared" si="279"/>
        <v>17.481346551991194</v>
      </c>
    </row>
    <row r="7490" spans="1:16" x14ac:dyDescent="0.15">
      <c r="C7490" s="88">
        <v>41068</v>
      </c>
      <c r="D7490" s="12">
        <v>84.1</v>
      </c>
      <c r="E7490" s="12">
        <v>99.47</v>
      </c>
      <c r="F7490" s="12">
        <v>95.6</v>
      </c>
      <c r="G7490" s="12">
        <v>96.2</v>
      </c>
      <c r="H7490" s="12">
        <v>95.87</v>
      </c>
      <c r="I7490" s="75"/>
      <c r="J7490" s="75"/>
      <c r="K7490" s="193">
        <f t="shared" si="280"/>
        <v>48.829939546526376</v>
      </c>
      <c r="L7490" s="96"/>
      <c r="M7490" s="8">
        <v>80.7</v>
      </c>
      <c r="P7490" s="8">
        <f t="shared" si="279"/>
        <v>17.040833364873208</v>
      </c>
    </row>
    <row r="7491" spans="1:16" x14ac:dyDescent="0.15">
      <c r="C7491" s="88">
        <v>41071</v>
      </c>
      <c r="D7491" s="12">
        <v>82.7</v>
      </c>
      <c r="E7491" s="12">
        <v>98</v>
      </c>
      <c r="F7491" s="12">
        <v>98.605000000000004</v>
      </c>
      <c r="G7491" s="12">
        <v>99.4</v>
      </c>
      <c r="H7491" s="12">
        <v>97.34</v>
      </c>
      <c r="I7491" s="75"/>
      <c r="J7491" s="75"/>
      <c r="K7491" s="193">
        <f t="shared" si="280"/>
        <v>50.391699560824669</v>
      </c>
      <c r="L7491" s="96"/>
      <c r="M7491" s="8">
        <v>80.599999999999994</v>
      </c>
      <c r="P7491" s="8">
        <f t="shared" si="279"/>
        <v>18.602593379171502</v>
      </c>
    </row>
    <row r="7492" spans="1:16" x14ac:dyDescent="0.15">
      <c r="C7492" s="88">
        <v>41072</v>
      </c>
      <c r="D7492" s="12">
        <v>83.32</v>
      </c>
      <c r="E7492" s="12">
        <v>97.14</v>
      </c>
      <c r="F7492" s="12">
        <v>95.4</v>
      </c>
      <c r="G7492" s="12">
        <v>95.5</v>
      </c>
      <c r="H7492" s="12">
        <v>94.99</v>
      </c>
      <c r="I7492" s="75"/>
      <c r="J7492" s="75"/>
      <c r="K7492" s="193">
        <f t="shared" si="280"/>
        <v>48.210330287531114</v>
      </c>
      <c r="L7492" s="96"/>
      <c r="M7492" s="8">
        <v>80.260000000000005</v>
      </c>
      <c r="P7492" s="8">
        <f t="shared" si="279"/>
        <v>16.421224105877947</v>
      </c>
    </row>
    <row r="7493" spans="1:16" x14ac:dyDescent="0.15">
      <c r="C7493" s="88">
        <v>41073</v>
      </c>
      <c r="D7493" s="12">
        <v>82.62</v>
      </c>
      <c r="E7493" s="12">
        <v>97.13</v>
      </c>
      <c r="F7493" s="12">
        <v>96.09</v>
      </c>
      <c r="G7493" s="12">
        <v>96</v>
      </c>
      <c r="H7493" s="12">
        <v>95.56</v>
      </c>
      <c r="I7493" s="75"/>
      <c r="J7493" s="75"/>
      <c r="K7493" s="193">
        <f t="shared" si="280"/>
        <v>48.637848725597372</v>
      </c>
      <c r="L7493" s="96"/>
      <c r="M7493" s="8">
        <v>80.55</v>
      </c>
      <c r="P7493" s="8">
        <f t="shared" si="279"/>
        <v>16.848742543944205</v>
      </c>
    </row>
    <row r="7494" spans="1:16" x14ac:dyDescent="0.15">
      <c r="C7494" s="88">
        <v>41074</v>
      </c>
      <c r="D7494" s="12">
        <v>83.91</v>
      </c>
      <c r="E7494" s="12">
        <v>97.03</v>
      </c>
      <c r="F7494" s="12">
        <v>95.6</v>
      </c>
      <c r="G7494" s="12">
        <v>95.3</v>
      </c>
      <c r="H7494" s="12">
        <v>95.22</v>
      </c>
      <c r="I7494" s="75"/>
      <c r="J7494" s="75"/>
      <c r="K7494" s="193">
        <f t="shared" si="280"/>
        <v>48.211267469335908</v>
      </c>
      <c r="L7494" s="96"/>
      <c r="M7494" s="8">
        <v>80.430000000000007</v>
      </c>
      <c r="P7494" s="8">
        <f t="shared" si="279"/>
        <v>16.422161287682741</v>
      </c>
    </row>
    <row r="7495" spans="1:16" x14ac:dyDescent="0.15">
      <c r="C7495" s="88">
        <v>41075</v>
      </c>
      <c r="D7495" s="12">
        <v>84.03</v>
      </c>
      <c r="E7495" s="12">
        <v>97.61</v>
      </c>
      <c r="F7495" s="12">
        <v>96.65</v>
      </c>
      <c r="G7495" s="12">
        <v>96.6</v>
      </c>
      <c r="H7495" s="12">
        <v>96.02</v>
      </c>
      <c r="I7495" s="75"/>
      <c r="J7495" s="75"/>
      <c r="K7495" s="193">
        <f t="shared" si="280"/>
        <v>48.911455494111173</v>
      </c>
      <c r="L7495" s="96"/>
      <c r="M7495" s="8">
        <v>80.5</v>
      </c>
      <c r="P7495" s="8">
        <f t="shared" si="279"/>
        <v>17.122349312458006</v>
      </c>
    </row>
    <row r="7496" spans="1:16" x14ac:dyDescent="0.15">
      <c r="C7496" s="88">
        <v>41078</v>
      </c>
      <c r="D7496" s="12">
        <v>83.27</v>
      </c>
      <c r="E7496" s="12">
        <v>96.05</v>
      </c>
      <c r="F7496" s="12">
        <v>96.18</v>
      </c>
      <c r="G7496" s="12">
        <v>97.4</v>
      </c>
      <c r="H7496" s="12">
        <v>95.03</v>
      </c>
      <c r="I7496" s="75"/>
      <c r="J7496" s="75"/>
      <c r="K7496" s="193">
        <f t="shared" si="280"/>
        <v>49.065342004420572</v>
      </c>
      <c r="L7496" s="96"/>
      <c r="M7496" s="8">
        <v>80.09</v>
      </c>
      <c r="P7496" s="8">
        <f t="shared" si="279"/>
        <v>17.276235822767404</v>
      </c>
    </row>
    <row r="7497" spans="1:16" x14ac:dyDescent="0.15">
      <c r="C7497" s="88">
        <v>41079</v>
      </c>
      <c r="D7497" s="12">
        <v>84.03</v>
      </c>
      <c r="E7497" s="12">
        <v>95.76</v>
      </c>
      <c r="F7497" s="12">
        <v>93.8</v>
      </c>
      <c r="G7497" s="12">
        <v>94.7</v>
      </c>
      <c r="H7497" s="12">
        <v>93.73</v>
      </c>
      <c r="I7497" s="75"/>
      <c r="J7497" s="75"/>
      <c r="K7497" s="193">
        <f t="shared" si="280"/>
        <v>47.675432199992024</v>
      </c>
      <c r="L7497" s="96"/>
      <c r="M7497" s="8">
        <v>80.040000000000006</v>
      </c>
      <c r="P7497" s="8">
        <f t="shared" si="279"/>
        <v>15.886326018338856</v>
      </c>
    </row>
    <row r="7498" spans="1:16" x14ac:dyDescent="0.15">
      <c r="C7498" s="88">
        <v>41080</v>
      </c>
      <c r="D7498" s="12">
        <v>81.8</v>
      </c>
      <c r="E7498" s="12">
        <v>92.69</v>
      </c>
      <c r="F7498" s="12">
        <v>94.29</v>
      </c>
      <c r="G7498" s="12">
        <v>95</v>
      </c>
      <c r="H7498" s="12">
        <v>93.08</v>
      </c>
      <c r="I7498" s="75"/>
      <c r="J7498" s="75"/>
      <c r="K7498" s="193">
        <f t="shared" si="280"/>
        <v>47.790611214820174</v>
      </c>
      <c r="L7498" s="96"/>
      <c r="M7498" s="8">
        <v>79.98</v>
      </c>
      <c r="P7498" s="8">
        <f t="shared" si="279"/>
        <v>16.001505033167007</v>
      </c>
    </row>
    <row r="7499" spans="1:16" x14ac:dyDescent="0.15">
      <c r="C7499" s="88">
        <v>41081</v>
      </c>
      <c r="D7499" s="12">
        <v>78.2</v>
      </c>
      <c r="E7499" s="12">
        <v>89.23</v>
      </c>
      <c r="F7499" s="12">
        <v>90.67</v>
      </c>
      <c r="G7499" s="12">
        <v>91.9</v>
      </c>
      <c r="H7499" s="12">
        <v>89.48</v>
      </c>
      <c r="I7499" s="75"/>
      <c r="J7499" s="75"/>
      <c r="K7499" s="193">
        <f t="shared" si="280"/>
        <v>46.514364580824108</v>
      </c>
      <c r="L7499" s="96"/>
      <c r="M7499" s="8">
        <v>80.47</v>
      </c>
      <c r="P7499" s="8">
        <f t="shared" si="279"/>
        <v>14.72525839917094</v>
      </c>
    </row>
    <row r="7500" spans="1:16" x14ac:dyDescent="0.15">
      <c r="A7500" s="69" t="s">
        <v>149</v>
      </c>
      <c r="B7500" s="69"/>
      <c r="C7500" s="88">
        <v>41082</v>
      </c>
      <c r="D7500" s="12">
        <v>79.760000000000005</v>
      </c>
      <c r="E7500" s="12">
        <v>90.98</v>
      </c>
      <c r="F7500" s="12">
        <v>89.1</v>
      </c>
      <c r="G7500" s="12">
        <v>89</v>
      </c>
      <c r="H7500" s="12">
        <v>88.74</v>
      </c>
      <c r="I7500" s="75"/>
      <c r="J7500" s="75"/>
      <c r="K7500" s="193">
        <f t="shared" si="280"/>
        <v>45.410421023073262</v>
      </c>
      <c r="L7500" s="96"/>
      <c r="M7500" s="8">
        <v>81.12</v>
      </c>
      <c r="P7500" s="8">
        <f t="shared" si="279"/>
        <v>13.621314841420094</v>
      </c>
    </row>
    <row r="7501" spans="1:16" x14ac:dyDescent="0.15">
      <c r="A7501" s="69" t="s">
        <v>34</v>
      </c>
      <c r="B7501" s="70">
        <f>AVERAGE(D7485:D7505)</f>
        <v>82.40523809523809</v>
      </c>
      <c r="C7501" s="88">
        <v>41085</v>
      </c>
      <c r="D7501" s="12">
        <v>79.209999999999994</v>
      </c>
      <c r="E7501" s="12">
        <v>91.01</v>
      </c>
      <c r="F7501" s="12">
        <v>89.8</v>
      </c>
      <c r="G7501" s="12">
        <v>90.2</v>
      </c>
      <c r="H7501" s="12">
        <v>88.92</v>
      </c>
      <c r="I7501" s="75"/>
      <c r="J7501" s="75"/>
      <c r="K7501" s="193">
        <f t="shared" si="280"/>
        <v>46.198572051473029</v>
      </c>
      <c r="L7501" s="96"/>
      <c r="M7501" s="8">
        <v>81.430000000000007</v>
      </c>
      <c r="P7501" s="8">
        <f t="shared" si="279"/>
        <v>14.409465869819861</v>
      </c>
    </row>
    <row r="7502" spans="1:16" x14ac:dyDescent="0.15">
      <c r="A7502" s="69" t="s">
        <v>111</v>
      </c>
      <c r="B7502" s="70">
        <f>AVERAGE(E7485:E7505)</f>
        <v>95.927142857142854</v>
      </c>
      <c r="C7502" s="88">
        <v>41086</v>
      </c>
      <c r="D7502" s="12">
        <v>79.36</v>
      </c>
      <c r="E7502" s="12">
        <v>93.02</v>
      </c>
      <c r="F7502" s="12">
        <v>91</v>
      </c>
      <c r="G7502" s="12">
        <v>90.5</v>
      </c>
      <c r="H7502" s="12">
        <v>90.13</v>
      </c>
      <c r="I7502" s="75"/>
      <c r="J7502" s="75"/>
      <c r="K7502" s="193">
        <f t="shared" si="280"/>
        <v>45.919612653993589</v>
      </c>
      <c r="L7502" s="96"/>
      <c r="M7502" s="8">
        <v>80.67</v>
      </c>
      <c r="P7502" s="8">
        <f t="shared" si="279"/>
        <v>14.130506472340421</v>
      </c>
    </row>
    <row r="7503" spans="1:16" x14ac:dyDescent="0.15">
      <c r="A7503" s="69" t="s">
        <v>112</v>
      </c>
      <c r="B7503" s="70">
        <f>AVERAGE(G7485:G7505)</f>
        <v>94.747619047619054</v>
      </c>
      <c r="C7503" s="88">
        <v>41087</v>
      </c>
      <c r="D7503" s="12">
        <v>80.209999999999994</v>
      </c>
      <c r="E7503" s="12">
        <v>93.5</v>
      </c>
      <c r="F7503" s="12">
        <v>91.25</v>
      </c>
      <c r="G7503" s="12">
        <v>91.7</v>
      </c>
      <c r="H7503" s="12">
        <v>90.91</v>
      </c>
      <c r="I7503" s="75"/>
      <c r="J7503" s="75"/>
      <c r="K7503" s="193">
        <f t="shared" si="280"/>
        <v>46.384297583902345</v>
      </c>
      <c r="L7503" s="96"/>
      <c r="M7503" s="8">
        <v>80.42</v>
      </c>
      <c r="P7503" s="8">
        <f t="shared" si="279"/>
        <v>14.595191402249178</v>
      </c>
    </row>
    <row r="7504" spans="1:16" x14ac:dyDescent="0.15">
      <c r="C7504" s="88">
        <v>41088</v>
      </c>
      <c r="D7504" s="12">
        <v>77.69</v>
      </c>
      <c r="E7504" s="12">
        <v>91.36</v>
      </c>
      <c r="F7504" s="12">
        <v>92.21</v>
      </c>
      <c r="G7504" s="12">
        <v>92.4</v>
      </c>
      <c r="H7504" s="12">
        <v>90.92</v>
      </c>
      <c r="I7504" s="75"/>
      <c r="J7504" s="75"/>
      <c r="K7504" s="193">
        <f t="shared" si="280"/>
        <v>46.784870472628086</v>
      </c>
      <c r="L7504" s="96"/>
      <c r="M7504" s="8">
        <v>80.5</v>
      </c>
      <c r="P7504" s="8">
        <f t="shared" si="279"/>
        <v>14.995764290974918</v>
      </c>
    </row>
    <row r="7505" spans="1:16" ht="15" thickBot="1" x14ac:dyDescent="0.2">
      <c r="C7505" s="112">
        <v>41089</v>
      </c>
      <c r="D7505" s="113">
        <v>84.96</v>
      </c>
      <c r="E7505" s="113">
        <v>97.8</v>
      </c>
      <c r="F7505" s="113">
        <v>92.91</v>
      </c>
      <c r="G7505" s="113">
        <v>92.2</v>
      </c>
      <c r="H7505" s="113">
        <v>92.99</v>
      </c>
      <c r="I7505" s="114"/>
      <c r="J7505" s="114"/>
      <c r="K7505" s="193">
        <f t="shared" si="280"/>
        <v>46.573419614147696</v>
      </c>
      <c r="L7505" s="96"/>
      <c r="M7505" s="8">
        <v>80.31</v>
      </c>
      <c r="P7505" s="8">
        <f t="shared" si="279"/>
        <v>14.784313432494528</v>
      </c>
    </row>
    <row r="7506" spans="1:16" x14ac:dyDescent="0.15">
      <c r="C7506" s="118">
        <v>41092</v>
      </c>
      <c r="D7506" s="119">
        <v>83.75</v>
      </c>
      <c r="E7506" s="119">
        <v>97.34</v>
      </c>
      <c r="F7506" s="119">
        <v>94.42</v>
      </c>
      <c r="G7506" s="119">
        <v>94.8</v>
      </c>
      <c r="H7506" s="119">
        <v>94.17</v>
      </c>
      <c r="I7506" s="120"/>
      <c r="J7506" s="120"/>
      <c r="K7506" s="193">
        <f t="shared" si="280"/>
        <v>48.161055909955536</v>
      </c>
      <c r="L7506" s="96"/>
      <c r="M7506" s="8">
        <v>80.77</v>
      </c>
      <c r="P7506" s="8">
        <f t="shared" si="279"/>
        <v>16.371949728302368</v>
      </c>
    </row>
    <row r="7507" spans="1:16" x14ac:dyDescent="0.15">
      <c r="C7507" s="88">
        <v>41093</v>
      </c>
      <c r="D7507" s="12">
        <v>87.66</v>
      </c>
      <c r="E7507" s="12">
        <v>100.68</v>
      </c>
      <c r="F7507" s="12">
        <v>95.21</v>
      </c>
      <c r="G7507" s="12">
        <v>95.5</v>
      </c>
      <c r="H7507" s="12">
        <v>96.53</v>
      </c>
      <c r="I7507" s="75"/>
      <c r="J7507" s="75"/>
      <c r="K7507" s="193">
        <f t="shared" si="280"/>
        <v>48.372513058246696</v>
      </c>
      <c r="L7507" s="96"/>
      <c r="M7507" s="8">
        <v>80.53</v>
      </c>
      <c r="P7507" s="8">
        <f t="shared" si="279"/>
        <v>16.583406876593529</v>
      </c>
    </row>
    <row r="7508" spans="1:16" x14ac:dyDescent="0.15">
      <c r="C7508" s="88">
        <v>41094</v>
      </c>
      <c r="D7508" s="82"/>
      <c r="E7508" s="12">
        <v>99.77</v>
      </c>
      <c r="F7508" s="12">
        <v>97.15</v>
      </c>
      <c r="G7508" s="12">
        <v>98</v>
      </c>
      <c r="H7508" s="12">
        <v>97.4</v>
      </c>
      <c r="I7508" s="75"/>
      <c r="J7508" s="75"/>
      <c r="K7508" s="193">
        <f t="shared" si="280"/>
        <v>49.774417531814457</v>
      </c>
      <c r="L7508" s="96"/>
      <c r="M7508" s="8">
        <v>80.75</v>
      </c>
      <c r="P7508" s="8">
        <f t="shared" si="279"/>
        <v>17.98531135016129</v>
      </c>
    </row>
    <row r="7509" spans="1:16" x14ac:dyDescent="0.15">
      <c r="C7509" s="88">
        <v>41095</v>
      </c>
      <c r="D7509" s="12">
        <v>87.22</v>
      </c>
      <c r="E7509" s="12">
        <v>100.7</v>
      </c>
      <c r="F7509" s="12">
        <v>98.04</v>
      </c>
      <c r="G7509" s="12">
        <v>97</v>
      </c>
      <c r="H7509" s="12">
        <v>98.43</v>
      </c>
      <c r="I7509" s="75"/>
      <c r="J7509" s="75"/>
      <c r="K7509" s="193">
        <f t="shared" si="280"/>
        <v>49.382436524601125</v>
      </c>
      <c r="L7509" s="96"/>
      <c r="M7509" s="8">
        <v>80.94</v>
      </c>
      <c r="P7509" s="8">
        <f t="shared" si="279"/>
        <v>17.593330342947958</v>
      </c>
    </row>
    <row r="7510" spans="1:16" x14ac:dyDescent="0.15">
      <c r="C7510" s="88">
        <v>41096</v>
      </c>
      <c r="D7510" s="12">
        <v>84.45</v>
      </c>
      <c r="E7510" s="12">
        <v>98.19</v>
      </c>
      <c r="F7510" s="12">
        <v>97.61</v>
      </c>
      <c r="G7510" s="12">
        <v>97.4</v>
      </c>
      <c r="H7510" s="12">
        <v>96.93</v>
      </c>
      <c r="I7510" s="75"/>
      <c r="J7510" s="75"/>
      <c r="K7510" s="193">
        <f t="shared" si="280"/>
        <v>49.604454265175846</v>
      </c>
      <c r="L7510" s="96"/>
      <c r="M7510" s="8">
        <v>80.97</v>
      </c>
      <c r="P7510" s="8">
        <f t="shared" si="279"/>
        <v>17.815348083522679</v>
      </c>
    </row>
    <row r="7511" spans="1:16" x14ac:dyDescent="0.15">
      <c r="C7511" s="88">
        <v>41099</v>
      </c>
      <c r="D7511" s="12">
        <v>85.99</v>
      </c>
      <c r="E7511" s="12">
        <v>100.32</v>
      </c>
      <c r="F7511" s="12">
        <v>96.5</v>
      </c>
      <c r="G7511" s="12">
        <v>96.4</v>
      </c>
      <c r="H7511" s="12">
        <v>96.92</v>
      </c>
      <c r="I7511" s="75"/>
      <c r="J7511" s="75"/>
      <c r="K7511" s="193">
        <f t="shared" si="280"/>
        <v>48.804126163124522</v>
      </c>
      <c r="L7511" s="96"/>
      <c r="M7511" s="8">
        <v>80.489999999999995</v>
      </c>
      <c r="P7511" s="8">
        <f t="shared" si="279"/>
        <v>17.015019981471355</v>
      </c>
    </row>
    <row r="7512" spans="1:16" x14ac:dyDescent="0.15">
      <c r="C7512" s="88">
        <v>41100</v>
      </c>
      <c r="D7512" s="12">
        <v>83.91</v>
      </c>
      <c r="E7512" s="12">
        <v>97.97</v>
      </c>
      <c r="F7512" s="12">
        <v>96.41</v>
      </c>
      <c r="G7512" s="12">
        <v>96.4</v>
      </c>
      <c r="H7512" s="12">
        <v>96.43</v>
      </c>
      <c r="I7512" s="75"/>
      <c r="J7512" s="75"/>
      <c r="K7512" s="193">
        <f t="shared" si="280"/>
        <v>48.810189540707221</v>
      </c>
      <c r="L7512" s="96"/>
      <c r="M7512" s="8">
        <v>80.5</v>
      </c>
      <c r="P7512" s="8">
        <f t="shared" si="279"/>
        <v>17.021083359054053</v>
      </c>
    </row>
    <row r="7513" spans="1:16" x14ac:dyDescent="0.15">
      <c r="C7513" s="88">
        <v>41101</v>
      </c>
      <c r="D7513" s="12">
        <v>85.81</v>
      </c>
      <c r="E7513" s="12">
        <v>100.23</v>
      </c>
      <c r="F7513" s="12">
        <v>96.45</v>
      </c>
      <c r="G7513" s="12">
        <v>96</v>
      </c>
      <c r="H7513" s="12">
        <v>96.84</v>
      </c>
      <c r="I7513" s="75"/>
      <c r="J7513" s="75"/>
      <c r="K7513" s="193">
        <f t="shared" si="280"/>
        <v>48.480855048767395</v>
      </c>
      <c r="L7513" s="96"/>
      <c r="M7513" s="8">
        <v>80.290000000000006</v>
      </c>
      <c r="P7513" s="8">
        <f t="shared" si="279"/>
        <v>16.691748867114228</v>
      </c>
    </row>
    <row r="7514" spans="1:16" x14ac:dyDescent="0.15">
      <c r="C7514" s="88">
        <v>41102</v>
      </c>
      <c r="D7514" s="12">
        <v>86.08</v>
      </c>
      <c r="E7514" s="12">
        <v>101.07</v>
      </c>
      <c r="F7514" s="12">
        <v>97.05</v>
      </c>
      <c r="G7514" s="12">
        <v>97</v>
      </c>
      <c r="H7514" s="12">
        <v>97.41</v>
      </c>
      <c r="I7514" s="75"/>
      <c r="J7514" s="75"/>
      <c r="K7514" s="193">
        <f t="shared" si="280"/>
        <v>49.181099681839598</v>
      </c>
      <c r="L7514" s="96"/>
      <c r="M7514" s="8">
        <v>80.61</v>
      </c>
      <c r="P7514" s="8">
        <f t="shared" si="279"/>
        <v>17.39199350018643</v>
      </c>
    </row>
    <row r="7515" spans="1:16" x14ac:dyDescent="0.15">
      <c r="A7515" s="94" t="s">
        <v>151</v>
      </c>
      <c r="B7515" s="94"/>
      <c r="C7515" s="88">
        <v>41103</v>
      </c>
      <c r="D7515" s="12">
        <v>87.3</v>
      </c>
      <c r="E7515" s="12">
        <v>102.4</v>
      </c>
      <c r="F7515" s="12">
        <v>98.35</v>
      </c>
      <c r="G7515" s="12">
        <v>98.7</v>
      </c>
      <c r="H7515" s="12">
        <v>99.1</v>
      </c>
      <c r="I7515" s="75"/>
      <c r="J7515" s="75"/>
      <c r="K7515" s="193">
        <f t="shared" si="280"/>
        <v>49.918875615778973</v>
      </c>
      <c r="L7515" s="96"/>
      <c r="M7515" s="8">
        <v>80.41</v>
      </c>
      <c r="P7515" s="8">
        <f t="shared" si="279"/>
        <v>18.129769434125805</v>
      </c>
    </row>
    <row r="7516" spans="1:16" x14ac:dyDescent="0.15">
      <c r="A7516" s="94" t="s">
        <v>34</v>
      </c>
      <c r="B7516" s="95">
        <f>AVERAGE($D$7441:$D$7505)</f>
        <v>93.352063492063465</v>
      </c>
      <c r="C7516" s="88">
        <v>41106</v>
      </c>
      <c r="D7516" s="12">
        <v>88.43</v>
      </c>
      <c r="E7516" s="12">
        <v>103.55</v>
      </c>
      <c r="F7516" s="12">
        <v>98.79</v>
      </c>
      <c r="G7516" s="82"/>
      <c r="H7516" s="12">
        <v>99.93</v>
      </c>
      <c r="I7516" s="75"/>
      <c r="J7516" s="75"/>
      <c r="K7516" s="193"/>
      <c r="L7516" s="96"/>
      <c r="M7516" s="8"/>
      <c r="P7516" s="8">
        <f t="shared" si="279"/>
        <v>-31.789106181653167</v>
      </c>
    </row>
    <row r="7517" spans="1:16" x14ac:dyDescent="0.15">
      <c r="A7517" s="94" t="s">
        <v>111</v>
      </c>
      <c r="B7517" s="95">
        <f>AVERAGE($E$7441:$E$7505)</f>
        <v>108.76312500000002</v>
      </c>
      <c r="C7517" s="88">
        <v>41107</v>
      </c>
      <c r="D7517" s="12">
        <v>89.22</v>
      </c>
      <c r="E7517" s="12">
        <v>104</v>
      </c>
      <c r="F7517" s="12">
        <v>100.85</v>
      </c>
      <c r="G7517" s="12">
        <v>101</v>
      </c>
      <c r="H7517" s="12">
        <v>101.29</v>
      </c>
      <c r="I7517" s="75"/>
      <c r="J7517" s="75"/>
      <c r="K7517" s="193">
        <f t="shared" si="280"/>
        <v>50.764496645188174</v>
      </c>
      <c r="L7517" s="96"/>
      <c r="M7517" s="8">
        <v>79.91</v>
      </c>
      <c r="P7517" s="8">
        <f t="shared" si="279"/>
        <v>18.975390463535007</v>
      </c>
    </row>
    <row r="7518" spans="1:16" x14ac:dyDescent="0.15">
      <c r="A7518" s="94" t="s">
        <v>112</v>
      </c>
      <c r="B7518" s="95">
        <f>AVERAGE($G$7441:$G$7505)</f>
        <v>106.35403225806448</v>
      </c>
      <c r="C7518" s="88">
        <v>41108</v>
      </c>
      <c r="D7518" s="12">
        <v>89.87</v>
      </c>
      <c r="E7518" s="12">
        <v>105.16</v>
      </c>
      <c r="F7518" s="12">
        <v>100.94</v>
      </c>
      <c r="G7518" s="12">
        <v>101.25</v>
      </c>
      <c r="H7518" s="12">
        <v>101.73</v>
      </c>
      <c r="I7518" s="75"/>
      <c r="J7518" s="75"/>
      <c r="K7518" s="193">
        <f t="shared" si="280"/>
        <v>50.998414707740544</v>
      </c>
      <c r="L7518" s="96"/>
      <c r="M7518" s="8">
        <v>80.08</v>
      </c>
      <c r="P7518" s="8">
        <f t="shared" si="279"/>
        <v>19.209308526087376</v>
      </c>
    </row>
    <row r="7519" spans="1:16" x14ac:dyDescent="0.15">
      <c r="C7519" s="88">
        <v>41109</v>
      </c>
      <c r="D7519" s="12">
        <v>92.66</v>
      </c>
      <c r="E7519" s="12">
        <v>107.8</v>
      </c>
      <c r="F7519" s="12">
        <v>102.79</v>
      </c>
      <c r="G7519" s="12">
        <v>103.2</v>
      </c>
      <c r="H7519" s="12">
        <v>103.71</v>
      </c>
      <c r="I7519" s="75"/>
      <c r="J7519" s="75"/>
      <c r="K7519" s="193">
        <f t="shared" si="280"/>
        <v>51.733945179234887</v>
      </c>
      <c r="L7519" s="96"/>
      <c r="M7519" s="8">
        <v>79.7</v>
      </c>
      <c r="P7519" s="8">
        <f t="shared" si="279"/>
        <v>19.944838997581719</v>
      </c>
    </row>
    <row r="7520" spans="1:16" x14ac:dyDescent="0.15">
      <c r="C7520" s="88">
        <v>41110</v>
      </c>
      <c r="D7520" s="12">
        <v>91.44</v>
      </c>
      <c r="E7520" s="12">
        <v>106.83</v>
      </c>
      <c r="F7520" s="12">
        <v>103.46</v>
      </c>
      <c r="G7520" s="12">
        <v>104</v>
      </c>
      <c r="H7520" s="12">
        <v>103.7</v>
      </c>
      <c r="I7520" s="75"/>
      <c r="J7520" s="75"/>
      <c r="K7520" s="193">
        <f t="shared" si="280"/>
        <v>52.174231933165132</v>
      </c>
      <c r="L7520" s="96"/>
      <c r="M7520" s="8">
        <v>79.760000000000005</v>
      </c>
      <c r="P7520" s="8">
        <f t="shared" si="279"/>
        <v>20.385125751511964</v>
      </c>
    </row>
    <row r="7521" spans="1:16" x14ac:dyDescent="0.15">
      <c r="C7521" s="88">
        <v>41113</v>
      </c>
      <c r="D7521" s="12">
        <v>88.14</v>
      </c>
      <c r="E7521" s="12">
        <v>103.26</v>
      </c>
      <c r="F7521" s="12">
        <v>99.62</v>
      </c>
      <c r="G7521" s="12">
        <v>101.25</v>
      </c>
      <c r="H7521" s="12">
        <v>100.07</v>
      </c>
      <c r="I7521" s="75"/>
      <c r="J7521" s="75"/>
      <c r="K7521" s="193">
        <f t="shared" si="280"/>
        <v>50.565361236196303</v>
      </c>
      <c r="L7521" s="96"/>
      <c r="M7521" s="8">
        <v>79.400000000000006</v>
      </c>
      <c r="P7521" s="8">
        <f t="shared" si="279"/>
        <v>18.776255054543135</v>
      </c>
    </row>
    <row r="7522" spans="1:16" x14ac:dyDescent="0.15">
      <c r="C7522" s="88">
        <v>41114</v>
      </c>
      <c r="D7522" s="12">
        <v>88.5</v>
      </c>
      <c r="E7522" s="12">
        <v>103.42</v>
      </c>
      <c r="F7522" s="12">
        <v>100.41</v>
      </c>
      <c r="G7522" s="12">
        <v>100.35</v>
      </c>
      <c r="H7522" s="12">
        <v>100.51</v>
      </c>
      <c r="I7522" s="75"/>
      <c r="J7522" s="75"/>
      <c r="K7522" s="193">
        <f t="shared" si="280"/>
        <v>50.071708582784318</v>
      </c>
      <c r="L7522" s="96"/>
      <c r="M7522" s="8">
        <v>79.33</v>
      </c>
      <c r="P7522" s="8">
        <f t="shared" si="279"/>
        <v>18.28260240113115</v>
      </c>
    </row>
    <row r="7523" spans="1:16" x14ac:dyDescent="0.15">
      <c r="C7523" s="88">
        <v>41115</v>
      </c>
      <c r="D7523" s="12">
        <v>88.97</v>
      </c>
      <c r="E7523" s="12">
        <v>104.38</v>
      </c>
      <c r="F7523" s="12">
        <v>100.22</v>
      </c>
      <c r="G7523" s="12">
        <v>99.6</v>
      </c>
      <c r="H7523" s="12">
        <v>100.21</v>
      </c>
      <c r="I7523" s="75"/>
      <c r="J7523" s="75"/>
      <c r="K7523" s="193">
        <f t="shared" si="280"/>
        <v>49.578452187450878</v>
      </c>
      <c r="L7523" s="96"/>
      <c r="M7523" s="8">
        <v>79.14</v>
      </c>
      <c r="P7523" s="8">
        <f t="shared" ref="P7523:P7586" si="281">K7523-$K$8167</f>
        <v>17.789346005797711</v>
      </c>
    </row>
    <row r="7524" spans="1:16" x14ac:dyDescent="0.15">
      <c r="A7524" s="69" t="s">
        <v>150</v>
      </c>
      <c r="B7524" s="69"/>
      <c r="C7524" s="88">
        <v>41116</v>
      </c>
      <c r="D7524" s="12">
        <v>89.39</v>
      </c>
      <c r="E7524" s="12">
        <v>105.26</v>
      </c>
      <c r="F7524" s="12">
        <v>100.5</v>
      </c>
      <c r="G7524" s="12">
        <v>101</v>
      </c>
      <c r="H7524" s="12">
        <v>101.47</v>
      </c>
      <c r="I7524" s="75"/>
      <c r="J7524" s="75"/>
      <c r="K7524" s="193">
        <f t="shared" si="280"/>
        <v>50.218163681668443</v>
      </c>
      <c r="L7524" s="96"/>
      <c r="M7524" s="8">
        <v>79.05</v>
      </c>
      <c r="P7524" s="8">
        <f t="shared" si="281"/>
        <v>18.429057500015276</v>
      </c>
    </row>
    <row r="7525" spans="1:16" x14ac:dyDescent="0.15">
      <c r="A7525" s="69" t="s">
        <v>34</v>
      </c>
      <c r="B7525" s="70">
        <f>AVERAGE(D7506:D7527)</f>
        <v>87.940952380952396</v>
      </c>
      <c r="C7525" s="88">
        <v>41117</v>
      </c>
      <c r="D7525" s="12">
        <v>90.13</v>
      </c>
      <c r="E7525" s="12">
        <v>106.47</v>
      </c>
      <c r="F7525" s="12">
        <v>102.15</v>
      </c>
      <c r="G7525" s="12">
        <v>102.5</v>
      </c>
      <c r="H7525" s="12">
        <v>102.92</v>
      </c>
      <c r="I7525" s="75"/>
      <c r="J7525" s="75"/>
      <c r="K7525" s="193">
        <f t="shared" si="280"/>
        <v>51.09936617060599</v>
      </c>
      <c r="L7525" s="96"/>
      <c r="M7525" s="8">
        <v>79.260000000000005</v>
      </c>
      <c r="P7525" s="8">
        <f t="shared" si="281"/>
        <v>19.310259988952822</v>
      </c>
    </row>
    <row r="7526" spans="1:16" x14ac:dyDescent="0.15">
      <c r="A7526" s="69" t="s">
        <v>111</v>
      </c>
      <c r="B7526" s="70">
        <f>AVERAGE(E7506:E7527)</f>
        <v>102.72363636363637</v>
      </c>
      <c r="C7526" s="88">
        <v>41120</v>
      </c>
      <c r="D7526" s="12">
        <v>89.78</v>
      </c>
      <c r="E7526" s="12">
        <v>106.2</v>
      </c>
      <c r="F7526" s="12">
        <v>102.39</v>
      </c>
      <c r="G7526" s="12">
        <v>102.6</v>
      </c>
      <c r="H7526" s="12">
        <v>102.94</v>
      </c>
      <c r="I7526" s="75"/>
      <c r="J7526" s="75"/>
      <c r="K7526" s="193">
        <f t="shared" si="280"/>
        <v>51.271832781931231</v>
      </c>
      <c r="L7526" s="96"/>
      <c r="M7526" s="8">
        <v>79.45</v>
      </c>
      <c r="P7526" s="8">
        <f t="shared" si="281"/>
        <v>19.482726600278063</v>
      </c>
    </row>
    <row r="7527" spans="1:16" ht="15" thickBot="1" x14ac:dyDescent="0.2">
      <c r="A7527" s="69" t="s">
        <v>112</v>
      </c>
      <c r="B7527" s="70">
        <f>AVERAGE(G7506:G7527)</f>
        <v>99.35</v>
      </c>
      <c r="C7527" s="121">
        <v>41121</v>
      </c>
      <c r="D7527" s="122">
        <v>88.06</v>
      </c>
      <c r="E7527" s="122">
        <v>104.92</v>
      </c>
      <c r="F7527" s="122">
        <v>101.89</v>
      </c>
      <c r="G7527" s="122">
        <v>102.4</v>
      </c>
      <c r="H7527" s="122">
        <v>102.22</v>
      </c>
      <c r="I7527" s="123"/>
      <c r="J7527" s="123"/>
      <c r="K7527" s="193">
        <f t="shared" si="280"/>
        <v>50.991546234379243</v>
      </c>
      <c r="L7527" s="96"/>
      <c r="M7527" s="8">
        <v>79.17</v>
      </c>
      <c r="P7527" s="8">
        <f t="shared" si="281"/>
        <v>19.202440052726075</v>
      </c>
    </row>
    <row r="7528" spans="1:16" x14ac:dyDescent="0.15">
      <c r="C7528" s="115">
        <v>41122</v>
      </c>
      <c r="D7528" s="116">
        <v>88.91</v>
      </c>
      <c r="E7528" s="116">
        <v>105.96</v>
      </c>
      <c r="F7528" s="116">
        <v>101</v>
      </c>
      <c r="G7528" s="116">
        <v>100.8</v>
      </c>
      <c r="H7528" s="116">
        <v>102.54</v>
      </c>
      <c r="I7528" s="117"/>
      <c r="J7528" s="117"/>
      <c r="K7528" s="193">
        <f t="shared" si="280"/>
        <v>50.118721773387911</v>
      </c>
      <c r="L7528" s="96"/>
      <c r="M7528" s="8">
        <v>79.05</v>
      </c>
      <c r="P7528" s="8">
        <f t="shared" si="281"/>
        <v>18.329615591734743</v>
      </c>
    </row>
    <row r="7529" spans="1:16" x14ac:dyDescent="0.15">
      <c r="C7529" s="88">
        <v>41123</v>
      </c>
      <c r="D7529" s="12">
        <v>87.13</v>
      </c>
      <c r="E7529" s="12">
        <v>105.9</v>
      </c>
      <c r="F7529" s="12">
        <v>101.77</v>
      </c>
      <c r="G7529" s="12">
        <v>101.65</v>
      </c>
      <c r="H7529" s="12">
        <v>103.07</v>
      </c>
      <c r="I7529" s="75"/>
      <c r="J7529" s="75"/>
      <c r="K7529" s="193">
        <f t="shared" si="280"/>
        <v>50.803487182154086</v>
      </c>
      <c r="L7529" s="96"/>
      <c r="M7529" s="8">
        <v>79.459999999999994</v>
      </c>
      <c r="P7529" s="8">
        <f t="shared" si="281"/>
        <v>19.014381000500919</v>
      </c>
    </row>
    <row r="7530" spans="1:16" x14ac:dyDescent="0.15">
      <c r="C7530" s="88">
        <v>41124</v>
      </c>
      <c r="D7530" s="12">
        <v>91.4</v>
      </c>
      <c r="E7530" s="12">
        <v>108.94</v>
      </c>
      <c r="F7530" s="12">
        <v>102.46</v>
      </c>
      <c r="G7530" s="12">
        <v>102</v>
      </c>
      <c r="H7530" s="12">
        <v>104.46</v>
      </c>
      <c r="I7530" s="75"/>
      <c r="J7530" s="75"/>
      <c r="K7530" s="193">
        <f t="shared" si="280"/>
        <v>50.760282471971991</v>
      </c>
      <c r="L7530" s="96"/>
      <c r="M7530" s="8">
        <v>79.12</v>
      </c>
      <c r="P7530" s="8">
        <f t="shared" si="281"/>
        <v>18.971176290318823</v>
      </c>
    </row>
    <row r="7531" spans="1:16" x14ac:dyDescent="0.15">
      <c r="C7531" s="88">
        <v>41127</v>
      </c>
      <c r="D7531" s="12">
        <v>92.2</v>
      </c>
      <c r="E7531" s="12">
        <v>109.55</v>
      </c>
      <c r="F7531" s="12">
        <v>104.41</v>
      </c>
      <c r="G7531" s="12">
        <v>104.4</v>
      </c>
      <c r="H7531" s="12">
        <v>105.67</v>
      </c>
      <c r="I7531" s="75"/>
      <c r="J7531" s="75"/>
      <c r="K7531" s="193">
        <f t="shared" si="280"/>
        <v>51.987474871769457</v>
      </c>
      <c r="L7531" s="96"/>
      <c r="M7531" s="8">
        <v>79.17</v>
      </c>
      <c r="P7531" s="8">
        <f t="shared" si="281"/>
        <v>20.19836869011629</v>
      </c>
    </row>
    <row r="7532" spans="1:16" x14ac:dyDescent="0.15">
      <c r="C7532" s="88">
        <v>41128</v>
      </c>
      <c r="D7532" s="12">
        <v>93.67</v>
      </c>
      <c r="E7532" s="12">
        <v>112</v>
      </c>
      <c r="F7532" s="12">
        <v>106</v>
      </c>
      <c r="G7532" s="12">
        <v>105.1</v>
      </c>
      <c r="H7532" s="12">
        <v>107</v>
      </c>
      <c r="I7532" s="75"/>
      <c r="J7532" s="75"/>
      <c r="K7532" s="193">
        <f t="shared" si="280"/>
        <v>52.329439303736301</v>
      </c>
      <c r="L7532" s="96"/>
      <c r="M7532" s="8">
        <v>79.16</v>
      </c>
      <c r="P7532" s="8">
        <f t="shared" si="281"/>
        <v>20.540333122083133</v>
      </c>
    </row>
    <row r="7533" spans="1:16" x14ac:dyDescent="0.15">
      <c r="C7533" s="88">
        <v>41129</v>
      </c>
      <c r="D7533" s="12">
        <v>93.35</v>
      </c>
      <c r="E7533" s="12">
        <v>112.14</v>
      </c>
      <c r="F7533" s="12">
        <v>106.85</v>
      </c>
      <c r="G7533" s="12">
        <v>107</v>
      </c>
      <c r="H7533" s="12">
        <v>108.36</v>
      </c>
      <c r="I7533" s="75"/>
      <c r="J7533" s="75"/>
      <c r="K7533" s="193">
        <f t="shared" si="280"/>
        <v>53.558116098875594</v>
      </c>
      <c r="L7533" s="96"/>
      <c r="M7533" s="8">
        <v>79.58</v>
      </c>
      <c r="P7533" s="8">
        <f t="shared" si="281"/>
        <v>21.769009917222427</v>
      </c>
    </row>
    <row r="7534" spans="1:16" x14ac:dyDescent="0.15">
      <c r="C7534" s="88">
        <v>41130</v>
      </c>
      <c r="D7534" s="12">
        <v>93.36</v>
      </c>
      <c r="E7534" s="12">
        <v>113.22</v>
      </c>
      <c r="F7534" s="82"/>
      <c r="G7534" s="12">
        <v>107.7</v>
      </c>
      <c r="H7534" s="12">
        <v>108.39</v>
      </c>
      <c r="I7534" s="75"/>
      <c r="J7534" s="75"/>
      <c r="K7534" s="193">
        <f t="shared" si="280"/>
        <v>53.596886492464542</v>
      </c>
      <c r="L7534" s="96"/>
      <c r="M7534" s="8">
        <v>79.12</v>
      </c>
      <c r="P7534" s="8">
        <f t="shared" si="281"/>
        <v>21.807780310811374</v>
      </c>
    </row>
    <row r="7535" spans="1:16" x14ac:dyDescent="0.15">
      <c r="C7535" s="88">
        <v>41131</v>
      </c>
      <c r="D7535" s="12">
        <v>92.87</v>
      </c>
      <c r="E7535" s="12">
        <v>112.95</v>
      </c>
      <c r="F7535" s="12">
        <v>108.27</v>
      </c>
      <c r="G7535" s="12">
        <v>108.4</v>
      </c>
      <c r="H7535" s="12">
        <v>109.1</v>
      </c>
      <c r="I7535" s="75"/>
      <c r="J7535" s="75"/>
      <c r="K7535" s="193">
        <f t="shared" si="280"/>
        <v>54.279330961056424</v>
      </c>
      <c r="L7535" s="96"/>
      <c r="M7535" s="8">
        <v>79.61</v>
      </c>
      <c r="P7535" s="8">
        <f t="shared" si="281"/>
        <v>22.490224779403256</v>
      </c>
    </row>
    <row r="7536" spans="1:16" x14ac:dyDescent="0.15">
      <c r="C7536" s="88">
        <v>41134</v>
      </c>
      <c r="D7536" s="12">
        <v>92.73</v>
      </c>
      <c r="E7536" s="12">
        <v>113.6</v>
      </c>
      <c r="F7536" s="12">
        <v>108.59</v>
      </c>
      <c r="G7536" s="12">
        <v>109</v>
      </c>
      <c r="H7536" s="12">
        <v>109.67</v>
      </c>
      <c r="I7536" s="75"/>
      <c r="J7536" s="75"/>
      <c r="K7536" s="193">
        <f t="shared" si="280"/>
        <v>54.332957887685126</v>
      </c>
      <c r="L7536" s="96"/>
      <c r="M7536" s="8">
        <v>79.25</v>
      </c>
      <c r="P7536" s="8">
        <f t="shared" si="281"/>
        <v>22.543851706031958</v>
      </c>
    </row>
    <row r="7537" spans="1:16" x14ac:dyDescent="0.15">
      <c r="C7537" s="88">
        <v>41135</v>
      </c>
      <c r="D7537" s="12">
        <v>93.43</v>
      </c>
      <c r="E7537" s="12">
        <v>114.03</v>
      </c>
      <c r="F7537" s="12">
        <v>109.37</v>
      </c>
      <c r="G7537" s="12">
        <v>109.2</v>
      </c>
      <c r="H7537" s="11">
        <v>110.1</v>
      </c>
      <c r="I7537" s="75"/>
      <c r="J7537" s="75"/>
      <c r="K7537" s="193">
        <f t="shared" si="280"/>
        <v>54.5631523822614</v>
      </c>
      <c r="L7537" s="96"/>
      <c r="M7537" s="8">
        <v>79.44</v>
      </c>
      <c r="P7537" s="8">
        <f t="shared" si="281"/>
        <v>22.774046200608232</v>
      </c>
    </row>
    <row r="7538" spans="1:16" x14ac:dyDescent="0.15">
      <c r="C7538" s="88">
        <v>41136</v>
      </c>
      <c r="D7538" s="12">
        <v>94.33</v>
      </c>
      <c r="E7538" s="12">
        <v>116.25</v>
      </c>
      <c r="F7538" s="12">
        <v>109.3</v>
      </c>
      <c r="G7538" s="12">
        <v>109.3</v>
      </c>
      <c r="H7538" s="12">
        <v>110.65</v>
      </c>
      <c r="I7538" s="75"/>
      <c r="J7538" s="75"/>
      <c r="K7538" s="193">
        <f t="shared" si="280"/>
        <v>54.901858692249171</v>
      </c>
      <c r="L7538" s="96"/>
      <c r="M7538" s="8">
        <v>79.86</v>
      </c>
      <c r="P7538" s="8">
        <f t="shared" si="281"/>
        <v>23.112752510596003</v>
      </c>
    </row>
    <row r="7539" spans="1:16" x14ac:dyDescent="0.15">
      <c r="C7539" s="88">
        <v>41137</v>
      </c>
      <c r="D7539" s="12">
        <v>95.6</v>
      </c>
      <c r="E7539" s="12">
        <v>116.9</v>
      </c>
      <c r="F7539" s="12">
        <v>111.28</v>
      </c>
      <c r="G7539" s="12">
        <v>110.8</v>
      </c>
      <c r="H7539" s="12">
        <v>112.11</v>
      </c>
      <c r="I7539" s="75"/>
      <c r="J7539" s="75"/>
      <c r="K7539" s="193">
        <f t="shared" si="280"/>
        <v>55.829542882780203</v>
      </c>
      <c r="L7539" s="96"/>
      <c r="M7539" s="8">
        <v>80.11</v>
      </c>
      <c r="P7539" s="8">
        <f t="shared" si="281"/>
        <v>24.040436701127035</v>
      </c>
    </row>
    <row r="7540" spans="1:16" x14ac:dyDescent="0.15">
      <c r="C7540" s="88">
        <v>41138</v>
      </c>
      <c r="D7540" s="12">
        <v>96.01</v>
      </c>
      <c r="E7540" s="12">
        <v>113.71</v>
      </c>
      <c r="F7540" s="12">
        <v>111.05</v>
      </c>
      <c r="G7540" s="12">
        <v>110.9</v>
      </c>
      <c r="H7540" s="89">
        <v>111.56</v>
      </c>
      <c r="I7540" s="75"/>
      <c r="J7540" s="75"/>
      <c r="K7540" s="193">
        <f t="shared" si="280"/>
        <v>56.047340160327956</v>
      </c>
      <c r="L7540" s="96"/>
      <c r="M7540" s="8">
        <v>80.349999999999994</v>
      </c>
      <c r="P7540" s="8">
        <f t="shared" si="281"/>
        <v>24.258233978674788</v>
      </c>
    </row>
    <row r="7541" spans="1:16" x14ac:dyDescent="0.15">
      <c r="C7541" s="88">
        <v>41141</v>
      </c>
      <c r="D7541" s="12">
        <v>95.97</v>
      </c>
      <c r="E7541" s="12">
        <v>113.7</v>
      </c>
      <c r="F7541" s="12">
        <v>111.05</v>
      </c>
      <c r="G7541" s="12">
        <v>111.4</v>
      </c>
      <c r="H7541" s="12">
        <v>111.49</v>
      </c>
      <c r="I7541" s="75"/>
      <c r="J7541" s="75"/>
      <c r="K7541" s="193">
        <f t="shared" si="280"/>
        <v>56.468197688788344</v>
      </c>
      <c r="L7541" s="96"/>
      <c r="M7541" s="8">
        <v>80.59</v>
      </c>
      <c r="P7541" s="8">
        <f t="shared" si="281"/>
        <v>24.679091507135176</v>
      </c>
    </row>
    <row r="7542" spans="1:16" x14ac:dyDescent="0.15">
      <c r="C7542" s="88">
        <v>41142</v>
      </c>
      <c r="D7542" s="12">
        <v>96.68</v>
      </c>
      <c r="E7542" s="12">
        <v>114.64</v>
      </c>
      <c r="F7542" s="12">
        <v>111.65</v>
      </c>
      <c r="G7542" s="12">
        <v>111.2</v>
      </c>
      <c r="H7542" s="12">
        <v>112.28</v>
      </c>
      <c r="I7542" s="75"/>
      <c r="J7542" s="75"/>
      <c r="K7542" s="193">
        <f t="shared" si="280"/>
        <v>56.20595031852595</v>
      </c>
      <c r="L7542" s="96"/>
      <c r="M7542" s="8">
        <v>80.36</v>
      </c>
      <c r="P7542" s="8">
        <f t="shared" si="281"/>
        <v>24.416844136872783</v>
      </c>
    </row>
    <row r="7543" spans="1:16" x14ac:dyDescent="0.15">
      <c r="C7543" s="88">
        <v>41143</v>
      </c>
      <c r="D7543" s="12">
        <v>97.26</v>
      </c>
      <c r="E7543" s="12">
        <v>114.91</v>
      </c>
      <c r="F7543" s="12">
        <v>111.55</v>
      </c>
      <c r="G7543" s="12">
        <v>111.8</v>
      </c>
      <c r="H7543" s="12">
        <v>112.2</v>
      </c>
      <c r="I7543" s="75"/>
      <c r="J7543" s="75"/>
      <c r="K7543" s="193">
        <f t="shared" si="280"/>
        <v>56.438899750219669</v>
      </c>
      <c r="L7543" s="96"/>
      <c r="M7543" s="8">
        <v>80.260000000000005</v>
      </c>
      <c r="P7543" s="8">
        <f t="shared" si="281"/>
        <v>24.649793568566501</v>
      </c>
    </row>
    <row r="7544" spans="1:16" x14ac:dyDescent="0.15">
      <c r="C7544" s="88">
        <v>41144</v>
      </c>
      <c r="D7544" s="12">
        <v>96.27</v>
      </c>
      <c r="E7544" s="12">
        <v>115.01</v>
      </c>
      <c r="F7544" s="12">
        <v>113.29</v>
      </c>
      <c r="G7544" s="12">
        <v>113</v>
      </c>
      <c r="H7544" s="12">
        <v>113.56</v>
      </c>
      <c r="I7544" s="75"/>
      <c r="J7544" s="75"/>
      <c r="K7544" s="193">
        <f t="shared" si="280"/>
        <v>56.554267459370926</v>
      </c>
      <c r="L7544" s="96"/>
      <c r="M7544" s="8">
        <v>79.569999999999993</v>
      </c>
      <c r="P7544" s="8">
        <f t="shared" si="281"/>
        <v>24.765161277717759</v>
      </c>
    </row>
    <row r="7545" spans="1:16" x14ac:dyDescent="0.15">
      <c r="C7545" s="88">
        <v>41145</v>
      </c>
      <c r="D7545" s="12">
        <v>96.15</v>
      </c>
      <c r="E7545" s="12">
        <v>113.59</v>
      </c>
      <c r="F7545" s="12">
        <v>111.51</v>
      </c>
      <c r="G7545" s="12">
        <v>111.7</v>
      </c>
      <c r="H7545" s="12">
        <v>112.12</v>
      </c>
      <c r="I7545" s="75"/>
      <c r="J7545" s="75"/>
      <c r="K7545" s="193">
        <f t="shared" si="280"/>
        <v>55.90364314346666</v>
      </c>
      <c r="L7545" s="96"/>
      <c r="M7545" s="8">
        <v>79.569999999999993</v>
      </c>
      <c r="P7545" s="8">
        <f t="shared" si="281"/>
        <v>24.114536961813492</v>
      </c>
    </row>
    <row r="7546" spans="1:16" x14ac:dyDescent="0.15">
      <c r="A7546" s="69" t="s">
        <v>152</v>
      </c>
      <c r="B7546" s="69"/>
      <c r="C7546" s="88">
        <v>41148</v>
      </c>
      <c r="D7546" s="12">
        <v>95.47</v>
      </c>
      <c r="E7546" s="12">
        <v>112.26</v>
      </c>
      <c r="F7546" s="12">
        <v>111.92</v>
      </c>
      <c r="G7546" s="12">
        <v>111.8</v>
      </c>
      <c r="H7546" s="12">
        <v>112.04</v>
      </c>
      <c r="I7546" s="75"/>
      <c r="J7546" s="75"/>
      <c r="K7546" s="193">
        <f t="shared" si="280"/>
        <v>56.122459370359223</v>
      </c>
      <c r="L7546" s="96"/>
      <c r="M7546" s="8">
        <v>79.81</v>
      </c>
      <c r="P7546" s="8">
        <f t="shared" si="281"/>
        <v>24.333353188706056</v>
      </c>
    </row>
    <row r="7547" spans="1:16" x14ac:dyDescent="0.15">
      <c r="A7547" s="69" t="s">
        <v>34</v>
      </c>
      <c r="B7547" s="70">
        <f>AVERAGE($D$7528:$D$7550)</f>
        <v>94.160869565217382</v>
      </c>
      <c r="C7547" s="88">
        <v>41149</v>
      </c>
      <c r="D7547" s="12">
        <v>96.33</v>
      </c>
      <c r="E7547" s="12">
        <v>112.58</v>
      </c>
      <c r="F7547" s="12">
        <v>109.99</v>
      </c>
      <c r="G7547" s="12">
        <v>109.8</v>
      </c>
      <c r="H7547" s="12">
        <v>110.22</v>
      </c>
      <c r="I7547" s="75"/>
      <c r="J7547" s="75"/>
      <c r="K7547" s="193">
        <f t="shared" si="280"/>
        <v>55.021792804019768</v>
      </c>
      <c r="L7547" s="96"/>
      <c r="M7547" s="8">
        <v>79.67</v>
      </c>
      <c r="P7547" s="8">
        <f t="shared" si="281"/>
        <v>23.2326866223666</v>
      </c>
    </row>
    <row r="7548" spans="1:16" x14ac:dyDescent="0.15">
      <c r="A7548" s="69" t="s">
        <v>111</v>
      </c>
      <c r="B7548" s="70">
        <f>AVERAGE($E$7528:$E$7550)</f>
        <v>112.67826086956525</v>
      </c>
      <c r="C7548" s="88">
        <v>41150</v>
      </c>
      <c r="D7548" s="12">
        <v>95.49</v>
      </c>
      <c r="E7548" s="12">
        <v>112.54</v>
      </c>
      <c r="F7548" s="12">
        <v>109.49</v>
      </c>
      <c r="G7548" s="12">
        <v>110</v>
      </c>
      <c r="H7548" s="12">
        <v>109.9</v>
      </c>
      <c r="I7548" s="75"/>
      <c r="J7548" s="75"/>
      <c r="K7548" s="193">
        <f t="shared" si="280"/>
        <v>55.073583105903509</v>
      </c>
      <c r="L7548" s="96"/>
      <c r="M7548" s="8">
        <v>79.599999999999994</v>
      </c>
      <c r="P7548" s="8">
        <f t="shared" si="281"/>
        <v>23.284476924250342</v>
      </c>
    </row>
    <row r="7549" spans="1:16" x14ac:dyDescent="0.15">
      <c r="A7549" s="69" t="s">
        <v>112</v>
      </c>
      <c r="B7549" s="70">
        <f>AVERAGE($G$7528:$G$7550)</f>
        <v>108.6021739130435</v>
      </c>
      <c r="C7549" s="88">
        <v>41151</v>
      </c>
      <c r="D7549" s="12">
        <v>94.62</v>
      </c>
      <c r="E7549" s="12">
        <v>112.65</v>
      </c>
      <c r="F7549" s="12">
        <v>110.25</v>
      </c>
      <c r="G7549" s="12">
        <v>110.4</v>
      </c>
      <c r="H7549" s="12">
        <v>110.66</v>
      </c>
      <c r="I7549" s="75"/>
      <c r="J7549" s="75"/>
      <c r="K7549" s="193">
        <f t="shared" si="280"/>
        <v>55.350234142830196</v>
      </c>
      <c r="L7549" s="96"/>
      <c r="M7549" s="8">
        <v>79.709999999999994</v>
      </c>
      <c r="P7549" s="8">
        <f t="shared" si="281"/>
        <v>23.561127961177029</v>
      </c>
    </row>
    <row r="7550" spans="1:16" ht="15" thickBot="1" x14ac:dyDescent="0.2">
      <c r="C7550" s="112">
        <v>41152</v>
      </c>
      <c r="D7550" s="113">
        <v>96.47</v>
      </c>
      <c r="E7550" s="113">
        <v>114.57</v>
      </c>
      <c r="F7550" s="113">
        <v>110.35</v>
      </c>
      <c r="G7550" s="113">
        <v>110.5</v>
      </c>
      <c r="H7550" s="113">
        <v>111.17</v>
      </c>
      <c r="I7550" s="114"/>
      <c r="J7550" s="114"/>
      <c r="K7550" s="193">
        <f t="shared" si="280"/>
        <v>55.3239175745667</v>
      </c>
      <c r="L7550" s="96"/>
      <c r="M7550" s="8">
        <v>79.599999999999994</v>
      </c>
      <c r="P7550" s="8">
        <f t="shared" si="281"/>
        <v>23.534811392913532</v>
      </c>
    </row>
    <row r="7551" spans="1:16" x14ac:dyDescent="0.15">
      <c r="C7551" s="118">
        <v>41155</v>
      </c>
      <c r="D7551" s="126"/>
      <c r="E7551" s="119">
        <v>115.78</v>
      </c>
      <c r="F7551" s="119">
        <v>111.92</v>
      </c>
      <c r="G7551" s="119">
        <v>111.5</v>
      </c>
      <c r="H7551" s="119">
        <v>112.11</v>
      </c>
      <c r="I7551" s="120"/>
      <c r="J7551" s="120"/>
      <c r="K7551" s="193">
        <f t="shared" si="280"/>
        <v>55.56510036855893</v>
      </c>
      <c r="L7551" s="96"/>
      <c r="M7551" s="8">
        <v>79.23</v>
      </c>
      <c r="P7551" s="8">
        <f t="shared" si="281"/>
        <v>23.775994186905763</v>
      </c>
    </row>
    <row r="7552" spans="1:16" x14ac:dyDescent="0.15">
      <c r="C7552" s="88">
        <v>41156</v>
      </c>
      <c r="D7552" s="12">
        <v>95.3</v>
      </c>
      <c r="E7552" s="12">
        <v>114.18</v>
      </c>
      <c r="F7552" s="12">
        <v>113.51</v>
      </c>
      <c r="G7552" s="12">
        <v>113.1</v>
      </c>
      <c r="H7552" s="12">
        <v>112.85</v>
      </c>
      <c r="I7552" s="75"/>
      <c r="J7552" s="75"/>
      <c r="K7552" s="193">
        <f t="shared" si="280"/>
        <v>56.469153740025433</v>
      </c>
      <c r="L7552" s="96"/>
      <c r="M7552" s="8">
        <v>79.38</v>
      </c>
      <c r="P7552" s="8">
        <f t="shared" si="281"/>
        <v>24.680047558372266</v>
      </c>
    </row>
    <row r="7553" spans="1:16" x14ac:dyDescent="0.15">
      <c r="C7553" s="88">
        <v>41157</v>
      </c>
      <c r="D7553" s="12">
        <v>95.36</v>
      </c>
      <c r="E7553" s="12">
        <v>113.09</v>
      </c>
      <c r="F7553" s="12">
        <v>111.5</v>
      </c>
      <c r="G7553" s="12">
        <v>111.3</v>
      </c>
      <c r="H7553" s="12">
        <v>111.2</v>
      </c>
      <c r="I7553" s="75"/>
      <c r="J7553" s="75"/>
      <c r="K7553" s="193">
        <f t="shared" ref="K7553:K7616" si="282">G7553*M7553/158.987294928</f>
        <v>55.675448808715387</v>
      </c>
      <c r="L7553" s="96"/>
      <c r="M7553" s="8">
        <v>79.53</v>
      </c>
      <c r="P7553" s="8">
        <f t="shared" si="281"/>
        <v>23.88634262706222</v>
      </c>
    </row>
    <row r="7554" spans="1:16" x14ac:dyDescent="0.15">
      <c r="C7554" s="88">
        <v>41158</v>
      </c>
      <c r="D7554" s="12">
        <v>95.53</v>
      </c>
      <c r="E7554" s="12">
        <v>113.49</v>
      </c>
      <c r="F7554" s="12">
        <v>112.05</v>
      </c>
      <c r="G7554" s="12">
        <v>111.5</v>
      </c>
      <c r="H7554" s="12">
        <v>111.75</v>
      </c>
      <c r="I7554" s="75"/>
      <c r="J7554" s="75"/>
      <c r="K7554" s="193">
        <f t="shared" si="282"/>
        <v>55.71938942675763</v>
      </c>
      <c r="L7554" s="96"/>
      <c r="M7554" s="8">
        <v>79.45</v>
      </c>
      <c r="P7554" s="8">
        <f t="shared" si="281"/>
        <v>23.930283245104462</v>
      </c>
    </row>
    <row r="7555" spans="1:16" x14ac:dyDescent="0.15">
      <c r="C7555" s="88">
        <v>41159</v>
      </c>
      <c r="D7555" s="12">
        <v>96.42</v>
      </c>
      <c r="E7555" s="12">
        <v>114.25</v>
      </c>
      <c r="F7555" s="12">
        <v>111.81</v>
      </c>
      <c r="G7555" s="12">
        <v>111.5</v>
      </c>
      <c r="H7555" s="12">
        <v>111.55</v>
      </c>
      <c r="I7555" s="75"/>
      <c r="J7555" s="75"/>
      <c r="K7555" s="193">
        <f t="shared" si="282"/>
        <v>56.020954404145989</v>
      </c>
      <c r="L7555" s="96"/>
      <c r="M7555" s="8">
        <v>79.88</v>
      </c>
      <c r="P7555" s="8">
        <f t="shared" si="281"/>
        <v>24.231848222492822</v>
      </c>
    </row>
    <row r="7556" spans="1:16" x14ac:dyDescent="0.15">
      <c r="C7556" s="88">
        <v>41162</v>
      </c>
      <c r="D7556" s="12">
        <v>96.54</v>
      </c>
      <c r="E7556" s="12">
        <v>114.81</v>
      </c>
      <c r="F7556" s="12">
        <v>112.91</v>
      </c>
      <c r="G7556" s="12">
        <v>111.3</v>
      </c>
      <c r="H7556" s="12">
        <v>112.32</v>
      </c>
      <c r="I7556" s="75"/>
      <c r="J7556" s="75"/>
      <c r="K7556" s="193">
        <f t="shared" si="282"/>
        <v>55.451430908315665</v>
      </c>
      <c r="L7556" s="96"/>
      <c r="M7556" s="8">
        <v>79.209999999999994</v>
      </c>
      <c r="P7556" s="8">
        <f t="shared" si="281"/>
        <v>23.662324726662497</v>
      </c>
    </row>
    <row r="7557" spans="1:16" x14ac:dyDescent="0.15">
      <c r="C7557" s="88">
        <v>41163</v>
      </c>
      <c r="D7557" s="12">
        <v>97.17</v>
      </c>
      <c r="E7557" s="12">
        <v>115.4</v>
      </c>
      <c r="F7557" s="12">
        <v>113.1</v>
      </c>
      <c r="G7557" s="12">
        <v>111.7</v>
      </c>
      <c r="H7557" s="12">
        <v>112.68</v>
      </c>
      <c r="I7557" s="75"/>
      <c r="J7557" s="75"/>
      <c r="K7557" s="193">
        <f t="shared" si="282"/>
        <v>55.671794428657769</v>
      </c>
      <c r="L7557" s="96"/>
      <c r="M7557" s="8">
        <v>79.239999999999995</v>
      </c>
      <c r="P7557" s="8">
        <f t="shared" si="281"/>
        <v>23.882688247004602</v>
      </c>
    </row>
    <row r="7558" spans="1:16" x14ac:dyDescent="0.15">
      <c r="C7558" s="88">
        <v>41164</v>
      </c>
      <c r="D7558" s="12">
        <v>97.01</v>
      </c>
      <c r="E7558" s="12">
        <v>115.96</v>
      </c>
      <c r="F7558" s="12">
        <v>113.92</v>
      </c>
      <c r="G7558" s="12">
        <v>112.75</v>
      </c>
      <c r="H7558" s="12">
        <v>113.36</v>
      </c>
      <c r="I7558" s="75"/>
      <c r="J7558" s="75"/>
      <c r="K7558" s="193">
        <f t="shared" si="282"/>
        <v>55.946907606851077</v>
      </c>
      <c r="L7558" s="96"/>
      <c r="M7558" s="8">
        <v>78.89</v>
      </c>
      <c r="P7558" s="8">
        <f t="shared" si="281"/>
        <v>24.15780142519791</v>
      </c>
    </row>
    <row r="7559" spans="1:16" x14ac:dyDescent="0.15">
      <c r="C7559" s="88">
        <v>41165</v>
      </c>
      <c r="D7559" s="12">
        <v>98.31</v>
      </c>
      <c r="E7559" s="12">
        <v>116.9</v>
      </c>
      <c r="F7559" s="12">
        <v>113.7</v>
      </c>
      <c r="G7559" s="12">
        <v>112.8</v>
      </c>
      <c r="H7559" s="12">
        <v>113.47</v>
      </c>
      <c r="I7559" s="75"/>
      <c r="J7559" s="75"/>
      <c r="K7559" s="193">
        <f t="shared" si="282"/>
        <v>55.886578886846479</v>
      </c>
      <c r="L7559" s="96"/>
      <c r="M7559" s="8">
        <v>78.77</v>
      </c>
      <c r="P7559" s="8">
        <f t="shared" si="281"/>
        <v>24.097472705193312</v>
      </c>
    </row>
    <row r="7560" spans="1:16" x14ac:dyDescent="0.15">
      <c r="C7560" s="88">
        <v>41166</v>
      </c>
      <c r="D7560" s="12">
        <v>99</v>
      </c>
      <c r="E7560" s="12">
        <v>116.66</v>
      </c>
      <c r="F7560" s="12">
        <v>115.45</v>
      </c>
      <c r="G7560" s="12">
        <v>113.9</v>
      </c>
      <c r="H7560" s="12">
        <v>114.87</v>
      </c>
      <c r="I7560" s="75"/>
      <c r="J7560" s="75"/>
      <c r="K7560" s="193">
        <f t="shared" si="282"/>
        <v>56.345602987061852</v>
      </c>
      <c r="L7560" s="96"/>
      <c r="M7560" s="8">
        <v>78.650000000000006</v>
      </c>
      <c r="P7560" s="8">
        <f t="shared" si="281"/>
        <v>24.556496805408685</v>
      </c>
    </row>
    <row r="7561" spans="1:16" x14ac:dyDescent="0.15">
      <c r="C7561" s="88">
        <v>41169</v>
      </c>
      <c r="D7561" s="12">
        <v>96.62</v>
      </c>
      <c r="E7561" s="12">
        <v>113.79</v>
      </c>
      <c r="F7561" s="12">
        <v>114.75</v>
      </c>
      <c r="G7561" s="82"/>
      <c r="H7561" s="12">
        <v>113.72</v>
      </c>
      <c r="I7561" s="75"/>
      <c r="J7561" s="75"/>
      <c r="K7561" s="193"/>
      <c r="L7561" s="96"/>
      <c r="M7561" s="8"/>
      <c r="P7561" s="8">
        <f t="shared" si="281"/>
        <v>-31.789106181653167</v>
      </c>
    </row>
    <row r="7562" spans="1:16" x14ac:dyDescent="0.15">
      <c r="C7562" s="88">
        <v>41170</v>
      </c>
      <c r="D7562" s="12">
        <v>95.29</v>
      </c>
      <c r="E7562" s="12">
        <v>112.03</v>
      </c>
      <c r="F7562" s="12">
        <v>111.855</v>
      </c>
      <c r="G7562" s="12">
        <v>110.1</v>
      </c>
      <c r="H7562" s="12">
        <v>110.95</v>
      </c>
      <c r="I7562" s="75"/>
      <c r="J7562" s="75"/>
      <c r="K7562" s="193">
        <f t="shared" si="282"/>
        <v>55.123649999636143</v>
      </c>
      <c r="L7562" s="96"/>
      <c r="M7562" s="8">
        <v>79.599999999999994</v>
      </c>
      <c r="P7562" s="8">
        <f t="shared" si="281"/>
        <v>23.334543817982976</v>
      </c>
    </row>
    <row r="7563" spans="1:16" x14ac:dyDescent="0.15">
      <c r="C7563" s="88">
        <v>41171</v>
      </c>
      <c r="D7563" s="12">
        <v>91.98</v>
      </c>
      <c r="E7563" s="12">
        <v>108.19</v>
      </c>
      <c r="F7563" s="12">
        <v>110.8</v>
      </c>
      <c r="G7563" s="12">
        <v>110.6</v>
      </c>
      <c r="H7563" s="12">
        <v>108.43</v>
      </c>
      <c r="I7563" s="75"/>
      <c r="J7563" s="75"/>
      <c r="K7563" s="193">
        <f t="shared" si="282"/>
        <v>55.415723652571927</v>
      </c>
      <c r="L7563" s="96"/>
      <c r="M7563" s="8">
        <v>79.66</v>
      </c>
      <c r="P7563" s="8">
        <f t="shared" si="281"/>
        <v>23.62661747091876</v>
      </c>
    </row>
    <row r="7564" spans="1:16" x14ac:dyDescent="0.15">
      <c r="C7564" s="88">
        <v>41172</v>
      </c>
      <c r="D7564" s="12">
        <v>91.87</v>
      </c>
      <c r="E7564" s="12">
        <v>110.03</v>
      </c>
      <c r="F7564" s="12">
        <v>105.66</v>
      </c>
      <c r="G7564" s="12">
        <v>106.1</v>
      </c>
      <c r="H7564" s="12">
        <v>105.88</v>
      </c>
      <c r="I7564" s="75"/>
      <c r="J7564" s="75"/>
      <c r="K7564" s="193">
        <f t="shared" si="282"/>
        <v>52.994177955009427</v>
      </c>
      <c r="L7564" s="96"/>
      <c r="M7564" s="8">
        <v>79.41</v>
      </c>
      <c r="P7564" s="8">
        <f t="shared" si="281"/>
        <v>21.205071773356259</v>
      </c>
    </row>
    <row r="7565" spans="1:16" x14ac:dyDescent="0.15">
      <c r="C7565" s="88">
        <v>41173</v>
      </c>
      <c r="D7565" s="12">
        <v>92.89</v>
      </c>
      <c r="E7565" s="12">
        <v>111.42</v>
      </c>
      <c r="F7565" s="12">
        <v>108.25</v>
      </c>
      <c r="G7565" s="12">
        <v>107.9</v>
      </c>
      <c r="H7565" s="12">
        <v>108.15</v>
      </c>
      <c r="I7565" s="75"/>
      <c r="J7565" s="75"/>
      <c r="K7565" s="193">
        <f t="shared" si="282"/>
        <v>53.859297397806962</v>
      </c>
      <c r="L7565" s="96"/>
      <c r="M7565" s="8">
        <v>79.36</v>
      </c>
      <c r="P7565" s="8">
        <f t="shared" si="281"/>
        <v>22.070191216153795</v>
      </c>
    </row>
    <row r="7566" spans="1:16" x14ac:dyDescent="0.15">
      <c r="C7566" s="88">
        <v>41176</v>
      </c>
      <c r="D7566" s="12">
        <v>91.93</v>
      </c>
      <c r="E7566" s="12">
        <v>109.81</v>
      </c>
      <c r="F7566" s="12">
        <v>108.19499999999999</v>
      </c>
      <c r="G7566" s="12">
        <v>108</v>
      </c>
      <c r="H7566" s="12">
        <v>107.47</v>
      </c>
      <c r="I7566" s="75"/>
      <c r="J7566" s="75"/>
      <c r="K7566" s="193">
        <f t="shared" si="282"/>
        <v>53.766560427807718</v>
      </c>
      <c r="L7566" s="96"/>
      <c r="M7566" s="8">
        <v>79.150000000000006</v>
      </c>
      <c r="P7566" s="8">
        <f t="shared" si="281"/>
        <v>21.977454246154551</v>
      </c>
    </row>
    <row r="7567" spans="1:16" x14ac:dyDescent="0.15">
      <c r="A7567" s="69" t="s">
        <v>153</v>
      </c>
      <c r="B7567" s="69"/>
      <c r="C7567" s="88">
        <v>41177</v>
      </c>
      <c r="D7567" s="12">
        <v>91.37</v>
      </c>
      <c r="E7567" s="12">
        <v>110.45</v>
      </c>
      <c r="F7567" s="12">
        <v>108.6</v>
      </c>
      <c r="G7567" s="12">
        <v>107.5</v>
      </c>
      <c r="H7567" s="12">
        <v>107.99</v>
      </c>
      <c r="I7567" s="75"/>
      <c r="J7567" s="75"/>
      <c r="K7567" s="193">
        <f t="shared" si="282"/>
        <v>53.314794769221429</v>
      </c>
      <c r="L7567" s="96"/>
      <c r="M7567" s="8">
        <v>78.849999999999994</v>
      </c>
      <c r="P7567" s="8">
        <f t="shared" si="281"/>
        <v>21.525688587568261</v>
      </c>
    </row>
    <row r="7568" spans="1:16" x14ac:dyDescent="0.15">
      <c r="A7568" s="69" t="s">
        <v>34</v>
      </c>
      <c r="B7568" s="70">
        <f>AVERAGE($D$7551:$D$7570)</f>
        <v>94.558421052631587</v>
      </c>
      <c r="C7568" s="88">
        <v>41178</v>
      </c>
      <c r="D7568" s="12">
        <v>89.98</v>
      </c>
      <c r="E7568" s="12">
        <v>110.04</v>
      </c>
      <c r="F7568" s="12">
        <v>107.65</v>
      </c>
      <c r="G7568" s="12">
        <v>107.5</v>
      </c>
      <c r="H7568" s="12">
        <v>106.84</v>
      </c>
      <c r="I7568" s="75"/>
      <c r="J7568" s="75"/>
      <c r="K7568" s="193">
        <f t="shared" si="282"/>
        <v>53.253940850017507</v>
      </c>
      <c r="L7568" s="96"/>
      <c r="M7568" s="8">
        <v>78.760000000000005</v>
      </c>
      <c r="P7568" s="8">
        <f t="shared" si="281"/>
        <v>21.46483466836434</v>
      </c>
    </row>
    <row r="7569" spans="1:16" x14ac:dyDescent="0.15">
      <c r="A7569" s="69" t="s">
        <v>111</v>
      </c>
      <c r="B7569" s="70">
        <f>AVERAGE($E$7551:$E$7570)</f>
        <v>113.03399999999999</v>
      </c>
      <c r="C7569" s="88">
        <v>41179</v>
      </c>
      <c r="D7569" s="12">
        <v>91.85</v>
      </c>
      <c r="E7569" s="12">
        <v>112.01</v>
      </c>
      <c r="F7569" s="12">
        <v>108.1</v>
      </c>
      <c r="G7569" s="12">
        <v>108.2</v>
      </c>
      <c r="H7569" s="12">
        <v>108.21</v>
      </c>
      <c r="I7569" s="75"/>
      <c r="J7569" s="75"/>
      <c r="K7569" s="193">
        <f t="shared" si="282"/>
        <v>53.539460520130504</v>
      </c>
      <c r="L7569" s="96"/>
      <c r="M7569" s="8">
        <v>78.67</v>
      </c>
      <c r="P7569" s="8">
        <f t="shared" si="281"/>
        <v>21.750354338477337</v>
      </c>
    </row>
    <row r="7570" spans="1:16" ht="15" thickBot="1" x14ac:dyDescent="0.2">
      <c r="A7570" s="69" t="s">
        <v>112</v>
      </c>
      <c r="B7570" s="70">
        <f>AVERAGE($G$7551:$G$7570)</f>
        <v>110.39210526315789</v>
      </c>
      <c r="C7570" s="121">
        <v>41180</v>
      </c>
      <c r="D7570" s="122">
        <v>92.19</v>
      </c>
      <c r="E7570" s="122">
        <v>112.39</v>
      </c>
      <c r="F7570" s="122">
        <v>110.61</v>
      </c>
      <c r="G7570" s="122">
        <v>110.2</v>
      </c>
      <c r="H7570" s="122">
        <v>109.68</v>
      </c>
      <c r="I7570" s="123"/>
      <c r="J7570" s="123"/>
      <c r="K7570" s="193">
        <f t="shared" si="282"/>
        <v>54.480579746467164</v>
      </c>
      <c r="L7570" s="96"/>
      <c r="M7570" s="8">
        <v>78.599999999999994</v>
      </c>
      <c r="P7570" s="8">
        <f t="shared" si="281"/>
        <v>22.691473564813997</v>
      </c>
    </row>
    <row r="7571" spans="1:16" x14ac:dyDescent="0.15">
      <c r="C7571" s="115">
        <v>41183</v>
      </c>
      <c r="D7571" s="116">
        <v>92.48</v>
      </c>
      <c r="E7571" s="116">
        <v>112.19</v>
      </c>
      <c r="F7571" s="116">
        <v>109.26</v>
      </c>
      <c r="G7571" s="116">
        <v>109</v>
      </c>
      <c r="H7571" s="116">
        <v>109.29</v>
      </c>
      <c r="I7571" s="117"/>
      <c r="J7571" s="117"/>
      <c r="K7571" s="193">
        <f t="shared" si="282"/>
        <v>54.127281075492007</v>
      </c>
      <c r="L7571" s="96"/>
      <c r="M7571" s="8">
        <v>78.95</v>
      </c>
      <c r="P7571" s="8">
        <f t="shared" si="281"/>
        <v>22.33817489383884</v>
      </c>
    </row>
    <row r="7572" spans="1:16" x14ac:dyDescent="0.15">
      <c r="A7572" s="97" t="s">
        <v>155</v>
      </c>
      <c r="B7572" s="97"/>
      <c r="C7572" s="88">
        <v>41184</v>
      </c>
      <c r="D7572" s="12">
        <v>91.89</v>
      </c>
      <c r="E7572" s="12">
        <v>111.57</v>
      </c>
      <c r="F7572" s="12">
        <v>109.31</v>
      </c>
      <c r="G7572" s="12">
        <v>109.4</v>
      </c>
      <c r="H7572" s="12">
        <v>109.32</v>
      </c>
      <c r="I7572" s="75"/>
      <c r="J7572" s="75"/>
      <c r="K7572" s="193">
        <f t="shared" si="282"/>
        <v>54.408485935416479</v>
      </c>
      <c r="L7572" s="96"/>
      <c r="M7572" s="8">
        <v>79.069999999999993</v>
      </c>
      <c r="P7572" s="8">
        <f t="shared" si="281"/>
        <v>22.619379753763312</v>
      </c>
    </row>
    <row r="7573" spans="1:16" x14ac:dyDescent="0.15">
      <c r="A7573" s="97" t="s">
        <v>34</v>
      </c>
      <c r="B7573" s="98">
        <f>AVERAGE($D$7506:$D$7570)</f>
        <v>92.207460317460303</v>
      </c>
      <c r="C7573" s="88">
        <v>41185</v>
      </c>
      <c r="D7573" s="12">
        <v>88.14</v>
      </c>
      <c r="E7573" s="12">
        <v>108.17</v>
      </c>
      <c r="F7573" s="12">
        <v>108.23</v>
      </c>
      <c r="G7573" s="12">
        <v>108.5</v>
      </c>
      <c r="H7573" s="12">
        <v>107.08</v>
      </c>
      <c r="I7573" s="75"/>
      <c r="J7573" s="75"/>
      <c r="K7573" s="193">
        <f t="shared" si="282"/>
        <v>54.111021914650429</v>
      </c>
      <c r="L7573" s="96"/>
      <c r="M7573" s="8">
        <v>79.290000000000006</v>
      </c>
      <c r="P7573" s="8">
        <f t="shared" si="281"/>
        <v>22.321915732997262</v>
      </c>
    </row>
    <row r="7574" spans="1:16" x14ac:dyDescent="0.15">
      <c r="A7574" s="97" t="s">
        <v>111</v>
      </c>
      <c r="B7574" s="98">
        <f>AVERAGE($E$7506:$E$7570)</f>
        <v>109.41846153846153</v>
      </c>
      <c r="C7574" s="88">
        <v>41186</v>
      </c>
      <c r="D7574" s="12">
        <v>91.71</v>
      </c>
      <c r="E7574" s="12">
        <v>112.58</v>
      </c>
      <c r="F7574" s="12">
        <v>106.34</v>
      </c>
      <c r="G7574" s="12">
        <v>105.9</v>
      </c>
      <c r="H7574" s="12">
        <v>106.99</v>
      </c>
      <c r="I7574" s="75"/>
      <c r="J7574" s="75"/>
      <c r="K7574" s="193">
        <f t="shared" si="282"/>
        <v>52.974214095624077</v>
      </c>
      <c r="L7574" s="96"/>
      <c r="M7574" s="8">
        <v>79.53</v>
      </c>
      <c r="P7574" s="8">
        <f t="shared" si="281"/>
        <v>21.18510791397091</v>
      </c>
    </row>
    <row r="7575" spans="1:16" x14ac:dyDescent="0.15">
      <c r="A7575" s="97" t="s">
        <v>112</v>
      </c>
      <c r="B7575" s="98">
        <f>AVERAGE($G$7506:$G$7570)</f>
        <v>106.05793650793652</v>
      </c>
      <c r="C7575" s="88">
        <v>41187</v>
      </c>
      <c r="D7575" s="12">
        <v>89.88</v>
      </c>
      <c r="E7575" s="12">
        <v>112.02</v>
      </c>
      <c r="F7575" s="12">
        <v>109.09</v>
      </c>
      <c r="G7575" s="12">
        <v>109.4</v>
      </c>
      <c r="H7575" s="12">
        <v>108.77</v>
      </c>
      <c r="I7575" s="75"/>
      <c r="J7575" s="75"/>
      <c r="K7575" s="193">
        <f t="shared" si="282"/>
        <v>54.759419637541967</v>
      </c>
      <c r="L7575" s="96"/>
      <c r="M7575" s="8">
        <v>79.58</v>
      </c>
      <c r="P7575" s="8">
        <f t="shared" si="281"/>
        <v>22.9703134558888</v>
      </c>
    </row>
    <row r="7576" spans="1:16" x14ac:dyDescent="0.15">
      <c r="C7576" s="88">
        <v>41190</v>
      </c>
      <c r="D7576" s="12">
        <v>89.33</v>
      </c>
      <c r="E7576" s="12">
        <v>111.82</v>
      </c>
      <c r="F7576" s="12">
        <v>107.6</v>
      </c>
      <c r="G7576" s="82"/>
      <c r="H7576" s="12">
        <v>107.94</v>
      </c>
      <c r="I7576" s="75"/>
      <c r="J7576" s="75"/>
      <c r="K7576" s="193"/>
      <c r="L7576" s="96"/>
      <c r="M7576" s="8"/>
      <c r="P7576" s="8">
        <f t="shared" si="281"/>
        <v>-31.789106181653167</v>
      </c>
    </row>
    <row r="7577" spans="1:16" x14ac:dyDescent="0.15">
      <c r="C7577" s="88">
        <v>41191</v>
      </c>
      <c r="D7577" s="12">
        <v>92.39</v>
      </c>
      <c r="E7577" s="12">
        <v>114.5</v>
      </c>
      <c r="F7577" s="12">
        <v>108.9</v>
      </c>
      <c r="G7577" s="12">
        <v>108.95</v>
      </c>
      <c r="H7577" s="12">
        <v>109.46</v>
      </c>
      <c r="I7577" s="75"/>
      <c r="J7577" s="75"/>
      <c r="K7577" s="193">
        <f t="shared" si="282"/>
        <v>54.342298256679221</v>
      </c>
      <c r="L7577" s="96"/>
      <c r="M7577" s="8">
        <v>79.3</v>
      </c>
      <c r="P7577" s="8">
        <f t="shared" si="281"/>
        <v>22.553192075026054</v>
      </c>
    </row>
    <row r="7578" spans="1:16" x14ac:dyDescent="0.15">
      <c r="C7578" s="88">
        <v>41192</v>
      </c>
      <c r="D7578" s="12">
        <v>91.25</v>
      </c>
      <c r="E7578" s="12">
        <v>114.33</v>
      </c>
      <c r="F7578" s="12">
        <v>110.6</v>
      </c>
      <c r="G7578" s="12">
        <v>110.3</v>
      </c>
      <c r="H7578" s="12">
        <v>110.94</v>
      </c>
      <c r="I7578" s="75"/>
      <c r="J7578" s="75"/>
      <c r="K7578" s="193">
        <f t="shared" si="282"/>
        <v>55.015653948707822</v>
      </c>
      <c r="L7578" s="96"/>
      <c r="M7578" s="8">
        <v>79.3</v>
      </c>
      <c r="P7578" s="8">
        <f t="shared" si="281"/>
        <v>23.226547767054655</v>
      </c>
    </row>
    <row r="7579" spans="1:16" x14ac:dyDescent="0.15">
      <c r="C7579" s="88">
        <v>41193</v>
      </c>
      <c r="D7579" s="12">
        <v>92.07</v>
      </c>
      <c r="E7579" s="12">
        <v>115.71</v>
      </c>
      <c r="F7579" s="12">
        <v>111</v>
      </c>
      <c r="G7579" s="12">
        <v>110.9</v>
      </c>
      <c r="H7579" s="12">
        <v>111.35</v>
      </c>
      <c r="I7579" s="75"/>
      <c r="J7579" s="75"/>
      <c r="K7579" s="193">
        <f t="shared" si="282"/>
        <v>55.18936594256563</v>
      </c>
      <c r="L7579" s="96"/>
      <c r="M7579" s="8">
        <v>79.12</v>
      </c>
      <c r="P7579" s="8">
        <f t="shared" si="281"/>
        <v>23.400259760912462</v>
      </c>
    </row>
    <row r="7580" spans="1:16" x14ac:dyDescent="0.15">
      <c r="C7580" s="88">
        <v>41194</v>
      </c>
      <c r="D7580" s="12">
        <v>91.86</v>
      </c>
      <c r="E7580" s="12">
        <v>114.62</v>
      </c>
      <c r="F7580" s="12">
        <v>111.18</v>
      </c>
      <c r="G7580" s="12">
        <v>111.4</v>
      </c>
      <c r="H7580" s="12">
        <v>111.06</v>
      </c>
      <c r="I7580" s="75"/>
      <c r="J7580" s="75"/>
      <c r="K7580" s="193">
        <f t="shared" si="282"/>
        <v>55.718464824574376</v>
      </c>
      <c r="L7580" s="96"/>
      <c r="M7580" s="8">
        <v>79.52</v>
      </c>
      <c r="P7580" s="8">
        <f t="shared" si="281"/>
        <v>23.929358642921208</v>
      </c>
    </row>
    <row r="7581" spans="1:16" x14ac:dyDescent="0.15">
      <c r="C7581" s="88">
        <v>41197</v>
      </c>
      <c r="D7581" s="12">
        <v>91.85</v>
      </c>
      <c r="E7581" s="12">
        <v>115.85</v>
      </c>
      <c r="F7581" s="12">
        <v>110.59</v>
      </c>
      <c r="G7581" s="12">
        <v>110.5</v>
      </c>
      <c r="H7581" s="12">
        <v>110.7</v>
      </c>
      <c r="I7581" s="75"/>
      <c r="J7581" s="75"/>
      <c r="K7581" s="193">
        <f t="shared" si="282"/>
        <v>55.177962515638825</v>
      </c>
      <c r="L7581" s="96"/>
      <c r="M7581" s="8">
        <v>79.39</v>
      </c>
      <c r="P7581" s="8">
        <f t="shared" si="281"/>
        <v>23.388856333985657</v>
      </c>
    </row>
    <row r="7582" spans="1:16" x14ac:dyDescent="0.15">
      <c r="C7582" s="88">
        <v>41198</v>
      </c>
      <c r="D7582" s="12">
        <v>92.09</v>
      </c>
      <c r="E7582" s="12">
        <v>115.07</v>
      </c>
      <c r="F7582" s="12">
        <v>111.35</v>
      </c>
      <c r="G7582" s="12">
        <v>111.5</v>
      </c>
      <c r="H7582" s="12">
        <v>111.09</v>
      </c>
      <c r="I7582" s="75"/>
      <c r="J7582" s="75"/>
      <c r="K7582" s="193">
        <f t="shared" si="282"/>
        <v>55.950823014055672</v>
      </c>
      <c r="L7582" s="96"/>
      <c r="M7582" s="8">
        <v>79.78</v>
      </c>
      <c r="P7582" s="8">
        <f t="shared" si="281"/>
        <v>24.161716832402504</v>
      </c>
    </row>
    <row r="7583" spans="1:16" x14ac:dyDescent="0.15">
      <c r="C7583" s="88">
        <v>41199</v>
      </c>
      <c r="D7583" s="12">
        <v>92.12</v>
      </c>
      <c r="E7583" s="12">
        <v>113.22</v>
      </c>
      <c r="F7583" s="12">
        <v>110.95</v>
      </c>
      <c r="G7583" s="12">
        <v>111.3</v>
      </c>
      <c r="H7583" s="12">
        <v>110.24</v>
      </c>
      <c r="I7583" s="75"/>
      <c r="J7583" s="75"/>
      <c r="K7583" s="193">
        <f t="shared" si="282"/>
        <v>55.829461115240186</v>
      </c>
      <c r="L7583" s="96"/>
      <c r="M7583" s="8">
        <v>79.75</v>
      </c>
      <c r="P7583" s="8">
        <f t="shared" si="281"/>
        <v>24.040354933587018</v>
      </c>
    </row>
    <row r="7584" spans="1:16" x14ac:dyDescent="0.15">
      <c r="C7584" s="88">
        <v>41200</v>
      </c>
      <c r="D7584" s="12">
        <v>92.1</v>
      </c>
      <c r="E7584" s="12">
        <v>112.42</v>
      </c>
      <c r="F7584" s="12">
        <v>110.8</v>
      </c>
      <c r="G7584" s="12">
        <v>110.75</v>
      </c>
      <c r="H7584" s="12">
        <v>109.77</v>
      </c>
      <c r="I7584" s="75"/>
      <c r="J7584" s="75"/>
      <c r="K7584" s="193">
        <f t="shared" si="282"/>
        <v>55.839178872880503</v>
      </c>
      <c r="L7584" s="96"/>
      <c r="M7584" s="8">
        <v>80.16</v>
      </c>
      <c r="P7584" s="8">
        <f t="shared" si="281"/>
        <v>24.050072691227335</v>
      </c>
    </row>
    <row r="7585" spans="1:16" x14ac:dyDescent="0.15">
      <c r="C7585" s="88">
        <v>41201</v>
      </c>
      <c r="D7585" s="12">
        <v>90.05</v>
      </c>
      <c r="E7585" s="12">
        <v>110.14</v>
      </c>
      <c r="F7585" s="12">
        <v>110.15</v>
      </c>
      <c r="G7585" s="12">
        <v>109.5</v>
      </c>
      <c r="H7585" s="12">
        <v>108.99</v>
      </c>
      <c r="I7585" s="75"/>
      <c r="J7585" s="75"/>
      <c r="K7585" s="193">
        <f t="shared" si="282"/>
        <v>55.394898089111038</v>
      </c>
      <c r="L7585" s="96"/>
      <c r="M7585" s="8">
        <v>80.430000000000007</v>
      </c>
      <c r="P7585" s="8">
        <f t="shared" si="281"/>
        <v>23.605791907457871</v>
      </c>
    </row>
    <row r="7586" spans="1:16" x14ac:dyDescent="0.15">
      <c r="C7586" s="88">
        <v>41204</v>
      </c>
      <c r="D7586" s="12">
        <v>88.73</v>
      </c>
      <c r="E7586" s="12">
        <v>109.44</v>
      </c>
      <c r="F7586" s="12">
        <v>108.05</v>
      </c>
      <c r="G7586" s="12">
        <v>107.8</v>
      </c>
      <c r="H7586" s="12">
        <v>107.13</v>
      </c>
      <c r="I7586" s="75"/>
      <c r="J7586" s="75"/>
      <c r="K7586" s="193">
        <f t="shared" si="282"/>
        <v>54.467081812553815</v>
      </c>
      <c r="L7586" s="96"/>
      <c r="M7586" s="8">
        <v>80.33</v>
      </c>
      <c r="P7586" s="8">
        <f t="shared" si="281"/>
        <v>22.677975630900647</v>
      </c>
    </row>
    <row r="7587" spans="1:16" x14ac:dyDescent="0.15">
      <c r="C7587" s="88">
        <v>41205</v>
      </c>
      <c r="D7587" s="12">
        <v>86.67</v>
      </c>
      <c r="E7587" s="12">
        <v>108.25</v>
      </c>
      <c r="F7587" s="12">
        <v>107.25</v>
      </c>
      <c r="G7587" s="12">
        <v>107.3</v>
      </c>
      <c r="H7587" s="12">
        <v>105.94</v>
      </c>
      <c r="I7587" s="75"/>
      <c r="J7587" s="75"/>
      <c r="K7587" s="193">
        <f t="shared" si="282"/>
        <v>54.626138547316508</v>
      </c>
      <c r="L7587" s="96"/>
      <c r="M7587" s="8">
        <v>80.94</v>
      </c>
      <c r="P7587" s="8">
        <f t="shared" ref="P7587:P7650" si="283">K7587-$K$8167</f>
        <v>22.83703236566334</v>
      </c>
    </row>
    <row r="7588" spans="1:16" x14ac:dyDescent="0.15">
      <c r="C7588" s="88">
        <v>41206</v>
      </c>
      <c r="D7588" s="12">
        <v>85.73</v>
      </c>
      <c r="E7588" s="12">
        <v>107.85</v>
      </c>
      <c r="F7588" s="12">
        <v>106.97</v>
      </c>
      <c r="G7588" s="12">
        <v>106.7</v>
      </c>
      <c r="H7588" s="12">
        <v>105.68</v>
      </c>
      <c r="I7588" s="75"/>
      <c r="J7588" s="75"/>
      <c r="K7588" s="193">
        <f t="shared" si="282"/>
        <v>54.260279124232781</v>
      </c>
      <c r="L7588" s="96"/>
      <c r="M7588" s="8">
        <v>80.849999999999994</v>
      </c>
      <c r="P7588" s="8">
        <f t="shared" si="283"/>
        <v>22.471172942579614</v>
      </c>
    </row>
    <row r="7589" spans="1:16" x14ac:dyDescent="0.15">
      <c r="C7589" s="88">
        <v>41207</v>
      </c>
      <c r="D7589" s="12">
        <v>86.05</v>
      </c>
      <c r="E7589" s="12">
        <v>108.55</v>
      </c>
      <c r="F7589" s="12">
        <v>107.2</v>
      </c>
      <c r="G7589" s="12">
        <v>105.3</v>
      </c>
      <c r="H7589" s="12">
        <v>105.83</v>
      </c>
      <c r="I7589" s="75"/>
      <c r="J7589" s="75"/>
      <c r="K7589" s="193">
        <f t="shared" si="282"/>
        <v>53.588074467575169</v>
      </c>
      <c r="L7589" s="96"/>
      <c r="M7589" s="8">
        <v>80.91</v>
      </c>
      <c r="P7589" s="8">
        <f t="shared" si="283"/>
        <v>21.798968285922001</v>
      </c>
    </row>
    <row r="7590" spans="1:16" x14ac:dyDescent="0.15">
      <c r="A7590" s="69" t="s">
        <v>154</v>
      </c>
      <c r="B7590" s="69"/>
      <c r="C7590" s="88">
        <v>41208</v>
      </c>
      <c r="D7590" s="12">
        <v>86.28</v>
      </c>
      <c r="E7590" s="12">
        <v>109.55</v>
      </c>
      <c r="F7590" s="12">
        <v>107.2</v>
      </c>
      <c r="G7590" s="12">
        <v>105.6</v>
      </c>
      <c r="H7590" s="12">
        <v>106.37</v>
      </c>
      <c r="I7590" s="75"/>
      <c r="J7590" s="75"/>
      <c r="K7590" s="193">
        <f t="shared" si="282"/>
        <v>53.973218450481035</v>
      </c>
      <c r="L7590" s="96"/>
      <c r="M7590" s="8">
        <v>81.260000000000005</v>
      </c>
      <c r="P7590" s="8">
        <f t="shared" si="283"/>
        <v>22.184112268827867</v>
      </c>
    </row>
    <row r="7591" spans="1:16" x14ac:dyDescent="0.15">
      <c r="A7591" s="69" t="s">
        <v>34</v>
      </c>
      <c r="B7591" s="70">
        <f>AVERAGE($D$7571:$D$7593)</f>
        <v>89.570869565217379</v>
      </c>
      <c r="C7591" s="88">
        <v>41211</v>
      </c>
      <c r="D7591" s="12">
        <v>85.54</v>
      </c>
      <c r="E7591" s="12">
        <v>109.44</v>
      </c>
      <c r="F7591" s="12">
        <v>106.35</v>
      </c>
      <c r="G7591" s="12">
        <v>107.2</v>
      </c>
      <c r="H7591" s="12">
        <v>105.97</v>
      </c>
      <c r="I7591" s="75"/>
      <c r="J7591" s="75"/>
      <c r="K7591" s="193">
        <f t="shared" si="282"/>
        <v>54.36620582741763</v>
      </c>
      <c r="L7591" s="96"/>
      <c r="M7591" s="8">
        <v>80.63</v>
      </c>
      <c r="P7591" s="8">
        <f t="shared" si="283"/>
        <v>22.577099645764463</v>
      </c>
    </row>
    <row r="7592" spans="1:16" x14ac:dyDescent="0.15">
      <c r="A7592" s="69" t="s">
        <v>111</v>
      </c>
      <c r="B7592" s="70">
        <f>AVERAGE($E$7571:$E$7593)</f>
        <v>111.52478260869566</v>
      </c>
      <c r="C7592" s="88">
        <v>41212</v>
      </c>
      <c r="D7592" s="12">
        <v>85.68</v>
      </c>
      <c r="E7592" s="12">
        <v>109.08</v>
      </c>
      <c r="F7592" s="12">
        <v>106.88</v>
      </c>
      <c r="G7592" s="12">
        <v>106.9</v>
      </c>
      <c r="H7592" s="12">
        <v>106.12</v>
      </c>
      <c r="I7592" s="75"/>
      <c r="J7592" s="75"/>
      <c r="K7592" s="193">
        <f t="shared" si="282"/>
        <v>54.38215678753145</v>
      </c>
      <c r="L7592" s="96"/>
      <c r="M7592" s="8">
        <v>80.88</v>
      </c>
      <c r="P7592" s="8">
        <f t="shared" si="283"/>
        <v>22.593050605878283</v>
      </c>
    </row>
    <row r="7593" spans="1:16" ht="15" thickBot="1" x14ac:dyDescent="0.2">
      <c r="A7593" s="69" t="s">
        <v>112</v>
      </c>
      <c r="B7593" s="70">
        <f>AVERAGE($G$7571:$G$7593)</f>
        <v>108.68636363636364</v>
      </c>
      <c r="C7593" s="112">
        <v>41213</v>
      </c>
      <c r="D7593" s="113">
        <v>86.24</v>
      </c>
      <c r="E7593" s="113">
        <v>108.7</v>
      </c>
      <c r="F7593" s="113">
        <v>106.88</v>
      </c>
      <c r="G7593" s="113">
        <v>107</v>
      </c>
      <c r="H7593" s="113">
        <v>106.16</v>
      </c>
      <c r="I7593" s="114"/>
      <c r="J7593" s="114"/>
      <c r="K7593" s="193">
        <f t="shared" si="282"/>
        <v>54.284966631506727</v>
      </c>
      <c r="L7593" s="96"/>
      <c r="M7593" s="8">
        <v>80.66</v>
      </c>
      <c r="P7593" s="8">
        <f t="shared" si="283"/>
        <v>22.495860449853559</v>
      </c>
    </row>
    <row r="7594" spans="1:16" x14ac:dyDescent="0.15">
      <c r="C7594" s="118">
        <v>41214</v>
      </c>
      <c r="D7594" s="119">
        <v>87.09</v>
      </c>
      <c r="E7594" s="119">
        <v>108.17</v>
      </c>
      <c r="F7594" s="119">
        <v>106.8</v>
      </c>
      <c r="G7594" s="119">
        <v>106.3</v>
      </c>
      <c r="H7594" s="119">
        <v>106.26</v>
      </c>
      <c r="I7594" s="120"/>
      <c r="J7594" s="120"/>
      <c r="K7594" s="193">
        <f t="shared" si="282"/>
        <v>54.09029698816186</v>
      </c>
      <c r="L7594" s="96"/>
      <c r="M7594" s="8">
        <v>80.900000000000006</v>
      </c>
      <c r="P7594" s="8">
        <f t="shared" si="283"/>
        <v>22.301190806508693</v>
      </c>
    </row>
    <row r="7595" spans="1:16" x14ac:dyDescent="0.15">
      <c r="C7595" s="88">
        <v>41215</v>
      </c>
      <c r="D7595" s="12">
        <v>84.86</v>
      </c>
      <c r="E7595" s="12">
        <v>105.68</v>
      </c>
      <c r="F7595" s="12">
        <v>106.05</v>
      </c>
      <c r="G7595" s="12">
        <v>106.3</v>
      </c>
      <c r="H7595" s="12">
        <v>105.06</v>
      </c>
      <c r="I7595" s="75"/>
      <c r="J7595" s="75"/>
      <c r="K7595" s="193">
        <f t="shared" si="282"/>
        <v>54.344367604422693</v>
      </c>
      <c r="L7595" s="96"/>
      <c r="M7595" s="8">
        <v>81.28</v>
      </c>
      <c r="P7595" s="8">
        <f t="shared" si="283"/>
        <v>22.555261422769526</v>
      </c>
    </row>
    <row r="7596" spans="1:16" x14ac:dyDescent="0.15">
      <c r="C7596" s="88">
        <v>41218</v>
      </c>
      <c r="D7596" s="12">
        <v>85.65</v>
      </c>
      <c r="E7596" s="12">
        <v>107.73</v>
      </c>
      <c r="F7596" s="12">
        <v>103.35</v>
      </c>
      <c r="G7596" s="12">
        <v>104</v>
      </c>
      <c r="H7596" s="12">
        <v>103.42</v>
      </c>
      <c r="I7596" s="75"/>
      <c r="J7596" s="75"/>
      <c r="K7596" s="193">
        <f t="shared" si="282"/>
        <v>53.299353283780022</v>
      </c>
      <c r="L7596" s="96"/>
      <c r="M7596" s="8">
        <v>81.48</v>
      </c>
      <c r="P7596" s="8">
        <f t="shared" si="283"/>
        <v>21.510247102126854</v>
      </c>
    </row>
    <row r="7597" spans="1:16" x14ac:dyDescent="0.15">
      <c r="C7597" s="88">
        <v>41219</v>
      </c>
      <c r="D7597" s="12">
        <v>88.71</v>
      </c>
      <c r="E7597" s="12">
        <v>111.07</v>
      </c>
      <c r="F7597" s="12">
        <v>105.1</v>
      </c>
      <c r="G7597" s="12">
        <v>105.7</v>
      </c>
      <c r="H7597" s="12">
        <v>105.79</v>
      </c>
      <c r="I7597" s="75"/>
      <c r="J7597" s="75"/>
      <c r="K7597" s="193">
        <f t="shared" si="282"/>
        <v>53.997736132864176</v>
      </c>
      <c r="L7597" s="96"/>
      <c r="M7597" s="8">
        <v>81.22</v>
      </c>
      <c r="P7597" s="8">
        <f t="shared" si="283"/>
        <v>22.208629951211009</v>
      </c>
    </row>
    <row r="7598" spans="1:16" x14ac:dyDescent="0.15">
      <c r="C7598" s="88">
        <v>41220</v>
      </c>
      <c r="D7598" s="12">
        <v>84.44</v>
      </c>
      <c r="E7598" s="12">
        <v>106.82</v>
      </c>
      <c r="F7598" s="12">
        <v>108.32</v>
      </c>
      <c r="G7598" s="12">
        <v>107.7</v>
      </c>
      <c r="H7598" s="12">
        <v>106.87</v>
      </c>
      <c r="I7598" s="75"/>
      <c r="J7598" s="75"/>
      <c r="K7598" s="193">
        <f t="shared" si="282"/>
        <v>54.924615227616599</v>
      </c>
      <c r="L7598" s="96"/>
      <c r="M7598" s="8">
        <v>81.08</v>
      </c>
      <c r="P7598" s="8">
        <f t="shared" si="283"/>
        <v>23.135509045963431</v>
      </c>
    </row>
    <row r="7599" spans="1:16" x14ac:dyDescent="0.15">
      <c r="C7599" s="88">
        <v>41221</v>
      </c>
      <c r="D7599" s="12">
        <v>85.09</v>
      </c>
      <c r="E7599" s="12">
        <v>107.25</v>
      </c>
      <c r="F7599" s="12">
        <v>104.78</v>
      </c>
      <c r="G7599" s="12">
        <v>104.7</v>
      </c>
      <c r="H7599" s="12">
        <v>104.58</v>
      </c>
      <c r="I7599" s="75"/>
      <c r="J7599" s="75"/>
      <c r="K7599" s="193">
        <f t="shared" si="282"/>
        <v>53.243216722653905</v>
      </c>
      <c r="L7599" s="96"/>
      <c r="M7599" s="8">
        <v>80.849999999999994</v>
      </c>
      <c r="P7599" s="8">
        <f t="shared" si="283"/>
        <v>21.454110541000738</v>
      </c>
    </row>
    <row r="7600" spans="1:16" x14ac:dyDescent="0.15">
      <c r="C7600" s="88">
        <v>41222</v>
      </c>
      <c r="D7600" s="12">
        <v>86.07</v>
      </c>
      <c r="E7600" s="12">
        <v>109.4</v>
      </c>
      <c r="F7600" s="12">
        <v>104.86</v>
      </c>
      <c r="G7600" s="12">
        <v>104.4</v>
      </c>
      <c r="H7600" s="12">
        <v>105.21</v>
      </c>
      <c r="I7600" s="75"/>
      <c r="J7600" s="75"/>
      <c r="K7600" s="193">
        <f t="shared" si="282"/>
        <v>52.887093926642819</v>
      </c>
      <c r="L7600" s="96"/>
      <c r="M7600" s="8">
        <v>80.540000000000006</v>
      </c>
      <c r="P7600" s="8">
        <f t="shared" si="283"/>
        <v>21.097987744989652</v>
      </c>
    </row>
    <row r="7601" spans="1:16" x14ac:dyDescent="0.15">
      <c r="C7601" s="88">
        <v>41225</v>
      </c>
      <c r="D7601" s="12">
        <v>85.57</v>
      </c>
      <c r="E7601" s="12">
        <v>109.07</v>
      </c>
      <c r="F7601" s="12">
        <v>106.4</v>
      </c>
      <c r="G7601" s="12">
        <v>106.8</v>
      </c>
      <c r="H7601" s="12">
        <v>106.59</v>
      </c>
      <c r="I7601" s="75"/>
      <c r="J7601" s="75"/>
      <c r="K7601" s="193">
        <f t="shared" si="282"/>
        <v>54.082736635615802</v>
      </c>
      <c r="L7601" s="96"/>
      <c r="M7601" s="8">
        <v>80.510000000000005</v>
      </c>
      <c r="P7601" s="8">
        <f t="shared" si="283"/>
        <v>22.293630453962635</v>
      </c>
    </row>
    <row r="7602" spans="1:16" x14ac:dyDescent="0.15">
      <c r="C7602" s="88">
        <v>41226</v>
      </c>
      <c r="D7602" s="12">
        <v>85.38</v>
      </c>
      <c r="E7602" s="12">
        <v>108.26</v>
      </c>
      <c r="F7602" s="12">
        <v>106.4</v>
      </c>
      <c r="G7602" s="12">
        <v>106.2</v>
      </c>
      <c r="H7602" s="12">
        <v>105.97</v>
      </c>
      <c r="I7602" s="75"/>
      <c r="J7602" s="75"/>
      <c r="K7602" s="193">
        <f t="shared" si="282"/>
        <v>53.865738164035896</v>
      </c>
      <c r="L7602" s="96"/>
      <c r="M7602" s="8">
        <v>80.64</v>
      </c>
      <c r="P7602" s="8">
        <f t="shared" si="283"/>
        <v>22.076631982382729</v>
      </c>
    </row>
    <row r="7603" spans="1:16" x14ac:dyDescent="0.15">
      <c r="C7603" s="88">
        <v>41227</v>
      </c>
      <c r="D7603" s="12">
        <v>86.32</v>
      </c>
      <c r="E7603" s="12">
        <v>109.61</v>
      </c>
      <c r="F7603" s="12">
        <v>105.9</v>
      </c>
      <c r="G7603" s="12">
        <v>105.7</v>
      </c>
      <c r="H7603" s="12">
        <v>106.21</v>
      </c>
      <c r="I7603" s="75"/>
      <c r="J7603" s="75"/>
      <c r="K7603" s="193">
        <f t="shared" si="282"/>
        <v>53.532353033959907</v>
      </c>
      <c r="L7603" s="96"/>
      <c r="M7603" s="8">
        <v>80.52</v>
      </c>
      <c r="P7603" s="8">
        <f t="shared" si="283"/>
        <v>21.74324685230674</v>
      </c>
    </row>
    <row r="7604" spans="1:16" x14ac:dyDescent="0.15">
      <c r="C7604" s="88">
        <v>41228</v>
      </c>
      <c r="D7604" s="12">
        <v>85.45</v>
      </c>
      <c r="E7604" s="12">
        <v>110.98</v>
      </c>
      <c r="F7604" s="12">
        <v>107.36</v>
      </c>
      <c r="G7604" s="12">
        <v>107.4</v>
      </c>
      <c r="H7604" s="12">
        <v>107.23</v>
      </c>
      <c r="I7604" s="75"/>
      <c r="J7604" s="75"/>
      <c r="K7604" s="193">
        <f t="shared" si="282"/>
        <v>54.899971749018036</v>
      </c>
      <c r="L7604" s="96"/>
      <c r="M7604" s="8">
        <v>81.27</v>
      </c>
      <c r="P7604" s="8">
        <f t="shared" si="283"/>
        <v>23.110865567364868</v>
      </c>
    </row>
    <row r="7605" spans="1:16" x14ac:dyDescent="0.15">
      <c r="C7605" s="88">
        <v>41229</v>
      </c>
      <c r="D7605" s="12">
        <v>86.67</v>
      </c>
      <c r="E7605" s="12">
        <v>108.95</v>
      </c>
      <c r="F7605" s="12">
        <v>107.25</v>
      </c>
      <c r="G7605" s="12">
        <v>106.5</v>
      </c>
      <c r="H7605" s="12">
        <v>107.04</v>
      </c>
      <c r="I7605" s="75"/>
      <c r="J7605" s="75"/>
      <c r="K7605" s="193">
        <f t="shared" si="282"/>
        <v>55.049493130652756</v>
      </c>
      <c r="L7605" s="96"/>
      <c r="M7605" s="8">
        <v>82.18</v>
      </c>
      <c r="P7605" s="8">
        <f t="shared" si="283"/>
        <v>23.260386948999589</v>
      </c>
    </row>
    <row r="7606" spans="1:16" x14ac:dyDescent="0.15">
      <c r="C7606" s="88">
        <v>41232</v>
      </c>
      <c r="D7606" s="12">
        <v>89.28</v>
      </c>
      <c r="E7606" s="12">
        <v>111.7</v>
      </c>
      <c r="F7606" s="12">
        <v>108.36</v>
      </c>
      <c r="G7606" s="12">
        <v>108.7</v>
      </c>
      <c r="H7606" s="12">
        <v>108.76</v>
      </c>
      <c r="I7606" s="75"/>
      <c r="J7606" s="75"/>
      <c r="K7606" s="193">
        <f t="shared" si="282"/>
        <v>56.371265415005212</v>
      </c>
      <c r="L7606" s="96"/>
      <c r="M7606" s="8">
        <v>82.45</v>
      </c>
      <c r="P7606" s="8">
        <f t="shared" si="283"/>
        <v>24.582159233352044</v>
      </c>
    </row>
    <row r="7607" spans="1:16" x14ac:dyDescent="0.15">
      <c r="C7607" s="88">
        <v>41233</v>
      </c>
      <c r="D7607" s="12">
        <v>86.75</v>
      </c>
      <c r="E7607" s="12">
        <v>109.83</v>
      </c>
      <c r="F7607" s="12">
        <v>109.5</v>
      </c>
      <c r="G7607" s="12">
        <v>110</v>
      </c>
      <c r="H7607" s="12">
        <v>108.33</v>
      </c>
      <c r="I7607" s="75"/>
      <c r="J7607" s="75"/>
      <c r="K7607" s="193">
        <f t="shared" si="282"/>
        <v>57.003926031349117</v>
      </c>
      <c r="L7607" s="96"/>
      <c r="M7607" s="8">
        <v>82.39</v>
      </c>
      <c r="P7607" s="8">
        <f t="shared" si="283"/>
        <v>25.214819849695949</v>
      </c>
    </row>
    <row r="7608" spans="1:16" x14ac:dyDescent="0.15">
      <c r="C7608" s="88">
        <v>41234</v>
      </c>
      <c r="D7608" s="12">
        <v>87.38</v>
      </c>
      <c r="E7608" s="12">
        <v>110.86</v>
      </c>
      <c r="F7608" s="12">
        <v>108.55</v>
      </c>
      <c r="G7608" s="12">
        <v>107.5</v>
      </c>
      <c r="H7608" s="12">
        <v>107.88</v>
      </c>
      <c r="I7608" s="75"/>
      <c r="J7608" s="75"/>
      <c r="K7608" s="193">
        <f t="shared" si="282"/>
        <v>56.026174947085458</v>
      </c>
      <c r="L7608" s="96"/>
      <c r="M7608" s="8">
        <v>82.86</v>
      </c>
      <c r="P7608" s="8">
        <f t="shared" si="283"/>
        <v>24.237068765432291</v>
      </c>
    </row>
    <row r="7609" spans="1:16" x14ac:dyDescent="0.15">
      <c r="C7609" s="88">
        <v>41235</v>
      </c>
      <c r="D7609" s="82"/>
      <c r="E7609" s="12">
        <v>110.55</v>
      </c>
      <c r="F7609" s="12">
        <v>108.75</v>
      </c>
      <c r="G7609" s="12">
        <v>109</v>
      </c>
      <c r="H7609" s="12">
        <v>107.94</v>
      </c>
      <c r="I7609" s="75"/>
      <c r="J7609" s="75"/>
      <c r="K7609" s="193">
        <f t="shared" si="282"/>
        <v>57.212433258388955</v>
      </c>
      <c r="L7609" s="96"/>
      <c r="M7609" s="8">
        <v>83.45</v>
      </c>
      <c r="P7609" s="8">
        <f t="shared" si="283"/>
        <v>25.423327076735788</v>
      </c>
    </row>
    <row r="7610" spans="1:16" x14ac:dyDescent="0.15">
      <c r="C7610" s="88">
        <v>41236</v>
      </c>
      <c r="D7610" s="12">
        <v>88.28</v>
      </c>
      <c r="E7610" s="12">
        <v>111.38</v>
      </c>
      <c r="F7610" s="89">
        <v>108.75</v>
      </c>
      <c r="G7610" s="82"/>
      <c r="H7610" s="12">
        <v>108.08</v>
      </c>
      <c r="I7610" s="75"/>
      <c r="J7610" s="75"/>
      <c r="K7610" s="198"/>
      <c r="L7610" s="194"/>
      <c r="M7610" s="35"/>
      <c r="P7610" s="8">
        <f t="shared" si="283"/>
        <v>-31.789106181653167</v>
      </c>
    </row>
    <row r="7611" spans="1:16" x14ac:dyDescent="0.15">
      <c r="C7611" s="88">
        <v>41239</v>
      </c>
      <c r="D7611" s="12">
        <v>87.74</v>
      </c>
      <c r="E7611" s="12">
        <v>110.92</v>
      </c>
      <c r="F7611" s="12">
        <v>109.35</v>
      </c>
      <c r="G7611" s="12">
        <v>109.4</v>
      </c>
      <c r="H7611" s="12">
        <v>108.48</v>
      </c>
      <c r="I7611" s="75"/>
      <c r="J7611" s="75"/>
      <c r="K7611" s="193">
        <f t="shared" si="282"/>
        <v>57.546246095597311</v>
      </c>
      <c r="L7611" s="96"/>
      <c r="M7611" s="8">
        <v>83.63</v>
      </c>
      <c r="P7611" s="8">
        <f t="shared" si="283"/>
        <v>25.757139913944144</v>
      </c>
    </row>
    <row r="7612" spans="1:16" x14ac:dyDescent="0.15">
      <c r="A7612" s="69" t="s">
        <v>156</v>
      </c>
      <c r="B7612" s="69"/>
      <c r="C7612" s="88">
        <v>41240</v>
      </c>
      <c r="D7612" s="12">
        <v>87.18</v>
      </c>
      <c r="E7612" s="12">
        <v>109.87</v>
      </c>
      <c r="F7612" s="12">
        <v>109.05</v>
      </c>
      <c r="G7612" s="12">
        <v>109.4</v>
      </c>
      <c r="H7612" s="12">
        <v>108.07</v>
      </c>
      <c r="I7612" s="75"/>
      <c r="J7612" s="75"/>
      <c r="K7612" s="193">
        <f t="shared" si="282"/>
        <v>57.098977651711898</v>
      </c>
      <c r="L7612" s="96"/>
      <c r="M7612" s="8">
        <v>82.98</v>
      </c>
      <c r="P7612" s="8">
        <f t="shared" si="283"/>
        <v>25.309871470058731</v>
      </c>
    </row>
    <row r="7613" spans="1:16" x14ac:dyDescent="0.15">
      <c r="A7613" s="69" t="s">
        <v>34</v>
      </c>
      <c r="B7613" s="70">
        <f>AVERAGE(D7594:D7615)</f>
        <v>86.732380952380964</v>
      </c>
      <c r="C7613" s="88">
        <v>41241</v>
      </c>
      <c r="D7613" s="12">
        <v>86.49</v>
      </c>
      <c r="E7613" s="12">
        <v>109.51</v>
      </c>
      <c r="F7613" s="12">
        <v>107.7</v>
      </c>
      <c r="G7613" s="12">
        <v>108.3</v>
      </c>
      <c r="H7613" s="12">
        <v>106.99</v>
      </c>
      <c r="I7613" s="75"/>
      <c r="J7613" s="75"/>
      <c r="K7613" s="193">
        <f t="shared" si="282"/>
        <v>56.654281740431571</v>
      </c>
      <c r="L7613" s="96"/>
      <c r="M7613" s="8">
        <v>83.17</v>
      </c>
      <c r="P7613" s="8">
        <f t="shared" si="283"/>
        <v>24.865175558778404</v>
      </c>
    </row>
    <row r="7614" spans="1:16" x14ac:dyDescent="0.15">
      <c r="A7614" s="69" t="s">
        <v>111</v>
      </c>
      <c r="B7614" s="70">
        <f>AVERAGE(E7594:E7615)</f>
        <v>109.52727272727275</v>
      </c>
      <c r="C7614" s="88">
        <v>41242</v>
      </c>
      <c r="D7614" s="12">
        <v>88.07</v>
      </c>
      <c r="E7614" s="12">
        <v>110.76</v>
      </c>
      <c r="F7614" s="12">
        <v>107.25</v>
      </c>
      <c r="G7614" s="12">
        <v>108</v>
      </c>
      <c r="H7614" s="12">
        <v>107.46</v>
      </c>
      <c r="I7614" s="75"/>
      <c r="J7614" s="75"/>
      <c r="K7614" s="193">
        <f t="shared" si="282"/>
        <v>56.395449737417522</v>
      </c>
      <c r="L7614" s="96"/>
      <c r="M7614" s="8">
        <v>83.02</v>
      </c>
      <c r="P7614" s="8">
        <f t="shared" si="283"/>
        <v>24.606343555764354</v>
      </c>
    </row>
    <row r="7615" spans="1:16" ht="15" thickBot="1" x14ac:dyDescent="0.2">
      <c r="A7615" s="69" t="s">
        <v>112</v>
      </c>
      <c r="B7615" s="70">
        <f>AVERAGE(G7594:G7615)</f>
        <v>107.16428571428571</v>
      </c>
      <c r="C7615" s="121">
        <v>41243</v>
      </c>
      <c r="D7615" s="122">
        <v>88.91</v>
      </c>
      <c r="E7615" s="122">
        <v>111.23</v>
      </c>
      <c r="F7615" s="122">
        <v>109</v>
      </c>
      <c r="G7615" s="122">
        <v>108.45</v>
      </c>
      <c r="H7615" s="122">
        <v>108.59</v>
      </c>
      <c r="I7615" s="123"/>
      <c r="J7615" s="123"/>
      <c r="K7615" s="193">
        <f t="shared" si="282"/>
        <v>56.698643775795439</v>
      </c>
      <c r="L7615" s="96"/>
      <c r="M7615" s="8">
        <v>83.12</v>
      </c>
      <c r="P7615" s="8">
        <f t="shared" si="283"/>
        <v>24.909537594142272</v>
      </c>
    </row>
    <row r="7616" spans="1:16" x14ac:dyDescent="0.15">
      <c r="C7616" s="118">
        <v>41246</v>
      </c>
      <c r="D7616" s="119">
        <v>89.09</v>
      </c>
      <c r="E7616" s="119">
        <v>110.92</v>
      </c>
      <c r="F7616" s="119">
        <v>108.59</v>
      </c>
      <c r="G7616" s="119">
        <v>108</v>
      </c>
      <c r="H7616" s="119">
        <v>108.44</v>
      </c>
      <c r="I7616" s="120"/>
      <c r="J7616" s="120"/>
      <c r="K7616" s="193">
        <f t="shared" si="282"/>
        <v>56.606032602011581</v>
      </c>
      <c r="L7616" s="96"/>
      <c r="M7616" s="8">
        <v>83.33</v>
      </c>
      <c r="P7616" s="8">
        <f t="shared" si="283"/>
        <v>24.816926420358413</v>
      </c>
    </row>
    <row r="7617" spans="1:16" x14ac:dyDescent="0.15">
      <c r="C7617" s="88">
        <v>41247</v>
      </c>
      <c r="D7617" s="12">
        <v>88.5</v>
      </c>
      <c r="E7617" s="12">
        <v>109.84</v>
      </c>
      <c r="F7617" s="12">
        <v>107.91</v>
      </c>
      <c r="G7617" s="12">
        <v>107.6</v>
      </c>
      <c r="H7617" s="12">
        <v>107.66</v>
      </c>
      <c r="I7617" s="75"/>
      <c r="J7617" s="75"/>
      <c r="K7617" s="193">
        <f t="shared" ref="K7617:K7680" si="284">G7617*M7617/158.987294928</f>
        <v>56.240720392464887</v>
      </c>
      <c r="L7617" s="96"/>
      <c r="M7617" s="8">
        <v>83.1</v>
      </c>
      <c r="P7617" s="8">
        <f t="shared" si="283"/>
        <v>24.451614210811719</v>
      </c>
    </row>
    <row r="7618" spans="1:16" x14ac:dyDescent="0.15">
      <c r="C7618" s="88">
        <v>41248</v>
      </c>
      <c r="D7618" s="12">
        <v>87.88</v>
      </c>
      <c r="E7618" s="12">
        <v>108.81</v>
      </c>
      <c r="F7618" s="12">
        <v>107.41</v>
      </c>
      <c r="G7618" s="12">
        <v>107.2</v>
      </c>
      <c r="H7618" s="12">
        <v>107.2</v>
      </c>
      <c r="I7618" s="75"/>
      <c r="J7618" s="75"/>
      <c r="K7618" s="193">
        <f t="shared" si="284"/>
        <v>55.910278893829478</v>
      </c>
      <c r="L7618" s="96"/>
      <c r="M7618" s="8">
        <v>82.92</v>
      </c>
      <c r="P7618" s="8">
        <f t="shared" si="283"/>
        <v>24.12117271217631</v>
      </c>
    </row>
    <row r="7619" spans="1:16" x14ac:dyDescent="0.15">
      <c r="C7619" s="88">
        <v>41249</v>
      </c>
      <c r="D7619" s="12">
        <v>86.26</v>
      </c>
      <c r="E7619" s="12">
        <v>107.03</v>
      </c>
      <c r="F7619" s="12">
        <v>106.01</v>
      </c>
      <c r="G7619" s="12">
        <v>106.1</v>
      </c>
      <c r="H7619" s="12">
        <v>105.64</v>
      </c>
      <c r="I7619" s="75"/>
      <c r="J7619" s="75"/>
      <c r="K7619" s="193">
        <f t="shared" si="284"/>
        <v>55.65690015675338</v>
      </c>
      <c r="L7619" s="96"/>
      <c r="M7619" s="8">
        <v>83.4</v>
      </c>
      <c r="P7619" s="8">
        <f t="shared" si="283"/>
        <v>23.867793975100213</v>
      </c>
    </row>
    <row r="7620" spans="1:16" x14ac:dyDescent="0.15">
      <c r="C7620" s="88">
        <v>41250</v>
      </c>
      <c r="D7620" s="12">
        <v>85.93</v>
      </c>
      <c r="E7620" s="12">
        <v>107.02</v>
      </c>
      <c r="F7620" s="12">
        <v>104.63</v>
      </c>
      <c r="G7620" s="12">
        <v>104.7</v>
      </c>
      <c r="H7620" s="12">
        <v>104.75</v>
      </c>
      <c r="I7620" s="75"/>
      <c r="J7620" s="75"/>
      <c r="K7620" s="193">
        <f t="shared" si="284"/>
        <v>54.981770738087512</v>
      </c>
      <c r="L7620" s="96"/>
      <c r="M7620" s="8">
        <v>83.49</v>
      </c>
      <c r="P7620" s="8">
        <f t="shared" si="283"/>
        <v>23.192664556434345</v>
      </c>
    </row>
    <row r="7621" spans="1:16" x14ac:dyDescent="0.15">
      <c r="C7621" s="88">
        <v>41253</v>
      </c>
      <c r="D7621" s="12">
        <v>85.56</v>
      </c>
      <c r="E7621" s="12">
        <v>107.33</v>
      </c>
      <c r="F7621" s="12">
        <v>104.57</v>
      </c>
      <c r="G7621" s="12">
        <v>105</v>
      </c>
      <c r="H7621" s="12">
        <v>105.01</v>
      </c>
      <c r="I7621" s="75"/>
      <c r="J7621" s="75"/>
      <c r="K7621" s="193">
        <f t="shared" si="284"/>
        <v>55.178937436308246</v>
      </c>
      <c r="L7621" s="96"/>
      <c r="M7621" s="8">
        <v>83.55</v>
      </c>
      <c r="P7621" s="8">
        <f t="shared" si="283"/>
        <v>23.389831254655078</v>
      </c>
    </row>
    <row r="7622" spans="1:16" x14ac:dyDescent="0.15">
      <c r="C7622" s="88">
        <v>41254</v>
      </c>
      <c r="D7622" s="12">
        <v>85.79</v>
      </c>
      <c r="E7622" s="12">
        <v>108.01</v>
      </c>
      <c r="F7622" s="12">
        <v>104.21</v>
      </c>
      <c r="G7622" s="12">
        <v>104.2</v>
      </c>
      <c r="H7622" s="12">
        <v>104.8</v>
      </c>
      <c r="I7622" s="75"/>
      <c r="J7622" s="75"/>
      <c r="K7622" s="193">
        <f t="shared" si="284"/>
        <v>54.686432673361871</v>
      </c>
      <c r="L7622" s="96"/>
      <c r="M7622" s="8">
        <v>83.44</v>
      </c>
      <c r="P7622" s="8">
        <f t="shared" si="283"/>
        <v>22.897326491708704</v>
      </c>
    </row>
    <row r="7623" spans="1:16" x14ac:dyDescent="0.15">
      <c r="C7623" s="88">
        <v>41255</v>
      </c>
      <c r="D7623" s="12">
        <v>86.77</v>
      </c>
      <c r="E7623" s="12">
        <v>109.5</v>
      </c>
      <c r="F7623" s="12">
        <v>104.81</v>
      </c>
      <c r="G7623" s="12">
        <v>104.3</v>
      </c>
      <c r="H7623" s="12">
        <v>105.83</v>
      </c>
      <c r="I7623" s="75"/>
      <c r="J7623" s="75"/>
      <c r="K7623" s="193">
        <f t="shared" si="284"/>
        <v>54.811077853399524</v>
      </c>
      <c r="L7623" s="96"/>
      <c r="M7623" s="8">
        <v>83.55</v>
      </c>
      <c r="P7623" s="8">
        <f t="shared" si="283"/>
        <v>23.021971671746357</v>
      </c>
    </row>
    <row r="7624" spans="1:16" x14ac:dyDescent="0.15">
      <c r="C7624" s="88">
        <v>41256</v>
      </c>
      <c r="D7624" s="12">
        <v>85.89</v>
      </c>
      <c r="E7624" s="12">
        <v>107.91</v>
      </c>
      <c r="F7624" s="12">
        <v>105.67</v>
      </c>
      <c r="G7624" s="12">
        <v>105.35</v>
      </c>
      <c r="H7624" s="12">
        <v>106.01</v>
      </c>
      <c r="I7624" s="75"/>
      <c r="J7624" s="75"/>
      <c r="K7624" s="193">
        <f t="shared" si="284"/>
        <v>55.906225110787922</v>
      </c>
      <c r="L7624" s="96"/>
      <c r="M7624" s="8">
        <v>84.37</v>
      </c>
      <c r="P7624" s="8">
        <f t="shared" si="283"/>
        <v>24.117118929134755</v>
      </c>
    </row>
    <row r="7625" spans="1:16" x14ac:dyDescent="0.15">
      <c r="C7625" s="88">
        <v>41257</v>
      </c>
      <c r="D7625" s="12">
        <v>86.73</v>
      </c>
      <c r="E7625" s="12">
        <v>109.15</v>
      </c>
      <c r="F7625" s="12">
        <v>105.09</v>
      </c>
      <c r="G7625" s="12">
        <v>104.7</v>
      </c>
      <c r="H7625" s="12">
        <v>105.77</v>
      </c>
      <c r="I7625" s="75"/>
      <c r="J7625" s="75"/>
      <c r="K7625" s="193">
        <f t="shared" si="284"/>
        <v>55.785193427037875</v>
      </c>
      <c r="L7625" s="96"/>
      <c r="M7625" s="8">
        <v>84.71</v>
      </c>
      <c r="P7625" s="8">
        <f t="shared" si="283"/>
        <v>23.996087245384707</v>
      </c>
    </row>
    <row r="7626" spans="1:16" x14ac:dyDescent="0.15">
      <c r="C7626" s="88">
        <v>41260</v>
      </c>
      <c r="D7626" s="12">
        <v>87.2</v>
      </c>
      <c r="E7626" s="12">
        <v>107.64</v>
      </c>
      <c r="F7626" s="12">
        <v>105.71</v>
      </c>
      <c r="G7626" s="12">
        <v>105.9</v>
      </c>
      <c r="H7626" s="12">
        <v>106.07</v>
      </c>
      <c r="I7626" s="75"/>
      <c r="J7626" s="75"/>
      <c r="K7626" s="193">
        <f t="shared" si="284"/>
        <v>56.611070740438706</v>
      </c>
      <c r="L7626" s="96"/>
      <c r="M7626" s="8">
        <v>84.99</v>
      </c>
      <c r="P7626" s="8">
        <f t="shared" si="283"/>
        <v>24.821964558785538</v>
      </c>
    </row>
    <row r="7627" spans="1:16" x14ac:dyDescent="0.15">
      <c r="C7627" s="88">
        <v>41261</v>
      </c>
      <c r="D7627" s="12">
        <v>87.93</v>
      </c>
      <c r="E7627" s="12">
        <v>108.84</v>
      </c>
      <c r="F7627" s="12">
        <v>105.76</v>
      </c>
      <c r="G7627" s="12">
        <v>105.85</v>
      </c>
      <c r="H7627" s="12">
        <v>106.38</v>
      </c>
      <c r="I7627" s="75"/>
      <c r="J7627" s="75"/>
      <c r="K7627" s="193">
        <f t="shared" si="284"/>
        <v>56.504449013163722</v>
      </c>
      <c r="L7627" s="96"/>
      <c r="M7627" s="8">
        <v>84.87</v>
      </c>
      <c r="P7627" s="8">
        <f t="shared" si="283"/>
        <v>24.715342831510554</v>
      </c>
    </row>
    <row r="7628" spans="1:16" x14ac:dyDescent="0.15">
      <c r="C7628" s="88">
        <v>41262</v>
      </c>
      <c r="D7628" s="12">
        <v>89.51</v>
      </c>
      <c r="E7628" s="12">
        <v>110.36</v>
      </c>
      <c r="F7628" s="12">
        <v>106.31</v>
      </c>
      <c r="G7628" s="12">
        <v>106.4</v>
      </c>
      <c r="H7628" s="12">
        <v>107.1</v>
      </c>
      <c r="I7628" s="75"/>
      <c r="J7628" s="75"/>
      <c r="K7628" s="193">
        <f t="shared" si="284"/>
        <v>57.172820030156764</v>
      </c>
      <c r="L7628" s="96"/>
      <c r="M7628" s="8">
        <v>85.43</v>
      </c>
      <c r="P7628" s="8">
        <f t="shared" si="283"/>
        <v>25.383713848503596</v>
      </c>
    </row>
    <row r="7629" spans="1:16" x14ac:dyDescent="0.15">
      <c r="C7629" s="88">
        <v>41263</v>
      </c>
      <c r="D7629" s="12">
        <v>90.13</v>
      </c>
      <c r="E7629" s="12">
        <v>110.2</v>
      </c>
      <c r="F7629" s="12">
        <v>106.87</v>
      </c>
      <c r="G7629" s="12">
        <v>107</v>
      </c>
      <c r="H7629" s="12">
        <v>107.2</v>
      </c>
      <c r="I7629" s="75"/>
      <c r="J7629" s="75"/>
      <c r="K7629" s="193">
        <f t="shared" si="284"/>
        <v>57.36735129766469</v>
      </c>
      <c r="L7629" s="96"/>
      <c r="M7629" s="8">
        <v>85.24</v>
      </c>
      <c r="P7629" s="8">
        <f t="shared" si="283"/>
        <v>25.578245116011523</v>
      </c>
    </row>
    <row r="7630" spans="1:16" x14ac:dyDescent="0.15">
      <c r="C7630" s="88">
        <v>41264</v>
      </c>
      <c r="D7630" s="12">
        <v>88.66</v>
      </c>
      <c r="E7630" s="12">
        <v>108.97</v>
      </c>
      <c r="F7630" s="12">
        <v>106.8</v>
      </c>
      <c r="G7630" s="12">
        <v>106.9</v>
      </c>
      <c r="H7630" s="11">
        <v>106.63</v>
      </c>
      <c r="I7630" s="75"/>
      <c r="J7630" s="75"/>
      <c r="K7630" s="193">
        <f t="shared" si="284"/>
        <v>57.434765489502183</v>
      </c>
      <c r="L7630" s="96"/>
      <c r="M7630" s="8">
        <v>85.42</v>
      </c>
      <c r="P7630" s="8">
        <f t="shared" si="283"/>
        <v>25.645659307849016</v>
      </c>
    </row>
    <row r="7631" spans="1:16" x14ac:dyDescent="0.15">
      <c r="C7631" s="88">
        <v>41267</v>
      </c>
      <c r="D7631" s="12">
        <v>88.61</v>
      </c>
      <c r="E7631" s="12">
        <v>108.8</v>
      </c>
      <c r="F7631" s="12">
        <v>106</v>
      </c>
      <c r="G7631" s="82"/>
      <c r="H7631" s="11">
        <v>105.91</v>
      </c>
      <c r="I7631" s="75"/>
      <c r="J7631" s="75"/>
      <c r="K7631" s="193"/>
      <c r="L7631" s="96"/>
      <c r="M7631" s="8"/>
      <c r="P7631" s="8">
        <f t="shared" si="283"/>
        <v>-31.789106181653167</v>
      </c>
    </row>
    <row r="7632" spans="1:16" x14ac:dyDescent="0.15">
      <c r="A7632" s="69" t="s">
        <v>157</v>
      </c>
      <c r="B7632" s="69"/>
      <c r="C7632" s="88">
        <v>41268</v>
      </c>
      <c r="D7632" s="82"/>
      <c r="E7632" s="82"/>
      <c r="F7632" s="82"/>
      <c r="G7632" s="12">
        <v>106</v>
      </c>
      <c r="H7632" s="82"/>
      <c r="I7632" s="75"/>
      <c r="J7632" s="75"/>
      <c r="K7632" s="193">
        <f t="shared" si="284"/>
        <v>57.144566200175987</v>
      </c>
      <c r="L7632" s="96"/>
      <c r="M7632" s="8">
        <v>85.71</v>
      </c>
      <c r="P7632" s="8">
        <f t="shared" si="283"/>
        <v>25.35546001852282</v>
      </c>
    </row>
    <row r="7633" spans="1:16" x14ac:dyDescent="0.15">
      <c r="A7633" s="69" t="s">
        <v>34</v>
      </c>
      <c r="B7633" s="70">
        <f>AVERAGE(D7616:D7636)</f>
        <v>88.245499999999993</v>
      </c>
      <c r="C7633" s="88">
        <v>41269</v>
      </c>
      <c r="D7633" s="12">
        <v>90.98</v>
      </c>
      <c r="E7633" s="12">
        <v>111.07</v>
      </c>
      <c r="F7633" s="12">
        <v>106.86</v>
      </c>
      <c r="G7633" s="12">
        <v>106.5</v>
      </c>
      <c r="H7633" s="12">
        <v>106.92</v>
      </c>
      <c r="I7633" s="75"/>
      <c r="J7633" s="75"/>
      <c r="K7633" s="193">
        <f t="shared" si="284"/>
        <v>57.842829542855505</v>
      </c>
      <c r="L7633" s="96"/>
      <c r="M7633" s="8">
        <v>86.35</v>
      </c>
      <c r="P7633" s="8">
        <f t="shared" si="283"/>
        <v>26.053723361202337</v>
      </c>
    </row>
    <row r="7634" spans="1:16" x14ac:dyDescent="0.15">
      <c r="A7634" s="69" t="s">
        <v>111</v>
      </c>
      <c r="B7634" s="70">
        <f>AVERAGE(E7616:E7636)</f>
        <v>109.19649999999999</v>
      </c>
      <c r="C7634" s="88">
        <v>41270</v>
      </c>
      <c r="D7634" s="12">
        <v>90.87</v>
      </c>
      <c r="E7634" s="12">
        <v>110.8</v>
      </c>
      <c r="F7634" s="12">
        <v>108.15</v>
      </c>
      <c r="G7634" s="12">
        <v>108</v>
      </c>
      <c r="H7634" s="12">
        <v>108.03</v>
      </c>
      <c r="I7634" s="75"/>
      <c r="J7634" s="75"/>
      <c r="K7634" s="193">
        <f t="shared" si="284"/>
        <v>58.895272130018057</v>
      </c>
      <c r="L7634" s="96"/>
      <c r="M7634" s="8">
        <v>86.7</v>
      </c>
      <c r="P7634" s="8">
        <f t="shared" si="283"/>
        <v>27.10616594836489</v>
      </c>
    </row>
    <row r="7635" spans="1:16" x14ac:dyDescent="0.15">
      <c r="A7635" s="69" t="s">
        <v>112</v>
      </c>
      <c r="B7635" s="70">
        <f>AVERAGE(G7616:G7636)</f>
        <v>106.20526315789475</v>
      </c>
      <c r="C7635" s="88">
        <v>41271</v>
      </c>
      <c r="D7635" s="12">
        <v>90.8</v>
      </c>
      <c r="E7635" s="12">
        <v>110.62</v>
      </c>
      <c r="F7635" s="12">
        <v>108.01</v>
      </c>
      <c r="G7635" s="12">
        <v>108.2</v>
      </c>
      <c r="H7635" s="12">
        <v>107.87</v>
      </c>
      <c r="I7635" s="75"/>
      <c r="J7635" s="75"/>
      <c r="K7635" s="193">
        <f t="shared" si="284"/>
        <v>59.603228071094819</v>
      </c>
      <c r="L7635" s="96"/>
      <c r="M7635" s="8">
        <v>87.58</v>
      </c>
      <c r="P7635" s="8">
        <f t="shared" si="283"/>
        <v>27.814121889441651</v>
      </c>
    </row>
    <row r="7636" spans="1:16" ht="15" thickBot="1" x14ac:dyDescent="0.2">
      <c r="C7636" s="121">
        <v>41274</v>
      </c>
      <c r="D7636" s="122">
        <v>91.82</v>
      </c>
      <c r="E7636" s="122">
        <v>111.11</v>
      </c>
      <c r="F7636" s="122">
        <v>107.75</v>
      </c>
      <c r="G7636" s="125"/>
      <c r="H7636" s="122">
        <v>107.79</v>
      </c>
      <c r="I7636" s="123"/>
      <c r="J7636" s="123"/>
      <c r="K7636" s="198"/>
      <c r="L7636" s="194"/>
      <c r="M7636" s="35"/>
      <c r="P7636" s="8">
        <f t="shared" si="283"/>
        <v>-31.789106181653167</v>
      </c>
    </row>
    <row r="7637" spans="1:16" x14ac:dyDescent="0.15">
      <c r="A7637" t="s">
        <v>165</v>
      </c>
      <c r="C7637" s="115">
        <v>41275</v>
      </c>
      <c r="D7637" s="124"/>
      <c r="E7637" s="124"/>
      <c r="F7637" s="124"/>
      <c r="G7637" s="124"/>
      <c r="H7637" s="124"/>
      <c r="I7637" s="117"/>
      <c r="J7637" s="117"/>
      <c r="K7637" s="198"/>
      <c r="L7637" s="194"/>
      <c r="M7637" s="35"/>
      <c r="P7637" s="8">
        <f t="shared" si="283"/>
        <v>-31.789106181653167</v>
      </c>
    </row>
    <row r="7638" spans="1:16" x14ac:dyDescent="0.15">
      <c r="A7638" t="s">
        <v>163</v>
      </c>
      <c r="B7638" s="109">
        <f>AVERAGE($D$7376:$D$7636)</f>
        <v>94.146031746031682</v>
      </c>
      <c r="C7638" s="88">
        <v>41276</v>
      </c>
      <c r="D7638" s="12">
        <v>93.12</v>
      </c>
      <c r="E7638" s="12">
        <v>112.47</v>
      </c>
      <c r="F7638" s="12">
        <v>107.51</v>
      </c>
      <c r="G7638" s="82"/>
      <c r="H7638" s="12">
        <v>108.96</v>
      </c>
      <c r="I7638" s="75"/>
      <c r="J7638" s="75"/>
      <c r="K7638" s="198"/>
      <c r="L7638" s="194"/>
      <c r="M7638" s="35"/>
      <c r="P7638" s="8">
        <f t="shared" si="283"/>
        <v>-31.789106181653167</v>
      </c>
    </row>
    <row r="7639" spans="1:16" x14ac:dyDescent="0.15">
      <c r="A7639" t="s">
        <v>164</v>
      </c>
      <c r="B7639" s="109">
        <f>AVERAGE($E$7376:$E$7636)</f>
        <v>111.67589147286813</v>
      </c>
      <c r="C7639" s="88">
        <v>41277</v>
      </c>
      <c r="D7639" s="12">
        <v>92.92</v>
      </c>
      <c r="E7639" s="12">
        <v>112.14</v>
      </c>
      <c r="F7639" s="12">
        <v>107.71</v>
      </c>
      <c r="G7639" s="82"/>
      <c r="H7639" s="12">
        <v>109.15</v>
      </c>
      <c r="I7639" s="75"/>
      <c r="J7639" s="75"/>
      <c r="K7639" s="198"/>
      <c r="L7639" s="194"/>
      <c r="M7639" s="35"/>
      <c r="P7639" s="8">
        <f t="shared" si="283"/>
        <v>-31.789106181653167</v>
      </c>
    </row>
    <row r="7640" spans="1:16" x14ac:dyDescent="0.15">
      <c r="A7640" t="s">
        <v>112</v>
      </c>
      <c r="B7640" s="109">
        <f>AVERAGE($G$7376:$G$7636)</f>
        <v>109.02278225806459</v>
      </c>
      <c r="C7640" s="88">
        <v>41278</v>
      </c>
      <c r="D7640" s="12">
        <v>93.09</v>
      </c>
      <c r="E7640" s="12">
        <v>111.31</v>
      </c>
      <c r="F7640" s="12">
        <v>107.45</v>
      </c>
      <c r="G7640" s="12">
        <v>107</v>
      </c>
      <c r="H7640" s="12">
        <v>108.68</v>
      </c>
      <c r="I7640" s="75"/>
      <c r="J7640" s="75"/>
      <c r="K7640" s="193">
        <f t="shared" si="284"/>
        <v>59.675774748520979</v>
      </c>
      <c r="L7640" s="96"/>
      <c r="M7640" s="8">
        <v>88.67</v>
      </c>
      <c r="P7640" s="8">
        <f t="shared" si="283"/>
        <v>27.886668566867812</v>
      </c>
    </row>
    <row r="7641" spans="1:16" x14ac:dyDescent="0.15">
      <c r="A7641" t="s">
        <v>168</v>
      </c>
      <c r="B7641" s="109">
        <f>AVERAGE($F$7376:$F$7636)</f>
        <v>109.07154901960777</v>
      </c>
      <c r="C7641" s="88">
        <v>41281</v>
      </c>
      <c r="D7641" s="12">
        <v>93.19</v>
      </c>
      <c r="E7641" s="12">
        <v>111.4</v>
      </c>
      <c r="F7641" s="12">
        <v>106.6</v>
      </c>
      <c r="G7641" s="12">
        <v>106.8</v>
      </c>
      <c r="H7641" s="12">
        <v>108.15</v>
      </c>
      <c r="I7641" s="75"/>
      <c r="J7641" s="75"/>
      <c r="K7641" s="193">
        <f t="shared" si="284"/>
        <v>59.83293196043099</v>
      </c>
      <c r="L7641" s="96"/>
      <c r="M7641" s="8">
        <v>89.07</v>
      </c>
      <c r="P7641" s="8">
        <f t="shared" si="283"/>
        <v>28.043825778777823</v>
      </c>
    </row>
    <row r="7642" spans="1:16" x14ac:dyDescent="0.15">
      <c r="A7642" t="s">
        <v>170</v>
      </c>
      <c r="B7642" s="109">
        <f>AVERAGE($H$7376:$H$7636)</f>
        <v>109.49618677042801</v>
      </c>
      <c r="C7642" s="88">
        <v>41282</v>
      </c>
      <c r="D7642" s="12">
        <v>93.15</v>
      </c>
      <c r="E7642" s="12">
        <v>111.94</v>
      </c>
      <c r="F7642" s="12">
        <v>107.29</v>
      </c>
      <c r="G7642" s="12">
        <v>107.5</v>
      </c>
      <c r="H7642" s="12">
        <v>108.72</v>
      </c>
      <c r="I7642" s="75"/>
      <c r="J7642" s="75"/>
      <c r="K7642" s="193">
        <f t="shared" si="284"/>
        <v>59.873494950089508</v>
      </c>
      <c r="L7642" s="96"/>
      <c r="M7642" s="8">
        <v>88.55</v>
      </c>
      <c r="P7642" s="8">
        <f t="shared" si="283"/>
        <v>28.084388768436341</v>
      </c>
    </row>
    <row r="7643" spans="1:16" x14ac:dyDescent="0.15">
      <c r="C7643" s="88">
        <v>41283</v>
      </c>
      <c r="D7643" s="12">
        <v>93.1</v>
      </c>
      <c r="E7643" s="12">
        <v>111.76</v>
      </c>
      <c r="F7643" s="12">
        <v>108.02</v>
      </c>
      <c r="G7643" s="12">
        <v>107.6</v>
      </c>
      <c r="H7643" s="12">
        <v>109.01</v>
      </c>
      <c r="I7643" s="75"/>
      <c r="J7643" s="75"/>
      <c r="K7643" s="193">
        <f t="shared" si="284"/>
        <v>59.658477768902287</v>
      </c>
      <c r="L7643" s="96"/>
      <c r="M7643" s="8">
        <v>88.15</v>
      </c>
      <c r="P7643" s="8">
        <f t="shared" si="283"/>
        <v>27.86937158724912</v>
      </c>
    </row>
    <row r="7644" spans="1:16" x14ac:dyDescent="0.15">
      <c r="A7644" t="s">
        <v>171</v>
      </c>
      <c r="C7644" s="88">
        <v>41284</v>
      </c>
      <c r="D7644" s="12">
        <v>93.82</v>
      </c>
      <c r="E7644" s="12">
        <v>111.89</v>
      </c>
      <c r="F7644" s="12">
        <v>108.1</v>
      </c>
      <c r="G7644" s="12">
        <v>107.5</v>
      </c>
      <c r="H7644" s="12">
        <v>109.3</v>
      </c>
      <c r="I7644" s="75"/>
      <c r="J7644" s="75"/>
      <c r="K7644" s="193">
        <f t="shared" si="284"/>
        <v>60.312995477673454</v>
      </c>
      <c r="L7644" s="96"/>
      <c r="M7644" s="8">
        <v>89.2</v>
      </c>
      <c r="P7644" s="8">
        <f t="shared" si="283"/>
        <v>28.523889296020286</v>
      </c>
    </row>
    <row r="7645" spans="1:16" x14ac:dyDescent="0.15">
      <c r="A7645" t="s">
        <v>163</v>
      </c>
      <c r="B7645" s="109">
        <f>MAX($D$7376:$D$7636)</f>
        <v>109.77</v>
      </c>
      <c r="C7645" s="88">
        <v>41285</v>
      </c>
      <c r="D7645" s="12">
        <v>93.56</v>
      </c>
      <c r="E7645" s="12">
        <v>110.64</v>
      </c>
      <c r="F7645" s="12">
        <v>107.84</v>
      </c>
      <c r="G7645" s="12">
        <v>107.4</v>
      </c>
      <c r="H7645" s="12">
        <v>108.2</v>
      </c>
      <c r="I7645" s="75"/>
      <c r="J7645" s="75"/>
      <c r="K7645" s="193">
        <f t="shared" si="284"/>
        <v>60.945926555880497</v>
      </c>
      <c r="L7645" s="96"/>
      <c r="M7645" s="8">
        <v>90.22</v>
      </c>
      <c r="P7645" s="8">
        <f t="shared" si="283"/>
        <v>29.15682037422733</v>
      </c>
    </row>
    <row r="7646" spans="1:16" x14ac:dyDescent="0.15">
      <c r="A7646" t="s">
        <v>164</v>
      </c>
      <c r="B7646" s="109">
        <f>MAX($E7376:$E$7636)</f>
        <v>126.22</v>
      </c>
      <c r="C7646" s="88">
        <v>41288</v>
      </c>
      <c r="D7646" s="12">
        <v>94.14</v>
      </c>
      <c r="E7646" s="12">
        <v>111.88</v>
      </c>
      <c r="F7646" s="12">
        <v>106.85</v>
      </c>
      <c r="G7646" s="82"/>
      <c r="H7646" s="82">
        <v>108.06</v>
      </c>
      <c r="I7646" s="174"/>
      <c r="J7646" s="174"/>
      <c r="K7646" s="198"/>
      <c r="L7646" s="194"/>
      <c r="M7646" s="35"/>
      <c r="P7646" s="8">
        <f t="shared" si="283"/>
        <v>-31.789106181653167</v>
      </c>
    </row>
    <row r="7647" spans="1:16" x14ac:dyDescent="0.15">
      <c r="A7647" t="s">
        <v>112</v>
      </c>
      <c r="B7647" s="109">
        <f>MAX($G$7376:$G$7636)</f>
        <v>124.5</v>
      </c>
      <c r="C7647" s="88">
        <v>41289</v>
      </c>
      <c r="D7647" s="12">
        <v>93.28</v>
      </c>
      <c r="E7647" s="12">
        <v>110.3</v>
      </c>
      <c r="F7647" s="12">
        <v>107.4</v>
      </c>
      <c r="G7647" s="12">
        <v>107.3</v>
      </c>
      <c r="H7647" s="12">
        <v>108.35</v>
      </c>
      <c r="I7647" s="75"/>
      <c r="J7647" s="75"/>
      <c r="K7647" s="193">
        <f t="shared" si="284"/>
        <v>59.762102401345153</v>
      </c>
      <c r="L7647" s="96"/>
      <c r="M7647" s="8">
        <v>88.55</v>
      </c>
      <c r="P7647" s="8">
        <f t="shared" si="283"/>
        <v>27.972996219691986</v>
      </c>
    </row>
    <row r="7648" spans="1:16" x14ac:dyDescent="0.15">
      <c r="A7648" t="s">
        <v>167</v>
      </c>
      <c r="B7648" s="109">
        <f>MAX($F$7376:$F$7636)</f>
        <v>124.2</v>
      </c>
      <c r="C7648" s="88">
        <v>41290</v>
      </c>
      <c r="D7648" s="12">
        <v>94.24</v>
      </c>
      <c r="E7648" s="12">
        <v>110.61</v>
      </c>
      <c r="F7648" s="12">
        <v>106.59</v>
      </c>
      <c r="G7648" s="12">
        <v>106.5</v>
      </c>
      <c r="H7648" s="12">
        <v>107.75</v>
      </c>
      <c r="I7648" s="75"/>
      <c r="J7648" s="75"/>
      <c r="K7648" s="193">
        <f t="shared" si="284"/>
        <v>59.979698404948259</v>
      </c>
      <c r="L7648" s="96"/>
      <c r="M7648" s="8">
        <v>89.54</v>
      </c>
      <c r="P7648" s="8">
        <f t="shared" si="283"/>
        <v>28.190592223295091</v>
      </c>
    </row>
    <row r="7649" spans="1:16" x14ac:dyDescent="0.15">
      <c r="A7649" t="s">
        <v>169</v>
      </c>
      <c r="B7649" s="109">
        <f>MAX($H$7376:$H$7636)</f>
        <v>124.59</v>
      </c>
      <c r="C7649" s="88">
        <v>41291</v>
      </c>
      <c r="D7649" s="12">
        <v>95.49</v>
      </c>
      <c r="E7649" s="12">
        <v>111.1</v>
      </c>
      <c r="F7649" s="12">
        <v>106.5</v>
      </c>
      <c r="G7649" s="12">
        <v>106.5</v>
      </c>
      <c r="H7649" s="12">
        <v>108.01</v>
      </c>
      <c r="I7649" s="75"/>
      <c r="J7649" s="75"/>
      <c r="K7649" s="193">
        <f t="shared" si="284"/>
        <v>60.066780835064883</v>
      </c>
      <c r="L7649" s="96"/>
      <c r="M7649" s="8">
        <v>89.67</v>
      </c>
      <c r="P7649" s="8">
        <f t="shared" si="283"/>
        <v>28.277674653411715</v>
      </c>
    </row>
    <row r="7650" spans="1:16" x14ac:dyDescent="0.15">
      <c r="C7650" s="88">
        <v>41292</v>
      </c>
      <c r="D7650" s="12">
        <v>95.56</v>
      </c>
      <c r="E7650" s="12">
        <v>111.89</v>
      </c>
      <c r="F7650" s="12">
        <v>107.55</v>
      </c>
      <c r="G7650" s="12">
        <v>107.75</v>
      </c>
      <c r="H7650" s="12">
        <v>108.92</v>
      </c>
      <c r="I7650" s="75"/>
      <c r="J7650" s="75"/>
      <c r="K7650" s="193">
        <f t="shared" si="284"/>
        <v>61.652835243463976</v>
      </c>
      <c r="L7650" s="96"/>
      <c r="M7650" s="8">
        <v>90.97</v>
      </c>
      <c r="P7650" s="8">
        <f t="shared" si="283"/>
        <v>29.863729061810808</v>
      </c>
    </row>
    <row r="7651" spans="1:16" x14ac:dyDescent="0.15">
      <c r="A7651" t="s">
        <v>202</v>
      </c>
      <c r="B7651" s="2">
        <f>B7639-B7638</f>
        <v>17.529859726836449</v>
      </c>
      <c r="C7651" s="88">
        <v>41295</v>
      </c>
      <c r="D7651" s="82"/>
      <c r="E7651" s="12">
        <v>111.71</v>
      </c>
      <c r="F7651" s="12">
        <v>107.89</v>
      </c>
      <c r="G7651" s="12">
        <v>107.8</v>
      </c>
      <c r="H7651" s="12">
        <v>109.32</v>
      </c>
      <c r="I7651" s="75"/>
      <c r="J7651" s="75"/>
      <c r="K7651" s="193">
        <f t="shared" si="284"/>
        <v>61.593299039616447</v>
      </c>
      <c r="L7651" s="96"/>
      <c r="M7651" s="8">
        <v>90.84</v>
      </c>
      <c r="P7651" s="8">
        <f t="shared" ref="P7651:P7714" si="285">K7651-$K$8167</f>
        <v>29.80419285796328</v>
      </c>
    </row>
    <row r="7652" spans="1:16" x14ac:dyDescent="0.15">
      <c r="C7652" s="88">
        <v>41296</v>
      </c>
      <c r="D7652" s="12">
        <v>96.24</v>
      </c>
      <c r="E7652" s="12">
        <v>112.42</v>
      </c>
      <c r="F7652" s="12">
        <v>107.85</v>
      </c>
      <c r="G7652" s="12">
        <v>108.4</v>
      </c>
      <c r="H7652" s="12">
        <v>109.48</v>
      </c>
      <c r="I7652" s="75"/>
      <c r="J7652" s="75"/>
      <c r="K7652" s="193">
        <f t="shared" si="284"/>
        <v>61.895209956597199</v>
      </c>
      <c r="L7652" s="96"/>
      <c r="M7652" s="8">
        <v>90.78</v>
      </c>
      <c r="P7652" s="8">
        <f t="shared" si="285"/>
        <v>30.106103774944032</v>
      </c>
    </row>
    <row r="7653" spans="1:16" x14ac:dyDescent="0.15">
      <c r="C7653" s="88">
        <v>41297</v>
      </c>
      <c r="D7653" s="12">
        <v>95.23</v>
      </c>
      <c r="E7653" s="12">
        <v>112.8</v>
      </c>
      <c r="F7653" s="12">
        <v>108.2</v>
      </c>
      <c r="G7653" s="12">
        <v>108.4</v>
      </c>
      <c r="H7653" s="12">
        <v>109.71</v>
      </c>
      <c r="I7653" s="75"/>
      <c r="J7653" s="75"/>
      <c r="K7653" s="193">
        <f t="shared" si="284"/>
        <v>61.179303694706618</v>
      </c>
      <c r="L7653" s="96"/>
      <c r="M7653" s="8">
        <v>89.73</v>
      </c>
      <c r="P7653" s="8">
        <f t="shared" si="285"/>
        <v>29.390197513053451</v>
      </c>
    </row>
    <row r="7654" spans="1:16" x14ac:dyDescent="0.15">
      <c r="C7654" s="88">
        <v>41298</v>
      </c>
      <c r="D7654" s="12">
        <v>95.95</v>
      </c>
      <c r="E7654" s="12">
        <v>113.28</v>
      </c>
      <c r="F7654" s="12">
        <v>108.3</v>
      </c>
      <c r="G7654" s="12">
        <v>108.3</v>
      </c>
      <c r="H7654" s="12">
        <v>109.88</v>
      </c>
      <c r="I7654" s="75"/>
      <c r="J7654" s="75"/>
      <c r="K7654" s="193">
        <f t="shared" si="284"/>
        <v>61.041122841890974</v>
      </c>
      <c r="L7654" s="96"/>
      <c r="M7654" s="8">
        <v>89.61</v>
      </c>
      <c r="P7654" s="8">
        <f t="shared" si="285"/>
        <v>29.252016660237807</v>
      </c>
    </row>
    <row r="7655" spans="1:16" x14ac:dyDescent="0.15">
      <c r="C7655" s="88">
        <v>41299</v>
      </c>
      <c r="D7655" s="12">
        <v>95.88</v>
      </c>
      <c r="E7655" s="12">
        <v>113.28</v>
      </c>
      <c r="F7655" s="12">
        <v>109.15</v>
      </c>
      <c r="G7655" s="12">
        <v>109.3</v>
      </c>
      <c r="H7655" s="12">
        <v>110.2</v>
      </c>
      <c r="I7655" s="75"/>
      <c r="J7655" s="75"/>
      <c r="K7655" s="193">
        <f t="shared" si="284"/>
        <v>62.952206366757522</v>
      </c>
      <c r="L7655" s="96"/>
      <c r="M7655" s="8">
        <v>91.57</v>
      </c>
      <c r="P7655" s="8">
        <f t="shared" si="285"/>
        <v>31.163100185104355</v>
      </c>
    </row>
    <row r="7656" spans="1:16" x14ac:dyDescent="0.15">
      <c r="A7656" s="69" t="s">
        <v>166</v>
      </c>
      <c r="B7656" s="69"/>
      <c r="C7656" s="88">
        <v>41302</v>
      </c>
      <c r="D7656" s="12">
        <v>96.44</v>
      </c>
      <c r="E7656" s="12">
        <v>113.48</v>
      </c>
      <c r="F7656" s="12">
        <v>108.8</v>
      </c>
      <c r="G7656" s="12">
        <v>108.8</v>
      </c>
      <c r="H7656" s="12">
        <v>110.15</v>
      </c>
      <c r="I7656" s="75"/>
      <c r="J7656" s="75"/>
      <c r="K7656" s="193">
        <f t="shared" si="284"/>
        <v>62.979019830071884</v>
      </c>
      <c r="L7656" s="96"/>
      <c r="M7656" s="8">
        <v>92.03</v>
      </c>
      <c r="P7656" s="8">
        <f t="shared" si="285"/>
        <v>31.189913648418717</v>
      </c>
    </row>
    <row r="7657" spans="1:16" x14ac:dyDescent="0.15">
      <c r="A7657" s="69" t="s">
        <v>34</v>
      </c>
      <c r="B7657" s="70">
        <f>AVERAGE($D$7637:$D$7659)</f>
        <v>94.828571428571436</v>
      </c>
      <c r="C7657" s="88">
        <v>41303</v>
      </c>
      <c r="D7657" s="12">
        <v>97.57</v>
      </c>
      <c r="E7657" s="12">
        <v>114.36</v>
      </c>
      <c r="F7657" s="12">
        <v>108.55</v>
      </c>
      <c r="G7657" s="12">
        <v>109.3</v>
      </c>
      <c r="H7657" s="12">
        <v>110.52</v>
      </c>
      <c r="I7657" s="75"/>
      <c r="J7657" s="75"/>
      <c r="K7657" s="193">
        <f t="shared" si="284"/>
        <v>62.897208261380875</v>
      </c>
      <c r="L7657" s="96"/>
      <c r="M7657" s="8">
        <v>91.49</v>
      </c>
      <c r="P7657" s="8">
        <f t="shared" si="285"/>
        <v>31.108102079727708</v>
      </c>
    </row>
    <row r="7658" spans="1:16" x14ac:dyDescent="0.15">
      <c r="A7658" s="69" t="s">
        <v>111</v>
      </c>
      <c r="B7658" s="70">
        <f>AVERAGE($E$7637:$E$7659)</f>
        <v>112.32909090909092</v>
      </c>
      <c r="C7658" s="88">
        <v>41304</v>
      </c>
      <c r="D7658" s="12">
        <v>97.94</v>
      </c>
      <c r="E7658" s="12">
        <v>115.03</v>
      </c>
      <c r="F7658" s="12">
        <v>109.65</v>
      </c>
      <c r="G7658" s="12">
        <v>109.6</v>
      </c>
      <c r="H7658" s="12">
        <v>111.43</v>
      </c>
      <c r="I7658" s="75"/>
      <c r="J7658" s="75"/>
      <c r="K7658" s="193">
        <f t="shared" si="284"/>
        <v>63.304228206146306</v>
      </c>
      <c r="L7658" s="96"/>
      <c r="M7658" s="8">
        <v>91.83</v>
      </c>
      <c r="P7658" s="8">
        <f t="shared" si="285"/>
        <v>31.515122024493138</v>
      </c>
    </row>
    <row r="7659" spans="1:16" ht="15" thickBot="1" x14ac:dyDescent="0.2">
      <c r="A7659" s="69" t="s">
        <v>112</v>
      </c>
      <c r="B7659" s="70">
        <f>AVERAGE($G$7637:$G$7659)</f>
        <v>108.02105263157893</v>
      </c>
      <c r="C7659" s="112">
        <v>41305</v>
      </c>
      <c r="D7659" s="113">
        <v>97.49</v>
      </c>
      <c r="E7659" s="113">
        <v>115.55</v>
      </c>
      <c r="F7659" s="113">
        <v>110.83</v>
      </c>
      <c r="G7659" s="113">
        <v>110.65</v>
      </c>
      <c r="H7659" s="113">
        <v>112.3</v>
      </c>
      <c r="I7659" s="114"/>
      <c r="J7659" s="114"/>
      <c r="K7659" s="193">
        <f t="shared" si="284"/>
        <v>64.126451139489504</v>
      </c>
      <c r="L7659" s="96"/>
      <c r="M7659" s="8">
        <v>92.14</v>
      </c>
      <c r="P7659" s="8">
        <f t="shared" si="285"/>
        <v>32.337344957836336</v>
      </c>
    </row>
    <row r="7660" spans="1:16" x14ac:dyDescent="0.15">
      <c r="C7660" s="118">
        <v>41306</v>
      </c>
      <c r="D7660" s="119">
        <v>97.77</v>
      </c>
      <c r="E7660" s="119">
        <v>116.76</v>
      </c>
      <c r="F7660" s="119">
        <v>110.45</v>
      </c>
      <c r="G7660" s="119">
        <v>110.8</v>
      </c>
      <c r="H7660" s="119">
        <v>112.62</v>
      </c>
      <c r="I7660" s="120"/>
      <c r="J7660" s="120"/>
      <c r="K7660" s="193">
        <f t="shared" si="284"/>
        <v>64.63849834449961</v>
      </c>
      <c r="L7660" s="96"/>
      <c r="M7660" s="8">
        <v>92.75</v>
      </c>
      <c r="P7660" s="8">
        <f t="shared" si="285"/>
        <v>32.849392162846442</v>
      </c>
    </row>
    <row r="7661" spans="1:16" x14ac:dyDescent="0.15">
      <c r="C7661" s="88">
        <v>41309</v>
      </c>
      <c r="D7661" s="12">
        <v>96.17</v>
      </c>
      <c r="E7661" s="12">
        <v>115.6</v>
      </c>
      <c r="F7661" s="12">
        <v>111.63</v>
      </c>
      <c r="G7661" s="12">
        <v>111.4</v>
      </c>
      <c r="H7661" s="12">
        <v>112.99</v>
      </c>
      <c r="I7661" s="75"/>
      <c r="J7661" s="75"/>
      <c r="K7661" s="193">
        <f t="shared" si="284"/>
        <v>65.640163289312468</v>
      </c>
      <c r="L7661" s="96"/>
      <c r="M7661" s="8">
        <v>93.68</v>
      </c>
      <c r="P7661" s="8">
        <f t="shared" si="285"/>
        <v>33.851057107659301</v>
      </c>
    </row>
    <row r="7662" spans="1:16" x14ac:dyDescent="0.15">
      <c r="C7662" s="88">
        <v>41310</v>
      </c>
      <c r="D7662" s="12">
        <v>96.64</v>
      </c>
      <c r="E7662" s="12">
        <v>116.52</v>
      </c>
      <c r="F7662" s="12">
        <v>110.59</v>
      </c>
      <c r="G7662" s="12">
        <v>110.3</v>
      </c>
      <c r="H7662" s="12">
        <v>112.68</v>
      </c>
      <c r="I7662" s="75"/>
      <c r="J7662" s="75"/>
      <c r="K7662" s="193">
        <f t="shared" si="284"/>
        <v>64.721442079129304</v>
      </c>
      <c r="L7662" s="96"/>
      <c r="M7662" s="8">
        <v>93.29</v>
      </c>
      <c r="P7662" s="8">
        <f t="shared" si="285"/>
        <v>32.932335897476136</v>
      </c>
    </row>
    <row r="7663" spans="1:16" x14ac:dyDescent="0.15">
      <c r="C7663" s="88">
        <v>41311</v>
      </c>
      <c r="D7663" s="12">
        <v>96.62</v>
      </c>
      <c r="E7663" s="12">
        <v>116.73</v>
      </c>
      <c r="F7663" s="12">
        <v>111.61</v>
      </c>
      <c r="G7663" s="12">
        <v>111.6</v>
      </c>
      <c r="H7663" s="12">
        <v>113.1</v>
      </c>
      <c r="I7663" s="75"/>
      <c r="J7663" s="75"/>
      <c r="K7663" s="193">
        <f t="shared" si="284"/>
        <v>66.438893779428099</v>
      </c>
      <c r="L7663" s="96"/>
      <c r="M7663" s="8">
        <v>94.65</v>
      </c>
      <c r="P7663" s="8">
        <f t="shared" si="285"/>
        <v>34.649787597774932</v>
      </c>
    </row>
    <row r="7664" spans="1:16" x14ac:dyDescent="0.15">
      <c r="C7664" s="88">
        <v>41312</v>
      </c>
      <c r="D7664" s="12">
        <v>95.83</v>
      </c>
      <c r="E7664" s="12">
        <v>117.24</v>
      </c>
      <c r="F7664" s="12">
        <v>112.38</v>
      </c>
      <c r="G7664" s="12">
        <v>111.8</v>
      </c>
      <c r="H7664" s="12">
        <v>113.67</v>
      </c>
      <c r="I7664" s="75"/>
      <c r="J7664" s="75"/>
      <c r="K7664" s="193">
        <f t="shared" si="284"/>
        <v>66.480607804457605</v>
      </c>
      <c r="L7664" s="96"/>
      <c r="M7664" s="8">
        <v>94.54</v>
      </c>
      <c r="P7664" s="8">
        <f t="shared" si="285"/>
        <v>34.691501622804438</v>
      </c>
    </row>
    <row r="7665" spans="1:16" x14ac:dyDescent="0.15">
      <c r="C7665" s="88">
        <v>41313</v>
      </c>
      <c r="D7665" s="12">
        <v>95.72</v>
      </c>
      <c r="E7665" s="12">
        <v>118.9</v>
      </c>
      <c r="F7665" s="12">
        <v>112.66</v>
      </c>
      <c r="G7665" s="12">
        <v>112.7</v>
      </c>
      <c r="H7665" s="12">
        <v>114.44</v>
      </c>
      <c r="I7665" s="75"/>
      <c r="J7665" s="75"/>
      <c r="K7665" s="193">
        <f t="shared" si="284"/>
        <v>67.143377744959565</v>
      </c>
      <c r="L7665" s="96"/>
      <c r="M7665" s="161">
        <v>94.72</v>
      </c>
      <c r="N7665" s="6"/>
      <c r="P7665" s="8">
        <f t="shared" si="285"/>
        <v>35.354271563306398</v>
      </c>
    </row>
    <row r="7666" spans="1:16" x14ac:dyDescent="0.15">
      <c r="C7666" s="88">
        <v>41316</v>
      </c>
      <c r="D7666" s="12">
        <v>97.03</v>
      </c>
      <c r="E7666" s="12">
        <v>118.13</v>
      </c>
      <c r="F7666" s="82"/>
      <c r="G7666" s="82"/>
      <c r="H7666" s="12">
        <v>114.36</v>
      </c>
      <c r="I7666" s="75"/>
      <c r="J7666" s="75"/>
      <c r="K7666" s="198"/>
      <c r="L7666" s="194"/>
      <c r="M7666" s="172"/>
      <c r="P7666" s="8">
        <f t="shared" si="285"/>
        <v>-31.789106181653167</v>
      </c>
    </row>
    <row r="7667" spans="1:16" x14ac:dyDescent="0.15">
      <c r="C7667" s="88">
        <v>41317</v>
      </c>
      <c r="D7667" s="12">
        <v>97.51</v>
      </c>
      <c r="E7667" s="12">
        <v>118.66</v>
      </c>
      <c r="F7667" s="82"/>
      <c r="G7667" s="12">
        <v>113</v>
      </c>
      <c r="H7667" s="12">
        <v>114.3</v>
      </c>
      <c r="I7667" s="75"/>
      <c r="J7667" s="75"/>
      <c r="K7667" s="193">
        <f t="shared" si="284"/>
        <v>67.705913261023952</v>
      </c>
      <c r="L7667" s="96"/>
      <c r="M7667" s="161">
        <v>95.26</v>
      </c>
      <c r="N7667" s="167">
        <f>M7667-M7666</f>
        <v>95.26</v>
      </c>
      <c r="P7667" s="8">
        <f t="shared" si="285"/>
        <v>35.916807079370784</v>
      </c>
    </row>
    <row r="7668" spans="1:16" x14ac:dyDescent="0.15">
      <c r="C7668" s="88">
        <v>41318</v>
      </c>
      <c r="D7668" s="12">
        <v>97.01</v>
      </c>
      <c r="E7668" s="12">
        <v>118.72</v>
      </c>
      <c r="F7668" s="12">
        <v>113.65</v>
      </c>
      <c r="G7668" s="12">
        <v>113.5</v>
      </c>
      <c r="H7668" s="12">
        <v>114.94</v>
      </c>
      <c r="I7668" s="75"/>
      <c r="J7668" s="75"/>
      <c r="K7668" s="193">
        <f t="shared" si="284"/>
        <v>67.320159166473331</v>
      </c>
      <c r="L7668" s="96"/>
      <c r="M7668" s="161">
        <v>94.3</v>
      </c>
      <c r="N7668" s="167">
        <f t="shared" ref="N7668:N7731" si="286">M7668-M7667</f>
        <v>-0.96000000000000796</v>
      </c>
      <c r="P7668" s="8">
        <f t="shared" si="285"/>
        <v>35.531052984820164</v>
      </c>
    </row>
    <row r="7669" spans="1:16" x14ac:dyDescent="0.15">
      <c r="C7669" s="88">
        <v>41319</v>
      </c>
      <c r="D7669" s="12">
        <v>97.31</v>
      </c>
      <c r="E7669" s="12">
        <v>118</v>
      </c>
      <c r="F7669" s="12">
        <v>113.27</v>
      </c>
      <c r="G7669" s="12">
        <v>113.6</v>
      </c>
      <c r="H7669" s="12">
        <v>114.67</v>
      </c>
      <c r="I7669" s="75"/>
      <c r="J7669" s="75"/>
      <c r="K7669" s="193">
        <f t="shared" si="284"/>
        <v>67.40090775714414</v>
      </c>
      <c r="L7669" s="96"/>
      <c r="M7669" s="161">
        <v>94.33</v>
      </c>
      <c r="N7669" s="167">
        <f t="shared" si="286"/>
        <v>3.0000000000001137E-2</v>
      </c>
      <c r="P7669" s="8">
        <f t="shared" si="285"/>
        <v>35.611801575490972</v>
      </c>
    </row>
    <row r="7670" spans="1:16" x14ac:dyDescent="0.15">
      <c r="C7670" s="88">
        <v>41320</v>
      </c>
      <c r="D7670" s="12">
        <v>95.86</v>
      </c>
      <c r="E7670" s="12">
        <v>117.66</v>
      </c>
      <c r="F7670" s="12">
        <v>113.1</v>
      </c>
      <c r="G7670" s="12">
        <v>113.3</v>
      </c>
      <c r="H7670" s="12">
        <v>114.23</v>
      </c>
      <c r="I7670" s="75"/>
      <c r="J7670" s="75"/>
      <c r="K7670" s="193">
        <f t="shared" si="284"/>
        <v>66.937858178035711</v>
      </c>
      <c r="L7670" s="96"/>
      <c r="M7670" s="161">
        <v>93.93</v>
      </c>
      <c r="N7670" s="167">
        <f t="shared" si="286"/>
        <v>-0.39999999999999147</v>
      </c>
      <c r="P7670" s="8">
        <f t="shared" si="285"/>
        <v>35.148751996382543</v>
      </c>
    </row>
    <row r="7671" spans="1:16" x14ac:dyDescent="0.15">
      <c r="C7671" s="88">
        <v>41323</v>
      </c>
      <c r="D7671" s="82"/>
      <c r="E7671" s="12">
        <v>117.38</v>
      </c>
      <c r="F7671" s="12">
        <v>112.94</v>
      </c>
      <c r="G7671" s="12">
        <v>113.3</v>
      </c>
      <c r="H7671" s="12">
        <v>114.18</v>
      </c>
      <c r="I7671" s="75"/>
      <c r="J7671" s="75"/>
      <c r="K7671" s="193">
        <f t="shared" si="284"/>
        <v>67.572103826693763</v>
      </c>
      <c r="L7671" s="96"/>
      <c r="M7671" s="161">
        <v>94.82</v>
      </c>
      <c r="N7671" s="167">
        <f t="shared" si="286"/>
        <v>0.88999999999998636</v>
      </c>
      <c r="P7671" s="8">
        <f t="shared" si="285"/>
        <v>35.782997645040595</v>
      </c>
    </row>
    <row r="7672" spans="1:16" x14ac:dyDescent="0.15">
      <c r="C7672" s="88">
        <v>41324</v>
      </c>
      <c r="D7672" s="12">
        <v>96.66</v>
      </c>
      <c r="E7672" s="12">
        <v>117.52</v>
      </c>
      <c r="F7672" s="12">
        <v>112</v>
      </c>
      <c r="G7672" s="12">
        <v>112.35</v>
      </c>
      <c r="H7672" s="12">
        <v>113.62</v>
      </c>
      <c r="I7672" s="75"/>
      <c r="J7672" s="75"/>
      <c r="K7672" s="193">
        <f t="shared" si="284"/>
        <v>67.005523962303997</v>
      </c>
      <c r="L7672" s="96"/>
      <c r="M7672" s="161">
        <v>94.82</v>
      </c>
      <c r="N7672" s="167">
        <f t="shared" si="286"/>
        <v>0</v>
      </c>
      <c r="P7672" s="8">
        <f t="shared" si="285"/>
        <v>35.216417780650829</v>
      </c>
    </row>
    <row r="7673" spans="1:16" x14ac:dyDescent="0.15">
      <c r="C7673" s="88">
        <v>41325</v>
      </c>
      <c r="D7673" s="12">
        <v>94.46</v>
      </c>
      <c r="E7673" s="12">
        <v>115.6</v>
      </c>
      <c r="F7673" s="12">
        <v>112.26</v>
      </c>
      <c r="G7673" s="12">
        <v>112.3</v>
      </c>
      <c r="H7673" s="12">
        <v>113.28</v>
      </c>
      <c r="I7673" s="75"/>
      <c r="J7673" s="75"/>
      <c r="K7673" s="193">
        <f t="shared" si="284"/>
        <v>66.876815564508661</v>
      </c>
      <c r="L7673" s="96"/>
      <c r="M7673" s="161">
        <v>94.68</v>
      </c>
      <c r="N7673" s="167">
        <f t="shared" si="286"/>
        <v>-0.13999999999998636</v>
      </c>
      <c r="P7673" s="8">
        <f t="shared" si="285"/>
        <v>35.087709382855493</v>
      </c>
    </row>
    <row r="7674" spans="1:16" x14ac:dyDescent="0.15">
      <c r="C7674" s="88">
        <v>41326</v>
      </c>
      <c r="D7674" s="12">
        <v>92.84</v>
      </c>
      <c r="E7674" s="12">
        <v>113.53</v>
      </c>
      <c r="F7674" s="12">
        <v>109.81</v>
      </c>
      <c r="G7674" s="12">
        <v>110.2</v>
      </c>
      <c r="H7674" s="12">
        <v>111.27</v>
      </c>
      <c r="I7674" s="75"/>
      <c r="J7674" s="75"/>
      <c r="K7674" s="193">
        <f t="shared" si="284"/>
        <v>65.764852498025505</v>
      </c>
      <c r="L7674" s="96"/>
      <c r="M7674" s="161">
        <v>94.88</v>
      </c>
      <c r="N7674" s="167">
        <f t="shared" si="286"/>
        <v>0.19999999999998863</v>
      </c>
      <c r="P7674" s="8">
        <f t="shared" si="285"/>
        <v>33.975746316372337</v>
      </c>
    </row>
    <row r="7675" spans="1:16" x14ac:dyDescent="0.15">
      <c r="C7675" s="88">
        <v>41327</v>
      </c>
      <c r="D7675" s="12">
        <v>93.13</v>
      </c>
      <c r="E7675" s="12">
        <v>114.1</v>
      </c>
      <c r="F7675" s="12">
        <v>109.54</v>
      </c>
      <c r="G7675" s="12">
        <v>109.4</v>
      </c>
      <c r="H7675" s="12">
        <v>110.94</v>
      </c>
      <c r="I7675" s="75"/>
      <c r="J7675" s="75"/>
      <c r="K7675" s="193">
        <f t="shared" si="284"/>
        <v>64.895210681284027</v>
      </c>
      <c r="L7675" s="96"/>
      <c r="M7675" s="161">
        <v>94.31</v>
      </c>
      <c r="N7675" s="167">
        <f t="shared" si="286"/>
        <v>-0.56999999999999318</v>
      </c>
      <c r="P7675" s="8">
        <f t="shared" si="285"/>
        <v>33.10610449963086</v>
      </c>
    </row>
    <row r="7676" spans="1:16" x14ac:dyDescent="0.15">
      <c r="A7676" s="69" t="s">
        <v>173</v>
      </c>
      <c r="B7676" s="69"/>
      <c r="C7676" s="88">
        <v>41330</v>
      </c>
      <c r="D7676" s="12">
        <v>93.11</v>
      </c>
      <c r="E7676" s="12">
        <v>114.44</v>
      </c>
      <c r="F7676" s="12">
        <v>109.76</v>
      </c>
      <c r="G7676" s="12">
        <v>109.35</v>
      </c>
      <c r="H7676" s="12">
        <v>111.2</v>
      </c>
      <c r="I7676" s="75"/>
      <c r="J7676" s="75"/>
      <c r="K7676" s="193">
        <f t="shared" si="284"/>
        <v>65.395150000561046</v>
      </c>
      <c r="L7676" s="96"/>
      <c r="M7676" s="161">
        <v>95.08</v>
      </c>
      <c r="N7676" s="167">
        <f t="shared" si="286"/>
        <v>0.76999999999999602</v>
      </c>
      <c r="P7676" s="8">
        <f t="shared" si="285"/>
        <v>33.606043818907878</v>
      </c>
    </row>
    <row r="7677" spans="1:16" x14ac:dyDescent="0.15">
      <c r="A7677" s="69" t="s">
        <v>34</v>
      </c>
      <c r="B7677" s="70">
        <f>AVERAGE(D7660:D7679)</f>
        <v>95.321578947368408</v>
      </c>
      <c r="C7677" s="88">
        <v>41331</v>
      </c>
      <c r="D7677" s="12">
        <v>92.63</v>
      </c>
      <c r="E7677" s="12">
        <v>112.71</v>
      </c>
      <c r="F7677" s="12">
        <v>108.80500000000001</v>
      </c>
      <c r="G7677" s="12">
        <v>109.15</v>
      </c>
      <c r="H7677" s="12">
        <v>110.1</v>
      </c>
      <c r="I7677" s="75"/>
      <c r="J7677" s="75"/>
      <c r="K7677" s="193">
        <f t="shared" si="284"/>
        <v>64.35558894585634</v>
      </c>
      <c r="L7677" s="96"/>
      <c r="M7677" s="161">
        <v>93.74</v>
      </c>
      <c r="N7677" s="167">
        <f t="shared" si="286"/>
        <v>-1.3400000000000034</v>
      </c>
      <c r="P7677" s="8">
        <f t="shared" si="285"/>
        <v>32.566482764203172</v>
      </c>
    </row>
    <row r="7678" spans="1:16" x14ac:dyDescent="0.15">
      <c r="A7678" s="69" t="s">
        <v>111</v>
      </c>
      <c r="B7678" s="70">
        <f>AVERAGE(E7660:E7679)</f>
        <v>116.07249999999999</v>
      </c>
      <c r="C7678" s="88">
        <v>41332</v>
      </c>
      <c r="D7678" s="12">
        <v>92.76</v>
      </c>
      <c r="E7678" s="12">
        <v>111.87</v>
      </c>
      <c r="F7678" s="12">
        <v>108.5</v>
      </c>
      <c r="G7678" s="12">
        <v>108.1</v>
      </c>
      <c r="H7678" s="12">
        <v>109.69</v>
      </c>
      <c r="I7678" s="75"/>
      <c r="J7678" s="75"/>
      <c r="K7678" s="193">
        <f t="shared" si="284"/>
        <v>63.294548187370616</v>
      </c>
      <c r="L7678" s="96"/>
      <c r="M7678" s="161">
        <v>93.09</v>
      </c>
      <c r="N7678" s="167">
        <f t="shared" si="286"/>
        <v>-0.64999999999999147</v>
      </c>
      <c r="P7678" s="8">
        <f t="shared" si="285"/>
        <v>31.505442005717448</v>
      </c>
    </row>
    <row r="7679" spans="1:16" ht="15" thickBot="1" x14ac:dyDescent="0.2">
      <c r="A7679" s="69" t="s">
        <v>112</v>
      </c>
      <c r="B7679" s="70">
        <f>AVERAGE(G7660:G7679)</f>
        <v>111.21052631578948</v>
      </c>
      <c r="C7679" s="121">
        <v>41333</v>
      </c>
      <c r="D7679" s="122">
        <v>92.05</v>
      </c>
      <c r="E7679" s="122">
        <v>111.38</v>
      </c>
      <c r="F7679" s="122">
        <v>106.75</v>
      </c>
      <c r="G7679" s="122">
        <v>106.85</v>
      </c>
      <c r="H7679" s="122">
        <v>108.62</v>
      </c>
      <c r="I7679" s="123"/>
      <c r="J7679" s="123"/>
      <c r="K7679" s="193">
        <f t="shared" si="284"/>
        <v>62.844917919540883</v>
      </c>
      <c r="L7679" s="96"/>
      <c r="M7679" s="161">
        <v>93.51</v>
      </c>
      <c r="N7679" s="167">
        <f t="shared" si="286"/>
        <v>0.42000000000000171</v>
      </c>
      <c r="P7679" s="8">
        <f t="shared" si="285"/>
        <v>31.055811737887716</v>
      </c>
    </row>
    <row r="7680" spans="1:16" x14ac:dyDescent="0.15">
      <c r="C7680" s="118">
        <v>41334</v>
      </c>
      <c r="D7680" s="119">
        <v>90.68</v>
      </c>
      <c r="E7680" s="119">
        <v>110.4</v>
      </c>
      <c r="F7680" s="119">
        <v>105.65</v>
      </c>
      <c r="G7680" s="119">
        <v>105.8</v>
      </c>
      <c r="H7680" s="119">
        <v>106.79</v>
      </c>
      <c r="I7680" s="120"/>
      <c r="J7680" s="120"/>
      <c r="K7680" s="193">
        <f t="shared" si="284"/>
        <v>62.333823620862503</v>
      </c>
      <c r="L7680" s="96"/>
      <c r="M7680" s="161">
        <v>93.67</v>
      </c>
      <c r="N7680" s="167">
        <f t="shared" si="286"/>
        <v>0.15999999999999659</v>
      </c>
      <c r="P7680" s="8">
        <f t="shared" si="285"/>
        <v>30.544717439209336</v>
      </c>
    </row>
    <row r="7681" spans="3:16" x14ac:dyDescent="0.15">
      <c r="C7681" s="88">
        <v>41337</v>
      </c>
      <c r="D7681" s="12">
        <v>90.12</v>
      </c>
      <c r="E7681" s="12">
        <v>110.09</v>
      </c>
      <c r="F7681" s="12">
        <v>104.75</v>
      </c>
      <c r="G7681" s="12">
        <v>105.05</v>
      </c>
      <c r="H7681" s="12">
        <v>106.1</v>
      </c>
      <c r="I7681" s="75"/>
      <c r="J7681" s="75"/>
      <c r="K7681" s="193">
        <f t="shared" ref="K7681:K7744" si="287">G7681*M7681/158.987294928</f>
        <v>62.539478418717934</v>
      </c>
      <c r="L7681" s="96"/>
      <c r="M7681" s="161">
        <v>94.65</v>
      </c>
      <c r="N7681" s="167">
        <f t="shared" si="286"/>
        <v>0.98000000000000398</v>
      </c>
      <c r="P7681" s="8">
        <f t="shared" si="285"/>
        <v>30.750372237064767</v>
      </c>
    </row>
    <row r="7682" spans="3:16" x14ac:dyDescent="0.15">
      <c r="C7682" s="88">
        <v>41338</v>
      </c>
      <c r="D7682" s="12">
        <v>90.82</v>
      </c>
      <c r="E7682" s="12">
        <v>111.61</v>
      </c>
      <c r="F7682" s="12">
        <v>105.65</v>
      </c>
      <c r="G7682" s="12">
        <v>105.3</v>
      </c>
      <c r="H7682" s="12">
        <v>106.99</v>
      </c>
      <c r="I7682" s="75"/>
      <c r="J7682" s="75"/>
      <c r="K7682" s="193">
        <f t="shared" si="287"/>
        <v>62.52273179754166</v>
      </c>
      <c r="L7682" s="96"/>
      <c r="M7682" s="161">
        <v>94.4</v>
      </c>
      <c r="N7682" s="167">
        <f t="shared" si="286"/>
        <v>-0.25</v>
      </c>
      <c r="P7682" s="8">
        <f t="shared" si="285"/>
        <v>30.733625615888492</v>
      </c>
    </row>
    <row r="7683" spans="3:16" x14ac:dyDescent="0.15">
      <c r="C7683" s="88">
        <v>41339</v>
      </c>
      <c r="D7683" s="12">
        <v>90.43</v>
      </c>
      <c r="E7683" s="12">
        <v>111.06</v>
      </c>
      <c r="F7683" s="12">
        <v>106.85</v>
      </c>
      <c r="G7683" s="12">
        <v>106.9</v>
      </c>
      <c r="H7683" s="12">
        <v>107.64</v>
      </c>
      <c r="I7683" s="75"/>
      <c r="J7683" s="75"/>
      <c r="K7683" s="193">
        <f t="shared" si="287"/>
        <v>63.29792581575434</v>
      </c>
      <c r="L7683" s="96"/>
      <c r="M7683" s="161">
        <v>94.14</v>
      </c>
      <c r="N7683" s="167">
        <f t="shared" si="286"/>
        <v>-0.26000000000000512</v>
      </c>
      <c r="P7683" s="8">
        <f t="shared" si="285"/>
        <v>31.508819634101172</v>
      </c>
    </row>
    <row r="7684" spans="3:16" x14ac:dyDescent="0.15">
      <c r="C7684" s="88">
        <v>41340</v>
      </c>
      <c r="D7684" s="12">
        <v>91.56</v>
      </c>
      <c r="E7684" s="12">
        <v>111.15</v>
      </c>
      <c r="F7684" s="12">
        <v>106.19</v>
      </c>
      <c r="G7684" s="12">
        <v>106</v>
      </c>
      <c r="H7684" s="12">
        <v>107.31</v>
      </c>
      <c r="I7684" s="75"/>
      <c r="J7684" s="75"/>
      <c r="K7684" s="193">
        <f t="shared" si="287"/>
        <v>63.398399253001223</v>
      </c>
      <c r="L7684" s="96"/>
      <c r="M7684" s="161">
        <v>95.09</v>
      </c>
      <c r="N7684" s="167">
        <f t="shared" si="286"/>
        <v>0.95000000000000284</v>
      </c>
      <c r="P7684" s="8">
        <f t="shared" si="285"/>
        <v>31.609293071348056</v>
      </c>
    </row>
    <row r="7685" spans="3:16" x14ac:dyDescent="0.15">
      <c r="C7685" s="88">
        <v>41341</v>
      </c>
      <c r="D7685" s="12">
        <v>91.95</v>
      </c>
      <c r="E7685" s="12">
        <v>110.85</v>
      </c>
      <c r="F7685" s="12">
        <v>106.55</v>
      </c>
      <c r="G7685" s="12">
        <v>106.4</v>
      </c>
      <c r="H7685" s="12">
        <v>107.06</v>
      </c>
      <c r="I7685" s="75"/>
      <c r="J7685" s="75"/>
      <c r="K7685" s="193">
        <f t="shared" si="287"/>
        <v>64.219873698862727</v>
      </c>
      <c r="L7685" s="96"/>
      <c r="M7685" s="161">
        <v>95.96</v>
      </c>
      <c r="N7685" s="167">
        <f t="shared" si="286"/>
        <v>0.86999999999999034</v>
      </c>
      <c r="P7685" s="8">
        <f t="shared" si="285"/>
        <v>32.43076751720956</v>
      </c>
    </row>
    <row r="7686" spans="3:16" x14ac:dyDescent="0.15">
      <c r="C7686" s="88">
        <v>41344</v>
      </c>
      <c r="D7686" s="12">
        <v>92.06</v>
      </c>
      <c r="E7686" s="12">
        <v>110.22</v>
      </c>
      <c r="F7686" s="12">
        <v>106.41</v>
      </c>
      <c r="G7686" s="12">
        <v>106.55</v>
      </c>
      <c r="H7686" s="12">
        <v>106.96</v>
      </c>
      <c r="I7686" s="75"/>
      <c r="J7686" s="75"/>
      <c r="K7686" s="193">
        <f t="shared" si="287"/>
        <v>65.074413679944399</v>
      </c>
      <c r="L7686" s="96"/>
      <c r="M7686" s="161">
        <v>97.1</v>
      </c>
      <c r="N7686" s="167">
        <f t="shared" si="286"/>
        <v>1.1400000000000006</v>
      </c>
      <c r="P7686" s="8">
        <f t="shared" si="285"/>
        <v>33.285307498291232</v>
      </c>
    </row>
    <row r="7687" spans="3:16" x14ac:dyDescent="0.15">
      <c r="C7687" s="88">
        <v>41345</v>
      </c>
      <c r="D7687" s="12">
        <v>92.54</v>
      </c>
      <c r="E7687" s="12">
        <v>109.65</v>
      </c>
      <c r="F7687" s="12">
        <v>105.5</v>
      </c>
      <c r="G7687" s="12">
        <v>106</v>
      </c>
      <c r="H7687" s="12">
        <v>106.51</v>
      </c>
      <c r="I7687" s="75"/>
      <c r="J7687" s="75"/>
      <c r="K7687" s="193">
        <f t="shared" si="287"/>
        <v>64.971858315332511</v>
      </c>
      <c r="L7687" s="96"/>
      <c r="M7687" s="161">
        <v>97.45</v>
      </c>
      <c r="N7687" s="167">
        <f t="shared" si="286"/>
        <v>0.35000000000000853</v>
      </c>
      <c r="P7687" s="8">
        <f t="shared" si="285"/>
        <v>33.182752133679344</v>
      </c>
    </row>
    <row r="7688" spans="3:16" x14ac:dyDescent="0.15">
      <c r="C7688" s="88">
        <v>41346</v>
      </c>
      <c r="D7688" s="12">
        <v>92.52</v>
      </c>
      <c r="E7688" s="12">
        <v>108.52</v>
      </c>
      <c r="F7688" s="12">
        <v>105.5</v>
      </c>
      <c r="G7688" s="12">
        <v>105.25</v>
      </c>
      <c r="H7688" s="12">
        <v>106.05</v>
      </c>
      <c r="I7688" s="75"/>
      <c r="J7688" s="75"/>
      <c r="K7688" s="193">
        <f t="shared" si="287"/>
        <v>64.240730711377495</v>
      </c>
      <c r="L7688" s="96"/>
      <c r="M7688" s="161">
        <v>97.04</v>
      </c>
      <c r="N7688" s="167">
        <f t="shared" si="286"/>
        <v>-0.40999999999999659</v>
      </c>
      <c r="P7688" s="8">
        <f t="shared" si="285"/>
        <v>32.451624529724327</v>
      </c>
    </row>
    <row r="7689" spans="3:16" x14ac:dyDescent="0.15">
      <c r="C7689" s="88">
        <v>41347</v>
      </c>
      <c r="D7689" s="12">
        <v>93.03</v>
      </c>
      <c r="E7689" s="12">
        <v>109.42</v>
      </c>
      <c r="F7689" s="12">
        <v>104.6</v>
      </c>
      <c r="G7689" s="12">
        <v>104.3</v>
      </c>
      <c r="H7689" s="12">
        <v>105.88</v>
      </c>
      <c r="I7689" s="75"/>
      <c r="J7689" s="75"/>
      <c r="K7689" s="193">
        <f t="shared" si="287"/>
        <v>63.582162364470157</v>
      </c>
      <c r="L7689" s="96"/>
      <c r="M7689" s="161">
        <v>96.92</v>
      </c>
      <c r="N7689" s="167">
        <f t="shared" si="286"/>
        <v>-0.12000000000000455</v>
      </c>
      <c r="P7689" s="8">
        <f t="shared" si="285"/>
        <v>31.79305618281699</v>
      </c>
    </row>
    <row r="7690" spans="3:16" x14ac:dyDescent="0.15">
      <c r="C7690" s="88">
        <v>41348</v>
      </c>
      <c r="D7690" s="12">
        <v>93.45</v>
      </c>
      <c r="E7690" s="12">
        <v>109.82</v>
      </c>
      <c r="F7690" s="12">
        <v>105.1</v>
      </c>
      <c r="G7690" s="12">
        <v>105.3</v>
      </c>
      <c r="H7690" s="12">
        <v>106.62</v>
      </c>
      <c r="I7690" s="75"/>
      <c r="J7690" s="75"/>
      <c r="K7690" s="193">
        <f t="shared" si="287"/>
        <v>64.357350092872068</v>
      </c>
      <c r="L7690" s="96"/>
      <c r="M7690" s="161">
        <v>97.17</v>
      </c>
      <c r="N7690" s="167">
        <f t="shared" si="286"/>
        <v>0.25</v>
      </c>
      <c r="P7690" s="8">
        <f t="shared" si="285"/>
        <v>32.5682439112189</v>
      </c>
    </row>
    <row r="7691" spans="3:16" x14ac:dyDescent="0.15">
      <c r="C7691" s="88">
        <v>41351</v>
      </c>
      <c r="D7691" s="12">
        <v>93.74</v>
      </c>
      <c r="E7691" s="12">
        <v>109.51</v>
      </c>
      <c r="F7691" s="12">
        <v>105.01</v>
      </c>
      <c r="G7691" s="12">
        <v>104.8</v>
      </c>
      <c r="H7691" s="12">
        <v>106.36</v>
      </c>
      <c r="I7691" s="75"/>
      <c r="J7691" s="75"/>
      <c r="K7691" s="193">
        <f t="shared" si="287"/>
        <v>63.247569590726251</v>
      </c>
      <c r="L7691" s="96"/>
      <c r="M7691" s="161">
        <v>95.95</v>
      </c>
      <c r="N7691" s="167">
        <f t="shared" si="286"/>
        <v>-1.2199999999999989</v>
      </c>
      <c r="P7691" s="8">
        <f t="shared" si="285"/>
        <v>31.458463409073083</v>
      </c>
    </row>
    <row r="7692" spans="3:16" x14ac:dyDescent="0.15">
      <c r="C7692" s="88">
        <v>41352</v>
      </c>
      <c r="D7692" s="12">
        <v>92.16</v>
      </c>
      <c r="E7692" s="12">
        <v>107.45</v>
      </c>
      <c r="F7692" s="12">
        <v>105.85</v>
      </c>
      <c r="G7692" s="12">
        <v>105.8</v>
      </c>
      <c r="H7692" s="12">
        <v>106.52</v>
      </c>
      <c r="I7692" s="75"/>
      <c r="J7692" s="75"/>
      <c r="K7692" s="193">
        <f t="shared" si="287"/>
        <v>64.237044882266005</v>
      </c>
      <c r="L7692" s="96"/>
      <c r="M7692" s="161">
        <v>96.53</v>
      </c>
      <c r="N7692" s="167">
        <f t="shared" si="286"/>
        <v>0.57999999999999829</v>
      </c>
      <c r="P7692" s="8">
        <f t="shared" si="285"/>
        <v>32.447938700612838</v>
      </c>
    </row>
    <row r="7693" spans="3:16" x14ac:dyDescent="0.15">
      <c r="C7693" s="88">
        <v>41353</v>
      </c>
      <c r="D7693" s="12">
        <v>92.96</v>
      </c>
      <c r="E7693" s="12">
        <v>108.72</v>
      </c>
      <c r="F7693" s="12">
        <v>104.75</v>
      </c>
      <c r="G7693" s="82"/>
      <c r="H7693" s="12">
        <v>105.85</v>
      </c>
      <c r="I7693" s="75"/>
      <c r="J7693" s="75"/>
      <c r="K7693" s="198"/>
      <c r="L7693" s="194"/>
      <c r="M7693" s="172"/>
      <c r="N7693" s="167">
        <f t="shared" si="286"/>
        <v>-96.53</v>
      </c>
      <c r="P7693" s="8">
        <f t="shared" si="285"/>
        <v>-31.789106181653167</v>
      </c>
    </row>
    <row r="7694" spans="3:16" x14ac:dyDescent="0.15">
      <c r="C7694" s="88">
        <v>41354</v>
      </c>
      <c r="D7694" s="12">
        <v>92.45</v>
      </c>
      <c r="E7694" s="12">
        <v>107.47</v>
      </c>
      <c r="F7694" s="12">
        <v>105.1</v>
      </c>
      <c r="G7694" s="12">
        <v>105.2</v>
      </c>
      <c r="H7694" s="12">
        <v>105.69</v>
      </c>
      <c r="I7694" s="75"/>
      <c r="J7694" s="75"/>
      <c r="K7694" s="193">
        <f t="shared" si="287"/>
        <v>64.117576216492424</v>
      </c>
      <c r="L7694" s="96"/>
      <c r="M7694" s="161">
        <v>96.9</v>
      </c>
      <c r="N7694" s="167">
        <f t="shared" si="286"/>
        <v>96.9</v>
      </c>
      <c r="P7694" s="8">
        <f t="shared" si="285"/>
        <v>32.328470034839256</v>
      </c>
    </row>
    <row r="7695" spans="3:16" x14ac:dyDescent="0.15">
      <c r="C7695" s="88">
        <v>41355</v>
      </c>
      <c r="D7695" s="12">
        <v>93.71</v>
      </c>
      <c r="E7695" s="12">
        <v>107.66</v>
      </c>
      <c r="F7695" s="12">
        <v>104.1</v>
      </c>
      <c r="G7695" s="12">
        <v>104.4</v>
      </c>
      <c r="H7695" s="12">
        <v>105.13</v>
      </c>
      <c r="I7695" s="75"/>
      <c r="J7695" s="75"/>
      <c r="K7695" s="193">
        <f t="shared" si="287"/>
        <v>63.091531965133377</v>
      </c>
      <c r="L7695" s="96"/>
      <c r="M7695" s="161">
        <v>96.08</v>
      </c>
      <c r="N7695" s="167">
        <f t="shared" si="286"/>
        <v>-0.82000000000000739</v>
      </c>
      <c r="P7695" s="8">
        <f t="shared" si="285"/>
        <v>31.30242578348021</v>
      </c>
    </row>
    <row r="7696" spans="3:16" x14ac:dyDescent="0.15">
      <c r="C7696" s="88">
        <v>41358</v>
      </c>
      <c r="D7696" s="12">
        <v>94.81</v>
      </c>
      <c r="E7696" s="12">
        <v>108.17</v>
      </c>
      <c r="F7696" s="12">
        <v>105</v>
      </c>
      <c r="G7696" s="12">
        <v>105.1</v>
      </c>
      <c r="H7696" s="12">
        <v>105.48</v>
      </c>
      <c r="I7696" s="75"/>
      <c r="J7696" s="75"/>
      <c r="K7696" s="193">
        <f t="shared" si="287"/>
        <v>63.355905291436173</v>
      </c>
      <c r="L7696" s="96"/>
      <c r="M7696" s="161">
        <v>95.84</v>
      </c>
      <c r="N7696" s="167">
        <f t="shared" si="286"/>
        <v>-0.23999999999999488</v>
      </c>
      <c r="P7696" s="8">
        <f t="shared" si="285"/>
        <v>31.566799109783005</v>
      </c>
    </row>
    <row r="7697" spans="1:16" x14ac:dyDescent="0.15">
      <c r="A7697" s="69" t="s">
        <v>174</v>
      </c>
      <c r="B7697" s="69"/>
      <c r="C7697" s="88">
        <v>41359</v>
      </c>
      <c r="D7697" s="12">
        <v>96.34</v>
      </c>
      <c r="E7697" s="12">
        <v>109.36</v>
      </c>
      <c r="F7697" s="12">
        <v>105.15</v>
      </c>
      <c r="G7697" s="12">
        <v>105.1</v>
      </c>
      <c r="H7697" s="12">
        <v>105.86</v>
      </c>
      <c r="I7697" s="75"/>
      <c r="J7697" s="75"/>
      <c r="K7697" s="193">
        <f t="shared" si="287"/>
        <v>62.833668592977965</v>
      </c>
      <c r="L7697" s="96"/>
      <c r="M7697" s="161">
        <v>95.05</v>
      </c>
      <c r="N7697" s="167">
        <f t="shared" si="286"/>
        <v>-0.79000000000000625</v>
      </c>
      <c r="P7697" s="8">
        <f t="shared" si="285"/>
        <v>31.044562411324797</v>
      </c>
    </row>
    <row r="7698" spans="1:16" x14ac:dyDescent="0.15">
      <c r="A7698" s="69" t="s">
        <v>34</v>
      </c>
      <c r="B7698" s="70">
        <f>AVERAGE(D7680:D7700)</f>
        <v>92.957000000000008</v>
      </c>
      <c r="C7698" s="88">
        <v>41360</v>
      </c>
      <c r="D7698" s="12">
        <v>96.58</v>
      </c>
      <c r="E7698" s="12">
        <v>109.69</v>
      </c>
      <c r="F7698" s="12">
        <v>106.25</v>
      </c>
      <c r="G7698" s="12">
        <v>106.7</v>
      </c>
      <c r="H7698" s="12">
        <v>106.79</v>
      </c>
      <c r="I7698" s="75"/>
      <c r="J7698" s="75"/>
      <c r="K7698" s="193">
        <f t="shared" si="287"/>
        <v>64.152629331916046</v>
      </c>
      <c r="L7698" s="96"/>
      <c r="M7698" s="161">
        <v>95.59</v>
      </c>
      <c r="N7698" s="167">
        <f t="shared" si="286"/>
        <v>0.54000000000000625</v>
      </c>
      <c r="P7698" s="8">
        <f t="shared" si="285"/>
        <v>32.363523150262878</v>
      </c>
    </row>
    <row r="7699" spans="1:16" x14ac:dyDescent="0.15">
      <c r="A7699" s="69" t="s">
        <v>111</v>
      </c>
      <c r="B7699" s="70">
        <f>AVERAGE(E7680:E7700)</f>
        <v>109.542</v>
      </c>
      <c r="C7699" s="88">
        <v>41361</v>
      </c>
      <c r="D7699" s="12">
        <v>97.23</v>
      </c>
      <c r="E7699" s="12">
        <v>110.02</v>
      </c>
      <c r="F7699" s="12">
        <v>107.09</v>
      </c>
      <c r="G7699" s="12">
        <v>107.4</v>
      </c>
      <c r="H7699" s="11">
        <v>107.23</v>
      </c>
      <c r="I7699" s="75"/>
      <c r="J7699" s="75"/>
      <c r="K7699" s="193">
        <f t="shared" si="287"/>
        <v>64.391107507276971</v>
      </c>
      <c r="L7699" s="96"/>
      <c r="M7699" s="161">
        <v>95.32</v>
      </c>
      <c r="N7699" s="167">
        <f t="shared" si="286"/>
        <v>-0.27000000000001023</v>
      </c>
      <c r="P7699" s="8">
        <f t="shared" si="285"/>
        <v>32.602001325623803</v>
      </c>
    </row>
    <row r="7700" spans="1:16" ht="15" thickBot="1" x14ac:dyDescent="0.2">
      <c r="A7700" s="69" t="s">
        <v>112</v>
      </c>
      <c r="B7700" s="70">
        <f>AVERAGE(G7680:G7700)</f>
        <v>105.7225</v>
      </c>
      <c r="C7700" s="121">
        <v>41362</v>
      </c>
      <c r="D7700" s="125"/>
      <c r="E7700" s="125"/>
      <c r="F7700" s="125"/>
      <c r="G7700" s="122">
        <v>107.1</v>
      </c>
      <c r="H7700" s="125"/>
      <c r="I7700" s="123"/>
      <c r="J7700" s="123"/>
      <c r="K7700" s="193">
        <f t="shared" si="287"/>
        <v>64.029361620437115</v>
      </c>
      <c r="L7700" s="96"/>
      <c r="M7700" s="161">
        <v>95.05</v>
      </c>
      <c r="N7700" s="167">
        <f t="shared" si="286"/>
        <v>-0.26999999999999602</v>
      </c>
      <c r="P7700" s="8">
        <f t="shared" si="285"/>
        <v>32.240255438783947</v>
      </c>
    </row>
    <row r="7701" spans="1:16" x14ac:dyDescent="0.15">
      <c r="C7701" s="115">
        <v>41365</v>
      </c>
      <c r="D7701" s="116">
        <v>97.07</v>
      </c>
      <c r="E7701" s="116">
        <v>111.08</v>
      </c>
      <c r="F7701" s="116">
        <v>107.33</v>
      </c>
      <c r="G7701" s="116">
        <v>107.4</v>
      </c>
      <c r="H7701" s="116">
        <v>106.97</v>
      </c>
      <c r="I7701" s="117"/>
      <c r="J7701" s="117"/>
      <c r="K7701" s="193">
        <f t="shared" si="287"/>
        <v>64.43839430464908</v>
      </c>
      <c r="L7701" s="96"/>
      <c r="M7701" s="161">
        <v>95.39</v>
      </c>
      <c r="N7701" s="167">
        <f t="shared" si="286"/>
        <v>0.34000000000000341</v>
      </c>
      <c r="P7701" s="8">
        <f t="shared" si="285"/>
        <v>32.649288122995912</v>
      </c>
    </row>
    <row r="7702" spans="1:16" x14ac:dyDescent="0.15">
      <c r="A7702" s="97" t="s">
        <v>175</v>
      </c>
      <c r="B7702" s="146"/>
      <c r="C7702" s="88">
        <v>41366</v>
      </c>
      <c r="D7702" s="12">
        <v>97.19</v>
      </c>
      <c r="E7702" s="12">
        <v>110.69</v>
      </c>
      <c r="F7702" s="12">
        <v>108.36</v>
      </c>
      <c r="G7702" s="12">
        <v>108.2</v>
      </c>
      <c r="H7702" s="12">
        <v>108.16</v>
      </c>
      <c r="I7702" s="75"/>
      <c r="J7702" s="75"/>
      <c r="K7702" s="193">
        <f t="shared" si="287"/>
        <v>64.060879862207742</v>
      </c>
      <c r="L7702" s="96"/>
      <c r="M7702" s="161">
        <v>94.13</v>
      </c>
      <c r="N7702" s="167">
        <f t="shared" si="286"/>
        <v>-1.2600000000000051</v>
      </c>
      <c r="P7702" s="8">
        <f t="shared" si="285"/>
        <v>32.271773680554574</v>
      </c>
    </row>
    <row r="7703" spans="1:16" x14ac:dyDescent="0.15">
      <c r="A7703" s="97" t="s">
        <v>34</v>
      </c>
      <c r="B7703" s="146">
        <f>AVERAGE(D7637:D7700)</f>
        <v>94.36083333333336</v>
      </c>
      <c r="C7703" s="88">
        <v>41367</v>
      </c>
      <c r="D7703" s="12">
        <v>94.45</v>
      </c>
      <c r="E7703" s="12">
        <v>107.11</v>
      </c>
      <c r="F7703" s="12">
        <v>107.84</v>
      </c>
      <c r="G7703" s="12">
        <v>107.2</v>
      </c>
      <c r="H7703" s="12">
        <v>106.8</v>
      </c>
      <c r="I7703" s="75"/>
      <c r="J7703" s="75"/>
      <c r="K7703" s="193">
        <f t="shared" si="287"/>
        <v>63.826181863119842</v>
      </c>
      <c r="L7703" s="96"/>
      <c r="M7703" s="161">
        <v>94.66</v>
      </c>
      <c r="N7703" s="167">
        <f t="shared" si="286"/>
        <v>0.53000000000000114</v>
      </c>
      <c r="P7703" s="8">
        <f t="shared" si="285"/>
        <v>32.037075681466675</v>
      </c>
    </row>
    <row r="7704" spans="1:16" x14ac:dyDescent="0.15">
      <c r="A7704" s="97" t="s">
        <v>111</v>
      </c>
      <c r="B7704" s="146">
        <f>AVERAGE(E7637:E7700)</f>
        <v>112.63758064516129</v>
      </c>
      <c r="C7704" s="88">
        <v>41368</v>
      </c>
      <c r="D7704" s="12">
        <v>93.26</v>
      </c>
      <c r="E7704" s="12">
        <v>106.34</v>
      </c>
      <c r="F7704" s="12">
        <v>105</v>
      </c>
      <c r="G7704" s="12">
        <v>105.15</v>
      </c>
      <c r="H7704" s="12">
        <v>104.21</v>
      </c>
      <c r="I7704" s="75"/>
      <c r="J7704" s="75"/>
      <c r="K7704" s="193">
        <f t="shared" si="287"/>
        <v>62.109595011801986</v>
      </c>
      <c r="L7704" s="96"/>
      <c r="M7704" s="161">
        <v>93.91</v>
      </c>
      <c r="N7704" s="167">
        <f t="shared" si="286"/>
        <v>-0.75</v>
      </c>
      <c r="P7704" s="8">
        <f t="shared" si="285"/>
        <v>30.320488830148818</v>
      </c>
    </row>
    <row r="7705" spans="1:16" x14ac:dyDescent="0.15">
      <c r="A7705" s="97" t="s">
        <v>112</v>
      </c>
      <c r="B7705" s="146">
        <f>AVERAGE(G7637:G7700)</f>
        <v>108.27327586206899</v>
      </c>
      <c r="C7705" s="88">
        <v>41369</v>
      </c>
      <c r="D7705" s="12">
        <v>92.7</v>
      </c>
      <c r="E7705" s="12">
        <v>104.12</v>
      </c>
      <c r="F7705" s="12">
        <v>104.07</v>
      </c>
      <c r="G7705" s="12">
        <v>104</v>
      </c>
      <c r="H7705" s="12">
        <v>103.1</v>
      </c>
      <c r="I7705" s="75"/>
      <c r="J7705" s="75"/>
      <c r="K7705" s="193">
        <f t="shared" si="287"/>
        <v>64.066502953036519</v>
      </c>
      <c r="L7705" s="96"/>
      <c r="M7705" s="161">
        <v>97.94</v>
      </c>
      <c r="N7705" s="167">
        <f t="shared" si="286"/>
        <v>4.0300000000000011</v>
      </c>
      <c r="P7705" s="8">
        <f t="shared" si="285"/>
        <v>32.277396771383351</v>
      </c>
    </row>
    <row r="7706" spans="1:16" x14ac:dyDescent="0.15">
      <c r="C7706" s="88">
        <v>41372</v>
      </c>
      <c r="D7706" s="12">
        <v>93.36</v>
      </c>
      <c r="E7706" s="12">
        <v>104.66</v>
      </c>
      <c r="F7706" s="12">
        <v>103.15</v>
      </c>
      <c r="G7706" s="12">
        <v>102.9</v>
      </c>
      <c r="H7706" s="12">
        <v>102.35</v>
      </c>
      <c r="I7706" s="75"/>
      <c r="J7706" s="75"/>
      <c r="K7706" s="193">
        <f t="shared" si="287"/>
        <v>64.424430924738729</v>
      </c>
      <c r="L7706" s="96"/>
      <c r="M7706" s="161">
        <v>99.54</v>
      </c>
      <c r="N7706" s="167">
        <f t="shared" si="286"/>
        <v>1.6000000000000085</v>
      </c>
      <c r="P7706" s="8">
        <f t="shared" si="285"/>
        <v>32.635324743085562</v>
      </c>
    </row>
    <row r="7707" spans="1:16" x14ac:dyDescent="0.15">
      <c r="C7707" s="88">
        <v>41373</v>
      </c>
      <c r="D7707" s="12">
        <v>94.2</v>
      </c>
      <c r="E7707" s="12">
        <v>106.23</v>
      </c>
      <c r="F7707" s="12">
        <v>103.1</v>
      </c>
      <c r="G7707" s="12">
        <v>103.1</v>
      </c>
      <c r="H7707" s="12">
        <v>102.72</v>
      </c>
      <c r="I7707" s="75"/>
      <c r="J7707" s="75"/>
      <c r="K7707" s="193">
        <f t="shared" si="287"/>
        <v>65.081401659710352</v>
      </c>
      <c r="L7707" s="96"/>
      <c r="M7707" s="161">
        <v>100.36</v>
      </c>
      <c r="N7707" s="167">
        <f t="shared" si="286"/>
        <v>0.81999999999999318</v>
      </c>
      <c r="P7707" s="8">
        <f t="shared" si="285"/>
        <v>33.292295478057184</v>
      </c>
    </row>
    <row r="7708" spans="1:16" x14ac:dyDescent="0.15">
      <c r="C7708" s="88">
        <v>41374</v>
      </c>
      <c r="D7708" s="12">
        <v>94.64</v>
      </c>
      <c r="E7708" s="12">
        <v>105.79</v>
      </c>
      <c r="F7708" s="12">
        <v>103.72</v>
      </c>
      <c r="G7708" s="12">
        <v>103.85</v>
      </c>
      <c r="H7708" s="12">
        <v>103.26</v>
      </c>
      <c r="I7708" s="75"/>
      <c r="J7708" s="75"/>
      <c r="K7708" s="193">
        <f t="shared" si="287"/>
        <v>65.450324220639288</v>
      </c>
      <c r="L7708" s="96"/>
      <c r="M7708" s="161">
        <v>100.2</v>
      </c>
      <c r="N7708" s="167">
        <f t="shared" si="286"/>
        <v>-0.15999999999999659</v>
      </c>
      <c r="P7708" s="8">
        <f t="shared" si="285"/>
        <v>33.661218038986121</v>
      </c>
    </row>
    <row r="7709" spans="1:16" x14ac:dyDescent="0.15">
      <c r="C7709" s="88">
        <v>41375</v>
      </c>
      <c r="D7709" s="12">
        <v>93.51</v>
      </c>
      <c r="E7709" s="12">
        <v>104.27</v>
      </c>
      <c r="F7709" s="12">
        <v>103.05</v>
      </c>
      <c r="G7709" s="12">
        <v>103.2</v>
      </c>
      <c r="H7709" s="12">
        <v>102.44</v>
      </c>
      <c r="I7709" s="75"/>
      <c r="J7709" s="75"/>
      <c r="K7709" s="193">
        <f t="shared" si="287"/>
        <v>65.345749826770074</v>
      </c>
      <c r="L7709" s="96"/>
      <c r="M7709" s="161">
        <v>100.67</v>
      </c>
      <c r="N7709" s="167">
        <f t="shared" si="286"/>
        <v>0.46999999999999886</v>
      </c>
      <c r="P7709" s="8">
        <f t="shared" si="285"/>
        <v>33.556643645116907</v>
      </c>
    </row>
    <row r="7710" spans="1:16" x14ac:dyDescent="0.15">
      <c r="C7710" s="88">
        <v>41376</v>
      </c>
      <c r="D7710" s="12">
        <v>91.29</v>
      </c>
      <c r="E7710" s="12">
        <v>103.11</v>
      </c>
      <c r="F7710" s="12">
        <v>101.64</v>
      </c>
      <c r="G7710" s="12">
        <v>101.7</v>
      </c>
      <c r="H7710" s="12">
        <v>100.63</v>
      </c>
      <c r="I7710" s="75"/>
      <c r="J7710" s="75"/>
      <c r="K7710" s="193">
        <f t="shared" si="287"/>
        <v>64.370370001166862</v>
      </c>
      <c r="L7710" s="96"/>
      <c r="M7710" s="161">
        <v>100.63</v>
      </c>
      <c r="N7710" s="167">
        <f t="shared" si="286"/>
        <v>-4.0000000000006253E-2</v>
      </c>
      <c r="P7710" s="8">
        <f t="shared" si="285"/>
        <v>32.581263819513694</v>
      </c>
    </row>
    <row r="7711" spans="1:16" x14ac:dyDescent="0.15">
      <c r="C7711" s="88">
        <v>41379</v>
      </c>
      <c r="D7711" s="12">
        <v>88.71</v>
      </c>
      <c r="E7711" s="12">
        <v>100.39</v>
      </c>
      <c r="F7711" s="12">
        <v>99.27</v>
      </c>
      <c r="G7711" s="12">
        <v>99.2</v>
      </c>
      <c r="H7711" s="12">
        <v>98.56</v>
      </c>
      <c r="I7711" s="75"/>
      <c r="J7711" s="75"/>
      <c r="K7711" s="193">
        <f t="shared" si="287"/>
        <v>62.170301120452812</v>
      </c>
      <c r="L7711" s="96"/>
      <c r="M7711" s="161">
        <v>99.64</v>
      </c>
      <c r="N7711" s="167">
        <f t="shared" si="286"/>
        <v>-0.98999999999999488</v>
      </c>
      <c r="P7711" s="8">
        <f t="shared" si="285"/>
        <v>30.381194938799645</v>
      </c>
    </row>
    <row r="7712" spans="1:16" x14ac:dyDescent="0.15">
      <c r="C7712" s="88">
        <v>41380</v>
      </c>
      <c r="D7712" s="12">
        <v>88.72</v>
      </c>
      <c r="E7712" s="12">
        <v>99.91</v>
      </c>
      <c r="F7712" s="12">
        <v>97.9</v>
      </c>
      <c r="G7712" s="12">
        <v>98.3</v>
      </c>
      <c r="H7712" s="12">
        <v>97.15</v>
      </c>
      <c r="I7712" s="75"/>
      <c r="J7712" s="75"/>
      <c r="K7712" s="193">
        <f t="shared" si="287"/>
        <v>60.487154048095945</v>
      </c>
      <c r="L7712" s="96"/>
      <c r="M7712" s="161">
        <v>97.83</v>
      </c>
      <c r="N7712" s="167">
        <f t="shared" si="286"/>
        <v>-1.8100000000000023</v>
      </c>
      <c r="P7712" s="8">
        <f t="shared" si="285"/>
        <v>28.698047866442778</v>
      </c>
    </row>
    <row r="7713" spans="1:16" x14ac:dyDescent="0.15">
      <c r="C7713" s="88">
        <v>41381</v>
      </c>
      <c r="D7713" s="12">
        <v>86.68</v>
      </c>
      <c r="E7713" s="12">
        <v>97.69</v>
      </c>
      <c r="F7713" s="12">
        <v>98.03</v>
      </c>
      <c r="G7713" s="12">
        <v>98.6</v>
      </c>
      <c r="H7713" s="12">
        <v>96.71</v>
      </c>
      <c r="I7713" s="75"/>
      <c r="J7713" s="75"/>
      <c r="K7713" s="193">
        <f t="shared" si="287"/>
        <v>61.391157101076296</v>
      </c>
      <c r="L7713" s="96"/>
      <c r="M7713" s="161">
        <v>98.99</v>
      </c>
      <c r="N7713" s="167">
        <f t="shared" si="286"/>
        <v>1.1599999999999966</v>
      </c>
      <c r="P7713" s="8">
        <f t="shared" si="285"/>
        <v>29.602050919423128</v>
      </c>
    </row>
    <row r="7714" spans="1:16" x14ac:dyDescent="0.15">
      <c r="C7714" s="88">
        <v>41382</v>
      </c>
      <c r="D7714" s="12">
        <v>87.73</v>
      </c>
      <c r="E7714" s="12">
        <v>99.13</v>
      </c>
      <c r="F7714" s="12">
        <v>96.74</v>
      </c>
      <c r="G7714" s="12">
        <v>96.3</v>
      </c>
      <c r="H7714" s="12">
        <v>96.35</v>
      </c>
      <c r="I7714" s="75"/>
      <c r="J7714" s="75"/>
      <c r="K7714" s="193">
        <f t="shared" si="287"/>
        <v>59.880369713261587</v>
      </c>
      <c r="L7714" s="96"/>
      <c r="M7714" s="161">
        <v>98.86</v>
      </c>
      <c r="N7714" s="167">
        <f t="shared" si="286"/>
        <v>-0.12999999999999545</v>
      </c>
      <c r="P7714" s="8">
        <f t="shared" si="285"/>
        <v>28.091263531608419</v>
      </c>
    </row>
    <row r="7715" spans="1:16" x14ac:dyDescent="0.15">
      <c r="C7715" s="88">
        <v>41383</v>
      </c>
      <c r="D7715" s="12">
        <v>88.01</v>
      </c>
      <c r="E7715" s="12">
        <v>99.65</v>
      </c>
      <c r="F7715" s="12">
        <v>98.11</v>
      </c>
      <c r="G7715" s="12">
        <v>98</v>
      </c>
      <c r="H7715" s="12">
        <v>97.4</v>
      </c>
      <c r="I7715" s="75"/>
      <c r="J7715" s="75"/>
      <c r="K7715" s="193">
        <f t="shared" si="287"/>
        <v>61.202500516827961</v>
      </c>
      <c r="L7715" s="96"/>
      <c r="M7715" s="161">
        <v>99.29</v>
      </c>
      <c r="N7715" s="167">
        <f t="shared" si="286"/>
        <v>0.43000000000000682</v>
      </c>
      <c r="P7715" s="8">
        <f t="shared" ref="P7715:P7778" si="288">K7715-$K$8167</f>
        <v>29.413394335174793</v>
      </c>
    </row>
    <row r="7716" spans="1:16" x14ac:dyDescent="0.15">
      <c r="C7716" s="88">
        <v>41386</v>
      </c>
      <c r="D7716" s="12">
        <v>88.76</v>
      </c>
      <c r="E7716" s="12">
        <v>100.39</v>
      </c>
      <c r="F7716" s="12">
        <v>98.25</v>
      </c>
      <c r="G7716" s="12">
        <v>98.1</v>
      </c>
      <c r="H7716" s="12">
        <v>97.75</v>
      </c>
      <c r="I7716" s="75"/>
      <c r="J7716" s="75"/>
      <c r="K7716" s="193">
        <f t="shared" si="287"/>
        <v>62.165816485373483</v>
      </c>
      <c r="L7716" s="96"/>
      <c r="M7716" s="161">
        <v>100.75</v>
      </c>
      <c r="N7716" s="167">
        <f t="shared" si="286"/>
        <v>1.4599999999999937</v>
      </c>
      <c r="P7716" s="8">
        <f t="shared" si="288"/>
        <v>30.376710303720316</v>
      </c>
    </row>
    <row r="7717" spans="1:16" x14ac:dyDescent="0.15">
      <c r="C7717" s="88">
        <v>41387</v>
      </c>
      <c r="D7717" s="12">
        <v>89.18</v>
      </c>
      <c r="E7717" s="12">
        <v>100.31</v>
      </c>
      <c r="F7717" s="12">
        <v>98.16</v>
      </c>
      <c r="G7717" s="12">
        <v>98.45</v>
      </c>
      <c r="H7717" s="12">
        <v>97.52</v>
      </c>
      <c r="I7717" s="75"/>
      <c r="J7717" s="75"/>
      <c r="K7717" s="193">
        <f t="shared" si="287"/>
        <v>62.096571958601807</v>
      </c>
      <c r="L7717" s="96"/>
      <c r="M7717" s="161">
        <v>100.28</v>
      </c>
      <c r="N7717" s="167">
        <f t="shared" si="286"/>
        <v>-0.46999999999999886</v>
      </c>
      <c r="P7717" s="8">
        <f t="shared" si="288"/>
        <v>30.307465776948639</v>
      </c>
    </row>
    <row r="7718" spans="1:16" x14ac:dyDescent="0.15">
      <c r="C7718" s="88">
        <v>41388</v>
      </c>
      <c r="D7718" s="12">
        <v>91.43</v>
      </c>
      <c r="E7718" s="12">
        <v>101.73</v>
      </c>
      <c r="F7718" s="12">
        <v>99.6</v>
      </c>
      <c r="G7718" s="12">
        <v>99.15</v>
      </c>
      <c r="H7718" s="12">
        <v>98.96</v>
      </c>
      <c r="I7718" s="75"/>
      <c r="J7718" s="75"/>
      <c r="K7718" s="193">
        <f t="shared" si="287"/>
        <v>62.756363673703973</v>
      </c>
      <c r="L7718" s="96"/>
      <c r="M7718" s="161">
        <v>100.63</v>
      </c>
      <c r="N7718" s="167">
        <f t="shared" si="286"/>
        <v>0.34999999999999432</v>
      </c>
      <c r="P7718" s="8">
        <f t="shared" si="288"/>
        <v>30.967257492050805</v>
      </c>
    </row>
    <row r="7719" spans="1:16" x14ac:dyDescent="0.15">
      <c r="A7719" s="69" t="s">
        <v>115</v>
      </c>
      <c r="B7719" s="69"/>
      <c r="C7719" s="88">
        <v>41389</v>
      </c>
      <c r="D7719" s="12">
        <v>93.64</v>
      </c>
      <c r="E7719" s="12">
        <v>103.41</v>
      </c>
      <c r="F7719" s="12">
        <v>100.19</v>
      </c>
      <c r="G7719" s="12">
        <v>100.9</v>
      </c>
      <c r="H7719" s="12">
        <v>99.89</v>
      </c>
      <c r="I7719" s="75"/>
      <c r="J7719" s="75"/>
      <c r="K7719" s="193">
        <f t="shared" si="287"/>
        <v>63.819590141432435</v>
      </c>
      <c r="L7719" s="96"/>
      <c r="M7719" s="161">
        <v>100.56</v>
      </c>
      <c r="N7719" s="167">
        <f t="shared" si="286"/>
        <v>-6.9999999999993179E-2</v>
      </c>
      <c r="P7719" s="8">
        <f t="shared" si="288"/>
        <v>32.030483959779268</v>
      </c>
    </row>
    <row r="7720" spans="1:16" x14ac:dyDescent="0.15">
      <c r="A7720" s="69" t="s">
        <v>34</v>
      </c>
      <c r="B7720" s="70">
        <f>AVERAGE(D7701:D7722)</f>
        <v>92.067727272727282</v>
      </c>
      <c r="C7720" s="88">
        <v>41390</v>
      </c>
      <c r="D7720" s="12">
        <v>93</v>
      </c>
      <c r="E7720" s="12">
        <v>103.16</v>
      </c>
      <c r="F7720" s="12">
        <v>101.05</v>
      </c>
      <c r="G7720" s="12">
        <v>101.4</v>
      </c>
      <c r="H7720" s="12">
        <v>100.7</v>
      </c>
      <c r="I7720" s="75"/>
      <c r="J7720" s="75"/>
      <c r="K7720" s="193">
        <f t="shared" si="287"/>
        <v>63.880727102121035</v>
      </c>
      <c r="L7720" s="96"/>
      <c r="M7720" s="161">
        <v>100.16</v>
      </c>
      <c r="N7720" s="167">
        <f t="shared" si="286"/>
        <v>-0.40000000000000568</v>
      </c>
      <c r="P7720" s="8">
        <f t="shared" si="288"/>
        <v>32.091620920467868</v>
      </c>
    </row>
    <row r="7721" spans="1:16" x14ac:dyDescent="0.15">
      <c r="A7721" s="69" t="s">
        <v>111</v>
      </c>
      <c r="B7721" s="70">
        <f>AVERAGE(E7701:E7722)</f>
        <v>103.425</v>
      </c>
      <c r="C7721" s="88">
        <v>41393</v>
      </c>
      <c r="D7721" s="113">
        <v>94.5</v>
      </c>
      <c r="E7721" s="113">
        <v>103.81</v>
      </c>
      <c r="F7721" s="113">
        <v>101.05</v>
      </c>
      <c r="G7721" s="127"/>
      <c r="H7721" s="113">
        <v>100.91</v>
      </c>
      <c r="I7721" s="114"/>
      <c r="J7721" s="114"/>
      <c r="K7721" s="198"/>
      <c r="L7721" s="194"/>
      <c r="M7721" s="172"/>
      <c r="N7721" s="167">
        <f t="shared" si="286"/>
        <v>-100.16</v>
      </c>
      <c r="P7721" s="8">
        <f t="shared" si="288"/>
        <v>-31.789106181653167</v>
      </c>
    </row>
    <row r="7722" spans="1:16" ht="15" thickBot="1" x14ac:dyDescent="0.2">
      <c r="A7722" s="69" t="s">
        <v>112</v>
      </c>
      <c r="B7722" s="70">
        <f>AVERAGE(G7701:G7722)</f>
        <v>101.74523809523809</v>
      </c>
      <c r="C7722" s="121">
        <v>41394</v>
      </c>
      <c r="D7722" s="122">
        <v>93.46</v>
      </c>
      <c r="E7722" s="122">
        <v>102.37</v>
      </c>
      <c r="F7722" s="122">
        <v>101.26</v>
      </c>
      <c r="G7722" s="122">
        <v>101.55</v>
      </c>
      <c r="H7722" s="122">
        <v>100.65</v>
      </c>
      <c r="I7722" s="123"/>
      <c r="J7722" s="123"/>
      <c r="K7722" s="193">
        <f t="shared" si="287"/>
        <v>63.183199667301643</v>
      </c>
      <c r="L7722" s="96"/>
      <c r="M7722" s="161">
        <v>98.92</v>
      </c>
      <c r="N7722" s="167">
        <f t="shared" si="286"/>
        <v>98.92</v>
      </c>
      <c r="P7722" s="8">
        <f t="shared" si="288"/>
        <v>31.394093485648476</v>
      </c>
    </row>
    <row r="7723" spans="1:16" x14ac:dyDescent="0.15">
      <c r="C7723" s="115">
        <v>41395</v>
      </c>
      <c r="D7723" s="116">
        <v>91.03</v>
      </c>
      <c r="E7723" s="116">
        <v>99.95</v>
      </c>
      <c r="F7723" s="116">
        <v>100.99</v>
      </c>
      <c r="G7723" s="116">
        <v>99.25</v>
      </c>
      <c r="H7723" s="116">
        <v>99.97</v>
      </c>
      <c r="I7723" s="117"/>
      <c r="J7723" s="117"/>
      <c r="K7723" s="193">
        <f t="shared" si="287"/>
        <v>61.265241379263024</v>
      </c>
      <c r="L7723" s="96"/>
      <c r="M7723" s="161">
        <v>98.14</v>
      </c>
      <c r="N7723" s="167">
        <f t="shared" si="286"/>
        <v>-0.78000000000000114</v>
      </c>
      <c r="P7723" s="8">
        <f t="shared" si="288"/>
        <v>29.476135197609857</v>
      </c>
    </row>
    <row r="7724" spans="1:16" x14ac:dyDescent="0.15">
      <c r="C7724" s="88">
        <v>41396</v>
      </c>
      <c r="D7724" s="12">
        <v>93.99</v>
      </c>
      <c r="E7724" s="12">
        <v>102.85</v>
      </c>
      <c r="F7724" s="12">
        <v>97.91</v>
      </c>
      <c r="G7724" s="12">
        <v>97.3</v>
      </c>
      <c r="H7724" s="12">
        <v>98.97</v>
      </c>
      <c r="I7724" s="75"/>
      <c r="J7724" s="75"/>
      <c r="K7724" s="193">
        <f t="shared" si="287"/>
        <v>60.122741281489411</v>
      </c>
      <c r="L7724" s="96"/>
      <c r="M7724" s="161">
        <v>98.24</v>
      </c>
      <c r="N7724" s="167">
        <f t="shared" si="286"/>
        <v>9.9999999999994316E-2</v>
      </c>
      <c r="P7724" s="8">
        <f t="shared" si="288"/>
        <v>28.333635099836243</v>
      </c>
    </row>
    <row r="7725" spans="1:16" x14ac:dyDescent="0.15">
      <c r="C7725" s="88">
        <v>41397</v>
      </c>
      <c r="D7725" s="12">
        <v>95.61</v>
      </c>
      <c r="E7725" s="12">
        <v>104.19</v>
      </c>
      <c r="F7725" s="12">
        <v>99.92</v>
      </c>
      <c r="G7725" s="82"/>
      <c r="H7725" s="12">
        <v>101.47</v>
      </c>
      <c r="I7725" s="75"/>
      <c r="J7725" s="75"/>
      <c r="K7725" s="198"/>
      <c r="L7725" s="194"/>
      <c r="M7725" s="172"/>
      <c r="N7725" s="167">
        <f t="shared" si="286"/>
        <v>-98.24</v>
      </c>
      <c r="P7725" s="8">
        <f t="shared" si="288"/>
        <v>-31.789106181653167</v>
      </c>
    </row>
    <row r="7726" spans="1:16" x14ac:dyDescent="0.15">
      <c r="C7726" s="88">
        <v>41400</v>
      </c>
      <c r="D7726" s="12">
        <v>96.16</v>
      </c>
      <c r="E7726" s="12">
        <v>105.46</v>
      </c>
      <c r="F7726" s="12">
        <v>101.8</v>
      </c>
      <c r="G7726" s="82"/>
      <c r="H7726" s="12">
        <v>102.61</v>
      </c>
      <c r="I7726" s="75"/>
      <c r="J7726" s="75"/>
      <c r="K7726" s="198"/>
      <c r="L7726" s="194"/>
      <c r="M7726" s="172"/>
      <c r="N7726" s="167">
        <f t="shared" si="286"/>
        <v>0</v>
      </c>
      <c r="P7726" s="8">
        <f t="shared" si="288"/>
        <v>-31.789106181653167</v>
      </c>
    </row>
    <row r="7727" spans="1:16" x14ac:dyDescent="0.15">
      <c r="C7727" s="88">
        <v>41401</v>
      </c>
      <c r="D7727" s="12">
        <v>95.62</v>
      </c>
      <c r="E7727" s="12">
        <v>104.4</v>
      </c>
      <c r="F7727" s="12">
        <v>101.9</v>
      </c>
      <c r="G7727" s="12">
        <v>102.5</v>
      </c>
      <c r="H7727" s="12">
        <v>102.75</v>
      </c>
      <c r="I7727" s="75"/>
      <c r="J7727" s="75"/>
      <c r="K7727" s="193">
        <f t="shared" si="287"/>
        <v>64.55437212544507</v>
      </c>
      <c r="L7727" s="96"/>
      <c r="M7727" s="161">
        <v>100.13</v>
      </c>
      <c r="N7727" s="167">
        <f t="shared" si="286"/>
        <v>100.13</v>
      </c>
      <c r="P7727" s="8">
        <f t="shared" si="288"/>
        <v>32.765265943791903</v>
      </c>
    </row>
    <row r="7728" spans="1:16" x14ac:dyDescent="0.15">
      <c r="C7728" s="88">
        <v>41402</v>
      </c>
      <c r="D7728" s="12">
        <v>96.62</v>
      </c>
      <c r="E7728" s="12">
        <v>104.34</v>
      </c>
      <c r="F7728" s="12">
        <v>101.7</v>
      </c>
      <c r="G7728" s="12">
        <v>101.9</v>
      </c>
      <c r="H7728" s="11">
        <v>102.11</v>
      </c>
      <c r="I7728" s="75"/>
      <c r="J7728" s="75"/>
      <c r="K7728" s="193">
        <f t="shared" si="287"/>
        <v>64.029078578952451</v>
      </c>
      <c r="L7728" s="96"/>
      <c r="M7728" s="161">
        <v>99.9</v>
      </c>
      <c r="N7728" s="167">
        <f t="shared" si="286"/>
        <v>-0.22999999999998977</v>
      </c>
      <c r="P7728" s="8">
        <f t="shared" si="288"/>
        <v>32.239972397299283</v>
      </c>
    </row>
    <row r="7729" spans="1:17" x14ac:dyDescent="0.15">
      <c r="C7729" s="88">
        <v>41403</v>
      </c>
      <c r="D7729" s="12">
        <v>96.39</v>
      </c>
      <c r="E7729" s="12">
        <v>104.47</v>
      </c>
      <c r="F7729" s="12">
        <v>101.23</v>
      </c>
      <c r="G7729" s="12">
        <v>101.55</v>
      </c>
      <c r="H7729" s="12">
        <v>101.67</v>
      </c>
      <c r="I7729" s="75"/>
      <c r="J7729" s="75"/>
      <c r="K7729" s="193">
        <f t="shared" si="287"/>
        <v>63.802768042526907</v>
      </c>
      <c r="L7729" s="96"/>
      <c r="M7729" s="161">
        <v>99.89</v>
      </c>
      <c r="N7729" s="167">
        <f t="shared" si="286"/>
        <v>-1.0000000000005116E-2</v>
      </c>
      <c r="P7729" s="8">
        <f t="shared" si="288"/>
        <v>32.013661860873739</v>
      </c>
    </row>
    <row r="7730" spans="1:17" x14ac:dyDescent="0.15">
      <c r="C7730" s="88">
        <v>41404</v>
      </c>
      <c r="D7730" s="12">
        <v>96.04</v>
      </c>
      <c r="E7730" s="12">
        <v>103.91</v>
      </c>
      <c r="F7730" s="12">
        <v>101.35</v>
      </c>
      <c r="G7730" s="12">
        <v>101.5</v>
      </c>
      <c r="H7730" s="12">
        <v>101.07</v>
      </c>
      <c r="I7730" s="75"/>
      <c r="J7730" s="75"/>
      <c r="K7730" s="193">
        <f t="shared" si="287"/>
        <v>65.092874274555612</v>
      </c>
      <c r="L7730" s="96"/>
      <c r="M7730" s="161">
        <v>101.96</v>
      </c>
      <c r="N7730" s="167">
        <f t="shared" si="286"/>
        <v>2.0699999999999932</v>
      </c>
      <c r="P7730" s="8">
        <f t="shared" si="288"/>
        <v>33.303768092902445</v>
      </c>
    </row>
    <row r="7731" spans="1:17" x14ac:dyDescent="0.15">
      <c r="C7731" s="88">
        <v>41407</v>
      </c>
      <c r="D7731" s="12">
        <v>95.17</v>
      </c>
      <c r="E7731" s="12">
        <v>102.82</v>
      </c>
      <c r="F7731" s="12">
        <v>100.2</v>
      </c>
      <c r="G7731" s="12">
        <v>100.7</v>
      </c>
      <c r="H7731" s="12">
        <v>100.47</v>
      </c>
      <c r="I7731" s="75"/>
      <c r="J7731" s="75"/>
      <c r="K7731" s="193">
        <f t="shared" si="287"/>
        <v>65.187875576432234</v>
      </c>
      <c r="L7731" s="96"/>
      <c r="M7731" s="161">
        <v>102.92</v>
      </c>
      <c r="N7731" s="167">
        <f t="shared" si="286"/>
        <v>0.96000000000000796</v>
      </c>
      <c r="P7731" s="8">
        <f t="shared" si="288"/>
        <v>33.398769394779066</v>
      </c>
    </row>
    <row r="7732" spans="1:17" x14ac:dyDescent="0.15">
      <c r="C7732" s="88">
        <v>41408</v>
      </c>
      <c r="D7732" s="12">
        <v>94.21</v>
      </c>
      <c r="E7732" s="12">
        <v>102.6</v>
      </c>
      <c r="F7732" s="12">
        <v>99.99</v>
      </c>
      <c r="G7732" s="12">
        <v>100.3</v>
      </c>
      <c r="H7732" s="12">
        <v>100.29</v>
      </c>
      <c r="I7732" s="75"/>
      <c r="J7732" s="75"/>
      <c r="K7732" s="193">
        <f t="shared" si="287"/>
        <v>64.651354717714383</v>
      </c>
      <c r="L7732" s="96"/>
      <c r="M7732" s="161">
        <v>102.48</v>
      </c>
      <c r="N7732" s="167">
        <f t="shared" ref="N7732:N7795" si="289">M7732-M7731</f>
        <v>-0.43999999999999773</v>
      </c>
      <c r="P7732" s="8">
        <f t="shared" si="288"/>
        <v>32.862248536061216</v>
      </c>
    </row>
    <row r="7733" spans="1:17" x14ac:dyDescent="0.15">
      <c r="C7733" s="88">
        <v>41409</v>
      </c>
      <c r="D7733" s="12">
        <v>94.3</v>
      </c>
      <c r="E7733" s="12">
        <v>103.68</v>
      </c>
      <c r="F7733" s="12">
        <v>99.25</v>
      </c>
      <c r="G7733" s="12">
        <v>99.5</v>
      </c>
      <c r="H7733" s="12">
        <v>99.66</v>
      </c>
      <c r="I7733" s="75"/>
      <c r="J7733" s="75"/>
      <c r="K7733" s="193">
        <f t="shared" si="287"/>
        <v>64.548742744805551</v>
      </c>
      <c r="L7733" s="96"/>
      <c r="M7733" s="161">
        <v>103.14</v>
      </c>
      <c r="N7733" s="167">
        <f t="shared" si="289"/>
        <v>0.65999999999999659</v>
      </c>
      <c r="P7733" s="8">
        <f t="shared" si="288"/>
        <v>32.759636563152384</v>
      </c>
      <c r="Q7733" s="8">
        <f>MIN(P7376:P7733)</f>
        <v>-31.789106181653167</v>
      </c>
    </row>
    <row r="7734" spans="1:17" x14ac:dyDescent="0.15">
      <c r="C7734" s="88">
        <v>41410</v>
      </c>
      <c r="D7734" s="12">
        <v>95.16</v>
      </c>
      <c r="E7734" s="12">
        <v>103.8</v>
      </c>
      <c r="F7734" s="12">
        <v>100.4</v>
      </c>
      <c r="G7734" s="12">
        <v>100.2</v>
      </c>
      <c r="H7734" s="12">
        <v>100.85</v>
      </c>
      <c r="I7734" s="75"/>
      <c r="J7734" s="75"/>
      <c r="K7734" s="193">
        <f t="shared" si="287"/>
        <v>65.021761673985125</v>
      </c>
      <c r="L7734" s="96"/>
      <c r="M7734" s="161">
        <v>103.17</v>
      </c>
      <c r="N7734" s="167">
        <f t="shared" si="289"/>
        <v>3.0000000000001137E-2</v>
      </c>
      <c r="P7734" s="8">
        <f t="shared" si="288"/>
        <v>33.232655492331958</v>
      </c>
    </row>
    <row r="7735" spans="1:17" x14ac:dyDescent="0.15">
      <c r="C7735" s="88">
        <v>41411</v>
      </c>
      <c r="D7735" s="12">
        <v>96.02</v>
      </c>
      <c r="E7735" s="12">
        <v>104.64</v>
      </c>
      <c r="F7735" s="12">
        <v>100.9</v>
      </c>
      <c r="G7735" s="12">
        <v>101</v>
      </c>
      <c r="H7735" s="11">
        <v>101.45</v>
      </c>
      <c r="I7735" s="75"/>
      <c r="J7735" s="75"/>
      <c r="K7735" s="193">
        <f t="shared" si="287"/>
        <v>65.617130002271153</v>
      </c>
      <c r="L7735" s="96"/>
      <c r="M7735" s="161">
        <v>103.29</v>
      </c>
      <c r="N7735" s="167">
        <f t="shared" si="289"/>
        <v>0.12000000000000455</v>
      </c>
      <c r="P7735" s="8">
        <f t="shared" si="288"/>
        <v>33.828023820617986</v>
      </c>
    </row>
    <row r="7736" spans="1:17" x14ac:dyDescent="0.15">
      <c r="C7736" s="88">
        <v>41414</v>
      </c>
      <c r="D7736" s="12">
        <v>96.71</v>
      </c>
      <c r="E7736" s="12">
        <v>104.8</v>
      </c>
      <c r="F7736" s="12">
        <v>101.5</v>
      </c>
      <c r="G7736" s="12">
        <v>101.75</v>
      </c>
      <c r="H7736" s="12">
        <v>101.95</v>
      </c>
      <c r="I7736" s="75"/>
      <c r="J7736" s="75"/>
      <c r="K7736" s="193">
        <f t="shared" si="287"/>
        <v>66.469179218287721</v>
      </c>
      <c r="L7736" s="96"/>
      <c r="M7736" s="161">
        <v>103.86</v>
      </c>
      <c r="N7736" s="167">
        <f t="shared" si="289"/>
        <v>0.56999999999999318</v>
      </c>
      <c r="P7736" s="8">
        <f t="shared" si="288"/>
        <v>34.680073036634553</v>
      </c>
    </row>
    <row r="7737" spans="1:17" x14ac:dyDescent="0.15">
      <c r="C7737" s="88">
        <v>41415</v>
      </c>
      <c r="D7737" s="12">
        <v>96.16</v>
      </c>
      <c r="E7737" s="12">
        <v>103.91</v>
      </c>
      <c r="F7737" s="12">
        <v>101.4</v>
      </c>
      <c r="G7737" s="12">
        <v>102.2</v>
      </c>
      <c r="H7737" s="12">
        <v>101.39</v>
      </c>
      <c r="I7737" s="75"/>
      <c r="J7737" s="75"/>
      <c r="K7737" s="193">
        <f t="shared" si="287"/>
        <v>66.512446826577531</v>
      </c>
      <c r="L7737" s="96"/>
      <c r="M7737" s="161">
        <v>103.47</v>
      </c>
      <c r="N7737" s="167">
        <f t="shared" si="289"/>
        <v>-0.39000000000000057</v>
      </c>
      <c r="P7737" s="8">
        <f t="shared" si="288"/>
        <v>34.723340644924363</v>
      </c>
    </row>
    <row r="7738" spans="1:17" x14ac:dyDescent="0.15">
      <c r="C7738" s="88">
        <v>41416</v>
      </c>
      <c r="D7738" s="12">
        <v>94.28</v>
      </c>
      <c r="E7738" s="12">
        <v>102.6</v>
      </c>
      <c r="F7738" s="12">
        <v>100.4</v>
      </c>
      <c r="G7738" s="12">
        <v>100.8</v>
      </c>
      <c r="H7738" s="12">
        <v>100.36</v>
      </c>
      <c r="I7738" s="75"/>
      <c r="J7738" s="75"/>
      <c r="K7738" s="193">
        <f t="shared" si="287"/>
        <v>65.683739098330008</v>
      </c>
      <c r="L7738" s="96"/>
      <c r="M7738" s="161">
        <v>103.6</v>
      </c>
      <c r="N7738" s="167">
        <f t="shared" si="289"/>
        <v>0.12999999999999545</v>
      </c>
      <c r="P7738" s="8">
        <f t="shared" si="288"/>
        <v>33.894632916676841</v>
      </c>
    </row>
    <row r="7739" spans="1:17" x14ac:dyDescent="0.15">
      <c r="C7739" s="88">
        <v>41417</v>
      </c>
      <c r="D7739" s="12">
        <v>94.25</v>
      </c>
      <c r="E7739" s="12">
        <v>102.44</v>
      </c>
      <c r="F7739" s="12">
        <v>98.69</v>
      </c>
      <c r="G7739" s="12">
        <v>99</v>
      </c>
      <c r="H7739" s="12">
        <v>99.03</v>
      </c>
      <c r="I7739" s="75"/>
      <c r="J7739" s="75"/>
      <c r="K7739" s="193">
        <f t="shared" si="287"/>
        <v>65.077464238168062</v>
      </c>
      <c r="L7739" s="96"/>
      <c r="M7739" s="161">
        <v>104.51</v>
      </c>
      <c r="N7739" s="167">
        <f t="shared" si="289"/>
        <v>0.9100000000000108</v>
      </c>
      <c r="P7739" s="8">
        <f t="shared" si="288"/>
        <v>33.288358056514895</v>
      </c>
    </row>
    <row r="7740" spans="1:17" x14ac:dyDescent="0.15">
      <c r="C7740" s="88">
        <v>41418</v>
      </c>
      <c r="D7740" s="12">
        <v>94.15</v>
      </c>
      <c r="E7740" s="12">
        <v>102.64</v>
      </c>
      <c r="F7740" s="12">
        <v>98.69</v>
      </c>
      <c r="G7740" s="12">
        <v>99.3</v>
      </c>
      <c r="H7740" s="12">
        <v>99.15</v>
      </c>
      <c r="I7740" s="75"/>
      <c r="J7740" s="75"/>
      <c r="K7740" s="193">
        <f t="shared" si="287"/>
        <v>64.543912170133851</v>
      </c>
      <c r="L7740" s="96"/>
      <c r="M7740" s="161">
        <v>103.34</v>
      </c>
      <c r="N7740" s="167">
        <f t="shared" si="289"/>
        <v>-1.1700000000000017</v>
      </c>
      <c r="P7740" s="8">
        <f t="shared" si="288"/>
        <v>32.754805988480683</v>
      </c>
    </row>
    <row r="7741" spans="1:17" x14ac:dyDescent="0.15">
      <c r="C7741" s="88">
        <v>41421</v>
      </c>
      <c r="D7741" s="82"/>
      <c r="E7741" s="12">
        <v>102.62</v>
      </c>
      <c r="F7741" s="12">
        <v>99.4</v>
      </c>
      <c r="G7741" s="12">
        <v>99.7</v>
      </c>
      <c r="H7741" s="12">
        <v>99.56</v>
      </c>
      <c r="I7741" s="75"/>
      <c r="J7741" s="75"/>
      <c r="K7741" s="193">
        <f t="shared" si="287"/>
        <v>63.882079411436678</v>
      </c>
      <c r="L7741" s="96"/>
      <c r="M7741" s="161">
        <v>101.87</v>
      </c>
      <c r="N7741" s="167">
        <f t="shared" si="289"/>
        <v>-1.4699999999999989</v>
      </c>
      <c r="P7741" s="8">
        <f t="shared" si="288"/>
        <v>32.09297322978351</v>
      </c>
    </row>
    <row r="7742" spans="1:17" x14ac:dyDescent="0.15">
      <c r="A7742" s="69" t="s">
        <v>116</v>
      </c>
      <c r="B7742" s="69"/>
      <c r="C7742" s="88">
        <v>41422</v>
      </c>
      <c r="D7742" s="12">
        <v>95.01</v>
      </c>
      <c r="E7742" s="12">
        <v>104.23</v>
      </c>
      <c r="F7742" s="12">
        <v>100.4</v>
      </c>
      <c r="G7742" s="12">
        <v>100</v>
      </c>
      <c r="H7742" s="12">
        <v>101.11</v>
      </c>
      <c r="I7742" s="75"/>
      <c r="J7742" s="75"/>
      <c r="K7742" s="193">
        <f t="shared" si="287"/>
        <v>64.552327936944693</v>
      </c>
      <c r="L7742" s="96"/>
      <c r="M7742" s="161">
        <v>102.63</v>
      </c>
      <c r="N7742" s="167">
        <f t="shared" si="289"/>
        <v>0.75999999999999091</v>
      </c>
      <c r="P7742" s="8">
        <f t="shared" si="288"/>
        <v>32.763221755291525</v>
      </c>
    </row>
    <row r="7743" spans="1:17" x14ac:dyDescent="0.15">
      <c r="A7743" s="69" t="s">
        <v>34</v>
      </c>
      <c r="B7743" s="70">
        <f>AVERAGE(D7723:D7745)</f>
        <v>94.799545454545466</v>
      </c>
      <c r="C7743" s="88">
        <v>41423</v>
      </c>
      <c r="D7743" s="12">
        <v>93.13</v>
      </c>
      <c r="E7743" s="12">
        <v>102.43</v>
      </c>
      <c r="F7743" s="12">
        <v>100.59</v>
      </c>
      <c r="G7743" s="12">
        <v>100.85</v>
      </c>
      <c r="H7743" s="12">
        <v>100.54</v>
      </c>
      <c r="I7743" s="75"/>
      <c r="J7743" s="75"/>
      <c r="K7743" s="193">
        <f t="shared" si="287"/>
        <v>65.475275899965581</v>
      </c>
      <c r="L7743" s="96"/>
      <c r="M7743" s="161">
        <v>103.22</v>
      </c>
      <c r="N7743" s="167">
        <f t="shared" si="289"/>
        <v>0.59000000000000341</v>
      </c>
      <c r="P7743" s="8">
        <f t="shared" si="288"/>
        <v>33.686169718312414</v>
      </c>
    </row>
    <row r="7744" spans="1:17" x14ac:dyDescent="0.15">
      <c r="A7744" s="69" t="s">
        <v>111</v>
      </c>
      <c r="B7744" s="70">
        <f>AVERAGE(E7723:E7745)</f>
        <v>103.27652173913044</v>
      </c>
      <c r="C7744" s="88">
        <v>41424</v>
      </c>
      <c r="D7744" s="12">
        <v>93.61</v>
      </c>
      <c r="E7744" s="12">
        <v>102.19</v>
      </c>
      <c r="F7744" s="12">
        <v>99.49</v>
      </c>
      <c r="G7744" s="12">
        <v>100.1</v>
      </c>
      <c r="H7744" s="12">
        <v>99.77</v>
      </c>
      <c r="I7744" s="75"/>
      <c r="J7744" s="75"/>
      <c r="K7744" s="193">
        <f t="shared" si="287"/>
        <v>64.333555738727526</v>
      </c>
      <c r="L7744" s="96"/>
      <c r="M7744" s="161">
        <v>102.18</v>
      </c>
      <c r="N7744" s="167">
        <f t="shared" si="289"/>
        <v>-1.039999999999992</v>
      </c>
      <c r="P7744" s="8">
        <f t="shared" si="288"/>
        <v>32.544449557074358</v>
      </c>
    </row>
    <row r="7745" spans="1:16" ht="15" thickBot="1" x14ac:dyDescent="0.2">
      <c r="A7745" s="69" t="s">
        <v>112</v>
      </c>
      <c r="B7745" s="70">
        <f>AVERAGE(G7723:G7745)</f>
        <v>100.43809523809523</v>
      </c>
      <c r="C7745" s="121">
        <v>41425</v>
      </c>
      <c r="D7745" s="122">
        <v>91.97</v>
      </c>
      <c r="E7745" s="122">
        <v>100.39</v>
      </c>
      <c r="F7745" s="122">
        <v>98.79</v>
      </c>
      <c r="G7745" s="122">
        <v>99.8</v>
      </c>
      <c r="H7745" s="122">
        <v>98.78</v>
      </c>
      <c r="I7745" s="123"/>
      <c r="J7745" s="123"/>
      <c r="K7745" s="193">
        <f t="shared" ref="K7745:K7791" si="290">G7745*M7745/158.987294928</f>
        <v>64.140747879370693</v>
      </c>
      <c r="L7745" s="96"/>
      <c r="M7745" s="161">
        <v>102.18</v>
      </c>
      <c r="N7745" s="167">
        <f t="shared" si="289"/>
        <v>0</v>
      </c>
      <c r="P7745" s="8">
        <f t="shared" si="288"/>
        <v>32.351641697717525</v>
      </c>
    </row>
    <row r="7746" spans="1:16" x14ac:dyDescent="0.15">
      <c r="C7746" s="115">
        <v>41428</v>
      </c>
      <c r="D7746" s="116">
        <v>93.45</v>
      </c>
      <c r="E7746" s="116">
        <v>102.06</v>
      </c>
      <c r="F7746" s="116">
        <v>97.55</v>
      </c>
      <c r="G7746" s="116">
        <v>97.7</v>
      </c>
      <c r="H7746" s="116">
        <v>98.88</v>
      </c>
      <c r="I7746" s="117"/>
      <c r="J7746" s="117"/>
      <c r="K7746" s="193">
        <f t="shared" si="290"/>
        <v>62.342497269914929</v>
      </c>
      <c r="L7746" s="96"/>
      <c r="M7746" s="161">
        <v>101.45</v>
      </c>
      <c r="N7746" s="167">
        <f t="shared" si="289"/>
        <v>-0.73000000000000398</v>
      </c>
      <c r="P7746" s="8">
        <f t="shared" si="288"/>
        <v>30.553391088261762</v>
      </c>
    </row>
    <row r="7747" spans="1:16" x14ac:dyDescent="0.15">
      <c r="C7747" s="88">
        <v>41429</v>
      </c>
      <c r="D7747" s="12">
        <v>93.31</v>
      </c>
      <c r="E7747" s="12">
        <v>103.24</v>
      </c>
      <c r="F7747" s="12">
        <v>98.81</v>
      </c>
      <c r="G7747" s="12">
        <v>99</v>
      </c>
      <c r="H7747" s="12">
        <v>99.87</v>
      </c>
      <c r="I7747" s="75"/>
      <c r="J7747" s="75"/>
      <c r="K7747" s="193">
        <f t="shared" si="290"/>
        <v>62.518203133786947</v>
      </c>
      <c r="L7747" s="96"/>
      <c r="M7747" s="161">
        <v>100.4</v>
      </c>
      <c r="N7747" s="167">
        <f t="shared" si="289"/>
        <v>-1.0499999999999972</v>
      </c>
      <c r="P7747" s="8">
        <f t="shared" si="288"/>
        <v>30.72909695213378</v>
      </c>
    </row>
    <row r="7748" spans="1:16" x14ac:dyDescent="0.15">
      <c r="C7748" s="88">
        <v>41430</v>
      </c>
      <c r="D7748" s="12">
        <v>93.74</v>
      </c>
      <c r="E7748" s="12">
        <v>103.04</v>
      </c>
      <c r="F7748" s="12">
        <v>100.35</v>
      </c>
      <c r="G7748" s="12">
        <v>100</v>
      </c>
      <c r="H7748" s="12">
        <v>101.09</v>
      </c>
      <c r="I7748" s="75"/>
      <c r="J7748" s="75"/>
      <c r="K7748" s="193">
        <f t="shared" si="290"/>
        <v>63.684334050625061</v>
      </c>
      <c r="L7748" s="96"/>
      <c r="M7748" s="161">
        <v>101.25</v>
      </c>
      <c r="N7748" s="167">
        <f t="shared" si="289"/>
        <v>0.84999999999999432</v>
      </c>
      <c r="P7748" s="8">
        <f t="shared" si="288"/>
        <v>31.895227868971894</v>
      </c>
    </row>
    <row r="7749" spans="1:16" x14ac:dyDescent="0.15">
      <c r="C7749" s="88">
        <v>41431</v>
      </c>
      <c r="D7749" s="12">
        <v>94.76</v>
      </c>
      <c r="E7749" s="12">
        <v>103.61</v>
      </c>
      <c r="F7749" s="12">
        <v>100.11</v>
      </c>
      <c r="G7749" s="12">
        <v>99.85</v>
      </c>
      <c r="H7749" s="12">
        <v>100.93</v>
      </c>
      <c r="I7749" s="75"/>
      <c r="J7749" s="75"/>
      <c r="K7749" s="193">
        <f t="shared" si="290"/>
        <v>62.992171824392855</v>
      </c>
      <c r="L7749" s="96"/>
      <c r="M7749" s="161">
        <v>100.3</v>
      </c>
      <c r="N7749" s="167">
        <f t="shared" si="289"/>
        <v>-0.95000000000000284</v>
      </c>
      <c r="P7749" s="8">
        <f t="shared" si="288"/>
        <v>31.203065642739688</v>
      </c>
    </row>
    <row r="7750" spans="1:16" x14ac:dyDescent="0.15">
      <c r="C7750" s="88">
        <v>41432</v>
      </c>
      <c r="D7750" s="12">
        <v>96.03</v>
      </c>
      <c r="E7750" s="12">
        <v>104.56</v>
      </c>
      <c r="F7750" s="12">
        <v>100.61</v>
      </c>
      <c r="G7750" s="12">
        <v>100.7</v>
      </c>
      <c r="H7750" s="12">
        <v>101.64</v>
      </c>
      <c r="I7750" s="75"/>
      <c r="J7750" s="75"/>
      <c r="K7750" s="193">
        <f t="shared" si="290"/>
        <v>62.331313986365103</v>
      </c>
      <c r="L7750" s="96"/>
      <c r="M7750" s="161">
        <v>98.41</v>
      </c>
      <c r="N7750" s="167">
        <f t="shared" si="289"/>
        <v>-1.8900000000000006</v>
      </c>
      <c r="P7750" s="8">
        <f t="shared" si="288"/>
        <v>30.542207804711936</v>
      </c>
    </row>
    <row r="7751" spans="1:16" x14ac:dyDescent="0.15">
      <c r="C7751" s="88">
        <v>41435</v>
      </c>
      <c r="D7751" s="12">
        <v>95.77</v>
      </c>
      <c r="E7751" s="12">
        <v>103.95</v>
      </c>
      <c r="F7751" s="12">
        <v>100.6</v>
      </c>
      <c r="G7751" s="12">
        <v>101.4</v>
      </c>
      <c r="H7751" s="12">
        <v>101.38</v>
      </c>
      <c r="I7751" s="75"/>
      <c r="J7751" s="75"/>
      <c r="K7751" s="193">
        <f t="shared" si="290"/>
        <v>62.962314092665622</v>
      </c>
      <c r="L7751" s="96"/>
      <c r="M7751" s="161">
        <v>98.72</v>
      </c>
      <c r="N7751" s="167">
        <f t="shared" si="289"/>
        <v>0.31000000000000227</v>
      </c>
      <c r="P7751" s="8">
        <f t="shared" si="288"/>
        <v>31.173207911012454</v>
      </c>
    </row>
    <row r="7752" spans="1:16" x14ac:dyDescent="0.15">
      <c r="C7752" s="88">
        <v>41436</v>
      </c>
      <c r="D7752" s="12">
        <v>95.38</v>
      </c>
      <c r="E7752" s="12">
        <v>102.96</v>
      </c>
      <c r="F7752" s="12">
        <v>100.43</v>
      </c>
      <c r="G7752" s="12">
        <v>100.6</v>
      </c>
      <c r="H7752" s="12">
        <v>100.72</v>
      </c>
      <c r="I7752" s="75"/>
      <c r="J7752" s="75"/>
      <c r="K7752" s="193">
        <f t="shared" si="290"/>
        <v>63.148945357845875</v>
      </c>
      <c r="L7752" s="96"/>
      <c r="M7752" s="161">
        <v>99.8</v>
      </c>
      <c r="N7752" s="167">
        <f t="shared" si="289"/>
        <v>1.0799999999999983</v>
      </c>
      <c r="P7752" s="8">
        <f t="shared" si="288"/>
        <v>31.359839176192708</v>
      </c>
    </row>
    <row r="7753" spans="1:16" x14ac:dyDescent="0.15">
      <c r="C7753" s="88">
        <v>41437</v>
      </c>
      <c r="D7753" s="12">
        <v>95.88</v>
      </c>
      <c r="E7753" s="12">
        <v>103.49</v>
      </c>
      <c r="F7753" s="12">
        <v>99.75</v>
      </c>
      <c r="G7753" s="12">
        <v>99.5</v>
      </c>
      <c r="H7753" s="12">
        <v>100.89</v>
      </c>
      <c r="I7753" s="75"/>
      <c r="J7753" s="75"/>
      <c r="K7753" s="193">
        <f t="shared" si="290"/>
        <v>60.993993289788129</v>
      </c>
      <c r="L7753" s="96"/>
      <c r="M7753" s="161">
        <v>97.46</v>
      </c>
      <c r="N7753" s="167">
        <f t="shared" si="289"/>
        <v>-2.3400000000000034</v>
      </c>
      <c r="P7753" s="8">
        <f t="shared" si="288"/>
        <v>29.204887108134962</v>
      </c>
    </row>
    <row r="7754" spans="1:16" x14ac:dyDescent="0.15">
      <c r="C7754" s="88">
        <v>41438</v>
      </c>
      <c r="D7754" s="12">
        <v>96.69</v>
      </c>
      <c r="E7754" s="12">
        <v>104.25</v>
      </c>
      <c r="F7754" s="12">
        <v>100.12</v>
      </c>
      <c r="G7754" s="12">
        <v>100.2</v>
      </c>
      <c r="H7754" s="12">
        <v>101.26</v>
      </c>
      <c r="I7754" s="75"/>
      <c r="J7754" s="75"/>
      <c r="K7754" s="193">
        <f t="shared" si="290"/>
        <v>60.673112303523766</v>
      </c>
      <c r="L7754" s="96"/>
      <c r="M7754" s="161">
        <v>96.27</v>
      </c>
      <c r="N7754" s="167">
        <f t="shared" si="289"/>
        <v>-1.1899999999999977</v>
      </c>
      <c r="P7754" s="8">
        <f t="shared" si="288"/>
        <v>28.884006121870598</v>
      </c>
    </row>
    <row r="7755" spans="1:16" x14ac:dyDescent="0.15">
      <c r="C7755" s="88">
        <v>41439</v>
      </c>
      <c r="D7755" s="12">
        <v>97.85</v>
      </c>
      <c r="E7755" s="89">
        <v>105.93</v>
      </c>
      <c r="F7755" s="12">
        <v>102.395</v>
      </c>
      <c r="G7755" s="12">
        <v>101.8</v>
      </c>
      <c r="H7755" s="12">
        <v>103.33</v>
      </c>
      <c r="I7755" s="75"/>
      <c r="J7755" s="75"/>
      <c r="K7755" s="193">
        <f t="shared" si="290"/>
        <v>61.219344630071177</v>
      </c>
      <c r="L7755" s="96"/>
      <c r="M7755" s="161">
        <v>95.61</v>
      </c>
      <c r="N7755" s="167">
        <f t="shared" si="289"/>
        <v>-0.65999999999999659</v>
      </c>
      <c r="P7755" s="8">
        <f t="shared" si="288"/>
        <v>29.43023844841801</v>
      </c>
    </row>
    <row r="7756" spans="1:16" x14ac:dyDescent="0.15">
      <c r="C7756" s="88">
        <v>41442</v>
      </c>
      <c r="D7756" s="12">
        <v>97.77</v>
      </c>
      <c r="E7756" s="12">
        <v>105.47</v>
      </c>
      <c r="F7756" s="12">
        <v>103.41</v>
      </c>
      <c r="G7756" s="12">
        <v>102.85</v>
      </c>
      <c r="H7756" s="12">
        <v>103.85</v>
      </c>
      <c r="I7756" s="75"/>
      <c r="J7756" s="75"/>
      <c r="K7756" s="193">
        <f t="shared" si="290"/>
        <v>61.889596300484577</v>
      </c>
      <c r="L7756" s="96"/>
      <c r="M7756" s="161">
        <v>95.67</v>
      </c>
      <c r="N7756" s="167">
        <f t="shared" si="289"/>
        <v>6.0000000000002274E-2</v>
      </c>
      <c r="P7756" s="8">
        <f t="shared" si="288"/>
        <v>30.100490118831409</v>
      </c>
    </row>
    <row r="7757" spans="1:16" x14ac:dyDescent="0.15">
      <c r="C7757" s="88">
        <v>41443</v>
      </c>
      <c r="D7757" s="12">
        <v>98.44</v>
      </c>
      <c r="E7757" s="12">
        <v>106.02</v>
      </c>
      <c r="F7757" s="12">
        <v>102.3</v>
      </c>
      <c r="G7757" s="12">
        <v>102.7</v>
      </c>
      <c r="H7757" s="12">
        <v>103.1</v>
      </c>
      <c r="I7757" s="75"/>
      <c r="J7757" s="75"/>
      <c r="K7757" s="193">
        <f t="shared" si="290"/>
        <v>61.902688541603233</v>
      </c>
      <c r="L7757" s="96"/>
      <c r="M7757" s="161">
        <v>95.83</v>
      </c>
      <c r="N7757" s="167">
        <f t="shared" si="289"/>
        <v>0.15999999999999659</v>
      </c>
      <c r="P7757" s="8">
        <f t="shared" si="288"/>
        <v>30.113582359950065</v>
      </c>
    </row>
    <row r="7758" spans="1:16" x14ac:dyDescent="0.15">
      <c r="C7758" s="88">
        <v>41444</v>
      </c>
      <c r="D7758" s="12">
        <v>98.24</v>
      </c>
      <c r="E7758" s="12">
        <v>106.12</v>
      </c>
      <c r="F7758" s="12">
        <v>103.3</v>
      </c>
      <c r="G7758" s="12">
        <v>103.2</v>
      </c>
      <c r="H7758" s="12">
        <v>103.78</v>
      </c>
      <c r="I7758" s="75"/>
      <c r="J7758" s="75"/>
      <c r="K7758" s="193">
        <f t="shared" si="290"/>
        <v>62.658440754724509</v>
      </c>
      <c r="L7758" s="96"/>
      <c r="M7758" s="161">
        <v>96.53</v>
      </c>
      <c r="N7758" s="167">
        <f t="shared" si="289"/>
        <v>0.70000000000000284</v>
      </c>
      <c r="P7758" s="8">
        <f t="shared" si="288"/>
        <v>30.869334573071342</v>
      </c>
    </row>
    <row r="7759" spans="1:16" x14ac:dyDescent="0.15">
      <c r="C7759" s="88">
        <v>41445</v>
      </c>
      <c r="D7759" s="12">
        <v>95.4</v>
      </c>
      <c r="E7759" s="12">
        <v>102.15</v>
      </c>
      <c r="F7759" s="12">
        <v>101.4</v>
      </c>
      <c r="G7759" s="12">
        <v>101.5</v>
      </c>
      <c r="H7759" s="12">
        <v>101.4</v>
      </c>
      <c r="I7759" s="75"/>
      <c r="J7759" s="75"/>
      <c r="K7759" s="193">
        <f t="shared" si="290"/>
        <v>62.213619047228782</v>
      </c>
      <c r="L7759" s="96"/>
      <c r="M7759" s="161">
        <v>97.45</v>
      </c>
      <c r="N7759" s="167">
        <f t="shared" si="289"/>
        <v>0.92000000000000171</v>
      </c>
      <c r="P7759" s="8">
        <f t="shared" si="288"/>
        <v>30.424512865575615</v>
      </c>
    </row>
    <row r="7760" spans="1:16" x14ac:dyDescent="0.15">
      <c r="C7760" s="88">
        <v>41446</v>
      </c>
      <c r="D7760" s="12">
        <v>93.69</v>
      </c>
      <c r="E7760" s="12">
        <v>100.91</v>
      </c>
      <c r="F7760" s="12">
        <v>100</v>
      </c>
      <c r="G7760" s="12">
        <v>99.8</v>
      </c>
      <c r="H7760" s="12">
        <v>99.82</v>
      </c>
      <c r="I7760" s="75"/>
      <c r="J7760" s="75"/>
      <c r="K7760" s="193">
        <f t="shared" si="290"/>
        <v>61.673796037856441</v>
      </c>
      <c r="L7760" s="96"/>
      <c r="M7760" s="161">
        <v>98.25</v>
      </c>
      <c r="N7760" s="167">
        <f t="shared" si="289"/>
        <v>0.79999999999999716</v>
      </c>
      <c r="P7760" s="8">
        <f t="shared" si="288"/>
        <v>29.884689856203273</v>
      </c>
    </row>
    <row r="7761" spans="1:16" x14ac:dyDescent="0.15">
      <c r="C7761" s="88">
        <v>41449</v>
      </c>
      <c r="D7761" s="12">
        <v>95.18</v>
      </c>
      <c r="E7761" s="12">
        <v>101.16</v>
      </c>
      <c r="F7761" s="12">
        <v>97.53</v>
      </c>
      <c r="G7761" s="12">
        <v>97</v>
      </c>
      <c r="H7761" s="12">
        <v>98.33</v>
      </c>
      <c r="I7761" s="75"/>
      <c r="J7761" s="75"/>
      <c r="K7761" s="193">
        <f t="shared" si="290"/>
        <v>60.590187438326396</v>
      </c>
      <c r="L7761" s="96"/>
      <c r="M7761" s="161">
        <v>99.31</v>
      </c>
      <c r="N7761" s="167">
        <f t="shared" si="289"/>
        <v>1.0600000000000023</v>
      </c>
      <c r="P7761" s="8">
        <f t="shared" si="288"/>
        <v>28.801081256673228</v>
      </c>
    </row>
    <row r="7762" spans="1:16" x14ac:dyDescent="0.15">
      <c r="A7762" s="69" t="s">
        <v>117</v>
      </c>
      <c r="B7762" s="69"/>
      <c r="C7762" s="88">
        <v>41450</v>
      </c>
      <c r="D7762" s="12">
        <v>95.32</v>
      </c>
      <c r="E7762" s="12">
        <v>101.26</v>
      </c>
      <c r="F7762" s="12">
        <v>99.2</v>
      </c>
      <c r="G7762" s="12">
        <v>98.15</v>
      </c>
      <c r="H7762" s="12">
        <v>99.79</v>
      </c>
      <c r="I7762" s="75"/>
      <c r="J7762" s="75"/>
      <c r="K7762" s="193">
        <f t="shared" si="290"/>
        <v>60.962811552893719</v>
      </c>
      <c r="L7762" s="96"/>
      <c r="M7762" s="161">
        <v>98.75</v>
      </c>
      <c r="N7762" s="167">
        <f t="shared" si="289"/>
        <v>-0.56000000000000227</v>
      </c>
      <c r="P7762" s="8">
        <f t="shared" si="288"/>
        <v>29.173705371240551</v>
      </c>
    </row>
    <row r="7763" spans="1:16" x14ac:dyDescent="0.15">
      <c r="A7763" s="69" t="s">
        <v>34</v>
      </c>
      <c r="B7763" s="70">
        <f>AVERAGE(D7746:D7765)</f>
        <v>95.800500000000014</v>
      </c>
      <c r="C7763" s="88">
        <v>41451</v>
      </c>
      <c r="D7763" s="12">
        <v>95.5</v>
      </c>
      <c r="E7763" s="12">
        <v>101.66</v>
      </c>
      <c r="F7763" s="12">
        <v>98.85</v>
      </c>
      <c r="G7763" s="12">
        <v>98.2</v>
      </c>
      <c r="H7763" s="12">
        <v>99.39</v>
      </c>
      <c r="I7763" s="75"/>
      <c r="J7763" s="75"/>
      <c r="K7763" s="193">
        <f t="shared" si="290"/>
        <v>61.240931260635307</v>
      </c>
      <c r="L7763" s="96"/>
      <c r="M7763" s="161">
        <v>99.15</v>
      </c>
      <c r="N7763" s="167">
        <f t="shared" si="289"/>
        <v>0.40000000000000568</v>
      </c>
      <c r="P7763" s="8">
        <f t="shared" si="288"/>
        <v>29.451825078982139</v>
      </c>
    </row>
    <row r="7764" spans="1:16" x14ac:dyDescent="0.15">
      <c r="A7764" s="69" t="s">
        <v>111</v>
      </c>
      <c r="B7764" s="70">
        <f>AVERAGE(E7746:E7765)</f>
        <v>103.34100000000004</v>
      </c>
      <c r="C7764" s="88">
        <v>41452</v>
      </c>
      <c r="D7764" s="12">
        <v>97.05</v>
      </c>
      <c r="E7764" s="12">
        <v>102.82</v>
      </c>
      <c r="F7764" s="12">
        <v>99.36</v>
      </c>
      <c r="G7764" s="12">
        <v>99.5</v>
      </c>
      <c r="H7764" s="12">
        <v>100.37</v>
      </c>
      <c r="I7764" s="75"/>
      <c r="J7764" s="75"/>
      <c r="K7764" s="193">
        <f t="shared" si="290"/>
        <v>61.732479972344571</v>
      </c>
      <c r="L7764" s="96"/>
      <c r="M7764" s="161">
        <v>98.64</v>
      </c>
      <c r="N7764" s="167">
        <f t="shared" si="289"/>
        <v>-0.51000000000000512</v>
      </c>
      <c r="P7764" s="8">
        <f t="shared" si="288"/>
        <v>29.943373790691403</v>
      </c>
    </row>
    <row r="7765" spans="1:16" ht="15" thickBot="1" x14ac:dyDescent="0.2">
      <c r="A7765" s="69" t="s">
        <v>112</v>
      </c>
      <c r="B7765" s="70">
        <f>AVERAGE(G7746:G7765)</f>
        <v>100.19250000000001</v>
      </c>
      <c r="C7765" s="121">
        <v>41453</v>
      </c>
      <c r="D7765" s="122">
        <v>96.56</v>
      </c>
      <c r="E7765" s="122">
        <v>102.16</v>
      </c>
      <c r="F7765" s="122">
        <v>100.4</v>
      </c>
      <c r="G7765" s="122">
        <v>100.2</v>
      </c>
      <c r="H7765" s="122">
        <v>100.78</v>
      </c>
      <c r="I7765" s="123"/>
      <c r="J7765" s="123"/>
      <c r="K7765" s="193">
        <f t="shared" si="290"/>
        <v>62.765505913658806</v>
      </c>
      <c r="L7765" s="96"/>
      <c r="M7765" s="161">
        <v>99.59</v>
      </c>
      <c r="N7765" s="167">
        <f t="shared" si="289"/>
        <v>0.95000000000000284</v>
      </c>
      <c r="P7765" s="8">
        <f t="shared" si="288"/>
        <v>30.976399732005639</v>
      </c>
    </row>
    <row r="7766" spans="1:16" x14ac:dyDescent="0.15">
      <c r="C7766" s="115">
        <v>41456</v>
      </c>
      <c r="D7766" s="116">
        <v>97.99</v>
      </c>
      <c r="E7766" s="116">
        <v>103</v>
      </c>
      <c r="F7766" s="116">
        <v>99.02</v>
      </c>
      <c r="G7766" s="116">
        <v>99.3</v>
      </c>
      <c r="H7766" s="116">
        <v>100.1</v>
      </c>
      <c r="I7766" s="117"/>
      <c r="J7766" s="117"/>
      <c r="K7766" s="193">
        <f t="shared" si="290"/>
        <v>62.713898016287402</v>
      </c>
      <c r="L7766" s="96"/>
      <c r="M7766" s="161">
        <v>100.41</v>
      </c>
      <c r="N7766" s="167">
        <f t="shared" si="289"/>
        <v>0.81999999999999318</v>
      </c>
      <c r="P7766" s="8">
        <f t="shared" si="288"/>
        <v>30.924791834634235</v>
      </c>
    </row>
    <row r="7767" spans="1:16" x14ac:dyDescent="0.15">
      <c r="A7767" s="97" t="s">
        <v>176</v>
      </c>
      <c r="B7767" s="146"/>
      <c r="C7767" s="88">
        <v>41457</v>
      </c>
      <c r="D7767" s="12">
        <v>99.6</v>
      </c>
      <c r="E7767" s="12">
        <v>104</v>
      </c>
      <c r="F7767" s="12">
        <v>99.4</v>
      </c>
      <c r="G7767" s="12">
        <v>99.9</v>
      </c>
      <c r="H7767" s="12">
        <v>100.63</v>
      </c>
      <c r="I7767" s="75"/>
      <c r="J7767" s="75"/>
      <c r="K7767" s="193">
        <f t="shared" si="290"/>
        <v>63.218504375156087</v>
      </c>
      <c r="L7767" s="96"/>
      <c r="M7767" s="161">
        <v>100.61</v>
      </c>
      <c r="N7767" s="167">
        <f t="shared" si="289"/>
        <v>0.20000000000000284</v>
      </c>
      <c r="P7767" s="8">
        <f t="shared" si="288"/>
        <v>31.429398193502919</v>
      </c>
    </row>
    <row r="7768" spans="1:16" x14ac:dyDescent="0.15">
      <c r="A7768" s="97" t="s">
        <v>34</v>
      </c>
      <c r="B7768" s="146">
        <f>AVERAGE(D7701:D7765)</f>
        <v>94.173281250000016</v>
      </c>
      <c r="C7768" s="88">
        <v>41458</v>
      </c>
      <c r="D7768" s="12">
        <v>101.24</v>
      </c>
      <c r="E7768" s="12">
        <v>105.76</v>
      </c>
      <c r="F7768" s="12">
        <v>101.05</v>
      </c>
      <c r="G7768" s="12">
        <v>101.4</v>
      </c>
      <c r="H7768" s="12">
        <v>102.24</v>
      </c>
      <c r="I7768" s="75"/>
      <c r="J7768" s="75"/>
      <c r="K7768" s="193">
        <f t="shared" si="290"/>
        <v>64.875674529031073</v>
      </c>
      <c r="L7768" s="96"/>
      <c r="M7768" s="161">
        <v>101.72</v>
      </c>
      <c r="N7768" s="167">
        <f t="shared" si="289"/>
        <v>1.1099999999999994</v>
      </c>
      <c r="P7768" s="8">
        <f t="shared" si="288"/>
        <v>33.086568347377906</v>
      </c>
    </row>
    <row r="7769" spans="1:16" x14ac:dyDescent="0.15">
      <c r="A7769" s="97" t="s">
        <v>111</v>
      </c>
      <c r="B7769" s="146">
        <f>AVERAGE(E7701:E7765)</f>
        <v>103.34661538461536</v>
      </c>
      <c r="C7769" s="88">
        <v>41459</v>
      </c>
      <c r="D7769" s="82"/>
      <c r="E7769" s="89">
        <v>105.54</v>
      </c>
      <c r="F7769" s="12">
        <v>101.5</v>
      </c>
      <c r="G7769" s="12">
        <v>101.9</v>
      </c>
      <c r="H7769" s="12">
        <v>102.39</v>
      </c>
      <c r="I7769" s="75"/>
      <c r="J7769" s="75"/>
      <c r="K7769" s="193">
        <f t="shared" si="290"/>
        <v>64.68923824798469</v>
      </c>
      <c r="L7769" s="96"/>
      <c r="M7769" s="161">
        <v>100.93</v>
      </c>
      <c r="N7769" s="167">
        <f t="shared" si="289"/>
        <v>-0.78999999999999204</v>
      </c>
      <c r="P7769" s="8">
        <f t="shared" si="288"/>
        <v>32.900132066331523</v>
      </c>
    </row>
    <row r="7770" spans="1:16" x14ac:dyDescent="0.15">
      <c r="A7770" s="97" t="s">
        <v>112</v>
      </c>
      <c r="B7770" s="146">
        <f>AVERAGE(G7701:G7765)</f>
        <v>100.8016129032258</v>
      </c>
      <c r="C7770" s="88">
        <v>41460</v>
      </c>
      <c r="D7770" s="12">
        <v>103.22</v>
      </c>
      <c r="E7770" s="12">
        <v>107.72</v>
      </c>
      <c r="F7770" s="12">
        <v>101.76</v>
      </c>
      <c r="G7770" s="12">
        <v>101.5</v>
      </c>
      <c r="H7770" s="12">
        <v>103.2</v>
      </c>
      <c r="I7770" s="75"/>
      <c r="J7770" s="75"/>
      <c r="K7770" s="193">
        <f t="shared" si="290"/>
        <v>64.709824798636305</v>
      </c>
      <c r="L7770" s="96"/>
      <c r="M7770" s="161">
        <v>101.36</v>
      </c>
      <c r="N7770" s="167">
        <f t="shared" si="289"/>
        <v>0.42999999999999261</v>
      </c>
      <c r="P7770" s="8">
        <f t="shared" si="288"/>
        <v>32.920718616983137</v>
      </c>
    </row>
    <row r="7771" spans="1:16" x14ac:dyDescent="0.15">
      <c r="C7771" s="88">
        <v>41463</v>
      </c>
      <c r="D7771" s="12">
        <v>103.14</v>
      </c>
      <c r="E7771" s="12">
        <v>107.43</v>
      </c>
      <c r="F7771" s="12">
        <v>102.89</v>
      </c>
      <c r="G7771" s="12">
        <v>103.5</v>
      </c>
      <c r="H7771" s="12">
        <v>103.96</v>
      </c>
      <c r="I7771" s="75"/>
      <c r="J7771" s="75"/>
      <c r="K7771" s="193">
        <f t="shared" si="290"/>
        <v>66.629380698610618</v>
      </c>
      <c r="L7771" s="96"/>
      <c r="M7771" s="161">
        <v>102.35</v>
      </c>
      <c r="N7771" s="167">
        <f t="shared" si="289"/>
        <v>0.98999999999999488</v>
      </c>
      <c r="P7771" s="8">
        <f t="shared" si="288"/>
        <v>34.84027451695745</v>
      </c>
    </row>
    <row r="7772" spans="1:16" x14ac:dyDescent="0.15">
      <c r="C7772" s="88">
        <v>41464</v>
      </c>
      <c r="D7772" s="12">
        <v>103.53</v>
      </c>
      <c r="E7772" s="12">
        <v>107.81</v>
      </c>
      <c r="F7772" s="12">
        <v>103</v>
      </c>
      <c r="G7772" s="12">
        <v>103.5</v>
      </c>
      <c r="H7772" s="12">
        <v>104.06</v>
      </c>
      <c r="I7772" s="75"/>
      <c r="J7772" s="75"/>
      <c r="K7772" s="193">
        <f t="shared" si="290"/>
        <v>66.427572120041319</v>
      </c>
      <c r="L7772" s="96"/>
      <c r="M7772" s="161">
        <v>102.04</v>
      </c>
      <c r="N7772" s="167">
        <f t="shared" si="289"/>
        <v>-0.30999999999998806</v>
      </c>
      <c r="P7772" s="8">
        <f t="shared" si="288"/>
        <v>34.638465938388151</v>
      </c>
    </row>
    <row r="7773" spans="1:16" x14ac:dyDescent="0.15">
      <c r="C7773" s="88">
        <v>41465</v>
      </c>
      <c r="D7773" s="12">
        <v>106.52</v>
      </c>
      <c r="E7773" s="12">
        <v>108.51</v>
      </c>
      <c r="F7773" s="12">
        <v>103.7</v>
      </c>
      <c r="G7773" s="12">
        <v>103.5</v>
      </c>
      <c r="H7773" s="12">
        <v>104.69</v>
      </c>
      <c r="I7773" s="75"/>
      <c r="J7773" s="75"/>
      <c r="K7773" s="193">
        <f t="shared" si="290"/>
        <v>66.492671661515288</v>
      </c>
      <c r="L7773" s="96"/>
      <c r="M7773" s="161">
        <v>102.14</v>
      </c>
      <c r="N7773" s="167">
        <f t="shared" si="289"/>
        <v>9.9999999999994316E-2</v>
      </c>
      <c r="P7773" s="8">
        <f t="shared" si="288"/>
        <v>34.703565479862121</v>
      </c>
    </row>
    <row r="7774" spans="1:16" x14ac:dyDescent="0.15">
      <c r="C7774" s="88">
        <v>41466</v>
      </c>
      <c r="D7774" s="12">
        <v>104.91</v>
      </c>
      <c r="E7774" s="12">
        <v>107.73</v>
      </c>
      <c r="F7774" s="12">
        <v>104.1</v>
      </c>
      <c r="G7774" s="12">
        <v>104</v>
      </c>
      <c r="H7774" s="12">
        <v>104.81</v>
      </c>
      <c r="I7774" s="75"/>
      <c r="J7774" s="75"/>
      <c r="K7774" s="193">
        <f t="shared" si="290"/>
        <v>65.813057607770105</v>
      </c>
      <c r="L7774" s="96"/>
      <c r="M7774" s="161">
        <v>100.61</v>
      </c>
      <c r="N7774" s="167">
        <f t="shared" si="289"/>
        <v>-1.5300000000000011</v>
      </c>
      <c r="P7774" s="8">
        <f t="shared" si="288"/>
        <v>34.023951426116938</v>
      </c>
    </row>
    <row r="7775" spans="1:16" x14ac:dyDescent="0.15">
      <c r="C7775" s="88">
        <v>41467</v>
      </c>
      <c r="D7775" s="12">
        <v>105.95</v>
      </c>
      <c r="E7775" s="12">
        <v>108.81</v>
      </c>
      <c r="F7775" s="12">
        <v>103.495</v>
      </c>
      <c r="G7775" s="12">
        <v>103.5</v>
      </c>
      <c r="H7775" s="12">
        <v>104.82</v>
      </c>
      <c r="I7775" s="75"/>
      <c r="J7775" s="75"/>
      <c r="K7775" s="193">
        <f t="shared" si="290"/>
        <v>65.145111153004052</v>
      </c>
      <c r="L7775" s="96"/>
      <c r="M7775" s="161">
        <v>100.07</v>
      </c>
      <c r="N7775" s="167">
        <f t="shared" si="289"/>
        <v>-0.54000000000000625</v>
      </c>
      <c r="P7775" s="8">
        <f t="shared" si="288"/>
        <v>33.356004971350885</v>
      </c>
    </row>
    <row r="7776" spans="1:16" x14ac:dyDescent="0.15">
      <c r="C7776" s="88">
        <v>41470</v>
      </c>
      <c r="D7776" s="12">
        <v>106.32</v>
      </c>
      <c r="E7776" s="12">
        <v>109.09</v>
      </c>
      <c r="F7776" s="12">
        <v>104.09</v>
      </c>
      <c r="G7776" s="82"/>
      <c r="H7776" s="12">
        <v>105.31</v>
      </c>
      <c r="I7776" s="75"/>
      <c r="J7776" s="75"/>
      <c r="K7776" s="198"/>
      <c r="L7776" s="194"/>
      <c r="M7776" s="172"/>
      <c r="N7776" s="167">
        <f t="shared" si="289"/>
        <v>-100.07</v>
      </c>
      <c r="P7776" s="8">
        <f t="shared" si="288"/>
        <v>-31.789106181653167</v>
      </c>
    </row>
    <row r="7777" spans="1:16" x14ac:dyDescent="0.15">
      <c r="C7777" s="88">
        <v>41471</v>
      </c>
      <c r="D7777" s="12">
        <v>106</v>
      </c>
      <c r="E7777" s="12">
        <v>109.4</v>
      </c>
      <c r="F7777" s="12">
        <v>104.3</v>
      </c>
      <c r="G7777" s="12">
        <v>104.25</v>
      </c>
      <c r="H7777" s="12">
        <v>105.39</v>
      </c>
      <c r="I7777" s="75"/>
      <c r="J7777" s="75"/>
      <c r="K7777" s="193">
        <f t="shared" si="290"/>
        <v>66.240104310028585</v>
      </c>
      <c r="L7777" s="96"/>
      <c r="M7777" s="161">
        <v>101.02</v>
      </c>
      <c r="N7777" s="167">
        <f t="shared" si="289"/>
        <v>101.02</v>
      </c>
      <c r="P7777" s="8">
        <f t="shared" si="288"/>
        <v>34.450998128375417</v>
      </c>
    </row>
    <row r="7778" spans="1:16" x14ac:dyDescent="0.15">
      <c r="C7778" s="88">
        <v>41472</v>
      </c>
      <c r="D7778" s="12">
        <v>106.48</v>
      </c>
      <c r="E7778" s="12">
        <v>108.61</v>
      </c>
      <c r="F7778" s="12">
        <v>103.9</v>
      </c>
      <c r="G7778" s="12">
        <v>104.1</v>
      </c>
      <c r="H7778" s="12">
        <v>105.28</v>
      </c>
      <c r="I7778" s="75"/>
      <c r="J7778" s="75"/>
      <c r="K7778" s="193">
        <f t="shared" si="290"/>
        <v>65.712647068630915</v>
      </c>
      <c r="L7778" s="96"/>
      <c r="M7778" s="161">
        <v>100.36</v>
      </c>
      <c r="N7778" s="167">
        <f t="shared" si="289"/>
        <v>-0.65999999999999659</v>
      </c>
      <c r="P7778" s="8">
        <f t="shared" si="288"/>
        <v>33.923540886977747</v>
      </c>
    </row>
    <row r="7779" spans="1:16" x14ac:dyDescent="0.15">
      <c r="C7779" s="88">
        <v>41473</v>
      </c>
      <c r="D7779" s="12">
        <v>108.04</v>
      </c>
      <c r="E7779" s="12">
        <v>108.7</v>
      </c>
      <c r="F7779" s="12">
        <v>104.95</v>
      </c>
      <c r="G7779" s="12">
        <v>105</v>
      </c>
      <c r="H7779" s="12">
        <v>106.11</v>
      </c>
      <c r="I7779" s="75"/>
      <c r="J7779" s="75"/>
      <c r="K7779" s="193">
        <f t="shared" si="290"/>
        <v>66.505314181163854</v>
      </c>
      <c r="L7779" s="96"/>
      <c r="M7779" s="161">
        <v>100.7</v>
      </c>
      <c r="N7779" s="167">
        <f t="shared" si="289"/>
        <v>0.34000000000000341</v>
      </c>
      <c r="P7779" s="8">
        <f t="shared" ref="P7779:P7842" si="291">K7779-$K$8167</f>
        <v>34.716207999510686</v>
      </c>
    </row>
    <row r="7780" spans="1:16" x14ac:dyDescent="0.15">
      <c r="C7780" s="88">
        <v>41474</v>
      </c>
      <c r="D7780" s="12">
        <v>108.05</v>
      </c>
      <c r="E7780" s="12">
        <v>108.07</v>
      </c>
      <c r="F7780" s="12">
        <v>105.45</v>
      </c>
      <c r="G7780" s="12">
        <v>105.1</v>
      </c>
      <c r="H7780" s="12">
        <v>106.4</v>
      </c>
      <c r="I7780" s="75"/>
      <c r="J7780" s="75"/>
      <c r="K7780" s="193">
        <f t="shared" si="290"/>
        <v>67.322259963270668</v>
      </c>
      <c r="L7780" s="96"/>
      <c r="M7780" s="161">
        <v>101.84</v>
      </c>
      <c r="N7780" s="167">
        <f t="shared" si="289"/>
        <v>1.1400000000000006</v>
      </c>
      <c r="P7780" s="8">
        <f t="shared" si="291"/>
        <v>35.5331537816175</v>
      </c>
    </row>
    <row r="7781" spans="1:16" x14ac:dyDescent="0.15">
      <c r="C7781" s="88">
        <v>41477</v>
      </c>
      <c r="D7781" s="12">
        <v>106.91</v>
      </c>
      <c r="E7781" s="12">
        <v>108.15</v>
      </c>
      <c r="F7781" s="12">
        <v>105.5</v>
      </c>
      <c r="G7781" s="12">
        <v>104.8</v>
      </c>
      <c r="H7781" s="12">
        <v>106.14</v>
      </c>
      <c r="I7781" s="75"/>
      <c r="J7781" s="75"/>
      <c r="K7781" s="193">
        <f t="shared" si="290"/>
        <v>66.563205599494921</v>
      </c>
      <c r="L7781" s="96"/>
      <c r="M7781" s="161">
        <v>100.98</v>
      </c>
      <c r="N7781" s="167">
        <f t="shared" si="289"/>
        <v>-0.85999999999999943</v>
      </c>
      <c r="P7781" s="8">
        <f t="shared" si="291"/>
        <v>34.774099417841754</v>
      </c>
    </row>
    <row r="7782" spans="1:16" x14ac:dyDescent="0.15">
      <c r="C7782" s="88">
        <v>41478</v>
      </c>
      <c r="D7782" s="12">
        <v>107.23</v>
      </c>
      <c r="E7782" s="12">
        <v>108.42</v>
      </c>
      <c r="F7782" s="12">
        <v>104.8</v>
      </c>
      <c r="G7782" s="12">
        <v>105.1</v>
      </c>
      <c r="H7782" s="12">
        <v>105.95</v>
      </c>
      <c r="I7782" s="75"/>
      <c r="J7782" s="75"/>
      <c r="K7782" s="193">
        <f t="shared" si="290"/>
        <v>66.423219570988181</v>
      </c>
      <c r="L7782" s="96"/>
      <c r="M7782" s="161">
        <v>100.48</v>
      </c>
      <c r="N7782" s="167">
        <f t="shared" si="289"/>
        <v>-0.5</v>
      </c>
      <c r="P7782" s="8">
        <f t="shared" si="291"/>
        <v>34.634113389335013</v>
      </c>
    </row>
    <row r="7783" spans="1:16" x14ac:dyDescent="0.15">
      <c r="C7783" s="88">
        <v>41479</v>
      </c>
      <c r="D7783" s="12">
        <v>105.39</v>
      </c>
      <c r="E7783" s="12">
        <v>107.19</v>
      </c>
      <c r="F7783" s="12">
        <v>104.85</v>
      </c>
      <c r="G7783" s="12">
        <v>105.2</v>
      </c>
      <c r="H7783" s="12">
        <v>105.44</v>
      </c>
      <c r="I7783" s="75"/>
      <c r="J7783" s="75"/>
      <c r="K7783" s="193">
        <f t="shared" si="290"/>
        <v>66.512887113331459</v>
      </c>
      <c r="L7783" s="96"/>
      <c r="M7783" s="161">
        <v>100.52</v>
      </c>
      <c r="N7783" s="167">
        <f t="shared" si="289"/>
        <v>3.9999999999992042E-2</v>
      </c>
      <c r="P7783" s="8">
        <f t="shared" si="291"/>
        <v>34.723780931678291</v>
      </c>
    </row>
    <row r="7784" spans="1:16" x14ac:dyDescent="0.15">
      <c r="C7784" s="88">
        <v>41480</v>
      </c>
      <c r="D7784" s="12">
        <v>105.49</v>
      </c>
      <c r="E7784" s="12">
        <v>107.65</v>
      </c>
      <c r="F7784" s="12">
        <v>104.7</v>
      </c>
      <c r="G7784" s="12">
        <v>103.9</v>
      </c>
      <c r="H7784" s="12">
        <v>105.28</v>
      </c>
      <c r="I7784" s="75"/>
      <c r="J7784" s="75"/>
      <c r="K7784" s="193">
        <f t="shared" si="290"/>
        <v>66.207233758942309</v>
      </c>
      <c r="L7784" s="96"/>
      <c r="M7784" s="161">
        <v>101.31</v>
      </c>
      <c r="N7784" s="167">
        <f t="shared" si="289"/>
        <v>0.79000000000000625</v>
      </c>
      <c r="P7784" s="8">
        <f t="shared" si="291"/>
        <v>34.418127577289141</v>
      </c>
    </row>
    <row r="7785" spans="1:16" x14ac:dyDescent="0.15">
      <c r="A7785" s="69" t="s">
        <v>118</v>
      </c>
      <c r="B7785" s="69"/>
      <c r="C7785" s="88">
        <v>41481</v>
      </c>
      <c r="D7785" s="12">
        <v>104.7</v>
      </c>
      <c r="E7785" s="12">
        <v>107.17</v>
      </c>
      <c r="F7785" s="12">
        <v>104.8</v>
      </c>
      <c r="G7785" s="12">
        <v>105.1</v>
      </c>
      <c r="H7785" s="12">
        <v>105.1</v>
      </c>
      <c r="I7785" s="75"/>
      <c r="J7785" s="75"/>
      <c r="K7785" s="193">
        <f t="shared" si="290"/>
        <v>66.291007748593699</v>
      </c>
      <c r="L7785" s="96"/>
      <c r="M7785" s="161">
        <v>100.28</v>
      </c>
      <c r="N7785" s="167">
        <f t="shared" si="289"/>
        <v>-1.0300000000000011</v>
      </c>
      <c r="P7785" s="8">
        <f t="shared" si="291"/>
        <v>34.501901566940532</v>
      </c>
    </row>
    <row r="7786" spans="1:16" x14ac:dyDescent="0.15">
      <c r="A7786" s="69" t="s">
        <v>34</v>
      </c>
      <c r="B7786" s="70">
        <f>AVERAGE(D7766:D7788)</f>
        <v>104.69863636363638</v>
      </c>
      <c r="C7786" s="88">
        <v>41484</v>
      </c>
      <c r="D7786" s="12">
        <v>104.55</v>
      </c>
      <c r="E7786" s="12">
        <v>107.45</v>
      </c>
      <c r="F7786" s="12">
        <v>104.7</v>
      </c>
      <c r="G7786" s="12">
        <v>105</v>
      </c>
      <c r="H7786" s="12">
        <v>105.21</v>
      </c>
      <c r="I7786" s="75"/>
      <c r="J7786" s="75"/>
      <c r="K7786" s="193">
        <f t="shared" si="290"/>
        <v>65.356165753405904</v>
      </c>
      <c r="L7786" s="96"/>
      <c r="M7786" s="161">
        <v>98.96</v>
      </c>
      <c r="N7786" s="167">
        <f t="shared" si="289"/>
        <v>-1.3200000000000074</v>
      </c>
      <c r="P7786" s="8">
        <f t="shared" si="291"/>
        <v>33.567059571752736</v>
      </c>
    </row>
    <row r="7787" spans="1:16" x14ac:dyDescent="0.15">
      <c r="A7787" s="69" t="s">
        <v>111</v>
      </c>
      <c r="B7787" s="70">
        <f>AVERAGE(E7766:E7788)</f>
        <v>107.42695652173911</v>
      </c>
      <c r="C7787" s="88">
        <v>41485</v>
      </c>
      <c r="D7787" s="12">
        <v>103.08</v>
      </c>
      <c r="E7787" s="12">
        <v>106.91</v>
      </c>
      <c r="F7787" s="12">
        <v>104.65</v>
      </c>
      <c r="G7787" s="12">
        <v>105</v>
      </c>
      <c r="H7787" s="12">
        <v>104.92</v>
      </c>
      <c r="I7787" s="75"/>
      <c r="J7787" s="75"/>
      <c r="K7787" s="193">
        <f t="shared" si="290"/>
        <v>65.428813067804398</v>
      </c>
      <c r="L7787" s="96"/>
      <c r="M7787" s="161">
        <v>99.07</v>
      </c>
      <c r="N7787" s="167">
        <f t="shared" si="289"/>
        <v>0.10999999999999943</v>
      </c>
      <c r="P7787" s="8">
        <f t="shared" si="291"/>
        <v>33.639706886151231</v>
      </c>
    </row>
    <row r="7788" spans="1:16" ht="15" thickBot="1" x14ac:dyDescent="0.2">
      <c r="A7788" s="69" t="s">
        <v>112</v>
      </c>
      <c r="B7788" s="70">
        <f>AVERAGE(G7766:G7788)</f>
        <v>103.58863636363635</v>
      </c>
      <c r="C7788" s="121">
        <v>41486</v>
      </c>
      <c r="D7788" s="122">
        <v>105.03</v>
      </c>
      <c r="E7788" s="122">
        <v>107.7</v>
      </c>
      <c r="F7788" s="122">
        <v>104.4</v>
      </c>
      <c r="G7788" s="122">
        <v>104.4</v>
      </c>
      <c r="H7788" s="122">
        <v>104.97</v>
      </c>
      <c r="I7788" s="123"/>
      <c r="J7788" s="123"/>
      <c r="K7788" s="193">
        <f t="shared" si="290"/>
        <v>65.061500698432724</v>
      </c>
      <c r="L7788" s="96"/>
      <c r="M7788" s="161">
        <v>99.08</v>
      </c>
      <c r="N7788" s="167">
        <f t="shared" si="289"/>
        <v>1.0000000000005116E-2</v>
      </c>
      <c r="P7788" s="8">
        <f t="shared" si="291"/>
        <v>33.272394516779556</v>
      </c>
    </row>
    <row r="7789" spans="1:16" x14ac:dyDescent="0.15">
      <c r="C7789" s="115">
        <v>41487</v>
      </c>
      <c r="D7789" s="116">
        <v>107.89</v>
      </c>
      <c r="E7789" s="116">
        <v>109.54</v>
      </c>
      <c r="F7789" s="116">
        <v>104.46</v>
      </c>
      <c r="G7789" s="116">
        <v>104.4</v>
      </c>
      <c r="H7789" s="116">
        <v>106.1</v>
      </c>
      <c r="I7789" s="117"/>
      <c r="J7789" s="117"/>
      <c r="K7789" s="193">
        <f t="shared" si="290"/>
        <v>64.910469762213097</v>
      </c>
      <c r="L7789" s="91"/>
      <c r="M7789" s="161">
        <v>98.85</v>
      </c>
      <c r="N7789" s="167">
        <f t="shared" si="289"/>
        <v>-0.23000000000000398</v>
      </c>
      <c r="P7789" s="8">
        <f t="shared" si="291"/>
        <v>33.12136358055993</v>
      </c>
    </row>
    <row r="7790" spans="1:16" x14ac:dyDescent="0.15">
      <c r="C7790" s="88">
        <v>41488</v>
      </c>
      <c r="D7790" s="12">
        <v>106.94</v>
      </c>
      <c r="E7790" s="12">
        <v>108.95</v>
      </c>
      <c r="F7790" s="12">
        <v>105.81</v>
      </c>
      <c r="G7790" s="12">
        <v>105.8</v>
      </c>
      <c r="H7790" s="12">
        <v>106.65</v>
      </c>
      <c r="I7790" s="75"/>
      <c r="J7790" s="75"/>
      <c r="K7790" s="193">
        <f t="shared" si="290"/>
        <v>66.898892800312879</v>
      </c>
      <c r="L7790" s="151"/>
      <c r="M7790" s="161">
        <v>100.53</v>
      </c>
      <c r="N7790" s="167">
        <f t="shared" si="289"/>
        <v>1.6800000000000068</v>
      </c>
      <c r="P7790" s="8">
        <f t="shared" si="291"/>
        <v>35.109786618659712</v>
      </c>
    </row>
    <row r="7791" spans="1:16" x14ac:dyDescent="0.15">
      <c r="C7791" s="88">
        <v>41491</v>
      </c>
      <c r="D7791" s="12">
        <v>106.56</v>
      </c>
      <c r="E7791" s="12">
        <v>108.7</v>
      </c>
      <c r="F7791" s="12">
        <v>105.44</v>
      </c>
      <c r="G7791" s="12">
        <v>105.4</v>
      </c>
      <c r="H7791" s="12">
        <v>106.43</v>
      </c>
      <c r="I7791" s="75"/>
      <c r="J7791" s="75"/>
      <c r="K7791" s="193">
        <f t="shared" si="290"/>
        <v>66.400676889186954</v>
      </c>
      <c r="L7791" s="91" t="s">
        <v>180</v>
      </c>
      <c r="M7791" s="161">
        <v>100.16</v>
      </c>
      <c r="N7791" s="167">
        <f t="shared" si="289"/>
        <v>-0.37000000000000455</v>
      </c>
      <c r="P7791" s="8">
        <f t="shared" si="291"/>
        <v>34.611570707533787</v>
      </c>
    </row>
    <row r="7792" spans="1:16" x14ac:dyDescent="0.15">
      <c r="C7792" s="88">
        <v>41492</v>
      </c>
      <c r="D7792" s="12">
        <v>105.3</v>
      </c>
      <c r="E7792" s="12">
        <v>108.18</v>
      </c>
      <c r="F7792" s="12">
        <v>104.46</v>
      </c>
      <c r="G7792" s="12">
        <v>104.7</v>
      </c>
      <c r="H7792" s="12">
        <v>105.56</v>
      </c>
      <c r="I7792" s="75"/>
      <c r="J7792" s="75"/>
      <c r="K7792" s="152">
        <v>65.208946442513181</v>
      </c>
      <c r="L7792" s="162"/>
      <c r="M7792" s="161">
        <v>99.02</v>
      </c>
      <c r="N7792" s="167">
        <f t="shared" si="289"/>
        <v>-1.1400000000000006</v>
      </c>
      <c r="P7792" s="8">
        <f t="shared" si="291"/>
        <v>33.419840260860013</v>
      </c>
    </row>
    <row r="7793" spans="1:16" x14ac:dyDescent="0.15">
      <c r="C7793" s="88">
        <v>41493</v>
      </c>
      <c r="D7793" s="12">
        <v>104.37</v>
      </c>
      <c r="E7793" s="12">
        <v>107.44</v>
      </c>
      <c r="F7793" s="12">
        <v>103.79</v>
      </c>
      <c r="G7793" s="12">
        <v>103.9</v>
      </c>
      <c r="H7793" s="11">
        <v>104.89</v>
      </c>
      <c r="I7793" s="75"/>
      <c r="J7793" s="75"/>
      <c r="K7793" s="152">
        <v>64.30551576231295</v>
      </c>
      <c r="L7793" s="163">
        <f>K7793-K7792</f>
        <v>-0.90343068020023054</v>
      </c>
      <c r="M7793" s="161">
        <v>98.4</v>
      </c>
      <c r="N7793" s="167">
        <f t="shared" si="289"/>
        <v>-0.61999999999999034</v>
      </c>
      <c r="P7793" s="8">
        <f t="shared" si="291"/>
        <v>32.516409580659783</v>
      </c>
    </row>
    <row r="7794" spans="1:16" x14ac:dyDescent="0.15">
      <c r="C7794" s="88">
        <v>41494</v>
      </c>
      <c r="D7794" s="12">
        <v>103.4</v>
      </c>
      <c r="E7794" s="12">
        <v>106.68</v>
      </c>
      <c r="F7794" s="82"/>
      <c r="G7794" s="12">
        <v>103.5</v>
      </c>
      <c r="H7794" s="12">
        <v>104.47</v>
      </c>
      <c r="I7794" s="75"/>
      <c r="J7794" s="75"/>
      <c r="K7794" s="152">
        <v>63.621781882513112</v>
      </c>
      <c r="L7794" s="163">
        <f t="shared" ref="L7794:L7855" si="292">K7794-K7793</f>
        <v>-0.68373387979983846</v>
      </c>
      <c r="M7794" s="161">
        <v>97.73</v>
      </c>
      <c r="N7794" s="167">
        <f t="shared" si="289"/>
        <v>-0.67000000000000171</v>
      </c>
      <c r="P7794" s="8">
        <f t="shared" si="291"/>
        <v>31.832675700859944</v>
      </c>
    </row>
    <row r="7795" spans="1:16" x14ac:dyDescent="0.15">
      <c r="C7795" s="88">
        <v>41495</v>
      </c>
      <c r="D7795" s="12">
        <v>105.97</v>
      </c>
      <c r="E7795" s="12">
        <v>108.22</v>
      </c>
      <c r="F7795" s="12">
        <v>103.79</v>
      </c>
      <c r="G7795" s="12">
        <v>103.1</v>
      </c>
      <c r="H7795" s="12">
        <v>104.94</v>
      </c>
      <c r="I7795" s="75"/>
      <c r="J7795" s="75"/>
      <c r="K7795" s="152">
        <v>63.466687728535788</v>
      </c>
      <c r="L7795" s="163">
        <f t="shared" si="292"/>
        <v>-0.1550941539773234</v>
      </c>
      <c r="M7795" s="161">
        <v>97.87</v>
      </c>
      <c r="N7795" s="167">
        <f t="shared" si="289"/>
        <v>0.14000000000000057</v>
      </c>
      <c r="P7795" s="8">
        <f t="shared" si="291"/>
        <v>31.677581546882621</v>
      </c>
    </row>
    <row r="7796" spans="1:16" x14ac:dyDescent="0.15">
      <c r="C7796" s="88">
        <v>41498</v>
      </c>
      <c r="D7796" s="12">
        <v>106.11</v>
      </c>
      <c r="E7796" s="12">
        <v>108.97</v>
      </c>
      <c r="F7796" s="12">
        <v>103.89</v>
      </c>
      <c r="G7796" s="12">
        <v>104.3</v>
      </c>
      <c r="H7796" s="12">
        <v>105.27</v>
      </c>
      <c r="I7796" s="75"/>
      <c r="J7796" s="75"/>
      <c r="K7796" s="152">
        <v>63.765849998209852</v>
      </c>
      <c r="L7796" s="163">
        <f t="shared" si="292"/>
        <v>0.29916226967406345</v>
      </c>
      <c r="M7796" s="161">
        <v>97.2</v>
      </c>
      <c r="N7796" s="167">
        <f t="shared" ref="N7796:N7859" si="293">M7796-M7795</f>
        <v>-0.67000000000000171</v>
      </c>
      <c r="P7796" s="8">
        <f t="shared" si="291"/>
        <v>31.976743816556684</v>
      </c>
    </row>
    <row r="7797" spans="1:16" x14ac:dyDescent="0.15">
      <c r="C7797" s="88">
        <v>41499</v>
      </c>
      <c r="D7797" s="12">
        <v>106.83</v>
      </c>
      <c r="E7797" s="12">
        <v>109.82</v>
      </c>
      <c r="F7797" s="12">
        <v>105.7</v>
      </c>
      <c r="G7797" s="12">
        <v>105.2</v>
      </c>
      <c r="H7797" s="12">
        <v>106.75</v>
      </c>
      <c r="I7797" s="75"/>
      <c r="J7797" s="75"/>
      <c r="K7797" s="152">
        <v>65.1299589988581</v>
      </c>
      <c r="L7797" s="163">
        <f t="shared" si="292"/>
        <v>1.3641090006482486</v>
      </c>
      <c r="M7797" s="161">
        <v>98.43</v>
      </c>
      <c r="N7797" s="167">
        <f t="shared" si="293"/>
        <v>1.230000000000004</v>
      </c>
      <c r="P7797" s="8">
        <f t="shared" si="291"/>
        <v>33.340852817204933</v>
      </c>
    </row>
    <row r="7798" spans="1:16" x14ac:dyDescent="0.15">
      <c r="C7798" s="88">
        <v>41500</v>
      </c>
      <c r="D7798" s="12">
        <v>106.85</v>
      </c>
      <c r="E7798" s="12">
        <v>110.2</v>
      </c>
      <c r="F7798" s="12">
        <v>105.54</v>
      </c>
      <c r="G7798" s="12">
        <v>105.4</v>
      </c>
      <c r="H7798" s="11">
        <v>106.69</v>
      </c>
      <c r="I7798" s="75"/>
      <c r="J7798" s="75"/>
      <c r="K7798" s="152">
        <v>65.830543281711911</v>
      </c>
      <c r="L7798" s="163">
        <f t="shared" si="292"/>
        <v>0.70058428285381069</v>
      </c>
      <c r="M7798" s="161">
        <v>99.3</v>
      </c>
      <c r="N7798" s="167">
        <f t="shared" si="293"/>
        <v>0.86999999999999034</v>
      </c>
      <c r="P7798" s="8">
        <f t="shared" si="291"/>
        <v>34.041437100058744</v>
      </c>
    </row>
    <row r="7799" spans="1:16" x14ac:dyDescent="0.15">
      <c r="C7799" s="88">
        <v>41501</v>
      </c>
      <c r="D7799" s="12">
        <v>107.33</v>
      </c>
      <c r="E7799" s="12">
        <v>111.11</v>
      </c>
      <c r="F7799" s="12">
        <v>107.1</v>
      </c>
      <c r="G7799" s="12">
        <v>106.7</v>
      </c>
      <c r="H7799" s="12">
        <v>107.96</v>
      </c>
      <c r="I7799" s="75"/>
      <c r="J7799" s="75"/>
      <c r="K7799" s="152">
        <v>66.414313198937236</v>
      </c>
      <c r="L7799" s="163">
        <f t="shared" si="292"/>
        <v>0.58376991722532523</v>
      </c>
      <c r="M7799" s="161">
        <v>98.96</v>
      </c>
      <c r="N7799" s="167">
        <f t="shared" si="293"/>
        <v>-0.34000000000000341</v>
      </c>
      <c r="P7799" s="8">
        <f t="shared" si="291"/>
        <v>34.625207017284069</v>
      </c>
    </row>
    <row r="7800" spans="1:16" x14ac:dyDescent="0.15">
      <c r="C7800" s="88">
        <v>41502</v>
      </c>
      <c r="D7800" s="12">
        <v>107.46</v>
      </c>
      <c r="E7800" s="12">
        <v>110.4</v>
      </c>
      <c r="F7800" s="12">
        <v>106.85</v>
      </c>
      <c r="G7800" s="12">
        <v>107.1</v>
      </c>
      <c r="H7800" s="12">
        <v>107.8</v>
      </c>
      <c r="I7800" s="75"/>
      <c r="J7800" s="75"/>
      <c r="K7800" s="152">
        <v>66.171532793009334</v>
      </c>
      <c r="L7800" s="163">
        <f t="shared" si="292"/>
        <v>-0.24278040592790262</v>
      </c>
      <c r="M7800" s="161">
        <v>98.23</v>
      </c>
      <c r="N7800" s="167">
        <f t="shared" si="293"/>
        <v>-0.72999999999998977</v>
      </c>
      <c r="P7800" s="8">
        <f t="shared" si="291"/>
        <v>34.382426611356166</v>
      </c>
    </row>
    <row r="7801" spans="1:16" x14ac:dyDescent="0.15">
      <c r="C7801" s="88">
        <v>41505</v>
      </c>
      <c r="D7801" s="12">
        <v>107.1</v>
      </c>
      <c r="E7801" s="12">
        <v>109.9</v>
      </c>
      <c r="F7801" s="12">
        <v>107.34</v>
      </c>
      <c r="G7801" s="12">
        <v>107.3</v>
      </c>
      <c r="H7801" s="12">
        <v>107.83</v>
      </c>
      <c r="I7801" s="75"/>
      <c r="J7801" s="75"/>
      <c r="K7801" s="152">
        <v>66.565061093672199</v>
      </c>
      <c r="L7801" s="163">
        <f t="shared" si="292"/>
        <v>0.39352830066286515</v>
      </c>
      <c r="M7801" s="161">
        <v>98.63</v>
      </c>
      <c r="N7801" s="167">
        <f t="shared" si="293"/>
        <v>0.39999999999999147</v>
      </c>
      <c r="P7801" s="8">
        <f t="shared" si="291"/>
        <v>34.775954912019031</v>
      </c>
    </row>
    <row r="7802" spans="1:16" x14ac:dyDescent="0.15">
      <c r="C7802" s="88">
        <v>41506</v>
      </c>
      <c r="D7802" s="12">
        <v>104.96</v>
      </c>
      <c r="E7802" s="12">
        <v>110.15</v>
      </c>
      <c r="F7802" s="12">
        <v>106.39</v>
      </c>
      <c r="G7802" s="12">
        <v>106.5</v>
      </c>
      <c r="H7802" s="12">
        <v>107.06</v>
      </c>
      <c r="I7802" s="75"/>
      <c r="J7802" s="75"/>
      <c r="K7802" s="152">
        <v>66.122359052406097</v>
      </c>
      <c r="L7802" s="163">
        <f t="shared" si="292"/>
        <v>-0.44270204126610224</v>
      </c>
      <c r="M7802" s="161">
        <v>98.71</v>
      </c>
      <c r="N7802" s="167">
        <f t="shared" si="293"/>
        <v>7.9999999999998295E-2</v>
      </c>
      <c r="P7802" s="8">
        <f t="shared" si="291"/>
        <v>34.333252870752929</v>
      </c>
    </row>
    <row r="7803" spans="1:16" x14ac:dyDescent="0.15">
      <c r="C7803" s="88">
        <v>41507</v>
      </c>
      <c r="D7803" s="12">
        <v>103.85</v>
      </c>
      <c r="E7803" s="12">
        <v>109.81</v>
      </c>
      <c r="F7803" s="12">
        <v>106.7</v>
      </c>
      <c r="G7803" s="12">
        <v>106.9</v>
      </c>
      <c r="H7803" s="12">
        <v>106.95</v>
      </c>
      <c r="I7803" s="75"/>
      <c r="J7803" s="75"/>
      <c r="K7803" s="152">
        <v>66.229505978880425</v>
      </c>
      <c r="L7803" s="163">
        <f t="shared" si="292"/>
        <v>0.10714692647432855</v>
      </c>
      <c r="M7803" s="161">
        <v>98.5</v>
      </c>
      <c r="N7803" s="167">
        <f t="shared" si="293"/>
        <v>-0.20999999999999375</v>
      </c>
      <c r="P7803" s="8">
        <f t="shared" si="291"/>
        <v>34.440399797227258</v>
      </c>
    </row>
    <row r="7804" spans="1:16" x14ac:dyDescent="0.15">
      <c r="C7804" s="88">
        <v>41508</v>
      </c>
      <c r="D7804" s="12">
        <v>105.03</v>
      </c>
      <c r="E7804" s="12">
        <v>109.9</v>
      </c>
      <c r="F7804" s="12">
        <v>107.6</v>
      </c>
      <c r="G7804" s="12">
        <v>106.9</v>
      </c>
      <c r="H7804" s="12">
        <v>107.58</v>
      </c>
      <c r="I7804" s="75"/>
      <c r="J7804" s="75"/>
      <c r="K7804" s="152">
        <v>66.50518209513767</v>
      </c>
      <c r="L7804" s="163">
        <f t="shared" si="292"/>
        <v>0.27567611625724453</v>
      </c>
      <c r="M7804" s="161">
        <v>98.91</v>
      </c>
      <c r="N7804" s="167">
        <f t="shared" si="293"/>
        <v>0.40999999999999659</v>
      </c>
      <c r="P7804" s="8">
        <f t="shared" si="291"/>
        <v>34.716075913484502</v>
      </c>
    </row>
    <row r="7805" spans="1:16" x14ac:dyDescent="0.15">
      <c r="C7805" s="88">
        <v>41509</v>
      </c>
      <c r="D7805" s="12">
        <v>106.42</v>
      </c>
      <c r="E7805" s="12">
        <v>111.04</v>
      </c>
      <c r="F7805" s="12">
        <v>108.11</v>
      </c>
      <c r="G7805" s="12">
        <v>107.6</v>
      </c>
      <c r="H7805" s="12">
        <v>108.25</v>
      </c>
      <c r="I7805" s="75"/>
      <c r="J7805" s="75"/>
      <c r="K7805" s="152">
        <v>67.644524707904509</v>
      </c>
      <c r="L7805" s="163">
        <f t="shared" si="292"/>
        <v>1.1393426127668391</v>
      </c>
      <c r="M7805" s="161">
        <v>99.95</v>
      </c>
      <c r="N7805" s="167">
        <f t="shared" si="293"/>
        <v>1.0400000000000063</v>
      </c>
      <c r="P7805" s="8">
        <f t="shared" si="291"/>
        <v>35.855418526251341</v>
      </c>
    </row>
    <row r="7806" spans="1:16" x14ac:dyDescent="0.15">
      <c r="C7806" s="88">
        <v>41512</v>
      </c>
      <c r="D7806" s="12">
        <v>105.92</v>
      </c>
      <c r="E7806" s="12">
        <v>110.73</v>
      </c>
      <c r="F7806" s="12">
        <v>108.45</v>
      </c>
      <c r="G7806" s="12">
        <v>108.6</v>
      </c>
      <c r="H7806" s="12">
        <v>108.36</v>
      </c>
      <c r="I7806" s="75"/>
      <c r="J7806" s="75"/>
      <c r="K7806" s="152">
        <v>68.129745869978734</v>
      </c>
      <c r="L7806" s="163">
        <f t="shared" si="292"/>
        <v>0.48522116207422528</v>
      </c>
      <c r="M7806" s="161">
        <v>99.74</v>
      </c>
      <c r="N7806" s="167">
        <f t="shared" si="293"/>
        <v>-0.21000000000000796</v>
      </c>
      <c r="P7806" s="8">
        <f t="shared" si="291"/>
        <v>36.340639688325567</v>
      </c>
    </row>
    <row r="7807" spans="1:16" x14ac:dyDescent="0.15">
      <c r="A7807" s="69" t="s">
        <v>119</v>
      </c>
      <c r="B7807" s="69"/>
      <c r="C7807" s="88">
        <v>41513</v>
      </c>
      <c r="D7807" s="12">
        <v>109.01</v>
      </c>
      <c r="E7807" s="12">
        <v>114.36</v>
      </c>
      <c r="F7807" s="12">
        <v>107.9</v>
      </c>
      <c r="G7807" s="12">
        <v>108.4</v>
      </c>
      <c r="H7807" s="12">
        <v>109.28</v>
      </c>
      <c r="I7807" s="75"/>
      <c r="J7807" s="75"/>
      <c r="K7807" s="152">
        <v>67.595187432221252</v>
      </c>
      <c r="L7807" s="163">
        <f t="shared" si="292"/>
        <v>-0.53455843775748235</v>
      </c>
      <c r="M7807" s="161">
        <v>99.14</v>
      </c>
      <c r="N7807" s="167">
        <f t="shared" si="293"/>
        <v>-0.59999999999999432</v>
      </c>
      <c r="P7807" s="8">
        <f t="shared" si="291"/>
        <v>35.806081250568084</v>
      </c>
    </row>
    <row r="7808" spans="1:16" x14ac:dyDescent="0.15">
      <c r="A7808" s="69" t="s">
        <v>34</v>
      </c>
      <c r="B7808" s="70">
        <f>AVERAGE(D7789:D7810)</f>
        <v>106.53863636363639</v>
      </c>
      <c r="C7808" s="88">
        <v>41514</v>
      </c>
      <c r="D7808" s="12">
        <v>110.1</v>
      </c>
      <c r="E7808" s="12">
        <v>116.61</v>
      </c>
      <c r="F7808" s="12">
        <v>112.21</v>
      </c>
      <c r="G7808" s="12">
        <v>112.3</v>
      </c>
      <c r="H7808" s="12">
        <v>112.25</v>
      </c>
      <c r="I7808" s="75"/>
      <c r="J7808" s="75"/>
      <c r="K7808" s="152">
        <v>69.356089145322187</v>
      </c>
      <c r="L7808" s="163">
        <f t="shared" si="292"/>
        <v>1.7609017131009352</v>
      </c>
      <c r="M7808" s="161">
        <v>98.19</v>
      </c>
      <c r="N7808" s="167">
        <f t="shared" si="293"/>
        <v>-0.95000000000000284</v>
      </c>
      <c r="P7808" s="8">
        <f t="shared" si="291"/>
        <v>37.56698296366902</v>
      </c>
    </row>
    <row r="7809" spans="1:16" x14ac:dyDescent="0.15">
      <c r="A7809" s="69" t="s">
        <v>111</v>
      </c>
      <c r="B7809" s="70">
        <f>AVERAGE(E7789:E7810)</f>
        <v>110.44909090909094</v>
      </c>
      <c r="C7809" s="88">
        <v>41515</v>
      </c>
      <c r="D7809" s="12">
        <v>108.8</v>
      </c>
      <c r="E7809" s="12">
        <v>115.16</v>
      </c>
      <c r="F7809" s="12">
        <v>112.91</v>
      </c>
      <c r="G7809" s="12">
        <v>111.8</v>
      </c>
      <c r="H7809" s="12">
        <v>112.8</v>
      </c>
      <c r="I7809" s="75"/>
      <c r="J7809" s="75"/>
      <c r="K7809" s="152">
        <v>69.525467459559167</v>
      </c>
      <c r="L7809" s="163">
        <f t="shared" si="292"/>
        <v>0.16937831423697958</v>
      </c>
      <c r="M7809" s="161">
        <v>98.87</v>
      </c>
      <c r="N7809" s="167">
        <f t="shared" si="293"/>
        <v>0.68000000000000682</v>
      </c>
      <c r="P7809" s="8">
        <f t="shared" si="291"/>
        <v>37.736361277905999</v>
      </c>
    </row>
    <row r="7810" spans="1:16" ht="15" thickBot="1" x14ac:dyDescent="0.2">
      <c r="A7810" s="69" t="s">
        <v>112</v>
      </c>
      <c r="B7810" s="70">
        <f>AVERAGE(G7789:G7810)</f>
        <v>106.6909090909091</v>
      </c>
      <c r="C7810" s="121">
        <v>41516</v>
      </c>
      <c r="D7810" s="122">
        <v>107.65</v>
      </c>
      <c r="E7810" s="122">
        <v>114.01</v>
      </c>
      <c r="F7810" s="122">
        <v>111.5</v>
      </c>
      <c r="G7810" s="122">
        <v>111.4</v>
      </c>
      <c r="H7810" s="122">
        <v>111.55</v>
      </c>
      <c r="I7810" s="123"/>
      <c r="J7810" s="123"/>
      <c r="K7810" s="154">
        <v>69.620053633924911</v>
      </c>
      <c r="L7810" s="164">
        <f t="shared" si="292"/>
        <v>9.4586174365744569E-2</v>
      </c>
      <c r="M7810" s="170">
        <v>99.36</v>
      </c>
      <c r="N7810" s="171">
        <f t="shared" si="293"/>
        <v>0.48999999999999488</v>
      </c>
      <c r="P7810" s="8">
        <f t="shared" si="291"/>
        <v>37.830947452271744</v>
      </c>
    </row>
    <row r="7811" spans="1:16" x14ac:dyDescent="0.15">
      <c r="C7811" s="115">
        <v>41519</v>
      </c>
      <c r="D7811" s="124"/>
      <c r="E7811" s="116">
        <v>114.33</v>
      </c>
      <c r="F7811" s="116">
        <v>109.01</v>
      </c>
      <c r="G7811" s="116">
        <v>108.4</v>
      </c>
      <c r="H7811" s="116">
        <v>110.32</v>
      </c>
      <c r="I7811" s="117"/>
      <c r="J7811" s="117"/>
      <c r="K7811" s="153">
        <v>67.881549936977493</v>
      </c>
      <c r="L7811" s="165">
        <f t="shared" si="292"/>
        <v>-1.7385036969474186</v>
      </c>
      <c r="M7811" s="168">
        <v>99.56</v>
      </c>
      <c r="N7811" s="169">
        <f t="shared" si="293"/>
        <v>0.20000000000000284</v>
      </c>
      <c r="P7811" s="8">
        <f t="shared" si="291"/>
        <v>36.092443755324325</v>
      </c>
    </row>
    <row r="7812" spans="1:16" x14ac:dyDescent="0.15">
      <c r="C7812" s="88">
        <v>41520</v>
      </c>
      <c r="D7812" s="12">
        <v>108.54</v>
      </c>
      <c r="E7812" s="12">
        <v>115.68</v>
      </c>
      <c r="F7812" s="12">
        <v>109.8</v>
      </c>
      <c r="G7812" s="12">
        <v>109.6</v>
      </c>
      <c r="H7812" s="12">
        <v>111.2</v>
      </c>
      <c r="I7812" s="75"/>
      <c r="J7812" s="75"/>
      <c r="K7812" s="152">
        <v>69.405093061034634</v>
      </c>
      <c r="L7812" s="163">
        <f t="shared" si="292"/>
        <v>1.5235431240571415</v>
      </c>
      <c r="M7812" s="161">
        <v>100.68</v>
      </c>
      <c r="N7812" s="167">
        <f t="shared" si="293"/>
        <v>1.1200000000000045</v>
      </c>
      <c r="P7812" s="8">
        <f t="shared" si="291"/>
        <v>37.615986879381467</v>
      </c>
    </row>
    <row r="7813" spans="1:16" x14ac:dyDescent="0.15">
      <c r="C7813" s="88">
        <v>41521</v>
      </c>
      <c r="D7813" s="12">
        <v>107.23</v>
      </c>
      <c r="E7813" s="12">
        <v>114.91</v>
      </c>
      <c r="F7813" s="12">
        <v>110.65</v>
      </c>
      <c r="G7813" s="12">
        <v>110.3</v>
      </c>
      <c r="H7813" s="12">
        <v>111.55</v>
      </c>
      <c r="I7813" s="75"/>
      <c r="J7813" s="75"/>
      <c r="K7813" s="152">
        <v>69.7998101359331</v>
      </c>
      <c r="L7813" s="163">
        <f t="shared" si="292"/>
        <v>0.39471707489846608</v>
      </c>
      <c r="M7813" s="161">
        <v>100.61</v>
      </c>
      <c r="N7813" s="167">
        <f t="shared" si="293"/>
        <v>-7.000000000000739E-2</v>
      </c>
      <c r="P7813" s="8">
        <f t="shared" si="291"/>
        <v>38.010703954279933</v>
      </c>
    </row>
    <row r="7814" spans="1:16" x14ac:dyDescent="0.15">
      <c r="C7814" s="88">
        <v>41522</v>
      </c>
      <c r="D7814" s="12">
        <v>108.37</v>
      </c>
      <c r="E7814" s="12">
        <v>115.26</v>
      </c>
      <c r="F7814" s="12">
        <v>110.11</v>
      </c>
      <c r="G7814" s="12">
        <v>111.3</v>
      </c>
      <c r="H7814" s="12">
        <v>111.47</v>
      </c>
      <c r="I7814" s="75"/>
      <c r="J7814" s="75"/>
      <c r="K7814" s="152">
        <v>70.509634150808679</v>
      </c>
      <c r="L7814" s="163">
        <f t="shared" si="292"/>
        <v>0.70982401487557922</v>
      </c>
      <c r="M7814" s="161">
        <v>100.72</v>
      </c>
      <c r="N7814" s="167">
        <f t="shared" si="293"/>
        <v>0.10999999999999943</v>
      </c>
      <c r="P7814" s="8">
        <f t="shared" si="291"/>
        <v>38.720527969155512</v>
      </c>
    </row>
    <row r="7815" spans="1:16" x14ac:dyDescent="0.15">
      <c r="C7815" s="88">
        <v>41523</v>
      </c>
      <c r="D7815" s="12">
        <v>110.53</v>
      </c>
      <c r="E7815" s="12">
        <v>116.12</v>
      </c>
      <c r="F7815" s="12">
        <v>110.4</v>
      </c>
      <c r="G7815" s="12">
        <v>111.1</v>
      </c>
      <c r="H7815" s="12">
        <v>112.1</v>
      </c>
      <c r="I7815" s="75"/>
      <c r="J7815" s="75"/>
      <c r="K7815" s="152">
        <v>70.571607656329732</v>
      </c>
      <c r="L7815" s="163">
        <f t="shared" si="292"/>
        <v>6.197350552105263E-2</v>
      </c>
      <c r="M7815" s="161">
        <v>100.99</v>
      </c>
      <c r="N7815" s="167">
        <f t="shared" si="293"/>
        <v>0.26999999999999602</v>
      </c>
      <c r="P7815" s="8">
        <f t="shared" si="291"/>
        <v>38.782501474676565</v>
      </c>
    </row>
    <row r="7816" spans="1:16" x14ac:dyDescent="0.15">
      <c r="C7816" s="88">
        <v>41526</v>
      </c>
      <c r="D7816" s="12">
        <v>109.52</v>
      </c>
      <c r="E7816" s="12">
        <v>113.72</v>
      </c>
      <c r="F7816" s="12">
        <v>110.7</v>
      </c>
      <c r="G7816" s="12">
        <v>110.6</v>
      </c>
      <c r="H7816" s="12">
        <v>111.39</v>
      </c>
      <c r="I7816" s="75"/>
      <c r="J7816" s="75"/>
      <c r="K7816" s="152">
        <v>70.017481617265432</v>
      </c>
      <c r="L7816" s="163">
        <f t="shared" si="292"/>
        <v>-0.55412603906430036</v>
      </c>
      <c r="M7816" s="161">
        <v>100.65</v>
      </c>
      <c r="N7816" s="167">
        <f t="shared" si="293"/>
        <v>-0.3399999999999892</v>
      </c>
      <c r="P7816" s="8">
        <f t="shared" si="291"/>
        <v>38.228375435612264</v>
      </c>
    </row>
    <row r="7817" spans="1:16" x14ac:dyDescent="0.15">
      <c r="C7817" s="88">
        <v>41527</v>
      </c>
      <c r="D7817" s="12">
        <v>107.39</v>
      </c>
      <c r="E7817" s="12">
        <v>111.25</v>
      </c>
      <c r="F7817" s="12">
        <v>109.15</v>
      </c>
      <c r="G7817" s="12">
        <v>109</v>
      </c>
      <c r="H7817" s="12">
        <v>109.26</v>
      </c>
      <c r="I7817" s="75"/>
      <c r="J7817" s="75"/>
      <c r="K7817" s="152">
        <v>69.02513817201438</v>
      </c>
      <c r="L7817" s="163">
        <f t="shared" si="292"/>
        <v>-0.992343445251052</v>
      </c>
      <c r="M7817" s="161">
        <v>100.68</v>
      </c>
      <c r="N7817" s="167">
        <f t="shared" si="293"/>
        <v>3.0000000000001137E-2</v>
      </c>
      <c r="P7817" s="8">
        <f t="shared" si="291"/>
        <v>37.236031990361212</v>
      </c>
    </row>
    <row r="7818" spans="1:16" x14ac:dyDescent="0.15">
      <c r="C7818" s="88">
        <v>41528</v>
      </c>
      <c r="D7818" s="12">
        <v>107.56</v>
      </c>
      <c r="E7818" s="12">
        <v>111.5</v>
      </c>
      <c r="F7818" s="12">
        <v>108.85</v>
      </c>
      <c r="G7818" s="12">
        <v>107.4</v>
      </c>
      <c r="H7818" s="12">
        <v>109.4</v>
      </c>
      <c r="I7818" s="75"/>
      <c r="J7818" s="75"/>
      <c r="K7818" s="152">
        <v>68.444261567743425</v>
      </c>
      <c r="L7818" s="163">
        <f t="shared" si="292"/>
        <v>-0.580876604270955</v>
      </c>
      <c r="M7818" s="161">
        <v>101.32</v>
      </c>
      <c r="N7818" s="167">
        <f t="shared" si="293"/>
        <v>0.63999999999998636</v>
      </c>
      <c r="P7818" s="8">
        <f t="shared" si="291"/>
        <v>36.655155386090257</v>
      </c>
    </row>
    <row r="7819" spans="1:16" x14ac:dyDescent="0.15">
      <c r="C7819" s="88">
        <v>41529</v>
      </c>
      <c r="D7819" s="12">
        <v>108.6</v>
      </c>
      <c r="E7819" s="12">
        <v>112.63</v>
      </c>
      <c r="F7819" s="12">
        <v>109.21</v>
      </c>
      <c r="G7819" s="12">
        <v>108.2</v>
      </c>
      <c r="H7819" s="12">
        <v>109.83</v>
      </c>
      <c r="I7819" s="75"/>
      <c r="J7819" s="75"/>
      <c r="K7819" s="152">
        <v>68.511726078067085</v>
      </c>
      <c r="L7819" s="163">
        <f t="shared" si="292"/>
        <v>6.7464510323659965E-2</v>
      </c>
      <c r="M7819" s="161">
        <v>100.67</v>
      </c>
      <c r="N7819" s="167">
        <f t="shared" si="293"/>
        <v>-0.64999999999999147</v>
      </c>
      <c r="P7819" s="8">
        <f t="shared" si="291"/>
        <v>36.722619896413917</v>
      </c>
    </row>
    <row r="7820" spans="1:16" x14ac:dyDescent="0.15">
      <c r="C7820" s="88">
        <v>41530</v>
      </c>
      <c r="D7820" s="12">
        <v>108.21</v>
      </c>
      <c r="E7820" s="12">
        <v>112.78</v>
      </c>
      <c r="F7820" s="12">
        <v>109.41</v>
      </c>
      <c r="G7820" s="12">
        <v>109.9</v>
      </c>
      <c r="H7820" s="12">
        <v>109.87</v>
      </c>
      <c r="I7820" s="75"/>
      <c r="J7820" s="75"/>
      <c r="K7820" s="152">
        <v>69.62272051369159</v>
      </c>
      <c r="L7820" s="163">
        <f t="shared" si="292"/>
        <v>1.1109944356245052</v>
      </c>
      <c r="M7820" s="161">
        <v>100.72</v>
      </c>
      <c r="N7820" s="167">
        <f t="shared" si="293"/>
        <v>4.9999999999997158E-2</v>
      </c>
      <c r="P7820" s="8">
        <f t="shared" si="291"/>
        <v>37.833614332038422</v>
      </c>
    </row>
    <row r="7821" spans="1:16" x14ac:dyDescent="0.15">
      <c r="C7821" s="88">
        <v>41533</v>
      </c>
      <c r="D7821" s="12">
        <v>106.59</v>
      </c>
      <c r="E7821" s="12">
        <v>110.07</v>
      </c>
      <c r="F7821" s="12">
        <v>109.21</v>
      </c>
      <c r="G7821" s="82"/>
      <c r="H7821" s="12">
        <v>109.04</v>
      </c>
      <c r="I7821" s="75"/>
      <c r="J7821" s="75"/>
      <c r="K7821" s="155"/>
      <c r="L7821" s="166"/>
      <c r="M7821" s="172"/>
      <c r="N7821" s="173"/>
      <c r="P7821" s="8">
        <f t="shared" si="291"/>
        <v>-31.789106181653167</v>
      </c>
    </row>
    <row r="7822" spans="1:16" x14ac:dyDescent="0.15">
      <c r="C7822" s="88">
        <v>41534</v>
      </c>
      <c r="D7822" s="12">
        <v>105.42</v>
      </c>
      <c r="E7822" s="12">
        <v>108.19</v>
      </c>
      <c r="F7822" s="12">
        <v>107.91</v>
      </c>
      <c r="G7822" s="12">
        <v>107.9</v>
      </c>
      <c r="H7822" s="12">
        <v>107.64</v>
      </c>
      <c r="I7822" s="75"/>
      <c r="J7822" s="75"/>
      <c r="K7822" s="152">
        <v>67.989218917745745</v>
      </c>
      <c r="L7822" s="163">
        <f>K7822-K7820</f>
        <v>-1.6335015959458445</v>
      </c>
      <c r="M7822" s="161">
        <v>100.18</v>
      </c>
      <c r="N7822" s="167">
        <f>M7822-M7820</f>
        <v>-0.53999999999999204</v>
      </c>
      <c r="P7822" s="8">
        <f t="shared" si="291"/>
        <v>36.200112736092578</v>
      </c>
    </row>
    <row r="7823" spans="1:16" x14ac:dyDescent="0.15">
      <c r="C7823" s="88">
        <v>41535</v>
      </c>
      <c r="D7823" s="12">
        <v>108.07</v>
      </c>
      <c r="E7823" s="12">
        <v>110.6</v>
      </c>
      <c r="F7823" s="12">
        <v>106.7</v>
      </c>
      <c r="G7823" s="12">
        <v>106.5</v>
      </c>
      <c r="H7823" s="12">
        <v>107.26</v>
      </c>
      <c r="I7823" s="75"/>
      <c r="J7823" s="75"/>
      <c r="K7823" s="152">
        <v>67.153950916864673</v>
      </c>
      <c r="L7823" s="163">
        <f t="shared" si="292"/>
        <v>-0.83526800088107223</v>
      </c>
      <c r="M7823" s="161">
        <v>100.25</v>
      </c>
      <c r="N7823" s="167">
        <f t="shared" si="293"/>
        <v>6.9999999999993179E-2</v>
      </c>
      <c r="P7823" s="8">
        <f t="shared" si="291"/>
        <v>35.364844735211506</v>
      </c>
    </row>
    <row r="7824" spans="1:16" x14ac:dyDescent="0.15">
      <c r="C7824" s="88">
        <v>41536</v>
      </c>
      <c r="D7824" s="12">
        <v>106.39</v>
      </c>
      <c r="E7824" s="12">
        <v>108.79</v>
      </c>
      <c r="F7824" s="12">
        <v>108.85</v>
      </c>
      <c r="G7824" s="12">
        <v>109</v>
      </c>
      <c r="H7824" s="12">
        <v>108.4</v>
      </c>
      <c r="I7824" s="75"/>
      <c r="J7824" s="75"/>
      <c r="K7824" s="152">
        <v>68.003610004788484</v>
      </c>
      <c r="L7824" s="163">
        <f t="shared" si="292"/>
        <v>0.84965908792381128</v>
      </c>
      <c r="M7824" s="161">
        <v>99.19</v>
      </c>
      <c r="N7824" s="167">
        <f t="shared" si="293"/>
        <v>-1.0600000000000023</v>
      </c>
      <c r="P7824" s="8">
        <f t="shared" si="291"/>
        <v>36.214503823135317</v>
      </c>
    </row>
    <row r="7825" spans="1:16" x14ac:dyDescent="0.15">
      <c r="C7825" s="88">
        <v>41537</v>
      </c>
      <c r="D7825" s="12">
        <v>104.67</v>
      </c>
      <c r="E7825" s="12">
        <v>109.22</v>
      </c>
      <c r="F7825" s="12">
        <v>107.5</v>
      </c>
      <c r="G7825" s="12">
        <v>107.1</v>
      </c>
      <c r="H7825" s="12">
        <v>107.34</v>
      </c>
      <c r="I7825" s="75"/>
      <c r="J7825" s="75"/>
      <c r="K7825" s="152">
        <v>67.727638267425021</v>
      </c>
      <c r="L7825" s="163">
        <f t="shared" si="292"/>
        <v>-0.27597173736346292</v>
      </c>
      <c r="M7825" s="161">
        <v>100.54</v>
      </c>
      <c r="N7825" s="167">
        <f t="shared" si="293"/>
        <v>1.3500000000000085</v>
      </c>
      <c r="P7825" s="8">
        <f t="shared" si="291"/>
        <v>35.938532085771854</v>
      </c>
    </row>
    <row r="7826" spans="1:16" x14ac:dyDescent="0.15">
      <c r="C7826" s="88">
        <v>41540</v>
      </c>
      <c r="D7826" s="12">
        <v>103.59</v>
      </c>
      <c r="E7826" s="12">
        <v>108.16</v>
      </c>
      <c r="F7826" s="12">
        <v>106.94</v>
      </c>
      <c r="G7826" s="82"/>
      <c r="H7826" s="12">
        <v>106.52</v>
      </c>
      <c r="I7826" s="75"/>
      <c r="J7826" s="75"/>
      <c r="K7826" s="155"/>
      <c r="L7826" s="166"/>
      <c r="M7826" s="172"/>
      <c r="N7826" s="173"/>
      <c r="P7826" s="8">
        <f t="shared" si="291"/>
        <v>-31.789106181653167</v>
      </c>
    </row>
    <row r="7827" spans="1:16" x14ac:dyDescent="0.15">
      <c r="C7827" s="88">
        <v>41541</v>
      </c>
      <c r="D7827" s="12">
        <v>103.13</v>
      </c>
      <c r="E7827" s="12">
        <v>108.64</v>
      </c>
      <c r="F7827" s="12">
        <v>105.81</v>
      </c>
      <c r="G7827" s="12">
        <v>106.4</v>
      </c>
      <c r="H7827" s="12">
        <v>105.8</v>
      </c>
      <c r="I7827" s="75"/>
      <c r="J7827" s="75"/>
      <c r="K7827" s="152">
        <v>66.783047065543059</v>
      </c>
      <c r="L7827" s="163">
        <f>K7827-K7825</f>
        <v>-0.94459120188196266</v>
      </c>
      <c r="M7827" s="161">
        <v>99.79</v>
      </c>
      <c r="N7827" s="167">
        <f>M7827-M7825</f>
        <v>-0.75</v>
      </c>
      <c r="P7827" s="8">
        <f t="shared" si="291"/>
        <v>34.993940883889891</v>
      </c>
    </row>
    <row r="7828" spans="1:16" x14ac:dyDescent="0.15">
      <c r="A7828" s="69" t="s">
        <v>131</v>
      </c>
      <c r="B7828" s="69"/>
      <c r="C7828" s="88">
        <v>41542</v>
      </c>
      <c r="D7828" s="12">
        <v>102.66</v>
      </c>
      <c r="E7828" s="12">
        <v>108.32</v>
      </c>
      <c r="F7828" s="12">
        <v>106.6</v>
      </c>
      <c r="G7828" s="12">
        <v>106.8</v>
      </c>
      <c r="H7828" s="12">
        <v>106.53</v>
      </c>
      <c r="I7828" s="75"/>
      <c r="J7828" s="75"/>
      <c r="K7828" s="152">
        <v>66.993806044838706</v>
      </c>
      <c r="L7828" s="163">
        <f t="shared" si="292"/>
        <v>0.21075897929564746</v>
      </c>
      <c r="M7828" s="161">
        <v>99.73</v>
      </c>
      <c r="N7828" s="167">
        <f t="shared" si="293"/>
        <v>-6.0000000000002274E-2</v>
      </c>
      <c r="P7828" s="8">
        <f t="shared" si="291"/>
        <v>35.204699863185539</v>
      </c>
    </row>
    <row r="7829" spans="1:16" x14ac:dyDescent="0.15">
      <c r="A7829" s="69" t="s">
        <v>34</v>
      </c>
      <c r="B7829" s="70">
        <f>AVERAGE(D7811:D7831)</f>
        <v>106.23499999999999</v>
      </c>
      <c r="C7829" s="88">
        <v>41543</v>
      </c>
      <c r="D7829" s="12">
        <v>103.03</v>
      </c>
      <c r="E7829" s="12">
        <v>109.21</v>
      </c>
      <c r="F7829" s="12">
        <v>106</v>
      </c>
      <c r="G7829" s="12">
        <v>106.1</v>
      </c>
      <c r="H7829" s="12">
        <v>106.34</v>
      </c>
      <c r="I7829" s="75"/>
      <c r="J7829" s="75"/>
      <c r="K7829" s="152">
        <v>66.267748028364636</v>
      </c>
      <c r="L7829" s="163">
        <f t="shared" si="292"/>
        <v>-0.7260580164740702</v>
      </c>
      <c r="M7829" s="161">
        <v>99.3</v>
      </c>
      <c r="N7829" s="167">
        <f t="shared" si="293"/>
        <v>-0.43000000000000682</v>
      </c>
      <c r="P7829" s="8">
        <f t="shared" si="291"/>
        <v>34.478641846711469</v>
      </c>
    </row>
    <row r="7830" spans="1:16" x14ac:dyDescent="0.15">
      <c r="A7830" s="69" t="s">
        <v>111</v>
      </c>
      <c r="B7830" s="70">
        <f>AVERAGE(E7811:E7831)</f>
        <v>111.25619047619048</v>
      </c>
      <c r="C7830" s="88">
        <v>41544</v>
      </c>
      <c r="D7830" s="12">
        <v>102.87</v>
      </c>
      <c r="E7830" s="12">
        <v>108.63</v>
      </c>
      <c r="F7830" s="12">
        <v>106.1</v>
      </c>
      <c r="G7830" s="12">
        <v>106.9</v>
      </c>
      <c r="H7830" s="12">
        <v>106.47</v>
      </c>
      <c r="I7830" s="75"/>
      <c r="J7830" s="75"/>
      <c r="K7830" s="152">
        <v>67.211181905064834</v>
      </c>
      <c r="L7830" s="163">
        <f t="shared" si="292"/>
        <v>0.94343387670019752</v>
      </c>
      <c r="M7830" s="161">
        <v>99.96</v>
      </c>
      <c r="N7830" s="167">
        <f t="shared" si="293"/>
        <v>0.65999999999999659</v>
      </c>
      <c r="P7830" s="8">
        <f t="shared" si="291"/>
        <v>35.422075723411666</v>
      </c>
    </row>
    <row r="7831" spans="1:16" ht="15" thickBot="1" x14ac:dyDescent="0.2">
      <c r="A7831" s="69" t="s">
        <v>112</v>
      </c>
      <c r="B7831" s="70">
        <f>AVERAGE(G7811:G7831)</f>
        <v>108.27894736842106</v>
      </c>
      <c r="C7831" s="121">
        <v>41547</v>
      </c>
      <c r="D7831" s="122">
        <v>102.33</v>
      </c>
      <c r="E7831" s="122">
        <v>108.37</v>
      </c>
      <c r="F7831" s="122">
        <v>104.8</v>
      </c>
      <c r="G7831" s="122">
        <v>104.8</v>
      </c>
      <c r="H7831" s="122">
        <v>105.61</v>
      </c>
      <c r="I7831" s="123"/>
      <c r="J7831" s="123"/>
      <c r="K7831" s="154">
        <v>65.093251663201855</v>
      </c>
      <c r="L7831" s="164">
        <f t="shared" si="292"/>
        <v>-2.1179302418629788</v>
      </c>
      <c r="M7831" s="170">
        <v>98.75</v>
      </c>
      <c r="N7831" s="171">
        <f t="shared" si="293"/>
        <v>-1.2099999999999937</v>
      </c>
      <c r="P7831" s="8">
        <f t="shared" si="291"/>
        <v>33.304145481548687</v>
      </c>
    </row>
    <row r="7832" spans="1:16" x14ac:dyDescent="0.15">
      <c r="C7832" s="115">
        <v>41548</v>
      </c>
      <c r="D7832" s="116">
        <v>102.04</v>
      </c>
      <c r="E7832" s="116">
        <v>107.94</v>
      </c>
      <c r="F7832" s="116">
        <v>104.55</v>
      </c>
      <c r="G7832" s="116">
        <v>104.3</v>
      </c>
      <c r="H7832" s="116">
        <v>105.42</v>
      </c>
      <c r="I7832" s="117"/>
      <c r="J7832" s="117"/>
      <c r="K7832" s="153">
        <v>65.209109977593215</v>
      </c>
      <c r="L7832" s="165">
        <f t="shared" si="292"/>
        <v>0.1158583143913603</v>
      </c>
      <c r="M7832" s="168">
        <v>99.4</v>
      </c>
      <c r="N7832" s="169">
        <f t="shared" si="293"/>
        <v>0.65000000000000568</v>
      </c>
      <c r="P7832" s="8">
        <f t="shared" si="291"/>
        <v>33.420003795940048</v>
      </c>
    </row>
    <row r="7833" spans="1:16" x14ac:dyDescent="0.15">
      <c r="A7833" s="97" t="s">
        <v>132</v>
      </c>
      <c r="B7833" s="146"/>
      <c r="C7833" s="88">
        <v>41549</v>
      </c>
      <c r="D7833" s="12">
        <v>104.1</v>
      </c>
      <c r="E7833" s="12">
        <v>109.19</v>
      </c>
      <c r="F7833" s="12">
        <v>104.71</v>
      </c>
      <c r="G7833" s="12">
        <v>104.3</v>
      </c>
      <c r="H7833" s="12">
        <v>106.08</v>
      </c>
      <c r="I7833" s="75"/>
      <c r="J7833" s="75"/>
      <c r="K7833" s="152">
        <v>64.9926209806857</v>
      </c>
      <c r="L7833" s="163">
        <f t="shared" si="292"/>
        <v>-0.21648899690751477</v>
      </c>
      <c r="M7833" s="161">
        <v>99.07</v>
      </c>
      <c r="N7833" s="167">
        <f t="shared" si="293"/>
        <v>-0.33000000000001251</v>
      </c>
      <c r="P7833" s="8">
        <f t="shared" si="291"/>
        <v>33.203514799032533</v>
      </c>
    </row>
    <row r="7834" spans="1:16" x14ac:dyDescent="0.15">
      <c r="A7834" s="97" t="s">
        <v>34</v>
      </c>
      <c r="B7834" s="146">
        <f>AVERAGE(D7766:D7831)</f>
        <v>105.81125000000002</v>
      </c>
      <c r="C7834" s="88">
        <v>41550</v>
      </c>
      <c r="D7834" s="12">
        <v>103.31</v>
      </c>
      <c r="E7834" s="12">
        <v>109</v>
      </c>
      <c r="F7834" s="12">
        <v>106.01</v>
      </c>
      <c r="G7834" s="12">
        <v>105.6</v>
      </c>
      <c r="H7834" s="12">
        <v>106.79</v>
      </c>
      <c r="I7834" s="75"/>
      <c r="J7834" s="75"/>
      <c r="K7834" s="152">
        <v>65.317823066949359</v>
      </c>
      <c r="L7834" s="163">
        <f t="shared" si="292"/>
        <v>0.32520208626365843</v>
      </c>
      <c r="M7834" s="161">
        <v>98.34</v>
      </c>
      <c r="N7834" s="167">
        <f t="shared" si="293"/>
        <v>-0.72999999999998977</v>
      </c>
      <c r="P7834" s="8">
        <f t="shared" si="291"/>
        <v>33.528716885296191</v>
      </c>
    </row>
    <row r="7835" spans="1:16" x14ac:dyDescent="0.15">
      <c r="A7835" s="97" t="s">
        <v>111</v>
      </c>
      <c r="B7835" s="146">
        <f>AVERAGE(E7766:E7831)</f>
        <v>109.65272727272725</v>
      </c>
      <c r="C7835" s="88">
        <v>41551</v>
      </c>
      <c r="D7835" s="12">
        <v>103.84</v>
      </c>
      <c r="E7835" s="12">
        <v>109.46</v>
      </c>
      <c r="F7835" s="12">
        <v>106.16</v>
      </c>
      <c r="G7835" s="12">
        <v>105.6</v>
      </c>
      <c r="H7835" s="12">
        <v>106.94</v>
      </c>
      <c r="I7835" s="75"/>
      <c r="J7835" s="75"/>
      <c r="K7835" s="152">
        <v>65.291254906255048</v>
      </c>
      <c r="L7835" s="163">
        <f t="shared" si="292"/>
        <v>-2.656816069431045E-2</v>
      </c>
      <c r="M7835" s="161">
        <v>98.3</v>
      </c>
      <c r="N7835" s="167">
        <f t="shared" si="293"/>
        <v>-4.0000000000006253E-2</v>
      </c>
      <c r="P7835" s="8">
        <f t="shared" si="291"/>
        <v>33.502148724601881</v>
      </c>
    </row>
    <row r="7836" spans="1:16" x14ac:dyDescent="0.15">
      <c r="A7836" s="97" t="s">
        <v>112</v>
      </c>
      <c r="B7836" s="146">
        <f>AVERAGE(G7766:G7831)</f>
        <v>106.08650793650793</v>
      </c>
      <c r="C7836" s="88">
        <v>41554</v>
      </c>
      <c r="D7836" s="12">
        <v>103.03</v>
      </c>
      <c r="E7836" s="12">
        <v>109.68</v>
      </c>
      <c r="F7836" s="12">
        <v>105.3</v>
      </c>
      <c r="G7836" s="12">
        <v>106</v>
      </c>
      <c r="H7836" s="12">
        <v>106.45</v>
      </c>
      <c r="I7836" s="75"/>
      <c r="J7836" s="75"/>
      <c r="K7836" s="152">
        <v>65.505234268665149</v>
      </c>
      <c r="L7836" s="163">
        <f t="shared" si="292"/>
        <v>0.21397936241010029</v>
      </c>
      <c r="M7836" s="161">
        <v>98.25</v>
      </c>
      <c r="N7836" s="167">
        <f t="shared" si="293"/>
        <v>-4.9999999999997158E-2</v>
      </c>
      <c r="P7836" s="8">
        <f t="shared" si="291"/>
        <v>33.716128087011981</v>
      </c>
    </row>
    <row r="7837" spans="1:16" x14ac:dyDescent="0.15">
      <c r="C7837" s="88">
        <v>41555</v>
      </c>
      <c r="D7837" s="12">
        <v>103.49</v>
      </c>
      <c r="E7837" s="12">
        <v>110.16</v>
      </c>
      <c r="F7837" s="12">
        <v>106.4</v>
      </c>
      <c r="G7837" s="12">
        <v>106.6</v>
      </c>
      <c r="H7837" s="12">
        <v>107.36</v>
      </c>
      <c r="I7837" s="75"/>
      <c r="J7837" s="75"/>
      <c r="K7837" s="152">
        <v>65.574296390924502</v>
      </c>
      <c r="L7837" s="163">
        <f>K7837-K7836</f>
        <v>6.9062122259353487E-2</v>
      </c>
      <c r="M7837" s="161">
        <v>97.8</v>
      </c>
      <c r="N7837" s="167">
        <f t="shared" si="293"/>
        <v>-0.45000000000000284</v>
      </c>
      <c r="P7837" s="8">
        <f t="shared" si="291"/>
        <v>33.785190209271335</v>
      </c>
    </row>
    <row r="7838" spans="1:16" x14ac:dyDescent="0.15">
      <c r="C7838" s="88">
        <v>41556</v>
      </c>
      <c r="D7838" s="12">
        <v>101.61</v>
      </c>
      <c r="E7838" s="12">
        <v>109.06</v>
      </c>
      <c r="F7838" s="12">
        <v>106.81</v>
      </c>
      <c r="G7838" s="12">
        <v>107</v>
      </c>
      <c r="H7838" s="12">
        <v>106.94</v>
      </c>
      <c r="I7838" s="75"/>
      <c r="J7838" s="75"/>
      <c r="K7838" s="152">
        <v>66.035716909043401</v>
      </c>
      <c r="L7838" s="163">
        <f t="shared" si="292"/>
        <v>0.46142051811889928</v>
      </c>
      <c r="M7838" s="161">
        <v>98.12</v>
      </c>
      <c r="N7838" s="167">
        <f t="shared" si="293"/>
        <v>0.32000000000000739</v>
      </c>
      <c r="P7838" s="8">
        <f t="shared" si="291"/>
        <v>34.246610727390234</v>
      </c>
    </row>
    <row r="7839" spans="1:16" x14ac:dyDescent="0.15">
      <c r="C7839" s="88">
        <v>41557</v>
      </c>
      <c r="D7839" s="12">
        <v>103.01</v>
      </c>
      <c r="E7839" s="12">
        <v>111.8</v>
      </c>
      <c r="F7839" s="12">
        <v>106.9</v>
      </c>
      <c r="G7839" s="12">
        <v>106.6</v>
      </c>
      <c r="H7839" s="12">
        <v>107.69</v>
      </c>
      <c r="I7839" s="75"/>
      <c r="J7839" s="75"/>
      <c r="K7839" s="152">
        <v>66.117396391708226</v>
      </c>
      <c r="L7839" s="163">
        <f t="shared" si="292"/>
        <v>8.1679482664824832E-2</v>
      </c>
      <c r="M7839" s="161">
        <v>98.61</v>
      </c>
      <c r="N7839" s="167">
        <f t="shared" si="293"/>
        <v>0.48999999999999488</v>
      </c>
      <c r="P7839" s="8">
        <f t="shared" si="291"/>
        <v>34.328290210055059</v>
      </c>
    </row>
    <row r="7840" spans="1:16" x14ac:dyDescent="0.15">
      <c r="C7840" s="88">
        <v>41558</v>
      </c>
      <c r="D7840" s="12">
        <v>102.02</v>
      </c>
      <c r="E7840" s="12">
        <v>111.28</v>
      </c>
      <c r="F7840" s="12">
        <v>108.13</v>
      </c>
      <c r="G7840" s="12">
        <v>108.3</v>
      </c>
      <c r="H7840" s="12">
        <v>108.15</v>
      </c>
      <c r="I7840" s="75"/>
      <c r="J7840" s="75"/>
      <c r="K7840" s="152">
        <v>67.648631954337603</v>
      </c>
      <c r="L7840" s="163">
        <f t="shared" si="292"/>
        <v>1.5312355626293765</v>
      </c>
      <c r="M7840" s="161">
        <v>99.31</v>
      </c>
      <c r="N7840" s="167">
        <f t="shared" si="293"/>
        <v>0.70000000000000284</v>
      </c>
      <c r="P7840" s="8">
        <f t="shared" si="291"/>
        <v>35.859525772684435</v>
      </c>
    </row>
    <row r="7841" spans="1:16" x14ac:dyDescent="0.15">
      <c r="C7841" s="88">
        <v>41561</v>
      </c>
      <c r="D7841" s="12">
        <v>102.41</v>
      </c>
      <c r="E7841" s="12">
        <v>111.04</v>
      </c>
      <c r="F7841" s="12">
        <v>108.08</v>
      </c>
      <c r="G7841" s="82"/>
      <c r="H7841" s="82">
        <v>108</v>
      </c>
      <c r="I7841" s="75"/>
      <c r="J7841" s="75"/>
      <c r="K7841" s="155"/>
      <c r="L7841" s="166"/>
      <c r="M7841" s="172"/>
      <c r="N7841" s="173"/>
      <c r="P7841" s="8">
        <f t="shared" si="291"/>
        <v>-31.789106181653167</v>
      </c>
    </row>
    <row r="7842" spans="1:16" x14ac:dyDescent="0.15">
      <c r="C7842" s="88">
        <v>41562</v>
      </c>
      <c r="D7842" s="12">
        <v>101.21</v>
      </c>
      <c r="E7842" s="12">
        <v>109.96</v>
      </c>
      <c r="F7842" s="12">
        <v>108.08</v>
      </c>
      <c r="G7842" s="12">
        <v>108</v>
      </c>
      <c r="H7842" s="12">
        <v>107.64</v>
      </c>
      <c r="I7842" s="75"/>
      <c r="J7842" s="75"/>
      <c r="K7842" s="152">
        <v>67.644650504119923</v>
      </c>
      <c r="L7842" s="163">
        <f t="shared" si="292"/>
        <v>67.644650504119923</v>
      </c>
      <c r="M7842" s="161">
        <v>99.58</v>
      </c>
      <c r="N7842" s="167">
        <f>M7842-M7840</f>
        <v>0.26999999999999602</v>
      </c>
      <c r="P7842" s="8">
        <f t="shared" si="291"/>
        <v>35.855544322466756</v>
      </c>
    </row>
    <row r="7843" spans="1:16" x14ac:dyDescent="0.15">
      <c r="C7843" s="88">
        <v>41563</v>
      </c>
      <c r="D7843" s="12">
        <v>102.29</v>
      </c>
      <c r="E7843" s="12">
        <v>110.86</v>
      </c>
      <c r="F7843" s="12">
        <v>107</v>
      </c>
      <c r="G7843" s="12">
        <v>107.1</v>
      </c>
      <c r="H7843" s="12">
        <v>107.19</v>
      </c>
      <c r="I7843" s="75"/>
      <c r="J7843" s="75"/>
      <c r="K7843" s="152">
        <v>67.033790371906335</v>
      </c>
      <c r="L7843" s="163">
        <f t="shared" si="292"/>
        <v>-0.61086013221358826</v>
      </c>
      <c r="M7843" s="161">
        <v>99.51</v>
      </c>
      <c r="N7843" s="167">
        <f t="shared" si="293"/>
        <v>-6.9999999999993179E-2</v>
      </c>
      <c r="P7843" s="8">
        <f t="shared" ref="P7843:P7906" si="294">K7843-$K$8167</f>
        <v>35.244684190253167</v>
      </c>
    </row>
    <row r="7844" spans="1:16" x14ac:dyDescent="0.15">
      <c r="C7844" s="88">
        <v>41564</v>
      </c>
      <c r="D7844" s="12">
        <v>100.67</v>
      </c>
      <c r="E7844" s="12">
        <v>109.11</v>
      </c>
      <c r="F7844" s="12">
        <v>107.55</v>
      </c>
      <c r="G7844" s="12">
        <v>108.2</v>
      </c>
      <c r="H7844" s="12">
        <v>107.02</v>
      </c>
      <c r="I7844" s="75"/>
      <c r="J7844" s="75"/>
      <c r="K7844" s="152">
        <v>67.926446606256832</v>
      </c>
      <c r="L7844" s="163">
        <f t="shared" si="292"/>
        <v>0.8926562343504969</v>
      </c>
      <c r="M7844" s="161">
        <v>99.81</v>
      </c>
      <c r="N7844" s="167">
        <f t="shared" si="293"/>
        <v>0.29999999999999716</v>
      </c>
      <c r="P7844" s="8">
        <f t="shared" si="294"/>
        <v>36.137340424603664</v>
      </c>
    </row>
    <row r="7845" spans="1:16" x14ac:dyDescent="0.15">
      <c r="C7845" s="88">
        <v>41565</v>
      </c>
      <c r="D7845" s="12">
        <v>100.81</v>
      </c>
      <c r="E7845" s="12">
        <v>109.94</v>
      </c>
      <c r="F7845" s="12">
        <v>106.7</v>
      </c>
      <c r="G7845" s="12">
        <v>107</v>
      </c>
      <c r="H7845" s="12">
        <v>106.54</v>
      </c>
      <c r="I7845" s="75"/>
      <c r="J7845" s="75"/>
      <c r="K7845" s="152">
        <v>66.715456759003999</v>
      </c>
      <c r="L7845" s="163">
        <f t="shared" si="292"/>
        <v>-1.2109898472528329</v>
      </c>
      <c r="M7845" s="161">
        <v>99.13</v>
      </c>
      <c r="N7845" s="167">
        <f t="shared" si="293"/>
        <v>-0.68000000000000682</v>
      </c>
      <c r="P7845" s="8">
        <f t="shared" si="294"/>
        <v>34.926350577350831</v>
      </c>
    </row>
    <row r="7846" spans="1:16" x14ac:dyDescent="0.15">
      <c r="C7846" s="88">
        <v>41568</v>
      </c>
      <c r="D7846" s="12">
        <v>99.22</v>
      </c>
      <c r="E7846" s="12">
        <v>109.64</v>
      </c>
      <c r="F7846" s="12">
        <v>107.3</v>
      </c>
      <c r="G7846" s="12">
        <v>107.4</v>
      </c>
      <c r="H7846" s="12">
        <v>106.76</v>
      </c>
      <c r="I7846" s="75"/>
      <c r="J7846" s="75"/>
      <c r="K7846" s="152">
        <v>66.91757353830107</v>
      </c>
      <c r="L7846" s="163">
        <f t="shared" si="292"/>
        <v>0.2021167792970715</v>
      </c>
      <c r="M7846" s="161">
        <v>99.06</v>
      </c>
      <c r="N7846" s="167">
        <f t="shared" si="293"/>
        <v>-6.9999999999993179E-2</v>
      </c>
      <c r="P7846" s="8">
        <f t="shared" si="294"/>
        <v>35.128467356647903</v>
      </c>
    </row>
    <row r="7847" spans="1:16" x14ac:dyDescent="0.15">
      <c r="C7847" s="88">
        <v>41569</v>
      </c>
      <c r="D7847" s="12">
        <v>97.8</v>
      </c>
      <c r="E7847" s="12">
        <v>109.97</v>
      </c>
      <c r="F7847" s="12">
        <v>107.5</v>
      </c>
      <c r="G7847" s="12">
        <v>107.2</v>
      </c>
      <c r="H7847" s="12">
        <v>106.77</v>
      </c>
      <c r="I7847" s="75"/>
      <c r="J7847" s="75"/>
      <c r="K7847" s="152">
        <v>66.894099964505813</v>
      </c>
      <c r="L7847" s="163">
        <f t="shared" si="292"/>
        <v>-2.3473573795257607E-2</v>
      </c>
      <c r="M7847" s="161">
        <v>99.21</v>
      </c>
      <c r="N7847" s="167">
        <f t="shared" si="293"/>
        <v>0.14999999999999147</v>
      </c>
      <c r="P7847" s="8">
        <f t="shared" si="294"/>
        <v>35.104993782852645</v>
      </c>
    </row>
    <row r="7848" spans="1:16" x14ac:dyDescent="0.15">
      <c r="C7848" s="88">
        <v>41570</v>
      </c>
      <c r="D7848" s="12">
        <v>96.86</v>
      </c>
      <c r="E7848" s="12">
        <v>107.8</v>
      </c>
      <c r="F7848" s="12">
        <v>107.3</v>
      </c>
      <c r="G7848" s="12">
        <v>107.5</v>
      </c>
      <c r="H7848" s="12">
        <v>106.34</v>
      </c>
      <c r="I7848" s="75"/>
      <c r="J7848" s="75"/>
      <c r="K7848" s="152">
        <v>66.98664195037118</v>
      </c>
      <c r="L7848" s="163">
        <f t="shared" si="292"/>
        <v>9.2541985865366883E-2</v>
      </c>
      <c r="M7848" s="161">
        <v>99.07</v>
      </c>
      <c r="N7848" s="167">
        <f t="shared" si="293"/>
        <v>-0.14000000000000057</v>
      </c>
      <c r="P7848" s="8">
        <f t="shared" si="294"/>
        <v>35.197535768718012</v>
      </c>
    </row>
    <row r="7849" spans="1:16" x14ac:dyDescent="0.15">
      <c r="C7849" s="88">
        <v>41571</v>
      </c>
      <c r="D7849" s="12">
        <v>97.11</v>
      </c>
      <c r="E7849" s="12">
        <v>106.99</v>
      </c>
      <c r="F7849" s="12">
        <v>106.98</v>
      </c>
      <c r="G7849" s="12">
        <v>106.2</v>
      </c>
      <c r="H7849" s="12">
        <v>105.57</v>
      </c>
      <c r="I7849" s="75"/>
      <c r="J7849" s="75"/>
      <c r="K7849" s="152">
        <v>65.762424631068129</v>
      </c>
      <c r="L7849" s="163">
        <f t="shared" si="292"/>
        <v>-1.224217319303051</v>
      </c>
      <c r="M7849" s="161">
        <v>98.45</v>
      </c>
      <c r="N7849" s="167">
        <f t="shared" si="293"/>
        <v>-0.61999999999999034</v>
      </c>
      <c r="P7849" s="8">
        <f t="shared" si="294"/>
        <v>33.973318449414961</v>
      </c>
    </row>
    <row r="7850" spans="1:16" x14ac:dyDescent="0.15">
      <c r="C7850" s="88">
        <v>41572</v>
      </c>
      <c r="D7850" s="12">
        <v>97.85</v>
      </c>
      <c r="E7850" s="12">
        <v>106.93</v>
      </c>
      <c r="F7850" s="12">
        <v>105.59</v>
      </c>
      <c r="G7850" s="12">
        <v>105.7</v>
      </c>
      <c r="H7850" s="12">
        <v>104.97</v>
      </c>
      <c r="I7850" s="75"/>
      <c r="J7850" s="75"/>
      <c r="K7850" s="152">
        <v>65.339787086159703</v>
      </c>
      <c r="L7850" s="163">
        <f t="shared" si="292"/>
        <v>-0.42263754490842587</v>
      </c>
      <c r="M7850" s="161">
        <v>98.28</v>
      </c>
      <c r="N7850" s="167">
        <f t="shared" si="293"/>
        <v>-0.17000000000000171</v>
      </c>
      <c r="P7850" s="8">
        <f t="shared" si="294"/>
        <v>33.550680904506535</v>
      </c>
    </row>
    <row r="7851" spans="1:16" x14ac:dyDescent="0.15">
      <c r="A7851" s="69" t="s">
        <v>133</v>
      </c>
      <c r="B7851" s="69"/>
      <c r="C7851" s="88">
        <v>41575</v>
      </c>
      <c r="D7851" s="12">
        <v>98.68</v>
      </c>
      <c r="E7851" s="12">
        <v>109.61</v>
      </c>
      <c r="F7851" s="12">
        <v>105.8</v>
      </c>
      <c r="G7851" s="12">
        <v>106</v>
      </c>
      <c r="H7851" s="12">
        <v>105.75</v>
      </c>
      <c r="I7851" s="75"/>
      <c r="J7851" s="75"/>
      <c r="K7851" s="152">
        <v>65.711917450581552</v>
      </c>
      <c r="L7851" s="163">
        <f t="shared" si="292"/>
        <v>0.37213036442184944</v>
      </c>
      <c r="M7851" s="161">
        <v>98.56</v>
      </c>
      <c r="N7851" s="167">
        <f t="shared" si="293"/>
        <v>0.28000000000000114</v>
      </c>
      <c r="P7851" s="8">
        <f t="shared" si="294"/>
        <v>33.922811268928385</v>
      </c>
    </row>
    <row r="7852" spans="1:16" x14ac:dyDescent="0.15">
      <c r="A7852" s="69" t="s">
        <v>34</v>
      </c>
      <c r="B7852" s="70">
        <f>AVERAGE(D7832:D7854)</f>
        <v>100.55260869565215</v>
      </c>
      <c r="C7852" s="88">
        <v>41576</v>
      </c>
      <c r="D7852" s="12">
        <v>98.2</v>
      </c>
      <c r="E7852" s="12">
        <v>109.01</v>
      </c>
      <c r="F7852" s="12">
        <v>106.89</v>
      </c>
      <c r="G7852" s="12">
        <v>107</v>
      </c>
      <c r="H7852" s="12">
        <v>106.36</v>
      </c>
      <c r="I7852" s="75"/>
      <c r="J7852" s="75"/>
      <c r="K7852" s="152">
        <v>66.284730517444814</v>
      </c>
      <c r="L7852" s="163">
        <f t="shared" si="292"/>
        <v>0.57281306686326161</v>
      </c>
      <c r="M7852" s="161">
        <v>98.49</v>
      </c>
      <c r="N7852" s="167">
        <f t="shared" si="293"/>
        <v>-7.000000000000739E-2</v>
      </c>
      <c r="P7852" s="8">
        <f t="shared" si="294"/>
        <v>34.495624335791646</v>
      </c>
    </row>
    <row r="7853" spans="1:16" x14ac:dyDescent="0.15">
      <c r="A7853" s="69" t="s">
        <v>111</v>
      </c>
      <c r="B7853" s="70">
        <f>AVERAGE(E7832:E7854)</f>
        <v>109.44043478260872</v>
      </c>
      <c r="C7853" s="88">
        <v>41577</v>
      </c>
      <c r="D7853" s="12">
        <v>96.77</v>
      </c>
      <c r="E7853" s="12">
        <v>109.86</v>
      </c>
      <c r="F7853" s="12">
        <v>106.91</v>
      </c>
      <c r="G7853" s="12">
        <v>107.1</v>
      </c>
      <c r="H7853" s="12">
        <v>106.31</v>
      </c>
      <c r="I7853" s="75"/>
      <c r="J7853" s="75"/>
      <c r="K7853" s="152">
        <v>66.831698751852343</v>
      </c>
      <c r="L7853" s="163">
        <f t="shared" si="292"/>
        <v>0.54696823440752951</v>
      </c>
      <c r="M7853" s="161">
        <v>99.21</v>
      </c>
      <c r="N7853" s="167">
        <f t="shared" si="293"/>
        <v>0.71999999999999886</v>
      </c>
      <c r="P7853" s="8">
        <f t="shared" si="294"/>
        <v>35.042592570199176</v>
      </c>
    </row>
    <row r="7854" spans="1:16" ht="15" thickBot="1" x14ac:dyDescent="0.2">
      <c r="A7854" s="69" t="s">
        <v>112</v>
      </c>
      <c r="B7854" s="70">
        <f>AVERAGE(G7832:G7854)</f>
        <v>106.65</v>
      </c>
      <c r="C7854" s="121">
        <v>41578</v>
      </c>
      <c r="D7854" s="122">
        <v>96.38</v>
      </c>
      <c r="E7854" s="122">
        <v>108.84</v>
      </c>
      <c r="F7854" s="122">
        <v>107.91</v>
      </c>
      <c r="G7854" s="122">
        <v>107.6</v>
      </c>
      <c r="H7854" s="122">
        <v>106.75</v>
      </c>
      <c r="I7854" s="123"/>
      <c r="J7854" s="123"/>
      <c r="K7854" s="154">
        <v>67.346739906789182</v>
      </c>
      <c r="L7854" s="164">
        <f t="shared" si="292"/>
        <v>0.51504115493683855</v>
      </c>
      <c r="M7854" s="170">
        <v>99.51</v>
      </c>
      <c r="N7854" s="171">
        <f t="shared" si="293"/>
        <v>0.30000000000001137</v>
      </c>
      <c r="P7854" s="8">
        <f t="shared" si="294"/>
        <v>35.557633725136014</v>
      </c>
    </row>
    <row r="7855" spans="1:16" x14ac:dyDescent="0.15">
      <c r="C7855" s="115">
        <v>41579</v>
      </c>
      <c r="D7855" s="116">
        <v>94.61</v>
      </c>
      <c r="E7855" s="116">
        <v>105.91</v>
      </c>
      <c r="F7855" s="116">
        <v>107.19</v>
      </c>
      <c r="G7855" s="116">
        <v>106.7</v>
      </c>
      <c r="H7855" s="116">
        <v>105.53</v>
      </c>
      <c r="I7855" s="117"/>
      <c r="J7855" s="117"/>
      <c r="K7855" s="153">
        <v>66.595516357422625</v>
      </c>
      <c r="L7855" s="165">
        <f t="shared" si="292"/>
        <v>-0.75122354936655711</v>
      </c>
      <c r="M7855" s="168">
        <v>99.23</v>
      </c>
      <c r="N7855" s="169">
        <f t="shared" si="293"/>
        <v>-0.28000000000000114</v>
      </c>
      <c r="P7855" s="8">
        <f t="shared" si="294"/>
        <v>34.806410175769457</v>
      </c>
    </row>
    <row r="7856" spans="1:16" x14ac:dyDescent="0.15">
      <c r="C7856" s="88">
        <v>41582</v>
      </c>
      <c r="D7856" s="12">
        <v>94.62</v>
      </c>
      <c r="E7856" s="12">
        <v>106.23</v>
      </c>
      <c r="F7856" s="12">
        <v>105.35</v>
      </c>
      <c r="G7856" s="82"/>
      <c r="H7856" s="12">
        <v>104.22</v>
      </c>
      <c r="I7856" s="75"/>
      <c r="J7856" s="75"/>
      <c r="K7856" s="155"/>
      <c r="L7856" s="166"/>
      <c r="M7856" s="172"/>
      <c r="N7856" s="173"/>
      <c r="P7856" s="8">
        <f t="shared" si="294"/>
        <v>-31.789106181653167</v>
      </c>
    </row>
    <row r="7857" spans="1:16" x14ac:dyDescent="0.15">
      <c r="C7857" s="88">
        <v>41583</v>
      </c>
      <c r="D7857" s="12">
        <v>93.37</v>
      </c>
      <c r="E7857" s="12">
        <v>105.33</v>
      </c>
      <c r="F7857" s="12">
        <v>104.9</v>
      </c>
      <c r="G7857" s="12">
        <v>104.8</v>
      </c>
      <c r="H7857" s="12">
        <v>103.83</v>
      </c>
      <c r="I7857" s="75"/>
      <c r="J7857" s="75"/>
      <c r="K7857" s="152">
        <v>65.633772841569709</v>
      </c>
      <c r="L7857" s="163">
        <f>K7857-K7855</f>
        <v>-0.96174351585291618</v>
      </c>
      <c r="M7857" s="161">
        <v>99.57</v>
      </c>
      <c r="N7857" s="167">
        <f>M7857-M7855</f>
        <v>0.3399999999999892</v>
      </c>
      <c r="P7857" s="8">
        <f t="shared" si="294"/>
        <v>33.844666659916541</v>
      </c>
    </row>
    <row r="7858" spans="1:16" x14ac:dyDescent="0.15">
      <c r="C7858" s="88">
        <v>41584</v>
      </c>
      <c r="D7858" s="12">
        <v>94.8</v>
      </c>
      <c r="E7858" s="12">
        <v>105.24</v>
      </c>
      <c r="F7858" s="12">
        <v>104.6</v>
      </c>
      <c r="G7858" s="12">
        <v>104.6</v>
      </c>
      <c r="H7858" s="12">
        <v>103.82</v>
      </c>
      <c r="I7858" s="75"/>
      <c r="J7858" s="75"/>
      <c r="K7858" s="152">
        <v>65.495359265755567</v>
      </c>
      <c r="L7858" s="163">
        <f t="shared" ref="L7858:L7895" si="295">K7858-K7857</f>
        <v>-0.13841357581414115</v>
      </c>
      <c r="M7858" s="161">
        <v>99.55</v>
      </c>
      <c r="N7858" s="167">
        <f t="shared" si="293"/>
        <v>-1.9999999999996021E-2</v>
      </c>
      <c r="P7858" s="8">
        <f t="shared" si="294"/>
        <v>33.7062530841024</v>
      </c>
    </row>
    <row r="7859" spans="1:16" x14ac:dyDescent="0.15">
      <c r="C7859" s="88">
        <v>41585</v>
      </c>
      <c r="D7859" s="12">
        <v>94.2</v>
      </c>
      <c r="E7859" s="12">
        <v>103.46</v>
      </c>
      <c r="F7859" s="12">
        <v>103.7</v>
      </c>
      <c r="G7859" s="12">
        <v>103.6</v>
      </c>
      <c r="H7859" s="12">
        <v>102.64</v>
      </c>
      <c r="I7859" s="75"/>
      <c r="J7859" s="75"/>
      <c r="K7859" s="152">
        <v>64.947403531057077</v>
      </c>
      <c r="L7859" s="163">
        <f t="shared" si="295"/>
        <v>-0.54795573469849046</v>
      </c>
      <c r="M7859" s="161">
        <v>99.67</v>
      </c>
      <c r="N7859" s="167">
        <f t="shared" si="293"/>
        <v>0.12000000000000455</v>
      </c>
      <c r="P7859" s="8">
        <f t="shared" si="294"/>
        <v>33.158297349403909</v>
      </c>
    </row>
    <row r="7860" spans="1:16" x14ac:dyDescent="0.15">
      <c r="C7860" s="88">
        <v>41586</v>
      </c>
      <c r="D7860" s="12">
        <v>94.6</v>
      </c>
      <c r="E7860" s="12">
        <v>105.12</v>
      </c>
      <c r="F7860" s="12">
        <v>102.4</v>
      </c>
      <c r="G7860" s="12">
        <v>102</v>
      </c>
      <c r="H7860" s="12">
        <v>102.12</v>
      </c>
      <c r="I7860" s="75"/>
      <c r="J7860" s="75"/>
      <c r="K7860" s="152">
        <v>63.662068120497736</v>
      </c>
      <c r="L7860" s="163">
        <f t="shared" si="295"/>
        <v>-1.2853354105593411</v>
      </c>
      <c r="M7860" s="161">
        <v>99.23</v>
      </c>
      <c r="N7860" s="167">
        <f t="shared" ref="N7860:N7923" si="296">M7860-M7859</f>
        <v>-0.43999999999999773</v>
      </c>
      <c r="P7860" s="8">
        <f t="shared" si="294"/>
        <v>31.872961938844568</v>
      </c>
    </row>
    <row r="7861" spans="1:16" x14ac:dyDescent="0.15">
      <c r="C7861" s="88">
        <v>41589</v>
      </c>
      <c r="D7861" s="12">
        <v>95.14</v>
      </c>
      <c r="E7861" s="12">
        <v>106.4</v>
      </c>
      <c r="F7861" s="12">
        <v>103.55</v>
      </c>
      <c r="G7861" s="12">
        <v>103.6</v>
      </c>
      <c r="H7861" s="12">
        <v>103.39</v>
      </c>
      <c r="I7861" s="75"/>
      <c r="J7861" s="75"/>
      <c r="K7861" s="152">
        <v>65.1428908498021</v>
      </c>
      <c r="L7861" s="163">
        <f t="shared" si="295"/>
        <v>1.4808227293043643</v>
      </c>
      <c r="M7861" s="161">
        <v>99.97</v>
      </c>
      <c r="N7861" s="167">
        <f t="shared" si="296"/>
        <v>0.73999999999999488</v>
      </c>
      <c r="P7861" s="8">
        <f t="shared" si="294"/>
        <v>33.353784668148933</v>
      </c>
    </row>
    <row r="7862" spans="1:16" x14ac:dyDescent="0.15">
      <c r="C7862" s="88">
        <v>41590</v>
      </c>
      <c r="D7862" s="12">
        <v>93.04</v>
      </c>
      <c r="E7862" s="12">
        <v>105.81</v>
      </c>
      <c r="F7862" s="12">
        <v>104.4</v>
      </c>
      <c r="G7862" s="12">
        <v>104.2</v>
      </c>
      <c r="H7862" s="12">
        <v>103.6</v>
      </c>
      <c r="I7862" s="75"/>
      <c r="J7862" s="75"/>
      <c r="K7862" s="152">
        <v>65.716785764117873</v>
      </c>
      <c r="L7862" s="163">
        <f t="shared" si="295"/>
        <v>0.57389491431577255</v>
      </c>
      <c r="M7862" s="161">
        <v>100.27</v>
      </c>
      <c r="N7862" s="167">
        <f t="shared" si="296"/>
        <v>0.29999999999999716</v>
      </c>
      <c r="P7862" s="8">
        <f t="shared" si="294"/>
        <v>33.927679582464705</v>
      </c>
    </row>
    <row r="7863" spans="1:16" x14ac:dyDescent="0.15">
      <c r="C7863" s="88">
        <v>41591</v>
      </c>
      <c r="D7863" s="12">
        <v>93.88</v>
      </c>
      <c r="E7863" s="12">
        <v>107.12</v>
      </c>
      <c r="F7863" s="12">
        <v>104.2</v>
      </c>
      <c r="G7863" s="12">
        <v>103.8</v>
      </c>
      <c r="H7863" s="12">
        <v>103.52</v>
      </c>
      <c r="I7863" s="75"/>
      <c r="J7863" s="75"/>
      <c r="K7863" s="152">
        <v>65.725666976925723</v>
      </c>
      <c r="L7863" s="163">
        <f t="shared" si="295"/>
        <v>8.8812128078501473E-3</v>
      </c>
      <c r="M7863" s="161">
        <v>100.67</v>
      </c>
      <c r="N7863" s="167">
        <f t="shared" si="296"/>
        <v>0.40000000000000568</v>
      </c>
      <c r="P7863" s="8">
        <f t="shared" si="294"/>
        <v>33.936560795272555</v>
      </c>
    </row>
    <row r="7864" spans="1:16" x14ac:dyDescent="0.15">
      <c r="C7864" s="88">
        <v>41592</v>
      </c>
      <c r="D7864" s="12">
        <v>93.76</v>
      </c>
      <c r="E7864" s="11">
        <v>108.54</v>
      </c>
      <c r="F7864" s="12">
        <v>105.64</v>
      </c>
      <c r="G7864" s="12">
        <v>105.3</v>
      </c>
      <c r="H7864" s="12">
        <v>104.67</v>
      </c>
      <c r="I7864" s="75"/>
      <c r="J7864" s="75"/>
      <c r="K7864" s="152">
        <v>66.437025705629281</v>
      </c>
      <c r="L7864" s="163">
        <f t="shared" si="295"/>
        <v>0.71135872870355854</v>
      </c>
      <c r="M7864" s="161">
        <v>100.31</v>
      </c>
      <c r="N7864" s="167">
        <f t="shared" si="296"/>
        <v>-0.35999999999999943</v>
      </c>
      <c r="P7864" s="8">
        <f t="shared" si="294"/>
        <v>34.647919523976114</v>
      </c>
    </row>
    <row r="7865" spans="1:16" x14ac:dyDescent="0.15">
      <c r="C7865" s="88">
        <v>41593</v>
      </c>
      <c r="D7865" s="12">
        <v>93.84</v>
      </c>
      <c r="E7865" s="12">
        <v>108.5</v>
      </c>
      <c r="F7865" s="12">
        <v>106.59</v>
      </c>
      <c r="G7865" s="12">
        <v>106.6</v>
      </c>
      <c r="H7865" s="12">
        <v>105.24</v>
      </c>
      <c r="I7865" s="75"/>
      <c r="J7865" s="75"/>
      <c r="K7865" s="152">
        <v>67.900909974528872</v>
      </c>
      <c r="L7865" s="163">
        <f t="shared" si="295"/>
        <v>1.4638842688995908</v>
      </c>
      <c r="M7865" s="161">
        <v>101.27</v>
      </c>
      <c r="N7865" s="167">
        <f t="shared" si="296"/>
        <v>0.95999999999999375</v>
      </c>
      <c r="P7865" s="8">
        <f t="shared" si="294"/>
        <v>36.111803792875705</v>
      </c>
    </row>
    <row r="7866" spans="1:16" x14ac:dyDescent="0.15">
      <c r="C7866" s="88">
        <v>41596</v>
      </c>
      <c r="D7866" s="12">
        <v>93.03</v>
      </c>
      <c r="E7866" s="12">
        <v>108.47</v>
      </c>
      <c r="F7866" s="12">
        <v>106.02500000000001</v>
      </c>
      <c r="G7866" s="12">
        <v>106.4</v>
      </c>
      <c r="H7866" s="12">
        <v>105.04</v>
      </c>
      <c r="I7866" s="75"/>
      <c r="J7866" s="75"/>
      <c r="K7866" s="152">
        <v>67.786900864504034</v>
      </c>
      <c r="L7866" s="163">
        <f t="shared" si="295"/>
        <v>-0.11400911002483838</v>
      </c>
      <c r="M7866" s="161">
        <v>101.29</v>
      </c>
      <c r="N7866" s="167">
        <f t="shared" si="296"/>
        <v>2.0000000000010232E-2</v>
      </c>
      <c r="P7866" s="8">
        <f t="shared" si="294"/>
        <v>35.997794682850866</v>
      </c>
    </row>
    <row r="7867" spans="1:16" x14ac:dyDescent="0.15">
      <c r="C7867" s="88">
        <v>41597</v>
      </c>
      <c r="D7867" s="12">
        <v>93.34</v>
      </c>
      <c r="E7867" s="12">
        <v>106.92</v>
      </c>
      <c r="F7867" s="12">
        <v>106.05</v>
      </c>
      <c r="G7867" s="12">
        <v>106.1</v>
      </c>
      <c r="H7867" s="12">
        <v>105.02</v>
      </c>
      <c r="I7867" s="75"/>
      <c r="J7867" s="75"/>
      <c r="K7867" s="152">
        <v>67.322159326298333</v>
      </c>
      <c r="L7867" s="163">
        <f t="shared" si="295"/>
        <v>-0.46474153820570052</v>
      </c>
      <c r="M7867" s="161">
        <v>100.88</v>
      </c>
      <c r="N7867" s="167">
        <f t="shared" si="296"/>
        <v>-0.4100000000000108</v>
      </c>
      <c r="P7867" s="8">
        <f t="shared" si="294"/>
        <v>35.533053144645166</v>
      </c>
    </row>
    <row r="7868" spans="1:16" x14ac:dyDescent="0.15">
      <c r="C7868" s="88">
        <v>41598</v>
      </c>
      <c r="D7868" s="12">
        <v>93.33</v>
      </c>
      <c r="E7868" s="12">
        <v>108.06</v>
      </c>
      <c r="F7868" s="12">
        <v>105.15</v>
      </c>
      <c r="G7868" s="12">
        <v>105.3</v>
      </c>
      <c r="H7868" s="12">
        <v>104.58</v>
      </c>
      <c r="I7868" s="75"/>
      <c r="J7868" s="75"/>
      <c r="K7868" s="152">
        <v>67.01986473086059</v>
      </c>
      <c r="L7868" s="163">
        <f t="shared" si="295"/>
        <v>-0.3022945954377434</v>
      </c>
      <c r="M7868" s="161">
        <v>101.19</v>
      </c>
      <c r="N7868" s="167">
        <f t="shared" si="296"/>
        <v>0.31000000000000227</v>
      </c>
      <c r="P7868" s="8">
        <f t="shared" si="294"/>
        <v>35.230758549207422</v>
      </c>
    </row>
    <row r="7869" spans="1:16" x14ac:dyDescent="0.15">
      <c r="C7869" s="88">
        <v>41599</v>
      </c>
      <c r="D7869" s="12">
        <v>95.44</v>
      </c>
      <c r="E7869" s="12">
        <v>110.08</v>
      </c>
      <c r="F7869" s="12">
        <v>105.86</v>
      </c>
      <c r="G7869" s="12">
        <v>105.7</v>
      </c>
      <c r="H7869" s="12">
        <v>105.4</v>
      </c>
      <c r="I7869" s="75"/>
      <c r="J7869" s="75"/>
      <c r="K7869" s="152">
        <v>67.460604351166324</v>
      </c>
      <c r="L7869" s="163">
        <f t="shared" si="295"/>
        <v>0.44073962030573455</v>
      </c>
      <c r="M7869" s="161">
        <v>101.47</v>
      </c>
      <c r="N7869" s="167">
        <f t="shared" si="296"/>
        <v>0.28000000000000114</v>
      </c>
      <c r="P7869" s="8">
        <f t="shared" si="294"/>
        <v>35.671498169513157</v>
      </c>
    </row>
    <row r="7870" spans="1:16" x14ac:dyDescent="0.15">
      <c r="C7870" s="88">
        <v>41600</v>
      </c>
      <c r="D7870" s="12">
        <v>94.84</v>
      </c>
      <c r="E7870" s="12">
        <v>111.05</v>
      </c>
      <c r="F7870" s="12">
        <v>107.56</v>
      </c>
      <c r="G7870" s="12">
        <v>107.7</v>
      </c>
      <c r="H7870" s="12">
        <v>106.73</v>
      </c>
      <c r="I7870" s="75"/>
      <c r="J7870" s="75"/>
      <c r="K7870" s="152">
        <v>69.258666266298974</v>
      </c>
      <c r="L7870" s="163">
        <f t="shared" si="295"/>
        <v>1.7980619151326493</v>
      </c>
      <c r="M7870" s="161">
        <v>102.24</v>
      </c>
      <c r="N7870" s="167">
        <f t="shared" si="296"/>
        <v>0.76999999999999602</v>
      </c>
      <c r="P7870" s="8">
        <f t="shared" si="294"/>
        <v>37.469560084645806</v>
      </c>
    </row>
    <row r="7871" spans="1:16" x14ac:dyDescent="0.15">
      <c r="C7871" s="88">
        <v>41603</v>
      </c>
      <c r="D7871" s="12">
        <v>94.09</v>
      </c>
      <c r="E7871" s="12">
        <v>111</v>
      </c>
      <c r="F7871" s="12">
        <v>106.81</v>
      </c>
      <c r="G7871" s="12">
        <v>106.2</v>
      </c>
      <c r="H7871" s="12">
        <v>106.07</v>
      </c>
      <c r="I7871" s="75"/>
      <c r="J7871" s="75"/>
      <c r="K7871" s="152">
        <v>68.447695804424086</v>
      </c>
      <c r="L7871" s="163">
        <f t="shared" si="295"/>
        <v>-0.81097046187488786</v>
      </c>
      <c r="M7871" s="161">
        <v>102.47</v>
      </c>
      <c r="N7871" s="167">
        <f t="shared" si="296"/>
        <v>0.23000000000000398</v>
      </c>
      <c r="P7871" s="8">
        <f t="shared" si="294"/>
        <v>36.658589622770918</v>
      </c>
    </row>
    <row r="7872" spans="1:16" x14ac:dyDescent="0.15">
      <c r="A7872" s="69" t="s">
        <v>134</v>
      </c>
      <c r="B7872" s="69"/>
      <c r="C7872" s="88">
        <v>41604</v>
      </c>
      <c r="D7872" s="12">
        <v>93.68</v>
      </c>
      <c r="E7872" s="12">
        <v>110.88</v>
      </c>
      <c r="F7872" s="12">
        <v>108.55</v>
      </c>
      <c r="G7872" s="12">
        <v>108.5</v>
      </c>
      <c r="H7872" s="12">
        <v>107.36</v>
      </c>
      <c r="I7872" s="75"/>
      <c r="J7872" s="75"/>
      <c r="K7872" s="152">
        <v>69.902786917866621</v>
      </c>
      <c r="L7872" s="163">
        <f t="shared" si="295"/>
        <v>1.4550911134425348</v>
      </c>
      <c r="M7872" s="161">
        <v>102.43</v>
      </c>
      <c r="N7872" s="167">
        <f t="shared" si="296"/>
        <v>-3.9999999999992042E-2</v>
      </c>
      <c r="P7872" s="8">
        <f t="shared" si="294"/>
        <v>38.113680736213453</v>
      </c>
    </row>
    <row r="7873" spans="1:16" x14ac:dyDescent="0.15">
      <c r="A7873" s="69" t="s">
        <v>34</v>
      </c>
      <c r="B7873" s="70">
        <f>AVERAGE(D7855:D7875)</f>
        <v>93.931499999999986</v>
      </c>
      <c r="C7873" s="88">
        <v>41605</v>
      </c>
      <c r="D7873" s="12">
        <v>92.3</v>
      </c>
      <c r="E7873" s="12">
        <v>111.31</v>
      </c>
      <c r="F7873" s="12">
        <v>108.66</v>
      </c>
      <c r="G7873" s="12">
        <v>108.5</v>
      </c>
      <c r="H7873" s="12">
        <v>107.07</v>
      </c>
      <c r="I7873" s="75"/>
      <c r="J7873" s="75"/>
      <c r="K7873" s="152">
        <v>69.855015805065179</v>
      </c>
      <c r="L7873" s="163">
        <f t="shared" si="295"/>
        <v>-4.7771112801441973E-2</v>
      </c>
      <c r="M7873" s="161">
        <v>102.36</v>
      </c>
      <c r="N7873" s="167">
        <f t="shared" si="296"/>
        <v>-7.000000000000739E-2</v>
      </c>
      <c r="P7873" s="8">
        <f t="shared" si="294"/>
        <v>38.065909623412011</v>
      </c>
    </row>
    <row r="7874" spans="1:16" x14ac:dyDescent="0.15">
      <c r="A7874" s="69" t="s">
        <v>111</v>
      </c>
      <c r="B7874" s="70">
        <f>AVERAGE(E7855:E7875)</f>
        <v>107.90380952380953</v>
      </c>
      <c r="C7874" s="88">
        <v>41606</v>
      </c>
      <c r="D7874" s="82"/>
      <c r="E7874" s="12">
        <v>110.86</v>
      </c>
      <c r="F7874" s="12">
        <v>108.99</v>
      </c>
      <c r="G7874" s="12">
        <v>109.4</v>
      </c>
      <c r="H7874" s="12">
        <v>107.34</v>
      </c>
      <c r="I7874" s="75"/>
      <c r="J7874" s="75"/>
      <c r="K7874" s="152">
        <v>70.833559405485929</v>
      </c>
      <c r="L7874" s="163">
        <f t="shared" si="295"/>
        <v>0.97854360042074973</v>
      </c>
      <c r="M7874" s="161">
        <v>102.94</v>
      </c>
      <c r="N7874" s="167">
        <f t="shared" si="296"/>
        <v>0.57999999999999829</v>
      </c>
      <c r="P7874" s="8">
        <f t="shared" si="294"/>
        <v>39.044453223832761</v>
      </c>
    </row>
    <row r="7875" spans="1:16" ht="15" thickBot="1" x14ac:dyDescent="0.2">
      <c r="A7875" s="69" t="s">
        <v>112</v>
      </c>
      <c r="B7875" s="70">
        <f>AVERAGE(G7855:G7875)</f>
        <v>105.89500000000001</v>
      </c>
      <c r="C7875" s="121">
        <v>41607</v>
      </c>
      <c r="D7875" s="122">
        <v>92.72</v>
      </c>
      <c r="E7875" s="122">
        <v>109.69</v>
      </c>
      <c r="F7875" s="122">
        <v>108.7</v>
      </c>
      <c r="G7875" s="122">
        <v>108.9</v>
      </c>
      <c r="H7875" s="122">
        <v>107.07</v>
      </c>
      <c r="I7875" s="123"/>
      <c r="J7875" s="123"/>
      <c r="K7875" s="154">
        <v>70.838603833723809</v>
      </c>
      <c r="L7875" s="164">
        <f t="shared" si="295"/>
        <v>5.0444282378805383E-3</v>
      </c>
      <c r="M7875" s="170">
        <v>103.42</v>
      </c>
      <c r="N7875" s="171">
        <f t="shared" si="296"/>
        <v>0.48000000000000398</v>
      </c>
      <c r="P7875" s="8">
        <f t="shared" si="294"/>
        <v>39.049497652070642</v>
      </c>
    </row>
    <row r="7876" spans="1:16" x14ac:dyDescent="0.15">
      <c r="C7876" s="115">
        <v>41610</v>
      </c>
      <c r="D7876" s="116">
        <v>93.82</v>
      </c>
      <c r="E7876" s="116">
        <v>111.45</v>
      </c>
      <c r="F7876" s="116">
        <v>107.21</v>
      </c>
      <c r="G7876" s="116">
        <v>106.8</v>
      </c>
      <c r="H7876" s="116">
        <v>106.74</v>
      </c>
      <c r="I7876" s="117"/>
      <c r="J7876" s="117"/>
      <c r="K7876" s="153">
        <v>69.486005186785462</v>
      </c>
      <c r="L7876" s="165">
        <f t="shared" si="295"/>
        <v>-1.3525986469383469</v>
      </c>
      <c r="M7876" s="168">
        <v>103.44</v>
      </c>
      <c r="N7876" s="169">
        <f t="shared" si="296"/>
        <v>1.9999999999996021E-2</v>
      </c>
      <c r="P7876" s="8">
        <f t="shared" si="294"/>
        <v>37.696899005132295</v>
      </c>
    </row>
    <row r="7877" spans="1:16" x14ac:dyDescent="0.15">
      <c r="C7877" s="88">
        <v>41611</v>
      </c>
      <c r="D7877" s="12">
        <v>96.04</v>
      </c>
      <c r="E7877" s="12">
        <v>112.62</v>
      </c>
      <c r="F7877" s="12">
        <v>108.21</v>
      </c>
      <c r="G7877" s="12">
        <v>108.1</v>
      </c>
      <c r="H7877" s="12">
        <v>108.08</v>
      </c>
      <c r="I7877" s="75"/>
      <c r="J7877" s="75"/>
      <c r="K7877" s="152">
        <v>70.651375036520349</v>
      </c>
      <c r="L7877" s="163">
        <f t="shared" si="295"/>
        <v>1.165369849734887</v>
      </c>
      <c r="M7877" s="161">
        <v>103.91</v>
      </c>
      <c r="N7877" s="167">
        <f t="shared" si="296"/>
        <v>0.46999999999999886</v>
      </c>
      <c r="P7877" s="8">
        <f t="shared" si="294"/>
        <v>38.862268854867182</v>
      </c>
    </row>
    <row r="7878" spans="1:16" x14ac:dyDescent="0.15">
      <c r="C7878" s="88">
        <v>41612</v>
      </c>
      <c r="D7878" s="12">
        <v>97.2</v>
      </c>
      <c r="E7878" s="12">
        <v>111.88</v>
      </c>
      <c r="F7878" s="12">
        <v>109.01</v>
      </c>
      <c r="G7878" s="12">
        <v>109.3</v>
      </c>
      <c r="H7878" s="12">
        <v>108.92</v>
      </c>
      <c r="I7878" s="75"/>
      <c r="J7878" s="75"/>
      <c r="K7878" s="152">
        <v>71.243170752288776</v>
      </c>
      <c r="L7878" s="163">
        <f t="shared" si="295"/>
        <v>0.59179571576842704</v>
      </c>
      <c r="M7878" s="161">
        <v>103.63</v>
      </c>
      <c r="N7878" s="167">
        <f t="shared" si="296"/>
        <v>-0.28000000000000114</v>
      </c>
      <c r="P7878" s="8">
        <f t="shared" si="294"/>
        <v>39.454064570635609</v>
      </c>
    </row>
    <row r="7879" spans="1:16" x14ac:dyDescent="0.15">
      <c r="C7879" s="88">
        <v>41613</v>
      </c>
      <c r="D7879" s="12">
        <v>97.38</v>
      </c>
      <c r="E7879" s="12">
        <v>110.98</v>
      </c>
      <c r="F7879" s="12">
        <v>108.36</v>
      </c>
      <c r="G7879" s="12">
        <v>108</v>
      </c>
      <c r="H7879" s="12">
        <v>108.22</v>
      </c>
      <c r="I7879" s="75"/>
      <c r="J7879" s="75"/>
      <c r="K7879" s="152">
        <v>70.273539813729741</v>
      </c>
      <c r="L7879" s="163">
        <f t="shared" si="295"/>
        <v>-0.96963093855903537</v>
      </c>
      <c r="M7879" s="161">
        <v>103.45</v>
      </c>
      <c r="N7879" s="167">
        <f t="shared" si="296"/>
        <v>-0.17999999999999261</v>
      </c>
      <c r="P7879" s="8">
        <f t="shared" si="294"/>
        <v>38.484433632076573</v>
      </c>
    </row>
    <row r="7880" spans="1:16" x14ac:dyDescent="0.15">
      <c r="C7880" s="88">
        <v>41614</v>
      </c>
      <c r="D7880" s="12">
        <v>97.65</v>
      </c>
      <c r="E7880" s="12">
        <v>111.61</v>
      </c>
      <c r="F7880" s="12">
        <v>108.16</v>
      </c>
      <c r="G7880" s="12">
        <v>108.1</v>
      </c>
      <c r="H7880" s="12">
        <v>108</v>
      </c>
      <c r="I7880" s="75"/>
      <c r="J7880" s="75"/>
      <c r="K7880" s="152">
        <v>70.019041490336505</v>
      </c>
      <c r="L7880" s="163">
        <f t="shared" si="295"/>
        <v>-0.25449832339323564</v>
      </c>
      <c r="M7880" s="161">
        <v>102.98</v>
      </c>
      <c r="N7880" s="167">
        <f t="shared" si="296"/>
        <v>-0.46999999999999886</v>
      </c>
      <c r="P7880" s="8">
        <f t="shared" si="294"/>
        <v>38.229935308683338</v>
      </c>
    </row>
    <row r="7881" spans="1:16" x14ac:dyDescent="0.15">
      <c r="C7881" s="88">
        <v>41617</v>
      </c>
      <c r="D7881" s="12">
        <v>97.34</v>
      </c>
      <c r="E7881" s="12">
        <v>109.39</v>
      </c>
      <c r="F7881" s="12">
        <v>108.42</v>
      </c>
      <c r="G7881" s="12">
        <v>108.5</v>
      </c>
      <c r="H7881" s="12">
        <v>107.72</v>
      </c>
      <c r="I7881" s="75"/>
      <c r="J7881" s="75"/>
      <c r="K7881" s="152">
        <v>71.021995846357299</v>
      </c>
      <c r="L7881" s="163">
        <f t="shared" si="295"/>
        <v>1.0029543560207941</v>
      </c>
      <c r="M7881" s="161">
        <v>104.07</v>
      </c>
      <c r="N7881" s="167">
        <f t="shared" si="296"/>
        <v>1.0899999999999892</v>
      </c>
      <c r="P7881" s="8">
        <f t="shared" si="294"/>
        <v>39.232889664704132</v>
      </c>
    </row>
    <row r="7882" spans="1:16" x14ac:dyDescent="0.15">
      <c r="C7882" s="88">
        <v>41618</v>
      </c>
      <c r="D7882" s="12">
        <v>98.51</v>
      </c>
      <c r="E7882" s="12">
        <v>109.38</v>
      </c>
      <c r="F7882" s="12">
        <v>107.07</v>
      </c>
      <c r="G7882" s="12">
        <v>107</v>
      </c>
      <c r="H7882" s="12">
        <v>106.83</v>
      </c>
      <c r="I7882" s="75"/>
      <c r="J7882" s="75"/>
      <c r="K7882" s="152">
        <v>70.228567666721133</v>
      </c>
      <c r="L7882" s="163">
        <f t="shared" si="295"/>
        <v>-0.79342817963616596</v>
      </c>
      <c r="M7882" s="161">
        <v>104.35</v>
      </c>
      <c r="N7882" s="167">
        <f t="shared" si="296"/>
        <v>0.28000000000000114</v>
      </c>
      <c r="P7882" s="8">
        <f t="shared" si="294"/>
        <v>38.439461485067966</v>
      </c>
    </row>
    <row r="7883" spans="1:16" x14ac:dyDescent="0.15">
      <c r="C7883" s="88">
        <v>41619</v>
      </c>
      <c r="D7883" s="12">
        <v>97.44</v>
      </c>
      <c r="E7883" s="12">
        <v>109.7</v>
      </c>
      <c r="F7883" s="12">
        <v>107.02</v>
      </c>
      <c r="G7883" s="12">
        <v>106.8</v>
      </c>
      <c r="H7883" s="12">
        <v>106.81</v>
      </c>
      <c r="I7883" s="75"/>
      <c r="J7883" s="75"/>
      <c r="K7883" s="152">
        <v>69.801728528218078</v>
      </c>
      <c r="L7883" s="163">
        <f t="shared" si="295"/>
        <v>-0.42683913850305544</v>
      </c>
      <c r="M7883" s="161">
        <v>103.91</v>
      </c>
      <c r="N7883" s="167">
        <f t="shared" si="296"/>
        <v>-0.43999999999999773</v>
      </c>
      <c r="P7883" s="8">
        <f t="shared" si="294"/>
        <v>38.01262234656491</v>
      </c>
    </row>
    <row r="7884" spans="1:16" x14ac:dyDescent="0.15">
      <c r="C7884" s="88">
        <v>41620</v>
      </c>
      <c r="D7884" s="12">
        <v>97.5</v>
      </c>
      <c r="E7884" s="12">
        <v>108.67</v>
      </c>
      <c r="F7884" s="12">
        <v>107.47</v>
      </c>
      <c r="G7884" s="12">
        <v>107.4</v>
      </c>
      <c r="H7884" s="12">
        <v>106.96</v>
      </c>
      <c r="I7884" s="75"/>
      <c r="J7884" s="75"/>
      <c r="K7884" s="152">
        <v>70.031746908092785</v>
      </c>
      <c r="L7884" s="163">
        <f t="shared" si="295"/>
        <v>0.23001837987470708</v>
      </c>
      <c r="M7884" s="161">
        <v>103.67</v>
      </c>
      <c r="N7884" s="167">
        <f t="shared" si="296"/>
        <v>-0.23999999999999488</v>
      </c>
      <c r="P7884" s="8">
        <f t="shared" si="294"/>
        <v>38.242640726439618</v>
      </c>
    </row>
    <row r="7885" spans="1:16" x14ac:dyDescent="0.15">
      <c r="C7885" s="88">
        <v>41621</v>
      </c>
      <c r="D7885" s="12">
        <v>96.6</v>
      </c>
      <c r="E7885" s="12">
        <v>108.83</v>
      </c>
      <c r="F7885" s="12">
        <v>106.26</v>
      </c>
      <c r="G7885" s="12">
        <v>106</v>
      </c>
      <c r="H7885" s="12">
        <v>105.95</v>
      </c>
      <c r="I7885" s="75"/>
      <c r="J7885" s="75"/>
      <c r="K7885" s="152">
        <v>69.765574695909635</v>
      </c>
      <c r="L7885" s="163">
        <f t="shared" si="295"/>
        <v>-0.26617221218315024</v>
      </c>
      <c r="M7885" s="161">
        <v>104.64</v>
      </c>
      <c r="N7885" s="167">
        <f t="shared" si="296"/>
        <v>0.96999999999999886</v>
      </c>
      <c r="P7885" s="8">
        <f t="shared" si="294"/>
        <v>37.976468514256467</v>
      </c>
    </row>
    <row r="7886" spans="1:16" x14ac:dyDescent="0.15">
      <c r="C7886" s="88">
        <v>41624</v>
      </c>
      <c r="D7886" s="12">
        <v>97.48</v>
      </c>
      <c r="E7886" s="12">
        <v>110.47</v>
      </c>
      <c r="F7886" s="12">
        <v>106.57</v>
      </c>
      <c r="G7886" s="12">
        <v>106.4</v>
      </c>
      <c r="H7886" s="12">
        <v>106.92</v>
      </c>
      <c r="I7886" s="75"/>
      <c r="J7886" s="75"/>
      <c r="K7886" s="152">
        <v>69.741069593148026</v>
      </c>
      <c r="L7886" s="163">
        <f t="shared" si="295"/>
        <v>-2.4505102761608555E-2</v>
      </c>
      <c r="M7886" s="161">
        <v>104.21</v>
      </c>
      <c r="N7886" s="167">
        <f t="shared" si="296"/>
        <v>-0.43000000000000682</v>
      </c>
      <c r="P7886" s="8">
        <f t="shared" si="294"/>
        <v>37.951963411494859</v>
      </c>
    </row>
    <row r="7887" spans="1:16" x14ac:dyDescent="0.15">
      <c r="C7887" s="88">
        <v>41625</v>
      </c>
      <c r="D7887" s="12">
        <v>97.22</v>
      </c>
      <c r="E7887" s="12">
        <v>108.44</v>
      </c>
      <c r="F7887" s="12">
        <v>106.64</v>
      </c>
      <c r="G7887" s="12">
        <v>107</v>
      </c>
      <c r="H7887" s="12">
        <v>106.57</v>
      </c>
      <c r="I7887" s="75"/>
      <c r="J7887" s="75"/>
      <c r="K7887" s="152">
        <v>70.080505521185174</v>
      </c>
      <c r="L7887" s="163">
        <f t="shared" si="295"/>
        <v>0.33943592803714751</v>
      </c>
      <c r="M7887" s="161">
        <v>104.13</v>
      </c>
      <c r="N7887" s="167">
        <f t="shared" si="296"/>
        <v>-7.9999999999998295E-2</v>
      </c>
      <c r="P7887" s="8">
        <f t="shared" si="294"/>
        <v>38.291399339532006</v>
      </c>
    </row>
    <row r="7888" spans="1:16" x14ac:dyDescent="0.15">
      <c r="C7888" s="88">
        <v>41626</v>
      </c>
      <c r="D7888" s="12">
        <v>97.8</v>
      </c>
      <c r="E7888" s="12">
        <v>109.63</v>
      </c>
      <c r="F7888" s="12">
        <v>106.34</v>
      </c>
      <c r="G7888" s="12">
        <v>106.2</v>
      </c>
      <c r="H7888" s="12">
        <v>106.74</v>
      </c>
      <c r="I7888" s="75"/>
      <c r="J7888" s="75"/>
      <c r="K7888" s="152">
        <v>69.36282553265734</v>
      </c>
      <c r="L7888" s="163">
        <f t="shared" si="295"/>
        <v>-0.71767998852783421</v>
      </c>
      <c r="M7888" s="161">
        <v>103.84</v>
      </c>
      <c r="N7888" s="167">
        <f t="shared" si="296"/>
        <v>-0.28999999999999204</v>
      </c>
      <c r="P7888" s="8">
        <f t="shared" si="294"/>
        <v>37.573719351004172</v>
      </c>
    </row>
    <row r="7889" spans="1:16" x14ac:dyDescent="0.15">
      <c r="C7889" s="88">
        <v>41627</v>
      </c>
      <c r="D7889" s="12">
        <v>98.77</v>
      </c>
      <c r="E7889" s="12">
        <v>110.29</v>
      </c>
      <c r="F7889" s="12">
        <v>106.99</v>
      </c>
      <c r="G7889" s="12">
        <v>107</v>
      </c>
      <c r="H7889" s="12">
        <v>107.49</v>
      </c>
      <c r="I7889" s="75"/>
      <c r="J7889" s="75"/>
      <c r="K7889" s="152">
        <v>70.746785176097049</v>
      </c>
      <c r="L7889" s="163">
        <f t="shared" si="295"/>
        <v>1.3839596434397095</v>
      </c>
      <c r="M7889" s="161">
        <v>105.12</v>
      </c>
      <c r="N7889" s="167">
        <f t="shared" si="296"/>
        <v>1.2800000000000011</v>
      </c>
      <c r="P7889" s="8">
        <f t="shared" si="294"/>
        <v>38.957678994443881</v>
      </c>
    </row>
    <row r="7890" spans="1:16" x14ac:dyDescent="0.15">
      <c r="C7890" s="88">
        <v>41628</v>
      </c>
      <c r="D7890" s="12">
        <v>99.32</v>
      </c>
      <c r="E7890" s="12">
        <v>111.77</v>
      </c>
      <c r="F7890" s="12">
        <v>107.77</v>
      </c>
      <c r="G7890" s="12">
        <v>107.6</v>
      </c>
      <c r="H7890" s="12">
        <v>108.15</v>
      </c>
      <c r="I7890" s="75"/>
      <c r="J7890" s="75"/>
      <c r="K7890" s="152">
        <v>71.332995539901319</v>
      </c>
      <c r="L7890" s="163">
        <f t="shared" si="295"/>
        <v>0.58621036380426972</v>
      </c>
      <c r="M7890" s="161">
        <v>105.4</v>
      </c>
      <c r="N7890" s="167">
        <f t="shared" si="296"/>
        <v>0.28000000000000114</v>
      </c>
      <c r="P7890" s="8">
        <f t="shared" si="294"/>
        <v>39.543889358248151</v>
      </c>
    </row>
    <row r="7891" spans="1:16" x14ac:dyDescent="0.15">
      <c r="C7891" s="88">
        <v>41631</v>
      </c>
      <c r="D7891" s="12">
        <v>98.91</v>
      </c>
      <c r="E7891" s="12">
        <v>111.56</v>
      </c>
      <c r="F7891" s="12">
        <v>109.04</v>
      </c>
      <c r="G7891" s="82"/>
      <c r="H7891" s="12">
        <v>108.73</v>
      </c>
      <c r="I7891" s="75"/>
      <c r="J7891" s="75"/>
      <c r="K7891" s="155"/>
      <c r="L7891" s="166"/>
      <c r="M7891" s="172"/>
      <c r="N7891" s="173"/>
      <c r="P7891" s="8">
        <f t="shared" si="294"/>
        <v>-31.789106181653167</v>
      </c>
    </row>
    <row r="7892" spans="1:16" x14ac:dyDescent="0.15">
      <c r="C7892" s="88">
        <v>41632</v>
      </c>
      <c r="D7892" s="12">
        <v>99.2</v>
      </c>
      <c r="E7892" s="12">
        <v>111.9</v>
      </c>
      <c r="F7892" s="12">
        <v>109.11</v>
      </c>
      <c r="G7892" s="12">
        <v>108.7</v>
      </c>
      <c r="H7892" s="11">
        <v>108.76</v>
      </c>
      <c r="I7892" s="75"/>
      <c r="J7892" s="75"/>
      <c r="K7892" s="152">
        <v>71.966517860320778</v>
      </c>
      <c r="L7892" s="163">
        <f t="shared" si="295"/>
        <v>71.966517860320778</v>
      </c>
      <c r="M7892" s="161">
        <v>105.26</v>
      </c>
      <c r="N7892" s="167">
        <f>M7892-M7890</f>
        <v>-0.14000000000000057</v>
      </c>
      <c r="P7892" s="8">
        <f t="shared" si="294"/>
        <v>40.17741167866761</v>
      </c>
    </row>
    <row r="7893" spans="1:16" x14ac:dyDescent="0.15">
      <c r="C7893" s="88">
        <v>41633</v>
      </c>
      <c r="D7893" s="82"/>
      <c r="E7893" s="82"/>
      <c r="F7893" s="82"/>
      <c r="G7893" s="12">
        <v>109</v>
      </c>
      <c r="H7893" s="82"/>
      <c r="I7893" s="75"/>
      <c r="J7893" s="75"/>
      <c r="K7893" s="152">
        <v>72.226840548487417</v>
      </c>
      <c r="L7893" s="163">
        <f t="shared" si="295"/>
        <v>0.26032268816663873</v>
      </c>
      <c r="M7893" s="161">
        <v>105.35</v>
      </c>
      <c r="N7893" s="167">
        <f t="shared" si="296"/>
        <v>8.99999999999892E-2</v>
      </c>
      <c r="P7893" s="8">
        <f t="shared" si="294"/>
        <v>40.437734366834249</v>
      </c>
    </row>
    <row r="7894" spans="1:16" x14ac:dyDescent="0.15">
      <c r="A7894" s="69" t="s">
        <v>181</v>
      </c>
      <c r="B7894" s="69"/>
      <c r="C7894" s="88">
        <v>41634</v>
      </c>
      <c r="D7894" s="12">
        <v>99.55</v>
      </c>
      <c r="E7894" s="12">
        <v>111.98</v>
      </c>
      <c r="F7894" s="12">
        <v>109.09</v>
      </c>
      <c r="G7894" s="12">
        <v>109.4</v>
      </c>
      <c r="H7894" s="82"/>
      <c r="I7894" s="75"/>
      <c r="J7894" s="75"/>
      <c r="K7894" s="152">
        <v>72.835945823496061</v>
      </c>
      <c r="L7894" s="163">
        <f t="shared" si="295"/>
        <v>0.60910527500864475</v>
      </c>
      <c r="M7894" s="161">
        <v>105.85</v>
      </c>
      <c r="N7894" s="167">
        <f t="shared" si="296"/>
        <v>0.5</v>
      </c>
      <c r="P7894" s="8">
        <f t="shared" si="294"/>
        <v>41.046839641842894</v>
      </c>
    </row>
    <row r="7895" spans="1:16" x14ac:dyDescent="0.15">
      <c r="A7895" s="69" t="s">
        <v>34</v>
      </c>
      <c r="B7895" s="70">
        <f>AVERAGE(D7876:D7897)</f>
        <v>97.893333333333317</v>
      </c>
      <c r="C7895" s="88">
        <v>41635</v>
      </c>
      <c r="D7895" s="12">
        <v>100.32</v>
      </c>
      <c r="E7895" s="12">
        <v>112.18</v>
      </c>
      <c r="F7895" s="12">
        <v>109.39</v>
      </c>
      <c r="G7895" s="12">
        <v>109.2</v>
      </c>
      <c r="H7895" s="12">
        <v>109.35</v>
      </c>
      <c r="I7895" s="75"/>
      <c r="J7895" s="75"/>
      <c r="K7895" s="152">
        <v>72.840159996712259</v>
      </c>
      <c r="L7895" s="163">
        <f t="shared" si="295"/>
        <v>4.2141732161979917E-3</v>
      </c>
      <c r="M7895" s="161">
        <v>106.05</v>
      </c>
      <c r="N7895" s="167">
        <f t="shared" si="296"/>
        <v>0.20000000000000284</v>
      </c>
      <c r="P7895" s="8">
        <f t="shared" si="294"/>
        <v>41.051053815059092</v>
      </c>
    </row>
    <row r="7896" spans="1:16" x14ac:dyDescent="0.15">
      <c r="A7896" s="69" t="s">
        <v>111</v>
      </c>
      <c r="B7896" s="70">
        <f>AVERAGE(E7876:E7897)</f>
        <v>110.70190476190477</v>
      </c>
      <c r="C7896" s="88">
        <v>41638</v>
      </c>
      <c r="D7896" s="12">
        <v>99.29</v>
      </c>
      <c r="E7896" s="12">
        <v>111.21</v>
      </c>
      <c r="F7896" s="12">
        <v>108.89</v>
      </c>
      <c r="G7896" s="12">
        <v>109.8</v>
      </c>
      <c r="H7896" s="12">
        <v>108.57</v>
      </c>
      <c r="I7896" s="75"/>
      <c r="J7896" s="75"/>
      <c r="K7896" s="155"/>
      <c r="L7896" s="166"/>
      <c r="M7896" s="172"/>
      <c r="N7896" s="173"/>
      <c r="P7896" s="8">
        <f t="shared" si="294"/>
        <v>-31.789106181653167</v>
      </c>
    </row>
    <row r="7897" spans="1:16" ht="15" thickBot="1" x14ac:dyDescent="0.2">
      <c r="A7897" s="69" t="s">
        <v>112</v>
      </c>
      <c r="B7897" s="70">
        <f>AVERAGE(G7876:G7897)</f>
        <v>107.81500000000001</v>
      </c>
      <c r="C7897" s="121">
        <v>41639</v>
      </c>
      <c r="D7897" s="122">
        <v>98.42</v>
      </c>
      <c r="E7897" s="122">
        <v>110.8</v>
      </c>
      <c r="F7897" s="122">
        <v>108.11</v>
      </c>
      <c r="G7897" s="125"/>
      <c r="H7897" s="122">
        <v>107.94</v>
      </c>
      <c r="I7897" s="123"/>
      <c r="J7897" s="123"/>
      <c r="K7897" s="175"/>
      <c r="L7897" s="176"/>
      <c r="M7897" s="181"/>
      <c r="N7897" s="182"/>
      <c r="P7897" s="8">
        <f t="shared" si="294"/>
        <v>-31.789106181653167</v>
      </c>
    </row>
    <row r="7898" spans="1:16" x14ac:dyDescent="0.15">
      <c r="C7898" s="115">
        <v>41641</v>
      </c>
      <c r="D7898" s="116">
        <v>95.44</v>
      </c>
      <c r="E7898" s="116">
        <v>107.78</v>
      </c>
      <c r="F7898" s="116">
        <v>107.8</v>
      </c>
      <c r="G7898" s="124"/>
      <c r="H7898" s="116">
        <v>106.92</v>
      </c>
      <c r="I7898" s="117"/>
      <c r="J7898" s="117"/>
      <c r="K7898" s="177"/>
      <c r="L7898" s="178"/>
      <c r="M7898" s="179"/>
      <c r="N7898" s="180"/>
      <c r="P7898" s="8">
        <f t="shared" si="294"/>
        <v>-31.789106181653167</v>
      </c>
    </row>
    <row r="7899" spans="1:16" x14ac:dyDescent="0.15">
      <c r="A7899" s="97" t="s">
        <v>136</v>
      </c>
      <c r="B7899" s="146"/>
      <c r="C7899" s="88">
        <v>41642</v>
      </c>
      <c r="D7899" s="12">
        <v>93.96</v>
      </c>
      <c r="E7899" s="12">
        <v>106.89</v>
      </c>
      <c r="F7899" s="12">
        <v>105.24</v>
      </c>
      <c r="G7899" s="82"/>
      <c r="H7899" s="12">
        <v>105.06</v>
      </c>
      <c r="I7899" s="75"/>
      <c r="J7899" s="75"/>
      <c r="K7899" s="155"/>
      <c r="L7899" s="166"/>
      <c r="M7899" s="172"/>
      <c r="N7899" s="173"/>
      <c r="P7899" s="8">
        <f t="shared" si="294"/>
        <v>-31.789106181653167</v>
      </c>
    </row>
    <row r="7900" spans="1:16" x14ac:dyDescent="0.15">
      <c r="A7900" s="97" t="s">
        <v>34</v>
      </c>
      <c r="B7900" s="146">
        <f>AVERAGE(D7832:D7897)</f>
        <v>97.610937499999991</v>
      </c>
      <c r="C7900" s="88">
        <v>41645</v>
      </c>
      <c r="D7900" s="12">
        <v>93.43</v>
      </c>
      <c r="E7900" s="12">
        <v>106.73</v>
      </c>
      <c r="F7900" s="12">
        <v>104.26</v>
      </c>
      <c r="G7900" s="11">
        <v>103.7</v>
      </c>
      <c r="H7900" s="12">
        <v>104.4</v>
      </c>
      <c r="I7900" s="75"/>
      <c r="J7900" s="75"/>
      <c r="K7900" s="152">
        <v>68.90404673506201</v>
      </c>
      <c r="L7900" s="163">
        <f>K7900-K7895</f>
        <v>-3.9361132616502488</v>
      </c>
      <c r="M7900" s="161">
        <v>105.64</v>
      </c>
      <c r="N7900" s="167">
        <f>M7900-M7895</f>
        <v>-0.40999999999999659</v>
      </c>
      <c r="P7900" s="8">
        <f t="shared" si="294"/>
        <v>37.114940553408843</v>
      </c>
    </row>
    <row r="7901" spans="1:16" x14ac:dyDescent="0.15">
      <c r="A7901" s="97" t="s">
        <v>111</v>
      </c>
      <c r="B7901" s="146">
        <f>AVERAGE(E7832:E7897)</f>
        <v>109.35153846153845</v>
      </c>
      <c r="C7901" s="88">
        <v>41646</v>
      </c>
      <c r="D7901" s="12">
        <v>93.67</v>
      </c>
      <c r="E7901" s="12">
        <v>107.35</v>
      </c>
      <c r="F7901" s="12">
        <v>104.32</v>
      </c>
      <c r="G7901" s="11">
        <v>104</v>
      </c>
      <c r="H7901" s="12">
        <v>104.58</v>
      </c>
      <c r="I7901" s="75"/>
      <c r="J7901" s="75"/>
      <c r="K7901" s="152">
        <v>68.952931144369799</v>
      </c>
      <c r="L7901" s="163">
        <f t="shared" ref="L7901:L7919" si="297">K7901-K7900</f>
        <v>4.8884409307788701E-2</v>
      </c>
      <c r="M7901" s="161">
        <v>105.41</v>
      </c>
      <c r="N7901" s="167">
        <f t="shared" si="296"/>
        <v>-0.23000000000000398</v>
      </c>
      <c r="P7901" s="8">
        <f t="shared" si="294"/>
        <v>37.163824962716632</v>
      </c>
    </row>
    <row r="7902" spans="1:16" x14ac:dyDescent="0.15">
      <c r="A7902" s="97" t="s">
        <v>112</v>
      </c>
      <c r="B7902" s="146">
        <f>AVERAGE(G7832:G7897)</f>
        <v>106.78225806451611</v>
      </c>
      <c r="C7902" s="88">
        <v>41647</v>
      </c>
      <c r="D7902" s="12">
        <v>92.33</v>
      </c>
      <c r="E7902" s="12">
        <v>107.15</v>
      </c>
      <c r="F7902" s="12">
        <v>104.35</v>
      </c>
      <c r="G7902" s="11">
        <v>104</v>
      </c>
      <c r="H7902" s="12">
        <v>104.5</v>
      </c>
      <c r="I7902" s="75"/>
      <c r="J7902" s="75"/>
      <c r="K7902" s="152">
        <v>69.194963062816043</v>
      </c>
      <c r="L7902" s="163">
        <f t="shared" si="297"/>
        <v>0.24203191844624428</v>
      </c>
      <c r="M7902" s="161">
        <v>105.78</v>
      </c>
      <c r="N7902" s="167">
        <f t="shared" si="296"/>
        <v>0.37000000000000455</v>
      </c>
      <c r="P7902" s="8">
        <f t="shared" si="294"/>
        <v>37.405856881162876</v>
      </c>
    </row>
    <row r="7903" spans="1:16" x14ac:dyDescent="0.15">
      <c r="C7903" s="88">
        <v>41648</v>
      </c>
      <c r="D7903" s="12">
        <v>91.66</v>
      </c>
      <c r="E7903" s="12">
        <v>106.39</v>
      </c>
      <c r="F7903" s="12">
        <v>104.15</v>
      </c>
      <c r="G7903" s="11">
        <v>104.1</v>
      </c>
      <c r="H7903" s="12">
        <v>104.35</v>
      </c>
      <c r="I7903" s="75"/>
      <c r="J7903" s="75"/>
      <c r="K7903" s="152">
        <v>69.313878225241822</v>
      </c>
      <c r="L7903" s="163">
        <f t="shared" si="297"/>
        <v>0.11891516242577893</v>
      </c>
      <c r="M7903" s="161">
        <v>105.86</v>
      </c>
      <c r="N7903" s="167">
        <f t="shared" si="296"/>
        <v>7.9999999999998295E-2</v>
      </c>
      <c r="P7903" s="8">
        <f t="shared" si="294"/>
        <v>37.524772043588655</v>
      </c>
    </row>
    <row r="7904" spans="1:16" x14ac:dyDescent="0.15">
      <c r="A7904" s="156" t="s">
        <v>182</v>
      </c>
      <c r="B7904" s="157"/>
      <c r="C7904" s="88">
        <v>41649</v>
      </c>
      <c r="D7904" s="12">
        <v>92.72</v>
      </c>
      <c r="E7904" s="12">
        <v>107.25</v>
      </c>
      <c r="F7904" s="11">
        <v>104.01</v>
      </c>
      <c r="G7904" s="11">
        <v>103.7</v>
      </c>
      <c r="H7904" s="11">
        <v>104.16</v>
      </c>
      <c r="I7904" s="75"/>
      <c r="J7904" s="75"/>
      <c r="K7904" s="152">
        <v>69.106245281899092</v>
      </c>
      <c r="L7904" s="163">
        <f t="shared" si="297"/>
        <v>-0.20763294334273041</v>
      </c>
      <c r="M7904" s="161">
        <v>105.95</v>
      </c>
      <c r="N7904" s="167">
        <f t="shared" si="296"/>
        <v>9.0000000000003411E-2</v>
      </c>
      <c r="P7904" s="8">
        <f t="shared" si="294"/>
        <v>37.317139100245925</v>
      </c>
    </row>
    <row r="7905" spans="1:16" x14ac:dyDescent="0.15">
      <c r="A7905" s="156" t="s">
        <v>34</v>
      </c>
      <c r="B7905" s="157">
        <f>AVERAGE(D7638:D7897)</f>
        <v>98.04666666666661</v>
      </c>
      <c r="C7905" s="88">
        <v>41652</v>
      </c>
      <c r="D7905" s="12">
        <v>91.8</v>
      </c>
      <c r="E7905" s="12">
        <v>106.75</v>
      </c>
      <c r="F7905" s="12">
        <v>103.45</v>
      </c>
      <c r="G7905" s="82"/>
      <c r="H7905" s="82"/>
      <c r="I7905" s="174"/>
      <c r="J7905" s="174"/>
      <c r="K7905" s="155"/>
      <c r="L7905" s="166"/>
      <c r="M7905" s="172"/>
      <c r="N7905" s="173"/>
      <c r="P7905" s="8">
        <f t="shared" si="294"/>
        <v>-31.789106181653167</v>
      </c>
    </row>
    <row r="7906" spans="1:16" x14ac:dyDescent="0.15">
      <c r="A7906" s="156" t="s">
        <v>111</v>
      </c>
      <c r="B7906" s="157">
        <f>AVERAGE(E7638:E7897)</f>
        <v>108.70538759689929</v>
      </c>
      <c r="C7906" s="88">
        <v>41653</v>
      </c>
      <c r="D7906" s="12">
        <v>92.59</v>
      </c>
      <c r="E7906" s="12">
        <v>106.39</v>
      </c>
      <c r="F7906" s="12">
        <v>103.2</v>
      </c>
      <c r="G7906" s="11">
        <v>103.3</v>
      </c>
      <c r="H7906" s="12">
        <v>103.99</v>
      </c>
      <c r="I7906" s="75"/>
      <c r="J7906" s="75"/>
      <c r="K7906" s="152">
        <v>67.780611053733594</v>
      </c>
      <c r="L7906" s="163">
        <f>K7906-K7904</f>
        <v>-1.325634228165498</v>
      </c>
      <c r="M7906" s="161">
        <v>104.32</v>
      </c>
      <c r="N7906" s="173">
        <f>M7906-M7904</f>
        <v>-1.6300000000000097</v>
      </c>
      <c r="P7906" s="8">
        <f t="shared" si="294"/>
        <v>35.991504872080426</v>
      </c>
    </row>
    <row r="7907" spans="1:16" x14ac:dyDescent="0.15">
      <c r="A7907" s="156" t="s">
        <v>112</v>
      </c>
      <c r="B7907" s="157">
        <f>AVERAGE(G7638:G7897)</f>
        <v>105.44285714285709</v>
      </c>
      <c r="C7907" s="88">
        <v>41654</v>
      </c>
      <c r="D7907" s="12">
        <v>94.17</v>
      </c>
      <c r="E7907" s="12">
        <v>107.13</v>
      </c>
      <c r="F7907" s="12">
        <v>102.62</v>
      </c>
      <c r="G7907" s="11">
        <v>102.4</v>
      </c>
      <c r="H7907" s="12">
        <v>104.35</v>
      </c>
      <c r="I7907" s="75"/>
      <c r="J7907" s="75"/>
      <c r="K7907" s="152">
        <v>67.731097663348748</v>
      </c>
      <c r="L7907" s="163">
        <f t="shared" si="297"/>
        <v>-4.9513390384845479E-2</v>
      </c>
      <c r="M7907" s="161">
        <v>105.16</v>
      </c>
      <c r="N7907" s="167">
        <f t="shared" si="296"/>
        <v>0.84000000000000341</v>
      </c>
      <c r="P7907" s="8">
        <f t="shared" ref="P7907:P7970" si="298">K7907-$K$8167</f>
        <v>35.941991481695581</v>
      </c>
    </row>
    <row r="7908" spans="1:16" x14ac:dyDescent="0.15">
      <c r="A7908" s="156" t="s">
        <v>183</v>
      </c>
      <c r="B7908" s="157">
        <f>AVERAGE(F7638:F7897)</f>
        <v>105.41505882352942</v>
      </c>
      <c r="C7908" s="88">
        <v>41655</v>
      </c>
      <c r="D7908" s="12">
        <v>93.96</v>
      </c>
      <c r="E7908" s="12">
        <v>107.09</v>
      </c>
      <c r="F7908" s="12">
        <v>103.05</v>
      </c>
      <c r="G7908" s="11">
        <v>103</v>
      </c>
      <c r="H7908" s="12">
        <v>104.47</v>
      </c>
      <c r="I7908" s="75"/>
      <c r="J7908" s="75"/>
      <c r="K7908" s="152">
        <v>68.587933425361641</v>
      </c>
      <c r="L7908" s="163">
        <f t="shared" si="297"/>
        <v>0.85683576201289213</v>
      </c>
      <c r="M7908" s="161">
        <v>105.87</v>
      </c>
      <c r="N7908" s="167">
        <f t="shared" si="296"/>
        <v>0.71000000000000796</v>
      </c>
      <c r="P7908" s="8">
        <f t="shared" si="298"/>
        <v>36.798827243708473</v>
      </c>
    </row>
    <row r="7909" spans="1:16" x14ac:dyDescent="0.15">
      <c r="A7909" s="156" t="s">
        <v>101</v>
      </c>
      <c r="B7909" s="157">
        <f>AVERAGE(H7638:H7897)</f>
        <v>105.8731517509728</v>
      </c>
      <c r="C7909" s="88">
        <v>41656</v>
      </c>
      <c r="D7909" s="12">
        <v>94.37</v>
      </c>
      <c r="E7909" s="12">
        <v>106.48</v>
      </c>
      <c r="F7909" s="12">
        <v>102.8</v>
      </c>
      <c r="G7909" s="11">
        <v>102.5</v>
      </c>
      <c r="H7909" s="12">
        <v>104.05</v>
      </c>
      <c r="I7909" s="75"/>
      <c r="J7909" s="75"/>
      <c r="K7909" s="152">
        <v>67.951970658363237</v>
      </c>
      <c r="L7909" s="163">
        <f t="shared" si="297"/>
        <v>-0.63596276699840359</v>
      </c>
      <c r="M7909" s="161">
        <v>105.4</v>
      </c>
      <c r="N7909" s="167">
        <f t="shared" si="296"/>
        <v>-0.46999999999999886</v>
      </c>
      <c r="P7909" s="8">
        <f t="shared" si="298"/>
        <v>36.16286447671007</v>
      </c>
    </row>
    <row r="7910" spans="1:16" x14ac:dyDescent="0.15">
      <c r="C7910" s="88">
        <v>41659</v>
      </c>
      <c r="D7910" s="82"/>
      <c r="E7910" s="12">
        <v>106.35</v>
      </c>
      <c r="F7910" s="12">
        <v>103.2</v>
      </c>
      <c r="G7910" s="11">
        <v>103.1</v>
      </c>
      <c r="H7910" s="12">
        <v>104.24</v>
      </c>
      <c r="I7910" s="75"/>
      <c r="J7910" s="75"/>
      <c r="K7910" s="152">
        <v>68.116285674930012</v>
      </c>
      <c r="L7910" s="163">
        <f t="shared" si="297"/>
        <v>0.16431501656677483</v>
      </c>
      <c r="M7910" s="161">
        <v>105.04</v>
      </c>
      <c r="N7910" s="167">
        <f t="shared" si="296"/>
        <v>-0.35999999999999943</v>
      </c>
      <c r="P7910" s="8">
        <f t="shared" si="298"/>
        <v>36.327179493276844</v>
      </c>
    </row>
    <row r="7911" spans="1:16" x14ac:dyDescent="0.15">
      <c r="A7911" s="156" t="s">
        <v>203</v>
      </c>
      <c r="B7911" s="2">
        <f>B7906-B7905</f>
        <v>10.658720930232676</v>
      </c>
      <c r="C7911" s="88">
        <v>41660</v>
      </c>
      <c r="D7911" s="12">
        <v>94.99</v>
      </c>
      <c r="E7911" s="12">
        <v>106.73</v>
      </c>
      <c r="F7911" s="12">
        <v>103.69</v>
      </c>
      <c r="G7911" s="11">
        <v>103.5</v>
      </c>
      <c r="H7911" s="12">
        <v>105.33</v>
      </c>
      <c r="I7911" s="75"/>
      <c r="J7911" s="75"/>
      <c r="K7911" s="152">
        <v>68.653976438451167</v>
      </c>
      <c r="L7911" s="163">
        <f t="shared" si="297"/>
        <v>0.53769076352115519</v>
      </c>
      <c r="M7911" s="161">
        <v>105.46</v>
      </c>
      <c r="N7911" s="167">
        <f t="shared" si="296"/>
        <v>0.41999999999998749</v>
      </c>
      <c r="P7911" s="8">
        <f t="shared" si="298"/>
        <v>36.864870256798</v>
      </c>
    </row>
    <row r="7912" spans="1:16" x14ac:dyDescent="0.15">
      <c r="C7912" s="88">
        <v>41661</v>
      </c>
      <c r="D7912" s="12">
        <v>96.73</v>
      </c>
      <c r="E7912" s="12">
        <v>108.27</v>
      </c>
      <c r="F7912" s="12">
        <v>103.9</v>
      </c>
      <c r="G7912" s="11">
        <v>104.1</v>
      </c>
      <c r="H7912" s="12">
        <v>105.62</v>
      </c>
      <c r="I7912" s="75"/>
      <c r="J7912" s="75"/>
      <c r="K7912" s="152">
        <v>68.921016644520634</v>
      </c>
      <c r="L7912" s="163">
        <f t="shared" si="297"/>
        <v>0.26704020606946699</v>
      </c>
      <c r="M7912" s="161">
        <v>105.26</v>
      </c>
      <c r="N7912" s="167">
        <f t="shared" si="296"/>
        <v>-0.19999999999998863</v>
      </c>
      <c r="P7912" s="8">
        <f t="shared" si="298"/>
        <v>37.131910462867467</v>
      </c>
    </row>
    <row r="7913" spans="1:16" x14ac:dyDescent="0.15">
      <c r="C7913" s="88">
        <v>41662</v>
      </c>
      <c r="D7913" s="12">
        <v>97.32</v>
      </c>
      <c r="E7913" s="12">
        <v>107.58</v>
      </c>
      <c r="F7913" s="12">
        <v>104.59</v>
      </c>
      <c r="G7913" s="11">
        <v>104.6</v>
      </c>
      <c r="H7913" s="12">
        <v>106.11</v>
      </c>
      <c r="I7913" s="75"/>
      <c r="J7913" s="75"/>
      <c r="K7913" s="152">
        <v>69.554689920398587</v>
      </c>
      <c r="L7913" s="163">
        <f t="shared" si="297"/>
        <v>0.6336732758779533</v>
      </c>
      <c r="M7913" s="161">
        <v>105.72</v>
      </c>
      <c r="N7913" s="167">
        <f t="shared" si="296"/>
        <v>0.45999999999999375</v>
      </c>
      <c r="P7913" s="8">
        <f t="shared" si="298"/>
        <v>37.76558373874542</v>
      </c>
    </row>
    <row r="7914" spans="1:16" x14ac:dyDescent="0.15">
      <c r="C7914" s="88">
        <v>41663</v>
      </c>
      <c r="D7914" s="12">
        <v>96.64</v>
      </c>
      <c r="E7914" s="12">
        <v>107.88</v>
      </c>
      <c r="F7914" s="12">
        <v>104.3</v>
      </c>
      <c r="G7914" s="11">
        <v>104.4</v>
      </c>
      <c r="H7914" s="12">
        <v>105.04</v>
      </c>
      <c r="I7914" s="75"/>
      <c r="J7914" s="75"/>
      <c r="K7914" s="152">
        <v>68.620577543260183</v>
      </c>
      <c r="L7914" s="163">
        <f t="shared" si="297"/>
        <v>-0.93411237713840478</v>
      </c>
      <c r="M7914" s="161">
        <v>104.5</v>
      </c>
      <c r="N7914" s="167">
        <f t="shared" si="296"/>
        <v>-1.2199999999999989</v>
      </c>
      <c r="P7914" s="8">
        <f t="shared" si="298"/>
        <v>36.831471361607015</v>
      </c>
    </row>
    <row r="7915" spans="1:16" x14ac:dyDescent="0.15">
      <c r="C7915" s="88">
        <v>41666</v>
      </c>
      <c r="D7915" s="12">
        <v>95.72</v>
      </c>
      <c r="E7915" s="12">
        <v>106.69</v>
      </c>
      <c r="F7915" s="12">
        <v>104.21</v>
      </c>
      <c r="G7915" s="11">
        <v>104.2</v>
      </c>
      <c r="H7915" s="12">
        <v>104.62</v>
      </c>
      <c r="I7915" s="75"/>
      <c r="J7915" s="75"/>
      <c r="K7915" s="152">
        <v>67.715750525068898</v>
      </c>
      <c r="L7915" s="163">
        <f t="shared" si="297"/>
        <v>-0.90482701819128408</v>
      </c>
      <c r="M7915" s="161">
        <v>103.32</v>
      </c>
      <c r="N7915" s="167">
        <f t="shared" si="296"/>
        <v>-1.1800000000000068</v>
      </c>
      <c r="P7915" s="8">
        <f t="shared" si="298"/>
        <v>35.926644343415731</v>
      </c>
    </row>
    <row r="7916" spans="1:16" x14ac:dyDescent="0.15">
      <c r="A7916" s="69" t="s">
        <v>125</v>
      </c>
      <c r="B7916" s="69"/>
      <c r="C7916" s="88">
        <v>41667</v>
      </c>
      <c r="D7916" s="12">
        <v>97.41</v>
      </c>
      <c r="E7916" s="12">
        <v>107.41</v>
      </c>
      <c r="F7916" s="12">
        <v>103.88</v>
      </c>
      <c r="G7916" s="11">
        <v>103.6</v>
      </c>
      <c r="H7916" s="12">
        <v>104.67</v>
      </c>
      <c r="I7916" s="75"/>
      <c r="J7916" s="75"/>
      <c r="K7916" s="152">
        <v>67.579966090156788</v>
      </c>
      <c r="L7916" s="163">
        <f t="shared" si="297"/>
        <v>-0.1357844349121109</v>
      </c>
      <c r="M7916" s="161">
        <v>103.71</v>
      </c>
      <c r="N7916" s="167">
        <f t="shared" si="296"/>
        <v>0.39000000000000057</v>
      </c>
      <c r="P7916" s="8">
        <f t="shared" si="298"/>
        <v>35.79085990850362</v>
      </c>
    </row>
    <row r="7917" spans="1:16" x14ac:dyDescent="0.15">
      <c r="A7917" s="69" t="s">
        <v>34</v>
      </c>
      <c r="B7917" s="70">
        <f>AVERAGE(D7898:D7919)</f>
        <v>94.856666666666669</v>
      </c>
      <c r="C7917" s="88">
        <v>41668</v>
      </c>
      <c r="D7917" s="12">
        <v>97.36</v>
      </c>
      <c r="E7917" s="12">
        <v>107.85</v>
      </c>
      <c r="F7917" s="12">
        <v>103.69</v>
      </c>
      <c r="G7917" s="11">
        <v>104.3</v>
      </c>
      <c r="H7917" s="12">
        <v>104.57</v>
      </c>
      <c r="I7917" s="75"/>
      <c r="J7917" s="75"/>
      <c r="K7917" s="152">
        <v>68.292438115366721</v>
      </c>
      <c r="L7917" s="163">
        <f t="shared" si="297"/>
        <v>0.71247202520993369</v>
      </c>
      <c r="M7917" s="161">
        <v>104.1</v>
      </c>
      <c r="N7917" s="167">
        <f t="shared" si="296"/>
        <v>0.39000000000000057</v>
      </c>
      <c r="P7917" s="8">
        <f t="shared" si="298"/>
        <v>36.503331933713554</v>
      </c>
    </row>
    <row r="7918" spans="1:16" x14ac:dyDescent="0.15">
      <c r="A7918" s="69" t="s">
        <v>111</v>
      </c>
      <c r="B7918" s="70">
        <f>AVERAGE(E7898:E7919)</f>
        <v>107.11318181818181</v>
      </c>
      <c r="C7918" s="88">
        <v>41669</v>
      </c>
      <c r="D7918" s="12">
        <v>98.23</v>
      </c>
      <c r="E7918" s="12">
        <v>107.95</v>
      </c>
      <c r="F7918" s="12">
        <v>103.75</v>
      </c>
      <c r="G7918" s="11">
        <v>103.7</v>
      </c>
      <c r="H7918" s="12">
        <v>105.09</v>
      </c>
      <c r="I7918" s="75"/>
      <c r="J7918" s="75"/>
      <c r="K7918" s="152">
        <v>67.312548495441121</v>
      </c>
      <c r="L7918" s="163">
        <f t="shared" si="297"/>
        <v>-0.97988961992560064</v>
      </c>
      <c r="M7918" s="161">
        <v>103.2</v>
      </c>
      <c r="N7918" s="167">
        <f t="shared" si="296"/>
        <v>-0.89999999999999147</v>
      </c>
      <c r="P7918" s="8">
        <f t="shared" si="298"/>
        <v>35.523442313787953</v>
      </c>
    </row>
    <row r="7919" spans="1:16" ht="15" thickBot="1" x14ac:dyDescent="0.2">
      <c r="A7919" s="69" t="s">
        <v>112</v>
      </c>
      <c r="B7919" s="70">
        <f>AVERAGE(G7898:G7919)</f>
        <v>103.66842105263157</v>
      </c>
      <c r="C7919" s="121">
        <v>41670</v>
      </c>
      <c r="D7919" s="122">
        <v>97.49</v>
      </c>
      <c r="E7919" s="122">
        <v>106.4</v>
      </c>
      <c r="F7919" s="122">
        <v>103.705</v>
      </c>
      <c r="G7919" s="136">
        <v>103.5</v>
      </c>
      <c r="H7919" s="122">
        <v>104.45</v>
      </c>
      <c r="I7919" s="123"/>
      <c r="J7919" s="123"/>
      <c r="K7919" s="154">
        <v>67.61238377486761</v>
      </c>
      <c r="L7919" s="164">
        <f t="shared" si="297"/>
        <v>0.29983527942648891</v>
      </c>
      <c r="M7919" s="170">
        <v>103.86</v>
      </c>
      <c r="N7919" s="171">
        <f t="shared" si="296"/>
        <v>0.65999999999999659</v>
      </c>
      <c r="P7919" s="8">
        <f t="shared" si="298"/>
        <v>35.823277593214442</v>
      </c>
    </row>
    <row r="7920" spans="1:16" x14ac:dyDescent="0.15">
      <c r="C7920" s="115">
        <v>41673</v>
      </c>
      <c r="D7920" s="116">
        <v>96.43</v>
      </c>
      <c r="E7920" s="116">
        <v>106.04</v>
      </c>
      <c r="F7920" s="116">
        <v>102.2</v>
      </c>
      <c r="G7920" s="131">
        <v>102.6</v>
      </c>
      <c r="H7920" s="116">
        <v>102.55</v>
      </c>
      <c r="I7920" s="117"/>
      <c r="J7920" s="117"/>
      <c r="K7920" s="153">
        <v>66.624342560183507</v>
      </c>
      <c r="L7920" s="165">
        <f t="shared" ref="L7920:L7983" si="299">K7920-K7919</f>
        <v>-0.98804121468410244</v>
      </c>
      <c r="M7920" s="168">
        <v>103.24</v>
      </c>
      <c r="N7920" s="169">
        <f t="shared" si="296"/>
        <v>-0.62000000000000455</v>
      </c>
      <c r="P7920" s="8">
        <f t="shared" si="298"/>
        <v>34.83523637853034</v>
      </c>
    </row>
    <row r="7921" spans="1:16" x14ac:dyDescent="0.15">
      <c r="C7921" s="88">
        <v>41674</v>
      </c>
      <c r="D7921" s="12">
        <v>97.19</v>
      </c>
      <c r="E7921" s="12">
        <v>105.78</v>
      </c>
      <c r="F7921" s="12">
        <v>101.99</v>
      </c>
      <c r="G7921" s="11">
        <v>102</v>
      </c>
      <c r="H7921" s="12">
        <v>102.55</v>
      </c>
      <c r="I7921" s="75"/>
      <c r="J7921" s="75"/>
      <c r="K7921" s="152">
        <v>65.586750216249953</v>
      </c>
      <c r="L7921" s="163">
        <f t="shared" si="299"/>
        <v>-1.0375923439335537</v>
      </c>
      <c r="M7921" s="161">
        <v>102.23</v>
      </c>
      <c r="N7921" s="167">
        <f t="shared" si="296"/>
        <v>-1.0099999999999909</v>
      </c>
      <c r="P7921" s="8">
        <f t="shared" si="298"/>
        <v>33.797644034596786</v>
      </c>
    </row>
    <row r="7922" spans="1:16" x14ac:dyDescent="0.15">
      <c r="C7922" s="88">
        <v>41675</v>
      </c>
      <c r="D7922" s="12">
        <v>97.38</v>
      </c>
      <c r="E7922" s="12">
        <v>106.25</v>
      </c>
      <c r="F7922" s="12">
        <v>102.2</v>
      </c>
      <c r="G7922" s="11">
        <v>102.3</v>
      </c>
      <c r="H7922" s="12">
        <v>102.63</v>
      </c>
      <c r="I7922" s="75"/>
      <c r="J7922" s="75"/>
      <c r="K7922" s="152">
        <v>66.004859097403653</v>
      </c>
      <c r="L7922" s="163">
        <f t="shared" si="299"/>
        <v>0.41810888115369949</v>
      </c>
      <c r="M7922" s="161">
        <v>102.58</v>
      </c>
      <c r="N7922" s="167">
        <f t="shared" si="296"/>
        <v>0.34999999999999432</v>
      </c>
      <c r="P7922" s="8">
        <f t="shared" si="298"/>
        <v>34.215752915750485</v>
      </c>
    </row>
    <row r="7923" spans="1:16" x14ac:dyDescent="0.15">
      <c r="C7923" s="88">
        <v>41676</v>
      </c>
      <c r="D7923" s="12">
        <v>97.84</v>
      </c>
      <c r="E7923" s="12">
        <v>107.19</v>
      </c>
      <c r="F7923" s="12">
        <v>102.59</v>
      </c>
      <c r="G7923" s="11">
        <v>102.5</v>
      </c>
      <c r="H7923" s="12">
        <v>103.34</v>
      </c>
      <c r="I7923" s="75"/>
      <c r="J7923" s="75"/>
      <c r="K7923" s="152">
        <v>66.140347911209531</v>
      </c>
      <c r="L7923" s="163">
        <f t="shared" si="299"/>
        <v>0.13548881380587829</v>
      </c>
      <c r="M7923" s="161">
        <v>102.59</v>
      </c>
      <c r="N7923" s="167">
        <f t="shared" si="296"/>
        <v>1.0000000000005116E-2</v>
      </c>
      <c r="P7923" s="8">
        <f t="shared" si="298"/>
        <v>34.351241729556364</v>
      </c>
    </row>
    <row r="7924" spans="1:16" x14ac:dyDescent="0.15">
      <c r="C7924" s="88">
        <v>41677</v>
      </c>
      <c r="D7924" s="12">
        <v>99.88</v>
      </c>
      <c r="E7924" s="12">
        <v>109.57</v>
      </c>
      <c r="F7924" s="12">
        <v>103.35</v>
      </c>
      <c r="G7924" s="11">
        <v>103.5</v>
      </c>
      <c r="H7924" s="12">
        <v>104.41</v>
      </c>
      <c r="I7924" s="75"/>
      <c r="J7924" s="75"/>
      <c r="K7924" s="152">
        <v>67.078567534781044</v>
      </c>
      <c r="L7924" s="163">
        <f t="shared" si="299"/>
        <v>0.93821962357151278</v>
      </c>
      <c r="M7924" s="161">
        <v>103.04</v>
      </c>
      <c r="N7924" s="167">
        <f t="shared" ref="N7924:N7987" si="300">M7924-M7923</f>
        <v>0.45000000000000284</v>
      </c>
      <c r="P7924" s="8">
        <f t="shared" si="298"/>
        <v>35.289461353127876</v>
      </c>
    </row>
    <row r="7925" spans="1:16" x14ac:dyDescent="0.15">
      <c r="C7925" s="88">
        <v>41680</v>
      </c>
      <c r="D7925" s="12">
        <v>100.06</v>
      </c>
      <c r="E7925" s="12">
        <v>108.63</v>
      </c>
      <c r="F7925" s="12">
        <v>104.9</v>
      </c>
      <c r="G7925" s="11">
        <v>105.2</v>
      </c>
      <c r="H7925" s="12">
        <v>105.52</v>
      </c>
      <c r="I7925" s="75"/>
      <c r="J7925" s="75"/>
      <c r="K7925" s="152">
        <v>68.471483868757858</v>
      </c>
      <c r="L7925" s="163">
        <f t="shared" si="299"/>
        <v>1.3929163339768138</v>
      </c>
      <c r="M7925" s="161">
        <v>103.48</v>
      </c>
      <c r="N7925" s="167">
        <f t="shared" si="300"/>
        <v>0.43999999999999773</v>
      </c>
      <c r="P7925" s="8">
        <f t="shared" si="298"/>
        <v>36.68237768710469</v>
      </c>
    </row>
    <row r="7926" spans="1:16" x14ac:dyDescent="0.15">
      <c r="C7926" s="88">
        <v>41681</v>
      </c>
      <c r="D7926" s="12">
        <v>99.94</v>
      </c>
      <c r="E7926" s="12">
        <v>108.68</v>
      </c>
      <c r="F7926" s="12">
        <v>104.95</v>
      </c>
      <c r="G7926" s="82"/>
      <c r="H7926" s="12">
        <v>105.3</v>
      </c>
      <c r="I7926" s="75"/>
      <c r="J7926" s="75"/>
      <c r="K7926" s="155"/>
      <c r="L7926" s="166"/>
      <c r="M7926" s="172"/>
      <c r="N7926" s="173"/>
      <c r="P7926" s="8">
        <f t="shared" si="298"/>
        <v>-31.789106181653167</v>
      </c>
    </row>
    <row r="7927" spans="1:16" x14ac:dyDescent="0.15">
      <c r="C7927" s="88">
        <v>41682</v>
      </c>
      <c r="D7927" s="12">
        <v>100.37</v>
      </c>
      <c r="E7927" s="12">
        <v>108.79</v>
      </c>
      <c r="F7927" s="12">
        <v>105.2</v>
      </c>
      <c r="G7927" s="11">
        <v>105.1</v>
      </c>
      <c r="H7927" s="12">
        <v>105.46</v>
      </c>
      <c r="I7927" s="75"/>
      <c r="J7927" s="75"/>
      <c r="K7927" s="152">
        <v>68.399786315785704</v>
      </c>
      <c r="L7927" s="163">
        <f t="shared" si="299"/>
        <v>68.399786315785704</v>
      </c>
      <c r="M7927" s="161">
        <v>103.47</v>
      </c>
      <c r="N7927" s="167">
        <f t="shared" si="300"/>
        <v>103.47</v>
      </c>
      <c r="P7927" s="8">
        <f t="shared" si="298"/>
        <v>36.610680134132537</v>
      </c>
    </row>
    <row r="7928" spans="1:16" x14ac:dyDescent="0.15">
      <c r="C7928" s="88">
        <v>41683</v>
      </c>
      <c r="D7928" s="12">
        <v>100.35</v>
      </c>
      <c r="E7928" s="12">
        <v>108.73</v>
      </c>
      <c r="F7928" s="12">
        <v>104.85</v>
      </c>
      <c r="G7928" s="11">
        <v>104.8</v>
      </c>
      <c r="H7928" s="12">
        <v>105.27</v>
      </c>
      <c r="I7928" s="75"/>
      <c r="J7928" s="75"/>
      <c r="K7928" s="152">
        <v>68.204544299660711</v>
      </c>
      <c r="L7928" s="163">
        <f t="shared" si="299"/>
        <v>-0.19524201612499326</v>
      </c>
      <c r="M7928" s="161">
        <v>103.47</v>
      </c>
      <c r="N7928" s="167">
        <f t="shared" si="300"/>
        <v>0</v>
      </c>
      <c r="P7928" s="8">
        <f t="shared" si="298"/>
        <v>36.415438118007543</v>
      </c>
    </row>
    <row r="7929" spans="1:16" x14ac:dyDescent="0.15">
      <c r="C7929" s="88">
        <v>41684</v>
      </c>
      <c r="D7929" s="12">
        <v>100.3</v>
      </c>
      <c r="E7929" s="12">
        <v>109.08</v>
      </c>
      <c r="F7929" s="11">
        <v>105.46</v>
      </c>
      <c r="G7929" s="11">
        <v>105.5</v>
      </c>
      <c r="H7929" s="12">
        <v>105.58</v>
      </c>
      <c r="I7929" s="75"/>
      <c r="J7929" s="75"/>
      <c r="K7929" s="152">
        <v>68.534029747059037</v>
      </c>
      <c r="L7929" s="163">
        <f t="shared" si="299"/>
        <v>0.32948544739832641</v>
      </c>
      <c r="M7929" s="161">
        <v>103.28</v>
      </c>
      <c r="N7929" s="167">
        <f t="shared" si="300"/>
        <v>-0.18999999999999773</v>
      </c>
      <c r="P7929" s="8">
        <f t="shared" si="298"/>
        <v>36.74492356540587</v>
      </c>
    </row>
    <row r="7930" spans="1:16" x14ac:dyDescent="0.15">
      <c r="C7930" s="88">
        <v>41687</v>
      </c>
      <c r="D7930" s="82"/>
      <c r="E7930" s="12">
        <v>109.18</v>
      </c>
      <c r="F7930" s="12">
        <v>106.19</v>
      </c>
      <c r="G7930" s="11">
        <v>106.1</v>
      </c>
      <c r="H7930" s="12">
        <v>106.11</v>
      </c>
      <c r="I7930" s="75"/>
      <c r="J7930" s="75"/>
      <c r="K7930" s="152">
        <v>68.369897135004607</v>
      </c>
      <c r="L7930" s="163">
        <f t="shared" si="299"/>
        <v>-0.16413261205443064</v>
      </c>
      <c r="M7930" s="161">
        <v>102.45</v>
      </c>
      <c r="N7930" s="167">
        <f t="shared" si="300"/>
        <v>-0.82999999999999829</v>
      </c>
      <c r="P7930" s="8">
        <f t="shared" si="298"/>
        <v>36.580790953351439</v>
      </c>
    </row>
    <row r="7931" spans="1:16" x14ac:dyDescent="0.15">
      <c r="C7931" s="88">
        <v>41688</v>
      </c>
      <c r="D7931" s="12">
        <v>102.43</v>
      </c>
      <c r="E7931" s="12">
        <v>110.46</v>
      </c>
      <c r="F7931" s="12">
        <v>106.06</v>
      </c>
      <c r="G7931" s="11">
        <v>106.2</v>
      </c>
      <c r="H7931" s="12">
        <v>106.53</v>
      </c>
      <c r="I7931" s="75"/>
      <c r="J7931" s="75"/>
      <c r="K7931" s="152">
        <v>68.921960116136205</v>
      </c>
      <c r="L7931" s="163">
        <f t="shared" si="299"/>
        <v>0.55206298113159846</v>
      </c>
      <c r="M7931" s="161">
        <v>103.18</v>
      </c>
      <c r="N7931" s="167">
        <f t="shared" si="300"/>
        <v>0.73000000000000398</v>
      </c>
      <c r="P7931" s="8">
        <f t="shared" si="298"/>
        <v>37.132853934483038</v>
      </c>
    </row>
    <row r="7932" spans="1:16" x14ac:dyDescent="0.15">
      <c r="C7932" s="88">
        <v>41689</v>
      </c>
      <c r="D7932" s="12">
        <v>103.31</v>
      </c>
      <c r="E7932" s="12">
        <v>110.47</v>
      </c>
      <c r="F7932" s="12">
        <v>106.85</v>
      </c>
      <c r="G7932" s="11">
        <v>107.1</v>
      </c>
      <c r="H7932" s="12">
        <v>107.15</v>
      </c>
      <c r="I7932" s="75"/>
      <c r="J7932" s="75"/>
      <c r="K7932" s="152">
        <v>69.593617559256799</v>
      </c>
      <c r="L7932" s="163">
        <f t="shared" si="299"/>
        <v>0.67165744312059417</v>
      </c>
      <c r="M7932" s="161">
        <v>103.31</v>
      </c>
      <c r="N7932" s="167">
        <f t="shared" si="300"/>
        <v>0.12999999999999545</v>
      </c>
      <c r="P7932" s="8">
        <f t="shared" si="298"/>
        <v>37.804511377603632</v>
      </c>
    </row>
    <row r="7933" spans="1:16" x14ac:dyDescent="0.15">
      <c r="C7933" s="88">
        <v>41690</v>
      </c>
      <c r="D7933" s="12">
        <v>102.92</v>
      </c>
      <c r="E7933" s="12">
        <v>110.3</v>
      </c>
      <c r="F7933" s="12">
        <v>106.8</v>
      </c>
      <c r="G7933" s="11">
        <v>106.6</v>
      </c>
      <c r="H7933" s="12">
        <v>106.79</v>
      </c>
      <c r="I7933" s="75"/>
      <c r="J7933" s="75"/>
      <c r="K7933" s="152">
        <v>69.24189763078499</v>
      </c>
      <c r="L7933" s="163">
        <f t="shared" si="299"/>
        <v>-0.35171992847180888</v>
      </c>
      <c r="M7933" s="161">
        <v>103.27</v>
      </c>
      <c r="N7933" s="167">
        <f t="shared" si="300"/>
        <v>-4.0000000000006253E-2</v>
      </c>
      <c r="P7933" s="8">
        <f t="shared" si="298"/>
        <v>37.452791449131823</v>
      </c>
    </row>
    <row r="7934" spans="1:16" x14ac:dyDescent="0.15">
      <c r="C7934" s="88">
        <v>41691</v>
      </c>
      <c r="D7934" s="12">
        <v>102.2</v>
      </c>
      <c r="E7934" s="12">
        <v>109.85</v>
      </c>
      <c r="F7934" s="12">
        <v>106.96</v>
      </c>
      <c r="G7934" s="11">
        <v>106.8</v>
      </c>
      <c r="H7934" s="12">
        <v>106.68</v>
      </c>
      <c r="I7934" s="75"/>
      <c r="J7934" s="75"/>
      <c r="K7934" s="152">
        <v>69.519592776299575</v>
      </c>
      <c r="L7934" s="163">
        <f t="shared" si="299"/>
        <v>0.27769514551458485</v>
      </c>
      <c r="M7934" s="161">
        <v>103.49</v>
      </c>
      <c r="N7934" s="167">
        <f t="shared" si="300"/>
        <v>0.21999999999999886</v>
      </c>
      <c r="P7934" s="8">
        <f t="shared" si="298"/>
        <v>37.730486594646408</v>
      </c>
    </row>
    <row r="7935" spans="1:16" x14ac:dyDescent="0.15">
      <c r="C7935" s="88">
        <v>41694</v>
      </c>
      <c r="D7935" s="12">
        <v>102.82</v>
      </c>
      <c r="E7935" s="12">
        <v>110.64</v>
      </c>
      <c r="F7935" s="12">
        <v>106.45</v>
      </c>
      <c r="G7935" s="11">
        <v>106.5</v>
      </c>
      <c r="H7935" s="12">
        <v>106.7</v>
      </c>
      <c r="I7935" s="75"/>
      <c r="J7935" s="75"/>
      <c r="K7935" s="152">
        <v>69.391299506015073</v>
      </c>
      <c r="L7935" s="163">
        <f t="shared" si="299"/>
        <v>-0.12829327028450166</v>
      </c>
      <c r="M7935" s="161">
        <v>103.59</v>
      </c>
      <c r="N7935" s="167">
        <f t="shared" si="300"/>
        <v>0.10000000000000853</v>
      </c>
      <c r="P7935" s="8">
        <f t="shared" si="298"/>
        <v>37.602193324361906</v>
      </c>
    </row>
    <row r="7936" spans="1:16" x14ac:dyDescent="0.15">
      <c r="A7936" s="69" t="s">
        <v>113</v>
      </c>
      <c r="B7936" s="69"/>
      <c r="C7936" s="88">
        <v>41695</v>
      </c>
      <c r="D7936" s="12">
        <v>101.83</v>
      </c>
      <c r="E7936" s="12">
        <v>109.51</v>
      </c>
      <c r="F7936" s="12">
        <v>106.6</v>
      </c>
      <c r="G7936" s="11">
        <v>106.9</v>
      </c>
      <c r="H7936" s="12">
        <v>106.55</v>
      </c>
      <c r="I7936" s="75"/>
      <c r="J7936" s="75"/>
      <c r="K7936" s="152">
        <v>69.625028874244336</v>
      </c>
      <c r="L7936" s="163">
        <f t="shared" si="299"/>
        <v>0.23372936822926249</v>
      </c>
      <c r="M7936" s="161">
        <v>103.55</v>
      </c>
      <c r="N7936" s="167">
        <f t="shared" si="300"/>
        <v>-4.0000000000006253E-2</v>
      </c>
      <c r="P7936" s="8">
        <f t="shared" si="298"/>
        <v>37.835922692591168</v>
      </c>
    </row>
    <row r="7937" spans="1:16" x14ac:dyDescent="0.15">
      <c r="A7937" s="69" t="s">
        <v>34</v>
      </c>
      <c r="B7937" s="70">
        <f>AVERAGE(D7920:D7939)</f>
        <v>100.67526315789473</v>
      </c>
      <c r="C7937" s="88">
        <v>41696</v>
      </c>
      <c r="D7937" s="12">
        <v>102.59</v>
      </c>
      <c r="E7937" s="12">
        <v>109.52</v>
      </c>
      <c r="F7937" s="12">
        <v>105.9</v>
      </c>
      <c r="G7937" s="11">
        <v>105.6</v>
      </c>
      <c r="H7937" s="12">
        <v>106.49</v>
      </c>
      <c r="I7937" s="75"/>
      <c r="J7937" s="75"/>
      <c r="K7937" s="152">
        <v>68.532570510960298</v>
      </c>
      <c r="L7937" s="163">
        <f t="shared" si="299"/>
        <v>-1.0924583632840381</v>
      </c>
      <c r="M7937" s="161">
        <v>103.18</v>
      </c>
      <c r="N7937" s="167">
        <f t="shared" si="300"/>
        <v>-0.36999999999999034</v>
      </c>
      <c r="P7937" s="8">
        <f t="shared" si="298"/>
        <v>36.74346432930713</v>
      </c>
    </row>
    <row r="7938" spans="1:16" x14ac:dyDescent="0.15">
      <c r="A7938" s="69" t="s">
        <v>111</v>
      </c>
      <c r="B7938" s="70">
        <f>AVERAGE(E7920:E7939)</f>
        <v>108.83499999999999</v>
      </c>
      <c r="C7938" s="88">
        <v>41697</v>
      </c>
      <c r="D7938" s="12">
        <v>102.4</v>
      </c>
      <c r="E7938" s="12">
        <v>108.96</v>
      </c>
      <c r="F7938" s="12">
        <v>105.8</v>
      </c>
      <c r="G7938" s="11">
        <v>105.6</v>
      </c>
      <c r="H7938" s="12">
        <v>106.1</v>
      </c>
      <c r="I7938" s="75"/>
      <c r="J7938" s="75"/>
      <c r="K7938" s="152">
        <v>68.672053354605396</v>
      </c>
      <c r="L7938" s="163">
        <f t="shared" si="299"/>
        <v>0.13948284364509789</v>
      </c>
      <c r="M7938" s="161">
        <v>103.39</v>
      </c>
      <c r="N7938" s="167">
        <f t="shared" si="300"/>
        <v>0.20999999999999375</v>
      </c>
      <c r="P7938" s="8">
        <f t="shared" si="298"/>
        <v>36.882947172952228</v>
      </c>
    </row>
    <row r="7939" spans="1:16" ht="15" thickBot="1" x14ac:dyDescent="0.2">
      <c r="A7939" s="69" t="s">
        <v>112</v>
      </c>
      <c r="B7939" s="70">
        <f>AVERAGE(G7920:G7939)</f>
        <v>105.06842105263156</v>
      </c>
      <c r="C7939" s="121">
        <v>41698</v>
      </c>
      <c r="D7939" s="122">
        <v>102.59</v>
      </c>
      <c r="E7939" s="122">
        <v>109.07</v>
      </c>
      <c r="F7939" s="122">
        <v>105.41</v>
      </c>
      <c r="G7939" s="136">
        <v>105.4</v>
      </c>
      <c r="H7939" s="122">
        <v>105.92</v>
      </c>
      <c r="I7939" s="123"/>
      <c r="J7939" s="123"/>
      <c r="K7939" s="154">
        <v>68.243666922652807</v>
      </c>
      <c r="L7939" s="164">
        <f>K7939-K7938</f>
        <v>-0.42838643195258896</v>
      </c>
      <c r="M7939" s="170">
        <v>102.94</v>
      </c>
      <c r="N7939" s="171">
        <f t="shared" si="300"/>
        <v>-0.45000000000000284</v>
      </c>
      <c r="P7939" s="8">
        <f t="shared" si="298"/>
        <v>36.454560740999639</v>
      </c>
    </row>
    <row r="7940" spans="1:16" x14ac:dyDescent="0.15">
      <c r="C7940" s="115">
        <v>41701</v>
      </c>
      <c r="D7940" s="116">
        <v>104.92</v>
      </c>
      <c r="E7940" s="116">
        <v>111.2</v>
      </c>
      <c r="F7940" s="116">
        <v>107.24</v>
      </c>
      <c r="G7940" s="131">
        <v>107</v>
      </c>
      <c r="H7940" s="116">
        <v>107.8</v>
      </c>
      <c r="I7940" s="117"/>
      <c r="J7940" s="117"/>
      <c r="K7940" s="153">
        <v>68.862357869275584</v>
      </c>
      <c r="L7940" s="165">
        <f t="shared" si="299"/>
        <v>0.61869094662277746</v>
      </c>
      <c r="M7940" s="168">
        <v>102.32</v>
      </c>
      <c r="N7940" s="169">
        <f t="shared" si="300"/>
        <v>-0.62000000000000455</v>
      </c>
      <c r="P7940" s="8">
        <f t="shared" si="298"/>
        <v>37.073251687622417</v>
      </c>
    </row>
    <row r="7941" spans="1:16" x14ac:dyDescent="0.15">
      <c r="C7941" s="88">
        <v>41702</v>
      </c>
      <c r="D7941" s="12">
        <v>103.33</v>
      </c>
      <c r="E7941" s="12">
        <v>109.3</v>
      </c>
      <c r="F7941" s="12">
        <v>106.06</v>
      </c>
      <c r="G7941" s="11">
        <v>106.7</v>
      </c>
      <c r="H7941" s="12">
        <v>106.3</v>
      </c>
      <c r="I7941" s="75"/>
      <c r="J7941" s="75"/>
      <c r="K7941" s="152">
        <v>68.816932855891537</v>
      </c>
      <c r="L7941" s="163">
        <f t="shared" si="299"/>
        <v>-4.5425013384047475E-2</v>
      </c>
      <c r="M7941" s="161">
        <v>102.54</v>
      </c>
      <c r="N7941" s="167">
        <f t="shared" si="300"/>
        <v>0.22000000000001307</v>
      </c>
      <c r="P7941" s="8">
        <f t="shared" si="298"/>
        <v>37.027826674238369</v>
      </c>
    </row>
    <row r="7942" spans="1:16" x14ac:dyDescent="0.15">
      <c r="B7942" s="2">
        <f>AVERAGE(G7940:G7960)</f>
        <v>104.50999999999999</v>
      </c>
      <c r="C7942" s="88">
        <v>41703</v>
      </c>
      <c r="D7942" s="12">
        <v>101.45</v>
      </c>
      <c r="E7942" s="12">
        <v>107.76</v>
      </c>
      <c r="F7942" s="12">
        <v>105.35</v>
      </c>
      <c r="G7942" s="11">
        <v>105.6</v>
      </c>
      <c r="H7942" s="12">
        <v>105.24</v>
      </c>
      <c r="I7942" s="75"/>
      <c r="J7942" s="75"/>
      <c r="K7942" s="152">
        <v>68.572422752001742</v>
      </c>
      <c r="L7942" s="163">
        <f t="shared" si="299"/>
        <v>-0.24451010388979455</v>
      </c>
      <c r="M7942" s="161">
        <v>103.24</v>
      </c>
      <c r="N7942" s="167">
        <f t="shared" si="300"/>
        <v>0.69999999999998863</v>
      </c>
      <c r="P7942" s="8">
        <f t="shared" si="298"/>
        <v>36.783316570348575</v>
      </c>
    </row>
    <row r="7943" spans="1:16" x14ac:dyDescent="0.15">
      <c r="C7943" s="88">
        <v>41704</v>
      </c>
      <c r="D7943" s="12">
        <v>101.56</v>
      </c>
      <c r="E7943" s="12">
        <v>108.1</v>
      </c>
      <c r="F7943" s="12">
        <v>103.96</v>
      </c>
      <c r="G7943" s="11">
        <v>104.3</v>
      </c>
      <c r="H7943" s="12">
        <v>104.37</v>
      </c>
      <c r="I7943" s="75"/>
      <c r="J7943" s="75"/>
      <c r="K7943" s="152">
        <v>67.833219031017492</v>
      </c>
      <c r="L7943" s="163">
        <f t="shared" si="299"/>
        <v>-0.73920372098424991</v>
      </c>
      <c r="M7943" s="161">
        <v>103.4</v>
      </c>
      <c r="N7943" s="167">
        <f t="shared" si="300"/>
        <v>0.1600000000000108</v>
      </c>
      <c r="P7943" s="8">
        <f t="shared" si="298"/>
        <v>36.044112849364325</v>
      </c>
    </row>
    <row r="7944" spans="1:16" x14ac:dyDescent="0.15">
      <c r="C7944" s="88">
        <v>41705</v>
      </c>
      <c r="D7944" s="12">
        <v>102.58</v>
      </c>
      <c r="E7944" s="12">
        <v>109</v>
      </c>
      <c r="F7944" s="12">
        <v>104.35</v>
      </c>
      <c r="G7944" s="11">
        <v>104.7</v>
      </c>
      <c r="H7944" s="12">
        <v>104.98</v>
      </c>
      <c r="I7944" s="75"/>
      <c r="J7944" s="75"/>
      <c r="K7944" s="152">
        <v>68.547760403970884</v>
      </c>
      <c r="L7944" s="163">
        <f t="shared" si="299"/>
        <v>0.71454137295339137</v>
      </c>
      <c r="M7944" s="161">
        <v>104.09</v>
      </c>
      <c r="N7944" s="167">
        <f t="shared" si="300"/>
        <v>0.68999999999999773</v>
      </c>
      <c r="P7944" s="8">
        <f t="shared" si="298"/>
        <v>36.758654222317716</v>
      </c>
    </row>
    <row r="7945" spans="1:16" x14ac:dyDescent="0.15">
      <c r="C7945" s="88">
        <v>41708</v>
      </c>
      <c r="D7945" s="12">
        <v>101.12</v>
      </c>
      <c r="E7945" s="12">
        <v>108.08</v>
      </c>
      <c r="F7945" s="12">
        <v>104.2</v>
      </c>
      <c r="G7945" s="11">
        <v>104.3</v>
      </c>
      <c r="H7945" s="12">
        <v>104.48</v>
      </c>
      <c r="I7945" s="75"/>
      <c r="J7945" s="75"/>
      <c r="K7945" s="152">
        <v>68.377721659603026</v>
      </c>
      <c r="L7945" s="163">
        <f t="shared" si="299"/>
        <v>-0.17003874436785793</v>
      </c>
      <c r="M7945" s="161">
        <v>104.23</v>
      </c>
      <c r="N7945" s="167">
        <f t="shared" si="300"/>
        <v>0.14000000000000057</v>
      </c>
      <c r="P7945" s="8">
        <f t="shared" si="298"/>
        <v>36.588615477949858</v>
      </c>
    </row>
    <row r="7946" spans="1:16" x14ac:dyDescent="0.15">
      <c r="C7946" s="88">
        <v>41709</v>
      </c>
      <c r="D7946" s="12">
        <v>100.03</v>
      </c>
      <c r="E7946" s="12">
        <v>108.55</v>
      </c>
      <c r="F7946" s="12">
        <v>104.21</v>
      </c>
      <c r="G7946" s="11">
        <v>104.2</v>
      </c>
      <c r="H7946" s="12">
        <v>104.38</v>
      </c>
      <c r="I7946" s="75"/>
      <c r="J7946" s="75"/>
      <c r="K7946" s="152">
        <v>68.34493287605676</v>
      </c>
      <c r="L7946" s="163">
        <f t="shared" si="299"/>
        <v>-3.2788783546266131E-2</v>
      </c>
      <c r="M7946" s="161">
        <v>104.28</v>
      </c>
      <c r="N7946" s="167">
        <f t="shared" si="300"/>
        <v>4.9999999999997158E-2</v>
      </c>
      <c r="P7946" s="8">
        <f t="shared" si="298"/>
        <v>36.555826694403592</v>
      </c>
    </row>
    <row r="7947" spans="1:16" x14ac:dyDescent="0.15">
      <c r="C7947" s="88">
        <v>41710</v>
      </c>
      <c r="D7947" s="12">
        <v>97.99</v>
      </c>
      <c r="E7947" s="12">
        <v>108.02</v>
      </c>
      <c r="F7947" s="12">
        <v>103.8</v>
      </c>
      <c r="G7947" s="11">
        <v>104.2</v>
      </c>
      <c r="H7947" s="12">
        <v>103.75</v>
      </c>
      <c r="I7947" s="75"/>
      <c r="J7947" s="75"/>
      <c r="K7947" s="152">
        <v>68.115543477259109</v>
      </c>
      <c r="L7947" s="163">
        <f t="shared" si="299"/>
        <v>-0.2293893987976503</v>
      </c>
      <c r="M7947" s="161">
        <v>103.93</v>
      </c>
      <c r="N7947" s="167">
        <f t="shared" si="300"/>
        <v>-0.34999999999999432</v>
      </c>
      <c r="P7947" s="8">
        <f t="shared" si="298"/>
        <v>36.326437295605942</v>
      </c>
    </row>
    <row r="7948" spans="1:16" x14ac:dyDescent="0.15">
      <c r="C7948" s="88">
        <v>41711</v>
      </c>
      <c r="D7948" s="12">
        <v>98.2</v>
      </c>
      <c r="E7948" s="12">
        <v>107.39</v>
      </c>
      <c r="F7948" s="12">
        <v>104.15</v>
      </c>
      <c r="G7948" s="11">
        <v>104</v>
      </c>
      <c r="H7948" s="12">
        <v>103.71</v>
      </c>
      <c r="I7948" s="75"/>
      <c r="J7948" s="75"/>
      <c r="K7948" s="152">
        <v>67.906306632169901</v>
      </c>
      <c r="L7948" s="163">
        <f t="shared" si="299"/>
        <v>-0.20923684508920815</v>
      </c>
      <c r="M7948" s="161">
        <v>103.81</v>
      </c>
      <c r="N7948" s="167">
        <f t="shared" si="300"/>
        <v>-0.12000000000000455</v>
      </c>
      <c r="P7948" s="8">
        <f t="shared" si="298"/>
        <v>36.117200450516734</v>
      </c>
    </row>
    <row r="7949" spans="1:16" x14ac:dyDescent="0.15">
      <c r="C7949" s="88">
        <v>41712</v>
      </c>
      <c r="D7949" s="12">
        <v>98.89</v>
      </c>
      <c r="E7949" s="12">
        <v>108.57</v>
      </c>
      <c r="F7949" s="12">
        <v>103.955</v>
      </c>
      <c r="G7949" s="11">
        <v>103.9</v>
      </c>
      <c r="H7949" s="12">
        <v>103.83</v>
      </c>
      <c r="I7949" s="75"/>
      <c r="J7949" s="75"/>
      <c r="K7949" s="152">
        <v>67.194035880904636</v>
      </c>
      <c r="L7949" s="163">
        <f t="shared" si="299"/>
        <v>-0.71227075126526529</v>
      </c>
      <c r="M7949" s="161">
        <v>102.82</v>
      </c>
      <c r="N7949" s="167">
        <f t="shared" si="300"/>
        <v>-0.99000000000000909</v>
      </c>
      <c r="P7949" s="8">
        <f t="shared" si="298"/>
        <v>35.404929699251468</v>
      </c>
    </row>
    <row r="7950" spans="1:16" x14ac:dyDescent="0.15">
      <c r="C7950" s="88">
        <v>41715</v>
      </c>
      <c r="D7950" s="12">
        <v>98.08</v>
      </c>
      <c r="E7950" s="12">
        <v>106.24</v>
      </c>
      <c r="F7950" s="12">
        <v>104.6</v>
      </c>
      <c r="G7950" s="11">
        <v>104.9</v>
      </c>
      <c r="H7950" s="12">
        <v>103.85</v>
      </c>
      <c r="I7950" s="75"/>
      <c r="J7950" s="75"/>
      <c r="K7950" s="152">
        <v>67.576833764393129</v>
      </c>
      <c r="L7950" s="163">
        <f t="shared" si="299"/>
        <v>0.38279788348849308</v>
      </c>
      <c r="M7950" s="161">
        <v>102.42</v>
      </c>
      <c r="N7950" s="167">
        <f t="shared" si="300"/>
        <v>-0.39999999999999147</v>
      </c>
      <c r="P7950" s="8">
        <f t="shared" si="298"/>
        <v>35.787727582739961</v>
      </c>
    </row>
    <row r="7951" spans="1:16" x14ac:dyDescent="0.15">
      <c r="C7951" s="88">
        <v>41716</v>
      </c>
      <c r="D7951" s="12">
        <v>99.7</v>
      </c>
      <c r="E7951" s="12">
        <v>106.79</v>
      </c>
      <c r="F7951" s="12">
        <v>103.45</v>
      </c>
      <c r="G7951" s="11">
        <v>103.5</v>
      </c>
      <c r="H7951" s="12">
        <v>103.29</v>
      </c>
      <c r="I7951" s="75"/>
      <c r="J7951" s="75"/>
      <c r="K7951" s="152">
        <v>66.935348543538296</v>
      </c>
      <c r="L7951" s="163">
        <f t="shared" si="299"/>
        <v>-0.64148522085483251</v>
      </c>
      <c r="M7951" s="161">
        <v>102.82</v>
      </c>
      <c r="N7951" s="167">
        <f t="shared" si="300"/>
        <v>0.39999999999999147</v>
      </c>
      <c r="P7951" s="8">
        <f t="shared" si="298"/>
        <v>35.146242361885129</v>
      </c>
    </row>
    <row r="7952" spans="1:16" x14ac:dyDescent="0.15">
      <c r="C7952" s="88">
        <v>41717</v>
      </c>
      <c r="D7952" s="12">
        <v>100.37</v>
      </c>
      <c r="E7952" s="12">
        <v>105.85</v>
      </c>
      <c r="F7952" s="12">
        <v>103.41</v>
      </c>
      <c r="G7952" s="11">
        <v>103.8</v>
      </c>
      <c r="H7952" s="12">
        <v>103.16</v>
      </c>
      <c r="I7952" s="75"/>
      <c r="J7952" s="75"/>
      <c r="K7952" s="152">
        <v>66.874739926954419</v>
      </c>
      <c r="L7952" s="163">
        <f t="shared" si="299"/>
        <v>-6.0608616583877506E-2</v>
      </c>
      <c r="M7952" s="161">
        <v>102.43</v>
      </c>
      <c r="N7952" s="167">
        <f t="shared" si="300"/>
        <v>-0.38999999999998636</v>
      </c>
      <c r="P7952" s="8">
        <f t="shared" si="298"/>
        <v>35.085633745301251</v>
      </c>
    </row>
    <row r="7953" spans="2:16" x14ac:dyDescent="0.15">
      <c r="C7953" s="88">
        <v>41718</v>
      </c>
      <c r="D7953" s="12">
        <v>99.43</v>
      </c>
      <c r="E7953" s="12">
        <v>106.45</v>
      </c>
      <c r="F7953" s="12">
        <v>102.96</v>
      </c>
      <c r="G7953" s="11">
        <v>103.2</v>
      </c>
      <c r="H7953" s="12">
        <v>102.37</v>
      </c>
      <c r="I7953" s="75"/>
      <c r="J7953" s="75"/>
      <c r="K7953" s="152">
        <v>67.065887276267844</v>
      </c>
      <c r="L7953" s="163">
        <f>K7953-K7952</f>
        <v>0.19114734931342525</v>
      </c>
      <c r="M7953" s="161">
        <v>103.32</v>
      </c>
      <c r="N7953" s="167">
        <f t="shared" si="300"/>
        <v>0.88999999999998636</v>
      </c>
      <c r="P7953" s="8">
        <f t="shared" si="298"/>
        <v>35.276781094614677</v>
      </c>
    </row>
    <row r="7954" spans="2:16" x14ac:dyDescent="0.15">
      <c r="C7954" s="88">
        <v>41719</v>
      </c>
      <c r="D7954" s="12">
        <v>99.46</v>
      </c>
      <c r="E7954" s="12">
        <v>106.92</v>
      </c>
      <c r="F7954" s="12">
        <v>103.64</v>
      </c>
      <c r="G7954" s="82"/>
      <c r="H7954" s="11">
        <v>103.3</v>
      </c>
      <c r="I7954" s="75"/>
      <c r="J7954" s="75"/>
      <c r="K7954" s="155"/>
      <c r="L7954" s="166"/>
      <c r="M7954" s="172"/>
      <c r="N7954" s="173"/>
      <c r="P7954" s="8">
        <f t="shared" si="298"/>
        <v>-31.789106181653167</v>
      </c>
    </row>
    <row r="7955" spans="2:16" x14ac:dyDescent="0.15">
      <c r="C7955" s="88">
        <v>41722</v>
      </c>
      <c r="D7955" s="12">
        <v>99.6</v>
      </c>
      <c r="E7955" s="12">
        <v>106.81</v>
      </c>
      <c r="F7955" s="12">
        <v>103.6</v>
      </c>
      <c r="G7955" s="11">
        <v>103.6</v>
      </c>
      <c r="H7955" s="12"/>
      <c r="I7955" s="75"/>
      <c r="J7955" s="75"/>
      <c r="K7955" s="152">
        <v>67.325832575788269</v>
      </c>
      <c r="L7955" s="163">
        <f t="shared" si="299"/>
        <v>67.325832575788269</v>
      </c>
      <c r="M7955" s="161">
        <v>103.32</v>
      </c>
      <c r="N7955" s="167">
        <f>M7955-M7953</f>
        <v>0</v>
      </c>
      <c r="P7955" s="8">
        <f t="shared" si="298"/>
        <v>35.536726394135101</v>
      </c>
    </row>
    <row r="7956" spans="2:16" x14ac:dyDescent="0.15">
      <c r="C7956" s="88">
        <v>41723</v>
      </c>
      <c r="D7956" s="12">
        <v>99.19</v>
      </c>
      <c r="E7956" s="12">
        <v>106.99</v>
      </c>
      <c r="F7956" s="12">
        <v>104</v>
      </c>
      <c r="G7956" s="11">
        <v>103.7</v>
      </c>
      <c r="H7956" s="12">
        <v>103.39</v>
      </c>
      <c r="I7956" s="75"/>
      <c r="J7956" s="75"/>
      <c r="K7956" s="152">
        <v>67.31907102921005</v>
      </c>
      <c r="L7956" s="163">
        <f t="shared" si="299"/>
        <v>-6.7615465782182582E-3</v>
      </c>
      <c r="M7956" s="161">
        <v>103.21</v>
      </c>
      <c r="N7956" s="167">
        <f t="shared" si="300"/>
        <v>-0.10999999999999943</v>
      </c>
      <c r="P7956" s="8">
        <f t="shared" si="298"/>
        <v>35.529964847556883</v>
      </c>
    </row>
    <row r="7957" spans="2:16" x14ac:dyDescent="0.15">
      <c r="C7957" s="88">
        <v>41724</v>
      </c>
      <c r="D7957" s="12">
        <v>100.26</v>
      </c>
      <c r="E7957" s="12">
        <v>107.03</v>
      </c>
      <c r="F7957" s="12">
        <v>104.3</v>
      </c>
      <c r="G7957" s="11">
        <v>104.3</v>
      </c>
      <c r="H7957" s="12">
        <v>103.62</v>
      </c>
      <c r="I7957" s="75"/>
      <c r="J7957" s="75"/>
      <c r="K7957" s="152">
        <v>67.793857395216122</v>
      </c>
      <c r="L7957" s="163">
        <f t="shared" si="299"/>
        <v>0.4747863660060716</v>
      </c>
      <c r="M7957" s="161">
        <v>103.34</v>
      </c>
      <c r="N7957" s="167">
        <f t="shared" si="300"/>
        <v>0.13000000000000966</v>
      </c>
      <c r="P7957" s="8">
        <f t="shared" si="298"/>
        <v>36.004751213562955</v>
      </c>
    </row>
    <row r="7958" spans="2:16" x14ac:dyDescent="0.15">
      <c r="C7958" s="88">
        <v>41725</v>
      </c>
      <c r="D7958" s="12">
        <v>101.28</v>
      </c>
      <c r="E7958" s="12">
        <v>107.83</v>
      </c>
      <c r="F7958" s="12">
        <v>104.05</v>
      </c>
      <c r="G7958" s="11">
        <v>104.1</v>
      </c>
      <c r="H7958" s="12">
        <v>103.79</v>
      </c>
      <c r="I7958" s="75"/>
      <c r="J7958" s="75"/>
      <c r="K7958" s="152">
        <v>67.343022628623856</v>
      </c>
      <c r="L7958" s="163">
        <f t="shared" si="299"/>
        <v>-0.45083476659226562</v>
      </c>
      <c r="M7958" s="161">
        <v>102.85</v>
      </c>
      <c r="N7958" s="167">
        <f t="shared" si="300"/>
        <v>-0.49000000000000909</v>
      </c>
      <c r="P7958" s="8">
        <f t="shared" si="298"/>
        <v>35.553916446970689</v>
      </c>
    </row>
    <row r="7959" spans="2:16" x14ac:dyDescent="0.15">
      <c r="C7959" s="88">
        <v>41726</v>
      </c>
      <c r="D7959" s="12">
        <v>101.67</v>
      </c>
      <c r="E7959" s="12">
        <v>108.07</v>
      </c>
      <c r="F7959" s="12">
        <v>104.6</v>
      </c>
      <c r="G7959" s="11">
        <v>105.2</v>
      </c>
      <c r="H7959" s="12">
        <v>104.27</v>
      </c>
      <c r="I7959" s="75"/>
      <c r="J7959" s="75"/>
      <c r="K7959" s="152">
        <v>68.266360559912528</v>
      </c>
      <c r="L7959" s="163">
        <f t="shared" si="299"/>
        <v>0.92333793128867114</v>
      </c>
      <c r="M7959" s="161">
        <v>103.17</v>
      </c>
      <c r="N7959" s="167">
        <f t="shared" si="300"/>
        <v>0.32000000000000739</v>
      </c>
      <c r="P7959" s="8">
        <f t="shared" si="298"/>
        <v>36.47725437825936</v>
      </c>
    </row>
    <row r="7960" spans="2:16" ht="15" thickBot="1" x14ac:dyDescent="0.2">
      <c r="C7960" s="121">
        <v>41729</v>
      </c>
      <c r="D7960" s="122">
        <v>101.58</v>
      </c>
      <c r="E7960" s="122">
        <v>107.76</v>
      </c>
      <c r="F7960" s="122">
        <v>104.76</v>
      </c>
      <c r="G7960" s="136">
        <v>105</v>
      </c>
      <c r="H7960" s="122">
        <v>104.08</v>
      </c>
      <c r="I7960" s="123"/>
      <c r="J7960" s="123"/>
      <c r="K7960" s="154">
        <v>68.631899202646949</v>
      </c>
      <c r="L7960" s="164">
        <f t="shared" si="299"/>
        <v>0.36553864273442116</v>
      </c>
      <c r="M7960" s="170">
        <v>103.92</v>
      </c>
      <c r="N7960" s="171">
        <f t="shared" si="300"/>
        <v>0.75</v>
      </c>
      <c r="P7960" s="8">
        <f t="shared" si="298"/>
        <v>36.842793020993781</v>
      </c>
    </row>
    <row r="7961" spans="2:16" x14ac:dyDescent="0.15">
      <c r="B7961" s="2">
        <f>AVERAGE(G7961:G7982)</f>
        <v>104.78571428571429</v>
      </c>
      <c r="C7961" s="115">
        <v>41730</v>
      </c>
      <c r="D7961" s="116">
        <v>99.74</v>
      </c>
      <c r="E7961" s="116">
        <v>105.62</v>
      </c>
      <c r="F7961" s="116">
        <v>104.05</v>
      </c>
      <c r="G7961" s="131">
        <v>104.2</v>
      </c>
      <c r="H7961" s="116">
        <v>103.25</v>
      </c>
      <c r="I7961" s="117"/>
      <c r="J7961" s="117"/>
      <c r="K7961" s="153">
        <v>68.29250101347445</v>
      </c>
      <c r="L7961" s="165">
        <f t="shared" si="299"/>
        <v>-0.33939818917249909</v>
      </c>
      <c r="M7961" s="168">
        <v>104.2</v>
      </c>
      <c r="N7961" s="169">
        <f t="shared" si="300"/>
        <v>0.28000000000000114</v>
      </c>
      <c r="P7961" s="8">
        <f t="shared" si="298"/>
        <v>36.503394831821282</v>
      </c>
    </row>
    <row r="7962" spans="2:16" x14ac:dyDescent="0.15">
      <c r="C7962" s="88">
        <v>41731</v>
      </c>
      <c r="D7962" s="12">
        <v>99.62</v>
      </c>
      <c r="E7962" s="12">
        <v>104.79</v>
      </c>
      <c r="F7962" s="12">
        <v>102.45</v>
      </c>
      <c r="G7962" s="11">
        <v>102.5</v>
      </c>
      <c r="H7962" s="12">
        <v>101.72</v>
      </c>
      <c r="I7962" s="75"/>
      <c r="J7962" s="75"/>
      <c r="K7962" s="152">
        <v>67.500676735584733</v>
      </c>
      <c r="L7962" s="163">
        <f t="shared" si="299"/>
        <v>-0.79182427788971665</v>
      </c>
      <c r="M7962" s="161">
        <v>104.7</v>
      </c>
      <c r="N7962" s="167">
        <f t="shared" si="300"/>
        <v>0.5</v>
      </c>
      <c r="P7962" s="8">
        <f t="shared" si="298"/>
        <v>35.711570553931566</v>
      </c>
    </row>
    <row r="7963" spans="2:16" x14ac:dyDescent="0.15">
      <c r="C7963" s="88">
        <v>41732</v>
      </c>
      <c r="D7963" s="12">
        <v>100.29</v>
      </c>
      <c r="E7963" s="12">
        <v>106.15</v>
      </c>
      <c r="F7963" s="12">
        <v>101.45</v>
      </c>
      <c r="G7963" s="11">
        <v>101.7</v>
      </c>
      <c r="H7963" s="12">
        <v>101.57</v>
      </c>
      <c r="I7963" s="75"/>
      <c r="J7963" s="75"/>
      <c r="K7963" s="152">
        <v>67.088983461416873</v>
      </c>
      <c r="L7963" s="163">
        <f t="shared" si="299"/>
        <v>-0.41169327416785961</v>
      </c>
      <c r="M7963" s="161">
        <v>104.88</v>
      </c>
      <c r="N7963" s="167">
        <f t="shared" si="300"/>
        <v>0.17999999999999261</v>
      </c>
      <c r="P7963" s="8">
        <f t="shared" si="298"/>
        <v>35.299877279763706</v>
      </c>
    </row>
    <row r="7964" spans="2:16" x14ac:dyDescent="0.15">
      <c r="C7964" s="88">
        <v>41733</v>
      </c>
      <c r="D7964" s="12">
        <v>101.14</v>
      </c>
      <c r="E7964" s="12">
        <v>106.72</v>
      </c>
      <c r="F7964" s="12">
        <v>103.21</v>
      </c>
      <c r="G7964" s="11">
        <v>103.2</v>
      </c>
      <c r="H7964" s="12">
        <v>103.12</v>
      </c>
      <c r="I7964" s="75"/>
      <c r="J7964" s="75"/>
      <c r="K7964" s="152">
        <v>68.097969745966509</v>
      </c>
      <c r="L7964" s="163">
        <f t="shared" si="299"/>
        <v>1.0089862845496356</v>
      </c>
      <c r="M7964" s="161">
        <v>104.91</v>
      </c>
      <c r="N7964" s="167">
        <f t="shared" si="300"/>
        <v>3.0000000000001137E-2</v>
      </c>
      <c r="P7964" s="8">
        <f t="shared" si="298"/>
        <v>36.308863564313341</v>
      </c>
    </row>
    <row r="7965" spans="2:16" x14ac:dyDescent="0.15">
      <c r="C7965" s="88">
        <v>41736</v>
      </c>
      <c r="D7965" s="12">
        <v>100.44</v>
      </c>
      <c r="E7965" s="12">
        <v>105.82</v>
      </c>
      <c r="F7965" s="12">
        <v>102.3</v>
      </c>
      <c r="G7965" s="11">
        <v>102.8</v>
      </c>
      <c r="H7965" s="12">
        <v>102.16</v>
      </c>
      <c r="I7965" s="75"/>
      <c r="J7965" s="75"/>
      <c r="K7965" s="152">
        <v>67.374943418283806</v>
      </c>
      <c r="L7965" s="163">
        <f t="shared" si="299"/>
        <v>-0.72302632768270314</v>
      </c>
      <c r="M7965" s="161">
        <v>104.2</v>
      </c>
      <c r="N7965" s="167">
        <f t="shared" si="300"/>
        <v>-0.70999999999999375</v>
      </c>
      <c r="P7965" s="8">
        <f t="shared" si="298"/>
        <v>35.585837236630638</v>
      </c>
    </row>
    <row r="7966" spans="2:16" x14ac:dyDescent="0.15">
      <c r="C7966" s="88">
        <v>41737</v>
      </c>
      <c r="D7966" s="12">
        <v>102.56</v>
      </c>
      <c r="E7966" s="12">
        <v>107.67</v>
      </c>
      <c r="F7966" s="12">
        <v>103.15</v>
      </c>
      <c r="G7966" s="11">
        <v>103</v>
      </c>
      <c r="H7966" s="12">
        <v>103.16</v>
      </c>
      <c r="I7966" s="75"/>
      <c r="J7966" s="75"/>
      <c r="K7966" s="152">
        <v>67.344060447400977</v>
      </c>
      <c r="L7966" s="163">
        <f t="shared" si="299"/>
        <v>-3.0882970882828431E-2</v>
      </c>
      <c r="M7966" s="161">
        <v>103.95</v>
      </c>
      <c r="N7966" s="167">
        <f t="shared" si="300"/>
        <v>-0.25</v>
      </c>
      <c r="P7966" s="8">
        <f t="shared" si="298"/>
        <v>35.55495426574781</v>
      </c>
    </row>
    <row r="7967" spans="2:16" x14ac:dyDescent="0.15">
      <c r="C7967" s="88">
        <v>41738</v>
      </c>
      <c r="D7967" s="12">
        <v>103.6</v>
      </c>
      <c r="E7967" s="12">
        <v>107.98</v>
      </c>
      <c r="F7967" s="12">
        <v>104.1</v>
      </c>
      <c r="G7967" s="11">
        <v>104</v>
      </c>
      <c r="H7967" s="12">
        <v>104.22</v>
      </c>
      <c r="I7967" s="75"/>
      <c r="J7967" s="75"/>
      <c r="K7967" s="152">
        <v>67.356828763264957</v>
      </c>
      <c r="L7967" s="163">
        <f t="shared" si="299"/>
        <v>1.2768315863979751E-2</v>
      </c>
      <c r="M7967" s="161">
        <v>102.97</v>
      </c>
      <c r="N7967" s="167">
        <f t="shared" si="300"/>
        <v>-0.98000000000000398</v>
      </c>
      <c r="P7967" s="8">
        <f t="shared" si="298"/>
        <v>35.56772258161179</v>
      </c>
    </row>
    <row r="7968" spans="2:16" x14ac:dyDescent="0.15">
      <c r="C7968" s="88">
        <v>41739</v>
      </c>
      <c r="D7968" s="12">
        <v>103.4</v>
      </c>
      <c r="E7968" s="12">
        <v>107.46</v>
      </c>
      <c r="F7968" s="12">
        <v>104.6</v>
      </c>
      <c r="G7968" s="11">
        <v>104.4</v>
      </c>
      <c r="H7968" s="12">
        <v>104.33</v>
      </c>
      <c r="I7968" s="75"/>
      <c r="J7968" s="75"/>
      <c r="K7968" s="152">
        <v>67.674992551276489</v>
      </c>
      <c r="L7968" s="163">
        <f t="shared" si="299"/>
        <v>0.31816378801153178</v>
      </c>
      <c r="M7968" s="161">
        <v>103.06</v>
      </c>
      <c r="N7968" s="167">
        <f t="shared" si="300"/>
        <v>9.0000000000003411E-2</v>
      </c>
      <c r="P7968" s="8">
        <f t="shared" si="298"/>
        <v>35.885886369623321</v>
      </c>
    </row>
    <row r="7969" spans="2:16" x14ac:dyDescent="0.15">
      <c r="C7969" s="88">
        <v>41740</v>
      </c>
      <c r="D7969" s="12">
        <v>103.74</v>
      </c>
      <c r="E7969" s="12">
        <v>107.33</v>
      </c>
      <c r="F7969" s="12">
        <v>104.15</v>
      </c>
      <c r="G7969" s="11">
        <v>104.2</v>
      </c>
      <c r="H7969" s="12">
        <v>104.07</v>
      </c>
      <c r="I7969" s="75"/>
      <c r="J7969" s="75"/>
      <c r="K7969" s="152">
        <v>67.20453986489126</v>
      </c>
      <c r="L7969" s="163">
        <f t="shared" si="299"/>
        <v>-0.47045268638522941</v>
      </c>
      <c r="M7969" s="161">
        <v>102.54</v>
      </c>
      <c r="N7969" s="167">
        <f t="shared" si="300"/>
        <v>-0.51999999999999602</v>
      </c>
      <c r="P7969" s="8">
        <f t="shared" si="298"/>
        <v>35.415433683238092</v>
      </c>
    </row>
    <row r="7970" spans="2:16" x14ac:dyDescent="0.15">
      <c r="C7970" s="88">
        <v>41743</v>
      </c>
      <c r="D7970" s="12">
        <v>104.05</v>
      </c>
      <c r="E7970" s="12">
        <v>109.07</v>
      </c>
      <c r="F7970" s="12">
        <v>105.11</v>
      </c>
      <c r="G7970" s="11">
        <v>104.7</v>
      </c>
      <c r="H7970" s="12">
        <v>104.81</v>
      </c>
      <c r="I7970" s="75"/>
      <c r="J7970" s="75"/>
      <c r="K7970" s="152">
        <v>67.474335008078171</v>
      </c>
      <c r="L7970" s="163">
        <f t="shared" si="299"/>
        <v>0.26979514318691145</v>
      </c>
      <c r="M7970" s="161">
        <v>102.46</v>
      </c>
      <c r="N7970" s="167">
        <f t="shared" si="300"/>
        <v>-8.0000000000012506E-2</v>
      </c>
      <c r="P7970" s="8">
        <f t="shared" si="298"/>
        <v>35.685228826425003</v>
      </c>
    </row>
    <row r="7971" spans="2:16" x14ac:dyDescent="0.15">
      <c r="C7971" s="88">
        <v>41744</v>
      </c>
      <c r="D7971" s="12">
        <v>103.75</v>
      </c>
      <c r="E7971" s="12">
        <v>108.74</v>
      </c>
      <c r="F7971" s="12">
        <v>105.4</v>
      </c>
      <c r="G7971" s="11">
        <v>105.6</v>
      </c>
      <c r="H7971" s="12">
        <v>105.21</v>
      </c>
      <c r="I7971" s="75"/>
      <c r="J7971" s="75"/>
      <c r="K7971" s="152">
        <v>68.333309305752991</v>
      </c>
      <c r="L7971" s="163">
        <f t="shared" si="299"/>
        <v>0.85897429767481981</v>
      </c>
      <c r="M7971" s="161">
        <v>102.88</v>
      </c>
      <c r="N7971" s="167">
        <f t="shared" si="300"/>
        <v>0.42000000000000171</v>
      </c>
      <c r="P7971" s="8">
        <f t="shared" ref="P7971:P8034" si="301">K7971-$K$8167</f>
        <v>36.544203124099823</v>
      </c>
    </row>
    <row r="7972" spans="2:16" x14ac:dyDescent="0.15">
      <c r="C7972" s="88">
        <v>41745</v>
      </c>
      <c r="D7972" s="12">
        <v>103.76</v>
      </c>
      <c r="E7972" s="12">
        <v>109.6</v>
      </c>
      <c r="F7972" s="12">
        <v>106.41</v>
      </c>
      <c r="G7972" s="11">
        <v>105.8</v>
      </c>
      <c r="H7972" s="12">
        <v>106.06</v>
      </c>
      <c r="I7972" s="75"/>
      <c r="J7972" s="75"/>
      <c r="K7972" s="152">
        <v>68.609130087657988</v>
      </c>
      <c r="L7972" s="163">
        <f t="shared" si="299"/>
        <v>0.27582078190499715</v>
      </c>
      <c r="M7972" s="161">
        <v>103.1</v>
      </c>
      <c r="N7972" s="167">
        <f t="shared" si="300"/>
        <v>0.21999999999999886</v>
      </c>
      <c r="P7972" s="8">
        <f t="shared" si="301"/>
        <v>36.82002390600482</v>
      </c>
    </row>
    <row r="7973" spans="2:16" x14ac:dyDescent="0.15">
      <c r="C7973" s="88">
        <v>41746</v>
      </c>
      <c r="D7973" s="12">
        <v>104.3</v>
      </c>
      <c r="E7973" s="12">
        <v>109.53</v>
      </c>
      <c r="F7973" s="12">
        <v>105.85</v>
      </c>
      <c r="G7973" s="11">
        <v>106.2</v>
      </c>
      <c r="H7973" s="11">
        <v>105.53</v>
      </c>
      <c r="I7973" s="75"/>
      <c r="J7973" s="75"/>
      <c r="K7973" s="152">
        <v>68.895240999983415</v>
      </c>
      <c r="L7973" s="163">
        <f t="shared" si="299"/>
        <v>0.28611091232542663</v>
      </c>
      <c r="M7973" s="161">
        <v>103.14</v>
      </c>
      <c r="N7973" s="167">
        <f t="shared" si="300"/>
        <v>4.0000000000006253E-2</v>
      </c>
      <c r="P7973" s="8">
        <f t="shared" si="301"/>
        <v>37.106134818330247</v>
      </c>
    </row>
    <row r="7974" spans="2:16" x14ac:dyDescent="0.15">
      <c r="C7974" s="88">
        <v>41747</v>
      </c>
      <c r="D7974" s="82"/>
      <c r="E7974" s="82"/>
      <c r="F7974" s="82"/>
      <c r="G7974" s="11">
        <v>106.1</v>
      </c>
      <c r="H7974" s="82"/>
      <c r="I7974" s="75"/>
      <c r="J7974" s="75"/>
      <c r="K7974" s="152">
        <v>69.103980950021722</v>
      </c>
      <c r="L7974" s="163">
        <f t="shared" si="299"/>
        <v>0.20873995003830714</v>
      </c>
      <c r="M7974" s="161">
        <v>103.55</v>
      </c>
      <c r="N7974" s="167">
        <f t="shared" si="300"/>
        <v>0.40999999999999659</v>
      </c>
      <c r="P7974" s="8">
        <f t="shared" si="301"/>
        <v>37.314874768368554</v>
      </c>
    </row>
    <row r="7975" spans="2:16" x14ac:dyDescent="0.15">
      <c r="C7975" s="88">
        <v>41750</v>
      </c>
      <c r="D7975" s="12">
        <v>104.37</v>
      </c>
      <c r="E7975" s="12">
        <v>109.95</v>
      </c>
      <c r="F7975" s="12">
        <v>105.7</v>
      </c>
      <c r="G7975" s="11">
        <v>105.9</v>
      </c>
      <c r="H7975" s="12">
        <v>105.34</v>
      </c>
      <c r="I7975" s="75"/>
      <c r="J7975" s="75"/>
      <c r="K7975" s="152">
        <f>G7975*M7975/158.987294928</f>
        <v>69.040328065024966</v>
      </c>
      <c r="L7975" s="163">
        <f t="shared" si="299"/>
        <v>-6.3652884996756143E-2</v>
      </c>
      <c r="M7975" s="161">
        <v>103.65</v>
      </c>
      <c r="N7975" s="167">
        <f t="shared" si="300"/>
        <v>0.10000000000000853</v>
      </c>
      <c r="P7975" s="8">
        <f t="shared" si="301"/>
        <v>37.251221883371798</v>
      </c>
    </row>
    <row r="7976" spans="2:16" x14ac:dyDescent="0.15">
      <c r="C7976" s="88">
        <v>41751</v>
      </c>
      <c r="D7976" s="12">
        <v>102.13</v>
      </c>
      <c r="E7976" s="12">
        <v>109.27</v>
      </c>
      <c r="F7976" s="12">
        <v>106.3</v>
      </c>
      <c r="G7976" s="11">
        <v>106.3</v>
      </c>
      <c r="H7976" s="12">
        <v>105.19</v>
      </c>
      <c r="I7976" s="75"/>
      <c r="J7976" s="75"/>
      <c r="K7976" s="152">
        <f>G7976*M7976/158.987294928</f>
        <v>69.307789688416037</v>
      </c>
      <c r="L7976" s="163">
        <f t="shared" si="299"/>
        <v>0.26746162339107116</v>
      </c>
      <c r="M7976" s="161">
        <v>103.66</v>
      </c>
      <c r="N7976" s="167">
        <f t="shared" si="300"/>
        <v>9.9999999999909051E-3</v>
      </c>
      <c r="P7976" s="8">
        <f t="shared" si="301"/>
        <v>37.518683506762869</v>
      </c>
    </row>
    <row r="7977" spans="2:16" x14ac:dyDescent="0.15">
      <c r="C7977" s="88">
        <v>41752</v>
      </c>
      <c r="D7977" s="12">
        <v>101.44</v>
      </c>
      <c r="E7977" s="12">
        <v>109.11</v>
      </c>
      <c r="F7977" s="12">
        <v>105.9</v>
      </c>
      <c r="G7977" s="11">
        <v>105.9</v>
      </c>
      <c r="H7977" s="12"/>
      <c r="I7977" s="75"/>
      <c r="J7977" s="75"/>
      <c r="K7977" s="152">
        <f>G7977*M7977/158.987294928</f>
        <v>69.033667155419081</v>
      </c>
      <c r="L7977" s="163">
        <f t="shared" si="299"/>
        <v>-0.27412253299695521</v>
      </c>
      <c r="M7977" s="161">
        <v>103.64</v>
      </c>
      <c r="N7977" s="167">
        <f t="shared" si="300"/>
        <v>-1.9999999999996021E-2</v>
      </c>
      <c r="P7977" s="8">
        <f t="shared" si="301"/>
        <v>37.244560973765914</v>
      </c>
    </row>
    <row r="7978" spans="2:16" x14ac:dyDescent="0.15">
      <c r="C7978" s="88">
        <v>41753</v>
      </c>
      <c r="D7978" s="12">
        <v>101.94</v>
      </c>
      <c r="E7978" s="12">
        <v>110.33</v>
      </c>
      <c r="F7978" s="12"/>
      <c r="G7978" s="11">
        <v>106.1</v>
      </c>
      <c r="H7978" s="12"/>
      <c r="I7978" s="75"/>
      <c r="J7978" s="75"/>
      <c r="K7978" s="152">
        <f t="shared" ref="K7978:K8085" si="302">G7978*M7978/158.987294928</f>
        <v>69.070613503884587</v>
      </c>
      <c r="L7978" s="163">
        <f t="shared" si="299"/>
        <v>3.6946348465505707E-2</v>
      </c>
      <c r="M7978" s="161">
        <v>103.5</v>
      </c>
      <c r="N7978" s="167">
        <f t="shared" si="300"/>
        <v>-0.14000000000000057</v>
      </c>
      <c r="P7978" s="8">
        <f t="shared" si="301"/>
        <v>37.28150732223142</v>
      </c>
    </row>
    <row r="7979" spans="2:16" x14ac:dyDescent="0.15">
      <c r="C7979" s="88">
        <v>41754</v>
      </c>
      <c r="D7979" s="12">
        <v>100.6</v>
      </c>
      <c r="E7979" s="12">
        <v>109.58</v>
      </c>
      <c r="F7979" s="12"/>
      <c r="G7979" s="11">
        <v>106.7</v>
      </c>
      <c r="H7979" s="12"/>
      <c r="I7979" s="75"/>
      <c r="J7979" s="75"/>
      <c r="K7979" s="152">
        <f t="shared" si="302"/>
        <v>69.387387243715864</v>
      </c>
      <c r="L7979" s="163">
        <f t="shared" si="299"/>
        <v>0.31677373983127666</v>
      </c>
      <c r="M7979" s="161">
        <v>103.39</v>
      </c>
      <c r="N7979" s="167">
        <f t="shared" si="300"/>
        <v>-0.10999999999999943</v>
      </c>
      <c r="P7979" s="8">
        <f t="shared" si="301"/>
        <v>37.598281062062696</v>
      </c>
    </row>
    <row r="7980" spans="2:16" x14ac:dyDescent="0.15">
      <c r="C7980" s="88">
        <v>41757</v>
      </c>
      <c r="D7980" s="12">
        <v>100.84</v>
      </c>
      <c r="E7980" s="12">
        <v>108.12</v>
      </c>
      <c r="F7980" s="12"/>
      <c r="G7980" s="11">
        <v>106.3</v>
      </c>
      <c r="H7980" s="12"/>
      <c r="I7980" s="75"/>
      <c r="J7980" s="75"/>
      <c r="K7980" s="152">
        <f t="shared" si="302"/>
        <v>68.946741970571708</v>
      </c>
      <c r="L7980" s="163">
        <f t="shared" si="299"/>
        <v>-0.44064527314415614</v>
      </c>
      <c r="M7980" s="161">
        <v>103.12</v>
      </c>
      <c r="N7980" s="167">
        <f t="shared" si="300"/>
        <v>-0.26999999999999602</v>
      </c>
      <c r="P7980" s="8">
        <f t="shared" si="301"/>
        <v>37.15763578891854</v>
      </c>
    </row>
    <row r="7981" spans="2:16" x14ac:dyDescent="0.15">
      <c r="C7981" s="88">
        <v>41758</v>
      </c>
      <c r="D7981" s="12">
        <v>101.28</v>
      </c>
      <c r="E7981" s="12">
        <v>108.98</v>
      </c>
      <c r="F7981" s="12"/>
      <c r="G7981" s="82"/>
      <c r="H7981" s="12"/>
      <c r="I7981" s="75"/>
      <c r="J7981" s="75"/>
      <c r="K7981" s="155"/>
      <c r="L7981" s="163">
        <f t="shared" si="299"/>
        <v>-68.946741970571708</v>
      </c>
      <c r="M7981" s="172"/>
      <c r="N7981" s="167">
        <f t="shared" si="300"/>
        <v>-103.12</v>
      </c>
      <c r="P7981" s="8">
        <f t="shared" si="301"/>
        <v>-31.789106181653167</v>
      </c>
    </row>
    <row r="7982" spans="2:16" ht="15" thickBot="1" x14ac:dyDescent="0.2">
      <c r="C7982" s="121">
        <v>41759</v>
      </c>
      <c r="D7982" s="122">
        <v>99.74</v>
      </c>
      <c r="E7982" s="122">
        <v>108.07</v>
      </c>
      <c r="F7982" s="122"/>
      <c r="G7982" s="136">
        <v>104.9</v>
      </c>
      <c r="H7982" s="122"/>
      <c r="I7982" s="123"/>
      <c r="J7982" s="123"/>
      <c r="K7982" s="152">
        <f t="shared" si="302"/>
        <v>68.361997132676947</v>
      </c>
      <c r="L7982" s="164">
        <f t="shared" si="299"/>
        <v>68.361997132676947</v>
      </c>
      <c r="M7982" s="170">
        <v>103.61</v>
      </c>
      <c r="N7982" s="171">
        <f t="shared" si="300"/>
        <v>103.61</v>
      </c>
      <c r="P7982" s="8">
        <f t="shared" si="301"/>
        <v>36.57289095102378</v>
      </c>
    </row>
    <row r="7983" spans="2:16" x14ac:dyDescent="0.15">
      <c r="B7983" s="2">
        <f>AVERAGE(G7983:G8004)</f>
        <v>105.69500000000001</v>
      </c>
      <c r="C7983" s="115">
        <v>41760</v>
      </c>
      <c r="D7983" s="116">
        <v>99.42</v>
      </c>
      <c r="E7983" s="116">
        <v>107.76</v>
      </c>
      <c r="F7983" s="116"/>
      <c r="G7983" s="131">
        <v>104.6</v>
      </c>
      <c r="H7983" s="116"/>
      <c r="I7983" s="117"/>
      <c r="J7983" s="117"/>
      <c r="K7983" s="152">
        <f t="shared" si="302"/>
        <v>67.903325261864723</v>
      </c>
      <c r="L7983" s="165">
        <f t="shared" si="299"/>
        <v>-0.45867187081222482</v>
      </c>
      <c r="M7983" s="168">
        <v>103.21</v>
      </c>
      <c r="N7983" s="169">
        <f t="shared" si="300"/>
        <v>-0.40000000000000568</v>
      </c>
      <c r="P7983" s="8">
        <f t="shared" si="301"/>
        <v>36.114219080211555</v>
      </c>
    </row>
    <row r="7984" spans="2:16" x14ac:dyDescent="0.15">
      <c r="C7984" s="88">
        <v>41761</v>
      </c>
      <c r="D7984" s="12">
        <v>99.76</v>
      </c>
      <c r="E7984" s="12">
        <v>108.59</v>
      </c>
      <c r="F7984" s="12"/>
      <c r="G7984" s="11">
        <v>104.1</v>
      </c>
      <c r="H7984" s="12"/>
      <c r="I7984" s="75"/>
      <c r="J7984" s="75"/>
      <c r="K7984" s="152">
        <f t="shared" si="302"/>
        <v>67.683502665248881</v>
      </c>
      <c r="L7984" s="163">
        <f t="shared" ref="L7984:L8047" si="303">K7984-K7983</f>
        <v>-0.2198225966158418</v>
      </c>
      <c r="M7984" s="161">
        <v>103.37</v>
      </c>
      <c r="N7984" s="167">
        <f t="shared" si="300"/>
        <v>0.1600000000000108</v>
      </c>
      <c r="P7984" s="8">
        <f t="shared" si="301"/>
        <v>35.894396483595713</v>
      </c>
    </row>
    <row r="7985" spans="3:16" x14ac:dyDescent="0.15">
      <c r="C7985" s="88">
        <v>41764</v>
      </c>
      <c r="D7985" s="12">
        <v>99.48</v>
      </c>
      <c r="E7985" s="12">
        <v>107.72</v>
      </c>
      <c r="F7985" s="12"/>
      <c r="G7985" s="82"/>
      <c r="H7985" s="12"/>
      <c r="I7985" s="75"/>
      <c r="J7985" s="75"/>
      <c r="K7985" s="155"/>
      <c r="L7985" s="163">
        <f t="shared" si="303"/>
        <v>-67.683502665248881</v>
      </c>
      <c r="M7985" s="172"/>
      <c r="N7985" s="167">
        <f t="shared" si="300"/>
        <v>-103.37</v>
      </c>
      <c r="P7985" s="8">
        <f t="shared" si="301"/>
        <v>-31.789106181653167</v>
      </c>
    </row>
    <row r="7986" spans="3:16" x14ac:dyDescent="0.15">
      <c r="C7986" s="88">
        <v>41765</v>
      </c>
      <c r="D7986" s="12">
        <v>99.5</v>
      </c>
      <c r="E7986" s="12">
        <v>107.06</v>
      </c>
      <c r="F7986" s="12"/>
      <c r="G7986" s="82"/>
      <c r="H7986" s="12"/>
      <c r="I7986" s="75"/>
      <c r="J7986" s="75"/>
      <c r="K7986" s="155"/>
      <c r="L7986" s="163">
        <f t="shared" si="303"/>
        <v>0</v>
      </c>
      <c r="M7986" s="172"/>
      <c r="N7986" s="167">
        <f t="shared" si="300"/>
        <v>0</v>
      </c>
      <c r="P7986" s="8">
        <f t="shared" si="301"/>
        <v>-31.789106181653167</v>
      </c>
    </row>
    <row r="7987" spans="3:16" x14ac:dyDescent="0.15">
      <c r="C7987" s="88">
        <v>41766</v>
      </c>
      <c r="D7987" s="12">
        <v>100.77</v>
      </c>
      <c r="E7987" s="12">
        <v>108.13</v>
      </c>
      <c r="F7987" s="12"/>
      <c r="G7987" s="11">
        <v>103.5</v>
      </c>
      <c r="H7987" s="12"/>
      <c r="I7987" s="75"/>
      <c r="J7987" s="75"/>
      <c r="K7987" s="152">
        <f t="shared" si="302"/>
        <v>66.792129552295549</v>
      </c>
      <c r="L7987" s="163">
        <f t="shared" si="303"/>
        <v>66.792129552295549</v>
      </c>
      <c r="M7987" s="161">
        <v>102.6</v>
      </c>
      <c r="N7987" s="167">
        <f t="shared" si="300"/>
        <v>102.6</v>
      </c>
      <c r="P7987" s="8">
        <f t="shared" si="301"/>
        <v>35.003023370642381</v>
      </c>
    </row>
    <row r="7988" spans="3:16" x14ac:dyDescent="0.15">
      <c r="C7988" s="88">
        <v>41767</v>
      </c>
      <c r="D7988" s="12">
        <v>100.26</v>
      </c>
      <c r="E7988" s="12">
        <v>108.04</v>
      </c>
      <c r="F7988" s="12"/>
      <c r="G7988" s="11">
        <v>104.1</v>
      </c>
      <c r="H7988" s="12"/>
      <c r="I7988" s="75"/>
      <c r="J7988" s="75"/>
      <c r="K7988" s="152">
        <f t="shared" si="302"/>
        <v>67.362665707659914</v>
      </c>
      <c r="L7988" s="163">
        <f t="shared" si="303"/>
        <v>0.57053615536436553</v>
      </c>
      <c r="M7988" s="161">
        <v>102.88</v>
      </c>
      <c r="N7988" s="167">
        <f t="shared" ref="N7988:N8051" si="304">M7988-M7987</f>
        <v>0.28000000000000114</v>
      </c>
      <c r="P7988" s="8">
        <f t="shared" si="301"/>
        <v>35.573559526006747</v>
      </c>
    </row>
    <row r="7989" spans="3:16" x14ac:dyDescent="0.15">
      <c r="C7989" s="88">
        <v>41768</v>
      </c>
      <c r="D7989" s="12">
        <v>99.99</v>
      </c>
      <c r="E7989" s="12">
        <v>107.89</v>
      </c>
      <c r="F7989" s="12"/>
      <c r="G7989" s="11">
        <v>104.6</v>
      </c>
      <c r="H7989" s="12"/>
      <c r="I7989" s="75"/>
      <c r="J7989" s="75"/>
      <c r="K7989" s="152">
        <f t="shared" si="302"/>
        <v>67.554630732373496</v>
      </c>
      <c r="L7989" s="163">
        <f t="shared" si="303"/>
        <v>0.19196502471358201</v>
      </c>
      <c r="M7989" s="161">
        <v>102.68</v>
      </c>
      <c r="N7989" s="167">
        <f t="shared" si="304"/>
        <v>-0.19999999999998863</v>
      </c>
      <c r="P7989" s="8">
        <f t="shared" si="301"/>
        <v>35.765524550720329</v>
      </c>
    </row>
    <row r="7990" spans="3:16" x14ac:dyDescent="0.15">
      <c r="C7990" s="88">
        <v>41771</v>
      </c>
      <c r="D7990" s="12">
        <v>100.59</v>
      </c>
      <c r="E7990" s="12">
        <v>108.41</v>
      </c>
      <c r="F7990" s="12"/>
      <c r="G7990" s="11">
        <v>104.5</v>
      </c>
      <c r="H7990" s="12"/>
      <c r="I7990" s="75"/>
      <c r="J7990" s="75"/>
      <c r="K7990" s="152">
        <f t="shared" si="302"/>
        <v>67.713523932056162</v>
      </c>
      <c r="L7990" s="163">
        <f t="shared" si="303"/>
        <v>0.15889319968266591</v>
      </c>
      <c r="M7990" s="161">
        <v>103.02</v>
      </c>
      <c r="N7990" s="167">
        <f t="shared" si="304"/>
        <v>0.3399999999999892</v>
      </c>
      <c r="P7990" s="8">
        <f t="shared" si="301"/>
        <v>35.924417750402995</v>
      </c>
    </row>
    <row r="7991" spans="3:16" x14ac:dyDescent="0.15">
      <c r="C7991" s="88">
        <v>41772</v>
      </c>
      <c r="D7991" s="12">
        <v>101.7</v>
      </c>
      <c r="E7991" s="12">
        <v>109.24</v>
      </c>
      <c r="F7991" s="12"/>
      <c r="G7991" s="11">
        <v>104.7</v>
      </c>
      <c r="H7991" s="12"/>
      <c r="I7991" s="75"/>
      <c r="J7991" s="75"/>
      <c r="K7991" s="152">
        <f t="shared" si="302"/>
        <v>67.968242398826348</v>
      </c>
      <c r="L7991" s="163">
        <f t="shared" si="303"/>
        <v>0.25471846677018561</v>
      </c>
      <c r="M7991" s="161">
        <v>103.21</v>
      </c>
      <c r="N7991" s="167">
        <f t="shared" si="304"/>
        <v>0.18999999999999773</v>
      </c>
      <c r="P7991" s="8">
        <f t="shared" si="301"/>
        <v>36.179136217173181</v>
      </c>
    </row>
    <row r="7992" spans="3:16" x14ac:dyDescent="0.15">
      <c r="C7992" s="88">
        <v>41773</v>
      </c>
      <c r="D7992" s="12">
        <v>102.37</v>
      </c>
      <c r="E7992" s="12">
        <v>110.19</v>
      </c>
      <c r="F7992" s="12"/>
      <c r="G7992" s="11">
        <v>105.5</v>
      </c>
      <c r="H7992" s="12"/>
      <c r="I7992" s="75"/>
      <c r="J7992" s="75"/>
      <c r="K7992" s="152">
        <f t="shared" si="302"/>
        <v>68.474307993793772</v>
      </c>
      <c r="L7992" s="163">
        <f t="shared" si="303"/>
        <v>0.5060655949674242</v>
      </c>
      <c r="M7992" s="161">
        <v>103.19</v>
      </c>
      <c r="N7992" s="167">
        <f t="shared" si="304"/>
        <v>-1.9999999999996021E-2</v>
      </c>
      <c r="P7992" s="8">
        <f t="shared" si="301"/>
        <v>36.685201812140605</v>
      </c>
    </row>
    <row r="7993" spans="3:16" x14ac:dyDescent="0.15">
      <c r="C7993" s="88">
        <v>41774</v>
      </c>
      <c r="D7993" s="12">
        <v>101.5</v>
      </c>
      <c r="E7993" s="12">
        <v>110.44</v>
      </c>
      <c r="F7993" s="12"/>
      <c r="G7993" s="11">
        <v>105.7</v>
      </c>
      <c r="H7993" s="12"/>
      <c r="I7993" s="75"/>
      <c r="J7993" s="75"/>
      <c r="K7993" s="152">
        <f t="shared" si="302"/>
        <v>68.364777229037472</v>
      </c>
      <c r="L7993" s="163">
        <f t="shared" si="303"/>
        <v>-0.10953076475630041</v>
      </c>
      <c r="M7993" s="161">
        <v>102.83</v>
      </c>
      <c r="N7993" s="167">
        <f t="shared" si="304"/>
        <v>-0.35999999999999943</v>
      </c>
      <c r="P7993" s="8">
        <f t="shared" si="301"/>
        <v>36.575671047384304</v>
      </c>
    </row>
    <row r="7994" spans="3:16" x14ac:dyDescent="0.15">
      <c r="C7994" s="88">
        <v>41775</v>
      </c>
      <c r="D7994" s="12">
        <v>102.02</v>
      </c>
      <c r="E7994" s="12">
        <v>109.75</v>
      </c>
      <c r="F7994" s="12"/>
      <c r="G7994" s="11">
        <v>106</v>
      </c>
      <c r="H7994" s="12"/>
      <c r="I7994" s="75"/>
      <c r="J7994" s="75"/>
      <c r="K7994" s="152">
        <f t="shared" si="302"/>
        <v>68.425467613161359</v>
      </c>
      <c r="L7994" s="163">
        <f t="shared" si="303"/>
        <v>6.0690384123887497E-2</v>
      </c>
      <c r="M7994" s="161">
        <v>102.63</v>
      </c>
      <c r="N7994" s="167">
        <f t="shared" si="304"/>
        <v>-0.20000000000000284</v>
      </c>
      <c r="P7994" s="8">
        <f t="shared" si="301"/>
        <v>36.636361431508192</v>
      </c>
    </row>
    <row r="7995" spans="3:16" x14ac:dyDescent="0.15">
      <c r="C7995" s="88">
        <v>41778</v>
      </c>
      <c r="D7995" s="12">
        <v>102.61</v>
      </c>
      <c r="E7995" s="12">
        <v>109.37</v>
      </c>
      <c r="F7995" s="12"/>
      <c r="G7995" s="11">
        <v>106.7</v>
      </c>
      <c r="H7995" s="12"/>
      <c r="I7995" s="75"/>
      <c r="J7995" s="75"/>
      <c r="K7995" s="152">
        <f t="shared" si="302"/>
        <v>68.843777768259727</v>
      </c>
      <c r="L7995" s="163">
        <f t="shared" si="303"/>
        <v>0.41831015509836789</v>
      </c>
      <c r="M7995" s="161">
        <v>102.58</v>
      </c>
      <c r="N7995" s="167">
        <f t="shared" si="304"/>
        <v>-4.9999999999997158E-2</v>
      </c>
      <c r="P7995" s="8">
        <f t="shared" si="301"/>
        <v>37.05467158660656</v>
      </c>
    </row>
    <row r="7996" spans="3:16" x14ac:dyDescent="0.15">
      <c r="C7996" s="88">
        <v>41779</v>
      </c>
      <c r="D7996" s="12">
        <v>102.44</v>
      </c>
      <c r="E7996" s="12">
        <v>109.69</v>
      </c>
      <c r="F7996" s="12"/>
      <c r="G7996" s="11">
        <v>106.1</v>
      </c>
      <c r="H7996" s="12"/>
      <c r="I7996" s="75"/>
      <c r="J7996" s="75"/>
      <c r="K7996" s="152">
        <f t="shared" si="302"/>
        <v>68.383244113459455</v>
      </c>
      <c r="L7996" s="163">
        <f t="shared" si="303"/>
        <v>-0.46053365480027253</v>
      </c>
      <c r="M7996" s="161">
        <v>102.47</v>
      </c>
      <c r="N7996" s="167">
        <f t="shared" si="304"/>
        <v>-0.10999999999999943</v>
      </c>
      <c r="P7996" s="8">
        <f t="shared" si="301"/>
        <v>36.594137931806287</v>
      </c>
    </row>
    <row r="7997" spans="3:16" x14ac:dyDescent="0.15">
      <c r="C7997" s="88">
        <v>41780</v>
      </c>
      <c r="D7997" s="12">
        <v>104.07</v>
      </c>
      <c r="E7997" s="12">
        <v>110.55</v>
      </c>
      <c r="F7997" s="12"/>
      <c r="G7997" s="11">
        <v>106.4</v>
      </c>
      <c r="H7997" s="12"/>
      <c r="I7997" s="75"/>
      <c r="J7997" s="75"/>
      <c r="K7997" s="152">
        <f t="shared" si="302"/>
        <v>68.46952144779749</v>
      </c>
      <c r="L7997" s="163">
        <f t="shared" si="303"/>
        <v>8.6277334338035416E-2</v>
      </c>
      <c r="M7997" s="161">
        <v>102.31</v>
      </c>
      <c r="N7997" s="167">
        <f t="shared" si="304"/>
        <v>-0.15999999999999659</v>
      </c>
      <c r="P7997" s="8">
        <f t="shared" si="301"/>
        <v>36.680415266144323</v>
      </c>
    </row>
    <row r="7998" spans="3:16" x14ac:dyDescent="0.15">
      <c r="C7998" s="88">
        <v>41781</v>
      </c>
      <c r="D7998" s="12">
        <v>103.74</v>
      </c>
      <c r="E7998" s="12">
        <v>110.36</v>
      </c>
      <c r="F7998" s="12"/>
      <c r="G7998" s="11">
        <v>107.1</v>
      </c>
      <c r="H7998" s="12"/>
      <c r="I7998" s="75"/>
      <c r="J7998" s="75"/>
      <c r="K7998" s="152">
        <f t="shared" si="302"/>
        <v>69.000815473765115</v>
      </c>
      <c r="L7998" s="163">
        <f t="shared" si="303"/>
        <v>0.53129402596762532</v>
      </c>
      <c r="M7998" s="161">
        <v>102.43</v>
      </c>
      <c r="N7998" s="167">
        <f t="shared" si="304"/>
        <v>0.12000000000000455</v>
      </c>
      <c r="P7998" s="8">
        <f t="shared" si="301"/>
        <v>37.211709292111948</v>
      </c>
    </row>
    <row r="7999" spans="3:16" x14ac:dyDescent="0.15">
      <c r="C7999" s="88">
        <v>41782</v>
      </c>
      <c r="D7999" s="12">
        <v>104.35</v>
      </c>
      <c r="E7999" s="12">
        <v>110.54</v>
      </c>
      <c r="F7999" s="12"/>
      <c r="G7999" s="11">
        <v>107</v>
      </c>
      <c r="H7999" s="12"/>
      <c r="I7999" s="75"/>
      <c r="J7999" s="75"/>
      <c r="K7999" s="152">
        <f t="shared" si="302"/>
        <v>69.212322940542435</v>
      </c>
      <c r="L7999" s="163">
        <f t="shared" si="303"/>
        <v>0.21150746677732002</v>
      </c>
      <c r="M7999" s="161">
        <v>102.84</v>
      </c>
      <c r="N7999" s="167">
        <f t="shared" si="304"/>
        <v>0.40999999999999659</v>
      </c>
      <c r="P7999" s="8">
        <f t="shared" si="301"/>
        <v>37.423216758889268</v>
      </c>
    </row>
    <row r="8000" spans="3:16" x14ac:dyDescent="0.15">
      <c r="C8000" s="88">
        <v>41785</v>
      </c>
      <c r="D8000" s="82"/>
      <c r="E8000" s="12">
        <v>110.32</v>
      </c>
      <c r="F8000" s="12"/>
      <c r="G8000" s="11">
        <v>106.5</v>
      </c>
      <c r="H8000" s="12"/>
      <c r="I8000" s="75"/>
      <c r="J8000" s="75"/>
      <c r="K8000" s="152">
        <f t="shared" si="302"/>
        <v>68.982681949313957</v>
      </c>
      <c r="L8000" s="163">
        <f t="shared" si="303"/>
        <v>-0.2296409912284787</v>
      </c>
      <c r="M8000" s="161">
        <v>102.98</v>
      </c>
      <c r="N8000" s="167">
        <f t="shared" si="304"/>
        <v>0.14000000000000057</v>
      </c>
      <c r="P8000" s="8">
        <f t="shared" si="301"/>
        <v>37.193575767660789</v>
      </c>
    </row>
    <row r="8001" spans="1:16" x14ac:dyDescent="0.15">
      <c r="C8001" s="88">
        <v>41786</v>
      </c>
      <c r="D8001" s="12">
        <v>104.11</v>
      </c>
      <c r="E8001" s="12">
        <v>110.02</v>
      </c>
      <c r="F8001" s="12"/>
      <c r="G8001" s="11">
        <v>107.2</v>
      </c>
      <c r="H8001" s="12"/>
      <c r="I8001" s="75"/>
      <c r="J8001" s="75"/>
      <c r="K8001" s="152">
        <f t="shared" si="302"/>
        <v>69.415861217073612</v>
      </c>
      <c r="L8001" s="163">
        <f t="shared" si="303"/>
        <v>0.43317926775965532</v>
      </c>
      <c r="M8001" s="161">
        <v>102.95</v>
      </c>
      <c r="N8001" s="167">
        <f t="shared" si="304"/>
        <v>-3.0000000000001137E-2</v>
      </c>
      <c r="P8001" s="8">
        <f t="shared" si="301"/>
        <v>37.626755035420445</v>
      </c>
    </row>
    <row r="8002" spans="1:16" x14ac:dyDescent="0.15">
      <c r="C8002" s="88">
        <v>41787</v>
      </c>
      <c r="D8002" s="12">
        <v>102.72</v>
      </c>
      <c r="E8002" s="12">
        <v>109.81</v>
      </c>
      <c r="F8002" s="12"/>
      <c r="G8002" s="11">
        <v>106.8</v>
      </c>
      <c r="H8002" s="12"/>
      <c r="I8002" s="75"/>
      <c r="J8002" s="75"/>
      <c r="K8002" s="152">
        <f t="shared" si="302"/>
        <v>69.15012929164439</v>
      </c>
      <c r="L8002" s="163">
        <f t="shared" si="303"/>
        <v>-0.26573192542922186</v>
      </c>
      <c r="M8002" s="161">
        <v>102.94</v>
      </c>
      <c r="N8002" s="167">
        <f t="shared" si="304"/>
        <v>-1.0000000000005116E-2</v>
      </c>
      <c r="P8002" s="8">
        <f t="shared" si="301"/>
        <v>37.361023109991223</v>
      </c>
    </row>
    <row r="8003" spans="1:16" x14ac:dyDescent="0.15">
      <c r="C8003" s="88">
        <v>41788</v>
      </c>
      <c r="D8003" s="12">
        <v>103.58</v>
      </c>
      <c r="E8003" s="12">
        <v>109.97</v>
      </c>
      <c r="F8003" s="12"/>
      <c r="G8003" s="11">
        <v>106.4</v>
      </c>
      <c r="H8003" s="12"/>
      <c r="I8003" s="75"/>
      <c r="J8003" s="75"/>
      <c r="K8003" s="152">
        <f t="shared" si="302"/>
        <v>68.76398522882603</v>
      </c>
      <c r="L8003" s="163">
        <f t="shared" si="303"/>
        <v>-0.38614406281836011</v>
      </c>
      <c r="M8003" s="161">
        <v>102.75</v>
      </c>
      <c r="N8003" s="167">
        <f t="shared" si="304"/>
        <v>-0.18999999999999773</v>
      </c>
      <c r="P8003" s="8">
        <f t="shared" si="301"/>
        <v>36.974879047172863</v>
      </c>
    </row>
    <row r="8004" spans="1:16" ht="15" thickBot="1" x14ac:dyDescent="0.2">
      <c r="C8004" s="121">
        <v>41789</v>
      </c>
      <c r="D8004" s="122">
        <v>102.71</v>
      </c>
      <c r="E8004" s="122">
        <v>109.41</v>
      </c>
      <c r="F8004" s="122"/>
      <c r="G8004" s="136">
        <v>106.4</v>
      </c>
      <c r="H8004" s="122"/>
      <c r="I8004" s="123"/>
      <c r="J8004" s="123"/>
      <c r="K8004" s="154">
        <f t="shared" si="302"/>
        <v>68.703754000888367</v>
      </c>
      <c r="L8004" s="164">
        <f t="shared" si="303"/>
        <v>-6.0231227937663334E-2</v>
      </c>
      <c r="M8004" s="170">
        <v>102.66</v>
      </c>
      <c r="N8004" s="171">
        <f t="shared" si="304"/>
        <v>-9.0000000000003411E-2</v>
      </c>
      <c r="P8004" s="8">
        <f t="shared" si="301"/>
        <v>36.914647819235199</v>
      </c>
    </row>
    <row r="8005" spans="1:16" x14ac:dyDescent="0.15">
      <c r="A8005" t="s">
        <v>193</v>
      </c>
      <c r="B8005" s="92">
        <f>SUM(D8005:D8025)/21</f>
        <v>105.14666666666666</v>
      </c>
      <c r="C8005" s="115">
        <v>41792</v>
      </c>
      <c r="D8005" s="116">
        <v>102.47</v>
      </c>
      <c r="E8005" s="116">
        <v>108.83</v>
      </c>
      <c r="F8005" s="116"/>
      <c r="G8005" s="131">
        <v>106.3</v>
      </c>
      <c r="H8005" s="116"/>
      <c r="I8005" s="117"/>
      <c r="J8005" s="117"/>
      <c r="K8005" s="153">
        <f t="shared" si="302"/>
        <v>68.833078800139219</v>
      </c>
      <c r="L8005" s="165">
        <f t="shared" si="303"/>
        <v>0.12932479925085261</v>
      </c>
      <c r="M8005" s="168">
        <v>102.95</v>
      </c>
      <c r="N8005" s="169">
        <f t="shared" si="304"/>
        <v>0.29000000000000625</v>
      </c>
      <c r="P8005" s="8">
        <f t="shared" si="301"/>
        <v>37.043972618486052</v>
      </c>
    </row>
    <row r="8006" spans="1:16" x14ac:dyDescent="0.15">
      <c r="A8006" t="s">
        <v>194</v>
      </c>
      <c r="B8006" s="92">
        <f>SUM(E8005:E8025)/21</f>
        <v>111.96714285714287</v>
      </c>
      <c r="C8006" s="88">
        <v>41793</v>
      </c>
      <c r="D8006" s="12">
        <v>102.66</v>
      </c>
      <c r="E8006" s="12">
        <v>108.82</v>
      </c>
      <c r="F8006" s="12"/>
      <c r="G8006" s="11">
        <v>105.3</v>
      </c>
      <c r="H8006" s="12"/>
      <c r="I8006" s="75"/>
      <c r="J8006" s="75"/>
      <c r="K8006" s="152">
        <f t="shared" si="302"/>
        <v>68.483585464680161</v>
      </c>
      <c r="L8006" s="165">
        <f t="shared" si="303"/>
        <v>-0.34949333545905859</v>
      </c>
      <c r="M8006" s="168">
        <v>103.4</v>
      </c>
      <c r="N8006" s="167">
        <f t="shared" si="304"/>
        <v>0.45000000000000284</v>
      </c>
      <c r="P8006" s="8">
        <f t="shared" si="301"/>
        <v>36.694479283026993</v>
      </c>
    </row>
    <row r="8007" spans="1:16" x14ac:dyDescent="0.15">
      <c r="A8007" t="s">
        <v>196</v>
      </c>
      <c r="B8007" s="92">
        <f>SUM(G8005:G8025)/21</f>
        <v>108.16666666666667</v>
      </c>
      <c r="C8007" s="88">
        <v>41794</v>
      </c>
      <c r="D8007" s="12">
        <v>102.64</v>
      </c>
      <c r="E8007" s="12">
        <v>108.4</v>
      </c>
      <c r="F8007" s="12"/>
      <c r="G8007" s="11">
        <v>105.3</v>
      </c>
      <c r="H8007" s="12"/>
      <c r="I8007" s="75"/>
      <c r="J8007" s="75"/>
      <c r="K8007" s="152">
        <f t="shared" si="302"/>
        <v>68.61604887950547</v>
      </c>
      <c r="L8007" s="163">
        <f t="shared" si="303"/>
        <v>0.13246341482530966</v>
      </c>
      <c r="M8007" s="161">
        <v>103.6</v>
      </c>
      <c r="N8007" s="167">
        <f t="shared" si="304"/>
        <v>0.19999999999998863</v>
      </c>
      <c r="P8007" s="8">
        <f t="shared" si="301"/>
        <v>36.826942697852303</v>
      </c>
    </row>
    <row r="8008" spans="1:16" x14ac:dyDescent="0.15">
      <c r="A8008" t="s">
        <v>197</v>
      </c>
      <c r="B8008" s="92">
        <f>SUM(M8005:M8025)/21</f>
        <v>103.0809523809524</v>
      </c>
      <c r="C8008" s="88">
        <v>41795</v>
      </c>
      <c r="D8008" s="12">
        <v>102.48</v>
      </c>
      <c r="E8008" s="12">
        <v>108.79</v>
      </c>
      <c r="F8008" s="12"/>
      <c r="G8008" s="11">
        <v>104.8</v>
      </c>
      <c r="H8008" s="12"/>
      <c r="I8008" s="75"/>
      <c r="J8008" s="75"/>
      <c r="K8008" s="152">
        <f t="shared" si="302"/>
        <v>68.32319529003415</v>
      </c>
      <c r="L8008" s="163">
        <f t="shared" si="303"/>
        <v>-0.29285358947132067</v>
      </c>
      <c r="M8008" s="161">
        <v>103.65</v>
      </c>
      <c r="N8008" s="167">
        <f t="shared" si="304"/>
        <v>5.0000000000011369E-2</v>
      </c>
      <c r="P8008" s="8">
        <f t="shared" si="301"/>
        <v>36.534089108380982</v>
      </c>
    </row>
    <row r="8009" spans="1:16" x14ac:dyDescent="0.15">
      <c r="C8009" s="88">
        <v>41796</v>
      </c>
      <c r="D8009" s="12">
        <v>102.66</v>
      </c>
      <c r="E8009" s="12">
        <v>108.61</v>
      </c>
      <c r="F8009" s="12"/>
      <c r="G8009" s="11">
        <v>105.4</v>
      </c>
      <c r="H8009" s="12"/>
      <c r="I8009" s="75"/>
      <c r="J8009" s="75"/>
      <c r="K8009" s="152">
        <f t="shared" si="302"/>
        <v>68.522104265838294</v>
      </c>
      <c r="L8009" s="163">
        <f t="shared" si="303"/>
        <v>0.19890897580414446</v>
      </c>
      <c r="M8009" s="161">
        <v>103.36</v>
      </c>
      <c r="N8009" s="167">
        <f t="shared" si="304"/>
        <v>-0.29000000000000625</v>
      </c>
      <c r="P8009" s="8">
        <f t="shared" si="301"/>
        <v>36.732998084185127</v>
      </c>
    </row>
    <row r="8010" spans="1:16" x14ac:dyDescent="0.15">
      <c r="C8010" s="88">
        <v>41799</v>
      </c>
      <c r="D8010" s="12">
        <v>104.41</v>
      </c>
      <c r="E8010" s="12">
        <v>109.99</v>
      </c>
      <c r="F8010" s="12"/>
      <c r="G8010" s="11">
        <v>105</v>
      </c>
      <c r="H8010" s="12"/>
      <c r="I8010" s="75"/>
      <c r="J8010" s="75"/>
      <c r="K8010" s="152">
        <f t="shared" si="302"/>
        <v>68.394144355524631</v>
      </c>
      <c r="L8010" s="163">
        <f t="shared" si="303"/>
        <v>-0.12795991031366327</v>
      </c>
      <c r="M8010" s="161">
        <v>103.56</v>
      </c>
      <c r="N8010" s="167">
        <f t="shared" si="304"/>
        <v>0.20000000000000284</v>
      </c>
      <c r="P8010" s="8">
        <f t="shared" si="301"/>
        <v>36.605038173871463</v>
      </c>
    </row>
    <row r="8011" spans="1:16" x14ac:dyDescent="0.15">
      <c r="C8011" s="88">
        <v>41800</v>
      </c>
      <c r="D8011" s="12">
        <v>104.35</v>
      </c>
      <c r="E8011" s="12">
        <v>109.52</v>
      </c>
      <c r="F8011" s="12"/>
      <c r="G8011" s="11">
        <v>106</v>
      </c>
      <c r="H8011" s="12"/>
      <c r="I8011" s="75"/>
      <c r="J8011" s="75"/>
      <c r="K8011" s="152">
        <f t="shared" si="302"/>
        <v>68.978845164743987</v>
      </c>
      <c r="L8011" s="163">
        <f t="shared" si="303"/>
        <v>0.58470080921935619</v>
      </c>
      <c r="M8011" s="161">
        <v>103.46</v>
      </c>
      <c r="N8011" s="167">
        <f t="shared" si="304"/>
        <v>-0.10000000000000853</v>
      </c>
      <c r="P8011" s="8">
        <f t="shared" si="301"/>
        <v>37.18973898309082</v>
      </c>
    </row>
    <row r="8012" spans="1:16" x14ac:dyDescent="0.15">
      <c r="C8012" s="88">
        <v>41801</v>
      </c>
      <c r="D8012" s="12">
        <v>104.4</v>
      </c>
      <c r="E8012" s="12">
        <v>109.95</v>
      </c>
      <c r="F8012" s="12"/>
      <c r="G8012" s="11">
        <v>105.8</v>
      </c>
      <c r="H8012" s="12"/>
      <c r="I8012" s="75"/>
      <c r="J8012" s="75"/>
      <c r="K8012" s="152">
        <f t="shared" si="302"/>
        <v>68.768840962740796</v>
      </c>
      <c r="L8012" s="163">
        <f t="shared" si="303"/>
        <v>-0.2100042020031907</v>
      </c>
      <c r="M8012" s="161">
        <v>103.34</v>
      </c>
      <c r="N8012" s="167">
        <f t="shared" si="304"/>
        <v>-0.11999999999999034</v>
      </c>
      <c r="P8012" s="8">
        <f t="shared" si="301"/>
        <v>36.979734781087629</v>
      </c>
    </row>
    <row r="8013" spans="1:16" x14ac:dyDescent="0.15">
      <c r="C8013" s="88">
        <v>41802</v>
      </c>
      <c r="D8013" s="12">
        <v>106.53</v>
      </c>
      <c r="E8013" s="12">
        <v>113.02</v>
      </c>
      <c r="F8013" s="12"/>
      <c r="G8013" s="11">
        <v>106.6</v>
      </c>
      <c r="H8013" s="12"/>
      <c r="I8013" s="75"/>
      <c r="J8013" s="75"/>
      <c r="K8013" s="152">
        <f t="shared" si="302"/>
        <v>69.080979112034257</v>
      </c>
      <c r="L8013" s="163">
        <f t="shared" si="303"/>
        <v>0.31213814929346029</v>
      </c>
      <c r="M8013" s="161">
        <v>103.03</v>
      </c>
      <c r="N8013" s="167">
        <f t="shared" si="304"/>
        <v>-0.31000000000000227</v>
      </c>
      <c r="P8013" s="8">
        <f t="shared" si="301"/>
        <v>37.291872930381089</v>
      </c>
    </row>
    <row r="8014" spans="1:16" x14ac:dyDescent="0.15">
      <c r="C8014" s="88">
        <v>41803</v>
      </c>
      <c r="D8014" s="12">
        <v>106.91</v>
      </c>
      <c r="E8014" s="12">
        <v>113.41</v>
      </c>
      <c r="F8014" s="12"/>
      <c r="G8014" s="11">
        <v>109.3</v>
      </c>
      <c r="H8014" s="12"/>
      <c r="I8014" s="75"/>
      <c r="J8014" s="75"/>
      <c r="K8014" s="152">
        <f t="shared" si="302"/>
        <v>70.672565409005941</v>
      </c>
      <c r="L8014" s="163">
        <f t="shared" si="303"/>
        <v>1.5915862969716841</v>
      </c>
      <c r="M8014" s="161">
        <v>102.8</v>
      </c>
      <c r="N8014" s="167">
        <f t="shared" si="304"/>
        <v>-0.23000000000000398</v>
      </c>
      <c r="P8014" s="8">
        <f t="shared" si="301"/>
        <v>38.883459227352773</v>
      </c>
    </row>
    <row r="8015" spans="1:16" x14ac:dyDescent="0.15">
      <c r="C8015" s="88">
        <v>41806</v>
      </c>
      <c r="D8015" s="12">
        <v>106.9</v>
      </c>
      <c r="E8015" s="12">
        <v>112.94</v>
      </c>
      <c r="F8015" s="12"/>
      <c r="G8015" s="11">
        <v>109.5</v>
      </c>
      <c r="H8015" s="12"/>
      <c r="I8015" s="75"/>
      <c r="J8015" s="75"/>
      <c r="K8015" s="152">
        <f t="shared" si="302"/>
        <v>70.925856088731251</v>
      </c>
      <c r="L8015" s="163">
        <f t="shared" si="303"/>
        <v>0.2532906797253105</v>
      </c>
      <c r="M8015" s="161">
        <v>102.98</v>
      </c>
      <c r="N8015" s="167">
        <f t="shared" si="304"/>
        <v>0.18000000000000682</v>
      </c>
      <c r="P8015" s="8">
        <f t="shared" si="301"/>
        <v>39.136749907078084</v>
      </c>
    </row>
    <row r="8016" spans="1:16" x14ac:dyDescent="0.15">
      <c r="C8016" s="88">
        <v>41807</v>
      </c>
      <c r="D8016" s="12">
        <v>106.36</v>
      </c>
      <c r="E8016" s="12">
        <v>113.45</v>
      </c>
      <c r="F8016" s="12"/>
      <c r="G8016" s="11">
        <v>109.3</v>
      </c>
      <c r="H8016" s="12"/>
      <c r="I8016" s="75"/>
      <c r="J8016" s="75"/>
      <c r="K8016" s="152">
        <f t="shared" si="302"/>
        <v>70.775686856587171</v>
      </c>
      <c r="L8016" s="163">
        <f t="shared" si="303"/>
        <v>-0.15016923214407996</v>
      </c>
      <c r="M8016" s="161">
        <v>102.95</v>
      </c>
      <c r="N8016" s="167">
        <f t="shared" si="304"/>
        <v>-3.0000000000001137E-2</v>
      </c>
      <c r="P8016" s="8">
        <f t="shared" si="301"/>
        <v>38.986580674934004</v>
      </c>
    </row>
    <row r="8017" spans="1:16" x14ac:dyDescent="0.15">
      <c r="C8017" s="88">
        <v>41808</v>
      </c>
      <c r="D8017" s="12">
        <v>105.97</v>
      </c>
      <c r="E8017" s="12">
        <v>114.26</v>
      </c>
      <c r="F8017" s="12"/>
      <c r="G8017" s="11">
        <v>109.9</v>
      </c>
      <c r="H8017" s="12"/>
      <c r="I8017" s="75"/>
      <c r="J8017" s="75"/>
      <c r="K8017" s="152">
        <f t="shared" si="302"/>
        <v>71.316283512684294</v>
      </c>
      <c r="L8017" s="163">
        <f t="shared" si="303"/>
        <v>0.54059665609712226</v>
      </c>
      <c r="M8017" s="161">
        <v>103.17</v>
      </c>
      <c r="N8017" s="167">
        <f t="shared" si="304"/>
        <v>0.21999999999999886</v>
      </c>
      <c r="P8017" s="8">
        <f t="shared" si="301"/>
        <v>39.527177331031126</v>
      </c>
    </row>
    <row r="8018" spans="1:16" x14ac:dyDescent="0.15">
      <c r="C8018" s="88">
        <v>41809</v>
      </c>
      <c r="D8018" s="12">
        <v>106.43</v>
      </c>
      <c r="E8018" s="12">
        <v>115.06</v>
      </c>
      <c r="F8018" s="12"/>
      <c r="G8018" s="11">
        <v>111.2</v>
      </c>
      <c r="H8018" s="12"/>
      <c r="I8018" s="75"/>
      <c r="J8018" s="75"/>
      <c r="K8018" s="152">
        <f t="shared" si="302"/>
        <v>72.047970909797883</v>
      </c>
      <c r="L8018" s="163">
        <f t="shared" si="303"/>
        <v>0.7316873971135891</v>
      </c>
      <c r="M8018" s="161">
        <v>103.01</v>
      </c>
      <c r="N8018" s="167">
        <f t="shared" si="304"/>
        <v>-0.15999999999999659</v>
      </c>
      <c r="P8018" s="8">
        <f t="shared" si="301"/>
        <v>40.258864728144715</v>
      </c>
    </row>
    <row r="8019" spans="1:16" x14ac:dyDescent="0.15">
      <c r="C8019" s="88">
        <v>41810</v>
      </c>
      <c r="D8019" s="12">
        <v>107.26</v>
      </c>
      <c r="E8019" s="12">
        <v>114.81</v>
      </c>
      <c r="F8019" s="12"/>
      <c r="G8019" s="11">
        <v>111.3</v>
      </c>
      <c r="H8019" s="12"/>
      <c r="I8019" s="75"/>
      <c r="J8019" s="75"/>
      <c r="K8019" s="152">
        <f t="shared" si="302"/>
        <v>72.049757216056676</v>
      </c>
      <c r="L8019" s="163">
        <f t="shared" si="303"/>
        <v>1.7863062587935019E-3</v>
      </c>
      <c r="M8019" s="161">
        <v>102.92</v>
      </c>
      <c r="N8019" s="167">
        <f t="shared" si="304"/>
        <v>-9.0000000000003411E-2</v>
      </c>
      <c r="P8019" s="8">
        <f t="shared" si="301"/>
        <v>40.260651034403509</v>
      </c>
    </row>
    <row r="8020" spans="1:16" x14ac:dyDescent="0.15">
      <c r="C8020" s="88">
        <v>41813</v>
      </c>
      <c r="D8020" s="12">
        <v>106.17</v>
      </c>
      <c r="E8020" s="12">
        <v>114.12</v>
      </c>
      <c r="F8020" s="12"/>
      <c r="G8020" s="11">
        <v>111.7</v>
      </c>
      <c r="H8020" s="12"/>
      <c r="I8020" s="75"/>
      <c r="J8020" s="75"/>
      <c r="K8020" s="152">
        <f t="shared" si="302"/>
        <v>72.435159081204134</v>
      </c>
      <c r="L8020" s="163">
        <f t="shared" si="303"/>
        <v>0.38540186514745756</v>
      </c>
      <c r="M8020" s="161">
        <v>103.1</v>
      </c>
      <c r="N8020" s="167">
        <f t="shared" si="304"/>
        <v>0.17999999999999261</v>
      </c>
      <c r="P8020" s="8">
        <f t="shared" si="301"/>
        <v>40.646052899550966</v>
      </c>
    </row>
    <row r="8021" spans="1:16" x14ac:dyDescent="0.15">
      <c r="C8021" s="88">
        <v>41814</v>
      </c>
      <c r="D8021" s="12">
        <v>106.03</v>
      </c>
      <c r="E8021" s="12">
        <v>114.46</v>
      </c>
      <c r="F8021" s="12"/>
      <c r="G8021" s="11">
        <v>110.4</v>
      </c>
      <c r="H8021" s="12"/>
      <c r="I8021" s="75"/>
      <c r="J8021" s="75"/>
      <c r="K8021" s="152">
        <f t="shared" si="302"/>
        <v>71.418536966379193</v>
      </c>
      <c r="L8021" s="163">
        <f t="shared" si="303"/>
        <v>-1.0166221148249406</v>
      </c>
      <c r="M8021" s="161">
        <v>102.85</v>
      </c>
      <c r="N8021" s="167">
        <f t="shared" si="304"/>
        <v>-0.25</v>
      </c>
      <c r="P8021" s="8">
        <f t="shared" si="301"/>
        <v>39.629430784726026</v>
      </c>
    </row>
    <row r="8022" spans="1:16" x14ac:dyDescent="0.15">
      <c r="A8022" s="2"/>
      <c r="C8022" s="88">
        <v>41815</v>
      </c>
      <c r="D8022" s="12">
        <v>106.5</v>
      </c>
      <c r="E8022" s="12">
        <v>114</v>
      </c>
      <c r="F8022" s="12"/>
      <c r="G8022" s="11">
        <v>110.2</v>
      </c>
      <c r="H8022" s="12"/>
      <c r="I8022" s="75"/>
      <c r="J8022" s="75"/>
      <c r="K8022" s="152">
        <f t="shared" si="302"/>
        <v>71.365400644990572</v>
      </c>
      <c r="L8022" s="163">
        <f t="shared" si="303"/>
        <v>-5.31363213886209E-2</v>
      </c>
      <c r="M8022" s="161">
        <v>102.96</v>
      </c>
      <c r="N8022" s="167">
        <f t="shared" si="304"/>
        <v>0.10999999999999943</v>
      </c>
      <c r="P8022" s="8">
        <f t="shared" si="301"/>
        <v>39.576294463337405</v>
      </c>
    </row>
    <row r="8023" spans="1:16" x14ac:dyDescent="0.15">
      <c r="A8023" s="2"/>
      <c r="C8023" s="88">
        <v>41816</v>
      </c>
      <c r="D8023" s="12">
        <v>105.84</v>
      </c>
      <c r="E8023" s="12">
        <v>113.21</v>
      </c>
      <c r="F8023" s="12"/>
      <c r="G8023" s="11">
        <v>110</v>
      </c>
      <c r="H8023" s="12"/>
      <c r="I8023" s="75"/>
      <c r="J8023" s="75"/>
      <c r="K8023" s="152">
        <f t="shared" si="302"/>
        <v>71.055992273571491</v>
      </c>
      <c r="L8023" s="163">
        <f t="shared" si="303"/>
        <v>-0.30940837141908162</v>
      </c>
      <c r="M8023" s="161">
        <v>102.7</v>
      </c>
      <c r="N8023" s="167">
        <f t="shared" si="304"/>
        <v>-0.25999999999999091</v>
      </c>
      <c r="P8023" s="8">
        <f t="shared" si="301"/>
        <v>39.266886091918323</v>
      </c>
    </row>
    <row r="8024" spans="1:16" x14ac:dyDescent="0.15">
      <c r="A8024" t="s">
        <v>193</v>
      </c>
      <c r="B8024" s="2">
        <f>SUM(D8026:D8048)/22</f>
        <v>102.39181818181818</v>
      </c>
      <c r="C8024" s="88">
        <v>41817</v>
      </c>
      <c r="D8024" s="12">
        <v>105.74</v>
      </c>
      <c r="E8024" s="12">
        <v>113.3</v>
      </c>
      <c r="F8024" s="12"/>
      <c r="G8024" s="11">
        <v>109.1</v>
      </c>
      <c r="H8024" s="12"/>
      <c r="I8024" s="75"/>
      <c r="J8024" s="75"/>
      <c r="K8024" s="152">
        <f t="shared" si="302"/>
        <v>70.371692310802331</v>
      </c>
      <c r="L8024" s="163">
        <f t="shared" si="303"/>
        <v>-0.68429996276915972</v>
      </c>
      <c r="M8024" s="161">
        <v>102.55</v>
      </c>
      <c r="N8024" s="167">
        <f t="shared" si="304"/>
        <v>-0.15000000000000568</v>
      </c>
      <c r="P8024" s="8">
        <f t="shared" si="301"/>
        <v>38.582586129149163</v>
      </c>
    </row>
    <row r="8025" spans="1:16" ht="15" thickBot="1" x14ac:dyDescent="0.2">
      <c r="A8025" t="s">
        <v>194</v>
      </c>
      <c r="B8025" s="2">
        <f>SUM(G8025:G8047)/22</f>
        <v>106.03636363636362</v>
      </c>
      <c r="C8025" s="121">
        <v>41820</v>
      </c>
      <c r="D8025" s="122">
        <v>105.37</v>
      </c>
      <c r="E8025" s="122">
        <v>112.36</v>
      </c>
      <c r="F8025" s="122"/>
      <c r="G8025" s="136">
        <v>109.1</v>
      </c>
      <c r="H8025" s="122"/>
      <c r="I8025" s="123"/>
      <c r="J8025" s="123"/>
      <c r="K8025" s="154">
        <f t="shared" si="302"/>
        <v>70.241310823342033</v>
      </c>
      <c r="L8025" s="164">
        <f t="shared" si="303"/>
        <v>-0.13038148746029776</v>
      </c>
      <c r="M8025" s="170">
        <v>102.36</v>
      </c>
      <c r="N8025" s="171">
        <f t="shared" si="304"/>
        <v>-0.18999999999999773</v>
      </c>
      <c r="P8025" s="8">
        <f t="shared" si="301"/>
        <v>38.452204641688866</v>
      </c>
    </row>
    <row r="8026" spans="1:16" x14ac:dyDescent="0.15">
      <c r="A8026" t="s">
        <v>187</v>
      </c>
      <c r="B8026" s="2">
        <f>SUM(G8026:G8048)/22</f>
        <v>105.79090909090905</v>
      </c>
      <c r="C8026" s="115">
        <v>41821</v>
      </c>
      <c r="D8026" s="116">
        <v>105.34</v>
      </c>
      <c r="E8026" s="116">
        <v>112.29</v>
      </c>
      <c r="F8026" s="116"/>
      <c r="G8026" s="131">
        <v>108.8</v>
      </c>
      <c r="H8026" s="116"/>
      <c r="I8026" s="117"/>
      <c r="J8026" s="117"/>
      <c r="K8026" s="153">
        <f t="shared" si="302"/>
        <v>70.102909827149446</v>
      </c>
      <c r="L8026" s="165">
        <f t="shared" si="303"/>
        <v>-0.13840099619258694</v>
      </c>
      <c r="M8026" s="168">
        <v>102.44</v>
      </c>
      <c r="N8026" s="169">
        <f t="shared" si="304"/>
        <v>7.9999999999998295E-2</v>
      </c>
      <c r="P8026" s="8">
        <f t="shared" si="301"/>
        <v>38.313803645496279</v>
      </c>
    </row>
    <row r="8027" spans="1:16" x14ac:dyDescent="0.15">
      <c r="B8027" s="2"/>
      <c r="C8027" s="88">
        <v>41822</v>
      </c>
      <c r="D8027" s="12">
        <v>104.48</v>
      </c>
      <c r="E8027" s="12">
        <v>111.24</v>
      </c>
      <c r="F8027" s="12"/>
      <c r="G8027" s="11">
        <v>108.9</v>
      </c>
      <c r="H8027" s="12"/>
      <c r="I8027" s="75"/>
      <c r="J8027" s="75"/>
      <c r="K8027" s="152">
        <f t="shared" si="302"/>
        <v>70.256387499758759</v>
      </c>
      <c r="L8027" s="163">
        <f t="shared" si="303"/>
        <v>0.15347767260931278</v>
      </c>
      <c r="M8027" s="161">
        <v>102.57</v>
      </c>
      <c r="N8027" s="167">
        <f t="shared" si="304"/>
        <v>0.12999999999999545</v>
      </c>
      <c r="P8027" s="8">
        <f t="shared" si="301"/>
        <v>38.467281318105591</v>
      </c>
    </row>
    <row r="8028" spans="1:16" x14ac:dyDescent="0.15">
      <c r="A8028" t="s">
        <v>197</v>
      </c>
      <c r="B8028" s="2">
        <f>SUM(E8028:E8050)/22</f>
        <v>112.49909090909091</v>
      </c>
      <c r="C8028" s="88">
        <v>41823</v>
      </c>
      <c r="D8028" s="12">
        <v>104.06</v>
      </c>
      <c r="E8028" s="12">
        <v>111</v>
      </c>
      <c r="F8028" s="12"/>
      <c r="G8028" s="11">
        <v>108</v>
      </c>
      <c r="H8028" s="12"/>
      <c r="I8028" s="75"/>
      <c r="J8028" s="75"/>
      <c r="K8028" s="152">
        <f t="shared" si="302"/>
        <v>69.865960075805731</v>
      </c>
      <c r="L8028" s="163">
        <f t="shared" si="303"/>
        <v>-0.3904274239530281</v>
      </c>
      <c r="M8028" s="161">
        <v>102.85</v>
      </c>
      <c r="N8028" s="167">
        <f t="shared" si="304"/>
        <v>0.28000000000000114</v>
      </c>
      <c r="P8028" s="8">
        <f t="shared" si="301"/>
        <v>38.076853894152563</v>
      </c>
    </row>
    <row r="8029" spans="1:16" x14ac:dyDescent="0.15">
      <c r="C8029" s="88">
        <v>41824</v>
      </c>
      <c r="D8029" s="82"/>
      <c r="E8029" s="12">
        <v>110.64</v>
      </c>
      <c r="F8029" s="12"/>
      <c r="G8029" s="11">
        <v>107.9</v>
      </c>
      <c r="H8029" s="12"/>
      <c r="I8029" s="75"/>
      <c r="J8029" s="75"/>
      <c r="K8029" s="152">
        <f t="shared" si="302"/>
        <v>70.004870546670745</v>
      </c>
      <c r="L8029" s="163">
        <f t="shared" si="303"/>
        <v>0.13891047086501374</v>
      </c>
      <c r="M8029" s="161">
        <v>103.15</v>
      </c>
      <c r="N8029" s="167">
        <f t="shared" si="304"/>
        <v>0.30000000000001137</v>
      </c>
      <c r="P8029" s="8">
        <f t="shared" si="301"/>
        <v>38.215764365017577</v>
      </c>
    </row>
    <row r="8030" spans="1:16" x14ac:dyDescent="0.15">
      <c r="C8030" s="88">
        <v>41827</v>
      </c>
      <c r="D8030" s="12">
        <v>103.53</v>
      </c>
      <c r="E8030" s="12">
        <v>110.24</v>
      </c>
      <c r="F8030" s="12"/>
      <c r="G8030" s="11">
        <v>107.5</v>
      </c>
      <c r="H8030" s="12"/>
      <c r="I8030" s="75"/>
      <c r="J8030" s="75"/>
      <c r="K8030" s="152">
        <f t="shared" si="302"/>
        <v>69.779160687173771</v>
      </c>
      <c r="L8030" s="163">
        <f t="shared" si="303"/>
        <v>-0.22570985949697331</v>
      </c>
      <c r="M8030" s="161">
        <v>103.2</v>
      </c>
      <c r="N8030" s="167">
        <f t="shared" si="304"/>
        <v>4.9999999999997158E-2</v>
      </c>
      <c r="P8030" s="8">
        <f t="shared" si="301"/>
        <v>37.990054505520604</v>
      </c>
    </row>
    <row r="8031" spans="1:16" x14ac:dyDescent="0.15">
      <c r="C8031" s="88">
        <v>41828</v>
      </c>
      <c r="D8031" s="12">
        <v>103.4</v>
      </c>
      <c r="E8031" s="12">
        <v>108.94</v>
      </c>
      <c r="F8031" s="12"/>
      <c r="G8031" s="11">
        <v>107.1</v>
      </c>
      <c r="H8031" s="12"/>
      <c r="I8031" s="75"/>
      <c r="J8031" s="75"/>
      <c r="K8031" s="152">
        <f t="shared" si="302"/>
        <v>69.216379868489355</v>
      </c>
      <c r="L8031" s="163">
        <f t="shared" si="303"/>
        <v>-0.56278081868441632</v>
      </c>
      <c r="M8031" s="161">
        <v>102.75</v>
      </c>
      <c r="N8031" s="167">
        <f>M8031-M8030</f>
        <v>-0.45000000000000284</v>
      </c>
      <c r="P8031" s="8">
        <f t="shared" si="301"/>
        <v>37.427273686836187</v>
      </c>
    </row>
    <row r="8032" spans="1:16" x14ac:dyDescent="0.15">
      <c r="C8032" s="88">
        <v>41829</v>
      </c>
      <c r="D8032" s="12">
        <v>102.29</v>
      </c>
      <c r="E8032" s="12">
        <v>108.28</v>
      </c>
      <c r="F8032" s="12"/>
      <c r="G8032" s="11">
        <v>106.2</v>
      </c>
      <c r="H8032" s="12"/>
      <c r="I8032" s="75"/>
      <c r="J8032" s="75"/>
      <c r="K8032" s="152">
        <f t="shared" si="302"/>
        <v>68.501134036729667</v>
      </c>
      <c r="L8032" s="163">
        <f t="shared" si="303"/>
        <v>-0.71524583175968814</v>
      </c>
      <c r="M8032" s="161">
        <v>102.55</v>
      </c>
      <c r="N8032" s="167">
        <f t="shared" si="304"/>
        <v>-0.20000000000000284</v>
      </c>
      <c r="P8032" s="8">
        <f t="shared" si="301"/>
        <v>36.712027855076499</v>
      </c>
    </row>
    <row r="8033" spans="1:16" x14ac:dyDescent="0.15">
      <c r="C8033" s="88">
        <v>41830</v>
      </c>
      <c r="D8033" s="12">
        <v>102.93</v>
      </c>
      <c r="E8033" s="12">
        <v>108.67</v>
      </c>
      <c r="F8033" s="12"/>
      <c r="G8033" s="11">
        <v>105.8</v>
      </c>
      <c r="H8033" s="12"/>
      <c r="I8033" s="75"/>
      <c r="J8033" s="75"/>
      <c r="K8033" s="152">
        <f t="shared" si="302"/>
        <v>68.256435238516772</v>
      </c>
      <c r="L8033" s="163">
        <f t="shared" si="303"/>
        <v>-0.24469879821289453</v>
      </c>
      <c r="M8033" s="161">
        <v>102.57</v>
      </c>
      <c r="N8033" s="167">
        <f t="shared" si="304"/>
        <v>1.9999999999996021E-2</v>
      </c>
      <c r="P8033" s="8">
        <f t="shared" si="301"/>
        <v>36.467329056863605</v>
      </c>
    </row>
    <row r="8034" spans="1:16" x14ac:dyDescent="0.15">
      <c r="C8034" s="88">
        <v>41831</v>
      </c>
      <c r="D8034" s="12">
        <v>100.83</v>
      </c>
      <c r="E8034" s="12">
        <v>106.66</v>
      </c>
      <c r="F8034" s="12"/>
      <c r="G8034" s="11">
        <v>106.3</v>
      </c>
      <c r="H8034" s="12"/>
      <c r="I8034" s="75"/>
      <c r="J8034" s="75"/>
      <c r="K8034" s="152">
        <f t="shared" si="302"/>
        <v>68.445286806899006</v>
      </c>
      <c r="L8034" s="163">
        <f t="shared" si="303"/>
        <v>0.18885156838223338</v>
      </c>
      <c r="M8034" s="161">
        <v>102.37</v>
      </c>
      <c r="N8034" s="167">
        <f t="shared" si="304"/>
        <v>-0.19999999999998863</v>
      </c>
      <c r="P8034" s="8">
        <f t="shared" si="301"/>
        <v>36.656180625245838</v>
      </c>
    </row>
    <row r="8035" spans="1:16" x14ac:dyDescent="0.15">
      <c r="C8035" s="88">
        <v>41834</v>
      </c>
      <c r="D8035" s="12">
        <v>100.91</v>
      </c>
      <c r="E8035" s="12">
        <v>106.98</v>
      </c>
      <c r="F8035" s="12"/>
      <c r="G8035" s="11">
        <v>105.1</v>
      </c>
      <c r="H8035" s="12"/>
      <c r="I8035" s="75"/>
      <c r="J8035" s="75"/>
      <c r="K8035" s="152">
        <f t="shared" si="302"/>
        <v>67.666010701496319</v>
      </c>
      <c r="L8035" s="163">
        <f t="shared" si="303"/>
        <v>-0.77927610540268688</v>
      </c>
      <c r="M8035" s="161">
        <v>102.36</v>
      </c>
      <c r="N8035" s="167">
        <f t="shared" si="304"/>
        <v>-1.0000000000005116E-2</v>
      </c>
      <c r="P8035" s="8">
        <f t="shared" ref="P8035:P8098" si="305">K8035-$K$8167</f>
        <v>35.876904519843151</v>
      </c>
    </row>
    <row r="8036" spans="1:16" x14ac:dyDescent="0.15">
      <c r="C8036" s="88">
        <v>41835</v>
      </c>
      <c r="D8036" s="12">
        <v>99.96</v>
      </c>
      <c r="E8036" s="12">
        <v>106.02</v>
      </c>
      <c r="F8036" s="12"/>
      <c r="G8036" s="11">
        <v>105.1</v>
      </c>
      <c r="H8036" s="12"/>
      <c r="I8036" s="75"/>
      <c r="J8036" s="75"/>
      <c r="K8036" s="152">
        <f t="shared" si="302"/>
        <v>67.857717843968317</v>
      </c>
      <c r="L8036" s="163">
        <f t="shared" si="303"/>
        <v>0.19170714247199783</v>
      </c>
      <c r="M8036" s="161">
        <v>102.65</v>
      </c>
      <c r="N8036" s="167">
        <f t="shared" si="304"/>
        <v>0.29000000000000625</v>
      </c>
      <c r="P8036" s="8">
        <f t="shared" si="305"/>
        <v>36.068611662315149</v>
      </c>
    </row>
    <row r="8037" spans="1:16" x14ac:dyDescent="0.15">
      <c r="C8037" s="88">
        <v>41836</v>
      </c>
      <c r="D8037" s="12">
        <v>101.2</v>
      </c>
      <c r="E8037" s="12">
        <v>105.85</v>
      </c>
      <c r="F8037" s="12"/>
      <c r="G8037" s="11">
        <v>104.3</v>
      </c>
      <c r="H8037" s="12"/>
      <c r="I8037" s="75"/>
      <c r="J8037" s="75"/>
      <c r="K8037" s="152">
        <f t="shared" si="302"/>
        <v>67.400241037202477</v>
      </c>
      <c r="L8037" s="163">
        <f t="shared" si="303"/>
        <v>-0.45747680676583968</v>
      </c>
      <c r="M8037" s="161">
        <v>102.74</v>
      </c>
      <c r="N8037" s="167">
        <f>M8037-M8036</f>
        <v>8.99999999999892E-2</v>
      </c>
      <c r="P8037" s="8">
        <f t="shared" si="305"/>
        <v>35.611134855549309</v>
      </c>
    </row>
    <row r="8038" spans="1:16" x14ac:dyDescent="0.15">
      <c r="C8038" s="88">
        <v>41837</v>
      </c>
      <c r="D8038" s="12">
        <v>103.19</v>
      </c>
      <c r="E8038" s="12">
        <v>107.89</v>
      </c>
      <c r="F8038" s="12"/>
      <c r="G8038" s="11">
        <v>104.8</v>
      </c>
      <c r="H8038" s="12"/>
      <c r="I8038" s="75"/>
      <c r="J8038" s="75"/>
      <c r="K8038" s="152">
        <f t="shared" si="302"/>
        <v>67.670614842980271</v>
      </c>
      <c r="L8038" s="163">
        <f t="shared" si="303"/>
        <v>0.27037380577779402</v>
      </c>
      <c r="M8038" s="161">
        <v>102.66</v>
      </c>
      <c r="N8038" s="167">
        <f t="shared" si="304"/>
        <v>-7.9999999999998295E-2</v>
      </c>
      <c r="P8038" s="8">
        <f t="shared" si="305"/>
        <v>35.881508661327103</v>
      </c>
    </row>
    <row r="8039" spans="1:16" x14ac:dyDescent="0.15">
      <c r="C8039" s="88">
        <v>41838</v>
      </c>
      <c r="D8039" s="12">
        <v>103.13</v>
      </c>
      <c r="E8039" s="12">
        <v>107.24</v>
      </c>
      <c r="F8039" s="12"/>
      <c r="G8039" s="11">
        <v>105.6</v>
      </c>
      <c r="H8039" s="12"/>
      <c r="I8039" s="75"/>
      <c r="J8039" s="75"/>
      <c r="K8039" s="152">
        <f t="shared" si="302"/>
        <v>67.921502814991271</v>
      </c>
      <c r="L8039" s="163">
        <f t="shared" si="303"/>
        <v>0.25088797201100022</v>
      </c>
      <c r="M8039" s="161">
        <v>102.26</v>
      </c>
      <c r="N8039" s="167">
        <f t="shared" si="304"/>
        <v>-0.39999999999999147</v>
      </c>
      <c r="P8039" s="8">
        <f t="shared" si="305"/>
        <v>36.132396633338104</v>
      </c>
    </row>
    <row r="8040" spans="1:16" x14ac:dyDescent="0.15">
      <c r="C8040" s="88">
        <v>41841</v>
      </c>
      <c r="D8040" s="12">
        <v>104.59</v>
      </c>
      <c r="E8040" s="12">
        <v>107.68</v>
      </c>
      <c r="F8040" s="12"/>
      <c r="G8040" s="82"/>
      <c r="H8040" s="12"/>
      <c r="I8040" s="75"/>
      <c r="J8040" s="75"/>
      <c r="K8040" s="155"/>
      <c r="L8040" s="163">
        <f t="shared" si="303"/>
        <v>-67.921502814991271</v>
      </c>
      <c r="M8040" s="172"/>
      <c r="N8040" s="167">
        <f t="shared" si="304"/>
        <v>-102.26</v>
      </c>
      <c r="P8040" s="8">
        <f t="shared" si="305"/>
        <v>-31.789106181653167</v>
      </c>
    </row>
    <row r="8041" spans="1:16" x14ac:dyDescent="0.15">
      <c r="C8041" s="88">
        <v>41842</v>
      </c>
      <c r="D8041" s="12">
        <v>104.42</v>
      </c>
      <c r="E8041" s="12">
        <v>107.33</v>
      </c>
      <c r="F8041" s="12"/>
      <c r="G8041" s="11">
        <v>104.3</v>
      </c>
      <c r="H8041" s="12"/>
      <c r="I8041" s="75"/>
      <c r="J8041" s="75"/>
      <c r="K8041" s="152">
        <f t="shared" si="302"/>
        <v>67.229673948729911</v>
      </c>
      <c r="L8041" s="163">
        <f t="shared" si="303"/>
        <v>67.229673948729911</v>
      </c>
      <c r="M8041" s="161">
        <v>102.48</v>
      </c>
      <c r="N8041" s="167">
        <f t="shared" si="304"/>
        <v>102.48</v>
      </c>
      <c r="P8041" s="8">
        <f t="shared" si="305"/>
        <v>35.440567767076743</v>
      </c>
    </row>
    <row r="8042" spans="1:16" x14ac:dyDescent="0.15">
      <c r="A8042" s="2"/>
      <c r="C8042" s="88">
        <v>41843</v>
      </c>
      <c r="D8042" s="12">
        <v>103.12</v>
      </c>
      <c r="E8042" s="12">
        <v>108.03</v>
      </c>
      <c r="F8042" s="12"/>
      <c r="G8042" s="11">
        <v>103.7</v>
      </c>
      <c r="H8042" s="12"/>
      <c r="I8042" s="75"/>
      <c r="J8042" s="75"/>
      <c r="K8042" s="152">
        <f t="shared" si="302"/>
        <v>66.855971131615448</v>
      </c>
      <c r="L8042" s="163">
        <f t="shared" si="303"/>
        <v>-0.37370281711446296</v>
      </c>
      <c r="M8042" s="161">
        <v>102.5</v>
      </c>
      <c r="N8042" s="167">
        <f t="shared" si="304"/>
        <v>1.9999999999996021E-2</v>
      </c>
      <c r="P8042" s="8">
        <f t="shared" si="305"/>
        <v>35.06686494996228</v>
      </c>
    </row>
    <row r="8043" spans="1:16" x14ac:dyDescent="0.15">
      <c r="A8043" s="183"/>
      <c r="C8043" s="88">
        <v>41844</v>
      </c>
      <c r="D8043" s="12">
        <v>102.07</v>
      </c>
      <c r="E8043" s="12">
        <v>107.07</v>
      </c>
      <c r="F8043" s="12"/>
      <c r="G8043" s="11">
        <v>104.5</v>
      </c>
      <c r="H8043" s="12"/>
      <c r="I8043" s="75"/>
      <c r="J8043" s="75"/>
      <c r="K8043" s="152">
        <f t="shared" si="302"/>
        <v>67.404599876066385</v>
      </c>
      <c r="L8043" s="163">
        <f t="shared" si="303"/>
        <v>0.54862874445093723</v>
      </c>
      <c r="M8043" s="161">
        <v>102.55</v>
      </c>
      <c r="N8043" s="167">
        <f t="shared" si="304"/>
        <v>4.9999999999997158E-2</v>
      </c>
      <c r="P8043" s="8">
        <f t="shared" si="305"/>
        <v>35.615493694413217</v>
      </c>
    </row>
    <row r="8044" spans="1:16" x14ac:dyDescent="0.15">
      <c r="A8044" s="2"/>
      <c r="C8044" s="88">
        <v>41845</v>
      </c>
      <c r="D8044" s="12">
        <v>102.09</v>
      </c>
      <c r="E8044" s="12">
        <v>108.39</v>
      </c>
      <c r="F8044" s="12"/>
      <c r="G8044" s="11">
        <v>103.8</v>
      </c>
      <c r="H8044" s="12"/>
      <c r="I8044" s="75"/>
      <c r="J8044" s="75"/>
      <c r="K8044" s="152">
        <f t="shared" si="302"/>
        <v>67.116306399403626</v>
      </c>
      <c r="L8044" s="163">
        <f t="shared" si="303"/>
        <v>-0.28829347666275851</v>
      </c>
      <c r="M8044" s="161">
        <v>102.8</v>
      </c>
      <c r="N8044" s="167">
        <f t="shared" si="304"/>
        <v>0.25</v>
      </c>
      <c r="P8044" s="8">
        <f t="shared" si="305"/>
        <v>35.327200217750459</v>
      </c>
    </row>
    <row r="8045" spans="1:16" x14ac:dyDescent="0.15">
      <c r="C8045" s="88">
        <v>41848</v>
      </c>
      <c r="D8045" s="12">
        <v>101.67</v>
      </c>
      <c r="E8045" s="12">
        <v>107.57</v>
      </c>
      <c r="F8045" s="12"/>
      <c r="G8045" s="11">
        <v>104.6</v>
      </c>
      <c r="H8045" s="12"/>
      <c r="I8045" s="75"/>
      <c r="J8045" s="75"/>
      <c r="K8045" s="152">
        <f t="shared" si="302"/>
        <v>67.627001295098097</v>
      </c>
      <c r="L8045" s="163">
        <f t="shared" si="303"/>
        <v>0.51069489569447057</v>
      </c>
      <c r="M8045" s="161">
        <v>102.79</v>
      </c>
      <c r="N8045" s="167">
        <f t="shared" si="304"/>
        <v>-9.9999999999909051E-3</v>
      </c>
      <c r="P8045" s="8">
        <f t="shared" si="305"/>
        <v>35.83789511344493</v>
      </c>
    </row>
    <row r="8046" spans="1:16" x14ac:dyDescent="0.15">
      <c r="C8046" s="88">
        <v>41849</v>
      </c>
      <c r="D8046" s="12">
        <v>100.97</v>
      </c>
      <c r="E8046" s="12">
        <v>107.72</v>
      </c>
      <c r="F8046" s="12"/>
      <c r="G8046" s="11">
        <v>105.9</v>
      </c>
      <c r="H8046" s="12"/>
      <c r="I8046" s="75"/>
      <c r="J8046" s="75"/>
      <c r="K8046" s="152">
        <f t="shared" si="302"/>
        <v>68.48747256773629</v>
      </c>
      <c r="L8046" s="163">
        <f t="shared" si="303"/>
        <v>0.86047127263819334</v>
      </c>
      <c r="M8046" s="161">
        <v>102.82</v>
      </c>
      <c r="N8046" s="167">
        <f t="shared" si="304"/>
        <v>2.9999999999986926E-2</v>
      </c>
      <c r="P8046" s="8">
        <f t="shared" si="305"/>
        <v>36.698366386083123</v>
      </c>
    </row>
    <row r="8047" spans="1:16" x14ac:dyDescent="0.15">
      <c r="A8047" t="s">
        <v>193</v>
      </c>
      <c r="B8047" s="2">
        <f>SUM(G8047:G8067)/21</f>
        <v>102.04285714285714</v>
      </c>
      <c r="C8047" s="88">
        <v>41850</v>
      </c>
      <c r="D8047" s="12">
        <v>100.27</v>
      </c>
      <c r="E8047" s="12">
        <v>106.51</v>
      </c>
      <c r="F8047" s="12"/>
      <c r="G8047" s="11">
        <v>105.5</v>
      </c>
      <c r="H8047" s="12"/>
      <c r="I8047" s="75"/>
      <c r="J8047" s="75"/>
      <c r="K8047" s="152">
        <f t="shared" si="302"/>
        <v>68.414586240528521</v>
      </c>
      <c r="L8047" s="163">
        <f t="shared" si="303"/>
        <v>-7.2886327207768886E-2</v>
      </c>
      <c r="M8047" s="161">
        <v>103.1</v>
      </c>
      <c r="N8047" s="167">
        <f t="shared" si="304"/>
        <v>0.28000000000000114</v>
      </c>
      <c r="P8047" s="8">
        <f t="shared" si="305"/>
        <v>36.625480058875354</v>
      </c>
    </row>
    <row r="8048" spans="1:16" ht="15" thickBot="1" x14ac:dyDescent="0.2">
      <c r="A8048" t="s">
        <v>194</v>
      </c>
      <c r="B8048" s="2">
        <f>SUM(E8049:E8069)/21</f>
        <v>103.39571428571428</v>
      </c>
      <c r="C8048" s="121">
        <v>41851</v>
      </c>
      <c r="D8048" s="122">
        <v>98.17</v>
      </c>
      <c r="E8048" s="122">
        <v>106.02</v>
      </c>
      <c r="F8048" s="122"/>
      <c r="G8048" s="136">
        <v>103.7</v>
      </c>
      <c r="H8048" s="122"/>
      <c r="I8048" s="123"/>
      <c r="J8048" s="123"/>
      <c r="K8048" s="154">
        <f t="shared" si="302"/>
        <v>67.736513190422087</v>
      </c>
      <c r="L8048" s="164">
        <f t="shared" ref="L8048:L8111" si="306">K8048-K8047</f>
        <v>-0.67807305010643404</v>
      </c>
      <c r="M8048" s="170">
        <v>103.85</v>
      </c>
      <c r="N8048" s="171">
        <f t="shared" si="304"/>
        <v>0.75</v>
      </c>
      <c r="P8048" s="8">
        <f t="shared" si="305"/>
        <v>35.94740700876892</v>
      </c>
    </row>
    <row r="8049" spans="1:16" x14ac:dyDescent="0.15">
      <c r="A8049" t="s">
        <v>188</v>
      </c>
      <c r="B8049" s="2">
        <f>SUM(G8049:G8069)/21</f>
        <v>101.68571428571431</v>
      </c>
      <c r="C8049" s="115">
        <v>41852</v>
      </c>
      <c r="D8049" s="116">
        <v>97.88</v>
      </c>
      <c r="E8049" s="116">
        <v>104.84</v>
      </c>
      <c r="F8049" s="116"/>
      <c r="G8049" s="131">
        <v>104</v>
      </c>
      <c r="H8049" s="116"/>
      <c r="I8049" s="117"/>
      <c r="J8049" s="117"/>
      <c r="K8049" s="153">
        <f t="shared" si="302"/>
        <v>67.912848035371141</v>
      </c>
      <c r="L8049" s="165">
        <f t="shared" si="306"/>
        <v>0.1763348449490536</v>
      </c>
      <c r="M8049" s="168">
        <v>103.82</v>
      </c>
      <c r="N8049" s="169">
        <f t="shared" si="304"/>
        <v>-3.0000000000001137E-2</v>
      </c>
      <c r="P8049" s="8">
        <f t="shared" si="305"/>
        <v>36.123741853717974</v>
      </c>
    </row>
    <row r="8050" spans="1:16" x14ac:dyDescent="0.15">
      <c r="A8050" t="s">
        <v>192</v>
      </c>
      <c r="B8050" s="92">
        <f>SUM(K8049:K8069)/21</f>
        <v>66.491403815372848</v>
      </c>
      <c r="C8050" s="88">
        <v>41855</v>
      </c>
      <c r="D8050" s="12">
        <v>98.29</v>
      </c>
      <c r="E8050" s="12">
        <v>105.41</v>
      </c>
      <c r="F8050" s="12"/>
      <c r="G8050" s="11">
        <v>103.1</v>
      </c>
      <c r="H8050" s="12"/>
      <c r="I8050" s="75"/>
      <c r="J8050" s="75"/>
      <c r="K8050" s="152">
        <f t="shared" si="302"/>
        <v>67.163020823995623</v>
      </c>
      <c r="L8050" s="163">
        <f t="shared" si="306"/>
        <v>-0.74982721137551778</v>
      </c>
      <c r="M8050" s="161">
        <v>103.57</v>
      </c>
      <c r="N8050" s="167">
        <f t="shared" si="304"/>
        <v>-0.25</v>
      </c>
      <c r="P8050" s="8">
        <f t="shared" si="305"/>
        <v>35.373914642342456</v>
      </c>
    </row>
    <row r="8051" spans="1:16" x14ac:dyDescent="0.15">
      <c r="A8051" t="s">
        <v>197</v>
      </c>
      <c r="B8051" s="92">
        <f>SUM(M8049:M8069)/21</f>
        <v>103.96761904761904</v>
      </c>
      <c r="C8051" s="88">
        <v>41856</v>
      </c>
      <c r="D8051" s="12">
        <v>97.38</v>
      </c>
      <c r="E8051" s="12">
        <v>104.61</v>
      </c>
      <c r="F8051" s="12"/>
      <c r="G8051" s="11">
        <v>103.4</v>
      </c>
      <c r="H8051" s="12"/>
      <c r="I8051" s="75"/>
      <c r="J8051" s="75"/>
      <c r="K8051" s="152">
        <f t="shared" si="302"/>
        <v>67.390969856126873</v>
      </c>
      <c r="L8051" s="163">
        <f t="shared" si="306"/>
        <v>0.2279490321312494</v>
      </c>
      <c r="M8051" s="161">
        <v>103.62</v>
      </c>
      <c r="N8051" s="167">
        <f t="shared" si="304"/>
        <v>5.0000000000011369E-2</v>
      </c>
      <c r="P8051" s="8">
        <f t="shared" si="305"/>
        <v>35.601863674473705</v>
      </c>
    </row>
    <row r="8052" spans="1:16" x14ac:dyDescent="0.15">
      <c r="C8052" s="88">
        <v>41857</v>
      </c>
      <c r="D8052" s="12">
        <v>96.92</v>
      </c>
      <c r="E8052" s="12">
        <v>104.59</v>
      </c>
      <c r="F8052" s="12"/>
      <c r="G8052" s="11">
        <v>102.9</v>
      </c>
      <c r="H8052" s="12"/>
      <c r="I8052" s="75"/>
      <c r="J8052" s="75"/>
      <c r="K8052" s="152">
        <f t="shared" si="302"/>
        <v>67.058622544828012</v>
      </c>
      <c r="L8052" s="163">
        <f t="shared" si="306"/>
        <v>-0.33234731129886086</v>
      </c>
      <c r="M8052" s="161">
        <v>103.61</v>
      </c>
      <c r="N8052" s="167">
        <f t="shared" ref="N8052:N8115" si="307">M8052-M8051</f>
        <v>-1.0000000000005116E-2</v>
      </c>
      <c r="P8052" s="8">
        <f t="shared" si="305"/>
        <v>35.269516363174844</v>
      </c>
    </row>
    <row r="8053" spans="1:16" x14ac:dyDescent="0.15">
      <c r="C8053" s="88">
        <v>41858</v>
      </c>
      <c r="D8053" s="12">
        <v>97.34</v>
      </c>
      <c r="E8053" s="12">
        <v>105.44</v>
      </c>
      <c r="F8053" s="12"/>
      <c r="G8053" s="11">
        <v>102.7</v>
      </c>
      <c r="H8053" s="12"/>
      <c r="I8053" s="75"/>
      <c r="J8053" s="75"/>
      <c r="K8053" s="152">
        <f t="shared" si="302"/>
        <v>66.644061116948834</v>
      </c>
      <c r="L8053" s="163">
        <f t="shared" si="306"/>
        <v>-0.41456142787917827</v>
      </c>
      <c r="M8053" s="161">
        <v>103.17</v>
      </c>
      <c r="N8053" s="167">
        <f t="shared" si="307"/>
        <v>-0.43999999999999773</v>
      </c>
      <c r="P8053" s="8">
        <f t="shared" si="305"/>
        <v>34.854954935295666</v>
      </c>
    </row>
    <row r="8054" spans="1:16" x14ac:dyDescent="0.15">
      <c r="C8054" s="88">
        <v>41859</v>
      </c>
      <c r="D8054" s="12">
        <v>97.65</v>
      </c>
      <c r="E8054" s="12">
        <v>105.02</v>
      </c>
      <c r="F8054" s="12"/>
      <c r="G8054" s="11">
        <v>104.8</v>
      </c>
      <c r="H8054" s="12"/>
      <c r="I8054" s="75"/>
      <c r="J8054" s="75"/>
      <c r="K8054" s="152">
        <f t="shared" si="302"/>
        <v>67.980425762288675</v>
      </c>
      <c r="L8054" s="163">
        <f t="shared" si="306"/>
        <v>1.3363646453398417</v>
      </c>
      <c r="M8054" s="161">
        <v>103.13</v>
      </c>
      <c r="N8054" s="167">
        <f t="shared" si="307"/>
        <v>-4.0000000000006253E-2</v>
      </c>
      <c r="P8054" s="8">
        <f t="shared" si="305"/>
        <v>36.191319580635508</v>
      </c>
    </row>
    <row r="8055" spans="1:16" x14ac:dyDescent="0.15">
      <c r="C8055" s="88">
        <v>41862</v>
      </c>
      <c r="D8055" s="12">
        <v>98.08</v>
      </c>
      <c r="E8055" s="12">
        <v>104.68</v>
      </c>
      <c r="F8055" s="12"/>
      <c r="G8055" s="11">
        <v>103.4</v>
      </c>
      <c r="H8055" s="12"/>
      <c r="I8055" s="75"/>
      <c r="J8055" s="75"/>
      <c r="K8055" s="152">
        <f t="shared" si="302"/>
        <v>67.085297632305412</v>
      </c>
      <c r="L8055" s="163">
        <f t="shared" si="306"/>
        <v>-0.89512812998326297</v>
      </c>
      <c r="M8055" s="161">
        <v>103.15</v>
      </c>
      <c r="N8055" s="167">
        <f t="shared" si="307"/>
        <v>2.0000000000010232E-2</v>
      </c>
      <c r="P8055" s="8">
        <f t="shared" si="305"/>
        <v>35.296191450652245</v>
      </c>
    </row>
    <row r="8056" spans="1:16" x14ac:dyDescent="0.15">
      <c r="C8056" s="88">
        <v>41863</v>
      </c>
      <c r="D8056" s="12">
        <v>97.37</v>
      </c>
      <c r="E8056" s="12">
        <v>103.02</v>
      </c>
      <c r="F8056" s="12"/>
      <c r="G8056" s="11">
        <v>103</v>
      </c>
      <c r="H8056" s="12"/>
      <c r="I8056" s="75"/>
      <c r="J8056" s="75"/>
      <c r="K8056" s="152">
        <f t="shared" si="302"/>
        <v>66.929436121414099</v>
      </c>
      <c r="L8056" s="163">
        <f t="shared" si="306"/>
        <v>-0.15586151089131306</v>
      </c>
      <c r="M8056" s="161">
        <v>103.31</v>
      </c>
      <c r="N8056" s="167">
        <f t="shared" si="307"/>
        <v>0.15999999999999659</v>
      </c>
      <c r="P8056" s="8">
        <f t="shared" si="305"/>
        <v>35.140329939760932</v>
      </c>
    </row>
    <row r="8057" spans="1:16" x14ac:dyDescent="0.15">
      <c r="C8057" s="88">
        <v>41864</v>
      </c>
      <c r="D8057" s="12">
        <v>97.59</v>
      </c>
      <c r="E8057" s="12">
        <v>104.28</v>
      </c>
      <c r="F8057" s="12"/>
      <c r="G8057" s="11">
        <v>101.6</v>
      </c>
      <c r="H8057" s="12"/>
      <c r="I8057" s="75"/>
      <c r="J8057" s="75"/>
      <c r="K8057" s="152">
        <f t="shared" si="302"/>
        <v>65.994153839472375</v>
      </c>
      <c r="L8057" s="163">
        <f t="shared" si="306"/>
        <v>-0.93528228194172414</v>
      </c>
      <c r="M8057" s="161">
        <v>103.27</v>
      </c>
      <c r="N8057" s="167">
        <f t="shared" si="307"/>
        <v>-4.0000000000006253E-2</v>
      </c>
      <c r="P8057" s="8">
        <f t="shared" si="305"/>
        <v>34.205047657819208</v>
      </c>
    </row>
    <row r="8058" spans="1:16" x14ac:dyDescent="0.15">
      <c r="C8058" s="88">
        <v>41865</v>
      </c>
      <c r="D8058" s="12">
        <v>95.58</v>
      </c>
      <c r="E8058" s="12">
        <v>102.01</v>
      </c>
      <c r="F8058" s="12"/>
      <c r="G8058" s="11">
        <v>102.6</v>
      </c>
      <c r="H8058" s="12"/>
      <c r="I8058" s="75"/>
      <c r="J8058" s="75"/>
      <c r="K8058" s="152">
        <f t="shared" si="302"/>
        <v>66.792129552295549</v>
      </c>
      <c r="L8058" s="163">
        <f t="shared" si="306"/>
        <v>0.79797571282317392</v>
      </c>
      <c r="M8058" s="161">
        <v>103.5</v>
      </c>
      <c r="N8058" s="167">
        <f t="shared" si="307"/>
        <v>0.23000000000000398</v>
      </c>
      <c r="P8058" s="8">
        <f t="shared" si="305"/>
        <v>35.003023370642381</v>
      </c>
    </row>
    <row r="8059" spans="1:16" x14ac:dyDescent="0.15">
      <c r="C8059" s="88">
        <v>41866</v>
      </c>
      <c r="D8059" s="12">
        <v>97.35</v>
      </c>
      <c r="E8059" s="12">
        <v>103.53</v>
      </c>
      <c r="F8059" s="12"/>
      <c r="G8059" s="11">
        <v>100.7</v>
      </c>
      <c r="H8059" s="12"/>
      <c r="I8059" s="75"/>
      <c r="J8059" s="75"/>
      <c r="K8059" s="152">
        <f t="shared" si="302"/>
        <v>65.561572103735912</v>
      </c>
      <c r="L8059" s="163">
        <f t="shared" si="306"/>
        <v>-1.2305574485596367</v>
      </c>
      <c r="M8059" s="161">
        <v>103.51</v>
      </c>
      <c r="N8059" s="167">
        <f t="shared" si="307"/>
        <v>1.0000000000005116E-2</v>
      </c>
      <c r="P8059" s="8">
        <f t="shared" si="305"/>
        <v>33.772465922082745</v>
      </c>
    </row>
    <row r="8060" spans="1:16" x14ac:dyDescent="0.15">
      <c r="C8060" s="88">
        <v>41869</v>
      </c>
      <c r="D8060" s="12">
        <v>96.41</v>
      </c>
      <c r="E8060" s="12">
        <v>101.6</v>
      </c>
      <c r="F8060" s="12"/>
      <c r="G8060" s="11">
        <v>100.7</v>
      </c>
      <c r="H8060" s="12"/>
      <c r="I8060" s="75"/>
      <c r="J8060" s="75"/>
      <c r="K8060" s="152">
        <f t="shared" si="302"/>
        <v>65.479232190940181</v>
      </c>
      <c r="L8060" s="163">
        <f t="shared" si="306"/>
        <v>-8.2339912795731607E-2</v>
      </c>
      <c r="M8060" s="161">
        <v>103.38</v>
      </c>
      <c r="N8060" s="167">
        <f t="shared" si="307"/>
        <v>-0.13000000000000966</v>
      </c>
      <c r="P8060" s="8">
        <f t="shared" si="305"/>
        <v>33.690126009287013</v>
      </c>
    </row>
    <row r="8061" spans="1:16" x14ac:dyDescent="0.15">
      <c r="C8061" s="88">
        <v>41870</v>
      </c>
      <c r="D8061" s="12">
        <v>94.48</v>
      </c>
      <c r="E8061" s="12">
        <v>101.56</v>
      </c>
      <c r="F8061" s="12"/>
      <c r="G8061" s="11">
        <v>100.1</v>
      </c>
      <c r="H8061" s="12"/>
      <c r="I8061" s="75"/>
      <c r="J8061" s="75"/>
      <c r="K8061" s="152">
        <f t="shared" si="302"/>
        <v>65.240194222420683</v>
      </c>
      <c r="L8061" s="163">
        <f t="shared" si="306"/>
        <v>-0.23903796851949721</v>
      </c>
      <c r="M8061" s="161">
        <v>103.62</v>
      </c>
      <c r="N8061" s="167">
        <f t="shared" si="307"/>
        <v>0.24000000000000909</v>
      </c>
      <c r="P8061" s="8">
        <f t="shared" si="305"/>
        <v>33.451088040767516</v>
      </c>
    </row>
    <row r="8062" spans="1:16" x14ac:dyDescent="0.15">
      <c r="C8062" s="88">
        <v>41871</v>
      </c>
      <c r="D8062" s="12">
        <v>96.07</v>
      </c>
      <c r="E8062" s="12">
        <v>102.28</v>
      </c>
      <c r="F8062" s="12"/>
      <c r="G8062" s="11">
        <v>99.5</v>
      </c>
      <c r="H8062" s="12"/>
      <c r="I8062" s="75"/>
      <c r="J8062" s="75"/>
      <c r="K8062" s="152">
        <f t="shared" si="302"/>
        <v>65.080703490714839</v>
      </c>
      <c r="L8062" s="163">
        <f t="shared" si="306"/>
        <v>-0.15949073170584427</v>
      </c>
      <c r="M8062" s="161">
        <v>103.99</v>
      </c>
      <c r="N8062" s="167">
        <f t="shared" si="307"/>
        <v>0.36999999999999034</v>
      </c>
      <c r="P8062" s="8">
        <f t="shared" si="305"/>
        <v>33.291597309061672</v>
      </c>
    </row>
    <row r="8063" spans="1:16" x14ac:dyDescent="0.15">
      <c r="C8063" s="88">
        <v>41872</v>
      </c>
      <c r="D8063" s="12">
        <v>93.96</v>
      </c>
      <c r="E8063" s="12">
        <v>102.63</v>
      </c>
      <c r="F8063" s="12"/>
      <c r="G8063" s="11">
        <v>99.9</v>
      </c>
      <c r="H8063" s="12"/>
      <c r="I8063" s="75"/>
      <c r="J8063" s="75"/>
      <c r="K8063" s="152">
        <f t="shared" si="302"/>
        <v>65.857583178213986</v>
      </c>
      <c r="L8063" s="163">
        <f t="shared" si="306"/>
        <v>0.7768796874991466</v>
      </c>
      <c r="M8063" s="161">
        <v>104.81</v>
      </c>
      <c r="N8063" s="167">
        <f t="shared" si="307"/>
        <v>0.82000000000000739</v>
      </c>
      <c r="P8063" s="8">
        <f t="shared" si="305"/>
        <v>34.068476996560818</v>
      </c>
    </row>
    <row r="8064" spans="1:16" x14ac:dyDescent="0.15">
      <c r="C8064" s="88">
        <v>41873</v>
      </c>
      <c r="D8064" s="12">
        <v>93.65</v>
      </c>
      <c r="E8064" s="12">
        <v>102.29</v>
      </c>
      <c r="F8064" s="12"/>
      <c r="G8064" s="11">
        <v>100.2</v>
      </c>
      <c r="H8064" s="12"/>
      <c r="I8064" s="75"/>
      <c r="J8064" s="75"/>
      <c r="K8064" s="152">
        <f t="shared" si="302"/>
        <v>66.149889554148288</v>
      </c>
      <c r="L8064" s="163">
        <f t="shared" si="306"/>
        <v>0.29230637593430231</v>
      </c>
      <c r="M8064" s="161">
        <v>104.96</v>
      </c>
      <c r="N8064" s="167">
        <f t="shared" si="307"/>
        <v>0.14999999999999147</v>
      </c>
      <c r="P8064" s="8">
        <f t="shared" si="305"/>
        <v>34.360783372495121</v>
      </c>
    </row>
    <row r="8065" spans="1:16" x14ac:dyDescent="0.15">
      <c r="C8065" s="88">
        <v>41876</v>
      </c>
      <c r="D8065" s="12">
        <v>93.35</v>
      </c>
      <c r="E8065" s="12">
        <v>102.65</v>
      </c>
      <c r="F8065" s="12"/>
      <c r="G8065" s="11">
        <v>99.8</v>
      </c>
      <c r="H8065" s="12"/>
      <c r="I8065" s="75"/>
      <c r="J8065" s="75"/>
      <c r="K8065" s="152">
        <f t="shared" si="302"/>
        <v>66.030194455186958</v>
      </c>
      <c r="L8065" s="163">
        <f t="shared" si="306"/>
        <v>-0.1196950989613299</v>
      </c>
      <c r="M8065" s="161">
        <v>105.19</v>
      </c>
      <c r="N8065" s="167">
        <f t="shared" si="307"/>
        <v>0.23000000000000398</v>
      </c>
      <c r="P8065" s="8">
        <f t="shared" si="305"/>
        <v>34.241088273533791</v>
      </c>
    </row>
    <row r="8066" spans="1:16" x14ac:dyDescent="0.15">
      <c r="C8066" s="88">
        <v>41877</v>
      </c>
      <c r="D8066" s="12">
        <v>93.86</v>
      </c>
      <c r="E8066" s="12">
        <v>102.5</v>
      </c>
      <c r="F8066" s="12"/>
      <c r="G8066" s="11">
        <v>100.4</v>
      </c>
      <c r="H8066" s="12"/>
      <c r="I8066" s="75"/>
      <c r="J8066" s="75"/>
      <c r="K8066" s="152">
        <f t="shared" si="302"/>
        <v>66.370334842030388</v>
      </c>
      <c r="L8066" s="163">
        <v>0</v>
      </c>
      <c r="M8066" s="161">
        <v>105.1</v>
      </c>
      <c r="N8066" s="167">
        <f t="shared" si="307"/>
        <v>-9.0000000000003411E-2</v>
      </c>
      <c r="P8066" s="8">
        <f t="shared" si="305"/>
        <v>34.581228660377221</v>
      </c>
    </row>
    <row r="8067" spans="1:16" x14ac:dyDescent="0.15">
      <c r="C8067" s="88">
        <v>41878</v>
      </c>
      <c r="D8067" s="12">
        <v>93.88</v>
      </c>
      <c r="E8067" s="12">
        <v>102.72</v>
      </c>
      <c r="F8067" s="12"/>
      <c r="G8067" s="11">
        <v>100.9</v>
      </c>
      <c r="H8067" s="12"/>
      <c r="I8067" s="75"/>
      <c r="J8067" s="75"/>
      <c r="K8067" s="152">
        <f t="shared" si="302"/>
        <v>66.700864398016591</v>
      </c>
      <c r="L8067" s="163">
        <f t="shared" si="306"/>
        <v>0.33052955598620315</v>
      </c>
      <c r="M8067" s="161">
        <v>105.1</v>
      </c>
      <c r="N8067" s="167">
        <f t="shared" si="307"/>
        <v>0</v>
      </c>
      <c r="P8067" s="8">
        <f t="shared" si="305"/>
        <v>34.911758216363424</v>
      </c>
    </row>
    <row r="8068" spans="1:16" x14ac:dyDescent="0.15">
      <c r="A8068" t="s">
        <v>195</v>
      </c>
      <c r="B8068" s="2">
        <f>SUM(D8070:D8091)/21</f>
        <v>93.034285714285701</v>
      </c>
      <c r="C8068" s="88">
        <v>41879</v>
      </c>
      <c r="D8068" s="12">
        <v>94.55</v>
      </c>
      <c r="E8068" s="12">
        <v>102.46</v>
      </c>
      <c r="F8068" s="12"/>
      <c r="G8068" s="11">
        <v>100.9</v>
      </c>
      <c r="H8068" s="12"/>
      <c r="I8068" s="75"/>
      <c r="J8068" s="75"/>
      <c r="K8068" s="152">
        <f t="shared" si="302"/>
        <v>66.491432568793513</v>
      </c>
      <c r="L8068" s="163">
        <f t="shared" si="306"/>
        <v>-0.20943182922307813</v>
      </c>
      <c r="M8068" s="161">
        <v>104.77</v>
      </c>
      <c r="N8068" s="167">
        <f t="shared" si="307"/>
        <v>-0.32999999999999829</v>
      </c>
      <c r="P8068" s="8">
        <f t="shared" si="305"/>
        <v>34.702326387140346</v>
      </c>
    </row>
    <row r="8069" spans="1:16" ht="15" thickBot="1" x14ac:dyDescent="0.2">
      <c r="A8069" t="s">
        <v>194</v>
      </c>
      <c r="B8069" s="2">
        <f>SUM(E8070:E8091)/22</f>
        <v>98.57</v>
      </c>
      <c r="C8069" s="121">
        <v>41880</v>
      </c>
      <c r="D8069" s="122">
        <v>95.96</v>
      </c>
      <c r="E8069" s="122">
        <v>103.19</v>
      </c>
      <c r="F8069" s="122"/>
      <c r="G8069" s="136">
        <v>100.8</v>
      </c>
      <c r="H8069" s="122"/>
      <c r="I8069" s="123"/>
      <c r="J8069" s="123"/>
      <c r="K8069" s="154">
        <f t="shared" si="302"/>
        <v>66.406513833581911</v>
      </c>
      <c r="L8069" s="164">
        <f t="shared" si="306"/>
        <v>-8.491873521160187E-2</v>
      </c>
      <c r="M8069" s="170">
        <v>104.74</v>
      </c>
      <c r="N8069" s="171">
        <f t="shared" si="307"/>
        <v>-3.0000000000001137E-2</v>
      </c>
      <c r="P8069" s="8">
        <f t="shared" si="305"/>
        <v>34.617407651928744</v>
      </c>
    </row>
    <row r="8070" spans="1:16" x14ac:dyDescent="0.15">
      <c r="A8070" t="s">
        <v>189</v>
      </c>
      <c r="B8070" s="2">
        <f>SUM(G8070:G8091)/20</f>
        <v>96.935000000000002</v>
      </c>
      <c r="C8070" s="115">
        <v>41883</v>
      </c>
      <c r="D8070" s="124"/>
      <c r="E8070" s="116">
        <v>102.79</v>
      </c>
      <c r="F8070" s="116"/>
      <c r="G8070" s="131">
        <v>101.3</v>
      </c>
      <c r="H8070" s="116"/>
      <c r="I8070" s="117"/>
      <c r="J8070" s="117"/>
      <c r="K8070" s="153">
        <f t="shared" si="302"/>
        <v>66.984402777736904</v>
      </c>
      <c r="L8070" s="165">
        <f t="shared" si="306"/>
        <v>0.57788894415499215</v>
      </c>
      <c r="M8070" s="168">
        <v>105.13</v>
      </c>
      <c r="N8070" s="169">
        <f t="shared" si="307"/>
        <v>0.39000000000000057</v>
      </c>
      <c r="P8070" s="8">
        <f t="shared" si="305"/>
        <v>35.195296596083736</v>
      </c>
    </row>
    <row r="8071" spans="1:16" x14ac:dyDescent="0.15">
      <c r="B8071" s="92">
        <f>SUM(K8070:K8091)/20</f>
        <v>65.868789734063682</v>
      </c>
      <c r="C8071" s="88">
        <v>41884</v>
      </c>
      <c r="D8071" s="12">
        <v>92.88</v>
      </c>
      <c r="E8071" s="12">
        <v>100.34</v>
      </c>
      <c r="F8071" s="12"/>
      <c r="G8071" s="11">
        <v>100.8</v>
      </c>
      <c r="H8071" s="12"/>
      <c r="I8071" s="75"/>
      <c r="J8071" s="75"/>
      <c r="K8071" s="152">
        <f t="shared" si="302"/>
        <v>66.824962364517219</v>
      </c>
      <c r="L8071" s="163">
        <f t="shared" si="306"/>
        <v>-0.15944041321968427</v>
      </c>
      <c r="M8071" s="161">
        <v>105.4</v>
      </c>
      <c r="N8071" s="167">
        <f t="shared" si="307"/>
        <v>0.27000000000001023</v>
      </c>
      <c r="P8071" s="8">
        <f t="shared" si="305"/>
        <v>35.035856182864052</v>
      </c>
    </row>
    <row r="8072" spans="1:16" x14ac:dyDescent="0.15">
      <c r="B8072">
        <f>SUM(M8070:M8091)/20</f>
        <v>108.07300000000001</v>
      </c>
      <c r="C8072" s="88">
        <v>41885</v>
      </c>
      <c r="D8072" s="12">
        <v>95.54</v>
      </c>
      <c r="E8072" s="12">
        <v>102.77</v>
      </c>
      <c r="F8072" s="12"/>
      <c r="G8072" s="11">
        <v>99</v>
      </c>
      <c r="H8072" s="12"/>
      <c r="I8072" s="75"/>
      <c r="J8072" s="75"/>
      <c r="K8072" s="152">
        <f t="shared" si="302"/>
        <v>66.136039390831783</v>
      </c>
      <c r="L8072" s="163">
        <f t="shared" si="306"/>
        <v>-0.68892297368543609</v>
      </c>
      <c r="M8072" s="161">
        <v>106.21</v>
      </c>
      <c r="N8072" s="167">
        <f t="shared" si="307"/>
        <v>0.80999999999998806</v>
      </c>
      <c r="P8072" s="8">
        <f t="shared" si="305"/>
        <v>34.346933209178616</v>
      </c>
    </row>
    <row r="8073" spans="1:16" x14ac:dyDescent="0.15">
      <c r="C8073" s="88">
        <v>41886</v>
      </c>
      <c r="D8073" s="12">
        <v>94.45</v>
      </c>
      <c r="E8073" s="12">
        <v>101.83</v>
      </c>
      <c r="F8073" s="12"/>
      <c r="G8073" s="11">
        <v>100.2</v>
      </c>
      <c r="H8073" s="12"/>
      <c r="I8073" s="75"/>
      <c r="J8073" s="75"/>
      <c r="K8073" s="152">
        <f t="shared" si="302"/>
        <v>66.754919031777689</v>
      </c>
      <c r="L8073" s="163">
        <f t="shared" si="306"/>
        <v>0.61887964094590586</v>
      </c>
      <c r="M8073" s="161">
        <v>105.92</v>
      </c>
      <c r="N8073" s="167">
        <f t="shared" si="307"/>
        <v>-0.28999999999999204</v>
      </c>
      <c r="P8073" s="8">
        <f t="shared" si="305"/>
        <v>34.965812850124522</v>
      </c>
    </row>
    <row r="8074" spans="1:16" x14ac:dyDescent="0.15">
      <c r="C8074" s="88">
        <v>41887</v>
      </c>
      <c r="D8074" s="12">
        <v>93.29</v>
      </c>
      <c r="E8074" s="12">
        <v>100.82</v>
      </c>
      <c r="F8074" s="12"/>
      <c r="G8074" s="11">
        <v>99.7</v>
      </c>
      <c r="H8074" s="12"/>
      <c r="I8074" s="75"/>
      <c r="J8074" s="75"/>
      <c r="K8074" s="152">
        <f t="shared" si="302"/>
        <v>66.829421840353461</v>
      </c>
      <c r="L8074" s="163">
        <f t="shared" si="306"/>
        <v>7.4502808575772406E-2</v>
      </c>
      <c r="M8074" s="161">
        <v>106.57</v>
      </c>
      <c r="N8074" s="167">
        <f t="shared" si="307"/>
        <v>0.64999999999999147</v>
      </c>
      <c r="P8074" s="8">
        <f t="shared" si="305"/>
        <v>35.040315658700294</v>
      </c>
    </row>
    <row r="8075" spans="1:16" x14ac:dyDescent="0.15">
      <c r="C8075" s="88">
        <v>41890</v>
      </c>
      <c r="D8075" s="12">
        <v>92.66</v>
      </c>
      <c r="E8075" s="12">
        <v>100.2</v>
      </c>
      <c r="F8075" s="12"/>
      <c r="G8075" s="11">
        <v>98.9</v>
      </c>
      <c r="H8075" s="12"/>
      <c r="I8075" s="75"/>
      <c r="J8075" s="75"/>
      <c r="K8075" s="152">
        <f t="shared" si="302"/>
        <v>65.994587836415548</v>
      </c>
      <c r="L8075" s="163">
        <f t="shared" si="306"/>
        <v>-0.83483400393791385</v>
      </c>
      <c r="M8075" s="161">
        <v>106.09</v>
      </c>
      <c r="N8075" s="167">
        <f t="shared" si="307"/>
        <v>-0.47999999999998977</v>
      </c>
      <c r="P8075" s="8">
        <f t="shared" si="305"/>
        <v>34.20548165476238</v>
      </c>
    </row>
    <row r="8076" spans="1:16" x14ac:dyDescent="0.15">
      <c r="C8076" s="88">
        <v>41891</v>
      </c>
      <c r="D8076" s="12">
        <v>92.75</v>
      </c>
      <c r="E8076" s="12">
        <v>99.16</v>
      </c>
      <c r="F8076" s="12"/>
      <c r="G8076" s="11">
        <v>97.9</v>
      </c>
      <c r="H8076" s="12"/>
      <c r="I8076" s="75"/>
      <c r="J8076" s="75"/>
      <c r="K8076" s="152">
        <f t="shared" si="302"/>
        <v>65.906127937740195</v>
      </c>
      <c r="L8076" s="163">
        <f t="shared" si="306"/>
        <v>-8.8459898675353088E-2</v>
      </c>
      <c r="M8076" s="161">
        <v>107.03</v>
      </c>
      <c r="N8076" s="167">
        <f t="shared" si="307"/>
        <v>0.93999999999999773</v>
      </c>
      <c r="P8076" s="8">
        <f t="shared" si="305"/>
        <v>34.117021756087027</v>
      </c>
    </row>
    <row r="8077" spans="1:16" x14ac:dyDescent="0.15">
      <c r="C8077" s="88">
        <v>41892</v>
      </c>
      <c r="D8077" s="12">
        <v>91.67</v>
      </c>
      <c r="E8077" s="12">
        <v>98.04</v>
      </c>
      <c r="F8077" s="12"/>
      <c r="G8077" s="11">
        <v>97.4</v>
      </c>
      <c r="H8077" s="12"/>
      <c r="I8077" s="75"/>
      <c r="J8077" s="75"/>
      <c r="K8077" s="152">
        <f t="shared" si="302"/>
        <v>65.624665195574124</v>
      </c>
      <c r="L8077" s="163">
        <f t="shared" si="306"/>
        <v>-0.28146274216607026</v>
      </c>
      <c r="M8077" s="161">
        <v>107.12</v>
      </c>
      <c r="N8077" s="167">
        <f t="shared" si="307"/>
        <v>9.0000000000003411E-2</v>
      </c>
      <c r="P8077" s="8">
        <f t="shared" si="305"/>
        <v>33.835559013920957</v>
      </c>
    </row>
    <row r="8078" spans="1:16" x14ac:dyDescent="0.15">
      <c r="C8078" s="88">
        <v>41893</v>
      </c>
      <c r="D8078" s="12">
        <v>92.83</v>
      </c>
      <c r="E8078" s="12">
        <v>98.08</v>
      </c>
      <c r="F8078" s="12"/>
      <c r="G8078" s="11">
        <v>96</v>
      </c>
      <c r="H8078" s="12"/>
      <c r="I8078" s="75"/>
      <c r="J8078" s="75"/>
      <c r="K8078" s="152">
        <f t="shared" si="302"/>
        <v>65.091993701047755</v>
      </c>
      <c r="L8078" s="163">
        <f t="shared" si="306"/>
        <v>-0.53267149452636886</v>
      </c>
      <c r="M8078" s="161">
        <v>107.8</v>
      </c>
      <c r="N8078" s="167">
        <f t="shared" si="307"/>
        <v>0.67999999999999261</v>
      </c>
      <c r="P8078" s="8">
        <f t="shared" si="305"/>
        <v>33.302887519394588</v>
      </c>
    </row>
    <row r="8079" spans="1:16" x14ac:dyDescent="0.15">
      <c r="C8079" s="88">
        <v>41894</v>
      </c>
      <c r="D8079" s="12">
        <v>92.27</v>
      </c>
      <c r="E8079" s="12">
        <v>97.11</v>
      </c>
      <c r="F8079" s="12"/>
      <c r="G8079" s="11">
        <v>96.3</v>
      </c>
      <c r="H8079" s="12"/>
      <c r="I8079" s="75"/>
      <c r="J8079" s="75"/>
      <c r="K8079" s="152">
        <f t="shared" si="302"/>
        <v>65.549803867784433</v>
      </c>
      <c r="L8079" s="163">
        <f t="shared" si="306"/>
        <v>0.45781016673667807</v>
      </c>
      <c r="M8079" s="161">
        <v>108.22</v>
      </c>
      <c r="N8079" s="167">
        <f t="shared" si="307"/>
        <v>0.42000000000000171</v>
      </c>
      <c r="P8079" s="8">
        <f t="shared" si="305"/>
        <v>33.760697686131266</v>
      </c>
    </row>
    <row r="8080" spans="1:16" x14ac:dyDescent="0.15">
      <c r="C8080" s="88">
        <v>41897</v>
      </c>
      <c r="D8080" s="12">
        <v>92.92</v>
      </c>
      <c r="E8080" s="12">
        <v>96.65</v>
      </c>
      <c r="F8080" s="12"/>
      <c r="G8080" s="82"/>
      <c r="H8080" s="12"/>
      <c r="I8080" s="75"/>
      <c r="J8080" s="75"/>
      <c r="K8080" s="155"/>
      <c r="L8080" s="163">
        <f t="shared" si="306"/>
        <v>-65.549803867784433</v>
      </c>
      <c r="M8080" s="172"/>
      <c r="N8080" s="167">
        <f t="shared" si="307"/>
        <v>-108.22</v>
      </c>
      <c r="P8080" s="8">
        <f t="shared" si="305"/>
        <v>-31.789106181653167</v>
      </c>
    </row>
    <row r="8081" spans="1:16" x14ac:dyDescent="0.15">
      <c r="C8081" s="88">
        <v>41898</v>
      </c>
      <c r="D8081" s="12">
        <v>94.88</v>
      </c>
      <c r="E8081" s="12">
        <v>99.05</v>
      </c>
      <c r="F8081" s="12"/>
      <c r="G8081" s="11">
        <v>95.6</v>
      </c>
      <c r="H8081" s="12"/>
      <c r="I8081" s="75"/>
      <c r="J8081" s="75"/>
      <c r="K8081" s="152">
        <f t="shared" si="302"/>
        <v>65.043260247198461</v>
      </c>
      <c r="L8081" s="163">
        <f>K8081-K8079</f>
        <v>-0.50654362058597258</v>
      </c>
      <c r="M8081" s="161">
        <v>108.17</v>
      </c>
      <c r="N8081" s="167">
        <f>M8081-M8079</f>
        <v>-4.9999999999997158E-2</v>
      </c>
      <c r="P8081" s="8">
        <f t="shared" si="305"/>
        <v>33.254154065545293</v>
      </c>
    </row>
    <row r="8082" spans="1:16" x14ac:dyDescent="0.15">
      <c r="C8082" s="88">
        <v>41899</v>
      </c>
      <c r="D8082" s="12">
        <v>94.42</v>
      </c>
      <c r="E8082" s="12">
        <v>98.97</v>
      </c>
      <c r="F8082" s="12"/>
      <c r="G8082" s="11">
        <v>96.6</v>
      </c>
      <c r="H8082" s="12"/>
      <c r="I8082" s="75"/>
      <c r="J8082" s="75"/>
      <c r="K8082" s="152">
        <f t="shared" si="302"/>
        <v>65.772236735869996</v>
      </c>
      <c r="L8082" s="163">
        <f t="shared" si="306"/>
        <v>0.72897648867153464</v>
      </c>
      <c r="M8082" s="161">
        <v>108.25</v>
      </c>
      <c r="N8082" s="167">
        <f t="shared" si="307"/>
        <v>7.9999999999998295E-2</v>
      </c>
      <c r="P8082" s="8">
        <f t="shared" si="305"/>
        <v>33.983130554216828</v>
      </c>
    </row>
    <row r="8083" spans="1:16" x14ac:dyDescent="0.15">
      <c r="C8083" s="88">
        <v>41900</v>
      </c>
      <c r="D8083" s="12">
        <v>93.07</v>
      </c>
      <c r="E8083" s="12">
        <v>97.7</v>
      </c>
      <c r="F8083" s="12"/>
      <c r="G8083" s="11">
        <v>95.9</v>
      </c>
      <c r="H8083" s="12"/>
      <c r="I8083" s="75"/>
      <c r="J8083" s="75"/>
      <c r="K8083" s="152">
        <f t="shared" si="302"/>
        <v>66.049617390846066</v>
      </c>
      <c r="L8083" s="163">
        <f t="shared" si="306"/>
        <v>0.27738065497607067</v>
      </c>
      <c r="M8083" s="161">
        <v>109.5</v>
      </c>
      <c r="N8083" s="167">
        <f t="shared" si="307"/>
        <v>1.25</v>
      </c>
      <c r="P8083" s="8">
        <f t="shared" si="305"/>
        <v>34.260511209192899</v>
      </c>
    </row>
    <row r="8084" spans="1:16" x14ac:dyDescent="0.15">
      <c r="C8084" s="88">
        <v>41901</v>
      </c>
      <c r="D8084" s="12">
        <v>92.41</v>
      </c>
      <c r="E8084" s="12">
        <v>98.39</v>
      </c>
      <c r="F8084" s="12"/>
      <c r="G8084" s="11">
        <v>95.3</v>
      </c>
      <c r="H8084" s="12"/>
      <c r="I8084" s="75"/>
      <c r="J8084" s="75"/>
      <c r="K8084" s="152">
        <f t="shared" si="302"/>
        <v>65.852167651140647</v>
      </c>
      <c r="L8084" s="163">
        <f t="shared" si="306"/>
        <v>-0.19744973970541935</v>
      </c>
      <c r="M8084" s="161">
        <v>109.86</v>
      </c>
      <c r="N8084" s="167">
        <f t="shared" si="307"/>
        <v>0.35999999999999943</v>
      </c>
      <c r="P8084" s="8">
        <f t="shared" si="305"/>
        <v>34.063061469487479</v>
      </c>
    </row>
    <row r="8085" spans="1:16" x14ac:dyDescent="0.15">
      <c r="C8085" s="88">
        <v>41904</v>
      </c>
      <c r="D8085" s="12">
        <v>91.52</v>
      </c>
      <c r="E8085" s="12">
        <v>96.97</v>
      </c>
      <c r="F8085" s="12"/>
      <c r="G8085" s="11">
        <v>95.2</v>
      </c>
      <c r="H8085" s="12"/>
      <c r="I8085" s="75"/>
      <c r="J8085" s="75"/>
      <c r="K8085" s="152">
        <f t="shared" si="302"/>
        <v>65.848934688404654</v>
      </c>
      <c r="L8085" s="163">
        <f t="shared" si="306"/>
        <v>-3.2329627359928281E-3</v>
      </c>
      <c r="M8085" s="161">
        <v>109.97</v>
      </c>
      <c r="N8085" s="167">
        <f t="shared" si="307"/>
        <v>0.10999999999999943</v>
      </c>
      <c r="P8085" s="8">
        <f t="shared" si="305"/>
        <v>34.059828506751487</v>
      </c>
    </row>
    <row r="8086" spans="1:16" x14ac:dyDescent="0.15">
      <c r="C8086" s="88">
        <v>41905</v>
      </c>
      <c r="D8086" s="12">
        <v>91.56</v>
      </c>
      <c r="E8086" s="12">
        <v>96.85</v>
      </c>
      <c r="F8086" s="12"/>
      <c r="G8086" s="82"/>
      <c r="H8086" s="12"/>
      <c r="I8086" s="75"/>
      <c r="J8086" s="75"/>
      <c r="K8086" s="155"/>
      <c r="L8086" s="163">
        <f t="shared" si="306"/>
        <v>-65.848934688404654</v>
      </c>
      <c r="M8086" s="172"/>
      <c r="N8086" s="167">
        <f t="shared" si="307"/>
        <v>-109.97</v>
      </c>
      <c r="P8086" s="8">
        <f t="shared" si="305"/>
        <v>-31.789106181653167</v>
      </c>
    </row>
    <row r="8087" spans="1:16" x14ac:dyDescent="0.15">
      <c r="C8087" s="88">
        <v>41906</v>
      </c>
      <c r="D8087" s="12">
        <v>92.8</v>
      </c>
      <c r="E8087" s="12">
        <v>96.95</v>
      </c>
      <c r="F8087" s="12"/>
      <c r="G8087" s="11">
        <v>94.4</v>
      </c>
      <c r="H8087" s="12"/>
      <c r="I8087" s="75"/>
      <c r="J8087" s="75"/>
      <c r="K8087" s="152">
        <f t="shared" ref="K8087:K8154" si="308">G8087*M8087/158.987294928</f>
        <v>65.099642110944615</v>
      </c>
      <c r="L8087" s="163">
        <f t="shared" si="306"/>
        <v>65.099642110944615</v>
      </c>
      <c r="M8087" s="161">
        <v>109.64</v>
      </c>
      <c r="N8087" s="167">
        <f t="shared" si="307"/>
        <v>109.64</v>
      </c>
      <c r="P8087" s="8">
        <f t="shared" si="305"/>
        <v>33.310535929291447</v>
      </c>
    </row>
    <row r="8088" spans="1:16" x14ac:dyDescent="0.15">
      <c r="C8088" s="88">
        <v>41907</v>
      </c>
      <c r="D8088" s="12">
        <v>92.53</v>
      </c>
      <c r="E8088" s="12">
        <v>97</v>
      </c>
      <c r="F8088" s="12"/>
      <c r="G8088" s="11">
        <v>94.5</v>
      </c>
      <c r="H8088" s="12"/>
      <c r="I8088" s="75"/>
      <c r="J8088" s="75"/>
      <c r="K8088" s="152">
        <f t="shared" si="308"/>
        <v>65.519291995737078</v>
      </c>
      <c r="L8088" s="163">
        <f t="shared" si="306"/>
        <v>0.41964988479246301</v>
      </c>
      <c r="M8088" s="161">
        <v>110.23</v>
      </c>
      <c r="N8088" s="167">
        <f t="shared" si="307"/>
        <v>0.59000000000000341</v>
      </c>
      <c r="P8088" s="8">
        <f t="shared" si="305"/>
        <v>33.73018581408391</v>
      </c>
    </row>
    <row r="8089" spans="1:16" x14ac:dyDescent="0.15">
      <c r="C8089" s="88">
        <v>41908</v>
      </c>
      <c r="D8089" s="12">
        <v>93.54</v>
      </c>
      <c r="E8089" s="12">
        <v>97</v>
      </c>
      <c r="F8089" s="12"/>
      <c r="G8089" s="11">
        <v>94.7</v>
      </c>
      <c r="H8089" s="12"/>
      <c r="I8089" s="75"/>
      <c r="J8089" s="75"/>
      <c r="K8089" s="152">
        <f t="shared" si="308"/>
        <v>65.24100560801007</v>
      </c>
      <c r="L8089" s="163">
        <f t="shared" si="306"/>
        <v>-0.27828638772700742</v>
      </c>
      <c r="M8089" s="161">
        <v>109.53</v>
      </c>
      <c r="N8089" s="167">
        <f t="shared" si="307"/>
        <v>-0.70000000000000284</v>
      </c>
      <c r="P8089" s="8">
        <f t="shared" si="305"/>
        <v>33.451899426356903</v>
      </c>
    </row>
    <row r="8090" spans="1:16" x14ac:dyDescent="0.15">
      <c r="A8090" t="s">
        <v>193</v>
      </c>
      <c r="B8090" s="2">
        <f>SUM(D8092:D8114)/23</f>
        <v>84.339130434782604</v>
      </c>
      <c r="C8090" s="88">
        <v>41911</v>
      </c>
      <c r="D8090" s="12">
        <v>94.57</v>
      </c>
      <c r="E8090" s="12">
        <v>97.2</v>
      </c>
      <c r="F8090" s="12"/>
      <c r="G8090" s="11">
        <v>94.2</v>
      </c>
      <c r="H8090" s="12"/>
      <c r="I8090" s="75"/>
      <c r="J8090" s="75"/>
      <c r="K8090" s="152">
        <f t="shared" si="308"/>
        <v>65.394244267810123</v>
      </c>
      <c r="L8090" s="163">
        <f t="shared" si="306"/>
        <v>0.1532386598000528</v>
      </c>
      <c r="M8090" s="161">
        <v>110.37</v>
      </c>
      <c r="N8090" s="167">
        <f t="shared" si="307"/>
        <v>0.84000000000000341</v>
      </c>
      <c r="P8090" s="8">
        <f t="shared" si="305"/>
        <v>33.605138086156956</v>
      </c>
    </row>
    <row r="8091" spans="1:16" ht="15" thickBot="1" x14ac:dyDescent="0.2">
      <c r="A8091" t="s">
        <v>194</v>
      </c>
      <c r="B8091" s="2">
        <f>SUM(E8092:E8114)/23</f>
        <v>88.049565217391304</v>
      </c>
      <c r="C8091" s="121">
        <v>41912</v>
      </c>
      <c r="D8091" s="122">
        <v>91.16</v>
      </c>
      <c r="E8091" s="122">
        <v>94.67</v>
      </c>
      <c r="F8091" s="122"/>
      <c r="G8091" s="136">
        <v>94.8</v>
      </c>
      <c r="H8091" s="122"/>
      <c r="I8091" s="123"/>
      <c r="J8091" s="123"/>
      <c r="K8091" s="154">
        <f t="shared" si="308"/>
        <v>65.858470041532627</v>
      </c>
      <c r="L8091" s="164">
        <f t="shared" si="306"/>
        <v>0.46422577372250373</v>
      </c>
      <c r="M8091" s="170">
        <v>110.45</v>
      </c>
      <c r="N8091" s="171">
        <f t="shared" si="307"/>
        <v>7.9999999999998295E-2</v>
      </c>
      <c r="P8091" s="8">
        <f t="shared" si="305"/>
        <v>34.069363859879459</v>
      </c>
    </row>
    <row r="8092" spans="1:16" x14ac:dyDescent="0.15">
      <c r="A8092" t="s">
        <v>190</v>
      </c>
      <c r="B8092" s="2">
        <f>SUM(G8092:G8114)/22</f>
        <v>86.854545454545459</v>
      </c>
      <c r="C8092" s="115">
        <v>41913</v>
      </c>
      <c r="D8092" s="116">
        <v>90.73</v>
      </c>
      <c r="E8092" s="116">
        <v>94.16</v>
      </c>
      <c r="F8092" s="116"/>
      <c r="G8092" s="131">
        <v>93.8</v>
      </c>
      <c r="H8092" s="116"/>
      <c r="I8092" s="117"/>
      <c r="J8092" s="117"/>
      <c r="K8092" s="153">
        <f t="shared" si="308"/>
        <v>65.346655559521025</v>
      </c>
      <c r="L8092" s="165">
        <f t="shared" si="306"/>
        <v>-0.51181448201160151</v>
      </c>
      <c r="M8092" s="168">
        <v>110.76</v>
      </c>
      <c r="N8092" s="169">
        <f t="shared" si="307"/>
        <v>0.31000000000000227</v>
      </c>
      <c r="P8092" s="8">
        <f t="shared" si="305"/>
        <v>33.557549377867858</v>
      </c>
    </row>
    <row r="8093" spans="1:16" x14ac:dyDescent="0.15">
      <c r="B8093" s="92">
        <f>SUM(K8092:K8114)/22</f>
        <v>59.559247998785004</v>
      </c>
      <c r="C8093" s="88">
        <v>41914</v>
      </c>
      <c r="D8093" s="12">
        <v>91.01</v>
      </c>
      <c r="E8093" s="12">
        <v>93.42</v>
      </c>
      <c r="F8093" s="12"/>
      <c r="G8093" s="11">
        <v>92.9</v>
      </c>
      <c r="H8093" s="12"/>
      <c r="I8093" s="75"/>
      <c r="J8093" s="75"/>
      <c r="K8093" s="152">
        <f t="shared" si="308"/>
        <v>64.316478902485798</v>
      </c>
      <c r="L8093" s="163">
        <f t="shared" si="306"/>
        <v>-1.0301766570352271</v>
      </c>
      <c r="M8093" s="161">
        <v>110.07</v>
      </c>
      <c r="N8093" s="167">
        <f t="shared" si="307"/>
        <v>-0.69000000000001194</v>
      </c>
      <c r="P8093" s="8">
        <f t="shared" si="305"/>
        <v>32.527372720832631</v>
      </c>
    </row>
    <row r="8094" spans="1:16" x14ac:dyDescent="0.15">
      <c r="B8094" s="92">
        <f>SUM(M8092:M8114)/22</f>
        <v>108.99454545454547</v>
      </c>
      <c r="C8094" s="88">
        <v>41915</v>
      </c>
      <c r="D8094" s="12">
        <v>89.74</v>
      </c>
      <c r="E8094" s="12">
        <v>92.31</v>
      </c>
      <c r="F8094" s="12"/>
      <c r="G8094" s="11">
        <v>92.4</v>
      </c>
      <c r="H8094" s="12"/>
      <c r="I8094" s="75"/>
      <c r="J8094" s="75"/>
      <c r="K8094" s="152">
        <f t="shared" si="308"/>
        <v>63.795965612178684</v>
      </c>
      <c r="L8094" s="163">
        <f t="shared" si="306"/>
        <v>-0.52051329030711457</v>
      </c>
      <c r="M8094" s="161">
        <v>109.77</v>
      </c>
      <c r="N8094" s="167">
        <f t="shared" si="307"/>
        <v>-0.29999999999999716</v>
      </c>
      <c r="P8094" s="8">
        <f t="shared" si="305"/>
        <v>32.006859430525516</v>
      </c>
    </row>
    <row r="8095" spans="1:16" x14ac:dyDescent="0.15">
      <c r="C8095" s="88">
        <v>41918</v>
      </c>
      <c r="D8095" s="12">
        <v>90.34</v>
      </c>
      <c r="E8095" s="12">
        <v>92.79</v>
      </c>
      <c r="F8095" s="12"/>
      <c r="G8095" s="11">
        <v>91.2</v>
      </c>
      <c r="H8095" s="12"/>
      <c r="I8095" s="75"/>
      <c r="J8095" s="75"/>
      <c r="K8095" s="152">
        <f t="shared" si="308"/>
        <v>63.495186861136624</v>
      </c>
      <c r="L8095" s="163">
        <f t="shared" si="306"/>
        <v>-0.30077875104205987</v>
      </c>
      <c r="M8095" s="161">
        <v>110.69</v>
      </c>
      <c r="N8095" s="167">
        <f t="shared" si="307"/>
        <v>0.92000000000000171</v>
      </c>
      <c r="P8095" s="8">
        <f t="shared" si="305"/>
        <v>31.706080679483456</v>
      </c>
    </row>
    <row r="8096" spans="1:16" x14ac:dyDescent="0.15">
      <c r="C8096" s="88">
        <v>41919</v>
      </c>
      <c r="D8096" s="12">
        <v>88.85</v>
      </c>
      <c r="E8096" s="12">
        <v>92.11</v>
      </c>
      <c r="F8096" s="12"/>
      <c r="G8096" s="11">
        <v>91.5</v>
      </c>
      <c r="H8096" s="12"/>
      <c r="I8096" s="75"/>
      <c r="J8096" s="75"/>
      <c r="K8096" s="152">
        <f t="shared" si="308"/>
        <v>63.27241434326946</v>
      </c>
      <c r="L8096" s="163">
        <f t="shared" si="306"/>
        <v>-0.22277251786716334</v>
      </c>
      <c r="M8096" s="161">
        <v>109.94</v>
      </c>
      <c r="N8096" s="167">
        <f t="shared" si="307"/>
        <v>-0.75</v>
      </c>
      <c r="P8096" s="8">
        <f t="shared" si="305"/>
        <v>31.483308161616293</v>
      </c>
    </row>
    <row r="8097" spans="3:16" x14ac:dyDescent="0.15">
      <c r="C8097" s="88">
        <v>41920</v>
      </c>
      <c r="D8097" s="12">
        <v>87.31</v>
      </c>
      <c r="E8097" s="12">
        <v>91.38</v>
      </c>
      <c r="F8097" s="12"/>
      <c r="G8097" s="11">
        <v>89.9</v>
      </c>
      <c r="H8097" s="12"/>
      <c r="I8097" s="75"/>
      <c r="J8097" s="75"/>
      <c r="K8097" s="152">
        <f t="shared" si="308"/>
        <v>61.781502757489328</v>
      </c>
      <c r="L8097" s="163">
        <f t="shared" si="306"/>
        <v>-1.4909115857801325</v>
      </c>
      <c r="M8097" s="161">
        <v>109.26</v>
      </c>
      <c r="N8097" s="167">
        <f t="shared" si="307"/>
        <v>-0.67999999999999261</v>
      </c>
      <c r="P8097" s="8">
        <f t="shared" si="305"/>
        <v>29.99239657583616</v>
      </c>
    </row>
    <row r="8098" spans="3:16" x14ac:dyDescent="0.15">
      <c r="C8098" s="88">
        <v>41921</v>
      </c>
      <c r="D8098" s="12">
        <v>85.77</v>
      </c>
      <c r="E8098" s="12">
        <v>90.05</v>
      </c>
      <c r="F8098" s="12"/>
      <c r="G8098" s="11">
        <v>90.2</v>
      </c>
      <c r="H8098" s="12"/>
      <c r="I8098" s="75"/>
      <c r="J8098" s="75"/>
      <c r="K8098" s="152">
        <f t="shared" si="308"/>
        <v>62.004690402867332</v>
      </c>
      <c r="L8098" s="163">
        <f t="shared" si="306"/>
        <v>0.22318764537800462</v>
      </c>
      <c r="M8098" s="161">
        <v>109.29</v>
      </c>
      <c r="N8098" s="167">
        <f t="shared" si="307"/>
        <v>3.0000000000001137E-2</v>
      </c>
      <c r="P8098" s="8">
        <f t="shared" si="305"/>
        <v>30.215584221214165</v>
      </c>
    </row>
    <row r="8099" spans="3:16" x14ac:dyDescent="0.15">
      <c r="C8099" s="88">
        <v>41922</v>
      </c>
      <c r="D8099" s="12">
        <v>85.82</v>
      </c>
      <c r="E8099" s="12">
        <v>90.21</v>
      </c>
      <c r="F8099" s="12"/>
      <c r="G8099" s="11">
        <v>87.4</v>
      </c>
      <c r="H8099" s="12"/>
      <c r="I8099" s="75"/>
      <c r="J8099" s="75"/>
      <c r="K8099" s="152">
        <f t="shared" si="308"/>
        <v>59.810565393331338</v>
      </c>
      <c r="L8099" s="163">
        <f t="shared" si="306"/>
        <v>-2.1941250095359948</v>
      </c>
      <c r="M8099" s="161">
        <v>108.8</v>
      </c>
      <c r="N8099" s="167">
        <f t="shared" si="307"/>
        <v>-0.49000000000000909</v>
      </c>
      <c r="P8099" s="8">
        <f t="shared" ref="P8099:P8162" si="309">K8099-$K$8167</f>
        <v>28.02145921167817</v>
      </c>
    </row>
    <row r="8100" spans="3:16" x14ac:dyDescent="0.15">
      <c r="C8100" s="88">
        <v>41925</v>
      </c>
      <c r="D8100" s="12">
        <v>85.74</v>
      </c>
      <c r="E8100" s="12">
        <v>88.89</v>
      </c>
      <c r="F8100" s="12"/>
      <c r="G8100" s="82"/>
      <c r="H8100" s="12"/>
      <c r="I8100" s="75"/>
      <c r="J8100" s="75"/>
      <c r="K8100" s="155"/>
      <c r="L8100" s="166"/>
      <c r="M8100" s="172"/>
      <c r="N8100" s="173"/>
      <c r="P8100" s="8">
        <f t="shared" si="309"/>
        <v>-31.789106181653167</v>
      </c>
    </row>
    <row r="8101" spans="3:16" x14ac:dyDescent="0.15">
      <c r="C8101" s="88">
        <v>41926</v>
      </c>
      <c r="D8101" s="12">
        <v>81.84</v>
      </c>
      <c r="E8101" s="12">
        <v>85.04</v>
      </c>
      <c r="F8101" s="12"/>
      <c r="G8101" s="11">
        <v>88.1</v>
      </c>
      <c r="H8101" s="12"/>
      <c r="I8101" s="75"/>
      <c r="J8101" s="75"/>
      <c r="K8101" s="152">
        <f t="shared" si="308"/>
        <v>59.890622104817396</v>
      </c>
      <c r="L8101" s="163">
        <f>K8101-K8099</f>
        <v>8.0056711486058418E-2</v>
      </c>
      <c r="M8101" s="161">
        <v>108.08</v>
      </c>
      <c r="N8101" s="167">
        <f>M8101-M8099</f>
        <v>-0.71999999999999886</v>
      </c>
      <c r="P8101" s="8">
        <f t="shared" si="309"/>
        <v>28.101515923164229</v>
      </c>
    </row>
    <row r="8102" spans="3:16" x14ac:dyDescent="0.15">
      <c r="C8102" s="88">
        <v>41927</v>
      </c>
      <c r="D8102" s="12">
        <v>81.78</v>
      </c>
      <c r="E8102" s="12">
        <v>83.78</v>
      </c>
      <c r="F8102" s="12"/>
      <c r="G8102" s="11">
        <v>84.3</v>
      </c>
      <c r="H8102" s="12"/>
      <c r="I8102" s="75"/>
      <c r="J8102" s="75"/>
      <c r="K8102" s="152">
        <f t="shared" si="308"/>
        <v>57.418720182226807</v>
      </c>
      <c r="L8102" s="163">
        <f t="shared" si="306"/>
        <v>-2.4719019225905896</v>
      </c>
      <c r="M8102" s="161">
        <v>108.29</v>
      </c>
      <c r="N8102" s="167">
        <f t="shared" si="307"/>
        <v>0.21000000000000796</v>
      </c>
      <c r="P8102" s="8">
        <f t="shared" si="309"/>
        <v>25.629614000573639</v>
      </c>
    </row>
    <row r="8103" spans="3:16" x14ac:dyDescent="0.15">
      <c r="C8103" s="88">
        <v>41928</v>
      </c>
      <c r="D8103" s="12">
        <v>82.7</v>
      </c>
      <c r="E8103" s="12">
        <v>84.47</v>
      </c>
      <c r="F8103" s="12"/>
      <c r="G8103" s="11">
        <v>82.2</v>
      </c>
      <c r="H8103" s="12"/>
      <c r="I8103" s="75"/>
      <c r="J8103" s="75"/>
      <c r="K8103" s="152">
        <f t="shared" si="308"/>
        <v>55.280039854632179</v>
      </c>
      <c r="L8103" s="163">
        <f t="shared" si="306"/>
        <v>-2.1386803275946278</v>
      </c>
      <c r="M8103" s="161">
        <v>106.92</v>
      </c>
      <c r="N8103" s="167">
        <f t="shared" si="307"/>
        <v>-1.3700000000000045</v>
      </c>
      <c r="P8103" s="8">
        <f t="shared" si="309"/>
        <v>23.490933672979011</v>
      </c>
    </row>
    <row r="8104" spans="3:16" x14ac:dyDescent="0.15">
      <c r="C8104" s="88">
        <v>41929</v>
      </c>
      <c r="D8104" s="12">
        <v>82.75</v>
      </c>
      <c r="E8104" s="12">
        <v>86.16</v>
      </c>
      <c r="F8104" s="12"/>
      <c r="G8104" s="11">
        <v>84.5</v>
      </c>
      <c r="H8104" s="12"/>
      <c r="I8104" s="75"/>
      <c r="J8104" s="75"/>
      <c r="K8104" s="152">
        <f t="shared" si="308"/>
        <v>57.076604794801462</v>
      </c>
      <c r="L8104" s="163">
        <f t="shared" si="306"/>
        <v>1.7965649401692829</v>
      </c>
      <c r="M8104" s="161">
        <v>107.39</v>
      </c>
      <c r="N8104" s="167">
        <f t="shared" si="307"/>
        <v>0.46999999999999886</v>
      </c>
      <c r="P8104" s="8">
        <f t="shared" si="309"/>
        <v>25.287498613148294</v>
      </c>
    </row>
    <row r="8105" spans="3:16" x14ac:dyDescent="0.15">
      <c r="C8105" s="88">
        <v>41932</v>
      </c>
      <c r="D8105" s="12">
        <v>82.71</v>
      </c>
      <c r="E8105" s="12">
        <v>85.4</v>
      </c>
      <c r="F8105" s="12"/>
      <c r="G8105" s="11">
        <v>85.2</v>
      </c>
      <c r="H8105" s="12"/>
      <c r="I8105" s="75"/>
      <c r="J8105" s="75"/>
      <c r="K8105" s="152">
        <f t="shared" si="308"/>
        <v>57.95670656685418</v>
      </c>
      <c r="L8105" s="163">
        <f t="shared" si="306"/>
        <v>0.88010177205271845</v>
      </c>
      <c r="M8105" s="161">
        <v>108.15</v>
      </c>
      <c r="N8105" s="167">
        <f t="shared" si="307"/>
        <v>0.76000000000000512</v>
      </c>
      <c r="P8105" s="8">
        <f t="shared" si="309"/>
        <v>26.167600385201013</v>
      </c>
    </row>
    <row r="8106" spans="3:16" x14ac:dyDescent="0.15">
      <c r="C8106" s="88">
        <v>41933</v>
      </c>
      <c r="D8106" s="12">
        <v>82.81</v>
      </c>
      <c r="E8106" s="12">
        <v>86.22</v>
      </c>
      <c r="F8106" s="12"/>
      <c r="G8106" s="11">
        <v>83.8</v>
      </c>
      <c r="H8106" s="12"/>
      <c r="I8106" s="75"/>
      <c r="J8106" s="75"/>
      <c r="K8106" s="152">
        <f t="shared" si="308"/>
        <v>56.84624047533439</v>
      </c>
      <c r="L8106" s="163">
        <f t="shared" si="306"/>
        <v>-1.1104660915197897</v>
      </c>
      <c r="M8106" s="161">
        <v>107.85</v>
      </c>
      <c r="N8106" s="167">
        <f t="shared" si="307"/>
        <v>-0.30000000000001137</v>
      </c>
      <c r="P8106" s="8">
        <f t="shared" si="309"/>
        <v>25.057134293681223</v>
      </c>
    </row>
    <row r="8107" spans="3:16" x14ac:dyDescent="0.15">
      <c r="C8107" s="88">
        <v>41934</v>
      </c>
      <c r="D8107" s="12">
        <v>80.52</v>
      </c>
      <c r="E8107" s="12">
        <v>84.71</v>
      </c>
      <c r="F8107" s="12"/>
      <c r="G8107" s="11">
        <v>85.3</v>
      </c>
      <c r="H8107" s="12"/>
      <c r="I8107" s="75"/>
      <c r="J8107" s="75"/>
      <c r="K8107" s="152">
        <f t="shared" si="308"/>
        <v>57.965713575877437</v>
      </c>
      <c r="L8107" s="163">
        <f t="shared" si="306"/>
        <v>1.1194731005430469</v>
      </c>
      <c r="M8107" s="161">
        <v>108.04</v>
      </c>
      <c r="N8107" s="167">
        <f t="shared" si="307"/>
        <v>0.19000000000001194</v>
      </c>
      <c r="P8107" s="8">
        <f t="shared" si="309"/>
        <v>26.17660739422427</v>
      </c>
    </row>
    <row r="8108" spans="3:16" x14ac:dyDescent="0.15">
      <c r="C8108" s="88">
        <v>41935</v>
      </c>
      <c r="D8108" s="12">
        <v>82.09</v>
      </c>
      <c r="E8108" s="12">
        <v>86.83</v>
      </c>
      <c r="F8108" s="12"/>
      <c r="G8108" s="11">
        <v>82.3</v>
      </c>
      <c r="H8108" s="12"/>
      <c r="I8108" s="75"/>
      <c r="J8108" s="75"/>
      <c r="K8108" s="152">
        <f t="shared" si="308"/>
        <v>55.989178280133764</v>
      </c>
      <c r="L8108" s="163">
        <f t="shared" si="306"/>
        <v>-1.9765352957436733</v>
      </c>
      <c r="M8108" s="161">
        <v>108.16</v>
      </c>
      <c r="N8108" s="167">
        <f t="shared" si="307"/>
        <v>0.11999999999999034</v>
      </c>
      <c r="P8108" s="8">
        <f t="shared" si="309"/>
        <v>24.200072098480597</v>
      </c>
    </row>
    <row r="8109" spans="3:16" x14ac:dyDescent="0.15">
      <c r="C8109" s="88">
        <v>41936</v>
      </c>
      <c r="D8109" s="12">
        <v>81.010000000000005</v>
      </c>
      <c r="E8109" s="12">
        <v>86.13</v>
      </c>
      <c r="F8109" s="12"/>
      <c r="G8109" s="11">
        <v>84.1</v>
      </c>
      <c r="H8109" s="12"/>
      <c r="I8109" s="75"/>
      <c r="J8109" s="75"/>
      <c r="K8109" s="152">
        <f t="shared" si="308"/>
        <v>57.67393554404785</v>
      </c>
      <c r="L8109" s="163">
        <f t="shared" si="306"/>
        <v>1.6847572639140864</v>
      </c>
      <c r="M8109" s="161">
        <v>109.03</v>
      </c>
      <c r="N8109" s="167">
        <f t="shared" si="307"/>
        <v>0.87000000000000455</v>
      </c>
      <c r="P8109" s="8">
        <f t="shared" si="309"/>
        <v>25.884829362394683</v>
      </c>
    </row>
    <row r="8110" spans="3:16" x14ac:dyDescent="0.15">
      <c r="C8110" s="88">
        <v>41939</v>
      </c>
      <c r="D8110" s="12">
        <v>81</v>
      </c>
      <c r="E8110" s="12">
        <v>85.83</v>
      </c>
      <c r="F8110" s="12"/>
      <c r="G8110" s="11">
        <v>84.3</v>
      </c>
      <c r="H8110" s="12"/>
      <c r="I8110" s="75"/>
      <c r="J8110" s="75"/>
      <c r="K8110" s="152">
        <f t="shared" si="308"/>
        <v>57.763370363392632</v>
      </c>
      <c r="L8110" s="163">
        <f t="shared" si="306"/>
        <v>8.9434819344781147E-2</v>
      </c>
      <c r="M8110" s="161">
        <v>108.94</v>
      </c>
      <c r="N8110" s="167">
        <f t="shared" si="307"/>
        <v>-9.0000000000003411E-2</v>
      </c>
      <c r="P8110" s="8">
        <f t="shared" si="309"/>
        <v>25.974264181739464</v>
      </c>
    </row>
    <row r="8111" spans="3:16" x14ac:dyDescent="0.15">
      <c r="C8111" s="88">
        <v>41940</v>
      </c>
      <c r="D8111" s="12">
        <v>81.42</v>
      </c>
      <c r="E8111" s="12">
        <v>86.03</v>
      </c>
      <c r="F8111" s="12"/>
      <c r="G8111" s="11">
        <v>83.7</v>
      </c>
      <c r="H8111" s="12"/>
      <c r="I8111" s="75"/>
      <c r="J8111" s="75"/>
      <c r="K8111" s="152">
        <f t="shared" si="308"/>
        <v>57.36803688703867</v>
      </c>
      <c r="L8111" s="163">
        <f t="shared" si="306"/>
        <v>-0.39533347635396154</v>
      </c>
      <c r="M8111" s="161">
        <v>108.97</v>
      </c>
      <c r="N8111" s="167">
        <f t="shared" si="307"/>
        <v>3.0000000000001137E-2</v>
      </c>
      <c r="P8111" s="8">
        <f t="shared" si="309"/>
        <v>25.578930705385503</v>
      </c>
    </row>
    <row r="8112" spans="3:16" x14ac:dyDescent="0.15">
      <c r="C8112" s="88">
        <v>41941</v>
      </c>
      <c r="D8112" s="12">
        <v>82.2</v>
      </c>
      <c r="E8112" s="12">
        <v>87.12</v>
      </c>
      <c r="F8112" s="12"/>
      <c r="G8112" s="11">
        <v>84.7</v>
      </c>
      <c r="H8112" s="12"/>
      <c r="I8112" s="75"/>
      <c r="J8112" s="75"/>
      <c r="K8112" s="152">
        <f t="shared" si="308"/>
        <v>58.138677082253544</v>
      </c>
      <c r="L8112" s="163">
        <f t="shared" ref="L8112:L8175" si="310">K8112-K8111</f>
        <v>0.77064019521487381</v>
      </c>
      <c r="M8112" s="161">
        <v>109.13</v>
      </c>
      <c r="N8112" s="167">
        <f t="shared" si="307"/>
        <v>0.15999999999999659</v>
      </c>
      <c r="P8112" s="8">
        <f t="shared" si="309"/>
        <v>26.349570900600376</v>
      </c>
    </row>
    <row r="8113" spans="1:16" x14ac:dyDescent="0.15">
      <c r="A8113" t="s">
        <v>193</v>
      </c>
      <c r="B8113" s="92">
        <f>SUM(D8115:D8134)/19</f>
        <v>75.81</v>
      </c>
      <c r="C8113" s="88">
        <v>41942</v>
      </c>
      <c r="D8113" s="12">
        <v>81.12</v>
      </c>
      <c r="E8113" s="12">
        <v>86.24</v>
      </c>
      <c r="F8113" s="12"/>
      <c r="G8113" s="11">
        <v>85.2</v>
      </c>
      <c r="H8113" s="12"/>
      <c r="I8113" s="75"/>
      <c r="J8113" s="75"/>
      <c r="K8113" s="152">
        <f t="shared" si="308"/>
        <v>58.953465459266098</v>
      </c>
      <c r="L8113" s="163">
        <f t="shared" si="310"/>
        <v>0.81478837701255458</v>
      </c>
      <c r="M8113" s="161">
        <v>110.01</v>
      </c>
      <c r="N8113" s="167">
        <f t="shared" si="307"/>
        <v>0.88000000000000966</v>
      </c>
      <c r="P8113" s="8">
        <f t="shared" si="309"/>
        <v>27.164359277612931</v>
      </c>
    </row>
    <row r="8114" spans="1:16" ht="15" thickBot="1" x14ac:dyDescent="0.2">
      <c r="A8114" t="s">
        <v>194</v>
      </c>
      <c r="B8114" s="92">
        <f>SUM(E8115:E8134)/20</f>
        <v>79.628999999999991</v>
      </c>
      <c r="C8114" s="121">
        <v>41943</v>
      </c>
      <c r="D8114" s="122">
        <v>80.540000000000006</v>
      </c>
      <c r="E8114" s="122">
        <v>85.86</v>
      </c>
      <c r="F8114" s="122"/>
      <c r="G8114" s="136">
        <v>83.8</v>
      </c>
      <c r="H8114" s="122"/>
      <c r="I8114" s="123"/>
      <c r="J8114" s="123"/>
      <c r="K8114" s="154">
        <f t="shared" si="308"/>
        <v>58.15868497031429</v>
      </c>
      <c r="L8114" s="164">
        <f t="shared" si="310"/>
        <v>-0.79478048895180819</v>
      </c>
      <c r="M8114" s="170">
        <v>110.34</v>
      </c>
      <c r="N8114" s="171">
        <f t="shared" si="307"/>
        <v>0.32999999999999829</v>
      </c>
      <c r="P8114" s="8">
        <f t="shared" si="309"/>
        <v>26.369578788661123</v>
      </c>
    </row>
    <row r="8115" spans="1:16" x14ac:dyDescent="0.15">
      <c r="A8115" t="s">
        <v>191</v>
      </c>
      <c r="B8115" s="92">
        <f>SUM(G8115:G8134)/18</f>
        <v>76.277777777777771</v>
      </c>
      <c r="C8115" s="115">
        <v>41946</v>
      </c>
      <c r="D8115" s="116">
        <v>78.78</v>
      </c>
      <c r="E8115" s="116">
        <v>84.78</v>
      </c>
      <c r="F8115" s="116"/>
      <c r="G8115" s="124"/>
      <c r="H8115" s="124"/>
      <c r="I8115" s="197"/>
      <c r="J8115" s="197"/>
      <c r="K8115" s="177"/>
      <c r="L8115" s="165">
        <f t="shared" si="310"/>
        <v>-58.15868497031429</v>
      </c>
      <c r="M8115" s="179"/>
      <c r="N8115" s="169">
        <f t="shared" si="307"/>
        <v>-110.34</v>
      </c>
      <c r="P8115" s="8">
        <f t="shared" si="309"/>
        <v>-31.789106181653167</v>
      </c>
    </row>
    <row r="8116" spans="1:16" x14ac:dyDescent="0.15">
      <c r="B8116" s="92">
        <f>SUM(K8115:K8134)/18</f>
        <v>56.203895996441538</v>
      </c>
      <c r="C8116" s="88">
        <v>41947</v>
      </c>
      <c r="D8116" s="12">
        <v>77.19</v>
      </c>
      <c r="E8116" s="12">
        <v>82.82</v>
      </c>
      <c r="F8116" s="12"/>
      <c r="G8116" s="11">
        <v>81.400000000000006</v>
      </c>
      <c r="H8116" s="12"/>
      <c r="I8116" s="75"/>
      <c r="J8116" s="75"/>
      <c r="K8116" s="207">
        <f t="shared" si="308"/>
        <v>58.75604087880378</v>
      </c>
      <c r="L8116" s="163">
        <f t="shared" si="310"/>
        <v>58.75604087880378</v>
      </c>
      <c r="M8116" s="161">
        <v>114.76</v>
      </c>
      <c r="N8116" s="167">
        <f t="shared" ref="N8116:N8179" si="311">M8116-M8115</f>
        <v>114.76</v>
      </c>
      <c r="P8116" s="8">
        <f t="shared" si="309"/>
        <v>26.966934697150613</v>
      </c>
    </row>
    <row r="8117" spans="1:16" x14ac:dyDescent="0.15">
      <c r="B8117" s="92">
        <f>SUM(M8115:M8134)/18</f>
        <v>117.20555555555555</v>
      </c>
      <c r="C8117" s="88">
        <v>41948</v>
      </c>
      <c r="D8117" s="12">
        <v>78.680000000000007</v>
      </c>
      <c r="E8117" s="12">
        <v>82.95</v>
      </c>
      <c r="F8117" s="12"/>
      <c r="G8117" s="11">
        <v>79.8</v>
      </c>
      <c r="H8117" s="12"/>
      <c r="I8117" s="75"/>
      <c r="J8117" s="75"/>
      <c r="K8117" s="153">
        <f t="shared" si="308"/>
        <v>57.560976832421673</v>
      </c>
      <c r="L8117" s="163">
        <f t="shared" si="310"/>
        <v>-1.1950640463821074</v>
      </c>
      <c r="M8117" s="161">
        <v>114.68</v>
      </c>
      <c r="N8117" s="167">
        <f t="shared" si="311"/>
        <v>-7.9999999999998295E-2</v>
      </c>
      <c r="P8117" s="8">
        <f t="shared" si="309"/>
        <v>25.771870650768506</v>
      </c>
    </row>
    <row r="8118" spans="1:16" x14ac:dyDescent="0.15">
      <c r="C8118" s="88">
        <v>41949</v>
      </c>
      <c r="D8118" s="12">
        <v>77.91</v>
      </c>
      <c r="E8118" s="12">
        <v>82.86</v>
      </c>
      <c r="F8118" s="12"/>
      <c r="G8118" s="11">
        <v>80.3</v>
      </c>
      <c r="H8118" s="12"/>
      <c r="I8118" s="75"/>
      <c r="J8118" s="75"/>
      <c r="K8118" s="152">
        <f t="shared" si="308"/>
        <v>58.431757104912599</v>
      </c>
      <c r="L8118" s="163">
        <f t="shared" si="310"/>
        <v>0.87078027249092571</v>
      </c>
      <c r="M8118" s="161">
        <v>115.69</v>
      </c>
      <c r="N8118" s="167">
        <f t="shared" si="311"/>
        <v>1.0099999999999909</v>
      </c>
      <c r="P8118" s="8">
        <f t="shared" si="309"/>
        <v>26.642650923259431</v>
      </c>
    </row>
    <row r="8119" spans="1:16" x14ac:dyDescent="0.15">
      <c r="C8119" s="88">
        <v>41950</v>
      </c>
      <c r="D8119" s="12">
        <v>78.650000000000006</v>
      </c>
      <c r="E8119" s="12">
        <v>83.39</v>
      </c>
      <c r="F8119" s="12"/>
      <c r="G8119" s="11">
        <v>79.7</v>
      </c>
      <c r="H8119" s="12"/>
      <c r="I8119" s="75"/>
      <c r="J8119" s="75"/>
      <c r="K8119" s="152">
        <f t="shared" si="308"/>
        <v>58.180636409903101</v>
      </c>
      <c r="L8119" s="163">
        <f t="shared" si="310"/>
        <v>-0.2511206950094973</v>
      </c>
      <c r="M8119" s="161">
        <v>116.06</v>
      </c>
      <c r="N8119" s="167">
        <f t="shared" si="311"/>
        <v>0.37000000000000455</v>
      </c>
      <c r="P8119" s="8">
        <f t="shared" si="309"/>
        <v>26.391530228249934</v>
      </c>
    </row>
    <row r="8120" spans="1:16" x14ac:dyDescent="0.15">
      <c r="C8120" s="88">
        <v>41953</v>
      </c>
      <c r="D8120" s="12">
        <v>77.400000000000006</v>
      </c>
      <c r="E8120" s="12">
        <v>82.34</v>
      </c>
      <c r="F8120" s="12"/>
      <c r="G8120" s="11">
        <v>80.7</v>
      </c>
      <c r="H8120" s="12"/>
      <c r="I8120" s="75"/>
      <c r="J8120" s="75"/>
      <c r="K8120" s="152">
        <f t="shared" si="308"/>
        <v>58.555320437497741</v>
      </c>
      <c r="L8120" s="163">
        <f t="shared" si="310"/>
        <v>0.3746840275946397</v>
      </c>
      <c r="M8120" s="161">
        <v>115.36</v>
      </c>
      <c r="N8120" s="167">
        <f t="shared" si="311"/>
        <v>-0.70000000000000284</v>
      </c>
      <c r="P8120" s="8">
        <f t="shared" si="309"/>
        <v>26.766214255844574</v>
      </c>
    </row>
    <row r="8121" spans="1:16" x14ac:dyDescent="0.15">
      <c r="C8121" s="88">
        <v>41954</v>
      </c>
      <c r="D8121" s="12">
        <v>77.94</v>
      </c>
      <c r="E8121" s="12">
        <v>81.67</v>
      </c>
      <c r="F8121" s="12"/>
      <c r="G8121" s="11">
        <v>78.900000000000006</v>
      </c>
      <c r="H8121" s="12"/>
      <c r="I8121" s="75"/>
      <c r="J8121" s="75"/>
      <c r="K8121" s="152">
        <f t="shared" si="308"/>
        <v>57.442797577856027</v>
      </c>
      <c r="L8121" s="163">
        <f t="shared" si="310"/>
        <v>-1.1125228596417145</v>
      </c>
      <c r="M8121" s="161">
        <v>115.75</v>
      </c>
      <c r="N8121" s="167">
        <f t="shared" si="311"/>
        <v>0.39000000000000057</v>
      </c>
      <c r="P8121" s="8">
        <f t="shared" si="309"/>
        <v>25.653691396202859</v>
      </c>
    </row>
    <row r="8122" spans="1:16" x14ac:dyDescent="0.15">
      <c r="C8122" s="88">
        <v>41955</v>
      </c>
      <c r="D8122" s="12">
        <v>77.180000000000007</v>
      </c>
      <c r="E8122" s="12">
        <v>80.38</v>
      </c>
      <c r="F8122" s="12"/>
      <c r="G8122" s="11">
        <v>78</v>
      </c>
      <c r="H8122" s="12"/>
      <c r="I8122" s="75"/>
      <c r="J8122" s="75"/>
      <c r="K8122" s="152">
        <f t="shared" si="308"/>
        <v>57.307598095345583</v>
      </c>
      <c r="L8122" s="163">
        <f t="shared" si="310"/>
        <v>-0.13519948251044411</v>
      </c>
      <c r="M8122" s="161">
        <v>116.81</v>
      </c>
      <c r="N8122" s="167">
        <f t="shared" si="311"/>
        <v>1.0600000000000023</v>
      </c>
      <c r="P8122" s="8">
        <f t="shared" si="309"/>
        <v>25.518491913692415</v>
      </c>
    </row>
    <row r="8123" spans="1:16" x14ac:dyDescent="0.15">
      <c r="C8123" s="88">
        <v>41956</v>
      </c>
      <c r="D8123" s="12">
        <v>74.209999999999994</v>
      </c>
      <c r="E8123" s="12">
        <v>77.92</v>
      </c>
      <c r="F8123" s="12"/>
      <c r="G8123" s="11">
        <v>77.099999999999994</v>
      </c>
      <c r="H8123" s="12"/>
      <c r="I8123" s="75"/>
      <c r="J8123" s="75"/>
      <c r="K8123" s="152">
        <f t="shared" si="308"/>
        <v>56.505722699844732</v>
      </c>
      <c r="L8123" s="163">
        <f t="shared" si="310"/>
        <v>-0.80187539550085063</v>
      </c>
      <c r="M8123" s="161">
        <v>116.52</v>
      </c>
      <c r="N8123" s="167">
        <f t="shared" si="311"/>
        <v>-0.29000000000000625</v>
      </c>
      <c r="P8123" s="8">
        <f t="shared" si="309"/>
        <v>24.716616518191564</v>
      </c>
    </row>
    <row r="8124" spans="1:16" x14ac:dyDescent="0.15">
      <c r="C8124" s="88">
        <v>41957</v>
      </c>
      <c r="D8124" s="12">
        <v>75.819999999999993</v>
      </c>
      <c r="E8124" s="12">
        <v>79.41</v>
      </c>
      <c r="F8124" s="12"/>
      <c r="G8124" s="11">
        <v>73.7</v>
      </c>
      <c r="H8124" s="12"/>
      <c r="I8124" s="75"/>
      <c r="J8124" s="75"/>
      <c r="K8124" s="152">
        <f t="shared" si="308"/>
        <v>54.305943150426124</v>
      </c>
      <c r="L8124" s="163">
        <f t="shared" si="310"/>
        <v>-2.1997795494186079</v>
      </c>
      <c r="M8124" s="161">
        <v>117.15</v>
      </c>
      <c r="N8124" s="167">
        <f t="shared" si="311"/>
        <v>0.63000000000000966</v>
      </c>
      <c r="P8124" s="8">
        <f t="shared" si="309"/>
        <v>22.516836968772957</v>
      </c>
    </row>
    <row r="8125" spans="1:16" x14ac:dyDescent="0.15">
      <c r="C8125" s="88">
        <v>41960</v>
      </c>
      <c r="D8125" s="12">
        <v>75.64</v>
      </c>
      <c r="E8125" s="12">
        <v>79.31</v>
      </c>
      <c r="F8125" s="12"/>
      <c r="G8125" s="11">
        <v>74.8</v>
      </c>
      <c r="H8125" s="12"/>
      <c r="I8125" s="75"/>
      <c r="J8125" s="75"/>
      <c r="K8125" s="152">
        <f t="shared" si="308"/>
        <v>55.252918190590059</v>
      </c>
      <c r="L8125" s="163">
        <f t="shared" si="310"/>
        <v>0.94697504016393452</v>
      </c>
      <c r="M8125" s="161">
        <v>117.44</v>
      </c>
      <c r="N8125" s="167">
        <f t="shared" si="311"/>
        <v>0.28999999999999204</v>
      </c>
      <c r="P8125" s="8">
        <f t="shared" si="309"/>
        <v>23.463812008936891</v>
      </c>
    </row>
    <row r="8126" spans="1:16" x14ac:dyDescent="0.15">
      <c r="C8126" s="88">
        <v>41961</v>
      </c>
      <c r="D8126" s="12">
        <v>74.61</v>
      </c>
      <c r="E8126" s="12">
        <v>78.47</v>
      </c>
      <c r="F8126" s="12"/>
      <c r="G8126" s="11">
        <v>75.099999999999994</v>
      </c>
      <c r="H8126" s="12"/>
      <c r="I8126" s="75"/>
      <c r="J8126" s="75"/>
      <c r="K8126" s="152">
        <f t="shared" si="308"/>
        <v>55.535928226205655</v>
      </c>
      <c r="L8126" s="163">
        <f t="shared" si="310"/>
        <v>0.28301003561559668</v>
      </c>
      <c r="M8126" s="161">
        <v>117.57</v>
      </c>
      <c r="N8126" s="167">
        <f t="shared" si="311"/>
        <v>0.12999999999999545</v>
      </c>
      <c r="P8126" s="8">
        <f t="shared" si="309"/>
        <v>23.746822044552488</v>
      </c>
    </row>
    <row r="8127" spans="1:16" x14ac:dyDescent="0.15">
      <c r="C8127" s="88">
        <v>41962</v>
      </c>
      <c r="D8127" s="12">
        <v>74.58</v>
      </c>
      <c r="E8127" s="12">
        <v>78.099999999999994</v>
      </c>
      <c r="F8127" s="12"/>
      <c r="G8127" s="11">
        <v>74.8</v>
      </c>
      <c r="H8127" s="12"/>
      <c r="I8127" s="75"/>
      <c r="J8127" s="75"/>
      <c r="K8127" s="152">
        <f t="shared" si="308"/>
        <v>55.52579534105449</v>
      </c>
      <c r="L8127" s="163">
        <f t="shared" si="310"/>
        <v>-1.0132885151165283E-2</v>
      </c>
      <c r="M8127" s="161">
        <v>118.02</v>
      </c>
      <c r="N8127" s="167">
        <f t="shared" si="311"/>
        <v>0.45000000000000284</v>
      </c>
      <c r="P8127" s="8">
        <f t="shared" si="309"/>
        <v>23.736689159401323</v>
      </c>
    </row>
    <row r="8128" spans="1:16" x14ac:dyDescent="0.15">
      <c r="C8128" s="88">
        <v>41963</v>
      </c>
      <c r="D8128" s="12">
        <v>75.58</v>
      </c>
      <c r="E8128" s="12">
        <v>79.33</v>
      </c>
      <c r="F8128" s="12"/>
      <c r="G8128" s="11">
        <v>74.099999999999994</v>
      </c>
      <c r="H8128" s="12"/>
      <c r="I8128" s="75"/>
      <c r="J8128" s="75"/>
      <c r="K8128" s="152">
        <f t="shared" si="308"/>
        <v>55.560798137991945</v>
      </c>
      <c r="L8128" s="163">
        <f t="shared" si="310"/>
        <v>3.5002796937455116E-2</v>
      </c>
      <c r="M8128" s="161">
        <v>119.21</v>
      </c>
      <c r="N8128" s="167">
        <f t="shared" si="311"/>
        <v>1.1899999999999977</v>
      </c>
      <c r="P8128" s="8">
        <f t="shared" si="309"/>
        <v>23.771691956338778</v>
      </c>
    </row>
    <row r="8129" spans="1:16" x14ac:dyDescent="0.15">
      <c r="C8129" s="88">
        <v>41964</v>
      </c>
      <c r="D8129" s="12">
        <v>76.510000000000005</v>
      </c>
      <c r="E8129" s="12">
        <v>80.36</v>
      </c>
      <c r="F8129" s="12"/>
      <c r="G8129" s="11">
        <v>75.599999999999994</v>
      </c>
      <c r="H8129" s="12"/>
      <c r="I8129" s="75"/>
      <c r="J8129" s="75"/>
      <c r="K8129" s="152">
        <f t="shared" si="308"/>
        <v>56.628449487597408</v>
      </c>
      <c r="L8129" s="163">
        <f t="shared" si="310"/>
        <v>1.0676513496054625</v>
      </c>
      <c r="M8129" s="161">
        <v>119.09</v>
      </c>
      <c r="N8129" s="167">
        <f t="shared" si="311"/>
        <v>-0.11999999999999034</v>
      </c>
      <c r="P8129" s="8">
        <f t="shared" si="309"/>
        <v>24.83934330594424</v>
      </c>
    </row>
    <row r="8130" spans="1:16" x14ac:dyDescent="0.15">
      <c r="C8130" s="88">
        <v>41967</v>
      </c>
      <c r="D8130" s="12">
        <v>75.78</v>
      </c>
      <c r="E8130" s="12">
        <v>79.680000000000007</v>
      </c>
      <c r="F8130" s="12"/>
      <c r="G8130" s="82"/>
      <c r="H8130" s="12"/>
      <c r="I8130" s="75"/>
      <c r="J8130" s="75"/>
      <c r="K8130" s="155"/>
      <c r="L8130" s="163">
        <f t="shared" si="310"/>
        <v>-56.628449487597408</v>
      </c>
      <c r="M8130" s="172"/>
      <c r="N8130" s="167">
        <f t="shared" si="311"/>
        <v>-119.09</v>
      </c>
      <c r="P8130" s="8">
        <f t="shared" si="309"/>
        <v>-31.789106181653167</v>
      </c>
    </row>
    <row r="8131" spans="1:16" x14ac:dyDescent="0.15">
      <c r="C8131" s="88">
        <v>41968</v>
      </c>
      <c r="D8131" s="12">
        <v>74.09</v>
      </c>
      <c r="E8131" s="12">
        <v>78.33</v>
      </c>
      <c r="F8131" s="12"/>
      <c r="G8131" s="11">
        <v>75.400000000000006</v>
      </c>
      <c r="H8131" s="12"/>
      <c r="I8131" s="75"/>
      <c r="J8131" s="75"/>
      <c r="K8131" s="152">
        <f t="shared" si="308"/>
        <v>56.469153740025448</v>
      </c>
      <c r="L8131" s="163">
        <f t="shared" si="310"/>
        <v>56.469153740025448</v>
      </c>
      <c r="M8131" s="161">
        <v>119.07</v>
      </c>
      <c r="N8131" s="167">
        <f t="shared" si="311"/>
        <v>119.07</v>
      </c>
      <c r="P8131" s="8">
        <f t="shared" si="309"/>
        <v>24.68004755837228</v>
      </c>
    </row>
    <row r="8132" spans="1:16" x14ac:dyDescent="0.15">
      <c r="C8132" s="88">
        <v>41969</v>
      </c>
      <c r="D8132" s="12">
        <v>73.69</v>
      </c>
      <c r="E8132" s="12">
        <v>77.75</v>
      </c>
      <c r="F8132" s="12"/>
      <c r="G8132" s="11">
        <v>74</v>
      </c>
      <c r="H8132" s="12"/>
      <c r="I8132" s="75"/>
      <c r="J8132" s="75"/>
      <c r="K8132" s="152">
        <f t="shared" si="308"/>
        <v>55.281021065112355</v>
      </c>
      <c r="L8132" s="163">
        <f t="shared" si="310"/>
        <v>-1.188132674913092</v>
      </c>
      <c r="M8132" s="161">
        <v>118.77</v>
      </c>
      <c r="N8132" s="167">
        <f t="shared" si="311"/>
        <v>-0.29999999999999716</v>
      </c>
      <c r="P8132" s="8">
        <f t="shared" si="309"/>
        <v>23.491914883459188</v>
      </c>
    </row>
    <row r="8133" spans="1:16" x14ac:dyDescent="0.15">
      <c r="C8133" s="88">
        <v>41970</v>
      </c>
      <c r="D8133" s="82"/>
      <c r="E8133" s="12">
        <v>72.58</v>
      </c>
      <c r="F8133" s="12"/>
      <c r="G8133" s="11">
        <v>72</v>
      </c>
      <c r="H8133" s="12"/>
      <c r="I8133" s="75"/>
      <c r="J8133" s="75"/>
      <c r="K8133" s="152">
        <f t="shared" si="308"/>
        <v>53.67372282083614</v>
      </c>
      <c r="L8133" s="163">
        <f t="shared" si="310"/>
        <v>-1.6072982442762154</v>
      </c>
      <c r="M8133" s="161">
        <v>118.52</v>
      </c>
      <c r="N8133" s="167">
        <f t="shared" si="311"/>
        <v>-0.25</v>
      </c>
      <c r="P8133" s="8">
        <f t="shared" si="309"/>
        <v>21.884616639182973</v>
      </c>
    </row>
    <row r="8134" spans="1:16" ht="15" thickBot="1" x14ac:dyDescent="0.2">
      <c r="C8134" s="112">
        <v>41971</v>
      </c>
      <c r="D8134" s="113">
        <v>66.150000000000006</v>
      </c>
      <c r="E8134" s="113">
        <v>70.150000000000006</v>
      </c>
      <c r="F8134" s="113"/>
      <c r="G8134" s="128">
        <v>67.599999999999994</v>
      </c>
      <c r="H8134" s="113"/>
      <c r="I8134" s="114"/>
      <c r="J8134" s="114"/>
      <c r="K8134" s="200">
        <f t="shared" si="308"/>
        <v>50.695547739522695</v>
      </c>
      <c r="L8134" s="201">
        <f t="shared" si="310"/>
        <v>-2.9781750813134451</v>
      </c>
      <c r="M8134" s="202">
        <v>119.23</v>
      </c>
      <c r="N8134" s="203">
        <f t="shared" si="311"/>
        <v>0.71000000000000796</v>
      </c>
      <c r="P8134" s="8">
        <f t="shared" si="309"/>
        <v>18.906441557869528</v>
      </c>
    </row>
    <row r="8135" spans="1:16" x14ac:dyDescent="0.15">
      <c r="A8135" t="s">
        <v>193</v>
      </c>
      <c r="B8135" s="92">
        <f>SUM(D8135:D8157)/22</f>
        <v>59.28954545454544</v>
      </c>
      <c r="C8135" s="118">
        <v>41974</v>
      </c>
      <c r="D8135" s="119">
        <v>69</v>
      </c>
      <c r="E8135" s="119">
        <v>72.540000000000006</v>
      </c>
      <c r="F8135" s="119"/>
      <c r="G8135" s="130">
        <v>66.3</v>
      </c>
      <c r="H8135" s="119"/>
      <c r="I8135" s="120"/>
      <c r="J8135" s="120"/>
      <c r="K8135" s="195">
        <f t="shared" si="308"/>
        <v>49.995862899609058</v>
      </c>
      <c r="L8135" s="204">
        <f t="shared" si="310"/>
        <v>-0.69968483991363684</v>
      </c>
      <c r="M8135" s="205">
        <v>119.89</v>
      </c>
      <c r="N8135" s="206">
        <f t="shared" si="311"/>
        <v>0.65999999999999659</v>
      </c>
      <c r="P8135" s="8">
        <f t="shared" si="309"/>
        <v>18.206756717955891</v>
      </c>
    </row>
    <row r="8136" spans="1:16" x14ac:dyDescent="0.15">
      <c r="A8136" t="s">
        <v>194</v>
      </c>
      <c r="B8136" s="92">
        <f>SUM(E8135:E8157)/22</f>
        <v>63.266363636363643</v>
      </c>
      <c r="C8136" s="88">
        <v>41975</v>
      </c>
      <c r="D8136" s="12">
        <v>66.88</v>
      </c>
      <c r="E8136" s="12">
        <v>70.540000000000006</v>
      </c>
      <c r="F8136" s="12"/>
      <c r="G8136" s="11">
        <v>69.8</v>
      </c>
      <c r="H8136" s="12"/>
      <c r="I8136" s="75"/>
      <c r="J8136" s="75"/>
      <c r="K8136" s="152">
        <f t="shared" si="308"/>
        <v>52.393696010567048</v>
      </c>
      <c r="L8136" s="163">
        <f t="shared" si="310"/>
        <v>2.3978331109579898</v>
      </c>
      <c r="M8136" s="161">
        <v>119.34</v>
      </c>
      <c r="N8136" s="167">
        <f t="shared" si="311"/>
        <v>-0.54999999999999716</v>
      </c>
      <c r="P8136" s="8">
        <f t="shared" si="309"/>
        <v>20.60458982891388</v>
      </c>
    </row>
    <row r="8137" spans="1:16" x14ac:dyDescent="0.15">
      <c r="A8137" t="s">
        <v>196</v>
      </c>
      <c r="B8137" s="92">
        <f>SUM(G8135:G8155)/20</f>
        <v>60.975000000000023</v>
      </c>
      <c r="C8137" s="88">
        <v>41976</v>
      </c>
      <c r="D8137" s="12">
        <v>67.38</v>
      </c>
      <c r="E8137" s="12">
        <v>69.92</v>
      </c>
      <c r="F8137" s="12"/>
      <c r="G8137" s="11">
        <v>67.900000000000006</v>
      </c>
      <c r="H8137" s="12"/>
      <c r="I8137" s="75"/>
      <c r="J8137" s="75"/>
      <c r="K8137" s="152">
        <f t="shared" si="308"/>
        <v>51.377501602874496</v>
      </c>
      <c r="L8137" s="163">
        <f t="shared" si="310"/>
        <v>-1.0161944076925522</v>
      </c>
      <c r="M8137" s="161">
        <v>120.3</v>
      </c>
      <c r="N8137" s="167">
        <f t="shared" si="311"/>
        <v>0.95999999999999375</v>
      </c>
      <c r="P8137" s="8">
        <f t="shared" si="309"/>
        <v>19.588395421221328</v>
      </c>
    </row>
    <row r="8138" spans="1:16" x14ac:dyDescent="0.15">
      <c r="B8138" s="92">
        <f>SUM(M8135:M8157)/20</f>
        <v>126.43100000000004</v>
      </c>
      <c r="C8138" s="88">
        <v>41977</v>
      </c>
      <c r="D8138" s="12">
        <v>66.81</v>
      </c>
      <c r="E8138" s="12">
        <v>69.64</v>
      </c>
      <c r="F8138" s="12"/>
      <c r="G8138" s="11">
        <v>67.599999999999994</v>
      </c>
      <c r="H8138" s="12"/>
      <c r="I8138" s="75"/>
      <c r="J8138" s="75"/>
      <c r="K8138" s="152">
        <f t="shared" si="308"/>
        <v>51.388609408695068</v>
      </c>
      <c r="L8138" s="163">
        <f t="shared" si="310"/>
        <v>1.1107805820572025E-2</v>
      </c>
      <c r="M8138" s="161">
        <v>120.86</v>
      </c>
      <c r="N8138" s="167">
        <f t="shared" si="311"/>
        <v>0.56000000000000227</v>
      </c>
      <c r="P8138" s="8">
        <f t="shared" si="309"/>
        <v>19.5995032270419</v>
      </c>
    </row>
    <row r="8139" spans="1:16" x14ac:dyDescent="0.15">
      <c r="C8139" s="88">
        <v>41978</v>
      </c>
      <c r="D8139" s="12">
        <v>65.84</v>
      </c>
      <c r="E8139" s="12">
        <v>69.069999999999993</v>
      </c>
      <c r="F8139" s="12"/>
      <c r="G8139" s="11">
        <v>66.2</v>
      </c>
      <c r="H8139" s="12"/>
      <c r="I8139" s="75"/>
      <c r="J8139" s="75"/>
      <c r="K8139" s="152">
        <f t="shared" si="308"/>
        <v>50.311856702904798</v>
      </c>
      <c r="L8139" s="163">
        <f t="shared" si="310"/>
        <v>-1.0767527057902697</v>
      </c>
      <c r="M8139" s="161">
        <v>120.83</v>
      </c>
      <c r="N8139" s="167">
        <f t="shared" si="311"/>
        <v>-3.0000000000001137E-2</v>
      </c>
      <c r="P8139" s="8">
        <f t="shared" si="309"/>
        <v>18.522750521251631</v>
      </c>
    </row>
    <row r="8140" spans="1:16" x14ac:dyDescent="0.15">
      <c r="C8140" s="88">
        <v>41981</v>
      </c>
      <c r="D8140" s="12">
        <v>63.05</v>
      </c>
      <c r="E8140" s="12">
        <v>66.19</v>
      </c>
      <c r="F8140" s="12"/>
      <c r="G8140" s="11">
        <v>65.099999999999994</v>
      </c>
      <c r="H8140" s="12"/>
      <c r="I8140" s="75"/>
      <c r="J8140" s="75"/>
      <c r="K8140" s="152">
        <f t="shared" si="308"/>
        <v>50.192425775995837</v>
      </c>
      <c r="L8140" s="163">
        <f t="shared" si="310"/>
        <v>-0.11943092690896151</v>
      </c>
      <c r="M8140" s="161">
        <v>122.58</v>
      </c>
      <c r="N8140" s="167">
        <f t="shared" si="311"/>
        <v>1.75</v>
      </c>
      <c r="P8140" s="8">
        <f t="shared" si="309"/>
        <v>18.403319594342669</v>
      </c>
    </row>
    <row r="8141" spans="1:16" x14ac:dyDescent="0.15">
      <c r="C8141" s="88">
        <v>41982</v>
      </c>
      <c r="D8141" s="12">
        <v>63.82</v>
      </c>
      <c r="E8141" s="11">
        <v>66.84</v>
      </c>
      <c r="F8141" s="12"/>
      <c r="G8141" s="11">
        <v>62.5</v>
      </c>
      <c r="H8141" s="12"/>
      <c r="I8141" s="75"/>
      <c r="J8141" s="75"/>
      <c r="K8141" s="152">
        <f t="shared" si="308"/>
        <v>47.948013729350237</v>
      </c>
      <c r="L8141" s="163">
        <f t="shared" si="310"/>
        <v>-2.2444120466455999</v>
      </c>
      <c r="M8141" s="161">
        <v>121.97</v>
      </c>
      <c r="N8141" s="167">
        <f t="shared" si="311"/>
        <v>-0.60999999999999943</v>
      </c>
      <c r="P8141" s="8">
        <f t="shared" si="309"/>
        <v>16.158907547697069</v>
      </c>
    </row>
    <row r="8142" spans="1:16" x14ac:dyDescent="0.15">
      <c r="A8142" s="156" t="s">
        <v>34</v>
      </c>
      <c r="B8142" s="157">
        <f>AVERAGE(D7898:D8157)</f>
        <v>92.906785714285718</v>
      </c>
      <c r="C8142" s="88">
        <v>41983</v>
      </c>
      <c r="D8142" s="12">
        <v>60.94</v>
      </c>
      <c r="E8142" s="12">
        <v>64.239999999999995</v>
      </c>
      <c r="F8142" s="12"/>
      <c r="G8142" s="11">
        <v>63.1</v>
      </c>
      <c r="H8142" s="12"/>
      <c r="I8142" s="75"/>
      <c r="J8142" s="75"/>
      <c r="K8142" s="152">
        <f t="shared" si="308"/>
        <v>47.809015201134457</v>
      </c>
      <c r="L8142" s="163">
        <f t="shared" si="310"/>
        <v>-0.13899852821577952</v>
      </c>
      <c r="M8142" s="161">
        <v>120.46</v>
      </c>
      <c r="N8142" s="167">
        <f t="shared" si="311"/>
        <v>-1.5100000000000051</v>
      </c>
      <c r="P8142" s="8">
        <f t="shared" si="309"/>
        <v>16.01990901948129</v>
      </c>
    </row>
    <row r="8143" spans="1:16" x14ac:dyDescent="0.15">
      <c r="A8143" s="156" t="s">
        <v>111</v>
      </c>
      <c r="B8143" s="157">
        <f>AVERAGE(E7897:E8156)</f>
        <v>99.657054263565996</v>
      </c>
      <c r="C8143" s="88">
        <v>41984</v>
      </c>
      <c r="D8143" s="12">
        <v>59.95</v>
      </c>
      <c r="E8143" s="12">
        <v>63.68</v>
      </c>
      <c r="F8143" s="12"/>
      <c r="G8143" s="11">
        <v>61.5</v>
      </c>
      <c r="H8143" s="12"/>
      <c r="I8143" s="75"/>
      <c r="J8143" s="75"/>
      <c r="K8143" s="152">
        <f t="shared" si="308"/>
        <v>45.908196647445259</v>
      </c>
      <c r="L8143" s="163">
        <f t="shared" si="310"/>
        <v>-1.9008185536891986</v>
      </c>
      <c r="M8143" s="161">
        <v>118.68</v>
      </c>
      <c r="N8143" s="167">
        <f t="shared" si="311"/>
        <v>-1.7799999999999869</v>
      </c>
      <c r="P8143" s="8">
        <f t="shared" si="309"/>
        <v>14.119090465792091</v>
      </c>
    </row>
    <row r="8144" spans="1:16" x14ac:dyDescent="0.15">
      <c r="A8144" s="156" t="s">
        <v>112</v>
      </c>
      <c r="B8144" s="157">
        <f>AVERAGE(G7898:G8155)</f>
        <v>96.900823045267515</v>
      </c>
      <c r="C8144" s="88">
        <v>41985</v>
      </c>
      <c r="D8144" s="12">
        <v>57.81</v>
      </c>
      <c r="E8144" s="12">
        <v>61.85</v>
      </c>
      <c r="F8144" s="12"/>
      <c r="G8144" s="11">
        <v>60.1</v>
      </c>
      <c r="H8144" s="12"/>
      <c r="I8144" s="75"/>
      <c r="J8144" s="75"/>
      <c r="K8144" s="152">
        <f t="shared" si="308"/>
        <v>45.320533337353012</v>
      </c>
      <c r="L8144" s="163">
        <f t="shared" si="310"/>
        <v>-0.58766331009224615</v>
      </c>
      <c r="M8144" s="161">
        <v>119.89</v>
      </c>
      <c r="N8144" s="167">
        <f t="shared" si="311"/>
        <v>1.2099999999999937</v>
      </c>
      <c r="P8144" s="8">
        <f t="shared" si="309"/>
        <v>13.531427155699845</v>
      </c>
    </row>
    <row r="8145" spans="1:16" x14ac:dyDescent="0.15">
      <c r="A8145" s="156"/>
      <c r="B8145" s="157"/>
      <c r="C8145" s="88">
        <v>41988</v>
      </c>
      <c r="D8145" s="12">
        <v>55.91</v>
      </c>
      <c r="E8145" s="12">
        <v>61.06</v>
      </c>
      <c r="F8145" s="12"/>
      <c r="G8145" s="11">
        <v>59.5</v>
      </c>
      <c r="H8145" s="12"/>
      <c r="I8145" s="75"/>
      <c r="J8145" s="75"/>
      <c r="K8145" s="152">
        <f t="shared" si="308"/>
        <v>44.763293841957349</v>
      </c>
      <c r="L8145" s="163">
        <f t="shared" si="310"/>
        <v>-0.5572394953956632</v>
      </c>
      <c r="M8145" s="161">
        <v>119.61</v>
      </c>
      <c r="N8145" s="167">
        <f t="shared" si="311"/>
        <v>-0.28000000000000114</v>
      </c>
      <c r="P8145" s="8">
        <f t="shared" si="309"/>
        <v>12.974187660304182</v>
      </c>
    </row>
    <row r="8146" spans="1:16" x14ac:dyDescent="0.15">
      <c r="A8146" s="156" t="s">
        <v>202</v>
      </c>
      <c r="B8146" s="157">
        <f>B8143-B8142</f>
        <v>6.7502685492802783</v>
      </c>
      <c r="C8146" s="88">
        <v>41989</v>
      </c>
      <c r="D8146" s="12">
        <v>55.93</v>
      </c>
      <c r="E8146" s="12">
        <v>59.86</v>
      </c>
      <c r="F8146" s="12"/>
      <c r="G8146" s="11">
        <v>57.1</v>
      </c>
      <c r="H8146" s="12"/>
      <c r="I8146" s="75"/>
      <c r="J8146" s="75"/>
      <c r="K8146" s="152">
        <f t="shared" si="308"/>
        <v>42.65243963721111</v>
      </c>
      <c r="L8146" s="163">
        <f t="shared" si="310"/>
        <v>-2.1108542047462393</v>
      </c>
      <c r="M8146" s="161">
        <v>118.76</v>
      </c>
      <c r="N8146" s="167">
        <f t="shared" si="311"/>
        <v>-0.84999999999999432</v>
      </c>
      <c r="P8146" s="8">
        <f t="shared" si="309"/>
        <v>10.863333455557942</v>
      </c>
    </row>
    <row r="8147" spans="1:16" x14ac:dyDescent="0.15">
      <c r="C8147" s="88">
        <v>41990</v>
      </c>
      <c r="D8147" s="12">
        <v>56.47</v>
      </c>
      <c r="E8147" s="12">
        <v>61.18</v>
      </c>
      <c r="F8147" s="12"/>
      <c r="G8147" s="11">
        <v>55.6</v>
      </c>
      <c r="H8147" s="12"/>
      <c r="I8147" s="75"/>
      <c r="J8147" s="75"/>
      <c r="K8147" s="152">
        <f t="shared" si="308"/>
        <v>41.234716289555713</v>
      </c>
      <c r="L8147" s="163">
        <f t="shared" si="310"/>
        <v>-1.4177233476553965</v>
      </c>
      <c r="M8147" s="161">
        <v>117.91</v>
      </c>
      <c r="N8147" s="167">
        <f t="shared" si="311"/>
        <v>-0.85000000000000853</v>
      </c>
      <c r="P8147" s="8">
        <f t="shared" si="309"/>
        <v>9.4456101079025458</v>
      </c>
    </row>
    <row r="8148" spans="1:16" x14ac:dyDescent="0.15">
      <c r="C8148" s="88">
        <v>41991</v>
      </c>
      <c r="D8148" s="12">
        <v>54.11</v>
      </c>
      <c r="E8148" s="12">
        <v>59.27</v>
      </c>
      <c r="F8148" s="12"/>
      <c r="G8148" s="11">
        <v>57.6</v>
      </c>
      <c r="H8148" s="12"/>
      <c r="I8148" s="75"/>
      <c r="J8148" s="75"/>
      <c r="K8148" s="152">
        <f t="shared" si="308"/>
        <v>43.395467563143796</v>
      </c>
      <c r="L8148" s="163">
        <f t="shared" si="310"/>
        <v>2.1607512735880832</v>
      </c>
      <c r="M8148" s="161">
        <v>119.78</v>
      </c>
      <c r="N8148" s="167">
        <f t="shared" si="311"/>
        <v>1.8700000000000045</v>
      </c>
      <c r="P8148" s="8">
        <f t="shared" si="309"/>
        <v>11.606361381490629</v>
      </c>
    </row>
    <row r="8149" spans="1:16" x14ac:dyDescent="0.15">
      <c r="C8149" s="88">
        <v>41992</v>
      </c>
      <c r="D8149" s="12">
        <v>56.52</v>
      </c>
      <c r="E8149" s="12">
        <v>61.38</v>
      </c>
      <c r="F8149" s="12"/>
      <c r="G8149" s="11">
        <v>55.4</v>
      </c>
      <c r="H8149" s="12"/>
      <c r="I8149" s="75"/>
      <c r="J8149" s="75"/>
      <c r="K8149" s="152">
        <f t="shared" si="308"/>
        <v>41.81466200183263</v>
      </c>
      <c r="L8149" s="163">
        <f t="shared" si="310"/>
        <v>-1.5808055613111662</v>
      </c>
      <c r="M8149" s="161">
        <v>120</v>
      </c>
      <c r="N8149" s="167">
        <f t="shared" si="311"/>
        <v>0.21999999999999886</v>
      </c>
      <c r="P8149" s="8">
        <f t="shared" si="309"/>
        <v>10.025555820179463</v>
      </c>
    </row>
    <row r="8150" spans="1:16" x14ac:dyDescent="0.15">
      <c r="C8150" s="88">
        <v>41995</v>
      </c>
      <c r="D8150" s="12">
        <v>55.26</v>
      </c>
      <c r="E8150" s="12">
        <v>60.11</v>
      </c>
      <c r="F8150" s="12"/>
      <c r="G8150" s="11">
        <v>58.1</v>
      </c>
      <c r="H8150" s="12"/>
      <c r="I8150" s="75"/>
      <c r="J8150" s="75"/>
      <c r="K8150" s="152">
        <f t="shared" si="308"/>
        <v>44.035279694333688</v>
      </c>
      <c r="L8150" s="163">
        <f t="shared" si="310"/>
        <v>2.2206176925010581</v>
      </c>
      <c r="M8150" s="161">
        <v>120.5</v>
      </c>
      <c r="N8150" s="167">
        <f t="shared" si="311"/>
        <v>0.5</v>
      </c>
      <c r="P8150" s="8">
        <f t="shared" si="309"/>
        <v>12.246173512680521</v>
      </c>
    </row>
    <row r="8151" spans="1:16" x14ac:dyDescent="0.15">
      <c r="C8151" s="88">
        <v>41996</v>
      </c>
      <c r="D8151" s="12">
        <v>57.12</v>
      </c>
      <c r="E8151" s="12">
        <v>61.69</v>
      </c>
      <c r="F8151" s="12"/>
      <c r="G8151" s="82"/>
      <c r="H8151" s="82"/>
      <c r="I8151" s="174"/>
      <c r="J8151" s="174"/>
      <c r="K8151" s="155"/>
      <c r="L8151" s="163">
        <f t="shared" si="310"/>
        <v>-44.035279694333688</v>
      </c>
      <c r="M8151" s="172"/>
      <c r="N8151" s="167">
        <f t="shared" si="311"/>
        <v>-120.5</v>
      </c>
      <c r="P8151" s="8">
        <f t="shared" si="309"/>
        <v>-31.789106181653167</v>
      </c>
    </row>
    <row r="8152" spans="1:16" x14ac:dyDescent="0.15">
      <c r="C8152" s="88">
        <v>41997</v>
      </c>
      <c r="D8152" s="12">
        <v>55.84</v>
      </c>
      <c r="E8152" s="12">
        <v>60.24</v>
      </c>
      <c r="F8152" s="12"/>
      <c r="G8152" s="11">
        <v>57.4</v>
      </c>
      <c r="H8152" s="12"/>
      <c r="I8152" s="75"/>
      <c r="J8152" s="75"/>
      <c r="K8152" s="152">
        <f t="shared" si="308"/>
        <v>43.916314213421728</v>
      </c>
      <c r="L8152" s="163">
        <f t="shared" si="310"/>
        <v>43.916314213421728</v>
      </c>
      <c r="M8152" s="161">
        <v>121.64</v>
      </c>
      <c r="N8152" s="167">
        <f t="shared" si="311"/>
        <v>121.64</v>
      </c>
      <c r="P8152" s="8">
        <f t="shared" si="309"/>
        <v>12.127208031768561</v>
      </c>
    </row>
    <row r="8153" spans="1:16" x14ac:dyDescent="0.15">
      <c r="C8153" s="88">
        <v>41998</v>
      </c>
      <c r="D8153" s="82"/>
      <c r="E8153" s="82"/>
      <c r="F8153" s="12"/>
      <c r="G8153" s="11">
        <v>56.4</v>
      </c>
      <c r="H8153" s="12"/>
      <c r="I8153" s="75"/>
      <c r="J8153" s="75"/>
      <c r="K8153" s="152">
        <f t="shared" si="308"/>
        <v>43.009323500325422</v>
      </c>
      <c r="L8153" s="163">
        <f t="shared" si="310"/>
        <v>-0.90699071309630597</v>
      </c>
      <c r="M8153" s="161">
        <v>121.24</v>
      </c>
      <c r="N8153" s="167">
        <f t="shared" si="311"/>
        <v>-0.40000000000000568</v>
      </c>
      <c r="P8153" s="8">
        <f t="shared" si="309"/>
        <v>11.220217318672255</v>
      </c>
    </row>
    <row r="8154" spans="1:16" x14ac:dyDescent="0.15">
      <c r="A8154" t="s">
        <v>222</v>
      </c>
      <c r="B8154" s="2">
        <f>MAX(D7898:D8157)</f>
        <v>107.26</v>
      </c>
      <c r="C8154" s="88">
        <v>41999</v>
      </c>
      <c r="D8154" s="12">
        <v>54.73</v>
      </c>
      <c r="E8154" s="12">
        <v>59.45</v>
      </c>
      <c r="F8154" s="12"/>
      <c r="G8154" s="11">
        <v>56.4</v>
      </c>
      <c r="H8154" s="12"/>
      <c r="I8154" s="75"/>
      <c r="J8154" s="75"/>
      <c r="K8154" s="152">
        <f t="shared" si="308"/>
        <v>43.037703126521613</v>
      </c>
      <c r="L8154" s="163">
        <f t="shared" si="310"/>
        <v>2.8379626196191055E-2</v>
      </c>
      <c r="M8154" s="161">
        <v>121.32</v>
      </c>
      <c r="N8154" s="167">
        <f t="shared" si="311"/>
        <v>7.9999999999998295E-2</v>
      </c>
      <c r="P8154" s="8">
        <f t="shared" si="309"/>
        <v>11.248596944868446</v>
      </c>
    </row>
    <row r="8155" spans="1:16" x14ac:dyDescent="0.15">
      <c r="C8155" s="88">
        <v>42002</v>
      </c>
      <c r="D8155" s="12">
        <v>53.61</v>
      </c>
      <c r="E8155" s="12">
        <v>57.88</v>
      </c>
      <c r="F8155" s="12"/>
      <c r="G8155" s="11">
        <v>55.9</v>
      </c>
      <c r="H8155" s="12"/>
      <c r="I8155" s="75"/>
      <c r="J8155" s="75"/>
      <c r="K8155" s="152">
        <f>G8155*M8155/158.987294928</f>
        <v>42.722967285379966</v>
      </c>
      <c r="L8155" s="163">
        <f t="shared" si="310"/>
        <v>-0.31473584114164765</v>
      </c>
      <c r="M8155" s="161">
        <v>121.51</v>
      </c>
      <c r="N8155" s="167">
        <f t="shared" si="311"/>
        <v>0.19000000000001194</v>
      </c>
      <c r="P8155" s="8">
        <f t="shared" si="309"/>
        <v>10.933861103726798</v>
      </c>
    </row>
    <row r="8156" spans="1:16" x14ac:dyDescent="0.15">
      <c r="C8156" s="88">
        <v>42003</v>
      </c>
      <c r="D8156" s="12">
        <v>54.12</v>
      </c>
      <c r="E8156" s="12">
        <v>57.9</v>
      </c>
      <c r="F8156" s="12"/>
      <c r="G8156" s="82"/>
      <c r="H8156" s="82"/>
      <c r="I8156" s="174"/>
      <c r="J8156" s="174"/>
      <c r="K8156" s="155"/>
      <c r="L8156" s="163">
        <f t="shared" si="310"/>
        <v>-42.722967285379966</v>
      </c>
      <c r="M8156" s="161">
        <v>121.55</v>
      </c>
      <c r="N8156" s="167">
        <f t="shared" si="311"/>
        <v>3.9999999999992042E-2</v>
      </c>
      <c r="P8156" s="8">
        <f t="shared" si="309"/>
        <v>-31.789106181653167</v>
      </c>
    </row>
    <row r="8157" spans="1:16" ht="15" thickBot="1" x14ac:dyDescent="0.2">
      <c r="A8157" t="s">
        <v>212</v>
      </c>
      <c r="C8157" s="121">
        <v>42004</v>
      </c>
      <c r="D8157" s="122">
        <v>53.27</v>
      </c>
      <c r="E8157" s="122">
        <v>57.33</v>
      </c>
      <c r="F8157" s="122"/>
      <c r="G8157" s="125"/>
      <c r="H8157" s="125"/>
      <c r="I8157" s="196"/>
      <c r="J8157" s="196"/>
      <c r="K8157" s="175"/>
      <c r="L8157" s="164">
        <f t="shared" si="310"/>
        <v>0</v>
      </c>
      <c r="M8157" s="181"/>
      <c r="N8157" s="171">
        <f t="shared" si="311"/>
        <v>-121.55</v>
      </c>
      <c r="P8157" s="8">
        <f t="shared" si="309"/>
        <v>-31.789106181653167</v>
      </c>
    </row>
    <row r="8158" spans="1:16" x14ac:dyDescent="0.15">
      <c r="A8158" t="s">
        <v>193</v>
      </c>
      <c r="B8158" s="92">
        <f>SUM(D8158:D8179)/20</f>
        <v>47.325499999999998</v>
      </c>
      <c r="C8158" s="115">
        <v>42005</v>
      </c>
      <c r="D8158" s="124"/>
      <c r="E8158" s="124"/>
      <c r="F8158" s="116"/>
      <c r="G8158" s="124"/>
      <c r="H8158" s="124"/>
      <c r="I8158" s="197"/>
      <c r="J8158" s="197"/>
      <c r="K8158" s="177"/>
      <c r="L8158" s="165">
        <f t="shared" si="310"/>
        <v>0</v>
      </c>
      <c r="M8158" s="179"/>
      <c r="N8158" s="169">
        <f t="shared" si="311"/>
        <v>0</v>
      </c>
      <c r="P8158" s="8">
        <f t="shared" si="309"/>
        <v>-31.789106181653167</v>
      </c>
    </row>
    <row r="8159" spans="1:16" x14ac:dyDescent="0.15">
      <c r="A8159" t="s">
        <v>194</v>
      </c>
      <c r="B8159" s="92">
        <f>SUM(E8158:E8179)/21</f>
        <v>49.75809523809523</v>
      </c>
      <c r="C8159" s="88">
        <v>42006</v>
      </c>
      <c r="D8159" s="12">
        <v>52.69</v>
      </c>
      <c r="E8159" s="12">
        <v>56.42</v>
      </c>
      <c r="F8159" s="12"/>
      <c r="G8159" s="82"/>
      <c r="H8159" s="82"/>
      <c r="I8159" s="174"/>
      <c r="J8159" s="174"/>
      <c r="K8159" s="155"/>
      <c r="L8159" s="163">
        <f t="shared" si="310"/>
        <v>0</v>
      </c>
      <c r="M8159" s="172"/>
      <c r="N8159" s="167">
        <f t="shared" si="311"/>
        <v>0</v>
      </c>
      <c r="P8159" s="8">
        <f t="shared" si="309"/>
        <v>-31.789106181653167</v>
      </c>
    </row>
    <row r="8160" spans="1:16" x14ac:dyDescent="0.15">
      <c r="A8160" t="s">
        <v>196</v>
      </c>
      <c r="B8160" s="92">
        <f>SUM(G8160:G8179)/19</f>
        <v>45.426315789473691</v>
      </c>
      <c r="C8160" s="88">
        <v>42009</v>
      </c>
      <c r="D8160" s="12">
        <v>50.04</v>
      </c>
      <c r="E8160" s="12">
        <v>53.11</v>
      </c>
      <c r="F8160" s="12"/>
      <c r="G8160" s="11">
        <v>52.7</v>
      </c>
      <c r="H8160" s="12"/>
      <c r="I8160" s="75"/>
      <c r="J8160" s="75"/>
      <c r="K8160" s="152">
        <f>G8160*M8160/158.987294928</f>
        <v>40.220937169199004</v>
      </c>
      <c r="L8160" s="163">
        <f>K8160-K8155</f>
        <v>-2.5020301161809613</v>
      </c>
      <c r="M8160" s="161">
        <v>121.34</v>
      </c>
      <c r="N8160" s="167">
        <f>M8160-M8159</f>
        <v>121.34</v>
      </c>
      <c r="P8160" s="8">
        <f t="shared" si="309"/>
        <v>8.4318309875458368</v>
      </c>
    </row>
    <row r="8161" spans="1:16" x14ac:dyDescent="0.15">
      <c r="A8161" t="s">
        <v>197</v>
      </c>
      <c r="B8161" s="92">
        <f>SUM(M8160:M8179)/19</f>
        <v>119.33105263157897</v>
      </c>
      <c r="C8161" s="88">
        <v>42010</v>
      </c>
      <c r="D8161" s="12">
        <v>47.93</v>
      </c>
      <c r="E8161" s="12">
        <v>51.1</v>
      </c>
      <c r="F8161" s="12"/>
      <c r="G8161" s="11">
        <v>49.9</v>
      </c>
      <c r="H8161" s="12"/>
      <c r="I8161" s="75"/>
      <c r="J8161" s="75"/>
      <c r="K8161" s="152">
        <f>G8161*M8161/158.987294928</f>
        <v>37.773238438453035</v>
      </c>
      <c r="L8161" s="163">
        <f>K8161-K8160</f>
        <v>-2.4476987307459694</v>
      </c>
      <c r="M8161" s="161">
        <v>120.35</v>
      </c>
      <c r="N8161" s="167">
        <f t="shared" si="311"/>
        <v>-0.99000000000000909</v>
      </c>
      <c r="P8161" s="8">
        <f t="shared" si="309"/>
        <v>5.9841322567998674</v>
      </c>
    </row>
    <row r="8162" spans="1:16" x14ac:dyDescent="0.15">
      <c r="C8162" s="88">
        <v>42011</v>
      </c>
      <c r="D8162" s="12">
        <v>48.65</v>
      </c>
      <c r="E8162" s="12">
        <v>51.15</v>
      </c>
      <c r="F8162" s="12"/>
      <c r="G8162" s="11">
        <v>47.2</v>
      </c>
      <c r="H8162" s="12"/>
      <c r="I8162" s="75"/>
      <c r="J8162" s="75"/>
      <c r="K8162" s="152">
        <f>G8162*M8162/158.987294928</f>
        <v>35.577987552789139</v>
      </c>
      <c r="L8162" s="163">
        <f t="shared" si="310"/>
        <v>-2.1952508856638957</v>
      </c>
      <c r="M8162" s="161">
        <v>119.84</v>
      </c>
      <c r="N8162" s="167">
        <f t="shared" si="311"/>
        <v>-0.50999999999999091</v>
      </c>
      <c r="P8162" s="8">
        <f t="shared" si="309"/>
        <v>3.7888813711359717</v>
      </c>
    </row>
    <row r="8163" spans="1:16" x14ac:dyDescent="0.15">
      <c r="C8163" s="88">
        <v>42012</v>
      </c>
      <c r="D8163" s="12">
        <v>48.79</v>
      </c>
      <c r="E8163" s="12">
        <v>50.96</v>
      </c>
      <c r="F8163" s="12"/>
      <c r="G8163" s="11">
        <v>48.2</v>
      </c>
      <c r="H8163" s="12"/>
      <c r="I8163" s="75"/>
      <c r="J8163" s="75"/>
      <c r="K8163" s="152">
        <f>G8163*M8163/158.987294928</f>
        <v>36.519723180581316</v>
      </c>
      <c r="L8163" s="163">
        <f t="shared" si="310"/>
        <v>0.9417356277921769</v>
      </c>
      <c r="M8163" s="161">
        <v>120.46</v>
      </c>
      <c r="N8163" s="167">
        <f t="shared" si="311"/>
        <v>0.61999999999999034</v>
      </c>
      <c r="P8163" s="8">
        <f>K8163-$K$8167</f>
        <v>4.7306169989281486</v>
      </c>
    </row>
    <row r="8164" spans="1:16" x14ac:dyDescent="0.15">
      <c r="C8164" s="88">
        <v>42013</v>
      </c>
      <c r="D8164" s="12">
        <v>48.36</v>
      </c>
      <c r="E8164" s="12">
        <v>50.11</v>
      </c>
      <c r="F8164" s="12"/>
      <c r="G8164" s="11">
        <v>48.1</v>
      </c>
      <c r="H8164" s="12"/>
      <c r="I8164" s="75"/>
      <c r="J8164" s="75"/>
      <c r="K8164" s="152">
        <f>G8164*M8164/158.987294928</f>
        <v>36.567997478244386</v>
      </c>
      <c r="L8164" s="163">
        <f t="shared" si="310"/>
        <v>4.8274297663070342E-2</v>
      </c>
      <c r="M8164" s="161">
        <v>120.87</v>
      </c>
      <c r="N8164" s="167">
        <f t="shared" si="311"/>
        <v>0.4100000000000108</v>
      </c>
      <c r="P8164" s="8">
        <f>K8164-$K$8167</f>
        <v>4.7788912965912189</v>
      </c>
    </row>
    <row r="8165" spans="1:16" x14ac:dyDescent="0.15">
      <c r="C8165" s="88">
        <v>42016</v>
      </c>
      <c r="D8165" s="12">
        <v>46.07</v>
      </c>
      <c r="E8165" s="12">
        <v>47.43</v>
      </c>
      <c r="F8165" s="12"/>
      <c r="G8165" s="82"/>
      <c r="H8165" s="82"/>
      <c r="I8165" s="174"/>
      <c r="J8165" s="174"/>
      <c r="K8165" s="155"/>
      <c r="L8165" s="163">
        <f t="shared" si="310"/>
        <v>-36.567997478244386</v>
      </c>
      <c r="M8165" s="172"/>
      <c r="N8165" s="167">
        <f t="shared" si="311"/>
        <v>-120.87</v>
      </c>
      <c r="P8165" s="8">
        <f>K8165-$K$8167</f>
        <v>-31.789106181653167</v>
      </c>
    </row>
    <row r="8166" spans="1:16" x14ac:dyDescent="0.15">
      <c r="C8166" s="88">
        <v>42017</v>
      </c>
      <c r="D8166" s="12">
        <v>45.89</v>
      </c>
      <c r="E8166" s="82">
        <v>46.59</v>
      </c>
      <c r="F8166" s="12"/>
      <c r="G8166" s="11">
        <v>43</v>
      </c>
      <c r="H8166" s="12"/>
      <c r="I8166" s="75"/>
      <c r="J8166" s="75"/>
      <c r="K8166" s="152">
        <f t="shared" ref="K8166:K8244" si="312">G8166*M8166/158.987294928</f>
        <v>32.187666330932366</v>
      </c>
      <c r="L8166" s="163">
        <f t="shared" si="310"/>
        <v>32.187666330932366</v>
      </c>
      <c r="M8166" s="161">
        <v>119.01</v>
      </c>
      <c r="N8166" s="167">
        <f t="shared" si="311"/>
        <v>119.01</v>
      </c>
      <c r="P8166" s="8">
        <f>K8166-$K$8167</f>
        <v>0.39856014927919858</v>
      </c>
    </row>
    <row r="8167" spans="1:16" x14ac:dyDescent="0.15">
      <c r="C8167" s="88">
        <v>42018</v>
      </c>
      <c r="D8167" s="12">
        <v>48.48</v>
      </c>
      <c r="E8167" s="12">
        <v>48.69</v>
      </c>
      <c r="F8167" s="12"/>
      <c r="G8167" s="11">
        <v>42.6</v>
      </c>
      <c r="H8167" s="12"/>
      <c r="I8167" s="75"/>
      <c r="J8167" s="75"/>
      <c r="K8167" s="152">
        <f t="shared" si="312"/>
        <v>31.789106181653167</v>
      </c>
      <c r="L8167" s="163">
        <f t="shared" si="310"/>
        <v>-0.39856014927919858</v>
      </c>
      <c r="M8167" s="161">
        <v>118.64</v>
      </c>
      <c r="N8167" s="167">
        <f t="shared" si="311"/>
        <v>-0.37000000000000455</v>
      </c>
      <c r="P8167" s="8">
        <f t="shared" ref="P8167:P8186" si="313">K8167-$K$8167</f>
        <v>0</v>
      </c>
    </row>
    <row r="8168" spans="1:16" x14ac:dyDescent="0.15">
      <c r="C8168" s="88">
        <v>42019</v>
      </c>
      <c r="D8168" s="12">
        <v>46.25</v>
      </c>
      <c r="E8168" s="12">
        <v>47.67</v>
      </c>
      <c r="F8168" s="12"/>
      <c r="G8168" s="11">
        <v>44.9</v>
      </c>
      <c r="H8168" s="12"/>
      <c r="I8168" s="75"/>
      <c r="J8168" s="75"/>
      <c r="K8168" s="152">
        <f t="shared" si="312"/>
        <v>33.52518830145398</v>
      </c>
      <c r="L8168" s="163">
        <f t="shared" si="310"/>
        <v>1.7360821198008125</v>
      </c>
      <c r="M8168" s="161">
        <v>118.71</v>
      </c>
      <c r="N8168" s="167">
        <f t="shared" si="311"/>
        <v>6.9999999999993179E-2</v>
      </c>
      <c r="P8168" s="8">
        <f t="shared" si="313"/>
        <v>1.7360821198008125</v>
      </c>
    </row>
    <row r="8169" spans="1:16" x14ac:dyDescent="0.15">
      <c r="C8169" s="88">
        <v>42020</v>
      </c>
      <c r="D8169" s="12">
        <v>48.69</v>
      </c>
      <c r="E8169" s="12">
        <v>50.17</v>
      </c>
      <c r="F8169" s="12"/>
      <c r="G8169" s="11">
        <v>43.7</v>
      </c>
      <c r="H8169" s="12"/>
      <c r="I8169" s="75"/>
      <c r="J8169" s="75"/>
      <c r="K8169" s="152">
        <f t="shared" si="312"/>
        <v>32.280113969636183</v>
      </c>
      <c r="L8169" s="163">
        <f t="shared" si="310"/>
        <v>-1.245074331817797</v>
      </c>
      <c r="M8169" s="161">
        <v>117.44</v>
      </c>
      <c r="N8169" s="167">
        <f t="shared" si="311"/>
        <v>-1.269999999999996</v>
      </c>
      <c r="P8169" s="8">
        <f t="shared" si="313"/>
        <v>0.49100778798301548</v>
      </c>
    </row>
    <row r="8170" spans="1:16" x14ac:dyDescent="0.15">
      <c r="C8170" s="88">
        <v>42023</v>
      </c>
      <c r="D8170" s="82"/>
      <c r="E8170" s="12">
        <v>48.84</v>
      </c>
      <c r="F8170" s="12"/>
      <c r="G8170" s="11">
        <v>45</v>
      </c>
      <c r="H8170" s="12"/>
      <c r="I8170" s="75"/>
      <c r="J8170" s="75"/>
      <c r="K8170" s="210">
        <f t="shared" si="312"/>
        <v>33.509281370015557</v>
      </c>
      <c r="L8170" s="163">
        <f t="shared" si="310"/>
        <v>1.2291674003793744</v>
      </c>
      <c r="M8170" s="209">
        <v>118.39</v>
      </c>
      <c r="N8170" s="167">
        <f t="shared" si="311"/>
        <v>0.95000000000000284</v>
      </c>
      <c r="P8170" s="8">
        <f t="shared" si="313"/>
        <v>1.7201751883623899</v>
      </c>
    </row>
    <row r="8171" spans="1:16" x14ac:dyDescent="0.15">
      <c r="C8171" s="88">
        <v>42024</v>
      </c>
      <c r="D8171" s="12">
        <v>46.39</v>
      </c>
      <c r="E8171" s="12">
        <v>47.99</v>
      </c>
      <c r="F8171" s="12"/>
      <c r="G8171" s="11">
        <v>43.9</v>
      </c>
      <c r="H8171" s="12"/>
      <c r="I8171" s="75"/>
      <c r="J8171" s="75"/>
      <c r="K8171" s="152">
        <f t="shared" si="312"/>
        <v>32.830988176532159</v>
      </c>
      <c r="L8171" s="163">
        <f t="shared" si="310"/>
        <v>-0.67829319348339823</v>
      </c>
      <c r="M8171" s="161">
        <v>118.9</v>
      </c>
      <c r="N8171" s="167">
        <f t="shared" si="311"/>
        <v>0.51000000000000512</v>
      </c>
      <c r="P8171" s="8">
        <f t="shared" si="313"/>
        <v>1.0418819948789917</v>
      </c>
    </row>
    <row r="8172" spans="1:16" x14ac:dyDescent="0.15">
      <c r="C8172" s="88">
        <v>42025</v>
      </c>
      <c r="D8172" s="12">
        <v>47.78</v>
      </c>
      <c r="E8172" s="12">
        <v>49.03</v>
      </c>
      <c r="F8172" s="12"/>
      <c r="G8172" s="11">
        <v>44</v>
      </c>
      <c r="H8172" s="12"/>
      <c r="I8172" s="75"/>
      <c r="J8172" s="75"/>
      <c r="K8172" s="152">
        <f t="shared" si="312"/>
        <v>33.110570265277865</v>
      </c>
      <c r="L8172" s="163">
        <f t="shared" si="310"/>
        <v>0.27958208874570545</v>
      </c>
      <c r="M8172" s="161">
        <v>119.64</v>
      </c>
      <c r="N8172" s="167">
        <f t="shared" si="311"/>
        <v>0.73999999999999488</v>
      </c>
      <c r="P8172" s="8">
        <f t="shared" si="313"/>
        <v>1.3214640836246971</v>
      </c>
    </row>
    <row r="8173" spans="1:16" x14ac:dyDescent="0.15">
      <c r="C8173" s="88">
        <v>42026</v>
      </c>
      <c r="D8173" s="12">
        <v>46.31</v>
      </c>
      <c r="E8173" s="12">
        <v>48.52</v>
      </c>
      <c r="F8173" s="12"/>
      <c r="G8173" s="11">
        <v>44.4</v>
      </c>
      <c r="H8173" s="12"/>
      <c r="I8173" s="75"/>
      <c r="J8173" s="75"/>
      <c r="K8173" s="152">
        <f t="shared" si="312"/>
        <v>33.269148974421995</v>
      </c>
      <c r="L8173" s="163">
        <f t="shared" si="310"/>
        <v>0.15857870914413041</v>
      </c>
      <c r="M8173" s="161">
        <v>119.13</v>
      </c>
      <c r="N8173" s="167">
        <f t="shared" si="311"/>
        <v>-0.51000000000000512</v>
      </c>
      <c r="P8173" s="8">
        <f t="shared" si="313"/>
        <v>1.4800427927688276</v>
      </c>
    </row>
    <row r="8174" spans="1:16" x14ac:dyDescent="0.15">
      <c r="C8174" s="88">
        <v>42027</v>
      </c>
      <c r="D8174" s="12">
        <v>45.59</v>
      </c>
      <c r="E8174" s="12">
        <v>48.79</v>
      </c>
      <c r="F8174" s="12"/>
      <c r="G8174" s="11">
        <v>44.8</v>
      </c>
      <c r="H8174" s="12"/>
      <c r="I8174" s="75"/>
      <c r="J8174" s="75"/>
      <c r="K8174" s="152">
        <f t="shared" si="312"/>
        <v>33.681584446260771</v>
      </c>
      <c r="L8174" s="163">
        <f t="shared" si="310"/>
        <v>0.41243547183877638</v>
      </c>
      <c r="M8174" s="161">
        <v>119.53</v>
      </c>
      <c r="N8174" s="167">
        <f t="shared" si="311"/>
        <v>0.40000000000000568</v>
      </c>
      <c r="P8174" s="8">
        <f t="shared" si="313"/>
        <v>1.8924782646076039</v>
      </c>
    </row>
    <row r="8175" spans="1:16" x14ac:dyDescent="0.15">
      <c r="C8175" s="88">
        <v>42030</v>
      </c>
      <c r="D8175" s="12">
        <v>45.15</v>
      </c>
      <c r="E8175" s="12">
        <v>48.16</v>
      </c>
      <c r="F8175" s="12"/>
      <c r="G8175" s="11">
        <v>43.7</v>
      </c>
      <c r="H8175" s="12"/>
      <c r="I8175" s="75"/>
      <c r="J8175" s="75"/>
      <c r="K8175" s="152">
        <f t="shared" si="312"/>
        <v>32.618197588357681</v>
      </c>
      <c r="L8175" s="163">
        <f t="shared" si="310"/>
        <v>-1.0633868579030903</v>
      </c>
      <c r="M8175" s="161">
        <v>118.67</v>
      </c>
      <c r="N8175" s="167">
        <f t="shared" si="311"/>
        <v>-0.85999999999999943</v>
      </c>
      <c r="P8175" s="8">
        <f t="shared" si="313"/>
        <v>0.82909140670451364</v>
      </c>
    </row>
    <row r="8176" spans="1:16" x14ac:dyDescent="0.15">
      <c r="C8176" s="88">
        <v>42031</v>
      </c>
      <c r="D8176" s="12">
        <v>46.23</v>
      </c>
      <c r="E8176" s="12">
        <v>49.6</v>
      </c>
      <c r="F8176" s="12"/>
      <c r="G8176" s="11">
        <v>43.5</v>
      </c>
      <c r="H8176" s="12"/>
      <c r="I8176" s="75"/>
      <c r="J8176" s="75"/>
      <c r="K8176" s="152">
        <f t="shared" si="312"/>
        <v>32.715161311194656</v>
      </c>
      <c r="L8176" s="163">
        <f t="shared" ref="L8176:L8239" si="314">K8176-K8175</f>
        <v>9.6963722836974853E-2</v>
      </c>
      <c r="M8176" s="161">
        <v>119.57</v>
      </c>
      <c r="N8176" s="167">
        <f t="shared" si="311"/>
        <v>0.89999999999999147</v>
      </c>
      <c r="P8176" s="8">
        <f t="shared" si="313"/>
        <v>0.9260551295414885</v>
      </c>
    </row>
    <row r="8177" spans="1:16" x14ac:dyDescent="0.15">
      <c r="C8177" s="88">
        <v>42032</v>
      </c>
      <c r="D8177" s="12">
        <v>44.45</v>
      </c>
      <c r="E8177" s="12">
        <v>48.47</v>
      </c>
      <c r="F8177" s="12"/>
      <c r="G8177" s="11">
        <v>44.6</v>
      </c>
      <c r="H8177" s="12"/>
      <c r="I8177" s="75"/>
      <c r="J8177" s="75"/>
      <c r="K8177" s="152">
        <f t="shared" si="312"/>
        <v>33.320826059711877</v>
      </c>
      <c r="L8177" s="163">
        <f t="shared" si="314"/>
        <v>0.60566474851722063</v>
      </c>
      <c r="M8177" s="161">
        <v>118.78</v>
      </c>
      <c r="N8177" s="167">
        <f t="shared" si="311"/>
        <v>-0.78999999999999204</v>
      </c>
      <c r="P8177" s="8">
        <f t="shared" si="313"/>
        <v>1.5317198780587091</v>
      </c>
    </row>
    <row r="8178" spans="1:16" x14ac:dyDescent="0.15">
      <c r="C8178" s="88">
        <v>42033</v>
      </c>
      <c r="D8178" s="12">
        <v>44.53</v>
      </c>
      <c r="E8178" s="12">
        <v>49.13</v>
      </c>
      <c r="F8178" s="12"/>
      <c r="G8178" s="11">
        <v>44.2</v>
      </c>
      <c r="H8178" s="12"/>
      <c r="I8178" s="75"/>
      <c r="J8178" s="75"/>
      <c r="K8178" s="152">
        <f t="shared" si="312"/>
        <v>33.019204474026573</v>
      </c>
      <c r="L8178" s="163">
        <f t="shared" si="314"/>
        <v>-0.30162158568530373</v>
      </c>
      <c r="M8178" s="161">
        <v>118.77</v>
      </c>
      <c r="N8178" s="167">
        <f t="shared" si="311"/>
        <v>-1.0000000000005116E-2</v>
      </c>
      <c r="P8178" s="8">
        <f t="shared" si="313"/>
        <v>1.2300982923734054</v>
      </c>
    </row>
    <row r="8179" spans="1:16" ht="15" thickBot="1" x14ac:dyDescent="0.2">
      <c r="A8179" t="s">
        <v>211</v>
      </c>
      <c r="C8179" s="121">
        <v>42034</v>
      </c>
      <c r="D8179" s="122">
        <v>48.24</v>
      </c>
      <c r="E8179" s="122">
        <v>52.99</v>
      </c>
      <c r="F8179" s="122"/>
      <c r="G8179" s="136">
        <v>44.7</v>
      </c>
      <c r="H8179" s="122"/>
      <c r="I8179" s="123"/>
      <c r="J8179" s="123"/>
      <c r="K8179" s="154">
        <f t="shared" si="312"/>
        <v>33.527679066519077</v>
      </c>
      <c r="L8179" s="164">
        <f t="shared" si="314"/>
        <v>0.50847459249250448</v>
      </c>
      <c r="M8179" s="170">
        <v>119.25</v>
      </c>
      <c r="N8179" s="171">
        <f t="shared" si="311"/>
        <v>0.48000000000000398</v>
      </c>
      <c r="P8179" s="8">
        <f t="shared" si="313"/>
        <v>1.7385728848659099</v>
      </c>
    </row>
    <row r="8180" spans="1:16" x14ac:dyDescent="0.15">
      <c r="A8180" t="s">
        <v>198</v>
      </c>
      <c r="B8180" s="92">
        <f>SUM(D8180:D8199)/19</f>
        <v>50.724736842105258</v>
      </c>
      <c r="C8180" s="115">
        <v>42037</v>
      </c>
      <c r="D8180" s="116">
        <v>49.57</v>
      </c>
      <c r="E8180" s="116">
        <v>54.75</v>
      </c>
      <c r="F8180" s="116"/>
      <c r="G8180" s="131">
        <v>48.3</v>
      </c>
      <c r="H8180" s="116"/>
      <c r="I8180" s="117"/>
      <c r="J8180" s="117"/>
      <c r="K8180" s="153">
        <f t="shared" si="312"/>
        <v>35.987894520698198</v>
      </c>
      <c r="L8180" s="165">
        <f t="shared" si="314"/>
        <v>2.4602154541791208</v>
      </c>
      <c r="M8180" s="168">
        <v>118.46</v>
      </c>
      <c r="N8180" s="169">
        <f t="shared" ref="N8180:N8243" si="315">M8180-M8179</f>
        <v>-0.79000000000000625</v>
      </c>
      <c r="P8180" s="8">
        <f t="shared" si="313"/>
        <v>4.1987883390450307</v>
      </c>
    </row>
    <row r="8181" spans="1:16" x14ac:dyDescent="0.15">
      <c r="A8181" t="s">
        <v>199</v>
      </c>
      <c r="B8181" s="92">
        <f>SUM(E8180:E8199)/20</f>
        <v>58.794999999999995</v>
      </c>
      <c r="C8181" s="88">
        <v>42038</v>
      </c>
      <c r="D8181" s="12">
        <v>53.05</v>
      </c>
      <c r="E8181" s="12">
        <v>57.91</v>
      </c>
      <c r="F8181" s="12"/>
      <c r="G8181" s="11">
        <v>52.8</v>
      </c>
      <c r="H8181" s="12"/>
      <c r="I8181" s="75"/>
      <c r="J8181" s="75"/>
      <c r="K8181" s="152">
        <f t="shared" si="312"/>
        <v>39.300951707050984</v>
      </c>
      <c r="L8181" s="163">
        <f t="shared" si="314"/>
        <v>3.3130571863527862</v>
      </c>
      <c r="M8181" s="161">
        <v>118.34</v>
      </c>
      <c r="N8181" s="167">
        <f t="shared" si="315"/>
        <v>-0.11999999999999034</v>
      </c>
      <c r="P8181" s="8">
        <f t="shared" si="313"/>
        <v>7.5118455253978169</v>
      </c>
    </row>
    <row r="8182" spans="1:16" x14ac:dyDescent="0.15">
      <c r="A8182" t="s">
        <v>200</v>
      </c>
      <c r="B8182" s="92">
        <f>SUM(G8180:G8199)/19</f>
        <v>55.626315789473679</v>
      </c>
      <c r="C8182" s="88">
        <v>42039</v>
      </c>
      <c r="D8182" s="12">
        <v>48.45</v>
      </c>
      <c r="E8182" s="12">
        <v>54.16</v>
      </c>
      <c r="F8182" s="12"/>
      <c r="G8182" s="11">
        <v>55.8</v>
      </c>
      <c r="H8182" s="12"/>
      <c r="I8182" s="75"/>
      <c r="J8182" s="75"/>
      <c r="K8182" s="152">
        <f t="shared" si="312"/>
        <v>41.702426618445038</v>
      </c>
      <c r="L8182" s="163">
        <f t="shared" si="314"/>
        <v>2.4014749113940539</v>
      </c>
      <c r="M8182" s="161">
        <v>118.82</v>
      </c>
      <c r="N8182" s="167">
        <f t="shared" si="315"/>
        <v>0.47999999999998977</v>
      </c>
      <c r="P8182" s="8">
        <f t="shared" si="313"/>
        <v>9.9133204367918708</v>
      </c>
    </row>
    <row r="8183" spans="1:16" x14ac:dyDescent="0.15">
      <c r="A8183" t="s">
        <v>201</v>
      </c>
      <c r="B8183" s="92">
        <f>SUM(M8180:M8199)/19</f>
        <v>119.58736842105263</v>
      </c>
      <c r="C8183" s="88">
        <v>42040</v>
      </c>
      <c r="D8183" s="12">
        <v>50.48</v>
      </c>
      <c r="E8183" s="12">
        <v>56.57</v>
      </c>
      <c r="F8183" s="12"/>
      <c r="G8183" s="11">
        <v>50.6</v>
      </c>
      <c r="H8183" s="12"/>
      <c r="I8183" s="75"/>
      <c r="J8183" s="75"/>
      <c r="K8183" s="152">
        <f t="shared" si="312"/>
        <v>37.641133542841651</v>
      </c>
      <c r="L8183" s="163">
        <f t="shared" si="314"/>
        <v>-4.0612930756033876</v>
      </c>
      <c r="M8183" s="161">
        <v>118.27</v>
      </c>
      <c r="N8183" s="167">
        <f t="shared" si="315"/>
        <v>-0.54999999999999716</v>
      </c>
      <c r="P8183" s="8">
        <f t="shared" si="313"/>
        <v>5.8520273611884832</v>
      </c>
    </row>
    <row r="8184" spans="1:16" x14ac:dyDescent="0.15">
      <c r="C8184" s="88">
        <v>42041</v>
      </c>
      <c r="D8184" s="12">
        <v>51.69</v>
      </c>
      <c r="E8184" s="12">
        <v>57.8</v>
      </c>
      <c r="F8184" s="12"/>
      <c r="G8184" s="11">
        <v>55.3</v>
      </c>
      <c r="H8184" s="12"/>
      <c r="I8184" s="75"/>
      <c r="J8184" s="75"/>
      <c r="K8184" s="152">
        <f t="shared" si="312"/>
        <v>41.217444469180101</v>
      </c>
      <c r="L8184" s="163">
        <f t="shared" si="314"/>
        <v>3.5763109263384507</v>
      </c>
      <c r="M8184" s="161">
        <v>118.5</v>
      </c>
      <c r="N8184" s="167">
        <f t="shared" si="315"/>
        <v>0.23000000000000398</v>
      </c>
      <c r="P8184" s="8">
        <f t="shared" si="313"/>
        <v>9.4283382875269339</v>
      </c>
    </row>
    <row r="8185" spans="1:16" x14ac:dyDescent="0.15">
      <c r="C8185" s="88">
        <v>42044</v>
      </c>
      <c r="D8185" s="12">
        <v>52.86</v>
      </c>
      <c r="E8185" s="12">
        <v>58.34</v>
      </c>
      <c r="F8185" s="12"/>
      <c r="G8185" s="11">
        <v>55.2</v>
      </c>
      <c r="H8185" s="12"/>
      <c r="I8185" s="75"/>
      <c r="J8185" s="75"/>
      <c r="K8185" s="152">
        <f t="shared" si="312"/>
        <v>41.632458763434755</v>
      </c>
      <c r="L8185" s="163">
        <f t="shared" si="314"/>
        <v>0.41501429425465375</v>
      </c>
      <c r="M8185" s="161">
        <v>119.91</v>
      </c>
      <c r="N8185" s="167">
        <f t="shared" si="315"/>
        <v>1.4099999999999966</v>
      </c>
      <c r="P8185" s="8">
        <f t="shared" si="313"/>
        <v>9.8433525817815877</v>
      </c>
    </row>
    <row r="8186" spans="1:16" x14ac:dyDescent="0.15">
      <c r="C8186" s="88">
        <v>42045</v>
      </c>
      <c r="D8186" s="12">
        <v>50.02</v>
      </c>
      <c r="E8186" s="12">
        <v>56.43</v>
      </c>
      <c r="F8186" s="12"/>
      <c r="G8186" s="11">
        <v>54.9</v>
      </c>
      <c r="H8186" s="12"/>
      <c r="I8186" s="75"/>
      <c r="J8186" s="75"/>
      <c r="K8186" s="152">
        <f t="shared" si="312"/>
        <v>41.264618049958344</v>
      </c>
      <c r="L8186" s="163">
        <f t="shared" si="314"/>
        <v>-0.36784071347641145</v>
      </c>
      <c r="M8186" s="161">
        <v>119.5</v>
      </c>
      <c r="N8186" s="167">
        <f t="shared" si="315"/>
        <v>-0.40999999999999659</v>
      </c>
      <c r="P8186" s="8">
        <f t="shared" si="313"/>
        <v>9.4755118683051762</v>
      </c>
    </row>
    <row r="8187" spans="1:16" x14ac:dyDescent="0.15">
      <c r="C8187" s="88">
        <v>42046</v>
      </c>
      <c r="D8187" s="12">
        <v>48.84</v>
      </c>
      <c r="E8187" s="12">
        <v>54.66</v>
      </c>
      <c r="F8187" s="12"/>
      <c r="G8187" s="82"/>
      <c r="H8187" s="82"/>
      <c r="I8187" s="174"/>
      <c r="J8187" s="174"/>
      <c r="K8187" s="155"/>
      <c r="L8187" s="163">
        <f t="shared" si="314"/>
        <v>-41.264618049958344</v>
      </c>
      <c r="M8187" s="172"/>
      <c r="N8187" s="167">
        <f t="shared" si="315"/>
        <v>-119.5</v>
      </c>
    </row>
    <row r="8188" spans="1:16" x14ac:dyDescent="0.15">
      <c r="C8188" s="88">
        <v>42047</v>
      </c>
      <c r="D8188" s="12">
        <v>51.21</v>
      </c>
      <c r="E8188" s="12">
        <v>57.05</v>
      </c>
      <c r="F8188" s="12"/>
      <c r="G8188" s="11">
        <v>53.6</v>
      </c>
      <c r="H8188" s="12"/>
      <c r="I8188" s="75"/>
      <c r="J8188" s="75"/>
      <c r="K8188" s="152">
        <f t="shared" si="312"/>
        <v>40.860623504173496</v>
      </c>
      <c r="L8188" s="163">
        <f t="shared" si="314"/>
        <v>40.860623504173496</v>
      </c>
      <c r="M8188" s="161">
        <v>121.2</v>
      </c>
      <c r="N8188" s="167">
        <f t="shared" si="315"/>
        <v>121.2</v>
      </c>
    </row>
    <row r="8189" spans="1:16" x14ac:dyDescent="0.15">
      <c r="C8189" s="88">
        <v>42048</v>
      </c>
      <c r="D8189" s="12">
        <v>52.78</v>
      </c>
      <c r="E8189" s="12">
        <v>61.52</v>
      </c>
      <c r="F8189" s="12"/>
      <c r="G8189" s="11">
        <v>56.8</v>
      </c>
      <c r="H8189" s="12"/>
      <c r="I8189" s="75"/>
      <c r="J8189" s="75"/>
      <c r="K8189" s="152">
        <f t="shared" si="312"/>
        <v>42.882068048818041</v>
      </c>
      <c r="L8189" s="163">
        <f t="shared" si="314"/>
        <v>2.0214445446445453</v>
      </c>
      <c r="M8189" s="161">
        <v>120.03</v>
      </c>
      <c r="N8189" s="167">
        <f t="shared" si="315"/>
        <v>-1.1700000000000017</v>
      </c>
    </row>
    <row r="8190" spans="1:16" x14ac:dyDescent="0.15">
      <c r="C8190" s="88">
        <v>42051</v>
      </c>
      <c r="D8190" s="82"/>
      <c r="E8190" s="12">
        <v>61.4</v>
      </c>
      <c r="F8190" s="12"/>
      <c r="G8190" s="11">
        <v>58</v>
      </c>
      <c r="H8190" s="12"/>
      <c r="I8190" s="75"/>
      <c r="J8190" s="75"/>
      <c r="K8190" s="152">
        <f t="shared" si="312"/>
        <v>43.627511262086571</v>
      </c>
      <c r="L8190" s="163">
        <f t="shared" si="314"/>
        <v>0.7454432132685298</v>
      </c>
      <c r="M8190" s="161">
        <v>119.59</v>
      </c>
      <c r="N8190" s="167">
        <f t="shared" si="315"/>
        <v>-0.43999999999999773</v>
      </c>
    </row>
    <row r="8191" spans="1:16" x14ac:dyDescent="0.15">
      <c r="C8191" s="88">
        <v>42052</v>
      </c>
      <c r="D8191" s="12">
        <v>53.53</v>
      </c>
      <c r="E8191" s="12">
        <v>62.53</v>
      </c>
      <c r="F8191" s="12"/>
      <c r="G8191" s="11">
        <v>58.9</v>
      </c>
      <c r="H8191" s="12"/>
      <c r="I8191" s="75"/>
      <c r="J8191" s="75"/>
      <c r="K8191" s="152">
        <f t="shared" si="312"/>
        <v>44.215577120068119</v>
      </c>
      <c r="L8191" s="163">
        <f t="shared" si="314"/>
        <v>0.58806585798154742</v>
      </c>
      <c r="M8191" s="161">
        <v>119.35</v>
      </c>
      <c r="N8191" s="167">
        <f t="shared" si="315"/>
        <v>-0.24000000000000909</v>
      </c>
    </row>
    <row r="8192" spans="1:16" x14ac:dyDescent="0.15">
      <c r="C8192" s="88">
        <v>42053</v>
      </c>
      <c r="D8192" s="12">
        <v>52.14</v>
      </c>
      <c r="E8192" s="12">
        <v>60.53</v>
      </c>
      <c r="F8192" s="12"/>
      <c r="G8192" s="11">
        <v>59</v>
      </c>
      <c r="H8192" s="12"/>
      <c r="I8192" s="75"/>
      <c r="J8192" s="75"/>
      <c r="K8192" s="152">
        <f t="shared" si="312"/>
        <v>44.624634963523178</v>
      </c>
      <c r="L8192" s="163">
        <f t="shared" si="314"/>
        <v>0.40905784345505936</v>
      </c>
      <c r="M8192" s="161">
        <v>120.25</v>
      </c>
      <c r="N8192" s="167">
        <f t="shared" si="315"/>
        <v>0.90000000000000568</v>
      </c>
    </row>
    <row r="8193" spans="1:14" x14ac:dyDescent="0.15">
      <c r="C8193" s="88">
        <v>42054</v>
      </c>
      <c r="D8193" s="12">
        <v>51.16</v>
      </c>
      <c r="E8193" s="12">
        <v>60.21</v>
      </c>
      <c r="F8193" s="12"/>
      <c r="G8193" s="11">
        <v>56.4</v>
      </c>
      <c r="H8193" s="12"/>
      <c r="I8193" s="75"/>
      <c r="J8193" s="75"/>
      <c r="K8193" s="152">
        <f t="shared" si="312"/>
        <v>42.487847868970434</v>
      </c>
      <c r="L8193" s="163">
        <f t="shared" si="314"/>
        <v>-2.1367870945527443</v>
      </c>
      <c r="M8193" s="161">
        <v>119.77</v>
      </c>
      <c r="N8193" s="167">
        <f t="shared" si="315"/>
        <v>-0.48000000000000398</v>
      </c>
    </row>
    <row r="8194" spans="1:14" x14ac:dyDescent="0.15">
      <c r="C8194" s="88">
        <v>42055</v>
      </c>
      <c r="D8194" s="12">
        <v>50.34</v>
      </c>
      <c r="E8194" s="12">
        <v>60.22</v>
      </c>
      <c r="F8194" s="12"/>
      <c r="G8194" s="11">
        <v>57.3</v>
      </c>
      <c r="H8194" s="12"/>
      <c r="I8194" s="75"/>
      <c r="J8194" s="75"/>
      <c r="K8194" s="152">
        <f t="shared" si="312"/>
        <v>43.284779473205724</v>
      </c>
      <c r="L8194" s="163">
        <f t="shared" si="314"/>
        <v>0.79693160423529008</v>
      </c>
      <c r="M8194" s="161">
        <v>120.1</v>
      </c>
      <c r="N8194" s="167">
        <f t="shared" si="315"/>
        <v>0.32999999999999829</v>
      </c>
    </row>
    <row r="8195" spans="1:14" x14ac:dyDescent="0.15">
      <c r="C8195" s="88">
        <v>42058</v>
      </c>
      <c r="D8195" s="12">
        <v>49.45</v>
      </c>
      <c r="E8195" s="12">
        <v>58.9</v>
      </c>
      <c r="F8195" s="12"/>
      <c r="G8195" s="11">
        <v>57.3</v>
      </c>
      <c r="H8195" s="12"/>
      <c r="I8195" s="75"/>
      <c r="J8195" s="75"/>
      <c r="K8195" s="152">
        <f t="shared" si="312"/>
        <v>43.277571350062814</v>
      </c>
      <c r="L8195" s="163">
        <f t="shared" si="314"/>
        <v>-7.2081231429095283E-3</v>
      </c>
      <c r="M8195" s="161">
        <v>120.08</v>
      </c>
      <c r="N8195" s="167">
        <f t="shared" si="315"/>
        <v>-1.9999999999996021E-2</v>
      </c>
    </row>
    <row r="8196" spans="1:14" x14ac:dyDescent="0.15">
      <c r="C8196" s="88">
        <v>42059</v>
      </c>
      <c r="D8196" s="12">
        <v>49.28</v>
      </c>
      <c r="E8196" s="12">
        <v>58.66</v>
      </c>
      <c r="F8196" s="12"/>
      <c r="G8196" s="11">
        <v>55.1</v>
      </c>
      <c r="H8196" s="12"/>
      <c r="I8196" s="75"/>
      <c r="J8196" s="75"/>
      <c r="K8196" s="152">
        <f t="shared" si="312"/>
        <v>41.557037642486506</v>
      </c>
      <c r="L8196" s="163">
        <f t="shared" si="314"/>
        <v>-1.7205337075763083</v>
      </c>
      <c r="M8196" s="161">
        <v>119.91</v>
      </c>
      <c r="N8196" s="167">
        <f t="shared" si="315"/>
        <v>-0.17000000000000171</v>
      </c>
    </row>
    <row r="8197" spans="1:14" x14ac:dyDescent="0.15">
      <c r="C8197" s="88">
        <v>42060</v>
      </c>
      <c r="D8197" s="12">
        <v>50.99</v>
      </c>
      <c r="E8197" s="12">
        <v>61.63</v>
      </c>
      <c r="F8197" s="12"/>
      <c r="G8197" s="11">
        <v>55.8</v>
      </c>
      <c r="H8197" s="12"/>
      <c r="I8197" s="75"/>
      <c r="J8197" s="75"/>
      <c r="K8197" s="152">
        <f t="shared" si="312"/>
        <v>42.03584948738564</v>
      </c>
      <c r="L8197" s="163">
        <f t="shared" si="314"/>
        <v>0.47881184489913409</v>
      </c>
      <c r="M8197" s="161">
        <v>119.77</v>
      </c>
      <c r="N8197" s="167">
        <f t="shared" si="315"/>
        <v>-0.14000000000000057</v>
      </c>
    </row>
    <row r="8198" spans="1:14" x14ac:dyDescent="0.15">
      <c r="C8198" s="88">
        <v>42061</v>
      </c>
      <c r="D8198" s="12">
        <v>48.17</v>
      </c>
      <c r="E8198" s="12">
        <v>60.05</v>
      </c>
      <c r="F8198" s="12"/>
      <c r="G8198" s="11">
        <v>58.2</v>
      </c>
      <c r="H8198" s="12"/>
      <c r="I8198" s="75"/>
      <c r="J8198" s="75"/>
      <c r="K8198" s="152">
        <f t="shared" si="312"/>
        <v>43.942681100171384</v>
      </c>
      <c r="L8198" s="163">
        <f t="shared" si="314"/>
        <v>1.9068316127857443</v>
      </c>
      <c r="M8198" s="161">
        <v>120.04</v>
      </c>
      <c r="N8198" s="167">
        <f t="shared" si="315"/>
        <v>0.27000000000001023</v>
      </c>
    </row>
    <row r="8199" spans="1:14" ht="15" thickBot="1" x14ac:dyDescent="0.2">
      <c r="A8199" t="s">
        <v>207</v>
      </c>
      <c r="C8199" s="121">
        <v>42062</v>
      </c>
      <c r="D8199" s="122">
        <v>49.76</v>
      </c>
      <c r="E8199" s="122">
        <v>62.58</v>
      </c>
      <c r="F8199" s="122"/>
      <c r="G8199" s="136">
        <v>57.6</v>
      </c>
      <c r="H8199" s="122"/>
      <c r="I8199" s="123"/>
      <c r="J8199" s="123"/>
      <c r="K8199" s="154">
        <f t="shared" si="312"/>
        <v>43.572991182328465</v>
      </c>
      <c r="L8199" s="164">
        <f t="shared" si="314"/>
        <v>-0.36968991784291916</v>
      </c>
      <c r="M8199" s="170">
        <v>120.27</v>
      </c>
      <c r="N8199" s="171">
        <f t="shared" si="315"/>
        <v>0.22999999999998977</v>
      </c>
    </row>
    <row r="8200" spans="1:14" x14ac:dyDescent="0.15">
      <c r="A8200" t="s">
        <v>206</v>
      </c>
      <c r="B8200" s="2">
        <f>AVERAGE(D8200:D8221)</f>
        <v>47.854090909090907</v>
      </c>
      <c r="C8200" s="115">
        <v>42065</v>
      </c>
      <c r="D8200" s="116">
        <v>49.59</v>
      </c>
      <c r="E8200" s="116">
        <v>59.54</v>
      </c>
      <c r="F8200" s="116"/>
      <c r="G8200" s="131">
        <v>59.6</v>
      </c>
      <c r="H8200" s="116"/>
      <c r="I8200" s="117"/>
      <c r="J8200" s="117"/>
      <c r="K8200" s="153">
        <f t="shared" si="312"/>
        <v>45.310865898198863</v>
      </c>
      <c r="L8200" s="165">
        <f t="shared" si="314"/>
        <v>1.7378747158703973</v>
      </c>
      <c r="M8200" s="168">
        <v>120.87</v>
      </c>
      <c r="N8200" s="169">
        <f t="shared" si="315"/>
        <v>0.60000000000000853</v>
      </c>
    </row>
    <row r="8201" spans="1:14" x14ac:dyDescent="0.15">
      <c r="A8201" t="s">
        <v>208</v>
      </c>
      <c r="B8201" s="2">
        <f>AVERAGE(E8200:E8221)</f>
        <v>56.938636363636355</v>
      </c>
      <c r="C8201" s="88">
        <v>42066</v>
      </c>
      <c r="D8201" s="12">
        <v>50.52</v>
      </c>
      <c r="E8201" s="12">
        <v>61.02</v>
      </c>
      <c r="F8201" s="12"/>
      <c r="G8201" s="11">
        <v>58.1</v>
      </c>
      <c r="H8201" s="12"/>
      <c r="I8201" s="75"/>
      <c r="J8201" s="75"/>
      <c r="K8201" s="152">
        <f t="shared" si="312"/>
        <v>44.23992497756047</v>
      </c>
      <c r="L8201" s="163">
        <f t="shared" si="314"/>
        <v>-1.0709409206383924</v>
      </c>
      <c r="M8201" s="161">
        <v>121.06</v>
      </c>
      <c r="N8201" s="167">
        <f t="shared" si="315"/>
        <v>0.18999999999999773</v>
      </c>
    </row>
    <row r="8202" spans="1:14" x14ac:dyDescent="0.15">
      <c r="A8202" t="s">
        <v>6</v>
      </c>
      <c r="B8202" s="2">
        <f>AVERAGE(G8200:G8221)</f>
        <v>54.740909090909078</v>
      </c>
      <c r="C8202" s="88">
        <v>42067</v>
      </c>
      <c r="D8202" s="12">
        <v>51.53</v>
      </c>
      <c r="E8202" s="12">
        <v>60.55</v>
      </c>
      <c r="F8202" s="12"/>
      <c r="G8202" s="11">
        <v>58.3</v>
      </c>
      <c r="H8202" s="12"/>
      <c r="I8202" s="75"/>
      <c r="J8202" s="75"/>
      <c r="K8202" s="152">
        <f t="shared" si="312"/>
        <v>44.216199811334391</v>
      </c>
      <c r="L8202" s="163">
        <f t="shared" si="314"/>
        <v>-2.3725166226078898E-2</v>
      </c>
      <c r="M8202" s="161">
        <v>120.58</v>
      </c>
      <c r="N8202" s="167">
        <f t="shared" si="315"/>
        <v>-0.48000000000000398</v>
      </c>
    </row>
    <row r="8203" spans="1:14" x14ac:dyDescent="0.15">
      <c r="A8203" t="s">
        <v>210</v>
      </c>
      <c r="B8203" s="2">
        <f>AVERAGE(K8200:K8221)</f>
        <v>41.782440444857663</v>
      </c>
      <c r="C8203" s="88">
        <v>42068</v>
      </c>
      <c r="D8203" s="12">
        <v>50.76</v>
      </c>
      <c r="E8203" s="12">
        <v>60.48</v>
      </c>
      <c r="F8203" s="12"/>
      <c r="G8203" s="11">
        <v>57.9</v>
      </c>
      <c r="H8203" s="12"/>
      <c r="I8203" s="75"/>
      <c r="J8203" s="75"/>
      <c r="K8203" s="152">
        <f t="shared" si="312"/>
        <v>43.99294926784868</v>
      </c>
      <c r="L8203" s="163">
        <f t="shared" si="314"/>
        <v>-0.22325054348571172</v>
      </c>
      <c r="M8203" s="161">
        <v>120.8</v>
      </c>
      <c r="N8203" s="167">
        <f t="shared" si="315"/>
        <v>0.21999999999999886</v>
      </c>
    </row>
    <row r="8204" spans="1:14" x14ac:dyDescent="0.15">
      <c r="A8204" t="s">
        <v>209</v>
      </c>
      <c r="B8204" s="2">
        <f>AVERAGE(M8200:M8221)</f>
        <v>121.3636363636364</v>
      </c>
      <c r="C8204" s="88">
        <v>42069</v>
      </c>
      <c r="D8204" s="12">
        <v>49.61</v>
      </c>
      <c r="E8204" s="12">
        <v>59.73</v>
      </c>
      <c r="F8204" s="12"/>
      <c r="G8204" s="11">
        <v>58.1</v>
      </c>
      <c r="H8204" s="12"/>
      <c r="I8204" s="75"/>
      <c r="J8204" s="75"/>
      <c r="K8204" s="152">
        <f t="shared" si="312"/>
        <v>44.232616217445226</v>
      </c>
      <c r="L8204" s="163">
        <f t="shared" si="314"/>
        <v>0.23966694959654689</v>
      </c>
      <c r="M8204" s="161">
        <v>121.04</v>
      </c>
      <c r="N8204" s="167">
        <f t="shared" si="315"/>
        <v>0.24000000000000909</v>
      </c>
    </row>
    <row r="8205" spans="1:14" x14ac:dyDescent="0.15">
      <c r="C8205" s="88">
        <v>42072</v>
      </c>
      <c r="D8205" s="12">
        <v>50</v>
      </c>
      <c r="E8205" s="12">
        <v>58.53</v>
      </c>
      <c r="F8205" s="12"/>
      <c r="G8205" s="11">
        <v>57</v>
      </c>
      <c r="H8205" s="12"/>
      <c r="I8205" s="75"/>
      <c r="J8205" s="75"/>
      <c r="K8205" s="152">
        <f t="shared" si="312"/>
        <v>43.646129101967048</v>
      </c>
      <c r="L8205" s="163">
        <f t="shared" si="314"/>
        <v>-0.58648711547817811</v>
      </c>
      <c r="M8205" s="161">
        <v>121.74</v>
      </c>
      <c r="N8205" s="167">
        <f t="shared" si="315"/>
        <v>0.69999999999998863</v>
      </c>
    </row>
    <row r="8206" spans="1:14" x14ac:dyDescent="0.15">
      <c r="C8206" s="88">
        <v>42073</v>
      </c>
      <c r="D8206" s="12">
        <v>48.29</v>
      </c>
      <c r="E8206" s="12">
        <v>56.39</v>
      </c>
      <c r="F8206" s="12"/>
      <c r="G8206" s="11">
        <v>55.8</v>
      </c>
      <c r="H8206" s="12"/>
      <c r="I8206" s="75"/>
      <c r="J8206" s="75"/>
      <c r="K8206" s="152">
        <f t="shared" si="312"/>
        <v>42.983472378058948</v>
      </c>
      <c r="L8206" s="163">
        <f t="shared" si="314"/>
        <v>-0.66265672390809982</v>
      </c>
      <c r="M8206" s="161">
        <v>122.47</v>
      </c>
      <c r="N8206" s="167">
        <f t="shared" si="315"/>
        <v>0.73000000000000398</v>
      </c>
    </row>
    <row r="8207" spans="1:14" x14ac:dyDescent="0.15">
      <c r="C8207" s="88">
        <v>42074</v>
      </c>
      <c r="D8207" s="12">
        <v>48.17</v>
      </c>
      <c r="E8207" s="12">
        <v>57.54</v>
      </c>
      <c r="F8207" s="12"/>
      <c r="G8207" s="11">
        <v>54.4</v>
      </c>
      <c r="H8207" s="12"/>
      <c r="I8207" s="75"/>
      <c r="J8207" s="75"/>
      <c r="K8207" s="152">
        <f t="shared" si="312"/>
        <v>41.816070919445202</v>
      </c>
      <c r="L8207" s="163">
        <f t="shared" si="314"/>
        <v>-1.167401458613746</v>
      </c>
      <c r="M8207" s="161">
        <v>122.21</v>
      </c>
      <c r="N8207" s="167">
        <f t="shared" si="315"/>
        <v>-0.26000000000000512</v>
      </c>
    </row>
    <row r="8208" spans="1:14" x14ac:dyDescent="0.15">
      <c r="C8208" s="88">
        <v>42075</v>
      </c>
      <c r="D8208" s="12">
        <v>47.05</v>
      </c>
      <c r="E8208" s="12">
        <v>57.08</v>
      </c>
      <c r="F8208" s="12"/>
      <c r="G8208" s="11">
        <v>55.4</v>
      </c>
      <c r="H8208" s="12"/>
      <c r="I8208" s="75"/>
      <c r="J8208" s="75"/>
      <c r="K8208" s="152">
        <f t="shared" si="312"/>
        <v>42.696254459037938</v>
      </c>
      <c r="L8208" s="163">
        <f t="shared" si="314"/>
        <v>0.88018353959273554</v>
      </c>
      <c r="M8208" s="161">
        <v>122.53</v>
      </c>
      <c r="N8208" s="167">
        <f t="shared" si="315"/>
        <v>0.32000000000000739</v>
      </c>
    </row>
    <row r="8209" spans="1:14" x14ac:dyDescent="0.15">
      <c r="C8209" s="88">
        <v>42076</v>
      </c>
      <c r="D8209" s="12">
        <v>44.84</v>
      </c>
      <c r="E8209" s="12">
        <v>54.67</v>
      </c>
      <c r="F8209" s="12"/>
      <c r="G8209" s="11">
        <v>54.6</v>
      </c>
      <c r="H8209" s="12"/>
      <c r="I8209" s="75"/>
      <c r="J8209" s="75"/>
      <c r="K8209" s="152">
        <f t="shared" si="312"/>
        <v>42.048793917951194</v>
      </c>
      <c r="L8209" s="163">
        <f t="shared" si="314"/>
        <v>-0.647460541086744</v>
      </c>
      <c r="M8209" s="161">
        <v>122.44</v>
      </c>
      <c r="N8209" s="167">
        <f t="shared" si="315"/>
        <v>-9.0000000000003411E-2</v>
      </c>
    </row>
    <row r="8210" spans="1:14" x14ac:dyDescent="0.15">
      <c r="C8210" s="88">
        <v>42079</v>
      </c>
      <c r="D8210" s="12">
        <v>43.88</v>
      </c>
      <c r="E8210" s="12">
        <v>53.44</v>
      </c>
      <c r="F8210" s="12"/>
      <c r="G8210" s="11">
        <v>52</v>
      </c>
      <c r="H8210" s="12"/>
      <c r="I8210" s="75"/>
      <c r="J8210" s="75"/>
      <c r="K8210" s="152">
        <f t="shared" si="312"/>
        <v>40.03338759164626</v>
      </c>
      <c r="L8210" s="163">
        <f t="shared" si="314"/>
        <v>-2.0154063263049338</v>
      </c>
      <c r="M8210" s="161">
        <v>122.4</v>
      </c>
      <c r="N8210" s="167">
        <f t="shared" si="315"/>
        <v>-3.9999999999992042E-2</v>
      </c>
    </row>
    <row r="8211" spans="1:14" x14ac:dyDescent="0.15">
      <c r="C8211" s="88">
        <v>42080</v>
      </c>
      <c r="D8211" s="12">
        <v>43.46</v>
      </c>
      <c r="E8211" s="12">
        <v>53.51</v>
      </c>
      <c r="F8211" s="12"/>
      <c r="G8211" s="11">
        <v>51.4</v>
      </c>
      <c r="H8211" s="12"/>
      <c r="I8211" s="75"/>
      <c r="J8211" s="75"/>
      <c r="K8211" s="152">
        <f t="shared" si="312"/>
        <v>39.581162776873732</v>
      </c>
      <c r="L8211" s="163">
        <f t="shared" si="314"/>
        <v>-0.45222481477252785</v>
      </c>
      <c r="M8211" s="161">
        <v>122.43</v>
      </c>
      <c r="N8211" s="167">
        <f t="shared" si="315"/>
        <v>3.0000000000001137E-2</v>
      </c>
    </row>
    <row r="8212" spans="1:14" x14ac:dyDescent="0.15">
      <c r="C8212" s="88">
        <v>42081</v>
      </c>
      <c r="D8212" s="12">
        <v>44.66</v>
      </c>
      <c r="E8212" s="12">
        <v>55.91</v>
      </c>
      <c r="F8212" s="12"/>
      <c r="G8212" s="11">
        <v>50.4</v>
      </c>
      <c r="H8212" s="12"/>
      <c r="I8212" s="75"/>
      <c r="J8212" s="75"/>
      <c r="K8212" s="152">
        <f t="shared" si="312"/>
        <v>38.779400597966749</v>
      </c>
      <c r="L8212" s="163">
        <f t="shared" si="314"/>
        <v>-0.80176217890698354</v>
      </c>
      <c r="M8212" s="161">
        <v>122.33</v>
      </c>
      <c r="N8212" s="167">
        <f t="shared" si="315"/>
        <v>-0.10000000000000853</v>
      </c>
    </row>
    <row r="8213" spans="1:14" x14ac:dyDescent="0.15">
      <c r="C8213" s="88">
        <v>42082</v>
      </c>
      <c r="D8213" s="12">
        <v>43.96</v>
      </c>
      <c r="E8213" s="12">
        <v>54.43</v>
      </c>
      <c r="F8213" s="12"/>
      <c r="G8213" s="11">
        <v>52.6</v>
      </c>
      <c r="H8213" s="12"/>
      <c r="I8213" s="75"/>
      <c r="J8213" s="75"/>
      <c r="K8213" s="152">
        <f t="shared" si="312"/>
        <v>39.96265237972198</v>
      </c>
      <c r="L8213" s="163">
        <f t="shared" si="314"/>
        <v>1.1832517817552315</v>
      </c>
      <c r="M8213" s="161">
        <v>120.79</v>
      </c>
      <c r="N8213" s="167">
        <f t="shared" si="315"/>
        <v>-1.539999999999992</v>
      </c>
    </row>
    <row r="8214" spans="1:14" x14ac:dyDescent="0.15">
      <c r="C8214" s="88">
        <v>42083</v>
      </c>
      <c r="D8214" s="12">
        <v>45.72</v>
      </c>
      <c r="E8214" s="12">
        <v>55.32</v>
      </c>
      <c r="F8214" s="12"/>
      <c r="G8214" s="11">
        <v>51.7</v>
      </c>
      <c r="H8214" s="12"/>
      <c r="I8214" s="75"/>
      <c r="J8214" s="75"/>
      <c r="K8214" s="152">
        <f t="shared" si="312"/>
        <v>39.591056649215624</v>
      </c>
      <c r="L8214" s="163">
        <f t="shared" si="314"/>
        <v>-0.37159573050635686</v>
      </c>
      <c r="M8214" s="161">
        <v>121.75</v>
      </c>
      <c r="N8214" s="167">
        <f t="shared" si="315"/>
        <v>0.95999999999999375</v>
      </c>
    </row>
    <row r="8215" spans="1:14" x14ac:dyDescent="0.15">
      <c r="C8215" s="88">
        <v>42086</v>
      </c>
      <c r="D8215" s="12">
        <v>47.45</v>
      </c>
      <c r="E8215" s="12">
        <v>55.92</v>
      </c>
      <c r="F8215" s="12"/>
      <c r="G8215" s="11">
        <v>52.4</v>
      </c>
      <c r="H8215" s="12"/>
      <c r="I8215" s="75"/>
      <c r="J8215" s="75"/>
      <c r="K8215" s="152">
        <f t="shared" si="312"/>
        <v>39.863436904629182</v>
      </c>
      <c r="L8215" s="163">
        <f t="shared" si="314"/>
        <v>0.27238025541355881</v>
      </c>
      <c r="M8215" s="161">
        <v>120.95</v>
      </c>
      <c r="N8215" s="167">
        <f t="shared" si="315"/>
        <v>-0.79999999999999716</v>
      </c>
    </row>
    <row r="8216" spans="1:14" x14ac:dyDescent="0.15">
      <c r="C8216" s="88">
        <v>42087</v>
      </c>
      <c r="D8216" s="12">
        <v>47.51</v>
      </c>
      <c r="E8216" s="12">
        <v>55.11</v>
      </c>
      <c r="F8216" s="12"/>
      <c r="G8216" s="11">
        <v>53.4</v>
      </c>
      <c r="H8216" s="12"/>
      <c r="I8216" s="75"/>
      <c r="J8216" s="75"/>
      <c r="K8216" s="152">
        <f t="shared" si="312"/>
        <v>40.577166891993194</v>
      </c>
      <c r="L8216" s="163">
        <f t="shared" si="314"/>
        <v>0.71372998736401172</v>
      </c>
      <c r="M8216" s="161">
        <v>120.81</v>
      </c>
      <c r="N8216" s="167">
        <f t="shared" si="315"/>
        <v>-0.14000000000000057</v>
      </c>
    </row>
    <row r="8217" spans="1:14" x14ac:dyDescent="0.15">
      <c r="C8217" s="88">
        <v>42088</v>
      </c>
      <c r="D8217" s="12">
        <v>49.21</v>
      </c>
      <c r="E8217" s="12">
        <v>56.48</v>
      </c>
      <c r="F8217" s="12"/>
      <c r="G8217" s="11">
        <v>52.9</v>
      </c>
      <c r="H8217" s="12"/>
      <c r="I8217" s="75"/>
      <c r="J8217" s="75"/>
      <c r="K8217" s="152">
        <f t="shared" si="312"/>
        <v>40.2005581823028</v>
      </c>
      <c r="L8217" s="163">
        <f t="shared" si="314"/>
        <v>-0.37660870969039451</v>
      </c>
      <c r="M8217" s="161">
        <v>120.82</v>
      </c>
      <c r="N8217" s="167">
        <f t="shared" si="315"/>
        <v>9.9999999999909051E-3</v>
      </c>
    </row>
    <row r="8218" spans="1:14" x14ac:dyDescent="0.15">
      <c r="C8218" s="88">
        <v>42089</v>
      </c>
      <c r="D8218" s="12">
        <v>51.43</v>
      </c>
      <c r="E8218" s="12">
        <v>59.19</v>
      </c>
      <c r="F8218" s="12"/>
      <c r="G8218" s="11">
        <v>55.6</v>
      </c>
      <c r="H8218" s="12"/>
      <c r="I8218" s="75"/>
      <c r="J8218" s="75"/>
      <c r="K8218" s="152">
        <f t="shared" si="312"/>
        <v>42.098508582280687</v>
      </c>
      <c r="L8218" s="163">
        <f t="shared" si="314"/>
        <v>1.8979503999778871</v>
      </c>
      <c r="M8218" s="161">
        <v>120.38</v>
      </c>
      <c r="N8218" s="167">
        <f t="shared" si="315"/>
        <v>-0.43999999999999773</v>
      </c>
    </row>
    <row r="8219" spans="1:14" x14ac:dyDescent="0.15">
      <c r="C8219" s="88">
        <v>42090</v>
      </c>
      <c r="D8219" s="12">
        <v>48.87</v>
      </c>
      <c r="E8219" s="12">
        <v>56.41</v>
      </c>
      <c r="F8219" s="12"/>
      <c r="G8219" s="11">
        <v>55.6</v>
      </c>
      <c r="H8219" s="12"/>
      <c r="I8219" s="75"/>
      <c r="J8219" s="75"/>
      <c r="K8219" s="152">
        <f t="shared" si="312"/>
        <v>42.025068751725129</v>
      </c>
      <c r="L8219" s="163">
        <f t="shared" si="314"/>
        <v>-7.3439830555557251E-2</v>
      </c>
      <c r="M8219" s="161">
        <v>120.17</v>
      </c>
      <c r="N8219" s="167">
        <f t="shared" si="315"/>
        <v>-0.20999999999999375</v>
      </c>
    </row>
    <row r="8220" spans="1:14" x14ac:dyDescent="0.15">
      <c r="C8220" s="88">
        <v>42093</v>
      </c>
      <c r="D8220" s="12">
        <v>48.68</v>
      </c>
      <c r="E8220" s="12">
        <v>56.29</v>
      </c>
      <c r="F8220" s="12"/>
      <c r="G8220" s="11">
        <v>53.6</v>
      </c>
      <c r="H8220" s="12"/>
      <c r="I8220" s="75"/>
      <c r="J8220" s="75"/>
      <c r="K8220" s="152">
        <f t="shared" si="312"/>
        <v>40.543717678316042</v>
      </c>
      <c r="L8220" s="163">
        <f t="shared" si="314"/>
        <v>-1.4813510734090869</v>
      </c>
      <c r="M8220" s="161">
        <v>120.26</v>
      </c>
      <c r="N8220" s="167">
        <f t="shared" si="315"/>
        <v>9.0000000000003411E-2</v>
      </c>
    </row>
    <row r="8221" spans="1:14" ht="15" thickBot="1" x14ac:dyDescent="0.2">
      <c r="C8221" s="121">
        <v>42094</v>
      </c>
      <c r="D8221" s="122">
        <v>47.6</v>
      </c>
      <c r="E8221" s="122">
        <v>55.11</v>
      </c>
      <c r="F8221" s="122"/>
      <c r="G8221" s="136">
        <v>53.5</v>
      </c>
      <c r="H8221" s="122"/>
      <c r="I8221" s="123"/>
      <c r="J8221" s="123"/>
      <c r="K8221" s="154">
        <f t="shared" si="312"/>
        <v>40.774295851349308</v>
      </c>
      <c r="L8221" s="164">
        <f t="shared" si="314"/>
        <v>0.23057817303326544</v>
      </c>
      <c r="M8221" s="170">
        <v>121.17</v>
      </c>
      <c r="N8221" s="171">
        <f t="shared" si="315"/>
        <v>0.90999999999999659</v>
      </c>
    </row>
    <row r="8222" spans="1:14" x14ac:dyDescent="0.15">
      <c r="A8222" t="s">
        <v>89</v>
      </c>
      <c r="C8222" s="115">
        <v>42095</v>
      </c>
      <c r="D8222" s="116">
        <v>50.09</v>
      </c>
      <c r="E8222" s="116">
        <v>57.1</v>
      </c>
      <c r="F8222" s="116"/>
      <c r="G8222" s="131">
        <v>53.6</v>
      </c>
      <c r="H8222" s="116"/>
      <c r="I8222" s="117"/>
      <c r="J8222" s="117"/>
      <c r="K8222" s="153">
        <f t="shared" si="312"/>
        <v>40.779711378422654</v>
      </c>
      <c r="L8222" s="165">
        <f t="shared" si="314"/>
        <v>5.415527073346027E-3</v>
      </c>
      <c r="M8222" s="168">
        <v>120.96</v>
      </c>
      <c r="N8222" s="169">
        <f t="shared" si="315"/>
        <v>-0.21000000000000796</v>
      </c>
    </row>
    <row r="8223" spans="1:14" x14ac:dyDescent="0.15">
      <c r="A8223" t="s">
        <v>34</v>
      </c>
      <c r="B8223" s="2">
        <f>AVERAGE(D8222:D8243)</f>
        <v>54.628095238095241</v>
      </c>
      <c r="C8223" s="88">
        <v>42096</v>
      </c>
      <c r="D8223" s="12">
        <v>49.14</v>
      </c>
      <c r="E8223" s="12">
        <v>54.95</v>
      </c>
      <c r="F8223" s="12"/>
      <c r="G8223" s="11">
        <v>55</v>
      </c>
      <c r="H8223" s="12"/>
      <c r="I8223" s="75"/>
      <c r="J8223" s="75"/>
      <c r="K8223" s="152">
        <f t="shared" si="312"/>
        <v>41.741071215818579</v>
      </c>
      <c r="L8223" s="163">
        <f t="shared" si="314"/>
        <v>0.9613598373959249</v>
      </c>
      <c r="M8223" s="161">
        <v>120.66</v>
      </c>
      <c r="N8223" s="167">
        <f t="shared" si="315"/>
        <v>-0.29999999999999716</v>
      </c>
    </row>
    <row r="8224" spans="1:14" x14ac:dyDescent="0.15">
      <c r="A8224" t="s">
        <v>1</v>
      </c>
      <c r="B8224" s="2">
        <f>AVERAGE(E8222:E8243)</f>
        <v>61.135714285714293</v>
      </c>
      <c r="C8224" s="88">
        <v>42097</v>
      </c>
      <c r="D8224" s="82"/>
      <c r="E8224" s="82"/>
      <c r="F8224" s="12"/>
      <c r="G8224" s="11">
        <v>52.6</v>
      </c>
      <c r="H8224" s="12"/>
      <c r="I8224" s="75"/>
      <c r="J8224" s="75"/>
      <c r="K8224" s="152">
        <f t="shared" si="312"/>
        <v>39.936184855999997</v>
      </c>
      <c r="L8224" s="163">
        <f t="shared" si="314"/>
        <v>-1.8048863598185818</v>
      </c>
      <c r="M8224" s="161">
        <v>120.71</v>
      </c>
      <c r="N8224" s="167">
        <f t="shared" si="315"/>
        <v>4.9999999999997158E-2</v>
      </c>
    </row>
    <row r="8225" spans="1:14" x14ac:dyDescent="0.15">
      <c r="A8225" t="s">
        <v>6</v>
      </c>
      <c r="B8225" s="2">
        <f>AVERAGE(G8222:G8243)</f>
        <v>57.719047619047615</v>
      </c>
      <c r="C8225" s="88">
        <v>42100</v>
      </c>
      <c r="D8225" s="12">
        <v>52.14</v>
      </c>
      <c r="E8225" s="12">
        <v>58.12</v>
      </c>
      <c r="F8225" s="12"/>
      <c r="G8225" s="11">
        <v>54.5</v>
      </c>
      <c r="H8225" s="12"/>
      <c r="I8225" s="75"/>
      <c r="J8225" s="75"/>
      <c r="K8225" s="152">
        <f t="shared" si="312"/>
        <v>41.152502172975389</v>
      </c>
      <c r="L8225" s="163">
        <f t="shared" si="314"/>
        <v>1.2163173169753918</v>
      </c>
      <c r="M8225" s="161">
        <v>120.05</v>
      </c>
      <c r="N8225" s="167">
        <f t="shared" si="315"/>
        <v>-0.65999999999999659</v>
      </c>
    </row>
    <row r="8226" spans="1:14" x14ac:dyDescent="0.15">
      <c r="A8226" t="s">
        <v>210</v>
      </c>
      <c r="B8226" s="2">
        <f>AVERAGE(K8222:K8243)</f>
        <v>43.771562604954596</v>
      </c>
      <c r="C8226" s="88">
        <v>42101</v>
      </c>
      <c r="D8226" s="12">
        <v>53.98</v>
      </c>
      <c r="E8226" s="12">
        <v>59.1</v>
      </c>
      <c r="F8226" s="12"/>
      <c r="G8226" s="11">
        <v>55.7</v>
      </c>
      <c r="H8226" s="12"/>
      <c r="I8226" s="75"/>
      <c r="J8226" s="75"/>
      <c r="K8226" s="152">
        <f t="shared" si="312"/>
        <v>42.223273268722984</v>
      </c>
      <c r="L8226" s="163">
        <f t="shared" si="314"/>
        <v>1.0707710957475953</v>
      </c>
      <c r="M8226" s="161">
        <v>120.52</v>
      </c>
      <c r="N8226" s="167">
        <f t="shared" si="315"/>
        <v>0.46999999999999886</v>
      </c>
    </row>
    <row r="8227" spans="1:14" x14ac:dyDescent="0.15">
      <c r="A8227" t="s">
        <v>197</v>
      </c>
      <c r="B8227" s="2">
        <f>AVERAGE(M8222:M8243)</f>
        <v>120.58476190476189</v>
      </c>
      <c r="C8227" s="88">
        <v>42102</v>
      </c>
      <c r="D8227" s="12">
        <v>50.42</v>
      </c>
      <c r="E8227" s="12">
        <v>55.55</v>
      </c>
      <c r="F8227" s="12"/>
      <c r="G8227" s="11">
        <v>56.2</v>
      </c>
      <c r="H8227" s="12"/>
      <c r="I8227" s="75"/>
      <c r="J8227" s="75"/>
      <c r="K8227" s="152">
        <f t="shared" si="312"/>
        <v>42.85680816876399</v>
      </c>
      <c r="L8227" s="163">
        <f t="shared" si="314"/>
        <v>0.63353490004100621</v>
      </c>
      <c r="M8227" s="161">
        <v>121.24</v>
      </c>
      <c r="N8227" s="167">
        <f t="shared" si="315"/>
        <v>0.71999999999999886</v>
      </c>
    </row>
    <row r="8228" spans="1:14" x14ac:dyDescent="0.15">
      <c r="C8228" s="88">
        <v>42103</v>
      </c>
      <c r="D8228" s="12">
        <v>50.79</v>
      </c>
      <c r="E8228" s="12">
        <v>56.57</v>
      </c>
      <c r="F8228" s="12"/>
      <c r="G8228" s="11">
        <v>54.3</v>
      </c>
      <c r="H8228" s="12"/>
      <c r="I8228" s="75"/>
      <c r="J8228" s="75"/>
      <c r="K8228" s="152">
        <f t="shared" si="312"/>
        <v>41.43182008966874</v>
      </c>
      <c r="L8228" s="163">
        <f t="shared" si="314"/>
        <v>-1.4249880790952503</v>
      </c>
      <c r="M8228" s="161">
        <v>121.31</v>
      </c>
      <c r="N8228" s="167">
        <f t="shared" si="315"/>
        <v>7.000000000000739E-2</v>
      </c>
    </row>
    <row r="8229" spans="1:14" x14ac:dyDescent="0.15">
      <c r="C8229" s="88">
        <v>42104</v>
      </c>
      <c r="D8229" s="12">
        <v>51.64</v>
      </c>
      <c r="E8229" s="12">
        <v>57.87</v>
      </c>
      <c r="F8229" s="12"/>
      <c r="G8229" s="11">
        <v>54.9</v>
      </c>
      <c r="H8229" s="12"/>
      <c r="I8229" s="75"/>
      <c r="J8229" s="75"/>
      <c r="K8229" s="152">
        <f t="shared" si="312"/>
        <v>41.958692378664757</v>
      </c>
      <c r="L8229" s="163">
        <f t="shared" si="314"/>
        <v>0.52687228899601735</v>
      </c>
      <c r="M8229" s="161">
        <v>121.51</v>
      </c>
      <c r="N8229" s="167">
        <f t="shared" si="315"/>
        <v>0.20000000000000284</v>
      </c>
    </row>
    <row r="8230" spans="1:14" x14ac:dyDescent="0.15">
      <c r="C8230" s="88">
        <v>42107</v>
      </c>
      <c r="D8230" s="12">
        <v>51.91</v>
      </c>
      <c r="E8230" s="12">
        <v>57.93</v>
      </c>
      <c r="F8230" s="12"/>
      <c r="G8230" s="11">
        <v>56</v>
      </c>
      <c r="H8230" s="12"/>
      <c r="I8230" s="75"/>
      <c r="J8230" s="75"/>
      <c r="K8230" s="152">
        <f t="shared" si="312"/>
        <v>42.697248249139662</v>
      </c>
      <c r="L8230" s="163">
        <f t="shared" si="314"/>
        <v>0.73855587047490445</v>
      </c>
      <c r="M8230" s="161">
        <v>121.22</v>
      </c>
      <c r="N8230" s="167">
        <f t="shared" si="315"/>
        <v>-0.29000000000000625</v>
      </c>
    </row>
    <row r="8231" spans="1:14" x14ac:dyDescent="0.15">
      <c r="C8231" s="88">
        <v>42108</v>
      </c>
      <c r="D8231" s="12">
        <v>53.29</v>
      </c>
      <c r="E8231" s="12">
        <v>58.43</v>
      </c>
      <c r="F8231" s="12"/>
      <c r="G8231" s="11">
        <v>56.6</v>
      </c>
      <c r="H8231" s="12"/>
      <c r="I8231" s="75"/>
      <c r="J8231" s="75"/>
      <c r="K8231" s="152">
        <f t="shared" si="312"/>
        <v>43.019437516044285</v>
      </c>
      <c r="L8231" s="163">
        <f t="shared" si="314"/>
        <v>0.32218926690462268</v>
      </c>
      <c r="M8231" s="161">
        <v>120.84</v>
      </c>
      <c r="N8231" s="167">
        <f t="shared" si="315"/>
        <v>-0.37999999999999545</v>
      </c>
    </row>
    <row r="8232" spans="1:14" x14ac:dyDescent="0.15">
      <c r="C8232" s="88">
        <v>42109</v>
      </c>
      <c r="D8232" s="12">
        <v>56.39</v>
      </c>
      <c r="E8232" s="12">
        <v>60.32</v>
      </c>
      <c r="F8232" s="12"/>
      <c r="G8232" s="11">
        <v>57.6</v>
      </c>
      <c r="H8232" s="12"/>
      <c r="I8232" s="75"/>
      <c r="J8232" s="75"/>
      <c r="K8232" s="152">
        <f t="shared" si="312"/>
        <v>43.699793767460385</v>
      </c>
      <c r="L8232" s="163">
        <f t="shared" si="314"/>
        <v>0.68035625141610012</v>
      </c>
      <c r="M8232" s="161">
        <v>120.62</v>
      </c>
      <c r="N8232" s="167">
        <f t="shared" si="315"/>
        <v>-0.21999999999999886</v>
      </c>
    </row>
    <row r="8233" spans="1:14" x14ac:dyDescent="0.15">
      <c r="C8233" s="88">
        <v>42110</v>
      </c>
      <c r="D8233" s="12">
        <v>56.71</v>
      </c>
      <c r="E8233" s="12">
        <v>63.98</v>
      </c>
      <c r="F8233" s="12"/>
      <c r="G8233" s="11">
        <v>59.9</v>
      </c>
      <c r="H8233" s="12"/>
      <c r="I8233" s="75"/>
      <c r="J8233" s="75"/>
      <c r="K8233" s="152">
        <f t="shared" si="312"/>
        <v>45.211159817865969</v>
      </c>
      <c r="L8233" s="163">
        <f t="shared" si="314"/>
        <v>1.5113660504055844</v>
      </c>
      <c r="M8233" s="161">
        <v>120</v>
      </c>
      <c r="N8233" s="167">
        <f t="shared" si="315"/>
        <v>-0.62000000000000455</v>
      </c>
    </row>
    <row r="8234" spans="1:14" x14ac:dyDescent="0.15">
      <c r="C8234" s="88">
        <v>42111</v>
      </c>
      <c r="D8234" s="12">
        <v>55.74</v>
      </c>
      <c r="E8234" s="12">
        <v>63.45</v>
      </c>
      <c r="F8234" s="12"/>
      <c r="G8234" s="11">
        <v>60.2</v>
      </c>
      <c r="H8234" s="12"/>
      <c r="I8234" s="75"/>
      <c r="J8234" s="75"/>
      <c r="K8234" s="152">
        <f t="shared" si="312"/>
        <v>45.456525336020526</v>
      </c>
      <c r="L8234" s="163">
        <f t="shared" si="314"/>
        <v>0.24536551815455709</v>
      </c>
      <c r="M8234" s="161">
        <v>120.05</v>
      </c>
      <c r="N8234" s="167">
        <f t="shared" si="315"/>
        <v>4.9999999999997158E-2</v>
      </c>
    </row>
    <row r="8235" spans="1:14" x14ac:dyDescent="0.15">
      <c r="C8235" s="88">
        <v>42114</v>
      </c>
      <c r="D8235" s="12">
        <v>56.38</v>
      </c>
      <c r="E8235" s="12">
        <v>63.45</v>
      </c>
      <c r="F8235" s="12"/>
      <c r="G8235" s="11">
        <v>61.1</v>
      </c>
      <c r="H8235" s="12"/>
      <c r="I8235" s="75"/>
      <c r="J8235" s="75"/>
      <c r="K8235" s="152">
        <f t="shared" si="312"/>
        <v>46.093834122523788</v>
      </c>
      <c r="L8235" s="163">
        <f t="shared" si="314"/>
        <v>0.63730878650326162</v>
      </c>
      <c r="M8235" s="161">
        <v>119.94</v>
      </c>
      <c r="N8235" s="167">
        <f t="shared" si="315"/>
        <v>-0.10999999999999943</v>
      </c>
    </row>
    <row r="8236" spans="1:14" x14ac:dyDescent="0.15">
      <c r="C8236" s="88">
        <v>42115</v>
      </c>
      <c r="D8236" s="12">
        <v>55.26</v>
      </c>
      <c r="E8236" s="12">
        <v>62.08</v>
      </c>
      <c r="F8236" s="12"/>
      <c r="G8236" s="11">
        <v>60.1</v>
      </c>
      <c r="H8236" s="12"/>
      <c r="I8236" s="75"/>
      <c r="J8236" s="75"/>
      <c r="K8236" s="152">
        <f t="shared" si="312"/>
        <v>45.486861093366315</v>
      </c>
      <c r="L8236" s="163">
        <f t="shared" si="314"/>
        <v>-0.60697302915747287</v>
      </c>
      <c r="M8236" s="161">
        <v>120.33</v>
      </c>
      <c r="N8236" s="167">
        <f t="shared" si="315"/>
        <v>0.39000000000000057</v>
      </c>
    </row>
    <row r="8237" spans="1:14" x14ac:dyDescent="0.15">
      <c r="C8237" s="88">
        <v>42116</v>
      </c>
      <c r="D8237" s="12">
        <v>56.16</v>
      </c>
      <c r="E8237" s="12">
        <v>62.73</v>
      </c>
      <c r="F8237" s="12"/>
      <c r="G8237" s="11">
        <v>58.5</v>
      </c>
      <c r="H8237" s="12"/>
      <c r="I8237" s="75"/>
      <c r="J8237" s="75"/>
      <c r="K8237" s="152">
        <f t="shared" si="312"/>
        <v>44.397321202279755</v>
      </c>
      <c r="L8237" s="163">
        <f t="shared" si="314"/>
        <v>-1.0895398910865595</v>
      </c>
      <c r="M8237" s="161">
        <v>120.66</v>
      </c>
      <c r="N8237" s="167">
        <f t="shared" si="315"/>
        <v>0.32999999999999829</v>
      </c>
    </row>
    <row r="8238" spans="1:14" x14ac:dyDescent="0.15">
      <c r="C8238" s="88">
        <v>42117</v>
      </c>
      <c r="D8238" s="12">
        <v>57.74</v>
      </c>
      <c r="E8238" s="12">
        <v>64.849999999999994</v>
      </c>
      <c r="F8238" s="12"/>
      <c r="G8238" s="11">
        <v>59.5</v>
      </c>
      <c r="H8238" s="12"/>
      <c r="I8238" s="75"/>
      <c r="J8238" s="75"/>
      <c r="K8238" s="152">
        <f t="shared" si="312"/>
        <v>45.294719953951159</v>
      </c>
      <c r="L8238" s="163">
        <f t="shared" si="314"/>
        <v>0.89739875167140326</v>
      </c>
      <c r="M8238" s="161">
        <v>121.03</v>
      </c>
      <c r="N8238" s="167">
        <f t="shared" si="315"/>
        <v>0.37000000000000455</v>
      </c>
    </row>
    <row r="8239" spans="1:14" x14ac:dyDescent="0.15">
      <c r="C8239" s="88">
        <v>42118</v>
      </c>
      <c r="D8239" s="12">
        <v>57.15</v>
      </c>
      <c r="E8239" s="12">
        <v>65.28</v>
      </c>
      <c r="F8239" s="12"/>
      <c r="G8239" s="11">
        <v>61.1</v>
      </c>
      <c r="H8239" s="12"/>
      <c r="I8239" s="75"/>
      <c r="J8239" s="75"/>
      <c r="K8239" s="152">
        <f t="shared" si="312"/>
        <v>46.32441858536783</v>
      </c>
      <c r="L8239" s="163">
        <f t="shared" si="314"/>
        <v>1.0296986314166716</v>
      </c>
      <c r="M8239" s="161">
        <v>120.54</v>
      </c>
      <c r="N8239" s="167">
        <f t="shared" si="315"/>
        <v>-0.48999999999999488</v>
      </c>
    </row>
    <row r="8240" spans="1:14" x14ac:dyDescent="0.15">
      <c r="C8240" s="88">
        <v>42121</v>
      </c>
      <c r="D8240" s="12">
        <v>56.99</v>
      </c>
      <c r="E8240" s="12">
        <v>64.83</v>
      </c>
      <c r="F8240" s="12"/>
      <c r="G8240" s="11">
        <v>61.6</v>
      </c>
      <c r="H8240" s="12"/>
      <c r="I8240" s="75"/>
      <c r="J8240" s="75"/>
      <c r="K8240" s="152">
        <f t="shared" si="312"/>
        <v>46.467159550992022</v>
      </c>
      <c r="L8240" s="163">
        <f t="shared" ref="L8240:L8303" si="316">K8240-K8239</f>
        <v>0.14274096562419203</v>
      </c>
      <c r="M8240" s="161">
        <v>119.93</v>
      </c>
      <c r="N8240" s="167">
        <f t="shared" si="315"/>
        <v>-0.60999999999999943</v>
      </c>
    </row>
    <row r="8241" spans="1:14" x14ac:dyDescent="0.15">
      <c r="C8241" s="88">
        <v>42122</v>
      </c>
      <c r="D8241" s="12">
        <v>57.06</v>
      </c>
      <c r="E8241" s="12">
        <v>64.64</v>
      </c>
      <c r="F8241" s="12"/>
      <c r="G8241" s="11">
        <v>60.8</v>
      </c>
      <c r="H8241" s="12"/>
      <c r="I8241" s="75"/>
      <c r="J8241" s="75"/>
      <c r="K8241" s="152">
        <f t="shared" si="312"/>
        <v>45.951646660247391</v>
      </c>
      <c r="L8241" s="163">
        <f t="shared" si="316"/>
        <v>-0.51551289074463114</v>
      </c>
      <c r="M8241" s="161">
        <v>120.16</v>
      </c>
      <c r="N8241" s="167">
        <f t="shared" si="315"/>
        <v>0.22999999999998977</v>
      </c>
    </row>
    <row r="8242" spans="1:14" x14ac:dyDescent="0.15">
      <c r="C8242" s="88">
        <v>42123</v>
      </c>
      <c r="D8242" s="12">
        <v>58.58</v>
      </c>
      <c r="E8242" s="12">
        <v>65.84</v>
      </c>
      <c r="F8242" s="12"/>
      <c r="G8242" s="82"/>
      <c r="H8242" s="82"/>
      <c r="I8242" s="174"/>
      <c r="J8242" s="174"/>
      <c r="K8242" s="155"/>
      <c r="L8242" s="163">
        <f t="shared" si="316"/>
        <v>-45.951646660247391</v>
      </c>
      <c r="M8242" s="172"/>
      <c r="N8242" s="167">
        <f t="shared" si="315"/>
        <v>-120.16</v>
      </c>
    </row>
    <row r="8243" spans="1:14" ht="15" thickBot="1" x14ac:dyDescent="0.2">
      <c r="C8243" s="121">
        <v>42124</v>
      </c>
      <c r="D8243" s="122">
        <v>59.63</v>
      </c>
      <c r="E8243" s="122">
        <v>66.78</v>
      </c>
      <c r="F8243" s="122"/>
      <c r="G8243" s="136">
        <v>62.3</v>
      </c>
      <c r="H8243" s="122"/>
      <c r="I8243" s="123"/>
      <c r="J8243" s="123"/>
      <c r="K8243" s="154">
        <f t="shared" si="312"/>
        <v>47.022625319750418</v>
      </c>
      <c r="L8243" s="164">
        <f t="shared" si="316"/>
        <v>47.022625319750418</v>
      </c>
      <c r="M8243" s="170">
        <v>120</v>
      </c>
      <c r="N8243" s="171">
        <f t="shared" si="315"/>
        <v>120</v>
      </c>
    </row>
    <row r="8244" spans="1:14" x14ac:dyDescent="0.15">
      <c r="A8244" t="s">
        <v>38</v>
      </c>
      <c r="C8244" s="115">
        <v>42125</v>
      </c>
      <c r="D8244" s="116">
        <v>59.15</v>
      </c>
      <c r="E8244" s="116">
        <v>66.459999999999994</v>
      </c>
      <c r="F8244" s="116"/>
      <c r="G8244" s="131">
        <v>64.2</v>
      </c>
      <c r="H8244" s="116"/>
      <c r="I8244" s="117"/>
      <c r="J8244" s="117"/>
      <c r="K8244" s="153">
        <f t="shared" si="312"/>
        <v>48.71917597885907</v>
      </c>
      <c r="L8244" s="165">
        <f t="shared" si="316"/>
        <v>1.6965506591086523</v>
      </c>
      <c r="M8244" s="168">
        <v>120.65</v>
      </c>
      <c r="N8244" s="169">
        <f t="shared" ref="N8244:N8307" si="317">M8244-M8243</f>
        <v>0.65000000000000568</v>
      </c>
    </row>
    <row r="8245" spans="1:14" x14ac:dyDescent="0.15">
      <c r="A8245" t="s">
        <v>163</v>
      </c>
      <c r="B8245" s="2">
        <f>AVERAGE(D8244:D8264)</f>
        <v>59.372</v>
      </c>
      <c r="C8245" s="88">
        <v>42128</v>
      </c>
      <c r="D8245" s="12">
        <v>58.93</v>
      </c>
      <c r="E8245" s="12">
        <v>66.45</v>
      </c>
      <c r="F8245" s="12"/>
      <c r="G8245" s="82"/>
      <c r="H8245" s="82"/>
      <c r="I8245" s="174"/>
      <c r="J8245" s="174"/>
      <c r="K8245" s="177"/>
      <c r="L8245" s="163">
        <f t="shared" si="316"/>
        <v>-48.71917597885907</v>
      </c>
      <c r="M8245" s="172"/>
      <c r="N8245" s="167">
        <f t="shared" si="317"/>
        <v>-120.65</v>
      </c>
    </row>
    <row r="8246" spans="1:14" x14ac:dyDescent="0.15">
      <c r="A8246" t="s">
        <v>0</v>
      </c>
      <c r="B8246" s="2">
        <f>AVERAGE(E8244:E8264)</f>
        <v>65.613</v>
      </c>
      <c r="C8246" s="88">
        <v>42129</v>
      </c>
      <c r="D8246" s="12">
        <v>60.4</v>
      </c>
      <c r="E8246" s="12">
        <v>67.52</v>
      </c>
      <c r="F8246" s="12"/>
      <c r="G8246" s="82"/>
      <c r="H8246" s="82"/>
      <c r="I8246" s="174"/>
      <c r="J8246" s="174"/>
      <c r="K8246" s="177"/>
      <c r="L8246" s="163">
        <f t="shared" si="316"/>
        <v>0</v>
      </c>
      <c r="M8246" s="172"/>
      <c r="N8246" s="167">
        <f t="shared" si="317"/>
        <v>0</v>
      </c>
    </row>
    <row r="8247" spans="1:14" x14ac:dyDescent="0.15">
      <c r="A8247" t="s">
        <v>6</v>
      </c>
      <c r="B8247" s="2">
        <f>AVERAGE(G8244:G8264)</f>
        <v>63.150000000000006</v>
      </c>
      <c r="C8247" s="88">
        <v>42130</v>
      </c>
      <c r="D8247" s="12">
        <v>60.93</v>
      </c>
      <c r="E8247" s="12">
        <v>67.77</v>
      </c>
      <c r="F8247" s="12"/>
      <c r="G8247" s="82"/>
      <c r="H8247" s="82"/>
      <c r="I8247" s="174"/>
      <c r="J8247" s="174"/>
      <c r="K8247" s="177"/>
      <c r="L8247" s="163">
        <f t="shared" si="316"/>
        <v>0</v>
      </c>
      <c r="M8247" s="172"/>
      <c r="N8247" s="167">
        <f t="shared" si="317"/>
        <v>0</v>
      </c>
    </row>
    <row r="8248" spans="1:14" x14ac:dyDescent="0.15">
      <c r="A8248" t="s">
        <v>210</v>
      </c>
      <c r="B8248" s="2">
        <f>AVERAGE(K8244:K8264)</f>
        <v>48.348987069361698</v>
      </c>
      <c r="C8248" s="88">
        <v>42131</v>
      </c>
      <c r="D8248" s="12">
        <v>58.94</v>
      </c>
      <c r="E8248" s="12">
        <v>65.540000000000006</v>
      </c>
      <c r="F8248" s="12"/>
      <c r="G8248" s="11">
        <v>65.099999999999994</v>
      </c>
      <c r="H8248" s="12"/>
      <c r="I8248" s="75"/>
      <c r="J8248" s="75"/>
      <c r="K8248" s="152">
        <f>G8248*M8248/158.987294928</f>
        <v>49.267031076585234</v>
      </c>
      <c r="L8248" s="163">
        <f t="shared" si="316"/>
        <v>49.267031076585234</v>
      </c>
      <c r="M8248" s="161">
        <v>120.32</v>
      </c>
      <c r="N8248" s="167">
        <f t="shared" si="317"/>
        <v>120.32</v>
      </c>
    </row>
    <row r="8249" spans="1:14" x14ac:dyDescent="0.15">
      <c r="A8249" t="s">
        <v>197</v>
      </c>
      <c r="B8249" s="2">
        <f>AVERAGE(M8244:M8264)</f>
        <v>121.75222222222222</v>
      </c>
      <c r="C8249" s="88">
        <v>42132</v>
      </c>
      <c r="D8249" s="12">
        <v>59.39</v>
      </c>
      <c r="E8249" s="12">
        <v>65.39</v>
      </c>
      <c r="F8249" s="12"/>
      <c r="G8249" s="11">
        <v>62.9</v>
      </c>
      <c r="H8249" s="12"/>
      <c r="I8249" s="75"/>
      <c r="J8249" s="75"/>
      <c r="K8249" s="152">
        <f t="shared" ref="K8249:K8344" si="318">G8249*M8249/158.987294928</f>
        <v>47.803863846113472</v>
      </c>
      <c r="L8249" s="163">
        <f t="shared" si="316"/>
        <v>-1.4631672304717611</v>
      </c>
      <c r="M8249" s="161">
        <v>120.83</v>
      </c>
      <c r="N8249" s="167">
        <f t="shared" si="317"/>
        <v>0.51000000000000512</v>
      </c>
    </row>
    <row r="8250" spans="1:14" x14ac:dyDescent="0.15">
      <c r="C8250" s="88">
        <v>42135</v>
      </c>
      <c r="D8250" s="12">
        <v>59.25</v>
      </c>
      <c r="E8250" s="12">
        <v>64.91</v>
      </c>
      <c r="F8250" s="12"/>
      <c r="G8250" s="11">
        <v>63.4</v>
      </c>
      <c r="H8250" s="12"/>
      <c r="I8250" s="75"/>
      <c r="J8250" s="75"/>
      <c r="K8250" s="152">
        <f t="shared" si="318"/>
        <v>48.143985363524592</v>
      </c>
      <c r="L8250" s="163">
        <f t="shared" si="316"/>
        <v>0.34012151741112007</v>
      </c>
      <c r="M8250" s="161">
        <v>120.73</v>
      </c>
      <c r="N8250" s="167">
        <f t="shared" si="317"/>
        <v>-9.9999999999994316E-2</v>
      </c>
    </row>
    <row r="8251" spans="1:14" x14ac:dyDescent="0.15">
      <c r="C8251" s="88">
        <v>42136</v>
      </c>
      <c r="D8251" s="12">
        <v>60.75</v>
      </c>
      <c r="E8251" s="82">
        <v>66.86</v>
      </c>
      <c r="F8251" s="12"/>
      <c r="G8251" s="11">
        <v>62.8</v>
      </c>
      <c r="H8251" s="12"/>
      <c r="I8251" s="75"/>
      <c r="J8251" s="75"/>
      <c r="K8251" s="152">
        <f t="shared" si="318"/>
        <v>47.854264099816952</v>
      </c>
      <c r="L8251" s="163">
        <f t="shared" si="316"/>
        <v>-0.28972126370764073</v>
      </c>
      <c r="M8251" s="161">
        <v>121.15</v>
      </c>
      <c r="N8251" s="167">
        <f t="shared" si="317"/>
        <v>0.42000000000000171</v>
      </c>
    </row>
    <row r="8252" spans="1:14" x14ac:dyDescent="0.15">
      <c r="C8252" s="88">
        <v>42137</v>
      </c>
      <c r="D8252" s="12">
        <v>60.5</v>
      </c>
      <c r="E8252" s="12">
        <v>66.81</v>
      </c>
      <c r="F8252" s="12"/>
      <c r="G8252" s="11">
        <v>65.5</v>
      </c>
      <c r="H8252" s="12"/>
      <c r="I8252" s="75"/>
      <c r="J8252" s="75"/>
      <c r="K8252" s="152">
        <f t="shared" si="318"/>
        <v>49.75513926180308</v>
      </c>
      <c r="L8252" s="163">
        <f t="shared" si="316"/>
        <v>1.9008751619861286</v>
      </c>
      <c r="M8252" s="161">
        <v>120.77</v>
      </c>
      <c r="N8252" s="167">
        <f t="shared" si="317"/>
        <v>-0.38000000000000966</v>
      </c>
    </row>
    <row r="8253" spans="1:14" x14ac:dyDescent="0.15">
      <c r="C8253" s="88">
        <v>42138</v>
      </c>
      <c r="D8253" s="12">
        <v>59.88</v>
      </c>
      <c r="E8253" s="12">
        <v>66.59</v>
      </c>
      <c r="F8253" s="12"/>
      <c r="G8253" s="11">
        <v>64.599999999999994</v>
      </c>
      <c r="H8253" s="12"/>
      <c r="I8253" s="75"/>
      <c r="J8253" s="75"/>
      <c r="K8253" s="152">
        <f t="shared" si="318"/>
        <v>48.864256754089851</v>
      </c>
      <c r="L8253" s="163">
        <f t="shared" si="316"/>
        <v>-0.89088250771322919</v>
      </c>
      <c r="M8253" s="161">
        <v>120.26</v>
      </c>
      <c r="N8253" s="167">
        <f t="shared" si="317"/>
        <v>-0.50999999999999091</v>
      </c>
    </row>
    <row r="8254" spans="1:14" x14ac:dyDescent="0.15">
      <c r="C8254" s="88">
        <v>42139</v>
      </c>
      <c r="D8254" s="12">
        <v>59.69</v>
      </c>
      <c r="E8254" s="12">
        <v>66.81</v>
      </c>
      <c r="F8254" s="12"/>
      <c r="G8254" s="11">
        <v>64.3</v>
      </c>
      <c r="H8254" s="12"/>
      <c r="I8254" s="75"/>
      <c r="J8254" s="75"/>
      <c r="K8254" s="152">
        <f t="shared" si="318"/>
        <v>48.689909489344238</v>
      </c>
      <c r="L8254" s="163">
        <f t="shared" si="316"/>
        <v>-0.17434726474561302</v>
      </c>
      <c r="M8254" s="161">
        <v>120.39</v>
      </c>
      <c r="N8254" s="167">
        <f t="shared" si="317"/>
        <v>0.12999999999999545</v>
      </c>
    </row>
    <row r="8255" spans="1:14" x14ac:dyDescent="0.15">
      <c r="C8255" s="88">
        <v>42142</v>
      </c>
      <c r="D8255" s="12">
        <v>59.43</v>
      </c>
      <c r="E8255" s="12">
        <v>66.27</v>
      </c>
      <c r="F8255" s="12"/>
      <c r="G8255" s="11">
        <v>64.5</v>
      </c>
      <c r="H8255" s="12"/>
      <c r="I8255" s="75"/>
      <c r="J8255" s="75"/>
      <c r="K8255" s="152">
        <f t="shared" si="318"/>
        <v>48.942778751747923</v>
      </c>
      <c r="L8255" s="163">
        <f t="shared" si="316"/>
        <v>0.25286926240368501</v>
      </c>
      <c r="M8255" s="161">
        <v>120.64</v>
      </c>
      <c r="N8255" s="167">
        <f t="shared" si="317"/>
        <v>0.25</v>
      </c>
    </row>
    <row r="8256" spans="1:14" x14ac:dyDescent="0.15">
      <c r="C8256" s="88">
        <v>42143</v>
      </c>
      <c r="D8256" s="12">
        <v>57.26</v>
      </c>
      <c r="E8256" s="12">
        <v>64.02</v>
      </c>
      <c r="F8256" s="12"/>
      <c r="G8256" s="11">
        <v>63.4</v>
      </c>
      <c r="H8256" s="12"/>
      <c r="I8256" s="75"/>
      <c r="J8256" s="75"/>
      <c r="K8256" s="152">
        <f t="shared" si="318"/>
        <v>48.20778920397985</v>
      </c>
      <c r="L8256" s="163">
        <f t="shared" si="316"/>
        <v>-0.73498954776807324</v>
      </c>
      <c r="M8256" s="161">
        <v>120.89</v>
      </c>
      <c r="N8256" s="167">
        <f t="shared" si="317"/>
        <v>0.25</v>
      </c>
    </row>
    <row r="8257" spans="1:14" x14ac:dyDescent="0.15">
      <c r="C8257" s="88">
        <v>42144</v>
      </c>
      <c r="D8257" s="12">
        <v>58.98</v>
      </c>
      <c r="E8257" s="12">
        <v>65.03</v>
      </c>
      <c r="F8257" s="12"/>
      <c r="G8257" s="11">
        <v>61.7</v>
      </c>
      <c r="H8257" s="12"/>
      <c r="I8257" s="75"/>
      <c r="J8257" s="75"/>
      <c r="K8257" s="152">
        <f t="shared" si="318"/>
        <v>47.322636713878488</v>
      </c>
      <c r="L8257" s="163">
        <f t="shared" si="316"/>
        <v>-0.88515249010136188</v>
      </c>
      <c r="M8257" s="161">
        <v>121.94</v>
      </c>
      <c r="N8257" s="167">
        <f t="shared" si="317"/>
        <v>1.0499999999999972</v>
      </c>
    </row>
    <row r="8258" spans="1:14" x14ac:dyDescent="0.15">
      <c r="C8258" s="88">
        <v>42145</v>
      </c>
      <c r="D8258" s="12">
        <v>60.72</v>
      </c>
      <c r="E8258" s="12">
        <v>66.540000000000006</v>
      </c>
      <c r="F8258" s="12"/>
      <c r="G8258" s="11">
        <v>62.7</v>
      </c>
      <c r="H8258" s="12"/>
      <c r="I8258" s="75"/>
      <c r="J8258" s="75"/>
      <c r="K8258" s="152">
        <f t="shared" si="318"/>
        <v>48.132997064108643</v>
      </c>
      <c r="L8258" s="163">
        <f t="shared" si="316"/>
        <v>0.81036035023015529</v>
      </c>
      <c r="M8258" s="161">
        <v>122.05</v>
      </c>
      <c r="N8258" s="167">
        <f t="shared" si="317"/>
        <v>0.10999999999999943</v>
      </c>
    </row>
    <row r="8259" spans="1:14" x14ac:dyDescent="0.15">
      <c r="C8259" s="88">
        <v>42146</v>
      </c>
      <c r="D8259" s="12">
        <v>59.72</v>
      </c>
      <c r="E8259" s="12">
        <v>65.37</v>
      </c>
      <c r="F8259" s="12"/>
      <c r="G8259" s="11">
        <v>63.7</v>
      </c>
      <c r="H8259" s="12"/>
      <c r="I8259" s="75"/>
      <c r="J8259" s="75"/>
      <c r="K8259" s="152">
        <f t="shared" si="318"/>
        <v>48.908681687561412</v>
      </c>
      <c r="L8259" s="163">
        <f t="shared" si="316"/>
        <v>0.77568462345276856</v>
      </c>
      <c r="M8259" s="161">
        <v>122.07</v>
      </c>
      <c r="N8259" s="167">
        <f t="shared" si="317"/>
        <v>1.9999999999996021E-2</v>
      </c>
    </row>
    <row r="8260" spans="1:14" x14ac:dyDescent="0.15">
      <c r="C8260" s="88">
        <v>42149</v>
      </c>
      <c r="D8260" s="82"/>
      <c r="E8260" s="82"/>
      <c r="F8260" s="12"/>
      <c r="G8260" s="11">
        <v>62.7</v>
      </c>
      <c r="H8260" s="12"/>
      <c r="I8260" s="75"/>
      <c r="J8260" s="75"/>
      <c r="K8260" s="152">
        <f t="shared" si="318"/>
        <v>48.38933830205761</v>
      </c>
      <c r="L8260" s="163">
        <f t="shared" si="316"/>
        <v>-0.51934338550380232</v>
      </c>
      <c r="M8260" s="161">
        <v>122.7</v>
      </c>
      <c r="N8260" s="167">
        <f t="shared" si="317"/>
        <v>0.63000000000000966</v>
      </c>
    </row>
    <row r="8261" spans="1:14" x14ac:dyDescent="0.15">
      <c r="C8261" s="88">
        <v>42150</v>
      </c>
      <c r="D8261" s="12">
        <v>58.03</v>
      </c>
      <c r="E8261" s="12">
        <v>63.72</v>
      </c>
      <c r="F8261" s="12"/>
      <c r="G8261" s="11">
        <v>62.7</v>
      </c>
      <c r="H8261" s="12"/>
      <c r="I8261" s="75"/>
      <c r="J8261" s="75"/>
      <c r="K8261" s="152">
        <f t="shared" si="318"/>
        <v>48.409056858822915</v>
      </c>
      <c r="L8261" s="163">
        <f t="shared" si="316"/>
        <v>1.9718556765305095E-2</v>
      </c>
      <c r="M8261" s="161">
        <v>122.75</v>
      </c>
      <c r="N8261" s="167">
        <f t="shared" si="317"/>
        <v>4.9999999999997158E-2</v>
      </c>
    </row>
    <row r="8262" spans="1:14" x14ac:dyDescent="0.15">
      <c r="C8262" s="88">
        <v>42151</v>
      </c>
      <c r="D8262" s="12">
        <v>57.51</v>
      </c>
      <c r="E8262" s="12">
        <v>62.06</v>
      </c>
      <c r="F8262" s="12"/>
      <c r="G8262" s="11">
        <v>61.6</v>
      </c>
      <c r="H8262" s="12"/>
      <c r="I8262" s="75"/>
      <c r="J8262" s="75"/>
      <c r="K8262" s="152">
        <f t="shared" si="318"/>
        <v>48.047965112303174</v>
      </c>
      <c r="L8262" s="163">
        <f t="shared" si="316"/>
        <v>-0.3610917465197403</v>
      </c>
      <c r="M8262" s="161">
        <v>124.01</v>
      </c>
      <c r="N8262" s="167">
        <f t="shared" si="317"/>
        <v>1.2600000000000051</v>
      </c>
    </row>
    <row r="8263" spans="1:14" x14ac:dyDescent="0.15">
      <c r="C8263" s="88">
        <v>42152</v>
      </c>
      <c r="D8263" s="12">
        <v>57.68</v>
      </c>
      <c r="E8263" s="12">
        <v>62.58</v>
      </c>
      <c r="F8263" s="12"/>
      <c r="G8263" s="11">
        <v>60.3</v>
      </c>
      <c r="H8263" s="12"/>
      <c r="I8263" s="75"/>
      <c r="J8263" s="75"/>
      <c r="K8263" s="152">
        <f t="shared" si="318"/>
        <v>47.280494981716586</v>
      </c>
      <c r="L8263" s="163">
        <f t="shared" si="316"/>
        <v>-0.76747013058658808</v>
      </c>
      <c r="M8263" s="161">
        <v>124.66</v>
      </c>
      <c r="N8263" s="167">
        <f t="shared" si="317"/>
        <v>0.64999999999999147</v>
      </c>
    </row>
    <row r="8264" spans="1:14" ht="15" thickBot="1" x14ac:dyDescent="0.2">
      <c r="C8264" s="121">
        <v>42153</v>
      </c>
      <c r="D8264" s="122">
        <v>60.3</v>
      </c>
      <c r="E8264" s="122">
        <v>65.56</v>
      </c>
      <c r="F8264" s="122"/>
      <c r="G8264" s="136">
        <v>60.6</v>
      </c>
      <c r="H8264" s="122"/>
      <c r="I8264" s="123"/>
      <c r="J8264" s="123"/>
      <c r="K8264" s="154">
        <f t="shared" si="318"/>
        <v>47.542402702197386</v>
      </c>
      <c r="L8264" s="164">
        <f t="shared" si="316"/>
        <v>0.26190772048079936</v>
      </c>
      <c r="M8264" s="170">
        <v>124.73</v>
      </c>
      <c r="N8264" s="171">
        <f t="shared" si="317"/>
        <v>7.000000000000739E-2</v>
      </c>
    </row>
    <row r="8265" spans="1:14" x14ac:dyDescent="0.15">
      <c r="A8265" t="s">
        <v>91</v>
      </c>
      <c r="C8265" s="115">
        <v>42156</v>
      </c>
      <c r="D8265" s="116">
        <v>60.2</v>
      </c>
      <c r="E8265" s="116">
        <v>64.88</v>
      </c>
      <c r="F8265" s="116"/>
      <c r="G8265" s="131">
        <v>62.7</v>
      </c>
      <c r="H8265" s="116"/>
      <c r="I8265" s="117"/>
      <c r="J8265" s="117"/>
      <c r="K8265" s="153">
        <f t="shared" si="318"/>
        <v>49.391040985735081</v>
      </c>
      <c r="L8265" s="165">
        <f t="shared" si="316"/>
        <v>1.8486382835376958</v>
      </c>
      <c r="M8265" s="168">
        <v>125.24</v>
      </c>
      <c r="N8265" s="169">
        <f t="shared" si="317"/>
        <v>0.50999999999999091</v>
      </c>
    </row>
    <row r="8266" spans="1:14" x14ac:dyDescent="0.15">
      <c r="A8266" t="s">
        <v>163</v>
      </c>
      <c r="B8266" s="2">
        <f>AVERAGE(D8265:D8286)</f>
        <v>59.828636363636377</v>
      </c>
      <c r="C8266" s="88">
        <v>42157</v>
      </c>
      <c r="D8266" s="12">
        <v>61.26</v>
      </c>
      <c r="E8266" s="12">
        <v>65.489999999999995</v>
      </c>
      <c r="F8266" s="12"/>
      <c r="G8266" s="11">
        <v>63.2</v>
      </c>
      <c r="H8266" s="12"/>
      <c r="I8266" s="75"/>
      <c r="J8266" s="75"/>
      <c r="K8266" s="152">
        <f t="shared" si="318"/>
        <v>49.995592437745934</v>
      </c>
      <c r="L8266" s="163">
        <f t="shared" si="316"/>
        <v>0.60455145201085259</v>
      </c>
      <c r="M8266" s="161">
        <v>125.77</v>
      </c>
      <c r="N8266" s="167">
        <f t="shared" si="317"/>
        <v>0.53000000000000114</v>
      </c>
    </row>
    <row r="8267" spans="1:14" x14ac:dyDescent="0.15">
      <c r="A8267" t="s">
        <v>0</v>
      </c>
      <c r="B8267" s="2">
        <f>AVERAGE(E8265:E8286)</f>
        <v>63.752727272727277</v>
      </c>
      <c r="C8267" s="88">
        <v>42158</v>
      </c>
      <c r="D8267" s="12">
        <v>59.64</v>
      </c>
      <c r="E8267" s="12">
        <v>63.8</v>
      </c>
      <c r="F8267" s="12"/>
      <c r="G8267" s="11">
        <v>63</v>
      </c>
      <c r="H8267" s="12"/>
      <c r="I8267" s="75"/>
      <c r="J8267" s="75"/>
      <c r="K8267" s="152">
        <f t="shared" si="318"/>
        <v>49.575848205791921</v>
      </c>
      <c r="L8267" s="163">
        <f t="shared" si="316"/>
        <v>-0.419744231954013</v>
      </c>
      <c r="M8267" s="161">
        <v>125.11</v>
      </c>
      <c r="N8267" s="167">
        <f t="shared" si="317"/>
        <v>-0.65999999999999659</v>
      </c>
    </row>
    <row r="8268" spans="1:14" x14ac:dyDescent="0.15">
      <c r="A8268" t="s">
        <v>6</v>
      </c>
      <c r="B8268" s="2">
        <f>AVERAGE(G8265:G8286)</f>
        <v>61.768181818181809</v>
      </c>
      <c r="C8268" s="88">
        <v>42159</v>
      </c>
      <c r="D8268" s="12">
        <v>58</v>
      </c>
      <c r="E8268" s="12">
        <v>62.03</v>
      </c>
      <c r="F8268" s="12"/>
      <c r="G8268" s="11">
        <v>61.8</v>
      </c>
      <c r="H8268" s="12"/>
      <c r="I8268" s="75"/>
      <c r="J8268" s="75"/>
      <c r="K8268" s="152">
        <f t="shared" si="318"/>
        <v>48.713175499384064</v>
      </c>
      <c r="L8268" s="163">
        <f t="shared" si="316"/>
        <v>-0.86267270640785654</v>
      </c>
      <c r="M8268" s="161">
        <v>125.32</v>
      </c>
      <c r="N8268" s="167">
        <f t="shared" si="317"/>
        <v>0.20999999999999375</v>
      </c>
    </row>
    <row r="8269" spans="1:14" x14ac:dyDescent="0.15">
      <c r="A8269" t="s">
        <v>210</v>
      </c>
      <c r="B8269" s="2">
        <f>AVERAGE(K8265:K8286)</f>
        <v>48.467427160473989</v>
      </c>
      <c r="C8269" s="88">
        <v>42160</v>
      </c>
      <c r="D8269" s="12">
        <v>59.13</v>
      </c>
      <c r="E8269" s="12">
        <v>63.31</v>
      </c>
      <c r="F8269" s="12"/>
      <c r="G8269" s="11">
        <v>59.6</v>
      </c>
      <c r="H8269" s="12"/>
      <c r="I8269" s="75"/>
      <c r="J8269" s="75"/>
      <c r="K8269" s="152">
        <f t="shared" si="318"/>
        <v>47.035280419020523</v>
      </c>
      <c r="L8269" s="163">
        <f t="shared" si="316"/>
        <v>-1.6778950803635411</v>
      </c>
      <c r="M8269" s="161">
        <v>125.47</v>
      </c>
      <c r="N8269" s="167">
        <f t="shared" si="317"/>
        <v>0.15000000000000568</v>
      </c>
    </row>
    <row r="8270" spans="1:14" x14ac:dyDescent="0.15">
      <c r="A8270" t="s">
        <v>197</v>
      </c>
      <c r="B8270" s="2">
        <f>AVERAGE(M8265:M8286)</f>
        <v>124.7509090909091</v>
      </c>
      <c r="C8270" s="88">
        <v>42163</v>
      </c>
      <c r="D8270" s="12">
        <v>58.14</v>
      </c>
      <c r="E8270" s="12">
        <v>62.69</v>
      </c>
      <c r="F8270" s="12"/>
      <c r="G8270" s="11">
        <v>60.8</v>
      </c>
      <c r="H8270" s="12"/>
      <c r="I8270" s="75"/>
      <c r="J8270" s="75"/>
      <c r="K8270" s="152">
        <f t="shared" si="318"/>
        <v>48.372368392598979</v>
      </c>
      <c r="L8270" s="163">
        <f t="shared" si="316"/>
        <v>1.3370879735784555</v>
      </c>
      <c r="M8270" s="161">
        <v>126.49</v>
      </c>
      <c r="N8270" s="167">
        <f t="shared" si="317"/>
        <v>1.019999999999996</v>
      </c>
    </row>
    <row r="8271" spans="1:14" x14ac:dyDescent="0.15">
      <c r="C8271" s="88">
        <v>42164</v>
      </c>
      <c r="D8271" s="12">
        <v>60.14</v>
      </c>
      <c r="E8271" s="12">
        <v>64.88</v>
      </c>
      <c r="F8271" s="12"/>
      <c r="G8271" s="11">
        <v>60.7</v>
      </c>
      <c r="H8271" s="12"/>
      <c r="I8271" s="75"/>
      <c r="J8271" s="75"/>
      <c r="K8271" s="152">
        <f t="shared" si="318"/>
        <v>47.968285789463337</v>
      </c>
      <c r="L8271" s="163">
        <f t="shared" si="316"/>
        <v>-0.4040826031356417</v>
      </c>
      <c r="M8271" s="161">
        <v>125.64</v>
      </c>
      <c r="N8271" s="167">
        <f t="shared" si="317"/>
        <v>-0.84999999999999432</v>
      </c>
    </row>
    <row r="8272" spans="1:14" x14ac:dyDescent="0.15">
      <c r="C8272" s="88">
        <v>42165</v>
      </c>
      <c r="D8272" s="12">
        <v>61.43</v>
      </c>
      <c r="E8272" s="12">
        <v>65.7</v>
      </c>
      <c r="F8272" s="12"/>
      <c r="G8272" s="11">
        <v>63.3</v>
      </c>
      <c r="H8272" s="12"/>
      <c r="I8272" s="75"/>
      <c r="J8272" s="75"/>
      <c r="K8272" s="152">
        <f t="shared" si="318"/>
        <v>49.95127443105747</v>
      </c>
      <c r="L8272" s="163">
        <f t="shared" si="316"/>
        <v>1.9829886415941331</v>
      </c>
      <c r="M8272" s="161">
        <v>125.46</v>
      </c>
      <c r="N8272" s="167">
        <f t="shared" si="317"/>
        <v>-0.18000000000000682</v>
      </c>
    </row>
    <row r="8273" spans="1:14" x14ac:dyDescent="0.15">
      <c r="C8273" s="88">
        <v>42166</v>
      </c>
      <c r="D8273" s="12">
        <v>60.77</v>
      </c>
      <c r="E8273" s="12">
        <v>65.11</v>
      </c>
      <c r="F8273" s="12"/>
      <c r="G8273" s="11">
        <v>63.6</v>
      </c>
      <c r="H8273" s="12"/>
      <c r="I8273" s="75"/>
      <c r="J8273" s="75"/>
      <c r="K8273" s="152">
        <f t="shared" si="318"/>
        <v>49.591962700985768</v>
      </c>
      <c r="L8273" s="163">
        <f t="shared" si="316"/>
        <v>-0.35931173007170258</v>
      </c>
      <c r="M8273" s="161">
        <v>123.97</v>
      </c>
      <c r="N8273" s="167">
        <f t="shared" si="317"/>
        <v>-1.4899999999999949</v>
      </c>
    </row>
    <row r="8274" spans="1:14" x14ac:dyDescent="0.15">
      <c r="C8274" s="88">
        <v>42167</v>
      </c>
      <c r="D8274" s="12">
        <v>59.96</v>
      </c>
      <c r="E8274" s="12">
        <v>63.87</v>
      </c>
      <c r="F8274" s="12"/>
      <c r="G8274" s="11">
        <v>63</v>
      </c>
      <c r="H8274" s="12"/>
      <c r="I8274" s="75"/>
      <c r="J8274" s="75"/>
      <c r="K8274" s="152">
        <f t="shared" si="318"/>
        <v>49.31828045474272</v>
      </c>
      <c r="L8274" s="163">
        <f t="shared" si="316"/>
        <v>-0.27368224624304816</v>
      </c>
      <c r="M8274" s="161">
        <v>124.46</v>
      </c>
      <c r="N8274" s="167">
        <f t="shared" si="317"/>
        <v>0.48999999999999488</v>
      </c>
    </row>
    <row r="8275" spans="1:14" x14ac:dyDescent="0.15">
      <c r="C8275" s="88">
        <v>42170</v>
      </c>
      <c r="D8275" s="12">
        <v>59.52</v>
      </c>
      <c r="E8275" s="12">
        <v>62.61</v>
      </c>
      <c r="F8275" s="12"/>
      <c r="G8275" s="11">
        <v>62.2</v>
      </c>
      <c r="H8275" s="12"/>
      <c r="I8275" s="75"/>
      <c r="J8275" s="75"/>
      <c r="K8275" s="152">
        <f t="shared" si="318"/>
        <v>48.707665625149176</v>
      </c>
      <c r="L8275" s="163">
        <f t="shared" si="316"/>
        <v>-0.61061482959354407</v>
      </c>
      <c r="M8275" s="161">
        <v>124.5</v>
      </c>
      <c r="N8275" s="167">
        <f t="shared" si="317"/>
        <v>4.0000000000006253E-2</v>
      </c>
    </row>
    <row r="8276" spans="1:14" x14ac:dyDescent="0.15">
      <c r="C8276" s="88">
        <v>42171</v>
      </c>
      <c r="D8276" s="12">
        <v>59.97</v>
      </c>
      <c r="E8276" s="12">
        <v>63.7</v>
      </c>
      <c r="F8276" s="12"/>
      <c r="G8276" s="11">
        <v>61.7</v>
      </c>
      <c r="H8276" s="12"/>
      <c r="I8276" s="75"/>
      <c r="J8276" s="75"/>
      <c r="K8276" s="152">
        <f t="shared" si="318"/>
        <v>48.292840025217636</v>
      </c>
      <c r="L8276" s="163">
        <f t="shared" si="316"/>
        <v>-0.41482559993153956</v>
      </c>
      <c r="M8276" s="161">
        <v>124.44</v>
      </c>
      <c r="N8276" s="167">
        <f t="shared" si="317"/>
        <v>-6.0000000000002274E-2</v>
      </c>
    </row>
    <row r="8277" spans="1:14" x14ac:dyDescent="0.15">
      <c r="C8277" s="88">
        <v>42172</v>
      </c>
      <c r="D8277" s="12">
        <v>59.92</v>
      </c>
      <c r="E8277" s="12">
        <v>63.87</v>
      </c>
      <c r="F8277" s="12"/>
      <c r="G8277" s="11">
        <v>61.6</v>
      </c>
      <c r="H8277" s="12"/>
      <c r="I8277" s="75"/>
      <c r="J8277" s="75"/>
      <c r="K8277" s="152">
        <f t="shared" si="318"/>
        <v>48.22231866685955</v>
      </c>
      <c r="L8277" s="163">
        <f t="shared" si="316"/>
        <v>-7.0521358358085706E-2</v>
      </c>
      <c r="M8277" s="161">
        <v>124.46</v>
      </c>
      <c r="N8277" s="167">
        <f t="shared" si="317"/>
        <v>1.9999999999996021E-2</v>
      </c>
    </row>
    <row r="8278" spans="1:14" x14ac:dyDescent="0.15">
      <c r="C8278" s="88">
        <v>42173</v>
      </c>
      <c r="D8278" s="12">
        <v>60.45</v>
      </c>
      <c r="E8278" s="12">
        <v>64.260000000000005</v>
      </c>
      <c r="F8278" s="12"/>
      <c r="G8278" s="11">
        <v>61.4</v>
      </c>
      <c r="H8278" s="12"/>
      <c r="I8278" s="75"/>
      <c r="J8278" s="75"/>
      <c r="K8278" s="152">
        <f t="shared" si="318"/>
        <v>48.042581034283685</v>
      </c>
      <c r="L8278" s="163">
        <f t="shared" si="316"/>
        <v>-0.17973763257586484</v>
      </c>
      <c r="M8278" s="161">
        <v>124.4</v>
      </c>
      <c r="N8278" s="167">
        <f t="shared" si="317"/>
        <v>-5.9999999999988063E-2</v>
      </c>
    </row>
    <row r="8279" spans="1:14" x14ac:dyDescent="0.15">
      <c r="C8279" s="88">
        <v>42174</v>
      </c>
      <c r="D8279" s="12">
        <v>59.61</v>
      </c>
      <c r="E8279" s="12">
        <v>63.02</v>
      </c>
      <c r="F8279" s="12"/>
      <c r="G8279" s="11">
        <v>62.3</v>
      </c>
      <c r="H8279" s="12"/>
      <c r="I8279" s="75"/>
      <c r="J8279" s="75"/>
      <c r="K8279" s="152">
        <f t="shared" si="318"/>
        <v>48.582209059522135</v>
      </c>
      <c r="L8279" s="163">
        <f t="shared" si="316"/>
        <v>0.53962802523844999</v>
      </c>
      <c r="M8279" s="161">
        <v>123.98</v>
      </c>
      <c r="N8279" s="167">
        <f t="shared" si="317"/>
        <v>-0.42000000000000171</v>
      </c>
    </row>
    <row r="8280" spans="1:14" x14ac:dyDescent="0.15">
      <c r="C8280" s="88">
        <v>42177</v>
      </c>
      <c r="D8280" s="12">
        <v>59.68</v>
      </c>
      <c r="E8280" s="12">
        <v>63.34</v>
      </c>
      <c r="F8280" s="12"/>
      <c r="G8280" s="11">
        <v>61.1</v>
      </c>
      <c r="H8280" s="12"/>
      <c r="I8280" s="75"/>
      <c r="J8280" s="75"/>
      <c r="K8280" s="152">
        <f t="shared" si="318"/>
        <v>47.534987015299045</v>
      </c>
      <c r="L8280" s="163">
        <f t="shared" si="316"/>
        <v>-1.0472220442230906</v>
      </c>
      <c r="M8280" s="161">
        <v>123.69</v>
      </c>
      <c r="N8280" s="167">
        <f t="shared" si="317"/>
        <v>-0.29000000000000625</v>
      </c>
    </row>
    <row r="8281" spans="1:14" x14ac:dyDescent="0.15">
      <c r="C8281" s="88">
        <v>42178</v>
      </c>
      <c r="D8281" s="12">
        <v>61.01</v>
      </c>
      <c r="E8281" s="12">
        <v>64.45</v>
      </c>
      <c r="F8281" s="12"/>
      <c r="G8281" s="11">
        <v>61.4</v>
      </c>
      <c r="H8281" s="12"/>
      <c r="I8281" s="75"/>
      <c r="J8281" s="75"/>
      <c r="K8281" s="152">
        <f t="shared" si="318"/>
        <v>48.05416686572282</v>
      </c>
      <c r="L8281" s="163">
        <f t="shared" si="316"/>
        <v>0.51917985042377524</v>
      </c>
      <c r="M8281" s="161">
        <v>124.43</v>
      </c>
      <c r="N8281" s="167">
        <f t="shared" si="317"/>
        <v>0.74000000000000909</v>
      </c>
    </row>
    <row r="8282" spans="1:14" x14ac:dyDescent="0.15">
      <c r="C8282" s="88">
        <v>42179</v>
      </c>
      <c r="D8282" s="12">
        <v>60.27</v>
      </c>
      <c r="E8282" s="12">
        <v>63.49</v>
      </c>
      <c r="F8282" s="12"/>
      <c r="G8282" s="11">
        <v>62.6</v>
      </c>
      <c r="H8282" s="12"/>
      <c r="I8282" s="75"/>
      <c r="J8282" s="75"/>
      <c r="K8282" s="152">
        <f t="shared" si="318"/>
        <v>49.170520220123734</v>
      </c>
      <c r="L8282" s="163">
        <f t="shared" si="316"/>
        <v>1.1163533544009141</v>
      </c>
      <c r="M8282" s="161">
        <v>124.88</v>
      </c>
      <c r="N8282" s="167">
        <f t="shared" si="317"/>
        <v>0.44999999999998863</v>
      </c>
    </row>
    <row r="8283" spans="1:14" x14ac:dyDescent="0.15">
      <c r="C8283" s="88">
        <v>42180</v>
      </c>
      <c r="D8283" s="12">
        <v>59.7</v>
      </c>
      <c r="E8283" s="12">
        <v>63.2</v>
      </c>
      <c r="F8283" s="12"/>
      <c r="G8283" s="11">
        <v>61.2</v>
      </c>
      <c r="H8283" s="12"/>
      <c r="I8283" s="75"/>
      <c r="J8283" s="75"/>
      <c r="K8283" s="152">
        <f t="shared" si="318"/>
        <v>48.070860023507549</v>
      </c>
      <c r="L8283" s="163">
        <f t="shared" si="316"/>
        <v>-1.0996601966161847</v>
      </c>
      <c r="M8283" s="161">
        <v>124.88</v>
      </c>
      <c r="N8283" s="167">
        <f t="shared" si="317"/>
        <v>0</v>
      </c>
    </row>
    <row r="8284" spans="1:14" x14ac:dyDescent="0.15">
      <c r="C8284" s="88">
        <v>42181</v>
      </c>
      <c r="D8284" s="12">
        <v>59.63</v>
      </c>
      <c r="E8284" s="12">
        <v>63.26</v>
      </c>
      <c r="F8284" s="12"/>
      <c r="G8284" s="11">
        <v>61.1</v>
      </c>
      <c r="H8284" s="12"/>
      <c r="I8284" s="75"/>
      <c r="J8284" s="75"/>
      <c r="K8284" s="152">
        <f t="shared" si="318"/>
        <v>47.853962188899963</v>
      </c>
      <c r="L8284" s="163">
        <f t="shared" si="316"/>
        <v>-0.21689783460758605</v>
      </c>
      <c r="M8284" s="161">
        <v>124.52</v>
      </c>
      <c r="N8284" s="167">
        <f t="shared" si="317"/>
        <v>-0.35999999999999943</v>
      </c>
    </row>
    <row r="8285" spans="1:14" x14ac:dyDescent="0.15">
      <c r="C8285" s="88">
        <v>42184</v>
      </c>
      <c r="D8285" s="12">
        <v>58.33</v>
      </c>
      <c r="E8285" s="12">
        <v>62.01</v>
      </c>
      <c r="F8285" s="12"/>
      <c r="G8285" s="11">
        <v>60.8</v>
      </c>
      <c r="H8285" s="12"/>
      <c r="I8285" s="75"/>
      <c r="J8285" s="75"/>
      <c r="K8285" s="152">
        <f t="shared" si="318"/>
        <v>47.404844540648028</v>
      </c>
      <c r="L8285" s="163">
        <f t="shared" si="316"/>
        <v>-0.44911764825193501</v>
      </c>
      <c r="M8285" s="161">
        <v>123.96</v>
      </c>
      <c r="N8285" s="167">
        <f t="shared" si="317"/>
        <v>-0.56000000000000227</v>
      </c>
    </row>
    <row r="8286" spans="1:14" ht="15" thickBot="1" x14ac:dyDescent="0.2">
      <c r="C8286" s="121">
        <v>42185</v>
      </c>
      <c r="D8286" s="122">
        <v>59.47</v>
      </c>
      <c r="E8286" s="122">
        <v>63.59</v>
      </c>
      <c r="F8286" s="122"/>
      <c r="G8286" s="136">
        <v>59.8</v>
      </c>
      <c r="H8286" s="122"/>
      <c r="I8286" s="123"/>
      <c r="J8286" s="123"/>
      <c r="K8286" s="154">
        <f t="shared" si="318"/>
        <v>46.433332948668628</v>
      </c>
      <c r="L8286" s="164">
        <f t="shared" si="316"/>
        <v>-0.97151159197940018</v>
      </c>
      <c r="M8286" s="170">
        <v>123.45</v>
      </c>
      <c r="N8286" s="171">
        <f t="shared" si="317"/>
        <v>-0.50999999999999091</v>
      </c>
    </row>
    <row r="8287" spans="1:14" x14ac:dyDescent="0.15">
      <c r="A8287" t="s">
        <v>213</v>
      </c>
      <c r="C8287" s="115">
        <v>42186</v>
      </c>
      <c r="D8287" s="116">
        <v>56.96</v>
      </c>
      <c r="E8287" s="116">
        <v>62.01</v>
      </c>
      <c r="F8287" s="116"/>
      <c r="G8287" s="131">
        <v>61.9</v>
      </c>
      <c r="H8287" s="116"/>
      <c r="I8287" s="117"/>
      <c r="J8287" s="117"/>
      <c r="K8287" s="153">
        <f t="shared" si="318"/>
        <v>48.122335834852755</v>
      </c>
      <c r="L8287" s="165">
        <f t="shared" si="316"/>
        <v>1.6890028861841273</v>
      </c>
      <c r="M8287" s="168">
        <v>123.6</v>
      </c>
      <c r="N8287" s="169">
        <f t="shared" si="317"/>
        <v>0.14999999999999147</v>
      </c>
    </row>
    <row r="8288" spans="1:14" x14ac:dyDescent="0.15">
      <c r="A8288" t="s">
        <v>163</v>
      </c>
      <c r="B8288" s="2">
        <f>AVERAGE(D8287:D8309)</f>
        <v>50.929999999999993</v>
      </c>
      <c r="C8288" s="88">
        <v>42187</v>
      </c>
      <c r="D8288" s="12">
        <v>56.93</v>
      </c>
      <c r="E8288" s="12">
        <v>62.07</v>
      </c>
      <c r="F8288" s="12"/>
      <c r="G8288" s="11">
        <v>61.3</v>
      </c>
      <c r="H8288" s="12"/>
      <c r="I8288" s="75"/>
      <c r="J8288" s="75"/>
      <c r="K8288" s="152">
        <f t="shared" si="318"/>
        <v>47.95276882629269</v>
      </c>
      <c r="L8288" s="163">
        <f t="shared" si="316"/>
        <v>-0.16956700856006535</v>
      </c>
      <c r="M8288" s="161">
        <v>124.37</v>
      </c>
      <c r="N8288" s="167">
        <f t="shared" si="317"/>
        <v>0.77000000000001023</v>
      </c>
    </row>
    <row r="8289" spans="1:14" x14ac:dyDescent="0.15">
      <c r="A8289" t="s">
        <v>0</v>
      </c>
      <c r="B8289" s="2">
        <f>AVERAGE(E8287:E8309)</f>
        <v>56.764347826086954</v>
      </c>
      <c r="C8289" s="88">
        <v>42188</v>
      </c>
      <c r="D8289" s="82"/>
      <c r="E8289" s="12">
        <v>60.32</v>
      </c>
      <c r="F8289" s="12"/>
      <c r="G8289" s="11">
        <v>60.9</v>
      </c>
      <c r="H8289" s="12"/>
      <c r="I8289" s="75"/>
      <c r="J8289" s="75"/>
      <c r="K8289" s="152">
        <f t="shared" si="318"/>
        <v>47.498135013995075</v>
      </c>
      <c r="L8289" s="163">
        <f t="shared" si="316"/>
        <v>-0.45463381229761524</v>
      </c>
      <c r="M8289" s="161">
        <v>124</v>
      </c>
      <c r="N8289" s="167">
        <f t="shared" si="317"/>
        <v>-0.37000000000000455</v>
      </c>
    </row>
    <row r="8290" spans="1:14" x14ac:dyDescent="0.15">
      <c r="A8290" t="s">
        <v>6</v>
      </c>
      <c r="B8290" s="2">
        <f>AVERAGE(G8287:G8309)</f>
        <v>56.263636363636358</v>
      </c>
      <c r="C8290" s="88">
        <v>42191</v>
      </c>
      <c r="D8290" s="12">
        <v>52.53</v>
      </c>
      <c r="E8290" s="12">
        <v>56.54</v>
      </c>
      <c r="F8290" s="12"/>
      <c r="G8290" s="11">
        <v>58.4</v>
      </c>
      <c r="H8290" s="12"/>
      <c r="I8290" s="75"/>
      <c r="J8290" s="75"/>
      <c r="K8290" s="152">
        <f t="shared" si="318"/>
        <v>45.360957951174576</v>
      </c>
      <c r="L8290" s="163">
        <f t="shared" si="316"/>
        <v>-2.1371770628204985</v>
      </c>
      <c r="M8290" s="161">
        <v>123.49</v>
      </c>
      <c r="N8290" s="167">
        <f t="shared" si="317"/>
        <v>-0.51000000000000512</v>
      </c>
    </row>
    <row r="8291" spans="1:14" x14ac:dyDescent="0.15">
      <c r="A8291" t="s">
        <v>210</v>
      </c>
      <c r="B8291" s="2">
        <f>AVERAGE(K8287:K8309)</f>
        <v>43.963500945622506</v>
      </c>
      <c r="C8291" s="88">
        <v>42192</v>
      </c>
      <c r="D8291" s="12">
        <v>52.33</v>
      </c>
      <c r="E8291" s="12">
        <v>56.85</v>
      </c>
      <c r="F8291" s="12"/>
      <c r="G8291" s="11">
        <v>55.9</v>
      </c>
      <c r="H8291" s="12"/>
      <c r="I8291" s="75"/>
      <c r="J8291" s="75"/>
      <c r="K8291" s="152">
        <f t="shared" si="318"/>
        <v>43.50352022236904</v>
      </c>
      <c r="L8291" s="163">
        <f t="shared" si="316"/>
        <v>-1.8574377288055359</v>
      </c>
      <c r="M8291" s="161">
        <v>123.73</v>
      </c>
      <c r="N8291" s="167">
        <f t="shared" si="317"/>
        <v>0.24000000000000909</v>
      </c>
    </row>
    <row r="8292" spans="1:14" x14ac:dyDescent="0.15">
      <c r="A8292" t="s">
        <v>197</v>
      </c>
      <c r="B8292" s="2">
        <f>AVERAGE(M8287:M8309)</f>
        <v>124.24772727272725</v>
      </c>
      <c r="C8292" s="88">
        <v>42193</v>
      </c>
      <c r="D8292" s="12">
        <v>51.65</v>
      </c>
      <c r="E8292" s="12">
        <v>57.05</v>
      </c>
      <c r="F8292" s="12"/>
      <c r="G8292" s="11">
        <v>55.4</v>
      </c>
      <c r="H8292" s="12"/>
      <c r="I8292" s="75"/>
      <c r="J8292" s="75"/>
      <c r="K8292" s="152">
        <f t="shared" si="318"/>
        <v>42.981987982717122</v>
      </c>
      <c r="L8292" s="163">
        <f t="shared" si="316"/>
        <v>-0.52153223965191842</v>
      </c>
      <c r="M8292" s="161">
        <v>123.35</v>
      </c>
      <c r="N8292" s="167">
        <f t="shared" si="317"/>
        <v>-0.38000000000000966</v>
      </c>
    </row>
    <row r="8293" spans="1:14" x14ac:dyDescent="0.15">
      <c r="C8293" s="88">
        <v>42194</v>
      </c>
      <c r="D8293" s="12">
        <v>52.78</v>
      </c>
      <c r="E8293" s="12">
        <v>58.61</v>
      </c>
      <c r="F8293" s="12"/>
      <c r="G8293" s="11">
        <v>57.2</v>
      </c>
      <c r="H8293" s="12"/>
      <c r="I8293" s="75"/>
      <c r="J8293" s="75"/>
      <c r="K8293" s="152">
        <f t="shared" si="318"/>
        <v>43.817262273408971</v>
      </c>
      <c r="L8293" s="163">
        <f t="shared" si="316"/>
        <v>0.83527429069184933</v>
      </c>
      <c r="M8293" s="161">
        <v>121.79</v>
      </c>
      <c r="N8293" s="167">
        <f t="shared" si="317"/>
        <v>-1.5599999999999881</v>
      </c>
    </row>
    <row r="8294" spans="1:14" x14ac:dyDescent="0.15">
      <c r="C8294" s="88">
        <v>42195</v>
      </c>
      <c r="D8294" s="12">
        <v>52.74</v>
      </c>
      <c r="E8294" s="12">
        <v>58.73</v>
      </c>
      <c r="F8294" s="12"/>
      <c r="G8294" s="11">
        <v>58.7</v>
      </c>
      <c r="H8294" s="12"/>
      <c r="I8294" s="75"/>
      <c r="J8294" s="75"/>
      <c r="K8294" s="152">
        <f t="shared" si="318"/>
        <v>45.283838581318314</v>
      </c>
      <c r="L8294" s="163">
        <f t="shared" si="316"/>
        <v>1.4665763079093423</v>
      </c>
      <c r="M8294" s="161">
        <v>122.65</v>
      </c>
      <c r="N8294" s="167">
        <f t="shared" si="317"/>
        <v>0.85999999999999943</v>
      </c>
    </row>
    <row r="8295" spans="1:14" x14ac:dyDescent="0.15">
      <c r="C8295" s="88">
        <v>42198</v>
      </c>
      <c r="D8295" s="12">
        <v>52.2</v>
      </c>
      <c r="E8295" s="12">
        <v>57.85</v>
      </c>
      <c r="F8295" s="12"/>
      <c r="G8295" s="11">
        <v>56.6</v>
      </c>
      <c r="H8295" s="12"/>
      <c r="I8295" s="75"/>
      <c r="J8295" s="75"/>
      <c r="K8295" s="152">
        <f t="shared" si="318"/>
        <v>43.966406266397456</v>
      </c>
      <c r="L8295" s="163">
        <f t="shared" si="316"/>
        <v>-1.3174323149208576</v>
      </c>
      <c r="M8295" s="161">
        <v>123.5</v>
      </c>
      <c r="N8295" s="167">
        <f t="shared" si="317"/>
        <v>0.84999999999999432</v>
      </c>
    </row>
    <row r="8296" spans="1:14" x14ac:dyDescent="0.15">
      <c r="C8296" s="88">
        <v>42199</v>
      </c>
      <c r="D8296" s="12">
        <v>53.04</v>
      </c>
      <c r="E8296" s="12">
        <v>58.51</v>
      </c>
      <c r="F8296" s="12"/>
      <c r="G8296" s="11">
        <v>56.4</v>
      </c>
      <c r="H8296" s="12"/>
      <c r="I8296" s="75"/>
      <c r="J8296" s="75"/>
      <c r="K8296" s="152">
        <f t="shared" si="318"/>
        <v>44.236742333310623</v>
      </c>
      <c r="L8296" s="163">
        <f t="shared" si="316"/>
        <v>0.27033606691316692</v>
      </c>
      <c r="M8296" s="161">
        <v>124.7</v>
      </c>
      <c r="N8296" s="167">
        <f t="shared" si="317"/>
        <v>1.2000000000000028</v>
      </c>
    </row>
    <row r="8297" spans="1:14" x14ac:dyDescent="0.15">
      <c r="C8297" s="88">
        <v>42200</v>
      </c>
      <c r="D8297" s="12">
        <v>51.41</v>
      </c>
      <c r="E8297" s="12">
        <v>57.05</v>
      </c>
      <c r="F8297" s="12"/>
      <c r="G8297" s="11">
        <v>57.4</v>
      </c>
      <c r="H8297" s="12"/>
      <c r="I8297" s="75"/>
      <c r="J8297" s="75"/>
      <c r="K8297" s="152">
        <f t="shared" si="318"/>
        <v>44.909160843534444</v>
      </c>
      <c r="L8297" s="163">
        <f t="shared" si="316"/>
        <v>0.67241851022382093</v>
      </c>
      <c r="M8297" s="161">
        <v>124.39</v>
      </c>
      <c r="N8297" s="167">
        <f t="shared" si="317"/>
        <v>-0.31000000000000227</v>
      </c>
    </row>
    <row r="8298" spans="1:14" x14ac:dyDescent="0.15">
      <c r="C8298" s="88">
        <v>42201</v>
      </c>
      <c r="D8298" s="12">
        <v>50.91</v>
      </c>
      <c r="E8298" s="12">
        <v>57.51</v>
      </c>
      <c r="F8298" s="12"/>
      <c r="G8298" s="11">
        <v>56.2</v>
      </c>
      <c r="H8298" s="12"/>
      <c r="I8298" s="75"/>
      <c r="J8298" s="75"/>
      <c r="K8298" s="152">
        <f t="shared" si="318"/>
        <v>44.136432431143781</v>
      </c>
      <c r="L8298" s="163">
        <f t="shared" si="316"/>
        <v>-0.77272841239066281</v>
      </c>
      <c r="M8298" s="161">
        <v>124.86</v>
      </c>
      <c r="N8298" s="167">
        <f t="shared" si="317"/>
        <v>0.46999999999999886</v>
      </c>
    </row>
    <row r="8299" spans="1:14" x14ac:dyDescent="0.15">
      <c r="C8299" s="88">
        <v>42202</v>
      </c>
      <c r="D8299" s="12">
        <v>50.89</v>
      </c>
      <c r="E8299" s="12">
        <v>57.1</v>
      </c>
      <c r="F8299" s="12"/>
      <c r="G8299" s="11">
        <v>56</v>
      </c>
      <c r="H8299" s="12"/>
      <c r="I8299" s="75"/>
      <c r="J8299" s="75"/>
      <c r="K8299" s="152">
        <f t="shared" si="318"/>
        <v>44.113210449779338</v>
      </c>
      <c r="L8299" s="163">
        <f t="shared" si="316"/>
        <v>-2.3221981364443423E-2</v>
      </c>
      <c r="M8299" s="161">
        <v>125.24</v>
      </c>
      <c r="N8299" s="167">
        <f t="shared" si="317"/>
        <v>0.37999999999999545</v>
      </c>
    </row>
    <row r="8300" spans="1:14" x14ac:dyDescent="0.15">
      <c r="C8300" s="88">
        <v>42205</v>
      </c>
      <c r="D8300" s="12">
        <v>50.15</v>
      </c>
      <c r="E8300" s="12">
        <v>56.65</v>
      </c>
      <c r="F8300" s="12"/>
      <c r="G8300" s="82"/>
      <c r="H8300" s="12"/>
      <c r="I8300" s="75"/>
      <c r="J8300" s="75"/>
      <c r="K8300" s="155"/>
      <c r="L8300" s="163">
        <f t="shared" si="316"/>
        <v>-44.113210449779338</v>
      </c>
      <c r="M8300" s="172"/>
      <c r="N8300" s="167">
        <f t="shared" si="317"/>
        <v>-125.24</v>
      </c>
    </row>
    <row r="8301" spans="1:14" x14ac:dyDescent="0.15">
      <c r="C8301" s="88">
        <v>42206</v>
      </c>
      <c r="D8301" s="12">
        <v>50.36</v>
      </c>
      <c r="E8301" s="12">
        <v>57.04</v>
      </c>
      <c r="F8301" s="12"/>
      <c r="G8301" s="11">
        <v>55.5</v>
      </c>
      <c r="H8301" s="12"/>
      <c r="I8301" s="75"/>
      <c r="J8301" s="75"/>
      <c r="K8301" s="152">
        <f t="shared" si="318"/>
        <v>43.76472348404355</v>
      </c>
      <c r="L8301" s="163">
        <f t="shared" si="316"/>
        <v>43.76472348404355</v>
      </c>
      <c r="M8301" s="161">
        <v>125.37</v>
      </c>
      <c r="N8301" s="167">
        <f t="shared" si="317"/>
        <v>125.37</v>
      </c>
    </row>
    <row r="8302" spans="1:14" x14ac:dyDescent="0.15">
      <c r="C8302" s="88">
        <v>42207</v>
      </c>
      <c r="D8302" s="12">
        <v>49.19</v>
      </c>
      <c r="E8302" s="12">
        <v>56.13</v>
      </c>
      <c r="F8302" s="12"/>
      <c r="G8302" s="11">
        <v>55.6</v>
      </c>
      <c r="H8302" s="12"/>
      <c r="I8302" s="75"/>
      <c r="J8302" s="75"/>
      <c r="K8302" s="152">
        <f t="shared" si="318"/>
        <v>43.640745023947566</v>
      </c>
      <c r="L8302" s="163">
        <f t="shared" si="316"/>
        <v>-0.12397846009598368</v>
      </c>
      <c r="M8302" s="161">
        <v>124.79</v>
      </c>
      <c r="N8302" s="167">
        <f t="shared" si="317"/>
        <v>-0.57999999999999829</v>
      </c>
    </row>
    <row r="8303" spans="1:14" x14ac:dyDescent="0.15">
      <c r="C8303" s="88">
        <v>42208</v>
      </c>
      <c r="D8303" s="12">
        <v>48.45</v>
      </c>
      <c r="E8303" s="12">
        <v>55.27</v>
      </c>
      <c r="F8303" s="12"/>
      <c r="G8303" s="11">
        <v>54.9</v>
      </c>
      <c r="H8303" s="12"/>
      <c r="I8303" s="75"/>
      <c r="J8303" s="75"/>
      <c r="K8303" s="152">
        <f t="shared" si="318"/>
        <v>43.198357473219993</v>
      </c>
      <c r="L8303" s="163">
        <f t="shared" si="316"/>
        <v>-0.44238755072757385</v>
      </c>
      <c r="M8303" s="161">
        <v>125.1</v>
      </c>
      <c r="N8303" s="167">
        <f t="shared" si="317"/>
        <v>0.30999999999998806</v>
      </c>
    </row>
    <row r="8304" spans="1:14" x14ac:dyDescent="0.15">
      <c r="C8304" s="88">
        <v>42209</v>
      </c>
      <c r="D8304" s="12">
        <v>48.14</v>
      </c>
      <c r="E8304" s="12">
        <v>54.62</v>
      </c>
      <c r="F8304" s="12"/>
      <c r="G8304" s="11">
        <v>54.5</v>
      </c>
      <c r="H8304" s="12"/>
      <c r="I8304" s="75"/>
      <c r="J8304" s="75"/>
      <c r="K8304" s="152">
        <f t="shared" si="318"/>
        <v>42.856191767308488</v>
      </c>
      <c r="L8304" s="163">
        <f t="shared" ref="L8304:L8367" si="319">K8304-K8303</f>
        <v>-0.34216570591150486</v>
      </c>
      <c r="M8304" s="161">
        <v>125.02</v>
      </c>
      <c r="N8304" s="167">
        <f t="shared" si="317"/>
        <v>-7.9999999999998295E-2</v>
      </c>
    </row>
    <row r="8305" spans="1:14" x14ac:dyDescent="0.15">
      <c r="C8305" s="88">
        <v>42212</v>
      </c>
      <c r="D8305" s="12">
        <v>47.39</v>
      </c>
      <c r="E8305" s="12">
        <v>53.47</v>
      </c>
      <c r="F8305" s="12"/>
      <c r="G8305" s="11">
        <v>53.9</v>
      </c>
      <c r="H8305" s="12"/>
      <c r="I8305" s="75"/>
      <c r="J8305" s="75"/>
      <c r="K8305" s="152">
        <f t="shared" si="318"/>
        <v>42.269113409617894</v>
      </c>
      <c r="L8305" s="163">
        <f t="shared" si="319"/>
        <v>-0.58707835769059358</v>
      </c>
      <c r="M8305" s="161">
        <v>124.68</v>
      </c>
      <c r="N8305" s="167">
        <f t="shared" si="317"/>
        <v>-0.3399999999999892</v>
      </c>
    </row>
    <row r="8306" spans="1:14" x14ac:dyDescent="0.15">
      <c r="C8306" s="88">
        <v>42213</v>
      </c>
      <c r="D8306" s="12">
        <v>47.98</v>
      </c>
      <c r="E8306" s="12">
        <v>53.3</v>
      </c>
      <c r="F8306" s="12"/>
      <c r="G8306" s="11">
        <v>52.1</v>
      </c>
      <c r="H8306" s="12"/>
      <c r="I8306" s="75"/>
      <c r="J8306" s="75"/>
      <c r="K8306" s="152">
        <f t="shared" si="318"/>
        <v>40.68712536388189</v>
      </c>
      <c r="L8306" s="163">
        <f t="shared" si="319"/>
        <v>-1.5819880457360043</v>
      </c>
      <c r="M8306" s="161">
        <v>124.16</v>
      </c>
      <c r="N8306" s="167">
        <f t="shared" si="317"/>
        <v>-0.52000000000001023</v>
      </c>
    </row>
    <row r="8307" spans="1:14" x14ac:dyDescent="0.15">
      <c r="C8307" s="88">
        <v>42214</v>
      </c>
      <c r="D8307" s="12">
        <v>48.79</v>
      </c>
      <c r="E8307" s="12">
        <v>53.38</v>
      </c>
      <c r="F8307" s="12"/>
      <c r="G8307" s="11">
        <v>52.6</v>
      </c>
      <c r="H8307" s="12"/>
      <c r="I8307" s="75"/>
      <c r="J8307" s="75"/>
      <c r="K8307" s="152">
        <f t="shared" si="318"/>
        <v>41.203317554189717</v>
      </c>
      <c r="L8307" s="163">
        <f t="shared" si="319"/>
        <v>0.51619219030782659</v>
      </c>
      <c r="M8307" s="161">
        <v>124.54</v>
      </c>
      <c r="N8307" s="167">
        <f t="shared" si="317"/>
        <v>0.38000000000000966</v>
      </c>
    </row>
    <row r="8308" spans="1:14" x14ac:dyDescent="0.15">
      <c r="C8308" s="88">
        <v>42215</v>
      </c>
      <c r="D8308" s="12">
        <v>48.52</v>
      </c>
      <c r="E8308" s="12">
        <v>53.31</v>
      </c>
      <c r="F8308" s="12"/>
      <c r="G8308" s="11">
        <v>53.4</v>
      </c>
      <c r="H8308" s="12"/>
      <c r="I8308" s="75"/>
      <c r="J8308" s="75"/>
      <c r="K8308" s="152">
        <f t="shared" si="318"/>
        <v>42.011356964245586</v>
      </c>
      <c r="L8308" s="163">
        <f t="shared" si="319"/>
        <v>0.80803941005586921</v>
      </c>
      <c r="M8308" s="161">
        <v>125.08</v>
      </c>
      <c r="N8308" s="167">
        <f t="shared" ref="N8308:N8371" si="320">M8308-M8307</f>
        <v>0.53999999999999204</v>
      </c>
    </row>
    <row r="8309" spans="1:14" ht="15" thickBot="1" x14ac:dyDescent="0.2">
      <c r="C8309" s="121">
        <v>42216</v>
      </c>
      <c r="D8309" s="122">
        <v>47.12</v>
      </c>
      <c r="E8309" s="122">
        <v>52.21</v>
      </c>
      <c r="F8309" s="122"/>
      <c r="G8309" s="136">
        <v>53</v>
      </c>
      <c r="H8309" s="122"/>
      <c r="I8309" s="123"/>
      <c r="J8309" s="123"/>
      <c r="K8309" s="154">
        <f t="shared" si="318"/>
        <v>41.683330752946006</v>
      </c>
      <c r="L8309" s="164">
        <f t="shared" si="319"/>
        <v>-0.32802621129957998</v>
      </c>
      <c r="M8309" s="170">
        <v>125.04</v>
      </c>
      <c r="N8309" s="171">
        <f t="shared" si="320"/>
        <v>-3.9999999999992042E-2</v>
      </c>
    </row>
    <row r="8310" spans="1:14" x14ac:dyDescent="0.15">
      <c r="A8310" t="s">
        <v>36</v>
      </c>
      <c r="C8310" s="115">
        <v>42219</v>
      </c>
      <c r="D8310" s="116">
        <v>45.17</v>
      </c>
      <c r="E8310" s="116">
        <v>49.52</v>
      </c>
      <c r="F8310" s="116"/>
      <c r="G8310" s="131">
        <v>51.7</v>
      </c>
      <c r="H8310" s="116"/>
      <c r="I8310" s="117"/>
      <c r="J8310" s="117"/>
      <c r="K8310" s="153">
        <f t="shared" si="318"/>
        <v>40.660909432590735</v>
      </c>
      <c r="L8310" s="165">
        <f t="shared" si="319"/>
        <v>-1.0224213203552708</v>
      </c>
      <c r="M8310" s="168">
        <v>125.04</v>
      </c>
      <c r="N8310" s="169">
        <f t="shared" si="320"/>
        <v>0</v>
      </c>
    </row>
    <row r="8311" spans="1:14" x14ac:dyDescent="0.15">
      <c r="A8311" t="s">
        <v>163</v>
      </c>
      <c r="B8311" s="2">
        <f>AVERAGE(D8310:D8330)</f>
        <v>42.889047619047624</v>
      </c>
      <c r="C8311" s="88">
        <v>42220</v>
      </c>
      <c r="D8311" s="12">
        <v>45.74</v>
      </c>
      <c r="E8311" s="12">
        <v>49.99</v>
      </c>
      <c r="F8311" s="12"/>
      <c r="G8311" s="11">
        <v>50</v>
      </c>
      <c r="H8311" s="12"/>
      <c r="I8311" s="75"/>
      <c r="J8311" s="75"/>
      <c r="K8311" s="152">
        <f t="shared" si="318"/>
        <v>39.320752031356299</v>
      </c>
      <c r="L8311" s="163">
        <f t="shared" si="319"/>
        <v>-1.3401574012344355</v>
      </c>
      <c r="M8311" s="161">
        <v>125.03</v>
      </c>
      <c r="N8311" s="167">
        <f t="shared" si="320"/>
        <v>-1.0000000000005116E-2</v>
      </c>
    </row>
    <row r="8312" spans="1:14" x14ac:dyDescent="0.15">
      <c r="A8312" t="s">
        <v>0</v>
      </c>
      <c r="B8312" s="2">
        <f>AVERAGE(E8310:E8330)</f>
        <v>48.205714285714286</v>
      </c>
      <c r="C8312" s="88">
        <v>42221</v>
      </c>
      <c r="D8312" s="12">
        <v>45.15</v>
      </c>
      <c r="E8312" s="12">
        <v>49.59</v>
      </c>
      <c r="F8312" s="12"/>
      <c r="G8312" s="11">
        <v>50.7</v>
      </c>
      <c r="H8312" s="12"/>
      <c r="I8312" s="75"/>
      <c r="J8312" s="75"/>
      <c r="K8312" s="152">
        <f t="shared" si="318"/>
        <v>39.960532713492348</v>
      </c>
      <c r="L8312" s="163">
        <f t="shared" si="319"/>
        <v>0.63978068213604899</v>
      </c>
      <c r="M8312" s="161">
        <v>125.31</v>
      </c>
      <c r="N8312" s="167">
        <f t="shared" si="320"/>
        <v>0.28000000000000114</v>
      </c>
    </row>
    <row r="8313" spans="1:14" x14ac:dyDescent="0.15">
      <c r="A8313" t="s">
        <v>6</v>
      </c>
      <c r="B8313" s="2">
        <f>AVERAGE(G8310:G8330)</f>
        <v>47.914285714285711</v>
      </c>
      <c r="C8313" s="88">
        <v>42222</v>
      </c>
      <c r="D8313" s="12">
        <v>44.66</v>
      </c>
      <c r="E8313" s="12">
        <v>49.52</v>
      </c>
      <c r="F8313" s="12"/>
      <c r="G8313" s="11">
        <v>49.6</v>
      </c>
      <c r="H8313" s="12"/>
      <c r="I8313" s="75"/>
      <c r="J8313" s="75"/>
      <c r="K8313" s="152">
        <f t="shared" si="318"/>
        <v>39.243286721907658</v>
      </c>
      <c r="L8313" s="163">
        <f t="shared" si="319"/>
        <v>-0.71724599158469005</v>
      </c>
      <c r="M8313" s="161">
        <v>125.79</v>
      </c>
      <c r="N8313" s="167">
        <f t="shared" si="320"/>
        <v>0.48000000000000398</v>
      </c>
    </row>
    <row r="8314" spans="1:14" x14ac:dyDescent="0.15">
      <c r="A8314" t="s">
        <v>210</v>
      </c>
      <c r="B8314" s="111">
        <f>AVERAGE(K8310:K8330)</f>
        <v>37.461364760726731</v>
      </c>
      <c r="C8314" s="88">
        <v>42223</v>
      </c>
      <c r="D8314" s="12">
        <v>43.87</v>
      </c>
      <c r="E8314" s="12">
        <v>48.61</v>
      </c>
      <c r="F8314" s="12"/>
      <c r="G8314" s="11">
        <v>49.6</v>
      </c>
      <c r="H8314" s="12"/>
      <c r="I8314" s="75"/>
      <c r="J8314" s="75"/>
      <c r="K8314" s="152">
        <f t="shared" si="318"/>
        <v>39.227687991196987</v>
      </c>
      <c r="L8314" s="163">
        <f t="shared" si="319"/>
        <v>-1.5598730710671305E-2</v>
      </c>
      <c r="M8314" s="161">
        <v>125.74</v>
      </c>
      <c r="N8314" s="167">
        <f t="shared" si="320"/>
        <v>-5.0000000000011369E-2</v>
      </c>
    </row>
    <row r="8315" spans="1:14" x14ac:dyDescent="0.15">
      <c r="A8315" t="s">
        <v>197</v>
      </c>
      <c r="B8315" s="2">
        <f>AVERAGE(M8310:M8330)</f>
        <v>124.21</v>
      </c>
      <c r="C8315" s="88">
        <v>42226</v>
      </c>
      <c r="D8315" s="12">
        <v>44.96</v>
      </c>
      <c r="E8315" s="12">
        <v>50.41</v>
      </c>
      <c r="F8315" s="12"/>
      <c r="G8315" s="11">
        <v>48.5</v>
      </c>
      <c r="H8315" s="12"/>
      <c r="I8315" s="75"/>
      <c r="J8315" s="75"/>
      <c r="K8315" s="152">
        <f t="shared" si="318"/>
        <v>38.260101241138337</v>
      </c>
      <c r="L8315" s="163">
        <f t="shared" si="319"/>
        <v>-0.96758675005865058</v>
      </c>
      <c r="M8315" s="161">
        <v>125.42</v>
      </c>
      <c r="N8315" s="167">
        <f t="shared" si="320"/>
        <v>-0.31999999999999318</v>
      </c>
    </row>
    <row r="8316" spans="1:14" x14ac:dyDescent="0.15">
      <c r="C8316" s="88">
        <v>42227</v>
      </c>
      <c r="D8316" s="12">
        <v>43.08</v>
      </c>
      <c r="E8316" s="12">
        <v>49.18</v>
      </c>
      <c r="F8316" s="12"/>
      <c r="G8316" s="11">
        <v>50.3</v>
      </c>
      <c r="H8316" s="12"/>
      <c r="I8316" s="75"/>
      <c r="J8316" s="75"/>
      <c r="K8316" s="152">
        <f t="shared" si="318"/>
        <v>39.746503032596074</v>
      </c>
      <c r="L8316" s="163">
        <f t="shared" si="319"/>
        <v>1.4864017914577374</v>
      </c>
      <c r="M8316" s="161">
        <v>125.63</v>
      </c>
      <c r="N8316" s="167">
        <f t="shared" si="320"/>
        <v>0.20999999999999375</v>
      </c>
    </row>
    <row r="8317" spans="1:14" x14ac:dyDescent="0.15">
      <c r="B8317" s="2"/>
      <c r="C8317" s="88">
        <v>42228</v>
      </c>
      <c r="D8317" s="12">
        <v>43.3</v>
      </c>
      <c r="E8317" s="12">
        <v>49.66</v>
      </c>
      <c r="F8317" s="12"/>
      <c r="G8317" s="11">
        <v>49.4</v>
      </c>
      <c r="H8317" s="12"/>
      <c r="I8317" s="75"/>
      <c r="J8317" s="75"/>
      <c r="K8317" s="152">
        <f t="shared" si="318"/>
        <v>39.187584157724714</v>
      </c>
      <c r="L8317" s="163">
        <f t="shared" si="319"/>
        <v>-0.55891887487135961</v>
      </c>
      <c r="M8317" s="161">
        <v>126.12</v>
      </c>
      <c r="N8317" s="167">
        <f t="shared" si="320"/>
        <v>0.49000000000000909</v>
      </c>
    </row>
    <row r="8318" spans="1:14" x14ac:dyDescent="0.15">
      <c r="C8318" s="88">
        <v>42229</v>
      </c>
      <c r="D8318" s="12">
        <v>42.23</v>
      </c>
      <c r="E8318" s="12">
        <v>49.22</v>
      </c>
      <c r="F8318" s="12"/>
      <c r="G8318" s="11">
        <v>50.4</v>
      </c>
      <c r="H8318" s="12"/>
      <c r="I8318" s="75"/>
      <c r="J8318" s="75"/>
      <c r="K8318" s="152">
        <f t="shared" si="318"/>
        <v>39.717739727942892</v>
      </c>
      <c r="L8318" s="163">
        <f t="shared" si="319"/>
        <v>0.53015557021817727</v>
      </c>
      <c r="M8318" s="161">
        <v>125.29</v>
      </c>
      <c r="N8318" s="167">
        <f t="shared" si="320"/>
        <v>-0.82999999999999829</v>
      </c>
    </row>
    <row r="8319" spans="1:14" x14ac:dyDescent="0.15">
      <c r="C8319" s="88">
        <v>42230</v>
      </c>
      <c r="D8319" s="12">
        <v>42.5</v>
      </c>
      <c r="E8319" s="12">
        <v>49.03</v>
      </c>
      <c r="F8319" s="12"/>
      <c r="G8319" s="11">
        <v>49.7</v>
      </c>
      <c r="H8319" s="12"/>
      <c r="I8319" s="75"/>
      <c r="J8319" s="75"/>
      <c r="K8319" s="152">
        <f t="shared" si="318"/>
        <v>39.209868957284364</v>
      </c>
      <c r="L8319" s="163">
        <f t="shared" si="319"/>
        <v>-0.5078707706585277</v>
      </c>
      <c r="M8319" s="161">
        <v>125.43</v>
      </c>
      <c r="N8319" s="167">
        <f t="shared" si="320"/>
        <v>0.14000000000000057</v>
      </c>
    </row>
    <row r="8320" spans="1:14" x14ac:dyDescent="0.15">
      <c r="C8320" s="88">
        <v>42233</v>
      </c>
      <c r="D8320" s="12">
        <v>41.87</v>
      </c>
      <c r="E8320" s="12">
        <v>48.74</v>
      </c>
      <c r="F8320" s="12"/>
      <c r="G8320" s="11">
        <v>48.8</v>
      </c>
      <c r="H8320" s="12"/>
      <c r="I8320" s="75"/>
      <c r="J8320" s="75"/>
      <c r="K8320" s="152">
        <f t="shared" si="318"/>
        <v>38.490622805874672</v>
      </c>
      <c r="L8320" s="163">
        <f t="shared" si="319"/>
        <v>-0.71924615140969195</v>
      </c>
      <c r="M8320" s="161">
        <v>125.4</v>
      </c>
      <c r="N8320" s="167">
        <f t="shared" si="320"/>
        <v>-3.0000000000001137E-2</v>
      </c>
    </row>
    <row r="8321" spans="1:14" x14ac:dyDescent="0.15">
      <c r="C8321" s="88">
        <v>42234</v>
      </c>
      <c r="D8321" s="12">
        <v>42.62</v>
      </c>
      <c r="E8321" s="12">
        <v>48.81</v>
      </c>
      <c r="F8321" s="12"/>
      <c r="G8321" s="11">
        <v>48.5</v>
      </c>
      <c r="H8321" s="12"/>
      <c r="I8321" s="75"/>
      <c r="J8321" s="75"/>
      <c r="K8321" s="152">
        <f t="shared" si="318"/>
        <v>38.266202357585655</v>
      </c>
      <c r="L8321" s="163">
        <f t="shared" si="319"/>
        <v>-0.22442044828901686</v>
      </c>
      <c r="M8321" s="161">
        <v>125.44</v>
      </c>
      <c r="N8321" s="167">
        <f t="shared" si="320"/>
        <v>3.9999999999992042E-2</v>
      </c>
    </row>
    <row r="8322" spans="1:14" x14ac:dyDescent="0.15">
      <c r="C8322" s="88">
        <v>42235</v>
      </c>
      <c r="D8322" s="12">
        <v>40.799999999999997</v>
      </c>
      <c r="E8322" s="12">
        <v>47.16</v>
      </c>
      <c r="F8322" s="12"/>
      <c r="G8322" s="11">
        <v>48.6</v>
      </c>
      <c r="H8322" s="12"/>
      <c r="I8322" s="75"/>
      <c r="J8322" s="75"/>
      <c r="K8322" s="152">
        <f t="shared" si="318"/>
        <v>38.323703807648947</v>
      </c>
      <c r="L8322" s="163">
        <f t="shared" si="319"/>
        <v>5.750145006329177E-2</v>
      </c>
      <c r="M8322" s="161">
        <v>125.37</v>
      </c>
      <c r="N8322" s="167">
        <f t="shared" si="320"/>
        <v>-6.9999999999993179E-2</v>
      </c>
    </row>
    <row r="8323" spans="1:14" x14ac:dyDescent="0.15">
      <c r="C8323" s="88">
        <v>42236</v>
      </c>
      <c r="D8323" s="12">
        <v>41.14</v>
      </c>
      <c r="E8323" s="12">
        <v>46.62</v>
      </c>
      <c r="F8323" s="12"/>
      <c r="G8323" s="11">
        <v>46.7</v>
      </c>
      <c r="H8323" s="12"/>
      <c r="I8323" s="75"/>
      <c r="J8323" s="75"/>
      <c r="K8323" s="152">
        <f t="shared" si="318"/>
        <v>36.66389822306116</v>
      </c>
      <c r="L8323" s="163">
        <f t="shared" si="319"/>
        <v>-1.6598055845877866</v>
      </c>
      <c r="M8323" s="161">
        <v>124.82</v>
      </c>
      <c r="N8323" s="167">
        <f t="shared" si="320"/>
        <v>-0.55000000000001137</v>
      </c>
    </row>
    <row r="8324" spans="1:14" x14ac:dyDescent="0.15">
      <c r="C8324" s="88">
        <v>42237</v>
      </c>
      <c r="D8324" s="12">
        <v>40.450000000000003</v>
      </c>
      <c r="E8324" s="12">
        <v>45.46</v>
      </c>
      <c r="F8324" s="12"/>
      <c r="G8324" s="11">
        <v>45.9</v>
      </c>
      <c r="H8324" s="12"/>
      <c r="I8324" s="75"/>
      <c r="J8324" s="75"/>
      <c r="K8324" s="152">
        <f t="shared" si="318"/>
        <v>35.940551115029152</v>
      </c>
      <c r="L8324" s="163">
        <f t="shared" si="319"/>
        <v>-0.72334710803200863</v>
      </c>
      <c r="M8324" s="161">
        <v>124.49</v>
      </c>
      <c r="N8324" s="167">
        <f t="shared" si="320"/>
        <v>-0.32999999999999829</v>
      </c>
    </row>
    <row r="8325" spans="1:14" x14ac:dyDescent="0.15">
      <c r="C8325" s="88">
        <v>42240</v>
      </c>
      <c r="D8325" s="12">
        <v>38.24</v>
      </c>
      <c r="E8325" s="12">
        <v>42.69</v>
      </c>
      <c r="F8325" s="12"/>
      <c r="G8325" s="11">
        <v>43.5</v>
      </c>
      <c r="H8325" s="12"/>
      <c r="I8325" s="75"/>
      <c r="J8325" s="75"/>
      <c r="K8325" s="152">
        <f t="shared" si="318"/>
        <v>33.577022632013112</v>
      </c>
      <c r="L8325" s="163">
        <f t="shared" si="319"/>
        <v>-2.3635284830160401</v>
      </c>
      <c r="M8325" s="161">
        <v>122.72</v>
      </c>
      <c r="N8325" s="167">
        <f t="shared" si="320"/>
        <v>-1.769999999999996</v>
      </c>
    </row>
    <row r="8326" spans="1:14" x14ac:dyDescent="0.15">
      <c r="C8326" s="88">
        <v>42241</v>
      </c>
      <c r="D8326" s="12">
        <v>39.31</v>
      </c>
      <c r="E8326" s="12">
        <v>43.21</v>
      </c>
      <c r="F8326" s="12"/>
      <c r="G8326" s="212">
        <v>42.1</v>
      </c>
      <c r="H8326" s="12"/>
      <c r="I8326" s="75"/>
      <c r="J8326" s="75"/>
      <c r="K8326" s="152">
        <f t="shared" si="318"/>
        <v>31.749643908879474</v>
      </c>
      <c r="L8326" s="163">
        <f t="shared" si="319"/>
        <v>-1.8273787231336378</v>
      </c>
      <c r="M8326" s="161">
        <v>119.9</v>
      </c>
      <c r="N8326" s="167">
        <f t="shared" si="320"/>
        <v>-2.8199999999999932</v>
      </c>
    </row>
    <row r="8327" spans="1:14" x14ac:dyDescent="0.15">
      <c r="C8327" s="88">
        <v>42242</v>
      </c>
      <c r="D8327" s="12">
        <v>38.6</v>
      </c>
      <c r="E8327" s="12">
        <v>43.14</v>
      </c>
      <c r="F8327" s="12"/>
      <c r="G8327" s="11">
        <v>42.6</v>
      </c>
      <c r="H8327" s="12"/>
      <c r="I8327" s="75"/>
      <c r="J8327" s="75"/>
      <c r="K8327" s="152">
        <f t="shared" si="318"/>
        <v>32.174948333554553</v>
      </c>
      <c r="L8327" s="163">
        <f t="shared" si="319"/>
        <v>0.42530442467507967</v>
      </c>
      <c r="M8327" s="161">
        <v>120.08</v>
      </c>
      <c r="N8327" s="167">
        <f t="shared" si="320"/>
        <v>0.17999999999999261</v>
      </c>
    </row>
    <row r="8328" spans="1:14" x14ac:dyDescent="0.15">
      <c r="C8328" s="88">
        <v>42243</v>
      </c>
      <c r="D8328" s="12">
        <v>42.56</v>
      </c>
      <c r="E8328" s="12">
        <v>47.56</v>
      </c>
      <c r="F8328" s="12"/>
      <c r="G8328" s="11">
        <v>43.3</v>
      </c>
      <c r="H8328" s="12"/>
      <c r="I8328" s="75"/>
      <c r="J8328" s="75"/>
      <c r="K8328" s="152">
        <f t="shared" si="318"/>
        <v>32.970546497906511</v>
      </c>
      <c r="L8328" s="163">
        <f t="shared" si="319"/>
        <v>0.79559816435195785</v>
      </c>
      <c r="M8328" s="161">
        <v>121.06</v>
      </c>
      <c r="N8328" s="167">
        <f t="shared" si="320"/>
        <v>0.98000000000000398</v>
      </c>
    </row>
    <row r="8329" spans="1:14" x14ac:dyDescent="0.15">
      <c r="C8329" s="88">
        <v>42244</v>
      </c>
      <c r="D8329" s="12">
        <v>45.22</v>
      </c>
      <c r="E8329" s="12">
        <v>50.05</v>
      </c>
      <c r="F8329" s="12"/>
      <c r="G8329" s="11">
        <v>47.4</v>
      </c>
      <c r="H8329" s="12"/>
      <c r="I8329" s="75"/>
      <c r="J8329" s="75"/>
      <c r="K8329" s="152">
        <f t="shared" si="318"/>
        <v>36.417438277832545</v>
      </c>
      <c r="L8329" s="163">
        <f t="shared" si="319"/>
        <v>3.4468917799260339</v>
      </c>
      <c r="M8329" s="161">
        <v>122.15</v>
      </c>
      <c r="N8329" s="167">
        <f t="shared" si="320"/>
        <v>1.0900000000000034</v>
      </c>
    </row>
    <row r="8330" spans="1:14" ht="15" thickBot="1" x14ac:dyDescent="0.2">
      <c r="C8330" s="121">
        <v>42247</v>
      </c>
      <c r="D8330" s="122">
        <v>49.2</v>
      </c>
      <c r="E8330" s="122">
        <v>54.15</v>
      </c>
      <c r="F8330" s="122"/>
      <c r="G8330" s="136">
        <v>48.9</v>
      </c>
      <c r="H8330" s="122"/>
      <c r="I8330" s="123"/>
      <c r="J8330" s="123"/>
      <c r="K8330" s="154">
        <f t="shared" si="318"/>
        <v>37.579116008645194</v>
      </c>
      <c r="L8330" s="164">
        <f t="shared" si="319"/>
        <v>1.1616777308126487</v>
      </c>
      <c r="M8330" s="170">
        <v>122.18</v>
      </c>
      <c r="N8330" s="171">
        <f t="shared" si="320"/>
        <v>3.0000000000001137E-2</v>
      </c>
    </row>
    <row r="8331" spans="1:14" x14ac:dyDescent="0.15">
      <c r="A8331" t="s">
        <v>214</v>
      </c>
      <c r="C8331" s="115">
        <v>42248</v>
      </c>
      <c r="D8331" s="116">
        <v>45.41</v>
      </c>
      <c r="E8331" s="116">
        <v>49.56</v>
      </c>
      <c r="F8331" s="116"/>
      <c r="G8331" s="131">
        <v>51</v>
      </c>
      <c r="H8331" s="116"/>
      <c r="I8331" s="117"/>
      <c r="J8331" s="117"/>
      <c r="K8331" s="153">
        <f t="shared" si="318"/>
        <v>39.138410417121477</v>
      </c>
      <c r="L8331" s="165">
        <f t="shared" si="319"/>
        <v>1.5592944084762834</v>
      </c>
      <c r="M8331" s="168">
        <v>122.01</v>
      </c>
      <c r="N8331" s="169">
        <f t="shared" si="320"/>
        <v>-0.17000000000000171</v>
      </c>
    </row>
    <row r="8332" spans="1:14" x14ac:dyDescent="0.15">
      <c r="A8332" t="s">
        <v>163</v>
      </c>
      <c r="B8332" s="2">
        <f>AVERAGE(D8331:D8352)</f>
        <v>45.465238095238092</v>
      </c>
      <c r="C8332" s="88">
        <v>42249</v>
      </c>
      <c r="D8332" s="12">
        <v>46.25</v>
      </c>
      <c r="E8332" s="12">
        <v>50.5</v>
      </c>
      <c r="F8332" s="12"/>
      <c r="G8332" s="11">
        <v>46.7</v>
      </c>
      <c r="H8332" s="12"/>
      <c r="I8332" s="75"/>
      <c r="J8332" s="75"/>
      <c r="K8332" s="152">
        <f t="shared" si="318"/>
        <v>35.621141944485075</v>
      </c>
      <c r="L8332" s="163">
        <f t="shared" si="319"/>
        <v>-3.5172684726364025</v>
      </c>
      <c r="M8332" s="161">
        <v>121.27</v>
      </c>
      <c r="N8332" s="167">
        <f t="shared" si="320"/>
        <v>-0.74000000000000909</v>
      </c>
    </row>
    <row r="8333" spans="1:14" x14ac:dyDescent="0.15">
      <c r="A8333" t="s">
        <v>0</v>
      </c>
      <c r="B8333" s="2">
        <f>AVERAGE(E8331:E8352)</f>
        <v>48.539545454545461</v>
      </c>
      <c r="C8333" s="88">
        <v>42250</v>
      </c>
      <c r="D8333" s="12">
        <v>46.75</v>
      </c>
      <c r="E8333" s="12">
        <v>50.68</v>
      </c>
      <c r="F8333" s="12"/>
      <c r="G8333" s="11">
        <v>48.6</v>
      </c>
      <c r="H8333" s="12"/>
      <c r="I8333" s="75"/>
      <c r="J8333" s="75"/>
      <c r="K8333" s="152">
        <f t="shared" si="318"/>
        <v>37.177385794737695</v>
      </c>
      <c r="L8333" s="163">
        <f t="shared" si="319"/>
        <v>1.5562438502526206</v>
      </c>
      <c r="M8333" s="161">
        <v>121.62</v>
      </c>
      <c r="N8333" s="167">
        <f t="shared" si="320"/>
        <v>0.35000000000000853</v>
      </c>
    </row>
    <row r="8334" spans="1:14" x14ac:dyDescent="0.15">
      <c r="A8334" t="s">
        <v>6</v>
      </c>
      <c r="B8334" s="2">
        <f>AVERAGE(G8331:G8352)</f>
        <v>45.947368421052637</v>
      </c>
      <c r="C8334" s="88">
        <v>42251</v>
      </c>
      <c r="D8334" s="12">
        <v>46.05</v>
      </c>
      <c r="E8334" s="12">
        <v>49.61</v>
      </c>
      <c r="F8334" s="12"/>
      <c r="G8334" s="11">
        <v>47.9</v>
      </c>
      <c r="H8334" s="12"/>
      <c r="I8334" s="75"/>
      <c r="J8334" s="75"/>
      <c r="K8334" s="152">
        <f t="shared" si="318"/>
        <v>36.434024508834177</v>
      </c>
      <c r="L8334" s="163">
        <f t="shared" si="319"/>
        <v>-0.74336128590351791</v>
      </c>
      <c r="M8334" s="161">
        <v>120.93</v>
      </c>
      <c r="N8334" s="167">
        <f t="shared" si="320"/>
        <v>-0.68999999999999773</v>
      </c>
    </row>
    <row r="8335" spans="1:14" x14ac:dyDescent="0.15">
      <c r="A8335" t="s">
        <v>210</v>
      </c>
      <c r="B8335" s="111">
        <f>AVERAGE(K8331:K8352)</f>
        <v>35.037157842650856</v>
      </c>
      <c r="C8335" s="88">
        <v>42254</v>
      </c>
      <c r="D8335" s="82"/>
      <c r="E8335" s="12">
        <v>47.63</v>
      </c>
      <c r="F8335" s="12"/>
      <c r="G8335" s="11">
        <v>47</v>
      </c>
      <c r="H8335" s="12"/>
      <c r="I8335" s="75"/>
      <c r="J8335" s="75"/>
      <c r="K8335" s="152">
        <f t="shared" si="318"/>
        <v>35.495226222671789</v>
      </c>
      <c r="L8335" s="163">
        <f t="shared" si="319"/>
        <v>-0.93879828616238825</v>
      </c>
      <c r="M8335" s="161">
        <v>120.07</v>
      </c>
      <c r="N8335" s="167">
        <f t="shared" si="320"/>
        <v>-0.86000000000001364</v>
      </c>
    </row>
    <row r="8336" spans="1:14" x14ac:dyDescent="0.15">
      <c r="A8336" t="s">
        <v>197</v>
      </c>
      <c r="B8336" s="2">
        <f>AVERAGE(M8331:M8352)</f>
        <v>121.23105263157895</v>
      </c>
      <c r="C8336" s="88">
        <v>42255</v>
      </c>
      <c r="D8336" s="12">
        <v>45.94</v>
      </c>
      <c r="E8336" s="12">
        <v>49.52</v>
      </c>
      <c r="F8336" s="12"/>
      <c r="G8336" s="11">
        <v>45.7</v>
      </c>
      <c r="H8336" s="12"/>
      <c r="I8336" s="75"/>
      <c r="J8336" s="75"/>
      <c r="K8336" s="152">
        <f t="shared" si="318"/>
        <v>34.614048892977337</v>
      </c>
      <c r="L8336" s="163">
        <f t="shared" si="319"/>
        <v>-0.88117732969445228</v>
      </c>
      <c r="M8336" s="161">
        <v>120.42</v>
      </c>
      <c r="N8336" s="167">
        <f t="shared" si="320"/>
        <v>0.35000000000000853</v>
      </c>
    </row>
    <row r="8337" spans="1:14" x14ac:dyDescent="0.15">
      <c r="C8337" s="88">
        <v>42256</v>
      </c>
      <c r="D8337" s="12">
        <v>44.15</v>
      </c>
      <c r="E8337" s="12">
        <v>47.58</v>
      </c>
      <c r="F8337" s="12"/>
      <c r="G8337" s="11">
        <v>47.4</v>
      </c>
      <c r="H8337" s="12"/>
      <c r="I8337" s="75"/>
      <c r="J8337" s="75"/>
      <c r="K8337" s="152">
        <f t="shared" si="318"/>
        <v>36.143152209755542</v>
      </c>
      <c r="L8337" s="163">
        <f t="shared" si="319"/>
        <v>1.5291033167782047</v>
      </c>
      <c r="M8337" s="161">
        <v>121.23</v>
      </c>
      <c r="N8337" s="167">
        <f t="shared" si="320"/>
        <v>0.81000000000000227</v>
      </c>
    </row>
    <row r="8338" spans="1:14" x14ac:dyDescent="0.15">
      <c r="C8338" s="88">
        <v>42257</v>
      </c>
      <c r="D8338" s="12">
        <v>45.92</v>
      </c>
      <c r="E8338" s="12">
        <v>48.89</v>
      </c>
      <c r="F8338" s="12"/>
      <c r="G8338" s="11">
        <v>45</v>
      </c>
      <c r="H8338" s="12"/>
      <c r="I8338" s="75"/>
      <c r="J8338" s="75"/>
      <c r="K8338" s="152">
        <f t="shared" si="318"/>
        <v>34.313119186476783</v>
      </c>
      <c r="L8338" s="163">
        <f t="shared" si="319"/>
        <v>-1.8300330232787587</v>
      </c>
      <c r="M8338" s="161">
        <v>121.23</v>
      </c>
      <c r="N8338" s="167">
        <f t="shared" si="320"/>
        <v>0</v>
      </c>
    </row>
    <row r="8339" spans="1:14" x14ac:dyDescent="0.15">
      <c r="C8339" s="88">
        <v>42258</v>
      </c>
      <c r="D8339" s="12">
        <v>44.63</v>
      </c>
      <c r="E8339" s="12">
        <v>48.14</v>
      </c>
      <c r="F8339" s="12"/>
      <c r="G8339" s="11">
        <v>46.5</v>
      </c>
      <c r="H8339" s="12"/>
      <c r="I8339" s="75"/>
      <c r="J8339" s="75"/>
      <c r="K8339" s="152">
        <f t="shared" si="318"/>
        <v>35.629450784512812</v>
      </c>
      <c r="L8339" s="163">
        <f t="shared" si="319"/>
        <v>1.3163315980360295</v>
      </c>
      <c r="M8339" s="161">
        <v>121.82</v>
      </c>
      <c r="N8339" s="167">
        <f t="shared" si="320"/>
        <v>0.5899999999999892</v>
      </c>
    </row>
    <row r="8340" spans="1:14" x14ac:dyDescent="0.15">
      <c r="C8340" s="88">
        <v>42261</v>
      </c>
      <c r="D8340" s="12">
        <v>44</v>
      </c>
      <c r="E8340" s="12">
        <v>46.37</v>
      </c>
      <c r="F8340" s="12"/>
      <c r="G8340" s="11">
        <v>45.6</v>
      </c>
      <c r="H8340" s="12"/>
      <c r="I8340" s="75"/>
      <c r="J8340" s="75"/>
      <c r="K8340" s="152">
        <f t="shared" si="318"/>
        <v>34.891089898171792</v>
      </c>
      <c r="L8340" s="163">
        <f t="shared" si="319"/>
        <v>-0.73836088634102026</v>
      </c>
      <c r="M8340" s="161">
        <v>121.65</v>
      </c>
      <c r="N8340" s="167">
        <f t="shared" si="320"/>
        <v>-0.16999999999998749</v>
      </c>
    </row>
    <row r="8341" spans="1:14" x14ac:dyDescent="0.15">
      <c r="A8341" s="2"/>
      <c r="C8341" s="88">
        <v>42262</v>
      </c>
      <c r="D8341" s="12">
        <v>44.59</v>
      </c>
      <c r="E8341" s="12">
        <v>46.63</v>
      </c>
      <c r="F8341" s="12"/>
      <c r="G8341" s="11">
        <v>43.9</v>
      </c>
      <c r="H8341" s="12"/>
      <c r="I8341" s="75"/>
      <c r="J8341" s="75"/>
      <c r="K8341" s="152">
        <f t="shared" si="318"/>
        <v>33.593086808720798</v>
      </c>
      <c r="L8341" s="163">
        <f t="shared" si="319"/>
        <v>-1.2980030894509937</v>
      </c>
      <c r="M8341" s="161">
        <v>121.66</v>
      </c>
      <c r="N8341" s="167">
        <f t="shared" si="320"/>
        <v>9.9999999999909051E-3</v>
      </c>
    </row>
    <row r="8342" spans="1:14" x14ac:dyDescent="0.15">
      <c r="C8342" s="88">
        <v>42263</v>
      </c>
      <c r="D8342" s="12">
        <v>47.15</v>
      </c>
      <c r="E8342" s="12">
        <v>49.75</v>
      </c>
      <c r="F8342" s="12"/>
      <c r="G8342" s="11">
        <v>43.8</v>
      </c>
      <c r="H8342" s="12"/>
      <c r="I8342" s="75"/>
      <c r="J8342" s="75"/>
      <c r="K8342" s="152">
        <f t="shared" si="318"/>
        <v>33.428406983129342</v>
      </c>
      <c r="L8342" s="163">
        <f t="shared" si="319"/>
        <v>-0.16467982559145611</v>
      </c>
      <c r="M8342" s="161">
        <v>121.34</v>
      </c>
      <c r="N8342" s="167">
        <f t="shared" si="320"/>
        <v>-0.31999999999999318</v>
      </c>
    </row>
    <row r="8343" spans="1:14" x14ac:dyDescent="0.15">
      <c r="C8343" s="88">
        <v>42264</v>
      </c>
      <c r="D8343" s="12">
        <v>46.9</v>
      </c>
      <c r="E8343" s="12">
        <v>49.08</v>
      </c>
      <c r="F8343" s="12"/>
      <c r="G8343" s="11">
        <v>46.1</v>
      </c>
      <c r="H8343" s="12"/>
      <c r="I8343" s="75"/>
      <c r="J8343" s="75"/>
      <c r="K8343" s="152">
        <f t="shared" si="318"/>
        <v>35.259169624457478</v>
      </c>
      <c r="L8343" s="163">
        <f t="shared" si="319"/>
        <v>1.8307626413281355</v>
      </c>
      <c r="M8343" s="161">
        <v>121.6</v>
      </c>
      <c r="N8343" s="167">
        <f t="shared" si="320"/>
        <v>0.25999999999999091</v>
      </c>
    </row>
    <row r="8344" spans="1:14" x14ac:dyDescent="0.15">
      <c r="C8344" s="88">
        <v>42265</v>
      </c>
      <c r="D8344" s="12">
        <v>44.68</v>
      </c>
      <c r="E8344" s="12">
        <v>47.47</v>
      </c>
      <c r="F8344" s="12"/>
      <c r="G8344" s="11">
        <v>44.7</v>
      </c>
      <c r="H8344" s="12"/>
      <c r="I8344" s="75"/>
      <c r="J8344" s="75"/>
      <c r="K8344" s="152">
        <f t="shared" si="318"/>
        <v>33.96909169657723</v>
      </c>
      <c r="L8344" s="163">
        <f t="shared" si="319"/>
        <v>-1.2900779278802474</v>
      </c>
      <c r="M8344" s="161">
        <v>120.82</v>
      </c>
      <c r="N8344" s="167">
        <f t="shared" si="320"/>
        <v>-0.78000000000000114</v>
      </c>
    </row>
    <row r="8345" spans="1:14" x14ac:dyDescent="0.15">
      <c r="C8345" s="88">
        <v>42268</v>
      </c>
      <c r="D8345" s="12">
        <v>46.68</v>
      </c>
      <c r="E8345" s="12">
        <v>48.92</v>
      </c>
      <c r="F8345" s="12"/>
      <c r="G8345" s="82"/>
      <c r="H8345" s="12"/>
      <c r="I8345" s="75"/>
      <c r="J8345" s="75"/>
      <c r="K8345" s="155"/>
      <c r="L8345" s="163">
        <f t="shared" si="319"/>
        <v>-33.96909169657723</v>
      </c>
      <c r="M8345" s="172"/>
      <c r="N8345" s="167">
        <f>M8345-M8344</f>
        <v>-120.82</v>
      </c>
    </row>
    <row r="8346" spans="1:14" x14ac:dyDescent="0.15">
      <c r="C8346" s="88">
        <v>42269</v>
      </c>
      <c r="D8346" s="12">
        <v>45.83</v>
      </c>
      <c r="E8346" s="12">
        <v>49.08</v>
      </c>
      <c r="F8346" s="12"/>
      <c r="G8346" s="82"/>
      <c r="H8346" s="12"/>
      <c r="I8346" s="75"/>
      <c r="J8346" s="75"/>
      <c r="K8346" s="155"/>
      <c r="L8346" s="163">
        <f t="shared" si="319"/>
        <v>0</v>
      </c>
      <c r="M8346" s="172"/>
      <c r="N8346" s="167">
        <f>M8346-M8345</f>
        <v>0</v>
      </c>
    </row>
    <row r="8347" spans="1:14" x14ac:dyDescent="0.15">
      <c r="C8347" s="88">
        <v>42270</v>
      </c>
      <c r="D8347" s="12">
        <v>44.48</v>
      </c>
      <c r="E8347" s="12">
        <v>47.75</v>
      </c>
      <c r="F8347" s="12"/>
      <c r="G8347" s="82"/>
      <c r="H8347" s="12"/>
      <c r="I8347" s="75"/>
      <c r="J8347" s="75"/>
      <c r="K8347" s="155"/>
      <c r="L8347" s="163">
        <f t="shared" si="319"/>
        <v>0</v>
      </c>
      <c r="M8347" s="172"/>
      <c r="N8347" s="167">
        <f>M8347-M8346</f>
        <v>0</v>
      </c>
    </row>
    <row r="8348" spans="1:14" x14ac:dyDescent="0.15">
      <c r="C8348" s="88">
        <v>42271</v>
      </c>
      <c r="D8348" s="12">
        <v>44.91</v>
      </c>
      <c r="E8348" s="12">
        <v>48.17</v>
      </c>
      <c r="F8348" s="12"/>
      <c r="G8348" s="11">
        <v>45.7</v>
      </c>
      <c r="H8348" s="12"/>
      <c r="I8348" s="75"/>
      <c r="J8348" s="75"/>
      <c r="K8348" s="152">
        <f t="shared" ref="K8348:K8415" si="321">G8348*M8348/158.987294928</f>
        <v>34.841129931222248</v>
      </c>
      <c r="L8348" s="163">
        <f t="shared" si="319"/>
        <v>34.841129931222248</v>
      </c>
      <c r="M8348" s="161">
        <v>121.21</v>
      </c>
      <c r="N8348" s="167">
        <f>M8348-M8347</f>
        <v>121.21</v>
      </c>
    </row>
    <row r="8349" spans="1:14" x14ac:dyDescent="0.15">
      <c r="C8349" s="88">
        <v>42272</v>
      </c>
      <c r="D8349" s="12">
        <v>45.7</v>
      </c>
      <c r="E8349" s="12">
        <v>48.6</v>
      </c>
      <c r="F8349" s="12"/>
      <c r="G8349" s="11">
        <v>44.9</v>
      </c>
      <c r="H8349" s="12"/>
      <c r="I8349" s="75"/>
      <c r="J8349" s="75"/>
      <c r="K8349" s="152">
        <f t="shared" si="321"/>
        <v>34.273581435973846</v>
      </c>
      <c r="L8349" s="163">
        <f t="shared" si="319"/>
        <v>-0.56754849524840267</v>
      </c>
      <c r="M8349" s="161">
        <v>121.36</v>
      </c>
      <c r="N8349" s="167">
        <f t="shared" si="320"/>
        <v>0.15000000000000568</v>
      </c>
    </row>
    <row r="8350" spans="1:14" x14ac:dyDescent="0.15">
      <c r="C8350" s="88">
        <v>42275</v>
      </c>
      <c r="D8350" s="12">
        <v>44.43</v>
      </c>
      <c r="E8350" s="12">
        <v>47.34</v>
      </c>
      <c r="F8350" s="12"/>
      <c r="G8350" s="11">
        <v>44.5</v>
      </c>
      <c r="H8350" s="12"/>
      <c r="I8350" s="75"/>
      <c r="J8350" s="75"/>
      <c r="K8350" s="152">
        <f t="shared" si="321"/>
        <v>33.97944472510536</v>
      </c>
      <c r="L8350" s="163">
        <f t="shared" si="319"/>
        <v>-0.29413671086848581</v>
      </c>
      <c r="M8350" s="161">
        <v>121.4</v>
      </c>
      <c r="N8350" s="167">
        <f t="shared" si="320"/>
        <v>4.0000000000006253E-2</v>
      </c>
    </row>
    <row r="8351" spans="1:14" x14ac:dyDescent="0.15">
      <c r="C8351" s="88">
        <v>42276</v>
      </c>
      <c r="D8351" s="12">
        <v>45.23</v>
      </c>
      <c r="E8351" s="12">
        <v>48.23</v>
      </c>
      <c r="F8351" s="12"/>
      <c r="G8351" s="11">
        <v>43.7</v>
      </c>
      <c r="H8351" s="12"/>
      <c r="I8351" s="75"/>
      <c r="J8351" s="75"/>
      <c r="K8351" s="152">
        <f t="shared" si="321"/>
        <v>33.20091081737359</v>
      </c>
      <c r="L8351" s="163">
        <f t="shared" si="319"/>
        <v>-0.77853390773177011</v>
      </c>
      <c r="M8351" s="161">
        <v>120.79</v>
      </c>
      <c r="N8351" s="167">
        <f t="shared" si="320"/>
        <v>-0.60999999999999943</v>
      </c>
    </row>
    <row r="8352" spans="1:14" ht="15" thickBot="1" x14ac:dyDescent="0.2">
      <c r="C8352" s="121">
        <v>42277</v>
      </c>
      <c r="D8352" s="122">
        <v>45.09</v>
      </c>
      <c r="E8352" s="122">
        <v>48.37</v>
      </c>
      <c r="F8352" s="122"/>
      <c r="G8352" s="136">
        <v>44.3</v>
      </c>
      <c r="H8352" s="122"/>
      <c r="I8352" s="123"/>
      <c r="J8352" s="123"/>
      <c r="K8352" s="154">
        <f t="shared" si="321"/>
        <v>33.704127128061998</v>
      </c>
      <c r="L8352" s="164">
        <f t="shared" si="319"/>
        <v>0.50321631068840844</v>
      </c>
      <c r="M8352" s="170">
        <v>120.96</v>
      </c>
      <c r="N8352" s="171">
        <f t="shared" si="320"/>
        <v>0.16999999999998749</v>
      </c>
    </row>
    <row r="8353" spans="1:14" x14ac:dyDescent="0.15">
      <c r="A8353" t="s">
        <v>218</v>
      </c>
      <c r="C8353" s="115">
        <v>42278</v>
      </c>
      <c r="D8353" s="116">
        <v>44.74</v>
      </c>
      <c r="E8353" s="116">
        <v>47.69</v>
      </c>
      <c r="F8353" s="116"/>
      <c r="G8353" s="131">
        <v>46</v>
      </c>
      <c r="H8353" s="116"/>
      <c r="I8353" s="117"/>
      <c r="J8353" s="117"/>
      <c r="K8353" s="153">
        <f t="shared" si="321"/>
        <v>34.959900428000317</v>
      </c>
      <c r="L8353" s="165">
        <f t="shared" si="319"/>
        <v>1.2557732999383191</v>
      </c>
      <c r="M8353" s="168">
        <v>120.83</v>
      </c>
      <c r="N8353" s="169">
        <f t="shared" si="320"/>
        <v>-0.12999999999999545</v>
      </c>
    </row>
    <row r="8354" spans="1:14" x14ac:dyDescent="0.15">
      <c r="A8354" t="s">
        <v>163</v>
      </c>
      <c r="B8354" s="2">
        <f>AVERAGE(D8353:D8374)</f>
        <v>46.289545454545454</v>
      </c>
      <c r="C8354" s="88">
        <v>42279</v>
      </c>
      <c r="D8354" s="12">
        <v>45.54</v>
      </c>
      <c r="E8354" s="12">
        <v>48.13</v>
      </c>
      <c r="F8354" s="12"/>
      <c r="G8354" s="11">
        <v>45.5</v>
      </c>
      <c r="H8354" s="12"/>
      <c r="I8354" s="75"/>
      <c r="J8354" s="75"/>
      <c r="K8354" s="152">
        <f t="shared" si="321"/>
        <v>34.597072693707936</v>
      </c>
      <c r="L8354" s="163">
        <f t="shared" si="319"/>
        <v>-0.36282773429238091</v>
      </c>
      <c r="M8354" s="161">
        <v>120.89</v>
      </c>
      <c r="N8354" s="167">
        <f t="shared" si="320"/>
        <v>6.0000000000002274E-2</v>
      </c>
    </row>
    <row r="8355" spans="1:14" x14ac:dyDescent="0.15">
      <c r="A8355" t="s">
        <v>0</v>
      </c>
      <c r="B8355" s="2">
        <f>AVERAGE(E8353:E8374)</f>
        <v>49.292727272727276</v>
      </c>
      <c r="C8355" s="88">
        <v>42282</v>
      </c>
      <c r="D8355" s="12">
        <v>46.26</v>
      </c>
      <c r="E8355" s="12">
        <v>49.25</v>
      </c>
      <c r="F8355" s="12"/>
      <c r="G8355" s="11">
        <v>45.8</v>
      </c>
      <c r="H8355" s="12"/>
      <c r="I8355" s="75"/>
      <c r="J8355" s="75"/>
      <c r="K8355" s="152">
        <f t="shared" si="321"/>
        <v>34.859754060913495</v>
      </c>
      <c r="L8355" s="163">
        <f t="shared" si="319"/>
        <v>0.26268136720555901</v>
      </c>
      <c r="M8355" s="161">
        <v>121.01</v>
      </c>
      <c r="N8355" s="167">
        <f t="shared" si="320"/>
        <v>0.12000000000000455</v>
      </c>
    </row>
    <row r="8356" spans="1:14" x14ac:dyDescent="0.15">
      <c r="A8356" t="s">
        <v>6</v>
      </c>
      <c r="B8356" s="2">
        <f>AVERAGE(G8353:G8374)</f>
        <v>45.904761904761912</v>
      </c>
      <c r="C8356" s="88">
        <v>42283</v>
      </c>
      <c r="D8356" s="12">
        <v>48.53</v>
      </c>
      <c r="E8356" s="12">
        <v>51.92</v>
      </c>
      <c r="F8356" s="12"/>
      <c r="G8356" s="11">
        <v>46.6</v>
      </c>
      <c r="H8356" s="12"/>
      <c r="I8356" s="75"/>
      <c r="J8356" s="75"/>
      <c r="K8356" s="152">
        <f t="shared" si="321"/>
        <v>35.603486445652472</v>
      </c>
      <c r="L8356" s="163">
        <f t="shared" si="319"/>
        <v>0.74373238473897629</v>
      </c>
      <c r="M8356" s="161">
        <v>121.47</v>
      </c>
      <c r="N8356" s="167">
        <f t="shared" si="320"/>
        <v>0.45999999999999375</v>
      </c>
    </row>
    <row r="8357" spans="1:14" x14ac:dyDescent="0.15">
      <c r="A8357" t="s">
        <v>210</v>
      </c>
      <c r="B8357" s="111">
        <f>AVERAGE(K8353:K8374)</f>
        <v>34.955269629699288</v>
      </c>
      <c r="C8357" s="88">
        <v>42284</v>
      </c>
      <c r="D8357" s="12">
        <v>47.81</v>
      </c>
      <c r="E8357" s="12">
        <v>51.33</v>
      </c>
      <c r="F8357" s="12"/>
      <c r="G8357" s="11">
        <v>49.9</v>
      </c>
      <c r="H8357" s="12"/>
      <c r="I8357" s="75"/>
      <c r="J8357" s="75"/>
      <c r="K8357" s="152">
        <f t="shared" si="321"/>
        <v>38.074545533599817</v>
      </c>
      <c r="L8357" s="163">
        <f t="shared" si="319"/>
        <v>2.4710590879473457</v>
      </c>
      <c r="M8357" s="161">
        <v>121.31</v>
      </c>
      <c r="N8357" s="167">
        <f t="shared" si="320"/>
        <v>-0.15999999999999659</v>
      </c>
    </row>
    <row r="8358" spans="1:14" x14ac:dyDescent="0.15">
      <c r="A8358" t="s">
        <v>197</v>
      </c>
      <c r="B8358" s="2">
        <f>AVERAGE(M8353:M8374)</f>
        <v>121.07285714285715</v>
      </c>
      <c r="C8358" s="88">
        <v>42285</v>
      </c>
      <c r="D8358" s="12">
        <v>49.43</v>
      </c>
      <c r="E8358" s="12">
        <v>53.05</v>
      </c>
      <c r="F8358" s="12"/>
      <c r="G8358" s="11">
        <v>48.8</v>
      </c>
      <c r="H8358" s="12"/>
      <c r="I8358" s="75"/>
      <c r="J8358" s="75"/>
      <c r="K8358" s="152">
        <f t="shared" si="321"/>
        <v>37.152352347871378</v>
      </c>
      <c r="L8358" s="163">
        <f t="shared" si="319"/>
        <v>-0.92219318572843889</v>
      </c>
      <c r="M8358" s="161">
        <v>121.04</v>
      </c>
      <c r="N8358" s="167">
        <f t="shared" si="320"/>
        <v>-0.26999999999999602</v>
      </c>
    </row>
    <row r="8359" spans="1:14" x14ac:dyDescent="0.15">
      <c r="C8359" s="88">
        <v>42286</v>
      </c>
      <c r="D8359" s="12">
        <v>49.63</v>
      </c>
      <c r="E8359" s="12">
        <v>52.65</v>
      </c>
      <c r="F8359" s="12"/>
      <c r="G8359" s="11">
        <v>50.6</v>
      </c>
      <c r="H8359" s="12"/>
      <c r="I8359" s="75"/>
      <c r="J8359" s="75"/>
      <c r="K8359" s="152">
        <f t="shared" si="321"/>
        <v>38.506812778797766</v>
      </c>
      <c r="L8359" s="163">
        <f t="shared" si="319"/>
        <v>1.3544604309263875</v>
      </c>
      <c r="M8359" s="161">
        <v>120.99</v>
      </c>
      <c r="N8359" s="167">
        <f t="shared" si="320"/>
        <v>-5.0000000000011369E-2</v>
      </c>
    </row>
    <row r="8360" spans="1:14" x14ac:dyDescent="0.15">
      <c r="C8360" s="88">
        <v>42289</v>
      </c>
      <c r="D8360" s="12">
        <v>47.1</v>
      </c>
      <c r="E8360" s="12">
        <v>49.86</v>
      </c>
      <c r="F8360" s="12"/>
      <c r="G8360" s="82"/>
      <c r="H8360" s="82"/>
      <c r="I8360" s="174"/>
      <c r="J8360" s="174"/>
      <c r="K8360" s="155"/>
      <c r="L8360" s="163">
        <f t="shared" si="319"/>
        <v>-38.506812778797766</v>
      </c>
      <c r="M8360" s="172"/>
      <c r="N8360" s="167">
        <f t="shared" si="320"/>
        <v>-120.99</v>
      </c>
    </row>
    <row r="8361" spans="1:14" x14ac:dyDescent="0.15">
      <c r="C8361" s="88">
        <v>42290</v>
      </c>
      <c r="D8361" s="12">
        <v>46.66</v>
      </c>
      <c r="E8361" s="12">
        <v>49.24</v>
      </c>
      <c r="F8361" s="12"/>
      <c r="G8361" s="11">
        <v>47.2</v>
      </c>
      <c r="H8361" s="12"/>
      <c r="I8361" s="75"/>
      <c r="J8361" s="75"/>
      <c r="K8361" s="152">
        <f t="shared" si="321"/>
        <v>35.907523318673618</v>
      </c>
      <c r="L8361" s="163">
        <f t="shared" si="319"/>
        <v>35.907523318673618</v>
      </c>
      <c r="M8361" s="161">
        <v>120.95</v>
      </c>
      <c r="N8361" s="167">
        <f t="shared" si="320"/>
        <v>120.95</v>
      </c>
    </row>
    <row r="8362" spans="1:14" x14ac:dyDescent="0.15">
      <c r="C8362" s="88">
        <v>42291</v>
      </c>
      <c r="D8362" s="12">
        <v>46.64</v>
      </c>
      <c r="E8362" s="12">
        <v>49.15</v>
      </c>
      <c r="F8362" s="12"/>
      <c r="G8362" s="11">
        <v>46.2</v>
      </c>
      <c r="H8362" s="12"/>
      <c r="I8362" s="75"/>
      <c r="J8362" s="75"/>
      <c r="K8362" s="152">
        <f t="shared" si="321"/>
        <v>35.033440895528209</v>
      </c>
      <c r="L8362" s="163">
        <f t="shared" si="319"/>
        <v>-0.87408242314540985</v>
      </c>
      <c r="M8362" s="161">
        <v>120.56</v>
      </c>
      <c r="N8362" s="167">
        <f t="shared" si="320"/>
        <v>-0.39000000000000057</v>
      </c>
    </row>
    <row r="8363" spans="1:14" x14ac:dyDescent="0.15">
      <c r="C8363" s="88">
        <v>42292</v>
      </c>
      <c r="D8363" s="12">
        <v>46.38</v>
      </c>
      <c r="E8363" s="12">
        <v>48.71</v>
      </c>
      <c r="F8363" s="12"/>
      <c r="G8363" s="11">
        <v>46.3</v>
      </c>
      <c r="H8363" s="12"/>
      <c r="I8363" s="75"/>
      <c r="J8363" s="75"/>
      <c r="K8363" s="152">
        <f t="shared" si="321"/>
        <v>34.943276458134058</v>
      </c>
      <c r="L8363" s="163">
        <f t="shared" si="319"/>
        <v>-9.0164437394150809E-2</v>
      </c>
      <c r="M8363" s="161">
        <v>119.99</v>
      </c>
      <c r="N8363" s="167">
        <f t="shared" si="320"/>
        <v>-0.57000000000000739</v>
      </c>
    </row>
    <row r="8364" spans="1:14" x14ac:dyDescent="0.15">
      <c r="C8364" s="88">
        <v>42293</v>
      </c>
      <c r="D8364" s="12">
        <v>47.26</v>
      </c>
      <c r="E8364" s="12">
        <v>50.46</v>
      </c>
      <c r="F8364" s="12"/>
      <c r="G8364" s="11">
        <v>46.9</v>
      </c>
      <c r="H8364" s="12"/>
      <c r="I8364" s="75"/>
      <c r="J8364" s="75"/>
      <c r="K8364" s="152">
        <f t="shared" si="321"/>
        <v>35.40200493724322</v>
      </c>
      <c r="L8364" s="163">
        <f t="shared" si="319"/>
        <v>0.45872847910916192</v>
      </c>
      <c r="M8364" s="161">
        <v>120.01</v>
      </c>
      <c r="N8364" s="167">
        <f t="shared" si="320"/>
        <v>2.0000000000010232E-2</v>
      </c>
    </row>
    <row r="8365" spans="1:14" x14ac:dyDescent="0.15">
      <c r="C8365" s="88">
        <v>42296</v>
      </c>
      <c r="D8365" s="12">
        <v>45.89</v>
      </c>
      <c r="E8365" s="12">
        <v>48.61</v>
      </c>
      <c r="F8365" s="12"/>
      <c r="G8365" s="11">
        <v>46.5</v>
      </c>
      <c r="H8365" s="12"/>
      <c r="I8365" s="75"/>
      <c r="J8365" s="75"/>
      <c r="K8365" s="152">
        <f t="shared" si="321"/>
        <v>35.190736483275174</v>
      </c>
      <c r="L8365" s="163">
        <f t="shared" si="319"/>
        <v>-0.21126845396804583</v>
      </c>
      <c r="M8365" s="161">
        <v>120.32</v>
      </c>
      <c r="N8365" s="167">
        <f t="shared" si="320"/>
        <v>0.30999999999998806</v>
      </c>
    </row>
    <row r="8366" spans="1:14" x14ac:dyDescent="0.15">
      <c r="C8366" s="88">
        <v>42297</v>
      </c>
      <c r="D8366" s="12">
        <v>45.55</v>
      </c>
      <c r="E8366" s="12">
        <v>48.71</v>
      </c>
      <c r="F8366" s="12"/>
      <c r="G8366" s="11">
        <v>44.7</v>
      </c>
      <c r="H8366" s="12"/>
      <c r="I8366" s="75"/>
      <c r="J8366" s="75"/>
      <c r="K8366" s="152">
        <f t="shared" si="321"/>
        <v>33.890368424974504</v>
      </c>
      <c r="L8366" s="163">
        <f t="shared" si="319"/>
        <v>-1.3003680583006698</v>
      </c>
      <c r="M8366" s="161">
        <v>120.54</v>
      </c>
      <c r="N8366" s="167">
        <f t="shared" si="320"/>
        <v>0.22000000000001307</v>
      </c>
    </row>
    <row r="8367" spans="1:14" x14ac:dyDescent="0.15">
      <c r="C8367" s="88">
        <v>42298</v>
      </c>
      <c r="D8367" s="12">
        <v>45.2</v>
      </c>
      <c r="E8367" s="12">
        <v>47.85</v>
      </c>
      <c r="F8367" s="12"/>
      <c r="G8367" s="11">
        <v>44.6</v>
      </c>
      <c r="H8367" s="12"/>
      <c r="I8367" s="75"/>
      <c r="J8367" s="75"/>
      <c r="K8367" s="152">
        <f t="shared" si="321"/>
        <v>33.91834550328138</v>
      </c>
      <c r="L8367" s="163">
        <f t="shared" si="319"/>
        <v>2.7977078306875569E-2</v>
      </c>
      <c r="M8367" s="161">
        <v>120.91</v>
      </c>
      <c r="N8367" s="167">
        <f t="shared" si="320"/>
        <v>0.36999999999999034</v>
      </c>
    </row>
    <row r="8368" spans="1:14" x14ac:dyDescent="0.15">
      <c r="C8368" s="88">
        <v>42299</v>
      </c>
      <c r="D8368" s="12">
        <v>45.38</v>
      </c>
      <c r="E8368" s="12">
        <v>48.08</v>
      </c>
      <c r="F8368" s="12"/>
      <c r="G8368" s="11">
        <v>44</v>
      </c>
      <c r="H8368" s="12"/>
      <c r="I8368" s="75"/>
      <c r="J8368" s="75"/>
      <c r="K8368" s="152">
        <f t="shared" si="321"/>
        <v>33.448207307434664</v>
      </c>
      <c r="L8368" s="163">
        <f t="shared" ref="L8368:L8417" si="322">K8368-K8367</f>
        <v>-0.47013819584671523</v>
      </c>
      <c r="M8368" s="161">
        <v>120.86</v>
      </c>
      <c r="N8368" s="167">
        <f t="shared" si="320"/>
        <v>-4.9999999999997158E-2</v>
      </c>
    </row>
    <row r="8369" spans="1:14" x14ac:dyDescent="0.15">
      <c r="C8369" s="88">
        <v>42300</v>
      </c>
      <c r="D8369" s="12">
        <v>44.6</v>
      </c>
      <c r="E8369" s="12">
        <v>47.99</v>
      </c>
      <c r="F8369" s="12"/>
      <c r="G8369" s="11">
        <v>44.4</v>
      </c>
      <c r="H8369" s="12"/>
      <c r="I8369" s="75"/>
      <c r="J8369" s="75"/>
      <c r="K8369" s="152">
        <f t="shared" si="321"/>
        <v>34.059476277348331</v>
      </c>
      <c r="L8369" s="163">
        <f t="shared" si="322"/>
        <v>0.61126896991366664</v>
      </c>
      <c r="M8369" s="161">
        <v>121.96</v>
      </c>
      <c r="N8369" s="167">
        <f t="shared" si="320"/>
        <v>1.0999999999999943</v>
      </c>
    </row>
    <row r="8370" spans="1:14" x14ac:dyDescent="0.15">
      <c r="C8370" s="88">
        <v>42303</v>
      </c>
      <c r="D8370" s="12">
        <v>43.98</v>
      </c>
      <c r="E8370" s="12">
        <v>47.54</v>
      </c>
      <c r="F8370" s="12"/>
      <c r="G8370" s="11">
        <v>43.8</v>
      </c>
      <c r="H8370" s="12"/>
      <c r="I8370" s="75"/>
      <c r="J8370" s="75"/>
      <c r="K8370" s="152">
        <f t="shared" si="321"/>
        <v>33.648801952525282</v>
      </c>
      <c r="L8370" s="163">
        <f t="shared" si="322"/>
        <v>-0.41067432482304866</v>
      </c>
      <c r="M8370" s="161">
        <v>122.14</v>
      </c>
      <c r="N8370" s="167">
        <f t="shared" si="320"/>
        <v>0.18000000000000682</v>
      </c>
    </row>
    <row r="8371" spans="1:14" x14ac:dyDescent="0.15">
      <c r="C8371" s="88">
        <v>42304</v>
      </c>
      <c r="D8371" s="12">
        <v>43.2</v>
      </c>
      <c r="E8371" s="12">
        <v>46.81</v>
      </c>
      <c r="F8371" s="12"/>
      <c r="G8371" s="11">
        <v>43.1</v>
      </c>
      <c r="H8371" s="12"/>
      <c r="I8371" s="75"/>
      <c r="J8371" s="75"/>
      <c r="K8371" s="152">
        <f t="shared" si="321"/>
        <v>33.008021190476747</v>
      </c>
      <c r="L8371" s="163">
        <f t="shared" si="322"/>
        <v>-0.64078076204853573</v>
      </c>
      <c r="M8371" s="161">
        <v>121.76</v>
      </c>
      <c r="N8371" s="167">
        <f t="shared" si="320"/>
        <v>-0.37999999999999545</v>
      </c>
    </row>
    <row r="8372" spans="1:14" x14ac:dyDescent="0.15">
      <c r="C8372" s="88">
        <v>42305</v>
      </c>
      <c r="D8372" s="12">
        <v>45.94</v>
      </c>
      <c r="E8372" s="12">
        <v>49.05</v>
      </c>
      <c r="F8372" s="12"/>
      <c r="G8372" s="11">
        <v>43.2</v>
      </c>
      <c r="H8372" s="12"/>
      <c r="I8372" s="75"/>
      <c r="J8372" s="75"/>
      <c r="K8372" s="152">
        <f t="shared" si="321"/>
        <v>32.97591799630446</v>
      </c>
      <c r="L8372" s="163">
        <f t="shared" si="322"/>
        <v>-3.2103194172286464E-2</v>
      </c>
      <c r="M8372" s="161">
        <v>121.36</v>
      </c>
      <c r="N8372" s="167">
        <f t="shared" ref="N8372:N8417" si="323">M8372-M8371</f>
        <v>-0.40000000000000568</v>
      </c>
    </row>
    <row r="8373" spans="1:14" x14ac:dyDescent="0.15">
      <c r="C8373" s="88">
        <v>42306</v>
      </c>
      <c r="D8373" s="12">
        <v>46.06</v>
      </c>
      <c r="E8373" s="12">
        <v>48.8</v>
      </c>
      <c r="F8373" s="12"/>
      <c r="G8373" s="11">
        <v>45.1</v>
      </c>
      <c r="H8373" s="12"/>
      <c r="I8373" s="75"/>
      <c r="J8373" s="75"/>
      <c r="K8373" s="152">
        <f t="shared" si="321"/>
        <v>34.531205795319977</v>
      </c>
      <c r="L8373" s="163">
        <f t="shared" si="322"/>
        <v>1.5552877990155167</v>
      </c>
      <c r="M8373" s="161">
        <v>121.73</v>
      </c>
      <c r="N8373" s="167">
        <f t="shared" si="323"/>
        <v>0.37000000000000455</v>
      </c>
    </row>
    <row r="8374" spans="1:14" ht="15" thickBot="1" x14ac:dyDescent="0.2">
      <c r="C8374" s="121">
        <v>42307</v>
      </c>
      <c r="D8374" s="122">
        <v>46.59</v>
      </c>
      <c r="E8374" s="122">
        <v>49.56</v>
      </c>
      <c r="F8374" s="122"/>
      <c r="G8374" s="136">
        <v>44.8</v>
      </c>
      <c r="H8374" s="122"/>
      <c r="I8374" s="123"/>
      <c r="J8374" s="123"/>
      <c r="K8374" s="154">
        <f t="shared" si="321"/>
        <v>34.349411394622173</v>
      </c>
      <c r="L8374" s="164">
        <f t="shared" si="322"/>
        <v>-0.18179440069780384</v>
      </c>
      <c r="M8374" s="170">
        <v>121.9</v>
      </c>
      <c r="N8374" s="171">
        <f t="shared" si="323"/>
        <v>0.17000000000000171</v>
      </c>
    </row>
    <row r="8375" spans="1:14" x14ac:dyDescent="0.15">
      <c r="A8375" t="s">
        <v>26</v>
      </c>
      <c r="C8375" s="115">
        <v>42310</v>
      </c>
      <c r="D8375" s="116">
        <v>46.14</v>
      </c>
      <c r="E8375" s="116">
        <v>48.79</v>
      </c>
      <c r="F8375" s="116"/>
      <c r="G8375" s="131">
        <v>46.6</v>
      </c>
      <c r="H8375" s="116"/>
      <c r="I8375" s="117"/>
      <c r="J8375" s="117"/>
      <c r="K8375" s="153">
        <f t="shared" si="321"/>
        <v>35.632796963842686</v>
      </c>
      <c r="L8375" s="165">
        <f t="shared" si="322"/>
        <v>1.2833855692205134</v>
      </c>
      <c r="M8375" s="168">
        <v>121.57</v>
      </c>
      <c r="N8375" s="169">
        <f t="shared" si="323"/>
        <v>-0.33000000000001251</v>
      </c>
    </row>
    <row r="8376" spans="1:14" x14ac:dyDescent="0.15">
      <c r="A8376" t="s">
        <v>163</v>
      </c>
      <c r="B8376" s="2">
        <f>AVERAGE(D8375:D8395)</f>
        <v>42.922999999999995</v>
      </c>
      <c r="C8376" s="88">
        <v>42311</v>
      </c>
      <c r="D8376" s="12">
        <v>47.9</v>
      </c>
      <c r="E8376" s="12">
        <v>50.54</v>
      </c>
      <c r="F8376" s="12"/>
      <c r="G8376" s="82"/>
      <c r="H8376" s="12"/>
      <c r="I8376" s="75"/>
      <c r="J8376" s="75"/>
      <c r="K8376" s="155"/>
      <c r="L8376" s="163">
        <f t="shared" si="322"/>
        <v>-35.632796963842686</v>
      </c>
      <c r="M8376" s="172"/>
      <c r="N8376" s="167">
        <f t="shared" si="323"/>
        <v>-121.57</v>
      </c>
    </row>
    <row r="8377" spans="1:14" x14ac:dyDescent="0.15">
      <c r="A8377" t="s">
        <v>0</v>
      </c>
      <c r="B8377" s="2">
        <f>AVERAGE(E8375:E8395)</f>
        <v>45.932380952380953</v>
      </c>
      <c r="C8377" s="88">
        <v>42312</v>
      </c>
      <c r="D8377" s="12">
        <v>46.32</v>
      </c>
      <c r="E8377" s="12">
        <v>48.58</v>
      </c>
      <c r="F8377" s="12"/>
      <c r="G8377" s="11">
        <v>47.1</v>
      </c>
      <c r="H8377" s="12"/>
      <c r="I8377" s="75"/>
      <c r="J8377" s="75"/>
      <c r="K8377" s="152">
        <f t="shared" si="321"/>
        <v>36.169173156912827</v>
      </c>
      <c r="L8377" s="163">
        <f t="shared" si="322"/>
        <v>36.169173156912827</v>
      </c>
      <c r="M8377" s="161">
        <v>122.09</v>
      </c>
      <c r="N8377" s="167">
        <f t="shared" si="323"/>
        <v>122.09</v>
      </c>
    </row>
    <row r="8378" spans="1:14" x14ac:dyDescent="0.15">
      <c r="A8378" t="s">
        <v>6</v>
      </c>
      <c r="B8378" s="2">
        <f>AVERAGE(G8375:G8395)</f>
        <v>41.952631578947361</v>
      </c>
      <c r="C8378" s="88">
        <v>42313</v>
      </c>
      <c r="D8378" s="12">
        <v>45.2</v>
      </c>
      <c r="E8378" s="12">
        <v>47.98</v>
      </c>
      <c r="F8378" s="12"/>
      <c r="G8378" s="11">
        <v>45.2</v>
      </c>
      <c r="H8378" s="12"/>
      <c r="I8378" s="75"/>
      <c r="J8378" s="75"/>
      <c r="K8378" s="152">
        <f t="shared" si="321"/>
        <v>34.829525230350804</v>
      </c>
      <c r="L8378" s="163">
        <f t="shared" si="322"/>
        <v>-1.3396479265620229</v>
      </c>
      <c r="M8378" s="161">
        <v>122.51</v>
      </c>
      <c r="N8378" s="167">
        <f t="shared" si="323"/>
        <v>0.42000000000000171</v>
      </c>
    </row>
    <row r="8379" spans="1:14" x14ac:dyDescent="0.15">
      <c r="A8379" t="s">
        <v>210</v>
      </c>
      <c r="B8379" s="111">
        <f>AVERAGE(K8375:K8395)</f>
        <v>32.600227598986542</v>
      </c>
      <c r="C8379" s="88">
        <v>42314</v>
      </c>
      <c r="D8379" s="12">
        <v>44.29</v>
      </c>
      <c r="E8379" s="12">
        <v>47.42</v>
      </c>
      <c r="F8379" s="12"/>
      <c r="G8379" s="11">
        <v>44.8</v>
      </c>
      <c r="H8379" s="11"/>
      <c r="I8379" s="11"/>
      <c r="J8379" s="11"/>
      <c r="K8379" s="11">
        <f t="shared" si="321"/>
        <v>34.583291718309923</v>
      </c>
      <c r="L8379" s="163">
        <f t="shared" si="322"/>
        <v>-0.24623351204088095</v>
      </c>
      <c r="M8379" s="161">
        <v>122.73</v>
      </c>
      <c r="N8379" s="167">
        <f t="shared" si="323"/>
        <v>0.21999999999999886</v>
      </c>
    </row>
    <row r="8380" spans="1:14" x14ac:dyDescent="0.15">
      <c r="A8380" t="s">
        <v>197</v>
      </c>
      <c r="B8380" s="2">
        <f>AVERAGE(M8375:M8395)</f>
        <v>123.58</v>
      </c>
      <c r="C8380" s="88">
        <v>42317</v>
      </c>
      <c r="D8380" s="12">
        <v>43.87</v>
      </c>
      <c r="E8380" s="12">
        <v>47.19</v>
      </c>
      <c r="F8380" s="12"/>
      <c r="G8380" s="11">
        <v>44.3</v>
      </c>
      <c r="H8380" s="12"/>
      <c r="I8380" s="75"/>
      <c r="J8380" s="75"/>
      <c r="K8380" s="152">
        <f t="shared" si="321"/>
        <v>34.637566495447984</v>
      </c>
      <c r="L8380" s="163">
        <f t="shared" si="322"/>
        <v>5.4274777138061836E-2</v>
      </c>
      <c r="M8380" s="161">
        <v>124.31</v>
      </c>
      <c r="N8380" s="167">
        <f t="shared" si="323"/>
        <v>1.5799999999999983</v>
      </c>
    </row>
    <row r="8381" spans="1:14" x14ac:dyDescent="0.15">
      <c r="C8381" s="88">
        <v>42318</v>
      </c>
      <c r="D8381" s="12">
        <v>44.21</v>
      </c>
      <c r="E8381" s="12">
        <v>47.44</v>
      </c>
      <c r="F8381" s="12"/>
      <c r="G8381" s="11">
        <v>43.2</v>
      </c>
      <c r="H8381" s="12"/>
      <c r="I8381" s="75"/>
      <c r="J8381" s="75"/>
      <c r="K8381" s="152">
        <f t="shared" si="321"/>
        <v>33.747602300107232</v>
      </c>
      <c r="L8381" s="163">
        <f t="shared" si="322"/>
        <v>-0.88996419534075244</v>
      </c>
      <c r="M8381" s="161">
        <v>124.2</v>
      </c>
      <c r="N8381" s="167">
        <f t="shared" si="323"/>
        <v>-0.10999999999999943</v>
      </c>
    </row>
    <row r="8382" spans="1:14" x14ac:dyDescent="0.15">
      <c r="C8382" s="88">
        <v>42319</v>
      </c>
      <c r="D8382" s="12">
        <v>42.93</v>
      </c>
      <c r="E8382" s="11">
        <v>45.81</v>
      </c>
      <c r="F8382" s="12"/>
      <c r="G8382" s="12">
        <v>43.6</v>
      </c>
      <c r="H8382" s="12"/>
      <c r="I8382" s="75"/>
      <c r="J8382" s="75"/>
      <c r="K8382" s="152">
        <f t="shared" si="321"/>
        <v>34.013460021751861</v>
      </c>
      <c r="L8382" s="163">
        <f t="shared" si="322"/>
        <v>0.26585772164462895</v>
      </c>
      <c r="M8382" s="161">
        <v>124.03</v>
      </c>
      <c r="N8382" s="167">
        <f t="shared" si="323"/>
        <v>-0.17000000000000171</v>
      </c>
    </row>
    <row r="8383" spans="1:14" x14ac:dyDescent="0.15">
      <c r="C8383" s="88">
        <v>42320</v>
      </c>
      <c r="D8383" s="12">
        <v>41.75</v>
      </c>
      <c r="E8383" s="12">
        <v>44.06</v>
      </c>
      <c r="F8383" s="12"/>
      <c r="G8383" s="11">
        <v>42.5</v>
      </c>
      <c r="H8383" s="12"/>
      <c r="I8383" s="75"/>
      <c r="J8383" s="75"/>
      <c r="K8383" s="152">
        <f t="shared" si="321"/>
        <v>33.109878386093122</v>
      </c>
      <c r="L8383" s="163">
        <f t="shared" si="322"/>
        <v>-0.90358163565873895</v>
      </c>
      <c r="M8383" s="161">
        <v>123.86</v>
      </c>
      <c r="N8383" s="167">
        <f t="shared" si="323"/>
        <v>-0.17000000000000171</v>
      </c>
    </row>
    <row r="8384" spans="1:14" x14ac:dyDescent="0.15">
      <c r="C8384" s="88">
        <v>42321</v>
      </c>
      <c r="D8384" s="12">
        <v>40.74</v>
      </c>
      <c r="E8384" s="12">
        <v>43.61</v>
      </c>
      <c r="F8384" s="12"/>
      <c r="G8384" s="11">
        <v>40.9</v>
      </c>
      <c r="H8384" s="12"/>
      <c r="I8384" s="75"/>
      <c r="J8384" s="75"/>
      <c r="K8384" s="152">
        <f t="shared" si="321"/>
        <v>31.791357933908976</v>
      </c>
      <c r="L8384" s="163">
        <f t="shared" si="322"/>
        <v>-1.3185204521841456</v>
      </c>
      <c r="M8384" s="161">
        <v>123.58</v>
      </c>
      <c r="N8384" s="167">
        <f t="shared" si="323"/>
        <v>-0.28000000000000114</v>
      </c>
    </row>
    <row r="8385" spans="1:14" x14ac:dyDescent="0.15">
      <c r="C8385" s="88">
        <v>42324</v>
      </c>
      <c r="D8385" s="12">
        <v>41.74</v>
      </c>
      <c r="E8385" s="12">
        <v>44.56</v>
      </c>
      <c r="F8385" s="12"/>
      <c r="G8385" s="11">
        <v>40.200000000000003</v>
      </c>
      <c r="H8385" s="12"/>
      <c r="I8385" s="75"/>
      <c r="J8385" s="75"/>
      <c r="K8385" s="152">
        <f t="shared" si="321"/>
        <v>31.23713754768313</v>
      </c>
      <c r="L8385" s="163">
        <f t="shared" si="322"/>
        <v>-0.5542203862258468</v>
      </c>
      <c r="M8385" s="161">
        <v>123.54</v>
      </c>
      <c r="N8385" s="167">
        <f t="shared" si="323"/>
        <v>-3.9999999999992042E-2</v>
      </c>
    </row>
    <row r="8386" spans="1:14" x14ac:dyDescent="0.15">
      <c r="C8386" s="88">
        <v>42325</v>
      </c>
      <c r="D8386" s="12">
        <v>40.67</v>
      </c>
      <c r="E8386" s="12">
        <v>43.57</v>
      </c>
      <c r="F8386" s="12"/>
      <c r="G8386" s="11">
        <v>39.6</v>
      </c>
      <c r="H8386" s="12"/>
      <c r="I8386" s="75"/>
      <c r="J8386" s="75"/>
      <c r="K8386" s="152">
        <f t="shared" si="321"/>
        <v>30.942774403626906</v>
      </c>
      <c r="L8386" s="163">
        <f t="shared" si="322"/>
        <v>-0.29436314405622355</v>
      </c>
      <c r="M8386" s="161">
        <v>124.23</v>
      </c>
      <c r="N8386" s="167">
        <f t="shared" si="323"/>
        <v>0.68999999999999773</v>
      </c>
    </row>
    <row r="8387" spans="1:14" x14ac:dyDescent="0.15">
      <c r="B8387" s="2"/>
      <c r="C8387" s="88">
        <v>42326</v>
      </c>
      <c r="D8387" s="12">
        <v>40.75</v>
      </c>
      <c r="E8387" s="12">
        <v>44.14</v>
      </c>
      <c r="F8387" s="12"/>
      <c r="G8387" s="11">
        <v>38.9</v>
      </c>
      <c r="H8387" s="12"/>
      <c r="I8387" s="75"/>
      <c r="J8387" s="75"/>
      <c r="K8387" s="152">
        <f t="shared" si="321"/>
        <v>30.430060478675131</v>
      </c>
      <c r="L8387" s="163">
        <f t="shared" si="322"/>
        <v>-0.51271392495177537</v>
      </c>
      <c r="M8387" s="161">
        <v>124.37</v>
      </c>
      <c r="N8387" s="167">
        <f t="shared" si="323"/>
        <v>0.14000000000000057</v>
      </c>
    </row>
    <row r="8388" spans="1:14" x14ac:dyDescent="0.15">
      <c r="B8388" s="2"/>
      <c r="C8388" s="88">
        <v>42327</v>
      </c>
      <c r="D8388" s="12">
        <v>40.54</v>
      </c>
      <c r="E8388" s="12">
        <v>44.18</v>
      </c>
      <c r="F8388" s="12"/>
      <c r="G8388" s="11">
        <v>39.6</v>
      </c>
      <c r="H8388" s="12"/>
      <c r="I8388" s="75"/>
      <c r="J8388" s="75"/>
      <c r="K8388" s="152">
        <f t="shared" si="321"/>
        <v>31.02496965077491</v>
      </c>
      <c r="L8388" s="163">
        <f t="shared" si="322"/>
        <v>0.59490917209977923</v>
      </c>
      <c r="M8388" s="161">
        <v>124.56</v>
      </c>
      <c r="N8388" s="167">
        <f t="shared" si="323"/>
        <v>0.18999999999999773</v>
      </c>
    </row>
    <row r="8389" spans="1:14" x14ac:dyDescent="0.15">
      <c r="B8389" s="2"/>
      <c r="C8389" s="88">
        <v>42328</v>
      </c>
      <c r="D8389" s="12">
        <v>40.39</v>
      </c>
      <c r="E8389" s="12">
        <v>44.66</v>
      </c>
      <c r="F8389" s="12"/>
      <c r="G8389" s="11">
        <v>39.4</v>
      </c>
      <c r="H8389" s="12"/>
      <c r="I8389" s="75"/>
      <c r="J8389" s="75"/>
      <c r="K8389" s="152">
        <f t="shared" si="321"/>
        <v>30.719586758248887</v>
      </c>
      <c r="L8389" s="163">
        <f t="shared" si="322"/>
        <v>-0.30538289252602269</v>
      </c>
      <c r="M8389" s="161">
        <v>123.96</v>
      </c>
      <c r="N8389" s="167">
        <f t="shared" si="323"/>
        <v>-0.60000000000000853</v>
      </c>
    </row>
    <row r="8390" spans="1:14" x14ac:dyDescent="0.15">
      <c r="B8390" s="2"/>
      <c r="C8390" s="88">
        <v>42331</v>
      </c>
      <c r="D8390" s="12">
        <v>41.75</v>
      </c>
      <c r="E8390" s="12">
        <v>44.83</v>
      </c>
      <c r="F8390" s="12"/>
      <c r="G8390" s="82"/>
      <c r="H8390" s="82"/>
      <c r="I8390" s="174"/>
      <c r="J8390" s="174"/>
      <c r="K8390" s="155"/>
      <c r="L8390" s="163">
        <f t="shared" si="322"/>
        <v>-30.719586758248887</v>
      </c>
      <c r="M8390" s="172"/>
      <c r="N8390" s="167">
        <f t="shared" si="323"/>
        <v>-123.96</v>
      </c>
    </row>
    <row r="8391" spans="1:14" x14ac:dyDescent="0.15">
      <c r="B8391" s="2"/>
      <c r="C8391" s="88">
        <v>42332</v>
      </c>
      <c r="D8391" s="12">
        <v>42.87</v>
      </c>
      <c r="E8391" s="8">
        <v>46.12</v>
      </c>
      <c r="F8391" s="12"/>
      <c r="G8391" s="11">
        <v>40.1</v>
      </c>
      <c r="H8391" s="12"/>
      <c r="I8391" s="75"/>
      <c r="J8391" s="75"/>
      <c r="K8391" s="152">
        <f t="shared" si="321"/>
        <v>31.242666291350339</v>
      </c>
      <c r="L8391" s="163">
        <f t="shared" si="322"/>
        <v>31.242666291350339</v>
      </c>
      <c r="M8391" s="161">
        <v>123.87</v>
      </c>
      <c r="N8391" s="167">
        <f t="shared" si="323"/>
        <v>123.87</v>
      </c>
    </row>
    <row r="8392" spans="1:14" x14ac:dyDescent="0.15">
      <c r="B8392" s="2"/>
      <c r="C8392" s="88">
        <v>42333</v>
      </c>
      <c r="D8392" s="12">
        <v>43.04</v>
      </c>
      <c r="E8392" s="12">
        <v>46.17</v>
      </c>
      <c r="F8392" s="12"/>
      <c r="G8392" s="11">
        <v>41.4</v>
      </c>
      <c r="H8392" s="12"/>
      <c r="I8392" s="75"/>
      <c r="J8392" s="75"/>
      <c r="K8392" s="152">
        <f t="shared" si="321"/>
        <v>32.140945616529599</v>
      </c>
      <c r="L8392" s="163">
        <f t="shared" si="322"/>
        <v>0.89827932517926001</v>
      </c>
      <c r="M8392" s="161">
        <v>123.43</v>
      </c>
      <c r="N8392" s="167">
        <f t="shared" si="323"/>
        <v>-0.43999999999999773</v>
      </c>
    </row>
    <row r="8393" spans="1:14" x14ac:dyDescent="0.15">
      <c r="B8393" s="2"/>
      <c r="C8393" s="88">
        <v>42334</v>
      </c>
      <c r="D8393" s="82"/>
      <c r="E8393" s="12">
        <v>45.46</v>
      </c>
      <c r="F8393" s="12"/>
      <c r="G8393" s="11">
        <v>40.799999999999997</v>
      </c>
      <c r="H8393" s="12"/>
      <c r="I8393" s="75"/>
      <c r="J8393" s="75"/>
      <c r="K8393" s="152">
        <f t="shared" si="321"/>
        <v>31.723893423585324</v>
      </c>
      <c r="L8393" s="163">
        <f t="shared" si="322"/>
        <v>-0.41705219294427565</v>
      </c>
      <c r="M8393" s="161">
        <v>123.62</v>
      </c>
      <c r="N8393" s="167">
        <f t="shared" si="323"/>
        <v>0.18999999999999773</v>
      </c>
    </row>
    <row r="8394" spans="1:14" x14ac:dyDescent="0.15">
      <c r="B8394" s="2"/>
      <c r="C8394" s="88">
        <v>42335</v>
      </c>
      <c r="D8394" s="12">
        <v>41.71</v>
      </c>
      <c r="E8394" s="12">
        <v>44.86</v>
      </c>
      <c r="F8394" s="12"/>
      <c r="G8394" s="11">
        <v>39.799999999999997</v>
      </c>
      <c r="H8394" s="12"/>
      <c r="I8394" s="75"/>
      <c r="J8394" s="75"/>
      <c r="K8394" s="152">
        <f t="shared" si="321"/>
        <v>30.976387152384092</v>
      </c>
      <c r="L8394" s="163">
        <f t="shared" si="322"/>
        <v>-0.7475062712012317</v>
      </c>
      <c r="M8394" s="161">
        <v>123.74</v>
      </c>
      <c r="N8394" s="167">
        <f t="shared" si="323"/>
        <v>0.11999999999999034</v>
      </c>
    </row>
    <row r="8395" spans="1:14" ht="15" thickBot="1" x14ac:dyDescent="0.2">
      <c r="C8395" s="121">
        <v>42338</v>
      </c>
      <c r="D8395" s="122">
        <v>41.65</v>
      </c>
      <c r="E8395" s="122">
        <v>44.61</v>
      </c>
      <c r="F8395" s="122"/>
      <c r="G8395" s="136">
        <v>39.1</v>
      </c>
      <c r="H8395" s="122"/>
      <c r="I8395" s="123"/>
      <c r="J8395" s="123"/>
      <c r="K8395" s="154">
        <f t="shared" si="321"/>
        <v>30.451250851160715</v>
      </c>
      <c r="L8395" s="164">
        <f t="shared" si="322"/>
        <v>-0.52513630122337673</v>
      </c>
      <c r="M8395" s="170">
        <v>123.82</v>
      </c>
      <c r="N8395" s="171">
        <f t="shared" si="323"/>
        <v>7.9999999999998295E-2</v>
      </c>
    </row>
    <row r="8396" spans="1:14" x14ac:dyDescent="0.15">
      <c r="A8396" t="s">
        <v>27</v>
      </c>
      <c r="C8396" s="115">
        <v>42339</v>
      </c>
      <c r="D8396" s="116">
        <v>41.85</v>
      </c>
      <c r="E8396" s="116">
        <v>44.44</v>
      </c>
      <c r="F8396" s="116"/>
      <c r="G8396" s="131">
        <v>41</v>
      </c>
      <c r="H8396" s="116"/>
      <c r="I8396" s="117"/>
      <c r="J8396" s="117"/>
      <c r="K8396" s="153">
        <f t="shared" si="321"/>
        <v>32.005765003451472</v>
      </c>
      <c r="L8396" s="165">
        <f t="shared" si="322"/>
        <v>1.5545141522907571</v>
      </c>
      <c r="M8396" s="168">
        <v>124.11</v>
      </c>
      <c r="N8396" s="169">
        <f t="shared" si="323"/>
        <v>0.29000000000000625</v>
      </c>
    </row>
    <row r="8397" spans="1:14" x14ac:dyDescent="0.15">
      <c r="A8397" t="s">
        <v>163</v>
      </c>
      <c r="B8397" s="2">
        <f>AVERAGE(D8396:D8418)</f>
        <v>37.327272727272728</v>
      </c>
      <c r="C8397" s="88">
        <v>42340</v>
      </c>
      <c r="D8397" s="12">
        <v>39.94</v>
      </c>
      <c r="E8397" s="12">
        <v>42.49</v>
      </c>
      <c r="F8397" s="12"/>
      <c r="G8397" s="11">
        <v>40.4</v>
      </c>
      <c r="H8397" s="12"/>
      <c r="I8397" s="75"/>
      <c r="J8397" s="75"/>
      <c r="K8397" s="152">
        <f t="shared" si="321"/>
        <v>31.478943032941615</v>
      </c>
      <c r="L8397" s="163">
        <f t="shared" si="322"/>
        <v>-0.52682197050985735</v>
      </c>
      <c r="M8397" s="161">
        <v>123.88</v>
      </c>
      <c r="N8397" s="167">
        <f t="shared" si="323"/>
        <v>-0.23000000000000398</v>
      </c>
    </row>
    <row r="8398" spans="1:14" x14ac:dyDescent="0.15">
      <c r="A8398" t="s">
        <v>0</v>
      </c>
      <c r="B8398" s="2">
        <f>AVERAGE(E8396:E8418)</f>
        <v>38.904090909090911</v>
      </c>
      <c r="C8398" s="88">
        <v>42341</v>
      </c>
      <c r="D8398" s="12">
        <v>41.08</v>
      </c>
      <c r="E8398" s="12">
        <v>43.84</v>
      </c>
      <c r="F8398" s="12"/>
      <c r="G8398" s="11">
        <v>39.299999999999997</v>
      </c>
      <c r="H8398" s="12"/>
      <c r="I8398" s="75"/>
      <c r="J8398" s="75"/>
      <c r="K8398" s="152">
        <f t="shared" si="321"/>
        <v>30.720718924187565</v>
      </c>
      <c r="L8398" s="163">
        <f t="shared" si="322"/>
        <v>-0.75822410875404955</v>
      </c>
      <c r="M8398" s="161">
        <v>124.28</v>
      </c>
      <c r="N8398" s="167">
        <f t="shared" si="323"/>
        <v>0.40000000000000568</v>
      </c>
    </row>
    <row r="8399" spans="1:14" x14ac:dyDescent="0.15">
      <c r="A8399" t="s">
        <v>6</v>
      </c>
      <c r="B8399" s="2">
        <f>AVERAGE(G8396:G8418)</f>
        <v>35.147368421052633</v>
      </c>
      <c r="C8399" s="88">
        <v>42342</v>
      </c>
      <c r="D8399" s="12">
        <v>39.97</v>
      </c>
      <c r="E8399" s="12">
        <v>43</v>
      </c>
      <c r="F8399" s="12"/>
      <c r="G8399" s="11">
        <v>39.6</v>
      </c>
      <c r="H8399" s="12"/>
      <c r="I8399" s="75"/>
      <c r="J8399" s="75"/>
      <c r="K8399" s="152">
        <f t="shared" si="321"/>
        <v>30.813254620242166</v>
      </c>
      <c r="L8399" s="163">
        <f t="shared" si="322"/>
        <v>9.2535696054600436E-2</v>
      </c>
      <c r="M8399" s="161">
        <v>123.71</v>
      </c>
      <c r="N8399" s="167">
        <f t="shared" si="323"/>
        <v>-0.57000000000000739</v>
      </c>
    </row>
    <row r="8400" spans="1:14" x14ac:dyDescent="0.15">
      <c r="A8400" t="s">
        <v>210</v>
      </c>
      <c r="B8400" s="111">
        <f>AVERAGE(K8396:K8418)</f>
        <v>27.201694601218193</v>
      </c>
      <c r="C8400" s="88">
        <v>42345</v>
      </c>
      <c r="D8400" s="12">
        <v>37.65</v>
      </c>
      <c r="E8400" s="12">
        <v>40.729999999999997</v>
      </c>
      <c r="F8400" s="12"/>
      <c r="G8400" s="11">
        <v>38.200000000000003</v>
      </c>
      <c r="H8400" s="12"/>
      <c r="I8400" s="75"/>
      <c r="J8400" s="75"/>
      <c r="K8400" s="152">
        <f t="shared" si="321"/>
        <v>29.851240642526115</v>
      </c>
      <c r="L8400" s="163">
        <f t="shared" si="322"/>
        <v>-0.96201397771605102</v>
      </c>
      <c r="M8400" s="161">
        <v>124.24</v>
      </c>
      <c r="N8400" s="167">
        <f t="shared" si="323"/>
        <v>0.53000000000000114</v>
      </c>
    </row>
    <row r="8401" spans="1:14" x14ac:dyDescent="0.15">
      <c r="A8401" t="s">
        <v>197</v>
      </c>
      <c r="B8401" s="2">
        <f>AVERAGE(M8396:M8418)</f>
        <v>122.84619047619047</v>
      </c>
      <c r="C8401" s="88">
        <v>42346</v>
      </c>
      <c r="D8401" s="12">
        <v>37.51</v>
      </c>
      <c r="E8401" s="12">
        <v>40.26</v>
      </c>
      <c r="F8401" s="12"/>
      <c r="G8401" s="11">
        <v>36</v>
      </c>
      <c r="H8401" s="12"/>
      <c r="I8401" s="75"/>
      <c r="J8401" s="75"/>
      <c r="K8401" s="152">
        <f t="shared" si="321"/>
        <v>28.138852239897517</v>
      </c>
      <c r="L8401" s="163">
        <f t="shared" si="322"/>
        <v>-1.7123884026285978</v>
      </c>
      <c r="M8401" s="161">
        <v>124.27</v>
      </c>
      <c r="N8401" s="167">
        <f t="shared" si="323"/>
        <v>3.0000000000001137E-2</v>
      </c>
    </row>
    <row r="8402" spans="1:14" x14ac:dyDescent="0.15">
      <c r="C8402" s="88">
        <v>42347</v>
      </c>
      <c r="D8402" s="12">
        <v>37.159999999999997</v>
      </c>
      <c r="E8402" s="12">
        <v>40.11</v>
      </c>
      <c r="F8402" s="12"/>
      <c r="G8402" s="11">
        <v>35.799999999999997</v>
      </c>
      <c r="H8402" s="12"/>
      <c r="I8402" s="75"/>
      <c r="J8402" s="75"/>
      <c r="K8402" s="152">
        <f t="shared" si="321"/>
        <v>27.910469210823123</v>
      </c>
      <c r="L8402" s="163">
        <f t="shared" si="322"/>
        <v>-0.22838302907439356</v>
      </c>
      <c r="M8402" s="161">
        <v>123.95</v>
      </c>
      <c r="N8402" s="167">
        <f t="shared" si="323"/>
        <v>-0.31999999999999318</v>
      </c>
    </row>
    <row r="8403" spans="1:14" x14ac:dyDescent="0.15">
      <c r="C8403" s="88">
        <v>42348</v>
      </c>
      <c r="D8403" s="12">
        <v>36.76</v>
      </c>
      <c r="E8403" s="12">
        <v>39.729999999999997</v>
      </c>
      <c r="F8403" s="12"/>
      <c r="G8403" s="11">
        <v>35.700000000000003</v>
      </c>
      <c r="H8403" s="12"/>
      <c r="I8403" s="75"/>
      <c r="J8403" s="75"/>
      <c r="K8403" s="152">
        <f t="shared" si="321"/>
        <v>27.506914951792201</v>
      </c>
      <c r="L8403" s="163">
        <f t="shared" si="322"/>
        <v>-0.40355425903092268</v>
      </c>
      <c r="M8403" s="161">
        <v>122.5</v>
      </c>
      <c r="N8403" s="167">
        <f t="shared" si="323"/>
        <v>-1.4500000000000028</v>
      </c>
    </row>
    <row r="8404" spans="1:14" x14ac:dyDescent="0.15">
      <c r="C8404" s="88">
        <v>42349</v>
      </c>
      <c r="D8404" s="12">
        <v>35.619999999999997</v>
      </c>
      <c r="E8404" s="12">
        <v>37.93</v>
      </c>
      <c r="F8404" s="12"/>
      <c r="G8404" s="11">
        <v>35.1</v>
      </c>
      <c r="H8404" s="12"/>
      <c r="I8404" s="75"/>
      <c r="J8404" s="75"/>
      <c r="K8404" s="152">
        <f t="shared" si="321"/>
        <v>27.139545974123578</v>
      </c>
      <c r="L8404" s="163">
        <f t="shared" si="322"/>
        <v>-0.36736897766862242</v>
      </c>
      <c r="M8404" s="161">
        <v>122.93</v>
      </c>
      <c r="N8404" s="167">
        <f t="shared" si="323"/>
        <v>0.43000000000000682</v>
      </c>
    </row>
    <row r="8405" spans="1:14" x14ac:dyDescent="0.15">
      <c r="C8405" s="88">
        <v>42352</v>
      </c>
      <c r="D8405" s="12">
        <v>36.31</v>
      </c>
      <c r="E8405" s="12">
        <v>37.92</v>
      </c>
      <c r="F8405" s="12"/>
      <c r="G8405" s="11">
        <v>33.5</v>
      </c>
      <c r="H8405" s="12"/>
      <c r="I8405" s="75"/>
      <c r="J8405" s="75"/>
      <c r="K8405" s="152">
        <f t="shared" si="321"/>
        <v>25.664314886594116</v>
      </c>
      <c r="L8405" s="163">
        <f t="shared" si="322"/>
        <v>-1.4752310875294619</v>
      </c>
      <c r="M8405" s="161">
        <v>121.8</v>
      </c>
      <c r="N8405" s="167">
        <f t="shared" si="323"/>
        <v>-1.1300000000000097</v>
      </c>
    </row>
    <row r="8406" spans="1:14" x14ac:dyDescent="0.15">
      <c r="C8406" s="88">
        <v>42353</v>
      </c>
      <c r="D8406" s="12">
        <v>37.35</v>
      </c>
      <c r="E8406" s="12">
        <v>38.450000000000003</v>
      </c>
      <c r="F8406" s="12"/>
      <c r="G8406" s="11">
        <v>32.9</v>
      </c>
      <c r="H8406" s="12"/>
      <c r="I8406" s="75"/>
      <c r="J8406" s="75"/>
      <c r="K8406" s="152">
        <f t="shared" si="321"/>
        <v>25.279152034255937</v>
      </c>
      <c r="L8406" s="163">
        <f t="shared" si="322"/>
        <v>-0.38516285233817982</v>
      </c>
      <c r="M8406" s="161">
        <v>122.16</v>
      </c>
      <c r="N8406" s="167">
        <f t="shared" si="323"/>
        <v>0.35999999999999943</v>
      </c>
    </row>
    <row r="8407" spans="1:14" x14ac:dyDescent="0.15">
      <c r="C8407" s="88">
        <v>42354</v>
      </c>
      <c r="D8407" s="12">
        <v>35.520000000000003</v>
      </c>
      <c r="E8407" s="12">
        <v>37.19</v>
      </c>
      <c r="F8407" s="12"/>
      <c r="G8407" s="11">
        <v>33.799999999999997</v>
      </c>
      <c r="H8407" s="12"/>
      <c r="I8407" s="75"/>
      <c r="J8407" s="75"/>
      <c r="K8407" s="152">
        <f t="shared" si="321"/>
        <v>26.098236352024685</v>
      </c>
      <c r="L8407" s="163">
        <f t="shared" si="322"/>
        <v>0.81908431776874835</v>
      </c>
      <c r="M8407" s="161">
        <v>122.76</v>
      </c>
      <c r="N8407" s="167">
        <f t="shared" si="323"/>
        <v>0.60000000000000853</v>
      </c>
    </row>
    <row r="8408" spans="1:14" x14ac:dyDescent="0.15">
      <c r="C8408" s="88">
        <v>42355</v>
      </c>
      <c r="D8408" s="12">
        <v>34.950000000000003</v>
      </c>
      <c r="E8408" s="12">
        <v>37.06</v>
      </c>
      <c r="F8408" s="12"/>
      <c r="G8408" s="11">
        <v>32.200000000000003</v>
      </c>
      <c r="H8408" s="12"/>
      <c r="I8408" s="75"/>
      <c r="J8408" s="75"/>
      <c r="K8408" s="152">
        <f t="shared" si="321"/>
        <v>25.014715809845431</v>
      </c>
      <c r="L8408" s="163">
        <f t="shared" si="322"/>
        <v>-1.0835205421792544</v>
      </c>
      <c r="M8408" s="161">
        <v>123.51</v>
      </c>
      <c r="N8408" s="167">
        <f t="shared" si="323"/>
        <v>0.75</v>
      </c>
    </row>
    <row r="8409" spans="1:14" x14ac:dyDescent="0.15">
      <c r="C8409" s="88">
        <v>42356</v>
      </c>
      <c r="D8409" s="12">
        <v>34.729999999999997</v>
      </c>
      <c r="E8409" s="12">
        <v>36.880000000000003</v>
      </c>
      <c r="F8409" s="12"/>
      <c r="G8409" s="11">
        <v>32.200000000000003</v>
      </c>
      <c r="H8409" s="12"/>
      <c r="I8409" s="75"/>
      <c r="J8409" s="75"/>
      <c r="K8409" s="152">
        <f>G8409*M8409/158.987294928</f>
        <v>25.010665171709274</v>
      </c>
      <c r="L8409" s="163">
        <f t="shared" si="322"/>
        <v>-4.0506381361566923E-3</v>
      </c>
      <c r="M8409" s="161">
        <v>123.49</v>
      </c>
      <c r="N8409" s="167">
        <f t="shared" si="323"/>
        <v>-2.0000000000010232E-2</v>
      </c>
    </row>
    <row r="8410" spans="1:14" x14ac:dyDescent="0.15">
      <c r="C8410" s="88">
        <v>42359</v>
      </c>
      <c r="D8410" s="12">
        <v>34.74</v>
      </c>
      <c r="E8410" s="12">
        <v>36.35</v>
      </c>
      <c r="F8410" s="12"/>
      <c r="G8410" s="11">
        <v>31.3</v>
      </c>
      <c r="H8410" s="12"/>
      <c r="I8410" s="75"/>
      <c r="J8410" s="75"/>
      <c r="K8410" s="152">
        <f t="shared" si="321"/>
        <v>24.073395309564102</v>
      </c>
      <c r="L8410" s="163">
        <f t="shared" si="322"/>
        <v>-0.93726986214517183</v>
      </c>
      <c r="M8410" s="161">
        <v>122.28</v>
      </c>
      <c r="N8410" s="167">
        <f t="shared" si="323"/>
        <v>-1.2099999999999937</v>
      </c>
    </row>
    <row r="8411" spans="1:14" x14ac:dyDescent="0.15">
      <c r="C8411" s="88">
        <v>42360</v>
      </c>
      <c r="D8411" s="12">
        <v>36.14</v>
      </c>
      <c r="E8411" s="12">
        <v>36.11</v>
      </c>
      <c r="F8411" s="12"/>
      <c r="G8411" s="11">
        <v>31.5</v>
      </c>
      <c r="H8411" s="12"/>
      <c r="I8411" s="75"/>
      <c r="J8411" s="75"/>
      <c r="K8411" s="152">
        <f t="shared" si="321"/>
        <v>24.213349889016985</v>
      </c>
      <c r="L8411" s="163">
        <f t="shared" si="322"/>
        <v>0.13995457945288337</v>
      </c>
      <c r="M8411" s="161">
        <v>122.21</v>
      </c>
      <c r="N8411" s="167">
        <f t="shared" si="323"/>
        <v>-7.000000000000739E-2</v>
      </c>
    </row>
    <row r="8412" spans="1:14" x14ac:dyDescent="0.15">
      <c r="C8412" s="88">
        <v>42361</v>
      </c>
      <c r="D8412" s="12">
        <v>37.5</v>
      </c>
      <c r="E8412" s="12">
        <v>37.36</v>
      </c>
      <c r="F8412" s="12"/>
      <c r="G8412" s="82"/>
      <c r="H8412" s="12"/>
      <c r="I8412" s="75"/>
      <c r="J8412" s="75"/>
      <c r="K8412" s="155"/>
      <c r="L8412" s="163">
        <f t="shared" si="322"/>
        <v>-24.213349889016985</v>
      </c>
      <c r="M8412" s="172"/>
      <c r="N8412" s="167">
        <f t="shared" si="323"/>
        <v>-122.21</v>
      </c>
    </row>
    <row r="8413" spans="1:14" x14ac:dyDescent="0.15">
      <c r="C8413" s="88">
        <v>42362</v>
      </c>
      <c r="D8413" s="12">
        <v>38.1</v>
      </c>
      <c r="E8413" s="12">
        <v>37.89</v>
      </c>
      <c r="F8413" s="12"/>
      <c r="G8413" s="11">
        <v>33.200000000000003</v>
      </c>
      <c r="H8413" s="12"/>
      <c r="I8413" s="75"/>
      <c r="J8413" s="75"/>
      <c r="K8413" s="152">
        <f t="shared" si="321"/>
        <v>25.467896675855062</v>
      </c>
      <c r="L8413" s="163">
        <f t="shared" si="322"/>
        <v>25.467896675855062</v>
      </c>
      <c r="M8413" s="161">
        <v>121.96</v>
      </c>
      <c r="N8413" s="167">
        <f t="shared" si="323"/>
        <v>121.96</v>
      </c>
    </row>
    <row r="8414" spans="1:14" x14ac:dyDescent="0.15">
      <c r="C8414" s="88">
        <v>42363</v>
      </c>
      <c r="D8414" s="82"/>
      <c r="E8414" s="82"/>
      <c r="F8414" s="12"/>
      <c r="G8414" s="11">
        <v>33.5</v>
      </c>
      <c r="H8414" s="12"/>
      <c r="I8414" s="75"/>
      <c r="J8414" s="75"/>
      <c r="K8414" s="152">
        <f t="shared" si="321"/>
        <v>25.527354257067959</v>
      </c>
      <c r="L8414" s="163">
        <f t="shared" si="322"/>
        <v>5.9457581212896571E-2</v>
      </c>
      <c r="M8414" s="161">
        <v>121.15</v>
      </c>
      <c r="N8414" s="167">
        <f t="shared" si="323"/>
        <v>-0.80999999999998806</v>
      </c>
    </row>
    <row r="8415" spans="1:14" x14ac:dyDescent="0.15">
      <c r="C8415" s="88">
        <v>42366</v>
      </c>
      <c r="D8415" s="12">
        <v>36.81</v>
      </c>
      <c r="E8415" s="12">
        <v>36.619999999999997</v>
      </c>
      <c r="F8415" s="12"/>
      <c r="G8415" s="11">
        <v>32.6</v>
      </c>
      <c r="H8415" s="12"/>
      <c r="I8415" s="75"/>
      <c r="J8415" s="75"/>
      <c r="K8415" s="152">
        <f t="shared" si="321"/>
        <v>24.917412437226847</v>
      </c>
      <c r="L8415" s="163">
        <f t="shared" si="322"/>
        <v>-0.60994181984111151</v>
      </c>
      <c r="M8415" s="161">
        <v>121.52</v>
      </c>
      <c r="N8415" s="167">
        <f t="shared" si="323"/>
        <v>0.36999999999999034</v>
      </c>
    </row>
    <row r="8416" spans="1:14" x14ac:dyDescent="0.15">
      <c r="A8416" t="s">
        <v>223</v>
      </c>
      <c r="B8416" s="2">
        <f>MIN(D8158:D8418)</f>
        <v>34.729999999999997</v>
      </c>
      <c r="C8416" s="88">
        <v>42367</v>
      </c>
      <c r="D8416" s="12">
        <v>37.869999999999997</v>
      </c>
      <c r="E8416" s="12">
        <v>37.79</v>
      </c>
      <c r="F8416" s="12"/>
      <c r="G8416" s="82"/>
      <c r="H8416" s="82"/>
      <c r="I8416" s="174"/>
      <c r="J8416" s="174"/>
      <c r="K8416" s="155"/>
      <c r="L8416" s="163">
        <f t="shared" si="322"/>
        <v>-24.917412437226847</v>
      </c>
      <c r="M8416" s="161">
        <v>121.45</v>
      </c>
      <c r="N8416" s="167">
        <f t="shared" si="323"/>
        <v>-6.9999999999993179E-2</v>
      </c>
    </row>
    <row r="8417" spans="1:14" x14ac:dyDescent="0.15">
      <c r="C8417" s="88">
        <v>42368</v>
      </c>
      <c r="D8417" s="12">
        <v>36.6</v>
      </c>
      <c r="E8417" s="12">
        <v>36.46</v>
      </c>
      <c r="F8417" s="12"/>
      <c r="G8417" s="82"/>
      <c r="H8417" s="82"/>
      <c r="I8417" s="174"/>
      <c r="J8417" s="174"/>
      <c r="K8417" s="155"/>
      <c r="L8417" s="163">
        <f t="shared" si="322"/>
        <v>0</v>
      </c>
      <c r="M8417" s="161">
        <v>121.61</v>
      </c>
      <c r="N8417" s="167">
        <f t="shared" si="323"/>
        <v>0.15999999999999659</v>
      </c>
    </row>
    <row r="8418" spans="1:14" ht="15" thickBot="1" x14ac:dyDescent="0.2">
      <c r="A8418" s="2"/>
      <c r="C8418" s="121">
        <v>42369</v>
      </c>
      <c r="D8418" s="122">
        <v>37.04</v>
      </c>
      <c r="E8418" s="122">
        <v>37.28</v>
      </c>
      <c r="F8418" s="122"/>
      <c r="G8418" s="125"/>
      <c r="H8418" s="125"/>
      <c r="I8418" s="196"/>
      <c r="J8418" s="196"/>
      <c r="K8418" s="175"/>
      <c r="L8418" s="164">
        <f>K8418-K8417</f>
        <v>0</v>
      </c>
      <c r="M8418" s="181"/>
      <c r="N8418" s="171">
        <f>M8418-M8417</f>
        <v>-121.61</v>
      </c>
    </row>
    <row r="8419" spans="1:14" x14ac:dyDescent="0.15">
      <c r="A8419" t="s">
        <v>86</v>
      </c>
      <c r="C8419" s="115">
        <v>42370</v>
      </c>
      <c r="D8419" s="124"/>
      <c r="E8419" s="124"/>
      <c r="F8419" s="116"/>
      <c r="G8419" s="124"/>
      <c r="H8419" s="124"/>
      <c r="I8419" s="197"/>
      <c r="J8419" s="197"/>
      <c r="K8419" s="177"/>
      <c r="L8419" s="165">
        <f t="shared" ref="L8419:L8482" si="324">K8419-K8418</f>
        <v>0</v>
      </c>
      <c r="M8419" s="179"/>
      <c r="N8419" s="169">
        <f t="shared" ref="N8419:N8482" si="325">M8419-M8418</f>
        <v>0</v>
      </c>
    </row>
    <row r="8420" spans="1:14" x14ac:dyDescent="0.15">
      <c r="A8420" t="s">
        <v>163</v>
      </c>
      <c r="B8420" s="2">
        <f>AVERAGE(D8419:D8439)</f>
        <v>31.77578947368421</v>
      </c>
      <c r="C8420" s="88">
        <v>42373</v>
      </c>
      <c r="D8420" s="12">
        <v>36.76</v>
      </c>
      <c r="E8420" s="12">
        <v>37.22</v>
      </c>
      <c r="F8420" s="12"/>
      <c r="G8420" s="11">
        <v>33.5</v>
      </c>
      <c r="H8420" s="12"/>
      <c r="I8420" s="75"/>
      <c r="J8420" s="75"/>
      <c r="K8420" s="152">
        <f>G8420*M8420/158.987294928</f>
        <v>25.575817249054136</v>
      </c>
      <c r="L8420" s="163">
        <f t="shared" si="324"/>
        <v>25.575817249054136</v>
      </c>
      <c r="M8420" s="161">
        <v>121.38</v>
      </c>
      <c r="N8420" s="167">
        <f t="shared" si="325"/>
        <v>121.38</v>
      </c>
    </row>
    <row r="8421" spans="1:14" x14ac:dyDescent="0.15">
      <c r="A8421" t="s">
        <v>0</v>
      </c>
      <c r="B8421" s="2">
        <f>AVERAGE(E8419:E8439)</f>
        <v>31.925500000000007</v>
      </c>
      <c r="C8421" s="88">
        <v>42374</v>
      </c>
      <c r="D8421" s="12">
        <v>35.97</v>
      </c>
      <c r="E8421" s="12">
        <v>36.42</v>
      </c>
      <c r="F8421" s="12"/>
      <c r="G8421" s="11">
        <v>32.4</v>
      </c>
      <c r="H8421" s="12"/>
      <c r="I8421" s="75"/>
      <c r="J8421" s="75"/>
      <c r="K8421" s="152">
        <f>G8421*M8421/158.987294928</f>
        <v>24.50165594530128</v>
      </c>
      <c r="L8421" s="163">
        <f t="shared" si="324"/>
        <v>-1.0741613037528559</v>
      </c>
      <c r="M8421" s="161">
        <v>120.23</v>
      </c>
      <c r="N8421" s="167">
        <f t="shared" si="325"/>
        <v>-1.1499999999999915</v>
      </c>
    </row>
    <row r="8422" spans="1:14" x14ac:dyDescent="0.15">
      <c r="A8422" t="s">
        <v>6</v>
      </c>
      <c r="B8422" s="2">
        <f>AVERAGE(G8419:G8439)</f>
        <v>27.257894736842104</v>
      </c>
      <c r="C8422" s="88">
        <v>42375</v>
      </c>
      <c r="D8422" s="12">
        <v>33.97</v>
      </c>
      <c r="E8422" s="12">
        <v>34.229999999999997</v>
      </c>
      <c r="F8422" s="12"/>
      <c r="G8422" s="11">
        <v>31</v>
      </c>
      <c r="H8422" s="12"/>
      <c r="I8422" s="75"/>
      <c r="J8422" s="75"/>
      <c r="K8422" s="152">
        <f>G8422*M8422/158.987294928</f>
        <v>23.39809606600743</v>
      </c>
      <c r="L8422" s="163">
        <f t="shared" si="324"/>
        <v>-1.1035598792938508</v>
      </c>
      <c r="M8422" s="161">
        <v>120</v>
      </c>
      <c r="N8422" s="167">
        <f t="shared" si="325"/>
        <v>-0.23000000000000398</v>
      </c>
    </row>
    <row r="8423" spans="1:14" x14ac:dyDescent="0.15">
      <c r="A8423" t="s">
        <v>210</v>
      </c>
      <c r="B8423" s="111">
        <f>AVERAGE(K8419:K8439)</f>
        <v>20.47759358381877</v>
      </c>
      <c r="C8423" s="88">
        <v>42376</v>
      </c>
      <c r="D8423" s="12">
        <v>33.270000000000003</v>
      </c>
      <c r="E8423" s="12">
        <v>33.75</v>
      </c>
      <c r="F8423" s="12"/>
      <c r="G8423" s="11">
        <v>27.9</v>
      </c>
      <c r="H8423" s="12"/>
      <c r="I8423" s="75"/>
      <c r="J8423" s="75"/>
      <c r="K8423" s="152">
        <f>G8423*M8423/158.987294928</f>
        <v>20.995111600028466</v>
      </c>
      <c r="L8423" s="163">
        <f t="shared" si="324"/>
        <v>-2.4029844659789639</v>
      </c>
      <c r="M8423" s="161">
        <v>119.64</v>
      </c>
      <c r="N8423" s="167">
        <f t="shared" si="325"/>
        <v>-0.35999999999999943</v>
      </c>
    </row>
    <row r="8424" spans="1:14" x14ac:dyDescent="0.15">
      <c r="A8424" t="s">
        <v>197</v>
      </c>
      <c r="B8424" s="2">
        <f>AVERAGE(M8419:M8439)</f>
        <v>119.35210526315787</v>
      </c>
      <c r="C8424" s="88">
        <v>42377</v>
      </c>
      <c r="D8424" s="12">
        <v>33.159999999999997</v>
      </c>
      <c r="E8424" s="12">
        <v>33.549999999999997</v>
      </c>
      <c r="F8424" s="12"/>
      <c r="G8424" s="11">
        <v>29.6</v>
      </c>
      <c r="H8424" s="12"/>
      <c r="I8424" s="75"/>
      <c r="J8424" s="75"/>
      <c r="K8424" s="152">
        <f>G8424*M8424/158.987294928</f>
        <v>22.129164481937377</v>
      </c>
      <c r="L8424" s="163">
        <f t="shared" si="324"/>
        <v>1.1340528819089108</v>
      </c>
      <c r="M8424" s="161">
        <v>118.86</v>
      </c>
      <c r="N8424" s="167">
        <f t="shared" si="325"/>
        <v>-0.78000000000000114</v>
      </c>
    </row>
    <row r="8425" spans="1:14" x14ac:dyDescent="0.15">
      <c r="C8425" s="88">
        <v>42380</v>
      </c>
      <c r="D8425" s="12">
        <v>31.41</v>
      </c>
      <c r="E8425" s="12">
        <v>31.55</v>
      </c>
      <c r="F8425" s="12"/>
      <c r="G8425" s="82"/>
      <c r="H8425" s="82"/>
      <c r="I8425" s="174"/>
      <c r="J8425" s="174"/>
      <c r="K8425" s="155"/>
      <c r="L8425" s="163">
        <f t="shared" si="324"/>
        <v>-22.129164481937377</v>
      </c>
      <c r="M8425" s="172"/>
      <c r="N8425" s="167">
        <f t="shared" si="325"/>
        <v>-118.86</v>
      </c>
    </row>
    <row r="8426" spans="1:14" x14ac:dyDescent="0.15">
      <c r="C8426" s="88">
        <v>42381</v>
      </c>
      <c r="D8426" s="12">
        <v>30.44</v>
      </c>
      <c r="E8426" s="12">
        <v>30.86</v>
      </c>
      <c r="F8426" s="12"/>
      <c r="G8426" s="11">
        <v>25.9</v>
      </c>
      <c r="H8426" s="12"/>
      <c r="I8426" s="75"/>
      <c r="J8426" s="75"/>
      <c r="K8426" s="152">
        <f t="shared" ref="K8426:K8505" si="326">G8426*M8426/158.987294928</f>
        <v>19.35324455575795</v>
      </c>
      <c r="L8426" s="163">
        <f t="shared" si="324"/>
        <v>19.35324455575795</v>
      </c>
      <c r="M8426" s="161">
        <v>118.8</v>
      </c>
      <c r="N8426" s="167">
        <f t="shared" si="325"/>
        <v>118.8</v>
      </c>
    </row>
    <row r="8427" spans="1:14" x14ac:dyDescent="0.15">
      <c r="C8427" s="88">
        <v>42382</v>
      </c>
      <c r="D8427" s="12">
        <v>30.48</v>
      </c>
      <c r="E8427" s="12">
        <v>30.31</v>
      </c>
      <c r="F8427" s="12"/>
      <c r="G8427" s="11">
        <v>26.6</v>
      </c>
      <c r="H8427" s="12"/>
      <c r="I8427" s="75"/>
      <c r="J8427" s="75"/>
      <c r="K8427" s="152">
        <f t="shared" si="326"/>
        <v>19.894709205741368</v>
      </c>
      <c r="L8427" s="163">
        <f t="shared" si="324"/>
        <v>0.5414646499834177</v>
      </c>
      <c r="M8427" s="161">
        <v>118.91</v>
      </c>
      <c r="N8427" s="167">
        <f t="shared" si="325"/>
        <v>0.10999999999999943</v>
      </c>
    </row>
    <row r="8428" spans="1:14" x14ac:dyDescent="0.15">
      <c r="A8428" s="110"/>
      <c r="C8428" s="88">
        <v>42383</v>
      </c>
      <c r="D8428" s="12">
        <v>31.2</v>
      </c>
      <c r="E8428" s="12">
        <v>31.03</v>
      </c>
      <c r="F8428" s="12"/>
      <c r="G8428" s="11">
        <v>25.6</v>
      </c>
      <c r="H8428" s="12"/>
      <c r="I8428" s="75"/>
      <c r="J8428" s="75"/>
      <c r="K8428" s="152">
        <f t="shared" si="326"/>
        <v>19.093651485640677</v>
      </c>
      <c r="L8428" s="163">
        <f t="shared" si="324"/>
        <v>-0.80105772010069032</v>
      </c>
      <c r="M8428" s="161">
        <v>118.58</v>
      </c>
      <c r="N8428" s="167">
        <f t="shared" si="325"/>
        <v>-0.32999999999999829</v>
      </c>
    </row>
    <row r="8429" spans="1:14" x14ac:dyDescent="0.15">
      <c r="C8429" s="88">
        <v>42384</v>
      </c>
      <c r="D8429" s="12">
        <v>29.42</v>
      </c>
      <c r="E8429" s="12">
        <v>28.94</v>
      </c>
      <c r="F8429" s="12"/>
      <c r="G8429" s="11">
        <v>25.8</v>
      </c>
      <c r="H8429" s="12"/>
      <c r="I8429" s="75"/>
      <c r="J8429" s="75"/>
      <c r="K8429" s="152">
        <f t="shared" si="326"/>
        <v>19.336941366240993</v>
      </c>
      <c r="L8429" s="163">
        <f t="shared" si="324"/>
        <v>0.2432898806003152</v>
      </c>
      <c r="M8429" s="161">
        <v>119.16</v>
      </c>
      <c r="N8429" s="167">
        <f t="shared" si="325"/>
        <v>0.57999999999999829</v>
      </c>
    </row>
    <row r="8430" spans="1:14" x14ac:dyDescent="0.15">
      <c r="C8430" s="88">
        <v>42387</v>
      </c>
      <c r="D8430" s="82"/>
      <c r="E8430" s="12">
        <v>28.55</v>
      </c>
      <c r="F8430" s="12"/>
      <c r="G8430" s="11">
        <v>23.8</v>
      </c>
      <c r="H8430" s="12"/>
      <c r="I8430" s="75"/>
      <c r="J8430" s="75"/>
      <c r="K8430" s="152">
        <f t="shared" si="326"/>
        <v>17.671789442498337</v>
      </c>
      <c r="L8430" s="163">
        <f t="shared" si="324"/>
        <v>-1.6651519237426555</v>
      </c>
      <c r="M8430" s="161">
        <v>118.05</v>
      </c>
      <c r="N8430" s="167">
        <f t="shared" si="325"/>
        <v>-1.1099999999999994</v>
      </c>
    </row>
    <row r="8431" spans="1:14" x14ac:dyDescent="0.15">
      <c r="A8431" s="2"/>
      <c r="C8431" s="88">
        <v>42388</v>
      </c>
      <c r="D8431" s="12">
        <v>28.46</v>
      </c>
      <c r="E8431" s="12">
        <v>28.76</v>
      </c>
      <c r="F8431" s="12"/>
      <c r="G8431" s="11">
        <v>24.4</v>
      </c>
      <c r="H8431" s="12"/>
      <c r="I8431" s="75"/>
      <c r="J8431" s="75"/>
      <c r="K8431" s="152">
        <f t="shared" si="326"/>
        <v>18.203240713735227</v>
      </c>
      <c r="L8431" s="163">
        <f t="shared" si="324"/>
        <v>0.53145127123688951</v>
      </c>
      <c r="M8431" s="161">
        <v>118.61</v>
      </c>
      <c r="N8431" s="167">
        <f t="shared" si="325"/>
        <v>0.56000000000000227</v>
      </c>
    </row>
    <row r="8432" spans="1:14" x14ac:dyDescent="0.15">
      <c r="C8432" s="88">
        <v>42389</v>
      </c>
      <c r="D8432" s="12">
        <v>26.55</v>
      </c>
      <c r="E8432" s="12">
        <v>27.88</v>
      </c>
      <c r="F8432" s="12"/>
      <c r="G8432" s="11">
        <v>23.2</v>
      </c>
      <c r="H8432" s="12"/>
      <c r="I8432" s="75"/>
      <c r="J8432" s="75"/>
      <c r="K8432" s="152">
        <f t="shared" si="326"/>
        <v>17.299243950565643</v>
      </c>
      <c r="L8432" s="163">
        <f t="shared" si="324"/>
        <v>-0.90399676316958377</v>
      </c>
      <c r="M8432" s="161">
        <v>118.55</v>
      </c>
      <c r="N8432" s="167">
        <f t="shared" si="325"/>
        <v>-6.0000000000002274E-2</v>
      </c>
    </row>
    <row r="8433" spans="1:14" x14ac:dyDescent="0.15">
      <c r="C8433" s="88">
        <v>42390</v>
      </c>
      <c r="D8433" s="12">
        <v>29.53</v>
      </c>
      <c r="E8433" s="12">
        <v>29.25</v>
      </c>
      <c r="F8433" s="12"/>
      <c r="G8433" s="11">
        <v>23.1</v>
      </c>
      <c r="H8433" s="12"/>
      <c r="I8433" s="75"/>
      <c r="J8433" s="75"/>
      <c r="K8433" s="152">
        <f t="shared" si="326"/>
        <v>17.194166371834807</v>
      </c>
      <c r="L8433" s="163">
        <f t="shared" si="324"/>
        <v>-0.10507757873083534</v>
      </c>
      <c r="M8433" s="161">
        <v>118.34</v>
      </c>
      <c r="N8433" s="167">
        <f t="shared" si="325"/>
        <v>-0.20999999999999375</v>
      </c>
    </row>
    <row r="8434" spans="1:14" x14ac:dyDescent="0.15">
      <c r="C8434" s="88">
        <v>42391</v>
      </c>
      <c r="D8434" s="12">
        <v>32.19</v>
      </c>
      <c r="E8434" s="12">
        <v>32.18</v>
      </c>
      <c r="F8434" s="12"/>
      <c r="G8434" s="11">
        <v>25.7</v>
      </c>
      <c r="H8434" s="12"/>
      <c r="I8434" s="75"/>
      <c r="J8434" s="75"/>
      <c r="K8434" s="152">
        <f t="shared" si="326"/>
        <v>19.19894920774848</v>
      </c>
      <c r="L8434" s="163">
        <f t="shared" si="324"/>
        <v>2.004782835913673</v>
      </c>
      <c r="M8434" s="161">
        <v>118.77</v>
      </c>
      <c r="N8434" s="167">
        <f t="shared" si="325"/>
        <v>0.42999999999999261</v>
      </c>
    </row>
    <row r="8435" spans="1:14" x14ac:dyDescent="0.15">
      <c r="C8435" s="88">
        <v>42394</v>
      </c>
      <c r="D8435" s="12">
        <v>30.34</v>
      </c>
      <c r="E8435" s="12">
        <v>30.5</v>
      </c>
      <c r="F8435" s="12"/>
      <c r="G8435" s="11">
        <v>28.2</v>
      </c>
      <c r="H8435" s="12"/>
      <c r="I8435" s="75"/>
      <c r="J8435" s="75"/>
      <c r="K8435" s="152">
        <f t="shared" si="326"/>
        <v>21.219091761563554</v>
      </c>
      <c r="L8435" s="163">
        <f t="shared" si="324"/>
        <v>2.0201425538150737</v>
      </c>
      <c r="M8435" s="161">
        <v>119.63</v>
      </c>
      <c r="N8435" s="167">
        <f t="shared" si="325"/>
        <v>0.85999999999999943</v>
      </c>
    </row>
    <row r="8436" spans="1:14" x14ac:dyDescent="0.15">
      <c r="C8436" s="88">
        <v>42395</v>
      </c>
      <c r="D8436" s="12">
        <v>31.45</v>
      </c>
      <c r="E8436" s="12">
        <v>31.8</v>
      </c>
      <c r="F8436" s="12"/>
      <c r="G8436" s="11">
        <v>25</v>
      </c>
      <c r="H8436" s="12"/>
      <c r="I8436" s="75"/>
      <c r="J8436" s="75"/>
      <c r="K8436" s="152">
        <f t="shared" si="326"/>
        <v>18.775085149739834</v>
      </c>
      <c r="L8436" s="163">
        <f t="shared" si="324"/>
        <v>-2.4440066118237205</v>
      </c>
      <c r="M8436" s="161">
        <v>119.4</v>
      </c>
      <c r="N8436" s="167">
        <f t="shared" si="325"/>
        <v>-0.22999999999998977</v>
      </c>
    </row>
    <row r="8437" spans="1:14" x14ac:dyDescent="0.15">
      <c r="C8437" s="88">
        <v>42396</v>
      </c>
      <c r="D8437" s="12">
        <v>32.299999999999997</v>
      </c>
      <c r="E8437" s="12">
        <v>33.1</v>
      </c>
      <c r="F8437" s="12"/>
      <c r="G8437" s="11">
        <v>27.1</v>
      </c>
      <c r="H8437" s="12"/>
      <c r="I8437" s="75"/>
      <c r="J8437" s="75"/>
      <c r="K8437" s="152">
        <f t="shared" si="326"/>
        <v>20.326624221536171</v>
      </c>
      <c r="L8437" s="163">
        <f t="shared" si="324"/>
        <v>1.5515390717963378</v>
      </c>
      <c r="M8437" s="161">
        <v>119.25</v>
      </c>
      <c r="N8437" s="167">
        <f t="shared" si="325"/>
        <v>-0.15000000000000568</v>
      </c>
    </row>
    <row r="8438" spans="1:14" x14ac:dyDescent="0.15">
      <c r="C8438" s="88">
        <v>42397</v>
      </c>
      <c r="D8438" s="12">
        <v>33.22</v>
      </c>
      <c r="E8438" s="12">
        <v>33.89</v>
      </c>
      <c r="F8438" s="12"/>
      <c r="G8438" s="11">
        <v>28.4</v>
      </c>
      <c r="H8438" s="12"/>
      <c r="I8438" s="75"/>
      <c r="J8438" s="75"/>
      <c r="K8438" s="152">
        <f t="shared" si="326"/>
        <v>21.374940692833317</v>
      </c>
      <c r="L8438" s="163">
        <f t="shared" si="324"/>
        <v>1.0483164712971451</v>
      </c>
      <c r="M8438" s="161">
        <v>119.66</v>
      </c>
      <c r="N8438" s="167">
        <f t="shared" si="325"/>
        <v>0.40999999999999659</v>
      </c>
    </row>
    <row r="8439" spans="1:14" ht="15" thickBot="1" x14ac:dyDescent="0.2">
      <c r="C8439" s="121">
        <v>42398</v>
      </c>
      <c r="D8439" s="122">
        <v>33.619999999999997</v>
      </c>
      <c r="E8439" s="122">
        <v>34.74</v>
      </c>
      <c r="F8439" s="122"/>
      <c r="G8439" s="136">
        <v>30.7</v>
      </c>
      <c r="H8439" s="122"/>
      <c r="I8439" s="123"/>
      <c r="J8439" s="123"/>
      <c r="K8439" s="154">
        <f t="shared" si="326"/>
        <v>23.532754624791611</v>
      </c>
      <c r="L8439" s="164">
        <f t="shared" si="324"/>
        <v>2.1578139319582945</v>
      </c>
      <c r="M8439" s="170">
        <v>121.87</v>
      </c>
      <c r="N8439" s="171">
        <f t="shared" si="325"/>
        <v>2.210000000000008</v>
      </c>
    </row>
    <row r="8440" spans="1:14" x14ac:dyDescent="0.15">
      <c r="A8440" t="s">
        <v>87</v>
      </c>
      <c r="C8440" s="115">
        <v>42401</v>
      </c>
      <c r="D8440" s="116">
        <v>31.62</v>
      </c>
      <c r="E8440" s="116">
        <v>34.24</v>
      </c>
      <c r="F8440" s="116"/>
      <c r="G8440" s="131">
        <v>30.9</v>
      </c>
      <c r="H8440" s="116"/>
      <c r="I8440" s="117"/>
      <c r="J8440" s="117"/>
      <c r="K8440" s="153">
        <f t="shared" si="326"/>
        <v>23.744369018352028</v>
      </c>
      <c r="L8440" s="165">
        <f t="shared" si="324"/>
        <v>0.21161439356041711</v>
      </c>
      <c r="M8440" s="168">
        <v>122.17</v>
      </c>
      <c r="N8440" s="169">
        <f t="shared" si="325"/>
        <v>0.29999999999999716</v>
      </c>
    </row>
    <row r="8441" spans="1:14" x14ac:dyDescent="0.15">
      <c r="A8441" t="s">
        <v>163</v>
      </c>
      <c r="B8441" s="2">
        <f>AVERAGE(D8440:D8460)</f>
        <v>30.616500000000002</v>
      </c>
      <c r="C8441" s="88">
        <v>42402</v>
      </c>
      <c r="D8441" s="12">
        <v>29.88</v>
      </c>
      <c r="E8441" s="12">
        <v>32.72</v>
      </c>
      <c r="F8441" s="12"/>
      <c r="G8441" s="11">
        <v>29.2</v>
      </c>
      <c r="H8441" s="12"/>
      <c r="I8441" s="75"/>
      <c r="J8441" s="75"/>
      <c r="K8441" s="152">
        <f t="shared" si="326"/>
        <v>22.388455641137668</v>
      </c>
      <c r="L8441" s="163">
        <f t="shared" si="324"/>
        <v>-1.3559133772143603</v>
      </c>
      <c r="M8441" s="161">
        <v>121.9</v>
      </c>
      <c r="N8441" s="167">
        <f t="shared" si="325"/>
        <v>-0.26999999999999602</v>
      </c>
    </row>
    <row r="8442" spans="1:14" x14ac:dyDescent="0.15">
      <c r="A8442" t="s">
        <v>0</v>
      </c>
      <c r="B8442" s="2">
        <f>AVERAGE(E8440:E8460)</f>
        <v>33.527142857142856</v>
      </c>
      <c r="C8442" s="88">
        <v>42403</v>
      </c>
      <c r="D8442" s="12">
        <v>32.28</v>
      </c>
      <c r="E8442" s="12">
        <v>35.04</v>
      </c>
      <c r="F8442" s="12"/>
      <c r="G8442" s="11">
        <v>28.3</v>
      </c>
      <c r="H8442" s="12"/>
      <c r="I8442" s="75"/>
      <c r="J8442" s="75"/>
      <c r="K8442" s="152">
        <f t="shared" si="326"/>
        <v>21.48657854419772</v>
      </c>
      <c r="L8442" s="163">
        <f t="shared" si="324"/>
        <v>-0.90187709693994833</v>
      </c>
      <c r="M8442" s="161">
        <v>120.71</v>
      </c>
      <c r="N8442" s="167">
        <f t="shared" si="325"/>
        <v>-1.1900000000000119</v>
      </c>
    </row>
    <row r="8443" spans="1:14" x14ac:dyDescent="0.15">
      <c r="A8443" t="s">
        <v>6</v>
      </c>
      <c r="B8443" s="2">
        <f>AVERAGE(G8440:G8460)</f>
        <v>29.520000000000003</v>
      </c>
      <c r="C8443" s="88">
        <v>42404</v>
      </c>
      <c r="D8443" s="12">
        <v>31.72</v>
      </c>
      <c r="E8443" s="12">
        <v>34.46</v>
      </c>
      <c r="F8443" s="12"/>
      <c r="G8443" s="11">
        <v>31.5</v>
      </c>
      <c r="H8443" s="12"/>
      <c r="I8443" s="75"/>
      <c r="J8443" s="75"/>
      <c r="K8443" s="152">
        <f t="shared" si="326"/>
        <v>23.53178599393296</v>
      </c>
      <c r="L8443" s="163">
        <f t="shared" si="324"/>
        <v>2.0452074497352406</v>
      </c>
      <c r="M8443" s="161">
        <v>118.77</v>
      </c>
      <c r="N8443" s="167">
        <f t="shared" si="325"/>
        <v>-1.9399999999999977</v>
      </c>
    </row>
    <row r="8444" spans="1:14" x14ac:dyDescent="0.15">
      <c r="A8444" t="s">
        <v>210</v>
      </c>
      <c r="B8444" s="111">
        <f>AVERAGE(K8440:K8460)</f>
        <v>21.556165236675319</v>
      </c>
      <c r="C8444" s="88">
        <v>42405</v>
      </c>
      <c r="D8444" s="12">
        <v>30.89</v>
      </c>
      <c r="E8444" s="12">
        <v>34.06</v>
      </c>
      <c r="F8444" s="12"/>
      <c r="G8444" s="11">
        <v>30.3</v>
      </c>
      <c r="H8444" s="12"/>
      <c r="I8444" s="75"/>
      <c r="J8444" s="75"/>
      <c r="K8444" s="152">
        <f t="shared" si="326"/>
        <v>22.486683615939505</v>
      </c>
      <c r="L8444" s="163">
        <f t="shared" si="324"/>
        <v>-1.0451023779934552</v>
      </c>
      <c r="M8444" s="161">
        <v>117.99</v>
      </c>
      <c r="N8444" s="167">
        <f t="shared" si="325"/>
        <v>-0.78000000000000114</v>
      </c>
    </row>
    <row r="8445" spans="1:14" x14ac:dyDescent="0.15">
      <c r="A8445" t="s">
        <v>197</v>
      </c>
      <c r="B8445" s="2">
        <f>AVERAGE(M8440:M8460)</f>
        <v>116.07949999999998</v>
      </c>
      <c r="C8445" s="88">
        <v>42408</v>
      </c>
      <c r="D8445" s="12">
        <v>29.69</v>
      </c>
      <c r="E8445" s="12">
        <v>32.880000000000003</v>
      </c>
      <c r="F8445" s="12"/>
      <c r="G8445" s="11">
        <v>29.8</v>
      </c>
      <c r="H8445" s="12"/>
      <c r="I8445" s="75"/>
      <c r="J8445" s="75"/>
      <c r="K8445" s="152">
        <f t="shared" si="326"/>
        <v>22.12123932036663</v>
      </c>
      <c r="L8445" s="163">
        <f t="shared" si="324"/>
        <v>-0.36544429557287472</v>
      </c>
      <c r="M8445" s="161">
        <v>118.02</v>
      </c>
      <c r="N8445" s="167">
        <f t="shared" si="325"/>
        <v>3.0000000000001137E-2</v>
      </c>
    </row>
    <row r="8446" spans="1:14" x14ac:dyDescent="0.15">
      <c r="C8446" s="88">
        <v>42409</v>
      </c>
      <c r="D8446" s="12">
        <v>27.94</v>
      </c>
      <c r="E8446" s="12">
        <v>30.32</v>
      </c>
      <c r="F8446" s="12"/>
      <c r="G8446" s="11">
        <v>28.1</v>
      </c>
      <c r="H8446" s="12"/>
      <c r="I8446" s="75"/>
      <c r="J8446" s="75"/>
      <c r="K8446" s="152">
        <f t="shared" si="326"/>
        <v>20.564127476227689</v>
      </c>
      <c r="L8446" s="163">
        <f t="shared" si="324"/>
        <v>-1.5571118441389409</v>
      </c>
      <c r="M8446" s="161">
        <v>116.35</v>
      </c>
      <c r="N8446" s="167">
        <f t="shared" si="325"/>
        <v>-1.6700000000000017</v>
      </c>
    </row>
    <row r="8447" spans="1:14" x14ac:dyDescent="0.15">
      <c r="C8447" s="88">
        <v>42410</v>
      </c>
      <c r="D8447" s="12">
        <v>27.45</v>
      </c>
      <c r="E8447" s="12">
        <v>30.84</v>
      </c>
      <c r="F8447" s="12"/>
      <c r="G8447" s="11">
        <v>26.7</v>
      </c>
      <c r="H8447" s="12"/>
      <c r="I8447" s="75"/>
      <c r="J8447" s="75"/>
      <c r="K8447" s="152">
        <f t="shared" si="326"/>
        <v>19.435458672338271</v>
      </c>
      <c r="L8447" s="163">
        <f t="shared" si="324"/>
        <v>-1.1286688038894184</v>
      </c>
      <c r="M8447" s="161">
        <v>115.73</v>
      </c>
      <c r="N8447" s="167">
        <f t="shared" si="325"/>
        <v>-0.61999999999999034</v>
      </c>
    </row>
    <row r="8448" spans="1:14" x14ac:dyDescent="0.15">
      <c r="C8448" s="88">
        <v>42411</v>
      </c>
      <c r="D8448" s="12">
        <v>26.21</v>
      </c>
      <c r="E8448" s="12">
        <v>30.06</v>
      </c>
      <c r="F8448" s="12"/>
      <c r="G8448" s="82"/>
      <c r="H8448" s="12"/>
      <c r="I8448" s="75"/>
      <c r="J8448" s="75"/>
      <c r="K8448" s="155"/>
      <c r="L8448" s="214">
        <f t="shared" si="324"/>
        <v>-19.435458672338271</v>
      </c>
      <c r="M8448" s="172"/>
      <c r="N8448" s="167">
        <f t="shared" si="325"/>
        <v>-115.73</v>
      </c>
    </row>
    <row r="8449" spans="1:14" x14ac:dyDescent="0.15">
      <c r="C8449" s="88">
        <v>42412</v>
      </c>
      <c r="D8449" s="12">
        <v>29.44</v>
      </c>
      <c r="E8449" s="12">
        <v>33.36</v>
      </c>
      <c r="F8449" s="12"/>
      <c r="G8449" s="11">
        <v>27.2</v>
      </c>
      <c r="H8449" s="12"/>
      <c r="I8449" s="75"/>
      <c r="J8449" s="75"/>
      <c r="K8449" s="152">
        <f t="shared" si="326"/>
        <v>19.407638839300645</v>
      </c>
      <c r="L8449" s="163">
        <f>K8449-K8447</f>
        <v>-2.7819833037625585E-2</v>
      </c>
      <c r="M8449" s="161">
        <v>113.44</v>
      </c>
      <c r="N8449" s="167">
        <f t="shared" si="325"/>
        <v>113.44</v>
      </c>
    </row>
    <row r="8450" spans="1:14" x14ac:dyDescent="0.15">
      <c r="C8450" s="88">
        <v>42415</v>
      </c>
      <c r="D8450" s="82"/>
      <c r="E8450" s="12">
        <v>33.39</v>
      </c>
      <c r="F8450" s="12"/>
      <c r="G8450" s="11">
        <v>29.2</v>
      </c>
      <c r="H8450" s="12"/>
      <c r="I8450" s="75"/>
      <c r="J8450" s="75"/>
      <c r="K8450" s="152">
        <f t="shared" si="326"/>
        <v>20.998130709198271</v>
      </c>
      <c r="L8450" s="163">
        <f t="shared" si="324"/>
        <v>1.590491869897626</v>
      </c>
      <c r="M8450" s="161">
        <v>114.33</v>
      </c>
      <c r="N8450" s="167">
        <f t="shared" si="325"/>
        <v>0.89000000000000057</v>
      </c>
    </row>
    <row r="8451" spans="1:14" x14ac:dyDescent="0.15">
      <c r="C8451" s="88">
        <v>42416</v>
      </c>
      <c r="D8451" s="12">
        <v>29.04</v>
      </c>
      <c r="E8451" s="12">
        <v>32.18</v>
      </c>
      <c r="F8451" s="12"/>
      <c r="G8451" s="11">
        <v>30.5</v>
      </c>
      <c r="H8451" s="12"/>
      <c r="I8451" s="75"/>
      <c r="J8451" s="75"/>
      <c r="K8451" s="152">
        <f t="shared" si="326"/>
        <v>22.188125168099408</v>
      </c>
      <c r="L8451" s="163">
        <f t="shared" si="324"/>
        <v>1.1899944589011362</v>
      </c>
      <c r="M8451" s="161">
        <v>115.66</v>
      </c>
      <c r="N8451" s="167">
        <f t="shared" si="325"/>
        <v>1.3299999999999983</v>
      </c>
    </row>
    <row r="8452" spans="1:14" x14ac:dyDescent="0.15">
      <c r="B8452" s="2"/>
      <c r="C8452" s="88">
        <v>42417</v>
      </c>
      <c r="D8452" s="12">
        <v>30.66</v>
      </c>
      <c r="E8452" s="12">
        <v>34.5</v>
      </c>
      <c r="F8452" s="12"/>
      <c r="G8452" s="11">
        <v>28.3</v>
      </c>
      <c r="H8452" s="12"/>
      <c r="I8452" s="75"/>
      <c r="J8452" s="75"/>
      <c r="K8452" s="152">
        <f t="shared" si="326"/>
        <v>20.521809629364224</v>
      </c>
      <c r="L8452" s="163">
        <f t="shared" si="324"/>
        <v>-1.6663155387351836</v>
      </c>
      <c r="M8452" s="161">
        <v>115.29</v>
      </c>
      <c r="N8452" s="167">
        <f t="shared" si="325"/>
        <v>-0.36999999999999034</v>
      </c>
    </row>
    <row r="8453" spans="1:14" x14ac:dyDescent="0.15">
      <c r="C8453" s="88">
        <v>42418</v>
      </c>
      <c r="D8453" s="12">
        <v>30.77</v>
      </c>
      <c r="E8453" s="12">
        <v>34.28</v>
      </c>
      <c r="F8453" s="12"/>
      <c r="G8453" s="11">
        <v>31.1</v>
      </c>
      <c r="H8453" s="12"/>
      <c r="I8453" s="75"/>
      <c r="J8453" s="75"/>
      <c r="K8453" s="152">
        <f t="shared" si="326"/>
        <v>22.489639827001611</v>
      </c>
      <c r="L8453" s="163">
        <f t="shared" si="324"/>
        <v>1.9678301976373866</v>
      </c>
      <c r="M8453" s="161">
        <v>114.97</v>
      </c>
      <c r="N8453" s="167">
        <f t="shared" si="325"/>
        <v>-0.32000000000000739</v>
      </c>
    </row>
    <row r="8454" spans="1:14" x14ac:dyDescent="0.15">
      <c r="C8454" s="88">
        <v>42419</v>
      </c>
      <c r="D8454" s="12">
        <v>29.64</v>
      </c>
      <c r="E8454" s="12">
        <v>33.01</v>
      </c>
      <c r="F8454" s="12"/>
      <c r="G8454" s="11">
        <v>30</v>
      </c>
      <c r="H8454" s="12"/>
      <c r="I8454" s="75"/>
      <c r="J8454" s="75"/>
      <c r="K8454" s="152">
        <f t="shared" si="326"/>
        <v>21.505492005184408</v>
      </c>
      <c r="L8454" s="163">
        <f t="shared" si="324"/>
        <v>-0.98414782181720284</v>
      </c>
      <c r="M8454" s="161">
        <v>113.97</v>
      </c>
      <c r="N8454" s="167">
        <f t="shared" si="325"/>
        <v>-1</v>
      </c>
    </row>
    <row r="8455" spans="1:14" x14ac:dyDescent="0.15">
      <c r="C8455" s="88">
        <v>42422</v>
      </c>
      <c r="D8455" s="12">
        <v>31.48</v>
      </c>
      <c r="E8455" s="12">
        <v>34.69</v>
      </c>
      <c r="F8455" s="12"/>
      <c r="G8455" s="11">
        <v>29.5</v>
      </c>
      <c r="H8455" s="12"/>
      <c r="I8455" s="75"/>
      <c r="J8455" s="75"/>
      <c r="K8455" s="152">
        <f t="shared" si="326"/>
        <v>21.124801208304003</v>
      </c>
      <c r="L8455" s="163">
        <f t="shared" si="324"/>
        <v>-0.38069079688040475</v>
      </c>
      <c r="M8455" s="161">
        <v>113.85</v>
      </c>
      <c r="N8455" s="167">
        <f t="shared" si="325"/>
        <v>-0.12000000000000455</v>
      </c>
    </row>
    <row r="8456" spans="1:14" x14ac:dyDescent="0.15">
      <c r="C8456" s="88">
        <v>42423</v>
      </c>
      <c r="D8456" s="12">
        <v>31.87</v>
      </c>
      <c r="E8456" s="12">
        <v>33.270000000000003</v>
      </c>
      <c r="F8456" s="12"/>
      <c r="G8456" s="11">
        <v>30.1</v>
      </c>
      <c r="H8456" s="12"/>
      <c r="I8456" s="75"/>
      <c r="J8456" s="75"/>
      <c r="K8456" s="152">
        <f t="shared" si="326"/>
        <v>21.520379987278023</v>
      </c>
      <c r="L8456" s="163">
        <f t="shared" si="324"/>
        <v>0.39557877897401994</v>
      </c>
      <c r="M8456" s="161">
        <v>113.67</v>
      </c>
      <c r="N8456" s="167">
        <f t="shared" si="325"/>
        <v>-0.17999999999999261</v>
      </c>
    </row>
    <row r="8457" spans="1:14" x14ac:dyDescent="0.15">
      <c r="C8457" s="88">
        <v>42424</v>
      </c>
      <c r="D8457" s="12">
        <v>32.15</v>
      </c>
      <c r="E8457" s="12">
        <v>34.409999999999997</v>
      </c>
      <c r="F8457" s="12"/>
      <c r="G8457" s="11">
        <v>28.6</v>
      </c>
      <c r="H8457" s="12"/>
      <c r="I8457" s="75"/>
      <c r="J8457" s="75"/>
      <c r="K8457" s="152">
        <f t="shared" si="326"/>
        <v>20.320214904361102</v>
      </c>
      <c r="L8457" s="163">
        <f t="shared" si="324"/>
        <v>-1.2001650829169215</v>
      </c>
      <c r="M8457" s="161">
        <v>112.96</v>
      </c>
      <c r="N8457" s="167">
        <f t="shared" si="325"/>
        <v>-0.71000000000000796</v>
      </c>
    </row>
    <row r="8458" spans="1:14" x14ac:dyDescent="0.15">
      <c r="C8458" s="88">
        <v>42425</v>
      </c>
      <c r="D8458" s="12">
        <v>33.07</v>
      </c>
      <c r="E8458" s="12">
        <v>35.29</v>
      </c>
      <c r="F8458" s="12"/>
      <c r="G8458" s="11">
        <v>30</v>
      </c>
      <c r="H8458" s="12"/>
      <c r="I8458" s="75"/>
      <c r="J8458" s="75"/>
      <c r="K8458" s="152">
        <f t="shared" si="326"/>
        <v>21.354536546694039</v>
      </c>
      <c r="L8458" s="163">
        <f t="shared" si="324"/>
        <v>1.0343216423329373</v>
      </c>
      <c r="M8458" s="161">
        <v>113.17</v>
      </c>
      <c r="N8458" s="167">
        <f t="shared" si="325"/>
        <v>0.21000000000000796</v>
      </c>
    </row>
    <row r="8459" spans="1:14" x14ac:dyDescent="0.15">
      <c r="C8459" s="88">
        <v>42426</v>
      </c>
      <c r="D8459" s="12">
        <v>32.78</v>
      </c>
      <c r="E8459" s="12">
        <v>35.1</v>
      </c>
      <c r="F8459" s="12"/>
      <c r="G8459" s="11">
        <v>30.6</v>
      </c>
      <c r="H8459" s="12"/>
      <c r="I8459" s="75"/>
      <c r="J8459" s="75"/>
      <c r="K8459" s="152">
        <f t="shared" si="326"/>
        <v>21.945225255766861</v>
      </c>
      <c r="L8459" s="163">
        <f t="shared" si="324"/>
        <v>0.59068870907282189</v>
      </c>
      <c r="M8459" s="161">
        <v>114.02</v>
      </c>
      <c r="N8459" s="167">
        <f t="shared" si="325"/>
        <v>0.84999999999999432</v>
      </c>
    </row>
    <row r="8460" spans="1:14" ht="15" thickBot="1" x14ac:dyDescent="0.2">
      <c r="C8460" s="121">
        <v>42429</v>
      </c>
      <c r="D8460" s="122">
        <v>33.75</v>
      </c>
      <c r="E8460" s="122">
        <v>35.97</v>
      </c>
      <c r="F8460" s="122"/>
      <c r="G8460" s="136">
        <v>30.5</v>
      </c>
      <c r="H8460" s="122"/>
      <c r="I8460" s="123"/>
      <c r="J8460" s="123"/>
      <c r="K8460" s="154">
        <f t="shared" si="326"/>
        <v>21.988612370461301</v>
      </c>
      <c r="L8460" s="164">
        <f t="shared" si="324"/>
        <v>4.3387114694439788E-2</v>
      </c>
      <c r="M8460" s="170">
        <v>114.62</v>
      </c>
      <c r="N8460" s="171">
        <f t="shared" si="325"/>
        <v>0.60000000000000853</v>
      </c>
    </row>
    <row r="8461" spans="1:14" x14ac:dyDescent="0.15">
      <c r="A8461" t="s">
        <v>88</v>
      </c>
      <c r="C8461" s="115">
        <v>42430</v>
      </c>
      <c r="D8461" s="116">
        <v>34.4</v>
      </c>
      <c r="E8461" s="116">
        <v>36.81</v>
      </c>
      <c r="F8461" s="116"/>
      <c r="G8461" s="131">
        <v>32.299999999999997</v>
      </c>
      <c r="H8461" s="116"/>
      <c r="I8461" s="117"/>
      <c r="J8461" s="117"/>
      <c r="K8461" s="153">
        <f t="shared" si="326"/>
        <v>23.056729166063764</v>
      </c>
      <c r="L8461" s="165">
        <f t="shared" si="324"/>
        <v>1.0681167956024638</v>
      </c>
      <c r="M8461" s="168">
        <v>113.49</v>
      </c>
      <c r="N8461" s="169">
        <f t="shared" si="325"/>
        <v>-1.1300000000000097</v>
      </c>
    </row>
    <row r="8462" spans="1:14" x14ac:dyDescent="0.15">
      <c r="A8462" t="s">
        <v>163</v>
      </c>
      <c r="B8462" s="2">
        <f>AVERAGE(D8461:D8483)</f>
        <v>37.960909090909098</v>
      </c>
      <c r="C8462" s="88">
        <v>42431</v>
      </c>
      <c r="D8462" s="12">
        <v>34.659999999999997</v>
      </c>
      <c r="E8462" s="12">
        <v>36.93</v>
      </c>
      <c r="F8462" s="12"/>
      <c r="G8462" s="11">
        <v>32.200000000000003</v>
      </c>
      <c r="H8462" s="12"/>
      <c r="I8462" s="75"/>
      <c r="J8462" s="75"/>
      <c r="K8462" s="152">
        <f t="shared" si="326"/>
        <v>23.283068006637766</v>
      </c>
      <c r="L8462" s="163">
        <f t="shared" si="324"/>
        <v>0.22633884057400167</v>
      </c>
      <c r="M8462" s="161">
        <v>114.96</v>
      </c>
      <c r="N8462" s="167">
        <f t="shared" si="325"/>
        <v>1.4699999999999989</v>
      </c>
    </row>
    <row r="8463" spans="1:14" x14ac:dyDescent="0.15">
      <c r="A8463" t="s">
        <v>0</v>
      </c>
      <c r="B8463" s="2">
        <f>AVERAGE(E8461:E8483)</f>
        <v>39.790000000000006</v>
      </c>
      <c r="C8463" s="88">
        <v>42432</v>
      </c>
      <c r="D8463" s="12">
        <v>34.57</v>
      </c>
      <c r="E8463" s="12">
        <v>37.07</v>
      </c>
      <c r="F8463" s="12"/>
      <c r="G8463" s="11">
        <v>32.200000000000003</v>
      </c>
      <c r="H8463" s="12"/>
      <c r="I8463" s="75"/>
      <c r="J8463" s="75"/>
      <c r="K8463" s="152">
        <f t="shared" si="326"/>
        <v>23.224333753663473</v>
      </c>
      <c r="L8463" s="163">
        <f t="shared" si="324"/>
        <v>-5.8734252974293355E-2</v>
      </c>
      <c r="M8463" s="161">
        <v>114.67</v>
      </c>
      <c r="N8463" s="167">
        <f t="shared" si="325"/>
        <v>-0.28999999999999204</v>
      </c>
    </row>
    <row r="8464" spans="1:14" x14ac:dyDescent="0.15">
      <c r="A8464" t="s">
        <v>6</v>
      </c>
      <c r="B8464" s="2">
        <f>AVERAGE(G8461:G8483)</f>
        <v>35.222727272727269</v>
      </c>
      <c r="C8464" s="88">
        <v>42433</v>
      </c>
      <c r="D8464" s="12">
        <v>35.92</v>
      </c>
      <c r="E8464" s="12">
        <v>38.72</v>
      </c>
      <c r="F8464" s="12"/>
      <c r="G8464" s="11">
        <v>32.5</v>
      </c>
      <c r="H8464" s="12"/>
      <c r="I8464" s="75"/>
      <c r="J8464" s="75"/>
      <c r="K8464" s="152">
        <f t="shared" si="326"/>
        <v>23.430488591475154</v>
      </c>
      <c r="L8464" s="163">
        <f t="shared" si="324"/>
        <v>0.20615483781168109</v>
      </c>
      <c r="M8464" s="161">
        <v>114.62</v>
      </c>
      <c r="N8464" s="167">
        <f t="shared" si="325"/>
        <v>-4.9999999999997158E-2</v>
      </c>
    </row>
    <row r="8465" spans="1:14" x14ac:dyDescent="0.15">
      <c r="A8465" t="s">
        <v>210</v>
      </c>
      <c r="B8465" s="111">
        <f>AVERAGE(K8461:K8483)</f>
        <v>25.258140635476821</v>
      </c>
      <c r="C8465" s="88">
        <v>42436</v>
      </c>
      <c r="D8465" s="12">
        <v>37.9</v>
      </c>
      <c r="E8465" s="12">
        <v>40.840000000000003</v>
      </c>
      <c r="F8465" s="12"/>
      <c r="G8465" s="11">
        <v>34.9</v>
      </c>
      <c r="H8465" s="12"/>
      <c r="I8465" s="75"/>
      <c r="J8465" s="75"/>
      <c r="K8465" s="152">
        <f t="shared" si="326"/>
        <v>25.178301208362825</v>
      </c>
      <c r="L8465" s="163">
        <f t="shared" si="324"/>
        <v>1.7478126168876713</v>
      </c>
      <c r="M8465" s="161">
        <v>114.7</v>
      </c>
      <c r="N8465" s="167">
        <f t="shared" si="325"/>
        <v>7.9999999999998295E-2</v>
      </c>
    </row>
    <row r="8466" spans="1:14" x14ac:dyDescent="0.15">
      <c r="A8466" t="s">
        <v>197</v>
      </c>
      <c r="B8466" s="2">
        <f>AVERAGE(M8461:M8483)</f>
        <v>114.02681818181819</v>
      </c>
      <c r="C8466" s="88">
        <v>42437</v>
      </c>
      <c r="D8466" s="12">
        <v>36.5</v>
      </c>
      <c r="E8466" s="12">
        <v>39.65</v>
      </c>
      <c r="F8466" s="12"/>
      <c r="G8466" s="11">
        <v>35.6</v>
      </c>
      <c r="H8466" s="12"/>
      <c r="I8466" s="75"/>
      <c r="J8466" s="75"/>
      <c r="K8466" s="152">
        <f t="shared" si="326"/>
        <v>25.533285548624477</v>
      </c>
      <c r="L8466" s="163">
        <f t="shared" si="324"/>
        <v>0.35498434026165171</v>
      </c>
      <c r="M8466" s="161">
        <v>114.03</v>
      </c>
      <c r="N8466" s="167">
        <f t="shared" si="325"/>
        <v>-0.67000000000000171</v>
      </c>
    </row>
    <row r="8467" spans="1:14" x14ac:dyDescent="0.15">
      <c r="C8467" s="88">
        <v>42438</v>
      </c>
      <c r="D8467" s="12">
        <v>38.29</v>
      </c>
      <c r="E8467" s="12">
        <v>41.07</v>
      </c>
      <c r="F8467" s="12"/>
      <c r="G8467" s="11">
        <v>35</v>
      </c>
      <c r="H8467" s="12"/>
      <c r="I8467" s="75"/>
      <c r="J8467" s="75"/>
      <c r="K8467" s="152">
        <f t="shared" si="326"/>
        <v>24.984071851771883</v>
      </c>
      <c r="L8467" s="163">
        <f t="shared" si="324"/>
        <v>-0.54921369685259336</v>
      </c>
      <c r="M8467" s="161">
        <v>113.49</v>
      </c>
      <c r="N8467" s="167">
        <f t="shared" si="325"/>
        <v>-0.54000000000000625</v>
      </c>
    </row>
    <row r="8468" spans="1:14" x14ac:dyDescent="0.15">
      <c r="C8468" s="88">
        <v>42439</v>
      </c>
      <c r="D8468" s="12">
        <v>37.840000000000003</v>
      </c>
      <c r="E8468" s="12">
        <v>40.049999999999997</v>
      </c>
      <c r="F8468" s="12"/>
      <c r="G8468" s="11">
        <v>36.1</v>
      </c>
      <c r="H8468" s="12"/>
      <c r="I8468" s="75"/>
      <c r="J8468" s="75"/>
      <c r="K8468" s="152">
        <f t="shared" si="326"/>
        <v>25.95547651696819</v>
      </c>
      <c r="L8468" s="163">
        <f t="shared" si="324"/>
        <v>0.97140466519630664</v>
      </c>
      <c r="M8468" s="161">
        <v>114.31</v>
      </c>
      <c r="N8468" s="167">
        <f t="shared" si="325"/>
        <v>0.82000000000000739</v>
      </c>
    </row>
    <row r="8469" spans="1:14" x14ac:dyDescent="0.15">
      <c r="C8469" s="88">
        <v>42440</v>
      </c>
      <c r="D8469" s="12">
        <v>38.5</v>
      </c>
      <c r="E8469" s="12">
        <v>40.39</v>
      </c>
      <c r="F8469" s="12"/>
      <c r="G8469" s="11">
        <v>36</v>
      </c>
      <c r="H8469" s="12"/>
      <c r="I8469" s="75"/>
      <c r="J8469" s="75"/>
      <c r="K8469" s="152">
        <f t="shared" si="326"/>
        <v>25.879049026296673</v>
      </c>
      <c r="L8469" s="163">
        <f t="shared" si="324"/>
        <v>-7.6427490671516551E-2</v>
      </c>
      <c r="M8469" s="161">
        <v>114.29</v>
      </c>
      <c r="N8469" s="167">
        <f t="shared" si="325"/>
        <v>-1.9999999999996021E-2</v>
      </c>
    </row>
    <row r="8470" spans="1:14" x14ac:dyDescent="0.15">
      <c r="C8470" s="88">
        <v>42443</v>
      </c>
      <c r="D8470" s="12">
        <v>37.18</v>
      </c>
      <c r="E8470" s="12">
        <v>39.53</v>
      </c>
      <c r="F8470" s="12"/>
      <c r="G8470" s="11">
        <v>35.700000000000003</v>
      </c>
      <c r="H8470" s="12"/>
      <c r="I8470" s="75"/>
      <c r="J8470" s="75"/>
      <c r="K8470" s="152">
        <f t="shared" si="326"/>
        <v>25.798118031113521</v>
      </c>
      <c r="L8470" s="163">
        <f t="shared" si="324"/>
        <v>-8.0930995183152277E-2</v>
      </c>
      <c r="M8470" s="161">
        <v>114.89</v>
      </c>
      <c r="N8470" s="167">
        <f t="shared" si="325"/>
        <v>0.59999999999999432</v>
      </c>
    </row>
    <row r="8471" spans="1:14" x14ac:dyDescent="0.15">
      <c r="C8471" s="88">
        <v>42444</v>
      </c>
      <c r="D8471" s="12">
        <v>36.340000000000003</v>
      </c>
      <c r="E8471" s="12">
        <v>38.74</v>
      </c>
      <c r="F8471" s="12"/>
      <c r="G8471" s="11">
        <v>34.5</v>
      </c>
      <c r="H8471" s="12"/>
      <c r="I8471" s="75"/>
      <c r="J8471" s="75"/>
      <c r="K8471" s="152">
        <f t="shared" si="326"/>
        <v>24.933124384531386</v>
      </c>
      <c r="L8471" s="163">
        <f t="shared" si="324"/>
        <v>-0.86499364658213551</v>
      </c>
      <c r="M8471" s="161">
        <v>114.9</v>
      </c>
      <c r="N8471" s="167">
        <f t="shared" si="325"/>
        <v>1.0000000000005116E-2</v>
      </c>
    </row>
    <row r="8472" spans="1:14" x14ac:dyDescent="0.15">
      <c r="C8472" s="88">
        <v>42445</v>
      </c>
      <c r="D8472" s="12">
        <v>38.46</v>
      </c>
      <c r="E8472" s="12">
        <v>40.33</v>
      </c>
      <c r="F8472" s="12"/>
      <c r="G8472" s="11">
        <v>34.799999999999997</v>
      </c>
      <c r="H8472" s="12"/>
      <c r="I8472" s="75"/>
      <c r="J8472" s="75"/>
      <c r="K8472" s="152">
        <f t="shared" si="326"/>
        <v>25.020791767049666</v>
      </c>
      <c r="L8472" s="163">
        <f t="shared" si="324"/>
        <v>8.7667382518279879E-2</v>
      </c>
      <c r="M8472" s="161">
        <v>114.31</v>
      </c>
      <c r="N8472" s="167">
        <f t="shared" si="325"/>
        <v>-0.59000000000000341</v>
      </c>
    </row>
    <row r="8473" spans="1:14" x14ac:dyDescent="0.15">
      <c r="C8473" s="88">
        <v>42446</v>
      </c>
      <c r="D8473" s="12">
        <v>40.200000000000003</v>
      </c>
      <c r="E8473" s="12">
        <v>41.54</v>
      </c>
      <c r="F8473" s="12"/>
      <c r="G8473" s="11">
        <v>36.4</v>
      </c>
      <c r="H8473" s="12"/>
      <c r="I8473" s="75"/>
      <c r="J8473" s="75"/>
      <c r="K8473" s="152">
        <f t="shared" si="326"/>
        <v>26.065856406178497</v>
      </c>
      <c r="L8473" s="163">
        <f t="shared" si="324"/>
        <v>1.0450646391288316</v>
      </c>
      <c r="M8473" s="161">
        <v>113.85</v>
      </c>
      <c r="N8473" s="167">
        <f t="shared" si="325"/>
        <v>-0.46000000000000796</v>
      </c>
    </row>
    <row r="8474" spans="1:14" x14ac:dyDescent="0.15">
      <c r="C8474" s="88">
        <v>42447</v>
      </c>
      <c r="D8474" s="12">
        <v>39.44</v>
      </c>
      <c r="E8474" s="12">
        <v>41.2</v>
      </c>
      <c r="F8474" s="12"/>
      <c r="G8474" s="11">
        <v>37.299999999999997</v>
      </c>
      <c r="H8474" s="12"/>
      <c r="I8474" s="75"/>
      <c r="J8474" s="75"/>
      <c r="K8474" s="152">
        <f t="shared" si="326"/>
        <v>26.316197164652468</v>
      </c>
      <c r="L8474" s="163">
        <f t="shared" si="324"/>
        <v>0.25034075847397119</v>
      </c>
      <c r="M8474" s="161">
        <v>112.17</v>
      </c>
      <c r="N8474" s="167">
        <f t="shared" si="325"/>
        <v>-1.6799999999999926</v>
      </c>
    </row>
    <row r="8475" spans="1:14" x14ac:dyDescent="0.15">
      <c r="C8475" s="88">
        <v>42450</v>
      </c>
      <c r="D8475" s="12">
        <v>39.909999999999997</v>
      </c>
      <c r="E8475" s="12">
        <v>41.54</v>
      </c>
      <c r="F8475" s="12"/>
      <c r="G8475" s="82"/>
      <c r="H8475" s="82"/>
      <c r="I8475" s="174"/>
      <c r="J8475" s="174"/>
      <c r="K8475" s="155"/>
      <c r="L8475" s="163">
        <f t="shared" si="324"/>
        <v>-26.316197164652468</v>
      </c>
      <c r="M8475" s="172"/>
      <c r="N8475" s="167">
        <f t="shared" si="325"/>
        <v>-112.17</v>
      </c>
    </row>
    <row r="8476" spans="1:14" x14ac:dyDescent="0.15">
      <c r="B8476" s="215"/>
      <c r="C8476" s="88">
        <v>42451</v>
      </c>
      <c r="D8476" s="12">
        <v>41.45</v>
      </c>
      <c r="E8476" s="12">
        <v>41.79</v>
      </c>
      <c r="F8476" s="12"/>
      <c r="G8476" s="11">
        <v>37.9</v>
      </c>
      <c r="H8476" s="12"/>
      <c r="I8476" s="75"/>
      <c r="J8476" s="75"/>
      <c r="K8476" s="152">
        <f t="shared" si="326"/>
        <v>26.920685718555621</v>
      </c>
      <c r="L8476" s="163">
        <f t="shared" si="324"/>
        <v>26.920685718555621</v>
      </c>
      <c r="M8476" s="161">
        <v>112.93</v>
      </c>
      <c r="N8476" s="167">
        <f t="shared" si="325"/>
        <v>112.93</v>
      </c>
    </row>
    <row r="8477" spans="1:14" x14ac:dyDescent="0.15">
      <c r="C8477" s="88">
        <v>42452</v>
      </c>
      <c r="D8477" s="12">
        <v>39.79</v>
      </c>
      <c r="E8477" s="12">
        <v>40.47</v>
      </c>
      <c r="F8477" s="12"/>
      <c r="G8477" s="11">
        <v>37.6</v>
      </c>
      <c r="H8477" s="12"/>
      <c r="I8477" s="75"/>
      <c r="J8477" s="75"/>
      <c r="K8477" s="152">
        <f t="shared" si="326"/>
        <v>26.773812347255259</v>
      </c>
      <c r="L8477" s="163">
        <f t="shared" si="324"/>
        <v>-0.14687337130036227</v>
      </c>
      <c r="M8477" s="161">
        <v>113.21</v>
      </c>
      <c r="N8477" s="167">
        <f t="shared" si="325"/>
        <v>0.27999999999998693</v>
      </c>
    </row>
    <row r="8478" spans="1:14" x14ac:dyDescent="0.15">
      <c r="C8478" s="88">
        <v>42453</v>
      </c>
      <c r="D8478" s="12">
        <v>39.46</v>
      </c>
      <c r="E8478" s="12">
        <v>40.44</v>
      </c>
      <c r="F8478" s="12"/>
      <c r="G8478" s="11">
        <v>36</v>
      </c>
      <c r="H8478" s="12"/>
      <c r="I8478" s="75"/>
      <c r="J8478" s="75"/>
      <c r="K8478" s="152">
        <f t="shared" si="326"/>
        <v>25.682052152966733</v>
      </c>
      <c r="L8478" s="163">
        <f t="shared" si="324"/>
        <v>-1.0917601942885256</v>
      </c>
      <c r="M8478" s="161">
        <v>113.42</v>
      </c>
      <c r="N8478" s="167">
        <f t="shared" si="325"/>
        <v>0.21000000000000796</v>
      </c>
    </row>
    <row r="8479" spans="1:14" x14ac:dyDescent="0.15">
      <c r="C8479" s="88">
        <v>42454</v>
      </c>
      <c r="D8479" s="82"/>
      <c r="E8479" s="82"/>
      <c r="F8479" s="12"/>
      <c r="G8479" s="11">
        <v>35.5</v>
      </c>
      <c r="H8479" s="12"/>
      <c r="I8479" s="75"/>
      <c r="J8479" s="75"/>
      <c r="K8479" s="152">
        <f t="shared" si="326"/>
        <v>25.524083555467335</v>
      </c>
      <c r="L8479" s="163">
        <f t="shared" si="324"/>
        <v>-0.15796859749939784</v>
      </c>
      <c r="M8479" s="161">
        <v>114.31</v>
      </c>
      <c r="N8479" s="167">
        <f t="shared" si="325"/>
        <v>0.89000000000000057</v>
      </c>
    </row>
    <row r="8480" spans="1:14" x14ac:dyDescent="0.15">
      <c r="A8480" t="s">
        <v>219</v>
      </c>
      <c r="B8480" s="2">
        <f>MIN(D7116:D8480)</f>
        <v>26.21</v>
      </c>
      <c r="C8480" s="88">
        <v>42457</v>
      </c>
      <c r="D8480" s="12">
        <v>39.39</v>
      </c>
      <c r="E8480" s="12">
        <v>40.270000000000003</v>
      </c>
      <c r="F8480" s="12"/>
      <c r="G8480" s="11">
        <v>36.5</v>
      </c>
      <c r="H8480" s="12"/>
      <c r="I8480" s="75"/>
      <c r="J8480" s="75"/>
      <c r="K8480" s="152">
        <f t="shared" si="326"/>
        <v>26.272916976741126</v>
      </c>
      <c r="L8480" s="163">
        <f t="shared" si="324"/>
        <v>0.74883342127379038</v>
      </c>
      <c r="M8480" s="161">
        <v>114.44</v>
      </c>
      <c r="N8480" s="167">
        <f t="shared" si="325"/>
        <v>0.12999999999999545</v>
      </c>
    </row>
    <row r="8481" spans="1:14" x14ac:dyDescent="0.15">
      <c r="A8481" t="s">
        <v>220</v>
      </c>
      <c r="B8481" s="2">
        <f>MAX(D7116:D8480)</f>
        <v>113.93</v>
      </c>
      <c r="C8481" s="88">
        <v>42458</v>
      </c>
      <c r="D8481" s="12">
        <v>38.28</v>
      </c>
      <c r="E8481" s="12">
        <v>39.14</v>
      </c>
      <c r="F8481" s="12"/>
      <c r="G8481" s="11">
        <v>35.6</v>
      </c>
      <c r="H8481" s="12"/>
      <c r="I8481" s="75"/>
      <c r="J8481" s="75"/>
      <c r="K8481" s="152">
        <f t="shared" si="326"/>
        <v>25.584786519212777</v>
      </c>
      <c r="L8481" s="163">
        <f t="shared" si="324"/>
        <v>-0.68813045752834867</v>
      </c>
      <c r="M8481" s="161">
        <v>114.26</v>
      </c>
      <c r="N8481" s="167">
        <f t="shared" si="325"/>
        <v>-0.17999999999999261</v>
      </c>
    </row>
    <row r="8482" spans="1:14" x14ac:dyDescent="0.15">
      <c r="A8482" t="s">
        <v>221</v>
      </c>
      <c r="B8482" s="2">
        <f>AVERAGE(D7116:D8480)</f>
        <v>83.488641881638713</v>
      </c>
      <c r="C8482" s="88">
        <v>42459</v>
      </c>
      <c r="D8482" s="12">
        <v>38.32</v>
      </c>
      <c r="E8482" s="12">
        <v>39.26</v>
      </c>
      <c r="F8482" s="12"/>
      <c r="G8482" s="11">
        <v>35.299999999999997</v>
      </c>
      <c r="H8482" s="12"/>
      <c r="I8482" s="75"/>
      <c r="J8482" s="75"/>
      <c r="K8482" s="152">
        <f t="shared" si="326"/>
        <v>25.235966193506147</v>
      </c>
      <c r="L8482" s="163">
        <f t="shared" si="324"/>
        <v>-0.34882032570662957</v>
      </c>
      <c r="M8482" s="161">
        <v>113.66</v>
      </c>
      <c r="N8482" s="167">
        <f t="shared" si="325"/>
        <v>-0.60000000000000853</v>
      </c>
    </row>
    <row r="8483" spans="1:14" ht="15" thickBot="1" x14ac:dyDescent="0.2">
      <c r="C8483" s="121">
        <v>42460</v>
      </c>
      <c r="D8483" s="122">
        <v>38.340000000000003</v>
      </c>
      <c r="E8483" s="122">
        <v>39.6</v>
      </c>
      <c r="F8483" s="122"/>
      <c r="G8483" s="136">
        <v>35</v>
      </c>
      <c r="H8483" s="122"/>
      <c r="I8483" s="123"/>
      <c r="J8483" s="123"/>
      <c r="K8483" s="154">
        <f t="shared" si="326"/>
        <v>25.02589909339526</v>
      </c>
      <c r="L8483" s="164">
        <f t="shared" ref="L8483:L8546" si="327">K8483-K8482</f>
        <v>-0.21006710011088714</v>
      </c>
      <c r="M8483" s="170">
        <v>113.68</v>
      </c>
      <c r="N8483" s="171">
        <f t="shared" ref="N8483:N8546" si="328">M8483-M8482</f>
        <v>2.0000000000010232E-2</v>
      </c>
    </row>
    <row r="8484" spans="1:14" x14ac:dyDescent="0.15">
      <c r="A8484" t="s">
        <v>89</v>
      </c>
      <c r="C8484" s="115">
        <v>42461</v>
      </c>
      <c r="D8484" s="116">
        <v>36.79</v>
      </c>
      <c r="E8484" s="116">
        <v>38.67</v>
      </c>
      <c r="F8484" s="116"/>
      <c r="G8484" s="131">
        <v>36.1</v>
      </c>
      <c r="H8484" s="116"/>
      <c r="I8484" s="117"/>
      <c r="J8484" s="117"/>
      <c r="K8484" s="153">
        <f t="shared" si="326"/>
        <v>25.737496834908093</v>
      </c>
      <c r="L8484" s="165">
        <f t="shared" si="327"/>
        <v>0.71159774151283273</v>
      </c>
      <c r="M8484" s="168">
        <v>113.35</v>
      </c>
      <c r="N8484" s="169">
        <f t="shared" si="328"/>
        <v>-0.33000000000001251</v>
      </c>
    </row>
    <row r="8485" spans="1:14" x14ac:dyDescent="0.15">
      <c r="A8485" t="s">
        <v>163</v>
      </c>
      <c r="B8485" s="2">
        <f>AVERAGE(D8484:D8504)</f>
        <v>41.124761904761897</v>
      </c>
      <c r="C8485" s="88">
        <v>42464</v>
      </c>
      <c r="D8485" s="12">
        <v>35.700000000000003</v>
      </c>
      <c r="E8485" s="12">
        <v>37.69</v>
      </c>
      <c r="F8485" s="12"/>
      <c r="G8485" s="11">
        <v>34.4</v>
      </c>
      <c r="H8485" s="12"/>
      <c r="I8485" s="75"/>
      <c r="J8485" s="75"/>
      <c r="K8485" s="152">
        <f t="shared" si="326"/>
        <v>24.335076596857157</v>
      </c>
      <c r="L8485" s="163">
        <f t="shared" si="327"/>
        <v>-1.4024202380509365</v>
      </c>
      <c r="M8485" s="161">
        <v>112.47</v>
      </c>
      <c r="N8485" s="167">
        <f t="shared" si="328"/>
        <v>-0.87999999999999545</v>
      </c>
    </row>
    <row r="8486" spans="1:14" x14ac:dyDescent="0.15">
      <c r="A8486" t="s">
        <v>0</v>
      </c>
      <c r="B8486" s="2">
        <f>AVERAGE(E8484:E8504)</f>
        <v>43.339523809523804</v>
      </c>
      <c r="C8486" s="88">
        <v>42465</v>
      </c>
      <c r="D8486" s="12">
        <v>35.89</v>
      </c>
      <c r="E8486" s="12">
        <v>37.869999999999997</v>
      </c>
      <c r="F8486" s="12"/>
      <c r="G8486" s="11">
        <v>33.700000000000003</v>
      </c>
      <c r="H8486" s="12"/>
      <c r="I8486" s="75"/>
      <c r="J8486" s="75"/>
      <c r="K8486" s="152">
        <f t="shared" si="326"/>
        <v>23.738142105689302</v>
      </c>
      <c r="L8486" s="163">
        <f t="shared" si="327"/>
        <v>-0.59693449116785402</v>
      </c>
      <c r="M8486" s="161">
        <v>111.99</v>
      </c>
      <c r="N8486" s="167">
        <f t="shared" si="328"/>
        <v>-0.48000000000000398</v>
      </c>
    </row>
    <row r="8487" spans="1:14" x14ac:dyDescent="0.15">
      <c r="A8487" t="s">
        <v>6</v>
      </c>
      <c r="B8487" s="2">
        <f>AVERAGE(G8484:G8504)</f>
        <v>38.664999999999992</v>
      </c>
      <c r="C8487" s="88">
        <v>42466</v>
      </c>
      <c r="D8487" s="12">
        <v>37.75</v>
      </c>
      <c r="E8487" s="12">
        <v>39.840000000000003</v>
      </c>
      <c r="F8487" s="12"/>
      <c r="G8487" s="11">
        <v>34.6</v>
      </c>
      <c r="H8487" s="12"/>
      <c r="I8487" s="75"/>
      <c r="J8487" s="75"/>
      <c r="K8487" s="152">
        <f t="shared" si="326"/>
        <v>24.243698225984325</v>
      </c>
      <c r="L8487" s="163">
        <f t="shared" si="327"/>
        <v>0.50555612029502228</v>
      </c>
      <c r="M8487" s="161">
        <v>111.4</v>
      </c>
      <c r="N8487" s="167">
        <f t="shared" si="328"/>
        <v>-0.5899999999999892</v>
      </c>
    </row>
    <row r="8488" spans="1:14" x14ac:dyDescent="0.15">
      <c r="A8488" t="s">
        <v>210</v>
      </c>
      <c r="B8488" s="111">
        <f>AVERAGE(K8484:K8504)</f>
        <v>26.950733088077584</v>
      </c>
      <c r="C8488" s="88">
        <v>42467</v>
      </c>
      <c r="D8488" s="12">
        <v>37.26</v>
      </c>
      <c r="E8488" s="12">
        <v>39.43</v>
      </c>
      <c r="F8488" s="12"/>
      <c r="G8488" s="11">
        <v>36.299999999999997</v>
      </c>
      <c r="H8488" s="12"/>
      <c r="I8488" s="75"/>
      <c r="J8488" s="75"/>
      <c r="K8488" s="152">
        <f t="shared" si="326"/>
        <v>25.252206484915401</v>
      </c>
      <c r="L8488" s="163">
        <f t="shared" si="327"/>
        <v>1.0085082589310765</v>
      </c>
      <c r="M8488" s="161">
        <v>110.6</v>
      </c>
      <c r="N8488" s="167">
        <f t="shared" si="328"/>
        <v>-0.80000000000001137</v>
      </c>
    </row>
    <row r="8489" spans="1:14" x14ac:dyDescent="0.15">
      <c r="A8489" t="s">
        <v>197</v>
      </c>
      <c r="B8489" s="2">
        <f>AVERAGE(M8484:M8504)</f>
        <v>110.82950000000002</v>
      </c>
      <c r="C8489" s="88">
        <v>42468</v>
      </c>
      <c r="D8489" s="12">
        <v>39.72</v>
      </c>
      <c r="E8489" s="12">
        <v>41.94</v>
      </c>
      <c r="F8489" s="12"/>
      <c r="G8489" s="11">
        <v>36</v>
      </c>
      <c r="H8489" s="12"/>
      <c r="I8489" s="75"/>
      <c r="J8489" s="75"/>
      <c r="K8489" s="152">
        <f t="shared" si="326"/>
        <v>24.873685672750799</v>
      </c>
      <c r="L8489" s="163">
        <f t="shared" si="327"/>
        <v>-0.37852081216460221</v>
      </c>
      <c r="M8489" s="161">
        <v>109.85</v>
      </c>
      <c r="N8489" s="167">
        <f t="shared" si="328"/>
        <v>-0.75</v>
      </c>
    </row>
    <row r="8490" spans="1:14" x14ac:dyDescent="0.15">
      <c r="C8490" s="88">
        <v>42471</v>
      </c>
      <c r="D8490" s="12">
        <v>40.36</v>
      </c>
      <c r="E8490" s="12">
        <v>42.83</v>
      </c>
      <c r="F8490" s="12"/>
      <c r="G8490" s="11">
        <v>37.700000000000003</v>
      </c>
      <c r="H8490" s="12"/>
      <c r="I8490" s="75"/>
      <c r="J8490" s="75"/>
      <c r="K8490" s="152">
        <f t="shared" si="326"/>
        <v>25.872803244201631</v>
      </c>
      <c r="L8490" s="163">
        <f t="shared" si="327"/>
        <v>0.99911757145083158</v>
      </c>
      <c r="M8490" s="161">
        <v>109.11</v>
      </c>
      <c r="N8490" s="167">
        <f t="shared" si="328"/>
        <v>-0.73999999999999488</v>
      </c>
    </row>
    <row r="8491" spans="1:14" x14ac:dyDescent="0.15">
      <c r="C8491" s="88">
        <v>42472</v>
      </c>
      <c r="D8491" s="12">
        <v>42.17</v>
      </c>
      <c r="E8491" s="12">
        <v>44.69</v>
      </c>
      <c r="F8491" s="12"/>
      <c r="G8491" s="11">
        <v>38.700000000000003</v>
      </c>
      <c r="H8491" s="12"/>
      <c r="I8491" s="75"/>
      <c r="J8491" s="75"/>
      <c r="K8491" s="152">
        <f t="shared" si="326"/>
        <v>26.556650340595318</v>
      </c>
      <c r="L8491" s="163">
        <f t="shared" si="327"/>
        <v>0.68384709639368779</v>
      </c>
      <c r="M8491" s="161">
        <v>109.1</v>
      </c>
      <c r="N8491" s="167">
        <f t="shared" si="328"/>
        <v>-1.0000000000005116E-2</v>
      </c>
    </row>
    <row r="8492" spans="1:14" x14ac:dyDescent="0.15">
      <c r="C8492" s="88">
        <v>42473</v>
      </c>
      <c r="D8492" s="12">
        <v>41.76</v>
      </c>
      <c r="E8492" s="12">
        <v>44.18</v>
      </c>
      <c r="F8492" s="12"/>
      <c r="G8492" s="11">
        <v>40</v>
      </c>
      <c r="H8492" s="12"/>
      <c r="I8492" s="75"/>
      <c r="J8492" s="75"/>
      <c r="K8492" s="152">
        <f t="shared" si="326"/>
        <v>27.592141887731557</v>
      </c>
      <c r="L8492" s="163">
        <f t="shared" si="327"/>
        <v>1.0354915471362389</v>
      </c>
      <c r="M8492" s="161">
        <v>109.67</v>
      </c>
      <c r="N8492" s="167">
        <f t="shared" si="328"/>
        <v>0.57000000000000739</v>
      </c>
    </row>
    <row r="8493" spans="1:14" x14ac:dyDescent="0.15">
      <c r="C8493" s="88">
        <v>42474</v>
      </c>
      <c r="D8493" s="12">
        <v>41.5</v>
      </c>
      <c r="E8493" s="12">
        <v>43.84</v>
      </c>
      <c r="F8493" s="12"/>
      <c r="G8493" s="11">
        <v>39.700000000000003</v>
      </c>
      <c r="H8493" s="12"/>
      <c r="I8493" s="75"/>
      <c r="J8493" s="75"/>
      <c r="K8493" s="152">
        <f t="shared" si="326"/>
        <v>27.569982884387326</v>
      </c>
      <c r="L8493" s="163">
        <f t="shared" si="327"/>
        <v>-2.215900334423182E-2</v>
      </c>
      <c r="M8493" s="161">
        <v>110.41</v>
      </c>
      <c r="N8493" s="167">
        <f t="shared" si="328"/>
        <v>0.73999999999999488</v>
      </c>
    </row>
    <row r="8494" spans="1:14" x14ac:dyDescent="0.15">
      <c r="C8494" s="88">
        <v>42475</v>
      </c>
      <c r="D8494" s="12">
        <v>40.36</v>
      </c>
      <c r="E8494" s="12">
        <v>43.1</v>
      </c>
      <c r="F8494" s="12"/>
      <c r="G8494" s="11">
        <v>40</v>
      </c>
      <c r="H8494" s="12"/>
      <c r="I8494" s="75"/>
      <c r="J8494" s="75"/>
      <c r="K8494" s="152">
        <f t="shared" si="326"/>
        <v>27.861345788706046</v>
      </c>
      <c r="L8494" s="163">
        <f t="shared" si="327"/>
        <v>0.29136290431872069</v>
      </c>
      <c r="M8494" s="161">
        <v>110.74</v>
      </c>
      <c r="N8494" s="167">
        <f t="shared" si="328"/>
        <v>0.32999999999999829</v>
      </c>
    </row>
    <row r="8495" spans="1:14" x14ac:dyDescent="0.15">
      <c r="C8495" s="88">
        <v>42478</v>
      </c>
      <c r="D8495" s="12">
        <v>39.78</v>
      </c>
      <c r="E8495" s="12">
        <v>42.91</v>
      </c>
      <c r="F8495" s="12"/>
      <c r="G8495" s="11">
        <v>37.4</v>
      </c>
      <c r="H8495" s="12"/>
      <c r="I8495" s="75"/>
      <c r="J8495" s="75"/>
      <c r="K8495" s="152">
        <f t="shared" si="326"/>
        <v>25.64339497597166</v>
      </c>
      <c r="L8495" s="163">
        <f t="shared" si="327"/>
        <v>-2.2179508127343865</v>
      </c>
      <c r="M8495" s="161">
        <v>109.01</v>
      </c>
      <c r="N8495" s="167">
        <f t="shared" si="328"/>
        <v>-1.7299999999999898</v>
      </c>
    </row>
    <row r="8496" spans="1:14" x14ac:dyDescent="0.15">
      <c r="C8496" s="88">
        <v>42479</v>
      </c>
      <c r="D8496" s="12">
        <v>41.08</v>
      </c>
      <c r="E8496" s="12">
        <v>44.03</v>
      </c>
      <c r="F8496" s="12"/>
      <c r="G8496" s="11">
        <v>39.4</v>
      </c>
      <c r="H8496" s="12"/>
      <c r="I8496" s="75"/>
      <c r="J8496" s="75"/>
      <c r="K8496" s="152">
        <f t="shared" si="326"/>
        <v>27.289778104375344</v>
      </c>
      <c r="L8496" s="163">
        <f t="shared" si="327"/>
        <v>1.6463831284036843</v>
      </c>
      <c r="M8496" s="161">
        <v>110.12</v>
      </c>
      <c r="N8496" s="167">
        <f t="shared" si="328"/>
        <v>1.1099999999999994</v>
      </c>
    </row>
    <row r="8497" spans="1:14" x14ac:dyDescent="0.15">
      <c r="C8497" s="88">
        <v>42480</v>
      </c>
      <c r="D8497" s="12">
        <v>42.63</v>
      </c>
      <c r="E8497" s="12">
        <v>45.8</v>
      </c>
      <c r="F8497" s="12"/>
      <c r="G8497" s="11">
        <v>39.200000000000003</v>
      </c>
      <c r="H8497" s="12"/>
      <c r="I8497" s="75"/>
      <c r="J8497" s="75"/>
      <c r="K8497" s="152">
        <f t="shared" si="326"/>
        <v>27.170976158543425</v>
      </c>
      <c r="L8497" s="163">
        <f t="shared" si="327"/>
        <v>-0.11880194583191894</v>
      </c>
      <c r="M8497" s="161">
        <v>110.2</v>
      </c>
      <c r="N8497" s="167">
        <f t="shared" si="328"/>
        <v>7.9999999999998295E-2</v>
      </c>
    </row>
    <row r="8498" spans="1:14" x14ac:dyDescent="0.15">
      <c r="C8498" s="88">
        <v>42481</v>
      </c>
      <c r="D8498" s="12">
        <v>43.18</v>
      </c>
      <c r="E8498" s="12">
        <v>44.53</v>
      </c>
      <c r="F8498" s="12"/>
      <c r="G8498" s="11">
        <v>42</v>
      </c>
      <c r="H8498" s="12"/>
      <c r="I8498" s="75"/>
      <c r="J8498" s="75"/>
      <c r="K8498" s="152">
        <f t="shared" si="326"/>
        <v>29.25177135761777</v>
      </c>
      <c r="L8498" s="163">
        <f t="shared" si="327"/>
        <v>2.0807951990743447</v>
      </c>
      <c r="M8498" s="161">
        <v>110.73</v>
      </c>
      <c r="N8498" s="167">
        <f t="shared" si="328"/>
        <v>0.53000000000000114</v>
      </c>
    </row>
    <row r="8499" spans="1:14" x14ac:dyDescent="0.15">
      <c r="C8499" s="88">
        <v>42482</v>
      </c>
      <c r="D8499" s="12">
        <v>43.73</v>
      </c>
      <c r="E8499" s="12">
        <v>45.11</v>
      </c>
      <c r="F8499" s="12"/>
      <c r="G8499" s="11">
        <v>41.3</v>
      </c>
      <c r="H8499" s="12"/>
      <c r="I8499" s="75"/>
      <c r="J8499" s="75"/>
      <c r="K8499" s="152">
        <f t="shared" si="326"/>
        <v>28.686311079545156</v>
      </c>
      <c r="L8499" s="163">
        <f t="shared" si="327"/>
        <v>-0.56546027807261368</v>
      </c>
      <c r="M8499" s="161">
        <v>110.43</v>
      </c>
      <c r="N8499" s="167">
        <f t="shared" si="328"/>
        <v>-0.29999999999999716</v>
      </c>
    </row>
    <row r="8500" spans="1:14" x14ac:dyDescent="0.15">
      <c r="C8500" s="88">
        <v>42485</v>
      </c>
      <c r="D8500" s="12">
        <v>42.64</v>
      </c>
      <c r="E8500" s="12">
        <v>44.48</v>
      </c>
      <c r="F8500" s="12"/>
      <c r="G8500" s="11">
        <v>41</v>
      </c>
      <c r="H8500" s="12"/>
      <c r="I8500" s="75"/>
      <c r="J8500" s="75"/>
      <c r="K8500" s="152">
        <f t="shared" si="326"/>
        <v>28.988542776875185</v>
      </c>
      <c r="L8500" s="163">
        <f t="shared" si="327"/>
        <v>0.30223169733002919</v>
      </c>
      <c r="M8500" s="161">
        <v>112.41</v>
      </c>
      <c r="N8500" s="167">
        <f>M8500-M8499</f>
        <v>1.9799999999999898</v>
      </c>
    </row>
    <row r="8501" spans="1:14" x14ac:dyDescent="0.15">
      <c r="C8501" s="88">
        <v>42486</v>
      </c>
      <c r="D8501" s="12">
        <v>44.04</v>
      </c>
      <c r="E8501" s="12">
        <v>45.74</v>
      </c>
      <c r="F8501" s="12"/>
      <c r="G8501" s="11">
        <v>40.5</v>
      </c>
      <c r="H8501" s="12"/>
      <c r="I8501" s="75"/>
      <c r="J8501" s="75"/>
      <c r="K8501" s="152">
        <f t="shared" si="326"/>
        <v>28.522939534593952</v>
      </c>
      <c r="L8501" s="163">
        <f t="shared" si="327"/>
        <v>-0.46560324228123307</v>
      </c>
      <c r="M8501" s="161">
        <v>111.97</v>
      </c>
      <c r="N8501" s="167">
        <f t="shared" si="328"/>
        <v>-0.43999999999999773</v>
      </c>
    </row>
    <row r="8502" spans="1:14" x14ac:dyDescent="0.15">
      <c r="C8502" s="88">
        <v>42487</v>
      </c>
      <c r="D8502" s="12">
        <v>45.33</v>
      </c>
      <c r="E8502" s="12">
        <v>47.18</v>
      </c>
      <c r="F8502" s="12"/>
      <c r="G8502" s="11">
        <v>42.4</v>
      </c>
      <c r="H8502" s="12"/>
      <c r="I8502" s="75"/>
      <c r="J8502" s="75"/>
      <c r="K8502" s="152">
        <f t="shared" si="326"/>
        <v>29.943726020094545</v>
      </c>
      <c r="L8502" s="163">
        <f t="shared" si="327"/>
        <v>1.4207864855005923</v>
      </c>
      <c r="M8502" s="161">
        <v>112.28</v>
      </c>
      <c r="N8502" s="167">
        <f t="shared" si="328"/>
        <v>0.31000000000000227</v>
      </c>
    </row>
    <row r="8503" spans="1:14" x14ac:dyDescent="0.15">
      <c r="C8503" s="88">
        <v>42488</v>
      </c>
      <c r="D8503" s="12">
        <v>46.03</v>
      </c>
      <c r="E8503" s="12">
        <v>48.14</v>
      </c>
      <c r="F8503" s="12"/>
      <c r="G8503" s="11">
        <v>42.9</v>
      </c>
      <c r="H8503" s="12"/>
      <c r="I8503" s="75"/>
      <c r="J8503" s="75"/>
      <c r="K8503" s="152">
        <f t="shared" si="326"/>
        <v>29.883991687207757</v>
      </c>
      <c r="L8503" s="163">
        <f t="shared" si="327"/>
        <v>-5.97343328867872E-2</v>
      </c>
      <c r="M8503" s="161">
        <v>110.75</v>
      </c>
      <c r="N8503" s="167">
        <f t="shared" si="328"/>
        <v>-1.5300000000000011</v>
      </c>
    </row>
    <row r="8504" spans="1:14" ht="15" thickBot="1" x14ac:dyDescent="0.2">
      <c r="C8504" s="121">
        <v>42489</v>
      </c>
      <c r="D8504" s="122">
        <v>45.92</v>
      </c>
      <c r="E8504" s="122">
        <v>48.13</v>
      </c>
      <c r="F8504" s="122"/>
      <c r="G8504" s="125"/>
      <c r="H8504" s="125"/>
      <c r="I8504" s="196"/>
      <c r="J8504" s="196"/>
      <c r="K8504" s="175"/>
      <c r="L8504" s="164">
        <f t="shared" si="327"/>
        <v>-29.883991687207757</v>
      </c>
      <c r="M8504" s="181"/>
      <c r="N8504" s="171">
        <f t="shared" si="328"/>
        <v>-110.75</v>
      </c>
    </row>
    <row r="8505" spans="1:14" x14ac:dyDescent="0.15">
      <c r="A8505" t="s">
        <v>38</v>
      </c>
      <c r="C8505" s="115">
        <v>42492</v>
      </c>
      <c r="D8505" s="116">
        <v>44.78</v>
      </c>
      <c r="E8505" s="116">
        <v>45.83</v>
      </c>
      <c r="F8505" s="116"/>
      <c r="G8505" s="131">
        <v>43.5</v>
      </c>
      <c r="H8505" s="116"/>
      <c r="I8505" s="117"/>
      <c r="J8505" s="117"/>
      <c r="K8505" s="152">
        <f t="shared" si="326"/>
        <v>29.39083907375203</v>
      </c>
      <c r="L8505" s="165">
        <f t="shared" si="327"/>
        <v>29.39083907375203</v>
      </c>
      <c r="M8505" s="168">
        <v>107.42</v>
      </c>
      <c r="N8505" s="169">
        <f t="shared" si="328"/>
        <v>107.42</v>
      </c>
    </row>
    <row r="8506" spans="1:14" x14ac:dyDescent="0.15">
      <c r="A8506" t="s">
        <v>163</v>
      </c>
      <c r="B8506" s="2">
        <f>AVERAGE(D8505:D8526)</f>
        <v>46.796666666666681</v>
      </c>
      <c r="C8506" s="88">
        <v>42493</v>
      </c>
      <c r="D8506" s="12">
        <v>43.65</v>
      </c>
      <c r="E8506" s="12">
        <v>44.97</v>
      </c>
      <c r="F8506" s="12"/>
      <c r="G8506" s="82"/>
      <c r="H8506" s="12"/>
      <c r="I8506" s="75"/>
      <c r="J8506" s="75"/>
      <c r="K8506" s="155"/>
      <c r="L8506" s="163">
        <f t="shared" si="327"/>
        <v>-29.39083907375203</v>
      </c>
      <c r="M8506" s="172"/>
      <c r="N8506" s="167">
        <f t="shared" si="328"/>
        <v>-107.42</v>
      </c>
    </row>
    <row r="8507" spans="1:14" x14ac:dyDescent="0.15">
      <c r="A8507" t="s">
        <v>0</v>
      </c>
      <c r="B8507" s="2">
        <f>AVERAGE(E8505:E8526)</f>
        <v>47.646818181818183</v>
      </c>
      <c r="C8507" s="88">
        <v>42494</v>
      </c>
      <c r="D8507" s="12">
        <v>43.78</v>
      </c>
      <c r="E8507" s="12">
        <v>44.62</v>
      </c>
      <c r="F8507" s="12"/>
      <c r="G8507" s="82"/>
      <c r="H8507" s="12"/>
      <c r="I8507" s="75"/>
      <c r="J8507" s="75"/>
      <c r="K8507" s="155"/>
      <c r="L8507" s="163">
        <f t="shared" si="327"/>
        <v>0</v>
      </c>
      <c r="M8507" s="172"/>
      <c r="N8507" s="167">
        <f t="shared" si="328"/>
        <v>0</v>
      </c>
    </row>
    <row r="8508" spans="1:14" x14ac:dyDescent="0.15">
      <c r="A8508" t="s">
        <v>6</v>
      </c>
      <c r="B8508" s="2">
        <f>AVERAGE(G8505:G8526)</f>
        <v>44.7</v>
      </c>
      <c r="C8508" s="88">
        <v>42495</v>
      </c>
      <c r="D8508" s="12">
        <v>44.32</v>
      </c>
      <c r="E8508" s="12">
        <v>45.01</v>
      </c>
      <c r="F8508" s="12"/>
      <c r="G8508" s="82"/>
      <c r="H8508" s="12"/>
      <c r="I8508" s="75"/>
      <c r="J8508" s="75"/>
      <c r="K8508" s="155"/>
      <c r="L8508" s="163">
        <f t="shared" si="327"/>
        <v>0</v>
      </c>
      <c r="M8508" s="172"/>
      <c r="N8508" s="167">
        <f t="shared" si="328"/>
        <v>0</v>
      </c>
    </row>
    <row r="8509" spans="1:14" x14ac:dyDescent="0.15">
      <c r="A8509" t="s">
        <v>210</v>
      </c>
      <c r="B8509" s="111">
        <f>AVERAGE(K8505:K8526)</f>
        <v>30.969864618615158</v>
      </c>
      <c r="C8509" s="88">
        <v>42496</v>
      </c>
      <c r="D8509" s="12">
        <v>44.66</v>
      </c>
      <c r="E8509" s="12">
        <v>45.37</v>
      </c>
      <c r="F8509" s="12"/>
      <c r="G8509" s="11">
        <v>41.6</v>
      </c>
      <c r="H8509" s="12"/>
      <c r="I8509" s="75"/>
      <c r="J8509" s="75"/>
      <c r="K8509" s="152">
        <f t="shared" ref="K8509:K8607" si="329">G8509*M8509/158.987294928</f>
        <v>28.360907719336854</v>
      </c>
      <c r="L8509" s="163">
        <f t="shared" si="327"/>
        <v>28.360907719336854</v>
      </c>
      <c r="M8509" s="161">
        <v>108.39</v>
      </c>
      <c r="N8509" s="167">
        <f t="shared" si="328"/>
        <v>108.39</v>
      </c>
    </row>
    <row r="8510" spans="1:14" x14ac:dyDescent="0.15">
      <c r="A8510" t="s">
        <v>197</v>
      </c>
      <c r="B8510" s="2">
        <f>AVERAGE(M8505:M8526)</f>
        <v>110.12368421052631</v>
      </c>
      <c r="C8510" s="88">
        <v>42499</v>
      </c>
      <c r="D8510" s="12">
        <v>43.44</v>
      </c>
      <c r="E8510" s="12">
        <v>43.63</v>
      </c>
      <c r="F8510" s="12"/>
      <c r="G8510" s="11">
        <v>42.9</v>
      </c>
      <c r="H8510" s="12"/>
      <c r="I8510" s="75"/>
      <c r="J8510" s="75"/>
      <c r="K8510" s="152">
        <f t="shared" si="329"/>
        <v>29.263376058489222</v>
      </c>
      <c r="L8510" s="163">
        <f t="shared" si="327"/>
        <v>0.90246833915236735</v>
      </c>
      <c r="M8510" s="161">
        <v>108.45</v>
      </c>
      <c r="N8510" s="167">
        <f t="shared" si="328"/>
        <v>6.0000000000002274E-2</v>
      </c>
    </row>
    <row r="8511" spans="1:14" x14ac:dyDescent="0.15">
      <c r="C8511" s="88">
        <v>42500</v>
      </c>
      <c r="D8511" s="12">
        <v>44.66</v>
      </c>
      <c r="E8511" s="12">
        <v>45.52</v>
      </c>
      <c r="F8511" s="12"/>
      <c r="G8511" s="11">
        <v>40.799999999999997</v>
      </c>
      <c r="H8511" s="12"/>
      <c r="I8511" s="75"/>
      <c r="J8511" s="75"/>
      <c r="K8511" s="152">
        <f t="shared" si="329"/>
        <v>28.090093626805125</v>
      </c>
      <c r="L8511" s="163">
        <f t="shared" si="327"/>
        <v>-1.1732824316840968</v>
      </c>
      <c r="M8511" s="161">
        <v>109.46</v>
      </c>
      <c r="N8511" s="167">
        <f t="shared" si="328"/>
        <v>1.0099999999999909</v>
      </c>
    </row>
    <row r="8512" spans="1:14" x14ac:dyDescent="0.15">
      <c r="C8512" s="88">
        <v>42501</v>
      </c>
      <c r="D8512" s="12">
        <v>46.23</v>
      </c>
      <c r="E8512" s="12">
        <v>47.6</v>
      </c>
      <c r="F8512" s="12"/>
      <c r="G8512" s="11">
        <v>42.3</v>
      </c>
      <c r="H8512" s="12"/>
      <c r="I8512" s="75"/>
      <c r="J8512" s="75"/>
      <c r="K8512" s="152">
        <f t="shared" si="329"/>
        <v>29.303737774203078</v>
      </c>
      <c r="L8512" s="163">
        <f t="shared" si="327"/>
        <v>1.2136441473979538</v>
      </c>
      <c r="M8512" s="161">
        <v>110.14</v>
      </c>
      <c r="N8512" s="167">
        <f t="shared" si="328"/>
        <v>0.68000000000000682</v>
      </c>
    </row>
    <row r="8513" spans="1:14" x14ac:dyDescent="0.15">
      <c r="C8513" s="88">
        <v>42502</v>
      </c>
      <c r="D8513" s="12">
        <v>46.7</v>
      </c>
      <c r="E8513" s="12">
        <v>48.08</v>
      </c>
      <c r="F8513" s="12"/>
      <c r="G8513" s="11">
        <v>44.5</v>
      </c>
      <c r="H8513" s="12"/>
      <c r="I8513" s="75"/>
      <c r="J8513" s="75"/>
      <c r="K8513" s="152">
        <f t="shared" si="329"/>
        <v>30.612288876316089</v>
      </c>
      <c r="L8513" s="163">
        <f t="shared" si="327"/>
        <v>1.308551102113011</v>
      </c>
      <c r="M8513" s="161">
        <v>109.37</v>
      </c>
      <c r="N8513" s="167">
        <f t="shared" si="328"/>
        <v>-0.76999999999999602</v>
      </c>
    </row>
    <row r="8514" spans="1:14" x14ac:dyDescent="0.15">
      <c r="C8514" s="88">
        <v>42503</v>
      </c>
      <c r="D8514" s="12">
        <v>46.21</v>
      </c>
      <c r="E8514" s="12">
        <v>47.83</v>
      </c>
      <c r="F8514" s="12"/>
      <c r="G8514" s="11">
        <v>44.5</v>
      </c>
      <c r="H8514" s="12"/>
      <c r="I8514" s="75"/>
      <c r="J8514" s="75"/>
      <c r="K8514" s="152">
        <f t="shared" si="329"/>
        <v>30.771829926508097</v>
      </c>
      <c r="L8514" s="163">
        <f t="shared" si="327"/>
        <v>0.15954105019200782</v>
      </c>
      <c r="M8514" s="161">
        <v>109.94</v>
      </c>
      <c r="N8514" s="167">
        <f t="shared" si="328"/>
        <v>0.56999999999999318</v>
      </c>
    </row>
    <row r="8515" spans="1:14" x14ac:dyDescent="0.15">
      <c r="C8515" s="88">
        <v>42506</v>
      </c>
      <c r="D8515" s="12">
        <v>47.72</v>
      </c>
      <c r="E8515" s="12">
        <v>48.97</v>
      </c>
      <c r="F8515" s="12"/>
      <c r="G8515" s="11">
        <v>45</v>
      </c>
      <c r="H8515" s="12"/>
      <c r="I8515" s="75"/>
      <c r="J8515" s="75"/>
      <c r="K8515" s="152">
        <f t="shared" si="329"/>
        <v>31.086446261245115</v>
      </c>
      <c r="L8515" s="163">
        <f t="shared" si="327"/>
        <v>0.31461633473701767</v>
      </c>
      <c r="M8515" s="161">
        <v>109.83</v>
      </c>
      <c r="N8515" s="167">
        <f t="shared" si="328"/>
        <v>-0.10999999999999943</v>
      </c>
    </row>
    <row r="8516" spans="1:14" x14ac:dyDescent="0.15">
      <c r="C8516" s="88">
        <v>42507</v>
      </c>
      <c r="D8516" s="12">
        <v>48.31</v>
      </c>
      <c r="E8516" s="12">
        <v>49.28</v>
      </c>
      <c r="F8516" s="12"/>
      <c r="G8516" s="11">
        <v>46</v>
      </c>
      <c r="H8516" s="12"/>
      <c r="I8516" s="75"/>
      <c r="J8516" s="75"/>
      <c r="K8516" s="152">
        <f t="shared" si="329"/>
        <v>31.814869246568854</v>
      </c>
      <c r="L8516" s="163">
        <f t="shared" si="327"/>
        <v>0.72842298532373917</v>
      </c>
      <c r="M8516" s="161">
        <v>109.96</v>
      </c>
      <c r="N8516" s="167">
        <f t="shared" si="328"/>
        <v>0.12999999999999545</v>
      </c>
    </row>
    <row r="8517" spans="1:14" x14ac:dyDescent="0.15">
      <c r="C8517" s="88">
        <v>42508</v>
      </c>
      <c r="D8517" s="12">
        <v>48.19</v>
      </c>
      <c r="E8517" s="12">
        <v>48.93</v>
      </c>
      <c r="F8517" s="12"/>
      <c r="G8517" s="11">
        <v>45.9</v>
      </c>
      <c r="H8517" s="12"/>
      <c r="I8517" s="75"/>
      <c r="J8517" s="75"/>
      <c r="K8517" s="152">
        <f t="shared" si="329"/>
        <v>31.722610302188151</v>
      </c>
      <c r="L8517" s="163">
        <f t="shared" si="327"/>
        <v>-9.2258944380702701E-2</v>
      </c>
      <c r="M8517" s="161">
        <v>109.88</v>
      </c>
      <c r="N8517" s="167">
        <f t="shared" si="328"/>
        <v>-7.9999999999998295E-2</v>
      </c>
    </row>
    <row r="8518" spans="1:14" x14ac:dyDescent="0.15">
      <c r="C8518" s="88">
        <v>42509</v>
      </c>
      <c r="D8518" s="12">
        <v>48.16</v>
      </c>
      <c r="E8518" s="12">
        <v>48.81</v>
      </c>
      <c r="F8518" s="12"/>
      <c r="G8518" s="11">
        <v>44.9</v>
      </c>
      <c r="H8518" s="12"/>
      <c r="I8518" s="75"/>
      <c r="J8518" s="75"/>
      <c r="K8518" s="152">
        <f t="shared" si="329"/>
        <v>31.392973899331349</v>
      </c>
      <c r="L8518" s="163">
        <f t="shared" si="327"/>
        <v>-0.32963640285680285</v>
      </c>
      <c r="M8518" s="161">
        <v>111.16</v>
      </c>
      <c r="N8518" s="167">
        <f t="shared" si="328"/>
        <v>1.2800000000000011</v>
      </c>
    </row>
    <row r="8519" spans="1:14" x14ac:dyDescent="0.15">
      <c r="C8519" s="88">
        <v>42510</v>
      </c>
      <c r="D8519" s="12">
        <v>47.75</v>
      </c>
      <c r="E8519" s="12">
        <v>48.72</v>
      </c>
      <c r="F8519" s="12"/>
      <c r="G8519" s="11">
        <v>46</v>
      </c>
      <c r="H8519" s="12"/>
      <c r="I8519" s="75"/>
      <c r="J8519" s="75"/>
      <c r="K8519" s="152">
        <f t="shared" si="329"/>
        <v>32.141813610415916</v>
      </c>
      <c r="L8519" s="163">
        <f t="shared" si="327"/>
        <v>0.74883971108456748</v>
      </c>
      <c r="M8519" s="161">
        <v>111.09</v>
      </c>
      <c r="N8519" s="167">
        <f t="shared" si="328"/>
        <v>-6.9999999999993179E-2</v>
      </c>
    </row>
    <row r="8520" spans="1:14" x14ac:dyDescent="0.15">
      <c r="C8520" s="88">
        <v>42513</v>
      </c>
      <c r="D8520" s="12">
        <v>48.08</v>
      </c>
      <c r="E8520" s="12">
        <v>48.35</v>
      </c>
      <c r="F8520" s="12"/>
      <c r="G8520" s="11">
        <v>45.1</v>
      </c>
      <c r="H8520" s="12"/>
      <c r="I8520" s="75"/>
      <c r="J8520" s="75"/>
      <c r="K8520" s="152">
        <f t="shared" si="329"/>
        <v>31.436361014025792</v>
      </c>
      <c r="L8520" s="163">
        <f t="shared" si="327"/>
        <v>-0.70545259639012414</v>
      </c>
      <c r="M8520" s="161">
        <v>110.82</v>
      </c>
      <c r="N8520" s="167">
        <f t="shared" si="328"/>
        <v>-0.27000000000001023</v>
      </c>
    </row>
    <row r="8521" spans="1:14" x14ac:dyDescent="0.15">
      <c r="C8521" s="88">
        <v>42514</v>
      </c>
      <c r="D8521" s="12">
        <v>48.62</v>
      </c>
      <c r="E8521" s="12">
        <v>48.61</v>
      </c>
      <c r="F8521" s="12"/>
      <c r="G8521" s="11">
        <v>44.8</v>
      </c>
      <c r="H8521" s="12"/>
      <c r="I8521" s="75"/>
      <c r="J8521" s="75"/>
      <c r="K8521" s="152">
        <f t="shared" si="329"/>
        <v>31.075086862993711</v>
      </c>
      <c r="L8521" s="163">
        <f t="shared" si="327"/>
        <v>-0.36127415103208094</v>
      </c>
      <c r="M8521" s="161">
        <v>110.28</v>
      </c>
      <c r="N8521" s="167">
        <f t="shared" si="328"/>
        <v>-0.53999999999999204</v>
      </c>
    </row>
    <row r="8522" spans="1:14" x14ac:dyDescent="0.15">
      <c r="C8522" s="88">
        <v>42515</v>
      </c>
      <c r="D8522" s="12">
        <v>49.56</v>
      </c>
      <c r="E8522" s="12">
        <v>49.74</v>
      </c>
      <c r="F8522" s="12"/>
      <c r="G8522" s="11">
        <v>46.2</v>
      </c>
      <c r="H8522" s="12"/>
      <c r="I8522" s="75"/>
      <c r="J8522" s="75"/>
      <c r="K8522" s="152">
        <f t="shared" si="329"/>
        <v>32.30190187414496</v>
      </c>
      <c r="L8522" s="163">
        <f t="shared" si="327"/>
        <v>1.226815011151249</v>
      </c>
      <c r="M8522" s="161">
        <v>111.16</v>
      </c>
      <c r="N8522" s="167">
        <f t="shared" si="328"/>
        <v>0.87999999999999545</v>
      </c>
    </row>
    <row r="8523" spans="1:14" x14ac:dyDescent="0.15">
      <c r="C8523" s="88">
        <v>42516</v>
      </c>
      <c r="D8523" s="12">
        <v>49.48</v>
      </c>
      <c r="E8523" s="12">
        <v>49.59</v>
      </c>
      <c r="F8523" s="12"/>
      <c r="G8523" s="11">
        <v>46.7</v>
      </c>
      <c r="H8523" s="12"/>
      <c r="I8523" s="75"/>
      <c r="J8523" s="75"/>
      <c r="K8523" s="152">
        <f t="shared" si="329"/>
        <v>32.469374375718481</v>
      </c>
      <c r="L8523" s="163">
        <f t="shared" si="327"/>
        <v>0.16747250157352056</v>
      </c>
      <c r="M8523" s="161">
        <v>110.54</v>
      </c>
      <c r="N8523" s="167">
        <f t="shared" si="328"/>
        <v>-0.61999999999999034</v>
      </c>
    </row>
    <row r="8524" spans="1:14" x14ac:dyDescent="0.15">
      <c r="C8524" s="88">
        <v>42517</v>
      </c>
      <c r="D8524" s="12">
        <v>49.33</v>
      </c>
      <c r="E8524" s="12">
        <v>49.32</v>
      </c>
      <c r="F8524" s="12"/>
      <c r="G8524" s="11">
        <v>45.9</v>
      </c>
      <c r="H8524" s="12"/>
      <c r="I8524" s="75"/>
      <c r="J8524" s="75"/>
      <c r="K8524" s="152">
        <f t="shared" si="329"/>
        <v>31.985329408258337</v>
      </c>
      <c r="L8524" s="163">
        <f t="shared" si="327"/>
        <v>-0.48404496746014303</v>
      </c>
      <c r="M8524" s="161">
        <v>110.79</v>
      </c>
      <c r="N8524" s="167">
        <f t="shared" si="328"/>
        <v>0.25</v>
      </c>
    </row>
    <row r="8525" spans="1:14" x14ac:dyDescent="0.15">
      <c r="C8525" s="88">
        <v>42520</v>
      </c>
      <c r="D8525" s="82"/>
      <c r="E8525" s="11">
        <v>49.76</v>
      </c>
      <c r="F8525" s="12"/>
      <c r="G8525" s="11">
        <v>46</v>
      </c>
      <c r="H8525" s="12"/>
      <c r="I8525" s="75"/>
      <c r="J8525" s="75"/>
      <c r="K8525" s="152">
        <f t="shared" si="329"/>
        <v>32.326985639497437</v>
      </c>
      <c r="L8525" s="163">
        <f t="shared" si="327"/>
        <v>0.34165623123909938</v>
      </c>
      <c r="M8525" s="161">
        <v>111.73</v>
      </c>
      <c r="N8525" s="167">
        <f t="shared" si="328"/>
        <v>0.93999999999999773</v>
      </c>
    </row>
    <row r="8526" spans="1:14" ht="15" thickBot="1" x14ac:dyDescent="0.2">
      <c r="C8526" s="121">
        <v>42521</v>
      </c>
      <c r="D8526" s="122">
        <v>49.1</v>
      </c>
      <c r="E8526" s="122">
        <v>49.69</v>
      </c>
      <c r="F8526" s="122"/>
      <c r="G8526" s="136">
        <v>46.7</v>
      </c>
      <c r="H8526" s="122"/>
      <c r="I8526" s="123"/>
      <c r="J8526" s="123"/>
      <c r="K8526" s="154">
        <f t="shared" si="329"/>
        <v>32.880602203889332</v>
      </c>
      <c r="L8526" s="164">
        <f t="shared" si="327"/>
        <v>0.55361656439189488</v>
      </c>
      <c r="M8526" s="170">
        <v>111.94</v>
      </c>
      <c r="N8526" s="171">
        <f t="shared" si="328"/>
        <v>0.20999999999999375</v>
      </c>
    </row>
    <row r="8527" spans="1:14" x14ac:dyDescent="0.15">
      <c r="A8527" t="s">
        <v>91</v>
      </c>
      <c r="C8527" s="115">
        <v>42522</v>
      </c>
      <c r="D8527" s="116">
        <v>49.01</v>
      </c>
      <c r="E8527" s="116">
        <v>49.72</v>
      </c>
      <c r="F8527" s="116"/>
      <c r="G8527" s="131">
        <v>45.5</v>
      </c>
      <c r="H8527" s="116"/>
      <c r="I8527" s="117"/>
      <c r="J8527" s="117"/>
      <c r="K8527" s="153">
        <f t="shared" si="329"/>
        <v>31.946986721801782</v>
      </c>
      <c r="L8527" s="165">
        <f t="shared" si="327"/>
        <v>-0.93361548208754996</v>
      </c>
      <c r="M8527" s="168">
        <v>111.63</v>
      </c>
      <c r="N8527" s="169">
        <f t="shared" si="328"/>
        <v>-0.31000000000000227</v>
      </c>
    </row>
    <row r="8528" spans="1:14" x14ac:dyDescent="0.15">
      <c r="A8528" t="s">
        <v>163</v>
      </c>
      <c r="B8528" s="2">
        <f>AVERAGE(D8527:D8548)</f>
        <v>48.853181818181831</v>
      </c>
      <c r="C8528" s="88">
        <v>42523</v>
      </c>
      <c r="D8528" s="12">
        <v>49.17</v>
      </c>
      <c r="E8528" s="12">
        <v>50.04</v>
      </c>
      <c r="F8528" s="12"/>
      <c r="G8528" s="11">
        <v>46</v>
      </c>
      <c r="H8528" s="12"/>
      <c r="I8528" s="75"/>
      <c r="J8528" s="75"/>
      <c r="K8528" s="152">
        <f t="shared" si="329"/>
        <v>31.92481513883601</v>
      </c>
      <c r="L8528" s="163">
        <f t="shared" si="327"/>
        <v>-2.2171582965771819E-2</v>
      </c>
      <c r="M8528" s="161">
        <v>110.34</v>
      </c>
      <c r="N8528" s="167">
        <f t="shared" si="328"/>
        <v>-1.289999999999992</v>
      </c>
    </row>
    <row r="8529" spans="1:14" x14ac:dyDescent="0.15">
      <c r="A8529" t="s">
        <v>0</v>
      </c>
      <c r="B8529" s="2">
        <f>AVERAGE(E8527:E8548)</f>
        <v>49.927272727272722</v>
      </c>
      <c r="C8529" s="88">
        <v>42524</v>
      </c>
      <c r="D8529" s="12">
        <v>48.62</v>
      </c>
      <c r="E8529" s="12">
        <v>49.64</v>
      </c>
      <c r="F8529" s="12"/>
      <c r="G8529" s="11">
        <v>46.6</v>
      </c>
      <c r="H8529" s="12"/>
      <c r="I8529" s="75"/>
      <c r="J8529" s="75"/>
      <c r="K8529" s="152">
        <f t="shared" si="329"/>
        <v>32.215190542863773</v>
      </c>
      <c r="L8529" s="163">
        <f t="shared" si="327"/>
        <v>0.2903754040277633</v>
      </c>
      <c r="M8529" s="161">
        <v>109.91</v>
      </c>
      <c r="N8529" s="167">
        <f t="shared" si="328"/>
        <v>-0.43000000000000682</v>
      </c>
    </row>
    <row r="8530" spans="1:14" x14ac:dyDescent="0.15">
      <c r="A8530" t="s">
        <v>6</v>
      </c>
      <c r="B8530" s="2">
        <f>AVERAGE(G8527:G8548)</f>
        <v>46.263636363636365</v>
      </c>
      <c r="C8530" s="88">
        <v>42527</v>
      </c>
      <c r="D8530" s="12">
        <v>49.69</v>
      </c>
      <c r="E8530" s="12">
        <v>50.55</v>
      </c>
      <c r="F8530" s="12"/>
      <c r="G8530" s="11">
        <v>46.4</v>
      </c>
      <c r="H8530" s="12"/>
      <c r="I8530" s="75"/>
      <c r="J8530" s="75"/>
      <c r="K8530" s="152">
        <f t="shared" si="329"/>
        <v>31.388168483902739</v>
      </c>
      <c r="L8530" s="163">
        <f t="shared" si="327"/>
        <v>-0.82702205896103465</v>
      </c>
      <c r="M8530" s="161">
        <v>107.55</v>
      </c>
      <c r="N8530" s="167">
        <f t="shared" si="328"/>
        <v>-2.3599999999999994</v>
      </c>
    </row>
    <row r="8531" spans="1:14" x14ac:dyDescent="0.15">
      <c r="A8531" t="s">
        <v>210</v>
      </c>
      <c r="B8531" s="111">
        <f>AVERAGE(K8527:K8548)</f>
        <v>30.991882101217058</v>
      </c>
      <c r="C8531" s="88">
        <v>42528</v>
      </c>
      <c r="D8531" s="12">
        <v>50.36</v>
      </c>
      <c r="E8531" s="12">
        <v>51.44</v>
      </c>
      <c r="F8531" s="12"/>
      <c r="G8531" s="11">
        <v>46.7</v>
      </c>
      <c r="H8531" s="12"/>
      <c r="I8531" s="75"/>
      <c r="J8531" s="75"/>
      <c r="K8531" s="152">
        <f t="shared" si="329"/>
        <v>31.834908583683454</v>
      </c>
      <c r="L8531" s="163">
        <f t="shared" si="327"/>
        <v>0.44674009978071538</v>
      </c>
      <c r="M8531" s="161">
        <v>108.38</v>
      </c>
      <c r="N8531" s="167">
        <f t="shared" si="328"/>
        <v>0.82999999999999829</v>
      </c>
    </row>
    <row r="8532" spans="1:14" x14ac:dyDescent="0.15">
      <c r="A8532" t="s">
        <v>197</v>
      </c>
      <c r="B8532" s="2">
        <f>AVERAGE(M8527:M8548)</f>
        <v>106.48318181818181</v>
      </c>
      <c r="C8532" s="88">
        <v>42529</v>
      </c>
      <c r="D8532" s="12">
        <v>51.23</v>
      </c>
      <c r="E8532" s="12">
        <v>52.51</v>
      </c>
      <c r="F8532" s="12"/>
      <c r="G8532" s="11">
        <v>47.8</v>
      </c>
      <c r="H8532" s="12"/>
      <c r="I8532" s="75"/>
      <c r="J8532" s="75"/>
      <c r="K8532" s="152">
        <f t="shared" si="329"/>
        <v>32.506597475857895</v>
      </c>
      <c r="L8532" s="163">
        <f t="shared" si="327"/>
        <v>0.67168889217444061</v>
      </c>
      <c r="M8532" s="161">
        <v>108.12</v>
      </c>
      <c r="N8532" s="167">
        <f t="shared" si="328"/>
        <v>-0.25999999999999091</v>
      </c>
    </row>
    <row r="8533" spans="1:14" x14ac:dyDescent="0.15">
      <c r="C8533" s="88">
        <v>42530</v>
      </c>
      <c r="D8533" s="12">
        <v>50.56</v>
      </c>
      <c r="E8533" s="12">
        <v>51.95</v>
      </c>
      <c r="F8533" s="12"/>
      <c r="G8533" s="11">
        <v>49</v>
      </c>
      <c r="H8533" s="12"/>
      <c r="I8533" s="75"/>
      <c r="J8533" s="75"/>
      <c r="K8533" s="152">
        <f t="shared" si="329"/>
        <v>33.199382393356366</v>
      </c>
      <c r="L8533" s="163">
        <f t="shared" si="327"/>
        <v>0.69278491749847149</v>
      </c>
      <c r="M8533" s="161">
        <v>107.72</v>
      </c>
      <c r="N8533" s="167">
        <f t="shared" si="328"/>
        <v>-0.40000000000000568</v>
      </c>
    </row>
    <row r="8534" spans="1:14" x14ac:dyDescent="0.15">
      <c r="C8534" s="88">
        <v>42531</v>
      </c>
      <c r="D8534" s="12">
        <v>49.07</v>
      </c>
      <c r="E8534" s="12">
        <v>50.54</v>
      </c>
      <c r="F8534" s="12"/>
      <c r="G8534" s="11">
        <v>48</v>
      </c>
      <c r="H8534" s="12"/>
      <c r="I8534" s="75"/>
      <c r="J8534" s="75"/>
      <c r="K8534" s="152">
        <f t="shared" si="329"/>
        <v>32.6365701256181</v>
      </c>
      <c r="L8534" s="163">
        <f t="shared" si="327"/>
        <v>-0.56281226773826631</v>
      </c>
      <c r="M8534" s="161">
        <v>108.1</v>
      </c>
      <c r="N8534" s="167">
        <f t="shared" si="328"/>
        <v>0.37999999999999545</v>
      </c>
    </row>
    <row r="8535" spans="1:14" x14ac:dyDescent="0.15">
      <c r="C8535" s="88">
        <v>42534</v>
      </c>
      <c r="D8535" s="12">
        <v>48.88</v>
      </c>
      <c r="E8535" s="12">
        <v>50.35</v>
      </c>
      <c r="F8535" s="12"/>
      <c r="G8535" s="11">
        <v>46.4</v>
      </c>
      <c r="H8535" s="12"/>
      <c r="I8535" s="75"/>
      <c r="J8535" s="75"/>
      <c r="K8535" s="152">
        <f t="shared" si="329"/>
        <v>31.361902234125413</v>
      </c>
      <c r="L8535" s="163">
        <f t="shared" si="327"/>
        <v>-1.2746678914926868</v>
      </c>
      <c r="M8535" s="161">
        <v>107.46</v>
      </c>
      <c r="N8535" s="167">
        <f t="shared" si="328"/>
        <v>-0.64000000000000057</v>
      </c>
    </row>
    <row r="8536" spans="1:14" x14ac:dyDescent="0.15">
      <c r="C8536" s="88">
        <v>42535</v>
      </c>
      <c r="D8536" s="12">
        <v>48.49</v>
      </c>
      <c r="E8536" s="12">
        <v>49.83</v>
      </c>
      <c r="F8536" s="12"/>
      <c r="G8536" s="11">
        <v>46.4</v>
      </c>
      <c r="H8536" s="12"/>
      <c r="I8536" s="75"/>
      <c r="J8536" s="75"/>
      <c r="K8536" s="152">
        <f t="shared" si="329"/>
        <v>31.251000290621157</v>
      </c>
      <c r="L8536" s="163">
        <f t="shared" si="327"/>
        <v>-0.1109019435042562</v>
      </c>
      <c r="M8536" s="161">
        <v>107.08</v>
      </c>
      <c r="N8536" s="167">
        <f t="shared" si="328"/>
        <v>-0.37999999999999545</v>
      </c>
    </row>
    <row r="8537" spans="1:14" x14ac:dyDescent="0.15">
      <c r="C8537" s="88">
        <v>42536</v>
      </c>
      <c r="D8537" s="12">
        <v>48.01</v>
      </c>
      <c r="E8537" s="12">
        <v>48.97</v>
      </c>
      <c r="F8537" s="12"/>
      <c r="G8537" s="11">
        <v>45.7</v>
      </c>
      <c r="H8537" s="12"/>
      <c r="I8537" s="75"/>
      <c r="J8537" s="75"/>
      <c r="K8537" s="152">
        <f t="shared" si="329"/>
        <v>30.791039008601004</v>
      </c>
      <c r="L8537" s="163">
        <f t="shared" si="327"/>
        <v>-0.45996128202015285</v>
      </c>
      <c r="M8537" s="161">
        <v>107.12</v>
      </c>
      <c r="N8537" s="167">
        <f t="shared" si="328"/>
        <v>4.0000000000006253E-2</v>
      </c>
    </row>
    <row r="8538" spans="1:14" x14ac:dyDescent="0.15">
      <c r="C8538" s="88">
        <v>42537</v>
      </c>
      <c r="D8538" s="12">
        <v>46.21</v>
      </c>
      <c r="E8538" s="12">
        <v>47.19</v>
      </c>
      <c r="F8538" s="12"/>
      <c r="G8538" s="11">
        <v>45.2</v>
      </c>
      <c r="H8538" s="12"/>
      <c r="I8538" s="75"/>
      <c r="J8538" s="75"/>
      <c r="K8538" s="152">
        <f t="shared" si="329"/>
        <v>30.329064987134306</v>
      </c>
      <c r="L8538" s="163">
        <f t="shared" si="327"/>
        <v>-0.4619740214666983</v>
      </c>
      <c r="M8538" s="161">
        <v>106.68</v>
      </c>
      <c r="N8538" s="167">
        <f t="shared" si="328"/>
        <v>-0.43999999999999773</v>
      </c>
    </row>
    <row r="8539" spans="1:14" x14ac:dyDescent="0.15">
      <c r="C8539" s="88">
        <v>42538</v>
      </c>
      <c r="D8539" s="12">
        <v>47.98</v>
      </c>
      <c r="E8539" s="12">
        <v>49.17</v>
      </c>
      <c r="F8539" s="12"/>
      <c r="G8539" s="11">
        <v>44.5</v>
      </c>
      <c r="H8539" s="12"/>
      <c r="I8539" s="75"/>
      <c r="J8539" s="75"/>
      <c r="K8539" s="152">
        <f t="shared" si="329"/>
        <v>29.5934653277215</v>
      </c>
      <c r="L8539" s="163">
        <f t="shared" si="327"/>
        <v>-0.73559965941280581</v>
      </c>
      <c r="M8539" s="161">
        <v>105.73</v>
      </c>
      <c r="N8539" s="167">
        <f t="shared" si="328"/>
        <v>-0.95000000000000284</v>
      </c>
    </row>
    <row r="8540" spans="1:14" x14ac:dyDescent="0.15">
      <c r="C8540" s="88">
        <v>42541</v>
      </c>
      <c r="D8540" s="12">
        <v>49.37</v>
      </c>
      <c r="E8540" s="12">
        <v>50.65</v>
      </c>
      <c r="F8540" s="12"/>
      <c r="G8540" s="11">
        <v>46.2</v>
      </c>
      <c r="H8540" s="12"/>
      <c r="I8540" s="75"/>
      <c r="J8540" s="75"/>
      <c r="K8540" s="152">
        <f t="shared" si="329"/>
        <v>30.712378635105978</v>
      </c>
      <c r="L8540" s="163">
        <f t="shared" si="327"/>
        <v>1.1189133073844779</v>
      </c>
      <c r="M8540" s="161">
        <v>105.69</v>
      </c>
      <c r="N8540" s="167">
        <f t="shared" si="328"/>
        <v>-4.0000000000006253E-2</v>
      </c>
    </row>
    <row r="8541" spans="1:14" x14ac:dyDescent="0.15">
      <c r="C8541" s="88">
        <v>42542</v>
      </c>
      <c r="D8541" s="12">
        <v>48.85</v>
      </c>
      <c r="E8541" s="12">
        <v>50.62</v>
      </c>
      <c r="F8541" s="12"/>
      <c r="G8541" s="11">
        <v>46.6</v>
      </c>
      <c r="H8541" s="12"/>
      <c r="I8541" s="75"/>
      <c r="J8541" s="75"/>
      <c r="K8541" s="152">
        <f t="shared" si="329"/>
        <v>30.723285166981903</v>
      </c>
      <c r="L8541" s="163">
        <f t="shared" si="327"/>
        <v>1.0906531875924941E-2</v>
      </c>
      <c r="M8541" s="161">
        <v>104.82</v>
      </c>
      <c r="N8541" s="167">
        <f t="shared" si="328"/>
        <v>-0.87000000000000455</v>
      </c>
    </row>
    <row r="8542" spans="1:14" x14ac:dyDescent="0.15">
      <c r="C8542" s="88">
        <v>42543</v>
      </c>
      <c r="D8542" s="12">
        <v>49.13</v>
      </c>
      <c r="E8542" s="12">
        <v>49.88</v>
      </c>
      <c r="F8542" s="12"/>
      <c r="G8542" s="11">
        <v>47.3</v>
      </c>
      <c r="H8542" s="12"/>
      <c r="I8542" s="75"/>
      <c r="J8542" s="75"/>
      <c r="K8542" s="152">
        <f t="shared" si="329"/>
        <v>31.410899860027079</v>
      </c>
      <c r="L8542" s="163">
        <f t="shared" si="327"/>
        <v>0.68761469304517675</v>
      </c>
      <c r="M8542" s="161">
        <v>105.58</v>
      </c>
      <c r="N8542" s="167">
        <f t="shared" si="328"/>
        <v>0.76000000000000512</v>
      </c>
    </row>
    <row r="8543" spans="1:14" x14ac:dyDescent="0.15">
      <c r="C8543" s="88">
        <v>42544</v>
      </c>
      <c r="D8543" s="12">
        <v>50.11</v>
      </c>
      <c r="E8543" s="12">
        <v>50.91</v>
      </c>
      <c r="F8543" s="12"/>
      <c r="G8543" s="11">
        <v>46.4</v>
      </c>
      <c r="H8543" s="12"/>
      <c r="I8543" s="75"/>
      <c r="J8543" s="75"/>
      <c r="K8543" s="152">
        <f t="shared" si="329"/>
        <v>30.874517377146173</v>
      </c>
      <c r="L8543" s="163">
        <f t="shared" si="327"/>
        <v>-0.53638248288090651</v>
      </c>
      <c r="M8543" s="161">
        <v>105.79</v>
      </c>
      <c r="N8543" s="167">
        <f t="shared" si="328"/>
        <v>0.21000000000000796</v>
      </c>
    </row>
    <row r="8544" spans="1:14" x14ac:dyDescent="0.15">
      <c r="C8544" s="88">
        <v>42545</v>
      </c>
      <c r="D8544" s="12">
        <v>47.64</v>
      </c>
      <c r="E8544" s="12">
        <v>48.41</v>
      </c>
      <c r="F8544" s="12"/>
      <c r="G8544" s="11">
        <v>45</v>
      </c>
      <c r="H8544" s="12"/>
      <c r="I8544" s="75"/>
      <c r="J8544" s="75"/>
      <c r="K8544" s="152">
        <f t="shared" si="329"/>
        <v>28.802301479962694</v>
      </c>
      <c r="L8544" s="163">
        <f t="shared" si="327"/>
        <v>-2.0722158971834794</v>
      </c>
      <c r="M8544" s="161">
        <v>101.76</v>
      </c>
      <c r="N8544" s="167">
        <f t="shared" si="328"/>
        <v>-4.0300000000000011</v>
      </c>
    </row>
    <row r="8545" spans="1:14" x14ac:dyDescent="0.15">
      <c r="C8545" s="88">
        <v>42548</v>
      </c>
      <c r="D8545" s="12">
        <v>46.33</v>
      </c>
      <c r="E8545" s="12">
        <v>47.16</v>
      </c>
      <c r="F8545" s="12"/>
      <c r="G8545" s="11">
        <v>45.2</v>
      </c>
      <c r="H8545" s="12"/>
      <c r="I8545" s="75"/>
      <c r="J8545" s="75"/>
      <c r="K8545" s="152">
        <f t="shared" si="329"/>
        <v>29.334016923251948</v>
      </c>
      <c r="L8545" s="163">
        <f t="shared" si="327"/>
        <v>0.53171544328925435</v>
      </c>
      <c r="M8545" s="161">
        <v>103.18</v>
      </c>
      <c r="N8545" s="167">
        <f t="shared" si="328"/>
        <v>1.4200000000000017</v>
      </c>
    </row>
    <row r="8546" spans="1:14" x14ac:dyDescent="0.15">
      <c r="C8546" s="88">
        <v>42549</v>
      </c>
      <c r="D8546" s="12">
        <v>47.85</v>
      </c>
      <c r="E8546" s="12">
        <v>48.58</v>
      </c>
      <c r="F8546" s="12"/>
      <c r="G8546" s="11">
        <v>44.4</v>
      </c>
      <c r="H8546" s="12"/>
      <c r="I8546" s="75"/>
      <c r="J8546" s="75"/>
      <c r="K8546" s="152">
        <f t="shared" si="329"/>
        <v>28.661233604003442</v>
      </c>
      <c r="L8546" s="163">
        <f t="shared" si="327"/>
        <v>-0.67278331924850576</v>
      </c>
      <c r="M8546" s="161">
        <v>102.63</v>
      </c>
      <c r="N8546" s="167">
        <f t="shared" si="328"/>
        <v>-0.55000000000001137</v>
      </c>
    </row>
    <row r="8547" spans="1:14" x14ac:dyDescent="0.15">
      <c r="C8547" s="88">
        <v>42550</v>
      </c>
      <c r="D8547" s="12">
        <v>49.88</v>
      </c>
      <c r="E8547" s="12">
        <v>50.61</v>
      </c>
      <c r="F8547" s="12"/>
      <c r="G8547" s="11">
        <v>45.6</v>
      </c>
      <c r="H8547" s="12"/>
      <c r="I8547" s="75"/>
      <c r="J8547" s="75"/>
      <c r="K8547" s="152">
        <f t="shared" si="329"/>
        <v>29.671050143574782</v>
      </c>
      <c r="L8547" s="163">
        <f t="shared" ref="L8547:L8610" si="330">K8547-K8546</f>
        <v>1.0098165395713394</v>
      </c>
      <c r="M8547" s="161">
        <v>103.45</v>
      </c>
      <c r="N8547" s="167">
        <f t="shared" ref="N8547:N8610" si="331">M8547-M8546</f>
        <v>0.82000000000000739</v>
      </c>
    </row>
    <row r="8548" spans="1:14" ht="15" thickBot="1" x14ac:dyDescent="0.2">
      <c r="C8548" s="121">
        <v>42551</v>
      </c>
      <c r="D8548" s="122">
        <v>48.33</v>
      </c>
      <c r="E8548" s="122">
        <v>49.68</v>
      </c>
      <c r="F8548" s="122"/>
      <c r="G8548" s="136">
        <v>46.9</v>
      </c>
      <c r="H8548" s="122"/>
      <c r="I8548" s="123"/>
      <c r="J8548" s="123"/>
      <c r="K8548" s="154">
        <f t="shared" si="329"/>
        <v>30.65263172259764</v>
      </c>
      <c r="L8548" s="164">
        <f t="shared" si="330"/>
        <v>0.98158157902285836</v>
      </c>
      <c r="M8548" s="170">
        <v>103.91</v>
      </c>
      <c r="N8548" s="171">
        <f t="shared" si="331"/>
        <v>0.45999999999999375</v>
      </c>
    </row>
    <row r="8549" spans="1:14" x14ac:dyDescent="0.15">
      <c r="A8549" t="s">
        <v>24</v>
      </c>
      <c r="C8549" s="115">
        <v>42552</v>
      </c>
      <c r="D8549" s="116">
        <v>48.99</v>
      </c>
      <c r="E8549" s="116">
        <v>50.35</v>
      </c>
      <c r="F8549" s="116"/>
      <c r="G8549" s="131">
        <v>45.3</v>
      </c>
      <c r="H8549" s="116"/>
      <c r="I8549" s="117"/>
      <c r="J8549" s="117"/>
      <c r="K8549" s="153">
        <f t="shared" si="329"/>
        <v>29.626857933101718</v>
      </c>
      <c r="L8549" s="165">
        <f t="shared" si="330"/>
        <v>-1.025773789495922</v>
      </c>
      <c r="M8549" s="168">
        <v>103.98</v>
      </c>
      <c r="N8549" s="169">
        <f t="shared" si="331"/>
        <v>7.000000000000739E-2</v>
      </c>
    </row>
    <row r="8550" spans="1:14" x14ac:dyDescent="0.15">
      <c r="A8550" t="s">
        <v>163</v>
      </c>
      <c r="B8550" s="2">
        <f>AVERAGE(D8549:D8570)</f>
        <v>44.57380952380953</v>
      </c>
      <c r="C8550" s="88">
        <v>42555</v>
      </c>
      <c r="D8550" s="82"/>
      <c r="E8550" s="12">
        <v>50.1</v>
      </c>
      <c r="F8550" s="12"/>
      <c r="G8550" s="11">
        <v>46.4</v>
      </c>
      <c r="H8550" s="12"/>
      <c r="I8550" s="75"/>
      <c r="J8550" s="75"/>
      <c r="K8550" s="152">
        <f t="shared" si="329"/>
        <v>30.223698077108025</v>
      </c>
      <c r="L8550" s="163">
        <f t="shared" si="330"/>
        <v>0.59684014400630758</v>
      </c>
      <c r="M8550" s="161">
        <v>103.56</v>
      </c>
      <c r="N8550" s="167">
        <f t="shared" si="331"/>
        <v>-0.42000000000000171</v>
      </c>
    </row>
    <row r="8551" spans="1:14" x14ac:dyDescent="0.15">
      <c r="A8551" t="s">
        <v>0</v>
      </c>
      <c r="B8551" s="2">
        <f>AVERAGE(E8549:E8570)</f>
        <v>46.335000000000008</v>
      </c>
      <c r="C8551" s="88">
        <v>42556</v>
      </c>
      <c r="D8551" s="12">
        <v>46.6</v>
      </c>
      <c r="E8551" s="12">
        <v>47.96</v>
      </c>
      <c r="F8551" s="12"/>
      <c r="G8551" s="11">
        <v>45.3</v>
      </c>
      <c r="H8551" s="12"/>
      <c r="I8551" s="75"/>
      <c r="J8551" s="75"/>
      <c r="K8551" s="152">
        <f t="shared" si="329"/>
        <v>29.458750160640381</v>
      </c>
      <c r="L8551" s="163">
        <f t="shared" si="330"/>
        <v>-0.76494791646764426</v>
      </c>
      <c r="M8551" s="161">
        <v>103.39</v>
      </c>
      <c r="N8551" s="167">
        <f t="shared" si="331"/>
        <v>-0.17000000000000171</v>
      </c>
    </row>
    <row r="8552" spans="1:14" x14ac:dyDescent="0.15">
      <c r="A8552" t="s">
        <v>6</v>
      </c>
      <c r="B8552" s="2">
        <f>AVERAGE(G8549:G8570)</f>
        <v>42.628571428571426</v>
      </c>
      <c r="C8552" s="88">
        <v>42557</v>
      </c>
      <c r="D8552" s="12">
        <v>47.43</v>
      </c>
      <c r="E8552" s="12">
        <v>48.8</v>
      </c>
      <c r="F8552" s="12"/>
      <c r="G8552" s="11">
        <v>43.9</v>
      </c>
      <c r="H8552" s="12"/>
      <c r="I8552" s="75"/>
      <c r="J8552" s="75"/>
      <c r="K8552" s="152">
        <f t="shared" si="329"/>
        <v>28.192126937123074</v>
      </c>
      <c r="L8552" s="163">
        <f t="shared" si="330"/>
        <v>-1.2666232235173069</v>
      </c>
      <c r="M8552" s="161">
        <v>102.1</v>
      </c>
      <c r="N8552" s="167">
        <f t="shared" si="331"/>
        <v>-1.2900000000000063</v>
      </c>
    </row>
    <row r="8553" spans="1:14" x14ac:dyDescent="0.15">
      <c r="A8553" t="s">
        <v>210</v>
      </c>
      <c r="B8553" s="111">
        <f>AVERAGE(K8549:K8570)</f>
        <v>28.121068848245915</v>
      </c>
      <c r="C8553" s="88">
        <v>42558</v>
      </c>
      <c r="D8553" s="12">
        <v>45.14</v>
      </c>
      <c r="E8553" s="12">
        <v>46.4</v>
      </c>
      <c r="F8553" s="12"/>
      <c r="G8553" s="11">
        <v>44.7</v>
      </c>
      <c r="H8553" s="12"/>
      <c r="I8553" s="75"/>
      <c r="J8553" s="75"/>
      <c r="K8553" s="152">
        <f t="shared" si="329"/>
        <v>28.672140135879374</v>
      </c>
      <c r="L8553" s="163">
        <f t="shared" si="330"/>
        <v>0.48001319875629989</v>
      </c>
      <c r="M8553" s="161">
        <v>101.98</v>
      </c>
      <c r="N8553" s="167">
        <f t="shared" si="331"/>
        <v>-0.11999999999999034</v>
      </c>
    </row>
    <row r="8554" spans="1:14" x14ac:dyDescent="0.15">
      <c r="A8554" t="s">
        <v>197</v>
      </c>
      <c r="B8554" s="2">
        <f>AVERAGE(M8549:M8570)</f>
        <v>104.9095238095238</v>
      </c>
      <c r="C8554" s="88">
        <v>42559</v>
      </c>
      <c r="D8554" s="12">
        <v>45.41</v>
      </c>
      <c r="E8554" s="12">
        <v>46.76</v>
      </c>
      <c r="F8554" s="12"/>
      <c r="G8554" s="11">
        <v>42.4</v>
      </c>
      <c r="H8554" s="12"/>
      <c r="I8554" s="75"/>
      <c r="J8554" s="75"/>
      <c r="K8554" s="152">
        <f t="shared" si="329"/>
        <v>27.19150610089811</v>
      </c>
      <c r="L8554" s="163">
        <f t="shared" si="330"/>
        <v>-1.4806340349812643</v>
      </c>
      <c r="M8554" s="161">
        <v>101.96</v>
      </c>
      <c r="N8554" s="167">
        <f t="shared" si="331"/>
        <v>-2.0000000000010232E-2</v>
      </c>
    </row>
    <row r="8555" spans="1:14" x14ac:dyDescent="0.15">
      <c r="C8555" s="88">
        <v>42562</v>
      </c>
      <c r="D8555" s="12">
        <v>44.76</v>
      </c>
      <c r="E8555" s="12">
        <v>46.25</v>
      </c>
      <c r="F8555" s="12"/>
      <c r="G8555" s="11">
        <v>42.5</v>
      </c>
      <c r="H8555" s="12"/>
      <c r="I8555" s="75"/>
      <c r="J8555" s="75"/>
      <c r="K8555" s="152">
        <f t="shared" si="329"/>
        <v>27.215539467851936</v>
      </c>
      <c r="L8555" s="163">
        <f t="shared" si="330"/>
        <v>2.4033366953826629E-2</v>
      </c>
      <c r="M8555" s="161">
        <v>101.81</v>
      </c>
      <c r="N8555" s="167">
        <f t="shared" si="331"/>
        <v>-0.14999999999999147</v>
      </c>
    </row>
    <row r="8556" spans="1:14" x14ac:dyDescent="0.15">
      <c r="C8556" s="88">
        <v>42563</v>
      </c>
      <c r="D8556" s="12">
        <v>46.8</v>
      </c>
      <c r="E8556" s="12">
        <v>48.47</v>
      </c>
      <c r="F8556" s="12"/>
      <c r="G8556" s="11">
        <v>42.6</v>
      </c>
      <c r="H8556" s="12"/>
      <c r="I8556" s="75"/>
      <c r="J8556" s="75"/>
      <c r="K8556" s="152">
        <f t="shared" si="329"/>
        <v>27.777955477511664</v>
      </c>
      <c r="L8556" s="163">
        <f t="shared" si="330"/>
        <v>0.56241600965972793</v>
      </c>
      <c r="M8556" s="161">
        <v>103.67</v>
      </c>
      <c r="N8556" s="167">
        <f t="shared" si="331"/>
        <v>1.8599999999999994</v>
      </c>
    </row>
    <row r="8557" spans="1:14" x14ac:dyDescent="0.15">
      <c r="C8557" s="88">
        <v>42564</v>
      </c>
      <c r="D8557" s="12">
        <v>44.75</v>
      </c>
      <c r="E8557" s="12">
        <v>46.26</v>
      </c>
      <c r="F8557" s="12"/>
      <c r="G8557" s="11">
        <v>43.8</v>
      </c>
      <c r="H8557" s="12"/>
      <c r="I8557" s="75"/>
      <c r="J8557" s="75"/>
      <c r="K8557" s="152">
        <f t="shared" si="329"/>
        <v>29.105910645851452</v>
      </c>
      <c r="L8557" s="163">
        <f t="shared" si="330"/>
        <v>1.3279551683397877</v>
      </c>
      <c r="M8557" s="161">
        <v>105.65</v>
      </c>
      <c r="N8557" s="167">
        <f t="shared" si="331"/>
        <v>1.980000000000004</v>
      </c>
    </row>
    <row r="8558" spans="1:14" x14ac:dyDescent="0.15">
      <c r="C8558" s="88">
        <v>42565</v>
      </c>
      <c r="D8558" s="12">
        <v>45.68</v>
      </c>
      <c r="E8558" s="12">
        <v>47.37</v>
      </c>
      <c r="F8558" s="12"/>
      <c r="G8558" s="11">
        <v>42.8</v>
      </c>
      <c r="H8558" s="12"/>
      <c r="I8558" s="75"/>
      <c r="J8558" s="75"/>
      <c r="K8558" s="152">
        <f t="shared" si="329"/>
        <v>28.306790187468053</v>
      </c>
      <c r="L8558" s="163">
        <f t="shared" si="330"/>
        <v>-0.79912045838339907</v>
      </c>
      <c r="M8558" s="161">
        <v>105.15</v>
      </c>
      <c r="N8558" s="167">
        <f t="shared" si="331"/>
        <v>-0.5</v>
      </c>
    </row>
    <row r="8559" spans="1:14" x14ac:dyDescent="0.15">
      <c r="C8559" s="88">
        <v>42566</v>
      </c>
      <c r="D8559" s="12">
        <v>45.95</v>
      </c>
      <c r="E8559" s="12">
        <v>47.61</v>
      </c>
      <c r="F8559" s="12"/>
      <c r="G8559" s="11">
        <v>42.9</v>
      </c>
      <c r="H8559" s="12"/>
      <c r="I8559" s="75"/>
      <c r="J8559" s="75"/>
      <c r="K8559" s="152">
        <f t="shared" si="329"/>
        <v>28.774978541975937</v>
      </c>
      <c r="L8559" s="163">
        <f t="shared" si="330"/>
        <v>0.46818835450788399</v>
      </c>
      <c r="M8559" s="161">
        <v>106.64</v>
      </c>
      <c r="N8559" s="167">
        <f t="shared" si="331"/>
        <v>1.4899999999999949</v>
      </c>
    </row>
    <row r="8560" spans="1:14" x14ac:dyDescent="0.15">
      <c r="C8560" s="88">
        <v>42569</v>
      </c>
      <c r="D8560" s="12">
        <v>45.24</v>
      </c>
      <c r="E8560" s="12">
        <v>46.96</v>
      </c>
      <c r="F8560" s="12"/>
      <c r="G8560" s="82"/>
      <c r="H8560" s="12"/>
      <c r="I8560" s="75"/>
      <c r="J8560" s="75"/>
      <c r="K8560" s="155"/>
      <c r="L8560" s="163">
        <f t="shared" si="330"/>
        <v>-28.774978541975937</v>
      </c>
      <c r="M8560" s="172"/>
      <c r="N8560" s="167">
        <f t="shared" si="331"/>
        <v>-106.64</v>
      </c>
    </row>
    <row r="8561" spans="1:14" x14ac:dyDescent="0.15">
      <c r="C8561" s="88">
        <v>42570</v>
      </c>
      <c r="D8561" s="12">
        <v>44.65</v>
      </c>
      <c r="E8561" s="12">
        <v>46.66</v>
      </c>
      <c r="F8561" s="12"/>
      <c r="G8561" s="11">
        <v>42.6</v>
      </c>
      <c r="H8561" s="12"/>
      <c r="I8561" s="75"/>
      <c r="J8561" s="75"/>
      <c r="K8561" s="152">
        <f t="shared" si="329"/>
        <v>28.66485653500721</v>
      </c>
      <c r="L8561" s="163">
        <f t="shared" si="330"/>
        <v>28.66485653500721</v>
      </c>
      <c r="M8561" s="161">
        <v>106.98</v>
      </c>
      <c r="N8561" s="167">
        <f t="shared" si="331"/>
        <v>106.98</v>
      </c>
    </row>
    <row r="8562" spans="1:14" x14ac:dyDescent="0.15">
      <c r="C8562" s="88">
        <v>42571</v>
      </c>
      <c r="D8562" s="12">
        <v>44.94</v>
      </c>
      <c r="E8562" s="12">
        <v>47.17</v>
      </c>
      <c r="F8562" s="12"/>
      <c r="G8562" s="11">
        <v>42.8</v>
      </c>
      <c r="H8562" s="12"/>
      <c r="I8562" s="75"/>
      <c r="J8562" s="75"/>
      <c r="K8562" s="152">
        <f t="shared" si="329"/>
        <v>28.812893521300101</v>
      </c>
      <c r="L8562" s="163">
        <f t="shared" si="330"/>
        <v>0.1480369862928903</v>
      </c>
      <c r="M8562" s="161">
        <v>107.03</v>
      </c>
      <c r="N8562" s="167">
        <f t="shared" si="331"/>
        <v>4.9999999999997158E-2</v>
      </c>
    </row>
    <row r="8563" spans="1:14" x14ac:dyDescent="0.15">
      <c r="C8563" s="88">
        <v>42572</v>
      </c>
      <c r="D8563" s="12">
        <v>44.75</v>
      </c>
      <c r="E8563" s="12">
        <v>46.2</v>
      </c>
      <c r="F8563" s="12"/>
      <c r="G8563" s="11">
        <v>43.2</v>
      </c>
      <c r="H8563" s="12"/>
      <c r="I8563" s="75"/>
      <c r="J8563" s="75"/>
      <c r="K8563" s="152">
        <f t="shared" si="329"/>
        <v>29.424539879860006</v>
      </c>
      <c r="L8563" s="163">
        <f t="shared" si="330"/>
        <v>0.61164635855990568</v>
      </c>
      <c r="M8563" s="161">
        <v>108.29</v>
      </c>
      <c r="N8563" s="167">
        <f t="shared" si="331"/>
        <v>1.2600000000000051</v>
      </c>
    </row>
    <row r="8564" spans="1:14" x14ac:dyDescent="0.15">
      <c r="C8564" s="88">
        <v>42573</v>
      </c>
      <c r="D8564" s="12">
        <v>44.19</v>
      </c>
      <c r="E8564" s="12">
        <v>45.69</v>
      </c>
      <c r="F8564" s="12"/>
      <c r="G8564" s="11">
        <v>41.9</v>
      </c>
      <c r="H8564" s="12"/>
      <c r="I8564" s="75"/>
      <c r="J8564" s="75"/>
      <c r="K8564" s="152">
        <f t="shared" si="329"/>
        <v>28.12268113640673</v>
      </c>
      <c r="L8564" s="163">
        <f t="shared" si="330"/>
        <v>-1.3018587434532769</v>
      </c>
      <c r="M8564" s="161">
        <v>106.71</v>
      </c>
      <c r="N8564" s="167">
        <f t="shared" si="331"/>
        <v>-1.5800000000000125</v>
      </c>
    </row>
    <row r="8565" spans="1:14" x14ac:dyDescent="0.15">
      <c r="C8565" s="88">
        <v>42576</v>
      </c>
      <c r="D8565" s="12">
        <v>43.13</v>
      </c>
      <c r="E8565" s="12">
        <v>44.72</v>
      </c>
      <c r="F8565" s="12"/>
      <c r="G8565" s="11">
        <v>41.4</v>
      </c>
      <c r="H8565" s="12"/>
      <c r="I8565" s="75"/>
      <c r="J8565" s="75"/>
      <c r="K8565" s="152">
        <f t="shared" si="329"/>
        <v>27.992802833808081</v>
      </c>
      <c r="L8565" s="163">
        <f t="shared" si="330"/>
        <v>-0.12987830259864808</v>
      </c>
      <c r="M8565" s="161">
        <v>107.5</v>
      </c>
      <c r="N8565" s="167">
        <f t="shared" si="331"/>
        <v>0.79000000000000625</v>
      </c>
    </row>
    <row r="8566" spans="1:14" x14ac:dyDescent="0.15">
      <c r="C8566" s="88">
        <v>42577</v>
      </c>
      <c r="D8566" s="12">
        <v>42.92</v>
      </c>
      <c r="E8566" s="12">
        <v>44.87</v>
      </c>
      <c r="F8566" s="12"/>
      <c r="G8566" s="11">
        <v>40.799999999999997</v>
      </c>
      <c r="H8566" s="12"/>
      <c r="I8566" s="75"/>
      <c r="J8566" s="75"/>
      <c r="K8566" s="152">
        <f t="shared" si="329"/>
        <v>27.207306105553439</v>
      </c>
      <c r="L8566" s="163">
        <f t="shared" si="330"/>
        <v>-0.78549672825464256</v>
      </c>
      <c r="M8566" s="161">
        <v>106.02</v>
      </c>
      <c r="N8566" s="167">
        <f t="shared" si="331"/>
        <v>-1.480000000000004</v>
      </c>
    </row>
    <row r="8567" spans="1:14" x14ac:dyDescent="0.15">
      <c r="C8567" s="88">
        <v>42578</v>
      </c>
      <c r="D8567" s="12">
        <v>41.92</v>
      </c>
      <c r="E8567" s="12">
        <v>43.47</v>
      </c>
      <c r="F8567" s="12"/>
      <c r="G8567" s="11">
        <v>40.6</v>
      </c>
      <c r="H8567" s="12"/>
      <c r="I8567" s="75"/>
      <c r="J8567" s="75"/>
      <c r="K8567" s="152">
        <f t="shared" si="329"/>
        <v>27.099473589705156</v>
      </c>
      <c r="L8567" s="163">
        <f t="shared" si="330"/>
        <v>-0.10783251584828335</v>
      </c>
      <c r="M8567" s="161">
        <v>106.12</v>
      </c>
      <c r="N8567" s="167">
        <f t="shared" si="331"/>
        <v>0.10000000000000853</v>
      </c>
    </row>
    <row r="8568" spans="1:14" x14ac:dyDescent="0.15">
      <c r="C8568" s="88">
        <v>42579</v>
      </c>
      <c r="D8568" s="12">
        <v>41.14</v>
      </c>
      <c r="E8568" s="12">
        <v>42.7</v>
      </c>
      <c r="F8568" s="12"/>
      <c r="G8568" s="11">
        <v>39.9</v>
      </c>
      <c r="H8568" s="12"/>
      <c r="I8568" s="75"/>
      <c r="J8568" s="75"/>
      <c r="K8568" s="152">
        <f t="shared" si="329"/>
        <v>26.524327003046068</v>
      </c>
      <c r="L8568" s="163">
        <f t="shared" si="330"/>
        <v>-0.57514658665908769</v>
      </c>
      <c r="M8568" s="161">
        <v>105.69</v>
      </c>
      <c r="N8568" s="167">
        <f t="shared" si="331"/>
        <v>-0.43000000000000682</v>
      </c>
    </row>
    <row r="8569" spans="1:14" ht="15" thickBot="1" x14ac:dyDescent="0.2">
      <c r="C8569" s="121">
        <v>42580</v>
      </c>
      <c r="D8569" s="122">
        <v>41.6</v>
      </c>
      <c r="E8569" s="122">
        <v>42.46</v>
      </c>
      <c r="F8569" s="122"/>
      <c r="G8569" s="136">
        <v>39</v>
      </c>
      <c r="H8569" s="122"/>
      <c r="I8569" s="123"/>
      <c r="J8569" s="123"/>
      <c r="K8569" s="154">
        <f t="shared" si="329"/>
        <v>25.859802205339147</v>
      </c>
      <c r="L8569" s="164">
        <f t="shared" si="330"/>
        <v>-0.66452479770692108</v>
      </c>
      <c r="M8569" s="170">
        <v>105.42</v>
      </c>
      <c r="N8569" s="171">
        <f t="shared" si="331"/>
        <v>-0.26999999999999602</v>
      </c>
    </row>
    <row r="8570" spans="1:14" x14ac:dyDescent="0.15">
      <c r="A8570" t="s">
        <v>93</v>
      </c>
      <c r="C8570" s="115">
        <v>42583</v>
      </c>
      <c r="D8570" s="116">
        <v>40.06</v>
      </c>
      <c r="E8570" s="116">
        <v>42.14</v>
      </c>
      <c r="F8570" s="116"/>
      <c r="G8570" s="131">
        <v>40.4</v>
      </c>
      <c r="H8570" s="116"/>
      <c r="I8570" s="117"/>
      <c r="J8570" s="117"/>
      <c r="K8570" s="153">
        <f t="shared" si="329"/>
        <v>26.28750933772853</v>
      </c>
      <c r="L8570" s="165">
        <f t="shared" si="330"/>
        <v>0.42770713238938285</v>
      </c>
      <c r="M8570" s="168">
        <v>103.45</v>
      </c>
      <c r="N8570" s="169">
        <f t="shared" si="331"/>
        <v>-1.9699999999999989</v>
      </c>
    </row>
    <row r="8571" spans="1:14" x14ac:dyDescent="0.15">
      <c r="A8571" t="s">
        <v>163</v>
      </c>
      <c r="B8571" s="2">
        <f>AVERAGE(D8570:D8592)</f>
        <v>44.799130434782612</v>
      </c>
      <c r="C8571" s="88">
        <v>42584</v>
      </c>
      <c r="D8571" s="12">
        <v>39.51</v>
      </c>
      <c r="E8571" s="12">
        <v>41.8</v>
      </c>
      <c r="F8571" s="12"/>
      <c r="G8571" s="11">
        <v>39.1</v>
      </c>
      <c r="H8571" s="12"/>
      <c r="I8571" s="75"/>
      <c r="J8571" s="75"/>
      <c r="K8571" s="152">
        <f t="shared" si="329"/>
        <v>25.426868240199536</v>
      </c>
      <c r="L8571" s="163">
        <f t="shared" si="330"/>
        <v>-0.86064109752899398</v>
      </c>
      <c r="M8571" s="161">
        <v>103.39</v>
      </c>
      <c r="N8571" s="167">
        <f t="shared" si="331"/>
        <v>-6.0000000000002274E-2</v>
      </c>
    </row>
    <row r="8572" spans="1:14" x14ac:dyDescent="0.15">
      <c r="A8572" t="s">
        <v>0</v>
      </c>
      <c r="B8572" s="2">
        <f>AVERAGE(E8570:E8592)</f>
        <v>47.159130434782604</v>
      </c>
      <c r="C8572" s="88">
        <v>42585</v>
      </c>
      <c r="D8572" s="12">
        <v>40.83</v>
      </c>
      <c r="E8572" s="12">
        <v>43.1</v>
      </c>
      <c r="F8572" s="12"/>
      <c r="G8572" s="11">
        <v>38.6</v>
      </c>
      <c r="H8572" s="12"/>
      <c r="I8572" s="75"/>
      <c r="J8572" s="75"/>
      <c r="K8572" s="152">
        <f t="shared" si="329"/>
        <v>24.803088836663473</v>
      </c>
      <c r="L8572" s="163">
        <f t="shared" si="330"/>
        <v>-0.6237794035360622</v>
      </c>
      <c r="M8572" s="161">
        <v>102.16</v>
      </c>
      <c r="N8572" s="167">
        <f t="shared" si="331"/>
        <v>-1.230000000000004</v>
      </c>
    </row>
    <row r="8573" spans="1:14" x14ac:dyDescent="0.15">
      <c r="A8573" t="s">
        <v>6</v>
      </c>
      <c r="B8573" s="2">
        <f>AVERAGE(G8570:G8592)</f>
        <v>43.840909090909086</v>
      </c>
      <c r="C8573" s="88">
        <v>42586</v>
      </c>
      <c r="D8573" s="12">
        <v>41.93</v>
      </c>
      <c r="E8573" s="12">
        <v>44.29</v>
      </c>
      <c r="F8573" s="12"/>
      <c r="G8573" s="11">
        <v>39.9</v>
      </c>
      <c r="H8573" s="12"/>
      <c r="I8573" s="75"/>
      <c r="J8573" s="75"/>
      <c r="K8573" s="152">
        <f t="shared" si="329"/>
        <v>25.661012735939636</v>
      </c>
      <c r="L8573" s="163">
        <f t="shared" si="330"/>
        <v>0.85792389927616242</v>
      </c>
      <c r="M8573" s="161">
        <v>102.25</v>
      </c>
      <c r="N8573" s="167">
        <f t="shared" si="331"/>
        <v>9.0000000000003411E-2</v>
      </c>
    </row>
    <row r="8574" spans="1:14" x14ac:dyDescent="0.15">
      <c r="A8574" t="s">
        <v>210</v>
      </c>
      <c r="B8574" s="111">
        <f>AVERAGE(K8570:K8592)</f>
        <v>28.212828133871017</v>
      </c>
      <c r="C8574" s="88">
        <v>42587</v>
      </c>
      <c r="D8574" s="12">
        <v>41.8</v>
      </c>
      <c r="E8574" s="12">
        <v>44.27</v>
      </c>
      <c r="F8574" s="12"/>
      <c r="G8574" s="11">
        <v>40.700000000000003</v>
      </c>
      <c r="H8574" s="12"/>
      <c r="I8574" s="75"/>
      <c r="J8574" s="75"/>
      <c r="K8574" s="152">
        <f t="shared" si="329"/>
        <v>26.18063916292812</v>
      </c>
      <c r="L8574" s="163">
        <f t="shared" si="330"/>
        <v>0.51962642698848427</v>
      </c>
      <c r="M8574" s="161">
        <v>102.27</v>
      </c>
      <c r="N8574" s="167">
        <f t="shared" si="331"/>
        <v>1.9999999999996021E-2</v>
      </c>
    </row>
    <row r="8575" spans="1:14" x14ac:dyDescent="0.15">
      <c r="A8575" t="s">
        <v>197</v>
      </c>
      <c r="B8575" s="2">
        <f>AVERAGE(M8570:M8592)</f>
        <v>102.34227272727271</v>
      </c>
      <c r="C8575" s="88">
        <v>42590</v>
      </c>
      <c r="D8575" s="12">
        <v>43.02</v>
      </c>
      <c r="E8575" s="12">
        <v>45.39</v>
      </c>
      <c r="F8575" s="12"/>
      <c r="G8575" s="11">
        <v>41.3</v>
      </c>
      <c r="H8575" s="12"/>
      <c r="I8575" s="75"/>
      <c r="J8575" s="75"/>
      <c r="K8575" s="152">
        <f t="shared" si="329"/>
        <v>26.787398338519392</v>
      </c>
      <c r="L8575" s="163">
        <f t="shared" si="330"/>
        <v>0.60675917559127157</v>
      </c>
      <c r="M8575" s="161">
        <v>103.12</v>
      </c>
      <c r="N8575" s="167">
        <f t="shared" si="331"/>
        <v>0.85000000000000853</v>
      </c>
    </row>
    <row r="8576" spans="1:14" x14ac:dyDescent="0.15">
      <c r="C8576" s="88">
        <v>42591</v>
      </c>
      <c r="D8576" s="12">
        <v>42.77</v>
      </c>
      <c r="E8576" s="12">
        <v>44.98</v>
      </c>
      <c r="F8576" s="12"/>
      <c r="G8576" s="11">
        <v>41.9</v>
      </c>
      <c r="H8576" s="12"/>
      <c r="I8576" s="75"/>
      <c r="J8576" s="75"/>
      <c r="K8576" s="152">
        <f t="shared" si="329"/>
        <v>27.250353570466277</v>
      </c>
      <c r="L8576" s="163">
        <f t="shared" si="330"/>
        <v>0.4629552319468857</v>
      </c>
      <c r="M8576" s="161">
        <v>103.4</v>
      </c>
      <c r="N8576" s="167">
        <f t="shared" si="331"/>
        <v>0.28000000000000114</v>
      </c>
    </row>
    <row r="8577" spans="3:14" x14ac:dyDescent="0.15">
      <c r="C8577" s="88">
        <v>42592</v>
      </c>
      <c r="D8577" s="12">
        <v>41.71</v>
      </c>
      <c r="E8577" s="12">
        <v>44.05</v>
      </c>
      <c r="F8577" s="12"/>
      <c r="G8577" s="11">
        <v>41.7</v>
      </c>
      <c r="H8577" s="12"/>
      <c r="I8577" s="75"/>
      <c r="J8577" s="75"/>
      <c r="K8577" s="152">
        <f t="shared" si="329"/>
        <v>26.91569789861467</v>
      </c>
      <c r="L8577" s="163">
        <f t="shared" si="330"/>
        <v>-0.33465567185160694</v>
      </c>
      <c r="M8577" s="161">
        <v>102.62</v>
      </c>
      <c r="N8577" s="167">
        <f t="shared" si="331"/>
        <v>-0.78000000000000114</v>
      </c>
    </row>
    <row r="8578" spans="3:14" x14ac:dyDescent="0.15">
      <c r="C8578" s="88">
        <v>42593</v>
      </c>
      <c r="D8578" s="12">
        <v>43.49</v>
      </c>
      <c r="E8578" s="12">
        <v>46.04</v>
      </c>
      <c r="F8578" s="12"/>
      <c r="G8578" s="82"/>
      <c r="H8578" s="82"/>
      <c r="I8578" s="174"/>
      <c r="J8578" s="174"/>
      <c r="K8578" s="155"/>
      <c r="L8578" s="163">
        <f t="shared" si="330"/>
        <v>-26.91569789861467</v>
      </c>
      <c r="M8578" s="172"/>
      <c r="N8578" s="167">
        <f t="shared" si="331"/>
        <v>-102.62</v>
      </c>
    </row>
    <row r="8579" spans="3:14" x14ac:dyDescent="0.15">
      <c r="C8579" s="88">
        <v>42594</v>
      </c>
      <c r="D8579" s="12">
        <v>44.49</v>
      </c>
      <c r="E8579" s="12">
        <v>46.97</v>
      </c>
      <c r="F8579" s="12"/>
      <c r="G8579" s="11">
        <v>43</v>
      </c>
      <c r="H8579" s="12"/>
      <c r="I8579" s="75"/>
      <c r="J8579" s="75"/>
      <c r="K8579" s="152">
        <f t="shared" si="329"/>
        <v>27.914368893500793</v>
      </c>
      <c r="L8579" s="163">
        <f t="shared" si="330"/>
        <v>27.914368893500793</v>
      </c>
      <c r="M8579" s="161">
        <v>103.21</v>
      </c>
      <c r="N8579" s="167">
        <f t="shared" si="331"/>
        <v>103.21</v>
      </c>
    </row>
    <row r="8580" spans="3:14" x14ac:dyDescent="0.15">
      <c r="C8580" s="88">
        <v>42597</v>
      </c>
      <c r="D8580" s="12">
        <v>45.74</v>
      </c>
      <c r="E8580" s="12">
        <v>48.35</v>
      </c>
      <c r="F8580" s="12"/>
      <c r="G8580" s="11">
        <v>44.1</v>
      </c>
      <c r="H8580" s="12"/>
      <c r="I8580" s="75"/>
      <c r="J8580" s="75"/>
      <c r="K8580" s="152">
        <f t="shared" si="329"/>
        <v>28.423195715396439</v>
      </c>
      <c r="L8580" s="163">
        <f t="shared" si="330"/>
        <v>0.50882682189564576</v>
      </c>
      <c r="M8580" s="161">
        <v>102.47</v>
      </c>
      <c r="N8580" s="167">
        <f t="shared" si="331"/>
        <v>-0.73999999999999488</v>
      </c>
    </row>
    <row r="8581" spans="3:14" x14ac:dyDescent="0.15">
      <c r="C8581" s="88">
        <v>42598</v>
      </c>
      <c r="D8581" s="12">
        <v>46.58</v>
      </c>
      <c r="E8581" s="12">
        <v>49.23</v>
      </c>
      <c r="F8581" s="12"/>
      <c r="G8581" s="11">
        <v>45</v>
      </c>
      <c r="H8581" s="12"/>
      <c r="I8581" s="75"/>
      <c r="J8581" s="75"/>
      <c r="K8581" s="152">
        <f t="shared" si="329"/>
        <v>28.907026829290384</v>
      </c>
      <c r="L8581" s="163">
        <f t="shared" si="330"/>
        <v>0.48383111389394529</v>
      </c>
      <c r="M8581" s="161">
        <v>102.13</v>
      </c>
      <c r="N8581" s="167">
        <f t="shared" si="331"/>
        <v>-0.34000000000000341</v>
      </c>
    </row>
    <row r="8582" spans="3:14" x14ac:dyDescent="0.15">
      <c r="C8582" s="88">
        <v>42599</v>
      </c>
      <c r="D8582" s="12">
        <v>46.79</v>
      </c>
      <c r="E8582" s="12">
        <v>49.85</v>
      </c>
      <c r="F8582" s="12"/>
      <c r="G8582" s="11">
        <v>46.1</v>
      </c>
      <c r="H8582" s="12"/>
      <c r="I8582" s="75"/>
      <c r="J8582" s="75"/>
      <c r="K8582" s="152">
        <f t="shared" si="329"/>
        <v>29.483160916240429</v>
      </c>
      <c r="L8582" s="163">
        <f t="shared" si="330"/>
        <v>0.57613408695004509</v>
      </c>
      <c r="M8582" s="161">
        <v>101.68</v>
      </c>
      <c r="N8582" s="167">
        <f t="shared" si="331"/>
        <v>-0.44999999999998863</v>
      </c>
    </row>
    <row r="8583" spans="3:14" x14ac:dyDescent="0.15">
      <c r="C8583" s="88">
        <v>42600</v>
      </c>
      <c r="D8583" s="12">
        <v>48.22</v>
      </c>
      <c r="E8583" s="12">
        <v>50.89</v>
      </c>
      <c r="F8583" s="12"/>
      <c r="G8583" s="11">
        <v>47</v>
      </c>
      <c r="H8583" s="12"/>
      <c r="I8583" s="75"/>
      <c r="J8583" s="75"/>
      <c r="K8583" s="152">
        <f t="shared" si="329"/>
        <v>29.792695083874932</v>
      </c>
      <c r="L8583" s="163">
        <f t="shared" si="330"/>
        <v>0.30953416763450292</v>
      </c>
      <c r="M8583" s="161">
        <v>100.78</v>
      </c>
      <c r="N8583" s="167">
        <f t="shared" si="331"/>
        <v>-0.90000000000000568</v>
      </c>
    </row>
    <row r="8584" spans="3:14" x14ac:dyDescent="0.15">
      <c r="C8584" s="88">
        <v>42601</v>
      </c>
      <c r="D8584" s="12">
        <v>48.52</v>
      </c>
      <c r="E8584" s="12">
        <v>50.88</v>
      </c>
      <c r="F8584" s="12"/>
      <c r="G8584" s="11">
        <v>48.2</v>
      </c>
      <c r="H8584" s="12"/>
      <c r="I8584" s="75"/>
      <c r="J8584" s="75"/>
      <c r="K8584" s="152">
        <f t="shared" si="329"/>
        <v>30.750419410645549</v>
      </c>
      <c r="L8584" s="163">
        <f t="shared" si="330"/>
        <v>0.95772432677061659</v>
      </c>
      <c r="M8584" s="161">
        <v>101.43</v>
      </c>
      <c r="N8584" s="167">
        <f t="shared" si="331"/>
        <v>0.65000000000000568</v>
      </c>
    </row>
    <row r="8585" spans="3:14" x14ac:dyDescent="0.15">
      <c r="C8585" s="88">
        <v>42604</v>
      </c>
      <c r="D8585" s="12">
        <v>47.05</v>
      </c>
      <c r="E8585" s="12">
        <v>49.16</v>
      </c>
      <c r="F8585" s="12"/>
      <c r="G8585" s="11">
        <v>46.9</v>
      </c>
      <c r="H8585" s="12"/>
      <c r="I8585" s="75"/>
      <c r="J8585" s="75"/>
      <c r="K8585" s="152">
        <f t="shared" si="329"/>
        <v>29.980049677293788</v>
      </c>
      <c r="L8585" s="163">
        <f t="shared" si="330"/>
        <v>-0.77036973335176029</v>
      </c>
      <c r="M8585" s="161">
        <v>101.63</v>
      </c>
      <c r="N8585" s="167">
        <f t="shared" si="331"/>
        <v>0.19999999999998863</v>
      </c>
    </row>
    <row r="8586" spans="3:14" x14ac:dyDescent="0.15">
      <c r="C8586" s="88">
        <v>42605</v>
      </c>
      <c r="D8586" s="12">
        <v>48.1</v>
      </c>
      <c r="E8586" s="12">
        <v>49.96</v>
      </c>
      <c r="F8586" s="12"/>
      <c r="G8586" s="11">
        <v>45.8</v>
      </c>
      <c r="H8586" s="12"/>
      <c r="I8586" s="75"/>
      <c r="J8586" s="75"/>
      <c r="K8586" s="152">
        <f t="shared" si="329"/>
        <v>29.141498395190553</v>
      </c>
      <c r="L8586" s="163">
        <f t="shared" si="330"/>
        <v>-0.83855128210323571</v>
      </c>
      <c r="M8586" s="161">
        <v>101.16</v>
      </c>
      <c r="N8586" s="167">
        <f t="shared" si="331"/>
        <v>-0.46999999999999886</v>
      </c>
    </row>
    <row r="8587" spans="3:14" x14ac:dyDescent="0.15">
      <c r="C8587" s="88">
        <v>42606</v>
      </c>
      <c r="D8587" s="12">
        <v>46.77</v>
      </c>
      <c r="E8587" s="12">
        <v>49.05</v>
      </c>
      <c r="F8587" s="12"/>
      <c r="G8587" s="11">
        <v>45.9</v>
      </c>
      <c r="H8587" s="12"/>
      <c r="I8587" s="75"/>
      <c r="J8587" s="75"/>
      <c r="K8587" s="152">
        <f t="shared" si="329"/>
        <v>29.271527653247695</v>
      </c>
      <c r="L8587" s="163">
        <f t="shared" si="330"/>
        <v>0.13002925805714227</v>
      </c>
      <c r="M8587" s="161">
        <v>101.39</v>
      </c>
      <c r="N8587" s="167">
        <f t="shared" si="331"/>
        <v>0.23000000000000398</v>
      </c>
    </row>
    <row r="8588" spans="3:14" x14ac:dyDescent="0.15">
      <c r="C8588" s="88">
        <v>42607</v>
      </c>
      <c r="D8588" s="12">
        <v>47.33</v>
      </c>
      <c r="E8588" s="12">
        <v>49.67</v>
      </c>
      <c r="F8588" s="12"/>
      <c r="G8588" s="11">
        <v>45.8</v>
      </c>
      <c r="H8588" s="12"/>
      <c r="I8588" s="75"/>
      <c r="J8588" s="75"/>
      <c r="K8588" s="152">
        <f t="shared" si="329"/>
        <v>29.242324061840584</v>
      </c>
      <c r="L8588" s="163">
        <f t="shared" si="330"/>
        <v>-2.9203591407110707E-2</v>
      </c>
      <c r="M8588" s="161">
        <v>101.51</v>
      </c>
      <c r="N8588" s="167">
        <f t="shared" si="331"/>
        <v>0.12000000000000455</v>
      </c>
    </row>
    <row r="8589" spans="3:14" x14ac:dyDescent="0.15">
      <c r="C8589" s="88">
        <v>42608</v>
      </c>
      <c r="D8589" s="12">
        <v>47.64</v>
      </c>
      <c r="E8589" s="12">
        <v>49.92</v>
      </c>
      <c r="F8589" s="12"/>
      <c r="G8589" s="11">
        <v>46.1</v>
      </c>
      <c r="H8589" s="12"/>
      <c r="I8589" s="75"/>
      <c r="J8589" s="75"/>
      <c r="K8589" s="152">
        <f t="shared" si="329"/>
        <v>29.430968066467386</v>
      </c>
      <c r="L8589" s="163">
        <f t="shared" si="330"/>
        <v>0.18864400462680209</v>
      </c>
      <c r="M8589" s="161">
        <v>101.5</v>
      </c>
      <c r="N8589" s="167">
        <f t="shared" si="331"/>
        <v>-1.0000000000005116E-2</v>
      </c>
    </row>
    <row r="8590" spans="3:14" x14ac:dyDescent="0.15">
      <c r="C8590" s="88">
        <v>42611</v>
      </c>
      <c r="D8590" s="12">
        <v>46.98</v>
      </c>
      <c r="E8590" s="12">
        <v>49.26</v>
      </c>
      <c r="F8590" s="12"/>
      <c r="G8590" s="11">
        <v>46</v>
      </c>
      <c r="H8590" s="12"/>
      <c r="I8590" s="75"/>
      <c r="J8590" s="75"/>
      <c r="K8590" s="152">
        <f t="shared" si="329"/>
        <v>29.757723735991327</v>
      </c>
      <c r="L8590" s="163">
        <f t="shared" si="330"/>
        <v>0.32675566952394064</v>
      </c>
      <c r="M8590" s="161">
        <v>102.85</v>
      </c>
      <c r="N8590" s="167">
        <f t="shared" si="331"/>
        <v>1.3499999999999943</v>
      </c>
    </row>
    <row r="8591" spans="3:14" x14ac:dyDescent="0.15">
      <c r="C8591" s="88">
        <v>42612</v>
      </c>
      <c r="D8591" s="12">
        <v>46.35</v>
      </c>
      <c r="E8591" s="12">
        <v>48.37</v>
      </c>
      <c r="F8591" s="12"/>
      <c r="G8591" s="11">
        <v>45.9</v>
      </c>
      <c r="H8591" s="12"/>
      <c r="I8591" s="75"/>
      <c r="J8591" s="75"/>
      <c r="K8591" s="152">
        <f t="shared" si="329"/>
        <v>29.721903263653719</v>
      </c>
      <c r="L8591" s="163">
        <f t="shared" si="330"/>
        <v>-3.5820472337608322E-2</v>
      </c>
      <c r="M8591" s="161">
        <v>102.95</v>
      </c>
      <c r="N8591" s="167">
        <f t="shared" si="331"/>
        <v>0.10000000000000853</v>
      </c>
    </row>
    <row r="8592" spans="3:14" ht="15" thickBot="1" x14ac:dyDescent="0.2">
      <c r="C8592" s="121">
        <v>42613</v>
      </c>
      <c r="D8592" s="122">
        <v>44.7</v>
      </c>
      <c r="E8592" s="122">
        <v>47.04</v>
      </c>
      <c r="F8592" s="122"/>
      <c r="G8592" s="136">
        <v>45.1</v>
      </c>
      <c r="H8592" s="122"/>
      <c r="I8592" s="123"/>
      <c r="J8592" s="123"/>
      <c r="K8592" s="154">
        <f t="shared" si="329"/>
        <v>29.552789121469111</v>
      </c>
      <c r="L8592" s="164">
        <f t="shared" si="330"/>
        <v>-0.16911414218460763</v>
      </c>
      <c r="M8592" s="170">
        <v>104.18</v>
      </c>
      <c r="N8592" s="171">
        <f t="shared" si="331"/>
        <v>1.230000000000004</v>
      </c>
    </row>
    <row r="8593" spans="1:14" x14ac:dyDescent="0.15">
      <c r="A8593" t="s">
        <v>224</v>
      </c>
      <c r="C8593" s="115">
        <v>42614</v>
      </c>
      <c r="D8593" s="116">
        <v>43.16</v>
      </c>
      <c r="E8593" s="116">
        <v>45.45</v>
      </c>
      <c r="F8593" s="116"/>
      <c r="G8593" s="131">
        <v>43.9</v>
      </c>
      <c r="H8593" s="116"/>
      <c r="I8593" s="117"/>
      <c r="J8593" s="117"/>
      <c r="K8593" s="153">
        <f t="shared" si="329"/>
        <v>28.766462138192775</v>
      </c>
      <c r="L8593" s="165">
        <f t="shared" si="330"/>
        <v>-0.78632698327633577</v>
      </c>
      <c r="M8593" s="168">
        <v>104.18</v>
      </c>
      <c r="N8593" s="169">
        <f t="shared" si="331"/>
        <v>0</v>
      </c>
    </row>
    <row r="8594" spans="1:14" x14ac:dyDescent="0.15">
      <c r="A8594" t="s">
        <v>163</v>
      </c>
      <c r="B8594" s="2">
        <f>AVERAGE(D8593:D8614)</f>
        <v>45.225714285714282</v>
      </c>
      <c r="C8594" s="88">
        <v>42615</v>
      </c>
      <c r="D8594" s="12">
        <v>44.44</v>
      </c>
      <c r="E8594" s="12">
        <v>46.83</v>
      </c>
      <c r="F8594" s="12"/>
      <c r="G8594" s="11">
        <v>42.2</v>
      </c>
      <c r="H8594" s="12"/>
      <c r="I8594" s="75"/>
      <c r="J8594" s="75"/>
      <c r="K8594" s="152">
        <f t="shared" si="329"/>
        <v>27.687004813771217</v>
      </c>
      <c r="L8594" s="163">
        <f t="shared" si="330"/>
        <v>-1.0794573244215577</v>
      </c>
      <c r="M8594" s="161">
        <v>104.31</v>
      </c>
      <c r="N8594" s="167">
        <f t="shared" si="331"/>
        <v>0.12999999999999545</v>
      </c>
    </row>
    <row r="8595" spans="1:14" x14ac:dyDescent="0.15">
      <c r="A8595" t="s">
        <v>0</v>
      </c>
      <c r="B8595" s="2">
        <f>AVERAGE(E8593:E8614)</f>
        <v>47.240454545454547</v>
      </c>
      <c r="C8595" s="88">
        <v>42618</v>
      </c>
      <c r="D8595" s="82"/>
      <c r="E8595" s="12">
        <v>47.63</v>
      </c>
      <c r="F8595" s="12"/>
      <c r="G8595" s="11">
        <v>43.3</v>
      </c>
      <c r="H8595" s="12"/>
      <c r="I8595" s="75"/>
      <c r="J8595" s="75"/>
      <c r="K8595" s="152">
        <f t="shared" si="329"/>
        <v>28.577560251324385</v>
      </c>
      <c r="L8595" s="163">
        <f t="shared" si="330"/>
        <v>0.89055543755316791</v>
      </c>
      <c r="M8595" s="161">
        <v>104.93</v>
      </c>
      <c r="N8595" s="167">
        <f t="shared" si="331"/>
        <v>0.62000000000000455</v>
      </c>
    </row>
    <row r="8596" spans="1:14" x14ac:dyDescent="0.15">
      <c r="A8596" t="s">
        <v>6</v>
      </c>
      <c r="B8596" s="2">
        <f>AVERAGE(G8593:G8614)</f>
        <v>43.699999999999989</v>
      </c>
      <c r="C8596" s="88">
        <v>42619</v>
      </c>
      <c r="D8596" s="12">
        <v>44.83</v>
      </c>
      <c r="E8596" s="12">
        <v>47.26</v>
      </c>
      <c r="F8596" s="12"/>
      <c r="G8596" s="11">
        <v>44.3</v>
      </c>
      <c r="H8596" s="12"/>
      <c r="I8596" s="75"/>
      <c r="J8596" s="75"/>
      <c r="K8596" s="152">
        <f t="shared" si="329"/>
        <v>29.145599351812876</v>
      </c>
      <c r="L8596" s="163">
        <f t="shared" si="330"/>
        <v>0.56803910048849104</v>
      </c>
      <c r="M8596" s="161">
        <v>104.6</v>
      </c>
      <c r="N8596" s="167">
        <f t="shared" si="331"/>
        <v>-0.33000000000001251</v>
      </c>
    </row>
    <row r="8597" spans="1:14" x14ac:dyDescent="0.15">
      <c r="A8597" t="s">
        <v>210</v>
      </c>
      <c r="B8597" s="111">
        <f>AVERAGE(K8593:K8614)</f>
        <v>28.304983879611001</v>
      </c>
      <c r="C8597" s="88">
        <v>42620</v>
      </c>
      <c r="D8597" s="12">
        <v>45.5</v>
      </c>
      <c r="E8597" s="12">
        <v>47.98</v>
      </c>
      <c r="F8597" s="12"/>
      <c r="G8597" s="11">
        <v>43.8</v>
      </c>
      <c r="H8597" s="12"/>
      <c r="I8597" s="75"/>
      <c r="J8597" s="75"/>
      <c r="K8597" s="152">
        <f t="shared" si="329"/>
        <v>28.20229127132809</v>
      </c>
      <c r="L8597" s="163">
        <f t="shared" si="330"/>
        <v>-0.94330808048478687</v>
      </c>
      <c r="M8597" s="161">
        <v>102.37</v>
      </c>
      <c r="N8597" s="167">
        <f t="shared" si="331"/>
        <v>-2.2299999999999898</v>
      </c>
    </row>
    <row r="8598" spans="1:14" x14ac:dyDescent="0.15">
      <c r="A8598" t="s">
        <v>197</v>
      </c>
      <c r="B8598" s="2">
        <f>AVERAGE(M8593:M8614)</f>
        <v>102.98060000000001</v>
      </c>
      <c r="C8598" s="88">
        <v>42621</v>
      </c>
      <c r="D8598" s="12">
        <v>47.62</v>
      </c>
      <c r="E8598" s="12">
        <v>49.99</v>
      </c>
      <c r="F8598" s="12"/>
      <c r="G8598" s="11">
        <v>44.9</v>
      </c>
      <c r="H8598" s="12"/>
      <c r="I8598" s="75"/>
      <c r="J8598" s="75"/>
      <c r="K8598" s="152">
        <f t="shared" si="329"/>
        <v>28.986819368724092</v>
      </c>
      <c r="L8598" s="163">
        <f t="shared" si="330"/>
        <v>0.78452809739600227</v>
      </c>
      <c r="M8598" s="161">
        <v>102.64</v>
      </c>
      <c r="N8598" s="167">
        <f t="shared" si="331"/>
        <v>0.26999999999999602</v>
      </c>
    </row>
    <row r="8599" spans="1:14" x14ac:dyDescent="0.15">
      <c r="C8599" s="88">
        <v>42622</v>
      </c>
      <c r="D8599" s="12">
        <v>45.88</v>
      </c>
      <c r="E8599" s="12">
        <v>48.01</v>
      </c>
      <c r="F8599" s="12"/>
      <c r="G8599" s="11">
        <v>45.7</v>
      </c>
      <c r="H8599" s="12"/>
      <c r="I8599" s="75"/>
      <c r="J8599" s="75"/>
      <c r="K8599" s="152">
        <f t="shared" si="329"/>
        <v>29.687827584823825</v>
      </c>
      <c r="L8599" s="163">
        <f t="shared" si="330"/>
        <v>0.70100821609973352</v>
      </c>
      <c r="M8599" s="161">
        <v>103.282</v>
      </c>
      <c r="N8599" s="167">
        <f t="shared" si="331"/>
        <v>0.64199999999999591</v>
      </c>
    </row>
    <row r="8600" spans="1:14" x14ac:dyDescent="0.15">
      <c r="C8600" s="88">
        <v>42625</v>
      </c>
      <c r="D8600" s="12">
        <v>46.29</v>
      </c>
      <c r="E8600" s="12">
        <v>48.32</v>
      </c>
      <c r="F8600" s="12"/>
      <c r="G8600" s="11">
        <v>43.4</v>
      </c>
      <c r="H8600" s="12"/>
      <c r="I8600" s="75"/>
      <c r="J8600" s="75"/>
      <c r="K8600" s="152">
        <f t="shared" si="329"/>
        <v>28.291417889945116</v>
      </c>
      <c r="L8600" s="163">
        <f t="shared" si="330"/>
        <v>-1.3964096948787095</v>
      </c>
      <c r="M8600" s="161">
        <v>103.64</v>
      </c>
      <c r="N8600" s="167">
        <f t="shared" si="331"/>
        <v>0.35800000000000409</v>
      </c>
    </row>
    <row r="8601" spans="1:14" x14ac:dyDescent="0.15">
      <c r="C8601" s="88">
        <v>42626</v>
      </c>
      <c r="D8601" s="12">
        <v>44.9</v>
      </c>
      <c r="E8601" s="12">
        <v>47.1</v>
      </c>
      <c r="F8601" s="12"/>
      <c r="G8601" s="11">
        <v>44.3</v>
      </c>
      <c r="H8601" s="12"/>
      <c r="I8601" s="75"/>
      <c r="J8601" s="75"/>
      <c r="K8601" s="152">
        <f t="shared" si="329"/>
        <v>28.58274934520999</v>
      </c>
      <c r="L8601" s="163">
        <f t="shared" si="330"/>
        <v>0.29133145526487425</v>
      </c>
      <c r="M8601" s="161">
        <v>102.58</v>
      </c>
      <c r="N8601" s="167">
        <f t="shared" si="331"/>
        <v>-1.0600000000000023</v>
      </c>
    </row>
    <row r="8602" spans="1:14" x14ac:dyDescent="0.15">
      <c r="C8602" s="88">
        <v>42627</v>
      </c>
      <c r="D8602" s="12">
        <v>43.58</v>
      </c>
      <c r="E8602" s="12">
        <v>45.85</v>
      </c>
      <c r="F8602" s="12"/>
      <c r="G8602" s="11">
        <v>43.7</v>
      </c>
      <c r="H8602" s="12"/>
      <c r="I8602" s="75"/>
      <c r="J8602" s="75"/>
      <c r="K8602" s="152">
        <f t="shared" si="329"/>
        <v>28.53920498524629</v>
      </c>
      <c r="L8602" s="163">
        <f t="shared" si="330"/>
        <v>-4.354435996370043E-2</v>
      </c>
      <c r="M8602" s="161">
        <v>103.83</v>
      </c>
      <c r="N8602" s="167">
        <f t="shared" si="331"/>
        <v>1.25</v>
      </c>
    </row>
    <row r="8603" spans="1:14" x14ac:dyDescent="0.15">
      <c r="C8603" s="88">
        <v>42628</v>
      </c>
      <c r="D8603" s="12">
        <v>43.91</v>
      </c>
      <c r="E8603" s="12">
        <v>46.59</v>
      </c>
      <c r="F8603" s="12"/>
      <c r="G8603" s="11">
        <v>42.5</v>
      </c>
      <c r="H8603" s="12"/>
      <c r="I8603" s="75"/>
      <c r="J8603" s="75"/>
      <c r="K8603" s="152">
        <f t="shared" si="329"/>
        <v>27.667305126438219</v>
      </c>
      <c r="L8603" s="163">
        <f t="shared" si="330"/>
        <v>-0.87189985880807086</v>
      </c>
      <c r="M8603" s="161">
        <v>103.5</v>
      </c>
      <c r="N8603" s="167">
        <f t="shared" si="331"/>
        <v>-0.32999999999999829</v>
      </c>
    </row>
    <row r="8604" spans="1:14" x14ac:dyDescent="0.15">
      <c r="C8604" s="88">
        <v>42629</v>
      </c>
      <c r="D8604" s="12">
        <v>43.03</v>
      </c>
      <c r="E8604" s="12">
        <v>45.77</v>
      </c>
      <c r="F8604" s="12"/>
      <c r="G8604" s="11">
        <v>42.8</v>
      </c>
      <c r="H8604" s="12"/>
      <c r="I8604" s="75"/>
      <c r="J8604" s="75"/>
      <c r="K8604" s="152">
        <f t="shared" si="329"/>
        <v>27.728001800372887</v>
      </c>
      <c r="L8604" s="163">
        <f t="shared" si="330"/>
        <v>6.0696673934668155E-2</v>
      </c>
      <c r="M8604" s="161">
        <v>103</v>
      </c>
      <c r="N8604" s="167">
        <f t="shared" si="331"/>
        <v>-0.5</v>
      </c>
    </row>
    <row r="8605" spans="1:14" x14ac:dyDescent="0.15">
      <c r="C8605" s="88">
        <v>42632</v>
      </c>
      <c r="D8605" s="12">
        <v>43.3</v>
      </c>
      <c r="E8605" s="12">
        <v>45.95</v>
      </c>
      <c r="F8605" s="12"/>
      <c r="G8605" s="82"/>
      <c r="H8605" s="12"/>
      <c r="I8605" s="75"/>
      <c r="J8605" s="75"/>
      <c r="K8605" s="155"/>
      <c r="L8605" s="214">
        <f t="shared" si="330"/>
        <v>-27.728001800372887</v>
      </c>
      <c r="M8605" s="172"/>
      <c r="N8605" s="167">
        <f t="shared" si="331"/>
        <v>-103</v>
      </c>
    </row>
    <row r="8606" spans="1:14" x14ac:dyDescent="0.15">
      <c r="C8606" s="88">
        <v>42633</v>
      </c>
      <c r="D8606" s="12">
        <v>43.44</v>
      </c>
      <c r="E8606" s="12">
        <v>45.88</v>
      </c>
      <c r="F8606" s="12"/>
      <c r="G8606" s="11">
        <v>42.3</v>
      </c>
      <c r="H8606" s="12"/>
      <c r="I8606" s="75"/>
      <c r="J8606" s="75"/>
      <c r="K8606" s="152">
        <f t="shared" si="329"/>
        <v>27.390773595916173</v>
      </c>
      <c r="L8606" s="163">
        <f t="shared" si="330"/>
        <v>27.390773595916173</v>
      </c>
      <c r="M8606" s="161">
        <v>102.95</v>
      </c>
      <c r="N8606" s="167">
        <f t="shared" si="331"/>
        <v>102.95</v>
      </c>
    </row>
    <row r="8607" spans="1:14" x14ac:dyDescent="0.15">
      <c r="C8607" s="88">
        <v>42634</v>
      </c>
      <c r="D8607" s="12">
        <v>45.34</v>
      </c>
      <c r="E8607" s="12">
        <v>46.83</v>
      </c>
      <c r="F8607" s="12"/>
      <c r="G8607" s="11">
        <v>43.3</v>
      </c>
      <c r="H8607" s="12"/>
      <c r="I8607" s="75"/>
      <c r="J8607" s="75"/>
      <c r="K8607" s="152">
        <f t="shared" si="329"/>
        <v>28.002904269905393</v>
      </c>
      <c r="L8607" s="163">
        <f t="shared" si="330"/>
        <v>0.6121306739892205</v>
      </c>
      <c r="M8607" s="161">
        <v>102.82</v>
      </c>
      <c r="N8607" s="167">
        <f t="shared" si="331"/>
        <v>-0.13000000000000966</v>
      </c>
    </row>
    <row r="8608" spans="1:14" x14ac:dyDescent="0.15">
      <c r="C8608" s="88">
        <v>42635</v>
      </c>
      <c r="D8608" s="12">
        <v>46.32</v>
      </c>
      <c r="E8608" s="12">
        <v>47.65</v>
      </c>
      <c r="F8608" s="12"/>
      <c r="G8608" s="82"/>
      <c r="H8608" s="12"/>
      <c r="I8608" s="75"/>
      <c r="J8608" s="75"/>
      <c r="K8608" s="155"/>
      <c r="L8608" s="163">
        <f t="shared" si="330"/>
        <v>-28.002904269905393</v>
      </c>
      <c r="M8608" s="172"/>
      <c r="N8608" s="167">
        <f t="shared" si="331"/>
        <v>-102.82</v>
      </c>
    </row>
    <row r="8609" spans="1:14" x14ac:dyDescent="0.15">
      <c r="C8609" s="88">
        <v>42636</v>
      </c>
      <c r="D8609" s="12">
        <v>44.48</v>
      </c>
      <c r="E8609" s="12">
        <v>45.89</v>
      </c>
      <c r="F8609" s="12"/>
      <c r="G8609" s="11">
        <v>44</v>
      </c>
      <c r="H8609" s="12"/>
      <c r="I8609" s="75"/>
      <c r="J8609" s="75"/>
      <c r="K8609" s="152">
        <f t="shared" ref="K8609:K8650" si="332">G8609*M8609/158.987294928</f>
        <v>28.245275838133228</v>
      </c>
      <c r="L8609" s="163">
        <f t="shared" si="330"/>
        <v>28.245275838133228</v>
      </c>
      <c r="M8609" s="161">
        <v>102.06</v>
      </c>
      <c r="N8609" s="167">
        <f t="shared" si="331"/>
        <v>102.06</v>
      </c>
    </row>
    <row r="8610" spans="1:14" x14ac:dyDescent="0.15">
      <c r="C8610" s="88">
        <v>42639</v>
      </c>
      <c r="D8610" s="12">
        <v>45.93</v>
      </c>
      <c r="E8610" s="12">
        <v>47.35</v>
      </c>
      <c r="F8610" s="12"/>
      <c r="G8610" s="11">
        <v>42.9</v>
      </c>
      <c r="H8610" s="12"/>
      <c r="I8610" s="75"/>
      <c r="J8610" s="75"/>
      <c r="K8610" s="152">
        <f t="shared" si="332"/>
        <v>27.455495748743918</v>
      </c>
      <c r="L8610" s="163">
        <f t="shared" si="330"/>
        <v>-0.78978008938931055</v>
      </c>
      <c r="M8610" s="161">
        <v>101.75</v>
      </c>
      <c r="N8610" s="167">
        <f t="shared" si="331"/>
        <v>-0.31000000000000227</v>
      </c>
    </row>
    <row r="8611" spans="1:14" x14ac:dyDescent="0.15">
      <c r="C8611" s="88">
        <v>42640</v>
      </c>
      <c r="D8611" s="12">
        <v>44.67</v>
      </c>
      <c r="E8611" s="12">
        <v>45.97</v>
      </c>
      <c r="F8611" s="12"/>
      <c r="G8611" s="11">
        <v>43.5</v>
      </c>
      <c r="H8611" s="12"/>
      <c r="I8611" s="75"/>
      <c r="J8611" s="75"/>
      <c r="K8611" s="152">
        <f t="shared" si="332"/>
        <v>27.721837785817868</v>
      </c>
      <c r="L8611" s="163">
        <f t="shared" ref="L8611:L8674" si="333">K8611-K8610</f>
        <v>0.26634203707395088</v>
      </c>
      <c r="M8611" s="161">
        <v>101.32</v>
      </c>
      <c r="N8611" s="167">
        <f t="shared" ref="N8611:N8674" si="334">M8611-M8610</f>
        <v>-0.43000000000000682</v>
      </c>
    </row>
    <row r="8612" spans="1:14" x14ac:dyDescent="0.15">
      <c r="C8612" s="88">
        <v>42641</v>
      </c>
      <c r="D8612" s="12">
        <v>47.05</v>
      </c>
      <c r="E8612" s="12">
        <v>48.69</v>
      </c>
      <c r="F8612" s="12"/>
      <c r="G8612" s="11">
        <v>42.5</v>
      </c>
      <c r="H8612" s="12"/>
      <c r="I8612" s="75"/>
      <c r="J8612" s="75"/>
      <c r="K8612" s="152">
        <f t="shared" si="332"/>
        <v>27.146037058838658</v>
      </c>
      <c r="L8612" s="163">
        <f t="shared" si="333"/>
        <v>-0.57580072697921025</v>
      </c>
      <c r="M8612" s="161">
        <v>101.55</v>
      </c>
      <c r="N8612" s="167">
        <f t="shared" si="334"/>
        <v>0.23000000000000398</v>
      </c>
    </row>
    <row r="8613" spans="1:14" x14ac:dyDescent="0.15">
      <c r="C8613" s="88">
        <v>42642</v>
      </c>
      <c r="D8613" s="12">
        <v>47.83</v>
      </c>
      <c r="E8613" s="12">
        <v>49.24</v>
      </c>
      <c r="F8613" s="12"/>
      <c r="G8613" s="11">
        <v>45.3</v>
      </c>
      <c r="H8613" s="12"/>
      <c r="I8613" s="75"/>
      <c r="J8613" s="75"/>
      <c r="K8613" s="152">
        <f t="shared" si="332"/>
        <v>29.113986762880685</v>
      </c>
      <c r="L8613" s="163">
        <f t="shared" si="333"/>
        <v>1.9679497040420273</v>
      </c>
      <c r="M8613" s="161">
        <v>102.18</v>
      </c>
      <c r="N8613" s="167">
        <f t="shared" si="334"/>
        <v>0.63000000000000966</v>
      </c>
    </row>
    <row r="8614" spans="1:14" ht="15" thickBot="1" x14ac:dyDescent="0.2">
      <c r="C8614" s="121">
        <v>42643</v>
      </c>
      <c r="D8614" s="122">
        <v>48.24</v>
      </c>
      <c r="E8614" s="122">
        <v>49.06</v>
      </c>
      <c r="F8614" s="122"/>
      <c r="G8614" s="136">
        <v>45.4</v>
      </c>
      <c r="H8614" s="122"/>
      <c r="I8614" s="123"/>
      <c r="J8614" s="123"/>
      <c r="K8614" s="154">
        <f t="shared" si="332"/>
        <v>29.161122604794308</v>
      </c>
      <c r="L8614" s="164">
        <f t="shared" si="333"/>
        <v>4.7135841913622301E-2</v>
      </c>
      <c r="M8614" s="170">
        <v>102.12</v>
      </c>
      <c r="N8614" s="171">
        <f t="shared" si="334"/>
        <v>-6.0000000000002274E-2</v>
      </c>
    </row>
    <row r="8615" spans="1:14" x14ac:dyDescent="0.15">
      <c r="A8615" t="s">
        <v>25</v>
      </c>
      <c r="C8615" s="115">
        <v>42646</v>
      </c>
      <c r="D8615" s="116">
        <v>48.81</v>
      </c>
      <c r="E8615" s="116">
        <v>50.89</v>
      </c>
      <c r="F8615" s="116"/>
      <c r="G8615" s="131">
        <v>47.1</v>
      </c>
      <c r="H8615" s="116"/>
      <c r="I8615" s="117"/>
      <c r="J8615" s="117"/>
      <c r="K8615" s="153">
        <f t="shared" si="332"/>
        <v>30.336008938224857</v>
      </c>
      <c r="L8615" s="165">
        <f t="shared" si="333"/>
        <v>1.1748863334305497</v>
      </c>
      <c r="M8615" s="168">
        <v>102.4</v>
      </c>
      <c r="N8615" s="169">
        <f t="shared" si="334"/>
        <v>0.28000000000000114</v>
      </c>
    </row>
    <row r="8616" spans="1:14" x14ac:dyDescent="0.15">
      <c r="A8616" t="s">
        <v>163</v>
      </c>
      <c r="B8616" s="2">
        <f>AVERAGE(D8615:D8635)</f>
        <v>49.94</v>
      </c>
      <c r="C8616" s="88">
        <v>42647</v>
      </c>
      <c r="D8616" s="12">
        <v>48.69</v>
      </c>
      <c r="E8616" s="12">
        <v>50.87</v>
      </c>
      <c r="F8616" s="12"/>
      <c r="G8616" s="11">
        <v>47.9</v>
      </c>
      <c r="H8616" s="12"/>
      <c r="I8616" s="75"/>
      <c r="J8616" s="75"/>
      <c r="K8616" s="152">
        <f t="shared" si="332"/>
        <v>31.053129133594133</v>
      </c>
      <c r="L8616" s="163">
        <f t="shared" si="333"/>
        <v>0.71712019536927585</v>
      </c>
      <c r="M8616" s="161">
        <v>103.07</v>
      </c>
      <c r="N8616" s="167">
        <f t="shared" si="334"/>
        <v>0.66999999999998749</v>
      </c>
    </row>
    <row r="8617" spans="1:14" x14ac:dyDescent="0.15">
      <c r="A8617" t="s">
        <v>0</v>
      </c>
      <c r="B8617" s="2">
        <f>AVERAGE(E8615:E8635)</f>
        <v>51.38761904761904</v>
      </c>
      <c r="C8617" s="88">
        <v>42648</v>
      </c>
      <c r="D8617" s="12">
        <v>49.83</v>
      </c>
      <c r="E8617" s="12">
        <v>51.86</v>
      </c>
      <c r="F8617" s="12"/>
      <c r="G8617" s="11">
        <v>48.6</v>
      </c>
      <c r="H8617" s="12"/>
      <c r="I8617" s="75"/>
      <c r="J8617" s="75"/>
      <c r="K8617" s="152">
        <f t="shared" si="332"/>
        <v>31.720912053280138</v>
      </c>
      <c r="L8617" s="163">
        <f t="shared" si="333"/>
        <v>0.66778291968600456</v>
      </c>
      <c r="M8617" s="161">
        <v>103.77</v>
      </c>
      <c r="N8617" s="167">
        <f t="shared" si="334"/>
        <v>0.70000000000000284</v>
      </c>
    </row>
    <row r="8618" spans="1:14" x14ac:dyDescent="0.15">
      <c r="A8618" t="s">
        <v>6</v>
      </c>
      <c r="B8618" s="2">
        <f>AVERAGE(G8615:G8635)</f>
        <v>48.78</v>
      </c>
      <c r="C8618" s="88">
        <v>42649</v>
      </c>
      <c r="D8618" s="12">
        <v>50.44</v>
      </c>
      <c r="E8618" s="12">
        <v>52.51</v>
      </c>
      <c r="F8618" s="12"/>
      <c r="G8618" s="11">
        <v>48.8</v>
      </c>
      <c r="H8618" s="12"/>
      <c r="I8618" s="75"/>
      <c r="J8618" s="75"/>
      <c r="K8618" s="152">
        <f t="shared" si="332"/>
        <v>32.06324129427167</v>
      </c>
      <c r="L8618" s="163">
        <f t="shared" si="333"/>
        <v>0.34232924099153195</v>
      </c>
      <c r="M8618" s="161">
        <v>104.46</v>
      </c>
      <c r="N8618" s="167">
        <f t="shared" si="334"/>
        <v>0.68999999999999773</v>
      </c>
    </row>
    <row r="8619" spans="1:14" x14ac:dyDescent="0.15">
      <c r="A8619" t="s">
        <v>210</v>
      </c>
      <c r="B8619" s="111">
        <f>AVERAGE(K8615:K8635)</f>
        <v>32.159212170478547</v>
      </c>
      <c r="C8619" s="88">
        <v>42650</v>
      </c>
      <c r="D8619" s="12">
        <v>49.81</v>
      </c>
      <c r="E8619" s="12">
        <v>51.93</v>
      </c>
      <c r="F8619" s="12"/>
      <c r="G8619" s="11">
        <v>49.7</v>
      </c>
      <c r="H8619" s="12"/>
      <c r="I8619" s="75"/>
      <c r="J8619" s="75"/>
      <c r="K8619" s="152">
        <f t="shared" si="332"/>
        <v>32.745226606677321</v>
      </c>
      <c r="L8619" s="163">
        <f t="shared" si="333"/>
        <v>0.68198531240565075</v>
      </c>
      <c r="M8619" s="161">
        <v>104.75</v>
      </c>
      <c r="N8619" s="167">
        <f t="shared" si="334"/>
        <v>0.29000000000000625</v>
      </c>
    </row>
    <row r="8620" spans="1:14" x14ac:dyDescent="0.15">
      <c r="A8620" t="s">
        <v>197</v>
      </c>
      <c r="B8620" s="2">
        <f>AVERAGE(M8615:M8635)</f>
        <v>104.81350000000002</v>
      </c>
      <c r="C8620" s="88">
        <v>42653</v>
      </c>
      <c r="D8620" s="12">
        <v>51.35</v>
      </c>
      <c r="E8620" s="12">
        <v>53.14</v>
      </c>
      <c r="F8620" s="12"/>
      <c r="G8620" s="82"/>
      <c r="H8620" s="12"/>
      <c r="I8620" s="75"/>
      <c r="J8620" s="75"/>
      <c r="K8620" s="155"/>
      <c r="L8620" s="163">
        <f t="shared" si="333"/>
        <v>-32.745226606677321</v>
      </c>
      <c r="M8620" s="172"/>
      <c r="N8620" s="167">
        <f t="shared" si="334"/>
        <v>-104.75</v>
      </c>
    </row>
    <row r="8621" spans="1:14" x14ac:dyDescent="0.15">
      <c r="C8621" s="88">
        <v>42654</v>
      </c>
      <c r="D8621" s="12">
        <v>50.79</v>
      </c>
      <c r="E8621" s="12">
        <v>52.41</v>
      </c>
      <c r="F8621" s="12"/>
      <c r="G8621" s="11">
        <v>50.3</v>
      </c>
      <c r="H8621" s="12"/>
      <c r="I8621" s="75"/>
      <c r="J8621" s="75"/>
      <c r="K8621" s="152">
        <f t="shared" si="332"/>
        <v>33.203816709949521</v>
      </c>
      <c r="L8621" s="163">
        <f t="shared" si="333"/>
        <v>33.203816709949521</v>
      </c>
      <c r="M8621" s="161">
        <v>104.95</v>
      </c>
      <c r="N8621" s="167">
        <f t="shared" si="334"/>
        <v>104.95</v>
      </c>
    </row>
    <row r="8622" spans="1:14" x14ac:dyDescent="0.15">
      <c r="C8622" s="88">
        <v>42655</v>
      </c>
      <c r="D8622" s="12">
        <v>50.18</v>
      </c>
      <c r="E8622" s="12">
        <v>51.81</v>
      </c>
      <c r="F8622" s="12"/>
      <c r="G8622" s="11">
        <v>50</v>
      </c>
      <c r="H8622" s="12"/>
      <c r="I8622" s="75"/>
      <c r="J8622" s="75"/>
      <c r="K8622" s="152">
        <f t="shared" si="332"/>
        <v>32.908289950900773</v>
      </c>
      <c r="L8622" s="163">
        <f t="shared" si="333"/>
        <v>-0.29552675904874803</v>
      </c>
      <c r="M8622" s="161">
        <v>104.64</v>
      </c>
      <c r="N8622" s="167">
        <f t="shared" si="334"/>
        <v>-0.31000000000000227</v>
      </c>
    </row>
    <row r="8623" spans="1:14" x14ac:dyDescent="0.15">
      <c r="C8623" s="88">
        <v>42656</v>
      </c>
      <c r="D8623" s="12">
        <v>50.44</v>
      </c>
      <c r="E8623" s="12">
        <v>52.03</v>
      </c>
      <c r="F8623" s="12"/>
      <c r="G8623" s="11">
        <v>48.8</v>
      </c>
      <c r="H8623" s="12"/>
      <c r="I8623" s="75"/>
      <c r="J8623" s="75"/>
      <c r="K8623" s="152">
        <f t="shared" si="332"/>
        <v>32.407017191740408</v>
      </c>
      <c r="L8623" s="163">
        <f t="shared" si="333"/>
        <v>-0.50127275916036496</v>
      </c>
      <c r="M8623" s="161">
        <v>105.58</v>
      </c>
      <c r="N8623" s="167">
        <f t="shared" si="334"/>
        <v>0.93999999999999773</v>
      </c>
    </row>
    <row r="8624" spans="1:14" x14ac:dyDescent="0.15">
      <c r="C8624" s="88">
        <v>42657</v>
      </c>
      <c r="D8624" s="12">
        <v>50.35</v>
      </c>
      <c r="E8624" s="12">
        <v>51.95</v>
      </c>
      <c r="F8624" s="12"/>
      <c r="G8624" s="11">
        <v>49.7</v>
      </c>
      <c r="H8624" s="12"/>
      <c r="I8624" s="75"/>
      <c r="J8624" s="75"/>
      <c r="K8624" s="152">
        <f t="shared" si="332"/>
        <v>32.785865074065079</v>
      </c>
      <c r="L8624" s="163">
        <f t="shared" si="333"/>
        <v>0.37884788232467059</v>
      </c>
      <c r="M8624" s="161">
        <v>104.88</v>
      </c>
      <c r="N8624" s="167">
        <f t="shared" si="334"/>
        <v>-0.70000000000000284</v>
      </c>
    </row>
    <row r="8625" spans="1:14" x14ac:dyDescent="0.15">
      <c r="C8625" s="88">
        <v>42660</v>
      </c>
      <c r="D8625" s="12">
        <v>49.94</v>
      </c>
      <c r="E8625" s="12">
        <v>51.52</v>
      </c>
      <c r="F8625" s="12"/>
      <c r="G8625" s="11">
        <v>49.3</v>
      </c>
      <c r="H8625" s="12"/>
      <c r="I8625" s="75"/>
      <c r="J8625" s="75"/>
      <c r="K8625" s="152">
        <f t="shared" si="332"/>
        <v>32.636727370887364</v>
      </c>
      <c r="L8625" s="163">
        <f t="shared" si="333"/>
        <v>-0.1491377031777148</v>
      </c>
      <c r="M8625" s="161">
        <v>105.25</v>
      </c>
      <c r="N8625" s="167">
        <f t="shared" si="334"/>
        <v>0.37000000000000455</v>
      </c>
    </row>
    <row r="8626" spans="1:14" x14ac:dyDescent="0.15">
      <c r="C8626" s="88">
        <v>42661</v>
      </c>
      <c r="D8626" s="12">
        <v>50.29</v>
      </c>
      <c r="E8626" s="12">
        <v>51.68</v>
      </c>
      <c r="F8626" s="12"/>
      <c r="G8626" s="11">
        <v>49.2</v>
      </c>
      <c r="H8626" s="12"/>
      <c r="I8626" s="75"/>
      <c r="J8626" s="75"/>
      <c r="K8626" s="152">
        <f t="shared" si="332"/>
        <v>32.42817611517215</v>
      </c>
      <c r="L8626" s="163">
        <f t="shared" si="333"/>
        <v>-0.20855125571521427</v>
      </c>
      <c r="M8626" s="161">
        <v>104.79</v>
      </c>
      <c r="N8626" s="167">
        <f t="shared" si="334"/>
        <v>-0.45999999999999375</v>
      </c>
    </row>
    <row r="8627" spans="1:14" x14ac:dyDescent="0.15">
      <c r="C8627" s="88">
        <v>42662</v>
      </c>
      <c r="D8627" s="12">
        <v>51.6</v>
      </c>
      <c r="E8627" s="12">
        <v>52.67</v>
      </c>
      <c r="F8627" s="12"/>
      <c r="G8627" s="11">
        <v>49.4</v>
      </c>
      <c r="H8627" s="12"/>
      <c r="I8627" s="75"/>
      <c r="J8627" s="75"/>
      <c r="K8627" s="152">
        <f t="shared" si="332"/>
        <v>32.547569303216491</v>
      </c>
      <c r="L8627" s="163">
        <f t="shared" si="333"/>
        <v>0.11939318804434151</v>
      </c>
      <c r="M8627" s="161">
        <v>104.75</v>
      </c>
      <c r="N8627" s="167">
        <f t="shared" si="334"/>
        <v>-4.0000000000006253E-2</v>
      </c>
    </row>
    <row r="8628" spans="1:14" x14ac:dyDescent="0.15">
      <c r="C8628" s="88">
        <v>42663</v>
      </c>
      <c r="D8628" s="12">
        <v>50.43</v>
      </c>
      <c r="E8628" s="12">
        <v>51.38</v>
      </c>
      <c r="F8628" s="12"/>
      <c r="G8628" s="11">
        <v>49.6</v>
      </c>
      <c r="H8628" s="12"/>
      <c r="I8628" s="75"/>
      <c r="J8628" s="75"/>
      <c r="K8628" s="152">
        <f t="shared" si="332"/>
        <v>32.651263123577834</v>
      </c>
      <c r="L8628" s="163">
        <f t="shared" si="333"/>
        <v>0.10369382036134311</v>
      </c>
      <c r="M8628" s="161">
        <v>104.66</v>
      </c>
      <c r="N8628" s="167">
        <f t="shared" si="334"/>
        <v>-9.0000000000003411E-2</v>
      </c>
    </row>
    <row r="8629" spans="1:14" x14ac:dyDescent="0.15">
      <c r="C8629" s="88">
        <v>42664</v>
      </c>
      <c r="D8629" s="12">
        <v>50.85</v>
      </c>
      <c r="E8629" s="12">
        <v>51.78</v>
      </c>
      <c r="F8629" s="12"/>
      <c r="G8629" s="11">
        <v>48.8</v>
      </c>
      <c r="H8629" s="12"/>
      <c r="I8629" s="75"/>
      <c r="J8629" s="75"/>
      <c r="K8629" s="152">
        <f t="shared" si="332"/>
        <v>32.28424008550158</v>
      </c>
      <c r="L8629" s="163">
        <f t="shared" si="333"/>
        <v>-0.36702303807625469</v>
      </c>
      <c r="M8629" s="161">
        <v>105.18</v>
      </c>
      <c r="N8629" s="167">
        <f t="shared" si="334"/>
        <v>0.52000000000001023</v>
      </c>
    </row>
    <row r="8630" spans="1:14" x14ac:dyDescent="0.15">
      <c r="C8630" s="88">
        <v>42667</v>
      </c>
      <c r="D8630" s="12">
        <v>50.52</v>
      </c>
      <c r="E8630" s="12">
        <v>51.46</v>
      </c>
      <c r="F8630" s="12"/>
      <c r="G8630" s="11">
        <v>49.1</v>
      </c>
      <c r="H8630" s="12"/>
      <c r="I8630" s="75"/>
      <c r="J8630" s="75"/>
      <c r="K8630" s="152">
        <f t="shared" si="332"/>
        <v>32.390059861903332</v>
      </c>
      <c r="L8630" s="163">
        <f t="shared" si="333"/>
        <v>0.10581977640175211</v>
      </c>
      <c r="M8630" s="161">
        <v>104.88</v>
      </c>
      <c r="N8630" s="167">
        <f t="shared" si="334"/>
        <v>-0.30000000000001137</v>
      </c>
    </row>
    <row r="8631" spans="1:14" x14ac:dyDescent="0.15">
      <c r="C8631" s="88">
        <v>42668</v>
      </c>
      <c r="D8631" s="12">
        <v>49.96</v>
      </c>
      <c r="E8631" s="12">
        <v>50.79</v>
      </c>
      <c r="F8631" s="12"/>
      <c r="G8631" s="11">
        <v>48.8</v>
      </c>
      <c r="H8631" s="12"/>
      <c r="I8631" s="75"/>
      <c r="J8631" s="75"/>
      <c r="K8631" s="152">
        <f t="shared" si="332"/>
        <v>32.379392342836674</v>
      </c>
      <c r="L8631" s="163">
        <f t="shared" si="333"/>
        <v>-1.066751906665786E-2</v>
      </c>
      <c r="M8631" s="161">
        <v>105.49</v>
      </c>
      <c r="N8631" s="167">
        <f t="shared" si="334"/>
        <v>0.60999999999999943</v>
      </c>
    </row>
    <row r="8632" spans="1:14" x14ac:dyDescent="0.15">
      <c r="C8632" s="88">
        <v>42669</v>
      </c>
      <c r="D8632" s="12">
        <v>49.18</v>
      </c>
      <c r="E8632" s="12">
        <v>49.98</v>
      </c>
      <c r="F8632" s="12"/>
      <c r="G8632" s="11">
        <v>47.5</v>
      </c>
      <c r="H8632" s="12"/>
      <c r="I8632" s="75"/>
      <c r="J8632" s="75"/>
      <c r="K8632" s="152">
        <f t="shared" si="332"/>
        <v>31.424209099617318</v>
      </c>
      <c r="L8632" s="163">
        <f t="shared" si="333"/>
        <v>-0.95518324321935566</v>
      </c>
      <c r="M8632" s="161">
        <v>105.18</v>
      </c>
      <c r="N8632" s="167">
        <f t="shared" si="334"/>
        <v>-0.30999999999998806</v>
      </c>
    </row>
    <row r="8633" spans="1:14" x14ac:dyDescent="0.15">
      <c r="C8633" s="88">
        <v>42670</v>
      </c>
      <c r="D8633" s="12">
        <v>49.72</v>
      </c>
      <c r="E8633" s="12">
        <v>50.47</v>
      </c>
      <c r="F8633" s="12"/>
      <c r="G8633" s="11">
        <v>47.7</v>
      </c>
      <c r="H8633" s="12"/>
      <c r="I8633" s="75"/>
      <c r="J8633" s="75"/>
      <c r="K8633" s="152">
        <f t="shared" si="332"/>
        <v>31.661529949796488</v>
      </c>
      <c r="L8633" s="163">
        <f t="shared" si="333"/>
        <v>0.23732085017917015</v>
      </c>
      <c r="M8633" s="161">
        <v>105.53</v>
      </c>
      <c r="N8633" s="167">
        <f t="shared" si="334"/>
        <v>0.34999999999999432</v>
      </c>
    </row>
    <row r="8634" spans="1:14" x14ac:dyDescent="0.15">
      <c r="C8634" s="88">
        <v>42671</v>
      </c>
      <c r="D8634" s="12">
        <v>48.7</v>
      </c>
      <c r="E8634" s="12">
        <v>49.71</v>
      </c>
      <c r="F8634" s="12"/>
      <c r="G8634" s="11">
        <v>48.2</v>
      </c>
      <c r="H8634" s="12"/>
      <c r="I8634" s="75"/>
      <c r="J8634" s="75"/>
      <c r="K8634" s="152">
        <f t="shared" si="332"/>
        <v>32.196534964118676</v>
      </c>
      <c r="L8634" s="163">
        <f t="shared" si="333"/>
        <v>0.53500501432218783</v>
      </c>
      <c r="M8634" s="161">
        <v>106.2</v>
      </c>
      <c r="N8634" s="167">
        <f t="shared" si="334"/>
        <v>0.67000000000000171</v>
      </c>
    </row>
    <row r="8635" spans="1:14" ht="15" thickBot="1" x14ac:dyDescent="0.2">
      <c r="C8635" s="121">
        <v>42674</v>
      </c>
      <c r="D8635" s="122">
        <v>46.86</v>
      </c>
      <c r="E8635" s="122">
        <v>48.3</v>
      </c>
      <c r="F8635" s="122"/>
      <c r="G8635" s="136">
        <v>47.1</v>
      </c>
      <c r="H8635" s="122"/>
      <c r="I8635" s="123"/>
      <c r="J8635" s="123"/>
      <c r="K8635" s="154">
        <f t="shared" si="332"/>
        <v>31.3610342402391</v>
      </c>
      <c r="L8635" s="164">
        <f t="shared" si="333"/>
        <v>-0.83550072387957641</v>
      </c>
      <c r="M8635" s="170">
        <v>105.86</v>
      </c>
      <c r="N8635" s="171">
        <f t="shared" si="334"/>
        <v>-0.34000000000000341</v>
      </c>
    </row>
    <row r="8636" spans="1:14" x14ac:dyDescent="0.15">
      <c r="A8636" t="s">
        <v>26</v>
      </c>
      <c r="C8636" s="115">
        <v>42675</v>
      </c>
      <c r="D8636" s="116">
        <v>46.67</v>
      </c>
      <c r="E8636" s="116">
        <v>48.14</v>
      </c>
      <c r="F8636" s="116"/>
      <c r="G8636" s="131">
        <v>45.4</v>
      </c>
      <c r="H8636" s="116"/>
      <c r="I8636" s="117"/>
      <c r="J8636" s="117"/>
      <c r="K8636" s="153">
        <f t="shared" si="332"/>
        <v>30.209118295742162</v>
      </c>
      <c r="L8636" s="165">
        <f t="shared" si="333"/>
        <v>-1.1519159444969382</v>
      </c>
      <c r="M8636" s="168">
        <v>105.79</v>
      </c>
      <c r="N8636" s="169">
        <f t="shared" si="334"/>
        <v>-6.9999999999993179E-2</v>
      </c>
    </row>
    <row r="8637" spans="1:14" x14ac:dyDescent="0.15">
      <c r="A8637" t="s">
        <v>163</v>
      </c>
      <c r="B8637" s="2">
        <f>AVERAGE(D8636:D8657)</f>
        <v>45.764285714285712</v>
      </c>
      <c r="C8637" s="88">
        <v>42676</v>
      </c>
      <c r="D8637" s="12">
        <v>45.34</v>
      </c>
      <c r="E8637" s="12">
        <v>46.86</v>
      </c>
      <c r="F8637" s="12"/>
      <c r="G8637" s="11">
        <v>44.4</v>
      </c>
      <c r="H8637" s="12"/>
      <c r="I8637" s="75"/>
      <c r="J8637" s="75"/>
      <c r="K8637" s="152">
        <f t="shared" si="332"/>
        <v>29.364987951485549</v>
      </c>
      <c r="L8637" s="163">
        <f t="shared" si="333"/>
        <v>-0.84413034425661237</v>
      </c>
      <c r="M8637" s="161">
        <v>105.15</v>
      </c>
      <c r="N8637" s="167">
        <f t="shared" si="334"/>
        <v>-0.64000000000000057</v>
      </c>
    </row>
    <row r="8638" spans="1:14" x14ac:dyDescent="0.15">
      <c r="A8638" t="s">
        <v>0</v>
      </c>
      <c r="B8638" s="2">
        <f>AVERAGE(E8636:E8657)</f>
        <v>47.078636363636363</v>
      </c>
      <c r="C8638" s="88">
        <v>42677</v>
      </c>
      <c r="D8638" s="12">
        <v>44.66</v>
      </c>
      <c r="E8638" s="12">
        <v>46.35</v>
      </c>
      <c r="F8638" s="12"/>
      <c r="G8638" s="82"/>
      <c r="H8638" s="12"/>
      <c r="I8638" s="75"/>
      <c r="J8638" s="75"/>
      <c r="K8638" s="155"/>
      <c r="L8638" s="163">
        <f t="shared" si="333"/>
        <v>-29.364987951485549</v>
      </c>
      <c r="M8638" s="172"/>
      <c r="N8638" s="167">
        <f t="shared" si="334"/>
        <v>-105.15</v>
      </c>
    </row>
    <row r="8639" spans="1:14" x14ac:dyDescent="0.15">
      <c r="A8639" t="s">
        <v>6</v>
      </c>
      <c r="B8639" s="2">
        <f>AVERAGE(G8636:G8657)</f>
        <v>44.059999999999995</v>
      </c>
      <c r="C8639" s="88">
        <v>42678</v>
      </c>
      <c r="D8639" s="12">
        <v>44.07</v>
      </c>
      <c r="E8639" s="12">
        <v>45.58</v>
      </c>
      <c r="F8639" s="12"/>
      <c r="G8639" s="11">
        <v>43.2</v>
      </c>
      <c r="H8639" s="12"/>
      <c r="I8639" s="75"/>
      <c r="J8639" s="75"/>
      <c r="K8639" s="152">
        <f t="shared" si="332"/>
        <v>28.264296225903013</v>
      </c>
      <c r="L8639" s="163">
        <f t="shared" si="333"/>
        <v>28.264296225903013</v>
      </c>
      <c r="M8639" s="161">
        <v>104.02</v>
      </c>
      <c r="N8639" s="167">
        <f t="shared" si="334"/>
        <v>104.02</v>
      </c>
    </row>
    <row r="8640" spans="1:14" x14ac:dyDescent="0.15">
      <c r="A8640" t="s">
        <v>210</v>
      </c>
      <c r="B8640" s="111">
        <f>AVERAGE(K8636:K8657)</f>
        <v>30.258950894023606</v>
      </c>
      <c r="C8640" s="88">
        <v>42681</v>
      </c>
      <c r="D8640" s="12">
        <v>44.89</v>
      </c>
      <c r="E8640" s="12">
        <v>46.15</v>
      </c>
      <c r="F8640" s="12"/>
      <c r="G8640" s="11">
        <v>42.9</v>
      </c>
      <c r="H8640" s="12"/>
      <c r="I8640" s="75"/>
      <c r="J8640" s="75"/>
      <c r="K8640" s="152">
        <f t="shared" si="332"/>
        <v>28.321659300129351</v>
      </c>
      <c r="L8640" s="163">
        <f t="shared" si="333"/>
        <v>5.7363074226337574E-2</v>
      </c>
      <c r="M8640" s="161">
        <v>104.96</v>
      </c>
      <c r="N8640" s="167">
        <f t="shared" si="334"/>
        <v>0.93999999999999773</v>
      </c>
    </row>
    <row r="8641" spans="1:14" x14ac:dyDescent="0.15">
      <c r="A8641" t="s">
        <v>197</v>
      </c>
      <c r="B8641" s="2">
        <f>AVERAGE(M8636:M8657)</f>
        <v>109.12050000000002</v>
      </c>
      <c r="C8641" s="88">
        <v>42682</v>
      </c>
      <c r="D8641" s="12">
        <v>44.98</v>
      </c>
      <c r="E8641" s="12">
        <v>46.04</v>
      </c>
      <c r="F8641" s="12"/>
      <c r="G8641" s="11">
        <v>43</v>
      </c>
      <c r="H8641" s="12"/>
      <c r="I8641" s="75"/>
      <c r="J8641" s="75"/>
      <c r="K8641" s="152">
        <f t="shared" si="332"/>
        <v>28.539135797327813</v>
      </c>
      <c r="L8641" s="163">
        <f t="shared" si="333"/>
        <v>0.21747649719846152</v>
      </c>
      <c r="M8641" s="161">
        <v>105.52</v>
      </c>
      <c r="N8641" s="167">
        <f t="shared" si="334"/>
        <v>0.56000000000000227</v>
      </c>
    </row>
    <row r="8642" spans="1:14" x14ac:dyDescent="0.15">
      <c r="C8642" s="88">
        <v>42683</v>
      </c>
      <c r="D8642" s="12">
        <v>45.27</v>
      </c>
      <c r="E8642" s="12">
        <v>46.36</v>
      </c>
      <c r="F8642" s="12"/>
      <c r="G8642" s="11">
        <v>42.2</v>
      </c>
      <c r="H8642" s="12"/>
      <c r="I8642" s="75"/>
      <c r="J8642" s="75"/>
      <c r="K8642" s="152">
        <f t="shared" si="332"/>
        <v>27.397686097952878</v>
      </c>
      <c r="L8642" s="163">
        <f t="shared" si="333"/>
        <v>-1.1414496993749346</v>
      </c>
      <c r="M8642" s="161">
        <v>103.22</v>
      </c>
      <c r="N8642" s="167">
        <f t="shared" si="334"/>
        <v>-2.2999999999999972</v>
      </c>
    </row>
    <row r="8643" spans="1:14" x14ac:dyDescent="0.15">
      <c r="C8643" s="88">
        <v>42684</v>
      </c>
      <c r="D8643" s="12">
        <v>44.66</v>
      </c>
      <c r="E8643" s="12">
        <v>45.84</v>
      </c>
      <c r="F8643" s="12"/>
      <c r="G8643" s="11">
        <v>43.6</v>
      </c>
      <c r="H8643" s="12"/>
      <c r="I8643" s="75"/>
      <c r="J8643" s="75"/>
      <c r="K8643" s="152">
        <f t="shared" si="332"/>
        <v>29.241757978871245</v>
      </c>
      <c r="L8643" s="163">
        <f t="shared" si="333"/>
        <v>1.8440718809183672</v>
      </c>
      <c r="M8643" s="161">
        <v>106.63</v>
      </c>
      <c r="N8643" s="167">
        <f t="shared" si="334"/>
        <v>3.4099999999999966</v>
      </c>
    </row>
    <row r="8644" spans="1:14" x14ac:dyDescent="0.15">
      <c r="C8644" s="88">
        <v>42685</v>
      </c>
      <c r="D8644" s="12">
        <v>43.41</v>
      </c>
      <c r="E8644" s="12">
        <v>44.75</v>
      </c>
      <c r="F8644" s="12"/>
      <c r="G8644" s="11">
        <v>42.8</v>
      </c>
      <c r="H8644" s="12"/>
      <c r="I8644" s="75"/>
      <c r="J8644" s="75"/>
      <c r="K8644" s="152">
        <f t="shared" si="332"/>
        <v>28.990568095943264</v>
      </c>
      <c r="L8644" s="163">
        <f t="shared" si="333"/>
        <v>-0.2511898829279815</v>
      </c>
      <c r="M8644" s="161">
        <v>107.69</v>
      </c>
      <c r="N8644" s="167">
        <f t="shared" si="334"/>
        <v>1.0600000000000023</v>
      </c>
    </row>
    <row r="8645" spans="1:14" x14ac:dyDescent="0.15">
      <c r="C8645" s="88">
        <v>42688</v>
      </c>
      <c r="D8645" s="12">
        <v>43.32</v>
      </c>
      <c r="E8645" s="12">
        <v>44.43</v>
      </c>
      <c r="F8645" s="12"/>
      <c r="G8645" s="11">
        <v>42</v>
      </c>
      <c r="H8645" s="12"/>
      <c r="I8645" s="75"/>
      <c r="J8645" s="75"/>
      <c r="K8645" s="152">
        <f t="shared" si="332"/>
        <v>28.625683593528958</v>
      </c>
      <c r="L8645" s="163">
        <f t="shared" si="333"/>
        <v>-0.3648845024143057</v>
      </c>
      <c r="M8645" s="161">
        <v>108.36</v>
      </c>
      <c r="N8645" s="167">
        <f t="shared" si="334"/>
        <v>0.67000000000000171</v>
      </c>
    </row>
    <row r="8646" spans="1:14" x14ac:dyDescent="0.15">
      <c r="C8646" s="88">
        <v>42689</v>
      </c>
      <c r="D8646" s="12">
        <v>45.81</v>
      </c>
      <c r="E8646" s="12">
        <v>46.95</v>
      </c>
      <c r="F8646" s="12"/>
      <c r="G8646" s="11">
        <v>42.3</v>
      </c>
      <c r="H8646" s="12"/>
      <c r="I8646" s="75"/>
      <c r="J8646" s="75"/>
      <c r="K8646" s="152">
        <f t="shared" si="332"/>
        <v>28.971164029716483</v>
      </c>
      <c r="L8646" s="163">
        <f t="shared" si="333"/>
        <v>0.34548043618752544</v>
      </c>
      <c r="M8646" s="161">
        <v>108.89</v>
      </c>
      <c r="N8646" s="167">
        <f t="shared" si="334"/>
        <v>0.53000000000000114</v>
      </c>
    </row>
    <row r="8647" spans="1:14" x14ac:dyDescent="0.15">
      <c r="C8647" s="88">
        <v>42690</v>
      </c>
      <c r="D8647" s="12">
        <v>45.57</v>
      </c>
      <c r="E8647" s="12">
        <v>46.63</v>
      </c>
      <c r="F8647" s="12"/>
      <c r="G8647" s="11">
        <v>44.3</v>
      </c>
      <c r="H8647" s="12"/>
      <c r="I8647" s="75"/>
      <c r="J8647" s="75"/>
      <c r="K8647" s="152">
        <f t="shared" si="332"/>
        <v>30.650247884315647</v>
      </c>
      <c r="L8647" s="163">
        <f t="shared" si="333"/>
        <v>1.6790838545991633</v>
      </c>
      <c r="M8647" s="161">
        <v>110</v>
      </c>
      <c r="N8647" s="167">
        <f t="shared" si="334"/>
        <v>1.1099999999999994</v>
      </c>
    </row>
    <row r="8648" spans="1:14" x14ac:dyDescent="0.15">
      <c r="C8648" s="88">
        <v>42691</v>
      </c>
      <c r="D8648" s="12">
        <v>45.42</v>
      </c>
      <c r="E8648" s="12">
        <v>46.49</v>
      </c>
      <c r="F8648" s="12"/>
      <c r="G8648" s="11">
        <v>43.7</v>
      </c>
      <c r="H8648" s="12"/>
      <c r="I8648" s="75"/>
      <c r="J8648" s="75"/>
      <c r="K8648" s="152">
        <f t="shared" si="332"/>
        <v>30.163655543493476</v>
      </c>
      <c r="L8648" s="163">
        <f t="shared" si="333"/>
        <v>-0.4865923408221704</v>
      </c>
      <c r="M8648" s="161">
        <v>109.74</v>
      </c>
      <c r="N8648" s="167">
        <f t="shared" si="334"/>
        <v>-0.26000000000000512</v>
      </c>
    </row>
    <row r="8649" spans="1:14" x14ac:dyDescent="0.15">
      <c r="C8649" s="88">
        <v>42692</v>
      </c>
      <c r="D8649" s="12">
        <v>45.69</v>
      </c>
      <c r="E8649" s="12">
        <v>46.86</v>
      </c>
      <c r="F8649" s="12"/>
      <c r="G8649" s="11">
        <v>43.3</v>
      </c>
      <c r="H8649" s="12"/>
      <c r="I8649" s="75"/>
      <c r="J8649" s="75"/>
      <c r="K8649" s="152">
        <f t="shared" si="332"/>
        <v>30.279740291072574</v>
      </c>
      <c r="L8649" s="163">
        <f t="shared" si="333"/>
        <v>0.11608474757909804</v>
      </c>
      <c r="M8649" s="161">
        <v>111.18</v>
      </c>
      <c r="N8649" s="167">
        <f t="shared" si="334"/>
        <v>1.4400000000000119</v>
      </c>
    </row>
    <row r="8650" spans="1:14" x14ac:dyDescent="0.15">
      <c r="C8650" s="88">
        <v>42695</v>
      </c>
      <c r="D8650" s="12">
        <v>47.49</v>
      </c>
      <c r="E8650" s="12">
        <v>48.9</v>
      </c>
      <c r="F8650" s="12"/>
      <c r="G8650" s="11">
        <v>44.7</v>
      </c>
      <c r="H8650" s="12"/>
      <c r="I8650" s="75"/>
      <c r="J8650" s="75"/>
      <c r="K8650" s="152">
        <f t="shared" si="332"/>
        <v>31.47525091401938</v>
      </c>
      <c r="L8650" s="163">
        <f t="shared" si="333"/>
        <v>1.1955106229468058</v>
      </c>
      <c r="M8650" s="161">
        <v>111.95</v>
      </c>
      <c r="N8650" s="167">
        <f t="shared" si="334"/>
        <v>0.76999999999999602</v>
      </c>
    </row>
    <row r="8651" spans="1:14" x14ac:dyDescent="0.15">
      <c r="C8651" s="88">
        <v>42696</v>
      </c>
      <c r="D8651" s="12">
        <v>48.03</v>
      </c>
      <c r="E8651" s="12">
        <v>49.12</v>
      </c>
      <c r="F8651" s="12"/>
      <c r="G8651" s="11">
        <v>46.7</v>
      </c>
      <c r="H8651" s="11"/>
      <c r="I8651" s="77"/>
      <c r="J8651" s="77"/>
      <c r="K8651" s="210">
        <f>G8651*M8651/158.987294928</f>
        <v>32.763108538697658</v>
      </c>
      <c r="L8651" s="163">
        <f t="shared" si="333"/>
        <v>1.2878576246782778</v>
      </c>
      <c r="M8651" s="216">
        <v>111.54</v>
      </c>
      <c r="N8651" s="167">
        <f t="shared" si="334"/>
        <v>-0.40999999999999659</v>
      </c>
    </row>
    <row r="8652" spans="1:14" x14ac:dyDescent="0.15">
      <c r="C8652" s="88">
        <v>42697</v>
      </c>
      <c r="D8652" s="12">
        <v>47.96</v>
      </c>
      <c r="E8652" s="12">
        <v>48.95</v>
      </c>
      <c r="F8652" s="12"/>
      <c r="G8652" s="82"/>
      <c r="H8652" s="12"/>
      <c r="I8652" s="75"/>
      <c r="J8652" s="75"/>
      <c r="K8652" s="155"/>
      <c r="L8652" s="163">
        <f t="shared" si="333"/>
        <v>-32.763108538697658</v>
      </c>
      <c r="M8652" s="172"/>
      <c r="N8652" s="167">
        <f t="shared" si="334"/>
        <v>-111.54</v>
      </c>
    </row>
    <row r="8653" spans="1:14" x14ac:dyDescent="0.15">
      <c r="C8653" s="88">
        <v>42698</v>
      </c>
      <c r="D8653" s="82"/>
      <c r="E8653" s="12">
        <v>49</v>
      </c>
      <c r="F8653" s="12"/>
      <c r="G8653" s="11">
        <v>46.3</v>
      </c>
      <c r="H8653" s="12"/>
      <c r="I8653" s="75"/>
      <c r="J8653" s="75"/>
      <c r="K8653" s="152">
        <f t="shared" ref="K8653:K8677" si="335">G8653*M8653/158.987294928</f>
        <v>33.032884812452259</v>
      </c>
      <c r="L8653" s="163">
        <f t="shared" si="333"/>
        <v>33.032884812452259</v>
      </c>
      <c r="M8653" s="161">
        <v>113.43</v>
      </c>
      <c r="N8653" s="167">
        <f t="shared" si="334"/>
        <v>113.43</v>
      </c>
    </row>
    <row r="8654" spans="1:14" x14ac:dyDescent="0.15">
      <c r="C8654" s="88">
        <v>42699</v>
      </c>
      <c r="D8654" s="12">
        <v>46.06</v>
      </c>
      <c r="E8654" s="12">
        <v>47.24</v>
      </c>
      <c r="F8654" s="12"/>
      <c r="G8654" s="11">
        <v>45.8</v>
      </c>
      <c r="H8654" s="12"/>
      <c r="I8654" s="75"/>
      <c r="J8654" s="75"/>
      <c r="K8654" s="152">
        <f t="shared" si="335"/>
        <v>33.065057194543023</v>
      </c>
      <c r="L8654" s="163">
        <f t="shared" si="333"/>
        <v>3.2172382090763563E-2</v>
      </c>
      <c r="M8654" s="161">
        <v>114.78</v>
      </c>
      <c r="N8654" s="167">
        <f t="shared" si="334"/>
        <v>1.3499999999999943</v>
      </c>
    </row>
    <row r="8655" spans="1:14" x14ac:dyDescent="0.15">
      <c r="C8655" s="88">
        <v>42702</v>
      </c>
      <c r="D8655" s="12">
        <v>47.08</v>
      </c>
      <c r="E8655" s="12">
        <v>48.24</v>
      </c>
      <c r="F8655" s="12"/>
      <c r="G8655" s="11">
        <v>44.9</v>
      </c>
      <c r="H8655" s="12"/>
      <c r="I8655" s="75"/>
      <c r="J8655" s="75"/>
      <c r="K8655" s="152">
        <f t="shared" si="335"/>
        <v>31.980391906803543</v>
      </c>
      <c r="L8655" s="163">
        <f t="shared" si="333"/>
        <v>-1.0846652877394796</v>
      </c>
      <c r="M8655" s="161">
        <v>113.24</v>
      </c>
      <c r="N8655" s="167">
        <f t="shared" si="334"/>
        <v>-1.5400000000000063</v>
      </c>
    </row>
    <row r="8656" spans="1:14" x14ac:dyDescent="0.15">
      <c r="C8656" s="88">
        <v>42703</v>
      </c>
      <c r="D8656" s="12">
        <v>45.23</v>
      </c>
      <c r="E8656" s="12">
        <v>46.38</v>
      </c>
      <c r="F8656" s="12"/>
      <c r="G8656" s="11">
        <v>45.4</v>
      </c>
      <c r="H8656" s="12"/>
      <c r="I8656" s="75"/>
      <c r="J8656" s="75"/>
      <c r="K8656" s="152">
        <f t="shared" si="335"/>
        <v>32.239431473573021</v>
      </c>
      <c r="L8656" s="163">
        <f t="shared" si="333"/>
        <v>0.25903956676947715</v>
      </c>
      <c r="M8656" s="161">
        <v>112.9</v>
      </c>
      <c r="N8656" s="167">
        <f t="shared" si="334"/>
        <v>-0.3399999999999892</v>
      </c>
    </row>
    <row r="8657" spans="1:14" ht="15" thickBot="1" x14ac:dyDescent="0.2">
      <c r="C8657" s="121">
        <v>42704</v>
      </c>
      <c r="D8657" s="122">
        <v>49.44</v>
      </c>
      <c r="E8657" s="122">
        <v>50.47</v>
      </c>
      <c r="F8657" s="122"/>
      <c r="G8657" s="136">
        <v>44.3</v>
      </c>
      <c r="H8657" s="122"/>
      <c r="I8657" s="123"/>
      <c r="J8657" s="123"/>
      <c r="K8657" s="154">
        <f t="shared" si="335"/>
        <v>31.60319195490073</v>
      </c>
      <c r="L8657" s="164">
        <f t="shared" si="333"/>
        <v>-0.63623951867229067</v>
      </c>
      <c r="M8657" s="170">
        <v>113.42</v>
      </c>
      <c r="N8657" s="171">
        <f t="shared" si="334"/>
        <v>0.51999999999999602</v>
      </c>
    </row>
    <row r="8658" spans="1:14" x14ac:dyDescent="0.15">
      <c r="A8658" t="s">
        <v>27</v>
      </c>
      <c r="C8658" s="115">
        <v>42705</v>
      </c>
      <c r="D8658" s="116">
        <v>51.06</v>
      </c>
      <c r="E8658" s="116">
        <v>53.94</v>
      </c>
      <c r="F8658" s="116"/>
      <c r="G8658" s="131">
        <v>49.7</v>
      </c>
      <c r="H8658" s="116"/>
      <c r="I8658" s="117"/>
      <c r="J8658" s="117"/>
      <c r="K8658" s="153">
        <f t="shared" si="335"/>
        <v>36.071328860567988</v>
      </c>
      <c r="L8658" s="165">
        <f t="shared" si="333"/>
        <v>4.468136905667258</v>
      </c>
      <c r="M8658" s="168">
        <v>115.39</v>
      </c>
      <c r="N8658" s="169">
        <f t="shared" si="334"/>
        <v>1.9699999999999989</v>
      </c>
    </row>
    <row r="8659" spans="1:14" x14ac:dyDescent="0.15">
      <c r="A8659" t="s">
        <v>163</v>
      </c>
      <c r="B8659" s="2">
        <f>AVERAGE(D8658:D8679)</f>
        <v>52.165714285714287</v>
      </c>
      <c r="C8659" s="88">
        <v>42706</v>
      </c>
      <c r="D8659" s="12">
        <v>51.68</v>
      </c>
      <c r="E8659" s="12">
        <v>54.46</v>
      </c>
      <c r="F8659" s="12"/>
      <c r="G8659" s="11">
        <v>50.1</v>
      </c>
      <c r="H8659" s="12"/>
      <c r="I8659" s="75"/>
      <c r="J8659" s="75"/>
      <c r="K8659" s="152">
        <f t="shared" si="335"/>
        <v>36.147360093160962</v>
      </c>
      <c r="L8659" s="163">
        <f t="shared" si="333"/>
        <v>7.6031232592974618E-2</v>
      </c>
      <c r="M8659" s="161">
        <v>114.71</v>
      </c>
      <c r="N8659" s="167">
        <f t="shared" si="334"/>
        <v>-0.68000000000000682</v>
      </c>
    </row>
    <row r="8660" spans="1:14" x14ac:dyDescent="0.15">
      <c r="A8660" t="s">
        <v>0</v>
      </c>
      <c r="B8660" s="2">
        <f>AVERAGE(E8658:E8679)</f>
        <v>54.916190476190479</v>
      </c>
      <c r="C8660" s="88">
        <v>42709</v>
      </c>
      <c r="D8660" s="12">
        <v>51.79</v>
      </c>
      <c r="E8660" s="12">
        <v>54.94</v>
      </c>
      <c r="F8660" s="12"/>
      <c r="G8660" s="11">
        <v>50.8</v>
      </c>
      <c r="H8660" s="12"/>
      <c r="I8660" s="75"/>
      <c r="J8660" s="75"/>
      <c r="K8660" s="152">
        <f t="shared" si="335"/>
        <v>36.684365267308145</v>
      </c>
      <c r="L8660" s="163">
        <f t="shared" si="333"/>
        <v>0.53700517414718263</v>
      </c>
      <c r="M8660" s="161">
        <v>114.81</v>
      </c>
      <c r="N8660" s="167">
        <f t="shared" si="334"/>
        <v>0.10000000000000853</v>
      </c>
    </row>
    <row r="8661" spans="1:14" x14ac:dyDescent="0.15">
      <c r="A8661" t="s">
        <v>6</v>
      </c>
      <c r="B8661" s="2">
        <f>AVERAGE(G8658:G8679)</f>
        <v>51.826315789473689</v>
      </c>
      <c r="C8661" s="88">
        <v>42710</v>
      </c>
      <c r="D8661" s="12">
        <v>50.93</v>
      </c>
      <c r="E8661" s="12">
        <v>53.93</v>
      </c>
      <c r="F8661" s="12"/>
      <c r="G8661" s="11">
        <v>51.7</v>
      </c>
      <c r="H8661" s="12"/>
      <c r="I8661" s="75"/>
      <c r="J8661" s="75"/>
      <c r="K8661" s="152">
        <f t="shared" si="335"/>
        <v>37.259492984534916</v>
      </c>
      <c r="L8661" s="163">
        <f t="shared" si="333"/>
        <v>0.57512771722677059</v>
      </c>
      <c r="M8661" s="161">
        <v>114.58</v>
      </c>
      <c r="N8661" s="167">
        <f t="shared" si="334"/>
        <v>-0.23000000000000398</v>
      </c>
    </row>
    <row r="8662" spans="1:14" x14ac:dyDescent="0.15">
      <c r="A8662" t="s">
        <v>210</v>
      </c>
      <c r="B8662" s="111">
        <f>AVERAGE(K8658:K8679)</f>
        <v>38.101670177025973</v>
      </c>
      <c r="C8662" s="88">
        <v>42711</v>
      </c>
      <c r="D8662" s="12">
        <v>49.77</v>
      </c>
      <c r="E8662" s="12">
        <v>53</v>
      </c>
      <c r="F8662" s="12"/>
      <c r="G8662" s="11">
        <v>51</v>
      </c>
      <c r="H8662" s="12"/>
      <c r="I8662" s="75"/>
      <c r="J8662" s="75"/>
      <c r="K8662" s="152">
        <f t="shared" si="335"/>
        <v>36.947480631456862</v>
      </c>
      <c r="L8662" s="163">
        <f t="shared" si="333"/>
        <v>-0.3120123530780532</v>
      </c>
      <c r="M8662" s="161">
        <v>115.18</v>
      </c>
      <c r="N8662" s="167">
        <f t="shared" si="334"/>
        <v>0.60000000000000853</v>
      </c>
    </row>
    <row r="8663" spans="1:14" x14ac:dyDescent="0.15">
      <c r="A8663" t="s">
        <v>197</v>
      </c>
      <c r="B8663" s="2">
        <f>AVERAGE(M8658:M8679)</f>
        <v>116.896</v>
      </c>
      <c r="C8663" s="88">
        <v>42712</v>
      </c>
      <c r="D8663" s="12">
        <v>50.84</v>
      </c>
      <c r="E8663" s="12">
        <v>53.89</v>
      </c>
      <c r="F8663" s="12"/>
      <c r="G8663" s="11">
        <v>50.1</v>
      </c>
      <c r="H8663" s="12"/>
      <c r="I8663" s="75"/>
      <c r="J8663" s="75"/>
      <c r="K8663" s="152">
        <f t="shared" si="335"/>
        <v>36.166267264336881</v>
      </c>
      <c r="L8663" s="163">
        <f t="shared" si="333"/>
        <v>-0.78121336711998168</v>
      </c>
      <c r="M8663" s="161">
        <v>114.77</v>
      </c>
      <c r="N8663" s="167">
        <f t="shared" si="334"/>
        <v>-0.4100000000000108</v>
      </c>
    </row>
    <row r="8664" spans="1:14" x14ac:dyDescent="0.15">
      <c r="C8664" s="88">
        <v>42713</v>
      </c>
      <c r="D8664" s="12">
        <v>51.5</v>
      </c>
      <c r="E8664" s="12">
        <v>54.33</v>
      </c>
      <c r="F8664" s="12"/>
      <c r="G8664" s="11">
        <v>51.2</v>
      </c>
      <c r="H8664" s="12"/>
      <c r="I8664" s="75"/>
      <c r="J8664" s="75"/>
      <c r="K8664" s="152">
        <f t="shared" si="335"/>
        <v>37.12135616039469</v>
      </c>
      <c r="L8664" s="163">
        <f t="shared" si="333"/>
        <v>0.95508889605780922</v>
      </c>
      <c r="M8664" s="161">
        <v>115.27</v>
      </c>
      <c r="N8664" s="167">
        <f t="shared" si="334"/>
        <v>0.5</v>
      </c>
    </row>
    <row r="8665" spans="1:14" x14ac:dyDescent="0.15">
      <c r="C8665" s="88">
        <v>42716</v>
      </c>
      <c r="D8665" s="12">
        <v>52.83</v>
      </c>
      <c r="E8665" s="12">
        <v>55.69</v>
      </c>
      <c r="F8665" s="12"/>
      <c r="G8665" s="11">
        <v>54</v>
      </c>
      <c r="H8665" s="12"/>
      <c r="I8665" s="75"/>
      <c r="J8665" s="75"/>
      <c r="K8665" s="152">
        <f t="shared" si="335"/>
        <v>39.559010063340274</v>
      </c>
      <c r="L8665" s="163">
        <f t="shared" si="333"/>
        <v>2.4376539029455842</v>
      </c>
      <c r="M8665" s="161">
        <v>116.47</v>
      </c>
      <c r="N8665" s="167">
        <f t="shared" si="334"/>
        <v>1.2000000000000028</v>
      </c>
    </row>
    <row r="8666" spans="1:14" x14ac:dyDescent="0.15">
      <c r="C8666" s="88">
        <v>42717</v>
      </c>
      <c r="D8666" s="12">
        <v>52.98</v>
      </c>
      <c r="E8666" s="12">
        <v>55.72</v>
      </c>
      <c r="F8666" s="12"/>
      <c r="G8666" s="11">
        <v>52.8</v>
      </c>
      <c r="H8666" s="12"/>
      <c r="I8666" s="75"/>
      <c r="J8666" s="75"/>
      <c r="K8666" s="152">
        <f t="shared" si="335"/>
        <v>38.537117087089712</v>
      </c>
      <c r="L8666" s="163">
        <f t="shared" si="333"/>
        <v>-1.0218929762505624</v>
      </c>
      <c r="M8666" s="161">
        <v>116.04</v>
      </c>
      <c r="N8666" s="167">
        <f t="shared" si="334"/>
        <v>-0.42999999999999261</v>
      </c>
    </row>
    <row r="8667" spans="1:14" x14ac:dyDescent="0.15">
      <c r="C8667" s="88">
        <v>42718</v>
      </c>
      <c r="D8667" s="12">
        <v>51.04</v>
      </c>
      <c r="E8667" s="12">
        <v>53.9</v>
      </c>
      <c r="F8667" s="12"/>
      <c r="G8667" s="11">
        <v>52.7</v>
      </c>
      <c r="H8667" s="12"/>
      <c r="I8667" s="75"/>
      <c r="J8667" s="75"/>
      <c r="K8667" s="152">
        <f t="shared" si="335"/>
        <v>38.510536346773868</v>
      </c>
      <c r="L8667" s="163">
        <f t="shared" si="333"/>
        <v>-2.6580740315843343E-2</v>
      </c>
      <c r="M8667" s="161">
        <v>116.18</v>
      </c>
      <c r="N8667" s="167">
        <f t="shared" si="334"/>
        <v>0.14000000000000057</v>
      </c>
    </row>
    <row r="8668" spans="1:14" x14ac:dyDescent="0.15">
      <c r="C8668" s="88">
        <v>42719</v>
      </c>
      <c r="D8668" s="12">
        <v>50.9</v>
      </c>
      <c r="E8668" s="12">
        <v>54.02</v>
      </c>
      <c r="F8668" s="12"/>
      <c r="G8668" s="11">
        <v>51.4</v>
      </c>
      <c r="H8668" s="12"/>
      <c r="I8668" s="75"/>
      <c r="J8668" s="75"/>
      <c r="K8668" s="152">
        <f t="shared" si="335"/>
        <v>38.381733601816947</v>
      </c>
      <c r="L8668" s="163">
        <f t="shared" si="333"/>
        <v>-0.12880274495692134</v>
      </c>
      <c r="M8668" s="161">
        <v>118.72</v>
      </c>
      <c r="N8668" s="167">
        <f t="shared" si="334"/>
        <v>2.539999999999992</v>
      </c>
    </row>
    <row r="8669" spans="1:14" x14ac:dyDescent="0.15">
      <c r="C8669" s="88">
        <v>42720</v>
      </c>
      <c r="D8669" s="12">
        <v>51.9</v>
      </c>
      <c r="E8669" s="12">
        <v>55.21</v>
      </c>
      <c r="F8669" s="12"/>
      <c r="G8669" s="11">
        <v>51.7</v>
      </c>
      <c r="H8669" s="12"/>
      <c r="I8669" s="75"/>
      <c r="J8669" s="75"/>
      <c r="K8669" s="152">
        <f t="shared" si="335"/>
        <v>38.755335781959083</v>
      </c>
      <c r="L8669" s="163">
        <f t="shared" si="333"/>
        <v>0.37360218014213586</v>
      </c>
      <c r="M8669" s="161">
        <v>119.18</v>
      </c>
      <c r="N8669" s="167">
        <f t="shared" si="334"/>
        <v>0.46000000000000796</v>
      </c>
    </row>
    <row r="8670" spans="1:14" x14ac:dyDescent="0.15">
      <c r="C8670" s="88">
        <v>42723</v>
      </c>
      <c r="D8670" s="12">
        <v>52.12</v>
      </c>
      <c r="E8670" s="12">
        <v>54.92</v>
      </c>
      <c r="F8670" s="12"/>
      <c r="G8670" s="11">
        <v>52.7</v>
      </c>
      <c r="H8670" s="12"/>
      <c r="I8670" s="75"/>
      <c r="J8670" s="75"/>
      <c r="K8670" s="152">
        <f t="shared" si="335"/>
        <v>39.322645264398204</v>
      </c>
      <c r="L8670" s="163">
        <f t="shared" si="333"/>
        <v>0.56730948243912138</v>
      </c>
      <c r="M8670" s="161">
        <v>118.63</v>
      </c>
      <c r="N8670" s="167">
        <f t="shared" si="334"/>
        <v>-0.55000000000001137</v>
      </c>
    </row>
    <row r="8671" spans="1:14" x14ac:dyDescent="0.15">
      <c r="C8671" s="88">
        <v>42724</v>
      </c>
      <c r="D8671" s="12">
        <v>52.23</v>
      </c>
      <c r="E8671" s="12">
        <v>55.35</v>
      </c>
      <c r="F8671" s="12"/>
      <c r="G8671" s="11">
        <v>52.1</v>
      </c>
      <c r="H8671" s="12"/>
      <c r="I8671" s="75"/>
      <c r="J8671" s="75"/>
      <c r="K8671" s="152">
        <f t="shared" si="335"/>
        <v>38.727484499867607</v>
      </c>
      <c r="L8671" s="163">
        <f t="shared" si="333"/>
        <v>-0.59516076453059696</v>
      </c>
      <c r="M8671" s="161">
        <v>118.18</v>
      </c>
      <c r="N8671" s="167">
        <f t="shared" si="334"/>
        <v>-0.44999999999998863</v>
      </c>
    </row>
    <row r="8672" spans="1:14" x14ac:dyDescent="0.15">
      <c r="C8672" s="88">
        <v>42725</v>
      </c>
      <c r="D8672" s="12">
        <v>52.49</v>
      </c>
      <c r="E8672" s="12">
        <v>54.46</v>
      </c>
      <c r="F8672" s="12"/>
      <c r="G8672" s="11">
        <v>52.7</v>
      </c>
      <c r="H8672" s="12"/>
      <c r="I8672" s="75"/>
      <c r="J8672" s="75"/>
      <c r="K8672" s="152">
        <f t="shared" si="335"/>
        <v>39.425401902954754</v>
      </c>
      <c r="L8672" s="163">
        <f t="shared" si="333"/>
        <v>0.69791740308714623</v>
      </c>
      <c r="M8672" s="161">
        <v>118.94</v>
      </c>
      <c r="N8672" s="167">
        <f t="shared" si="334"/>
        <v>0.75999999999999091</v>
      </c>
    </row>
    <row r="8673" spans="1:14" x14ac:dyDescent="0.15">
      <c r="C8673" s="88">
        <v>42726</v>
      </c>
      <c r="D8673" s="12">
        <v>52.95</v>
      </c>
      <c r="E8673" s="12">
        <v>55.05</v>
      </c>
      <c r="F8673" s="12"/>
      <c r="G8673" s="11">
        <v>51.8</v>
      </c>
      <c r="H8673" s="12"/>
      <c r="I8673" s="75"/>
      <c r="J8673" s="75"/>
      <c r="K8673" s="152">
        <f t="shared" si="335"/>
        <v>38.680424135683232</v>
      </c>
      <c r="L8673" s="163">
        <f t="shared" si="333"/>
        <v>-0.74497776727152143</v>
      </c>
      <c r="M8673" s="161">
        <v>118.72</v>
      </c>
      <c r="N8673" s="167">
        <f t="shared" si="334"/>
        <v>-0.21999999999999886</v>
      </c>
    </row>
    <row r="8674" spans="1:14" x14ac:dyDescent="0.15">
      <c r="C8674" s="88">
        <v>42727</v>
      </c>
      <c r="D8674" s="12">
        <v>53.02</v>
      </c>
      <c r="E8674" s="12">
        <v>55.16</v>
      </c>
      <c r="F8674" s="12"/>
      <c r="G8674" s="82"/>
      <c r="H8674" s="82"/>
      <c r="I8674" s="174"/>
      <c r="J8674" s="174"/>
      <c r="K8674" s="155"/>
      <c r="L8674" s="163">
        <f t="shared" si="333"/>
        <v>-38.680424135683232</v>
      </c>
      <c r="M8674" s="172"/>
      <c r="N8674" s="167">
        <f t="shared" si="334"/>
        <v>-118.72</v>
      </c>
    </row>
    <row r="8675" spans="1:14" x14ac:dyDescent="0.15">
      <c r="C8675" s="88">
        <v>42730</v>
      </c>
      <c r="D8675" s="82"/>
      <c r="E8675" s="82"/>
      <c r="F8675" s="12"/>
      <c r="G8675" s="11">
        <v>52.4</v>
      </c>
      <c r="H8675" s="12"/>
      <c r="I8675" s="75"/>
      <c r="J8675" s="75"/>
      <c r="K8675" s="152">
        <f t="shared" si="335"/>
        <v>38.897749677423199</v>
      </c>
      <c r="L8675" s="163">
        <f>K8675-K8673</f>
        <v>0.21732554173996732</v>
      </c>
      <c r="M8675" s="161">
        <v>118.02</v>
      </c>
      <c r="N8675" s="167">
        <f>M8675-M8673</f>
        <v>-0.70000000000000284</v>
      </c>
    </row>
    <row r="8676" spans="1:14" x14ac:dyDescent="0.15">
      <c r="C8676" s="88">
        <v>42731</v>
      </c>
      <c r="D8676" s="12">
        <v>53.9</v>
      </c>
      <c r="E8676" s="12">
        <v>56.09</v>
      </c>
      <c r="F8676" s="12"/>
      <c r="G8676" s="11">
        <v>52.4</v>
      </c>
      <c r="H8676" s="12"/>
      <c r="I8676" s="75"/>
      <c r="J8676" s="75"/>
      <c r="K8676" s="152">
        <f t="shared" si="335"/>
        <v>39.039471693702581</v>
      </c>
      <c r="L8676" s="163">
        <f t="shared" ref="L8676:L8692" si="336">K8676-K8675</f>
        <v>0.14172201627938108</v>
      </c>
      <c r="M8676" s="161">
        <v>118.45</v>
      </c>
      <c r="N8676" s="167">
        <f t="shared" ref="N8676" si="337">M8676-M8675</f>
        <v>0.43000000000000682</v>
      </c>
    </row>
    <row r="8677" spans="1:14" x14ac:dyDescent="0.15">
      <c r="C8677" s="88">
        <v>42732</v>
      </c>
      <c r="D8677" s="12">
        <v>54.06</v>
      </c>
      <c r="E8677" s="12">
        <v>56.22</v>
      </c>
      <c r="F8677" s="12"/>
      <c r="G8677" s="11">
        <v>53.4</v>
      </c>
      <c r="H8677" s="12"/>
      <c r="I8677" s="75"/>
      <c r="J8677" s="75"/>
      <c r="K8677" s="152">
        <f t="shared" si="335"/>
        <v>39.69717204672358</v>
      </c>
      <c r="L8677" s="163">
        <f t="shared" si="336"/>
        <v>0.65770035302099927</v>
      </c>
      <c r="M8677" s="161">
        <v>118.19</v>
      </c>
      <c r="N8677" s="167">
        <f t="shared" ref="N8677:N8692" si="338">M8677-M8676</f>
        <v>-0.26000000000000512</v>
      </c>
    </row>
    <row r="8678" spans="1:14" x14ac:dyDescent="0.15">
      <c r="C8678" s="88">
        <v>42733</v>
      </c>
      <c r="D8678" s="12">
        <v>53.77</v>
      </c>
      <c r="E8678" s="12">
        <v>56.14</v>
      </c>
      <c r="F8678" s="12"/>
      <c r="G8678" s="82"/>
      <c r="H8678" s="82"/>
      <c r="I8678" s="174"/>
      <c r="J8678" s="174"/>
      <c r="K8678" s="155"/>
      <c r="L8678" s="163">
        <f t="shared" si="336"/>
        <v>-39.69717204672358</v>
      </c>
      <c r="M8678" s="216">
        <v>117.49</v>
      </c>
      <c r="N8678" s="167">
        <f t="shared" si="338"/>
        <v>-0.70000000000000284</v>
      </c>
    </row>
    <row r="8679" spans="1:14" ht="15" thickBot="1" x14ac:dyDescent="0.2">
      <c r="C8679" s="121">
        <v>42734</v>
      </c>
      <c r="D8679" s="122">
        <v>53.72</v>
      </c>
      <c r="E8679" s="122">
        <v>56.82</v>
      </c>
      <c r="F8679" s="122"/>
      <c r="G8679" s="125"/>
      <c r="H8679" s="125"/>
      <c r="I8679" s="196"/>
      <c r="J8679" s="196"/>
      <c r="K8679" s="175"/>
      <c r="L8679" s="164">
        <f t="shared" si="336"/>
        <v>0</v>
      </c>
      <c r="M8679" s="181"/>
      <c r="N8679" s="171">
        <f t="shared" si="338"/>
        <v>-117.49</v>
      </c>
    </row>
    <row r="8680" spans="1:14" x14ac:dyDescent="0.15">
      <c r="A8680" t="s">
        <v>86</v>
      </c>
      <c r="C8680" s="115">
        <v>42737</v>
      </c>
      <c r="D8680" s="124"/>
      <c r="E8680" s="124"/>
      <c r="F8680" s="124"/>
      <c r="G8680" s="124"/>
      <c r="H8680" s="124"/>
      <c r="I8680" s="197"/>
      <c r="J8680" s="197"/>
      <c r="K8680" s="177"/>
      <c r="L8680" s="165">
        <f t="shared" si="336"/>
        <v>0</v>
      </c>
      <c r="M8680" s="179"/>
      <c r="N8680" s="169">
        <f t="shared" si="338"/>
        <v>0</v>
      </c>
    </row>
    <row r="8681" spans="1:14" x14ac:dyDescent="0.15">
      <c r="A8681" t="s">
        <v>163</v>
      </c>
      <c r="B8681" s="2">
        <f>AVERAGE(D8680:D8701)</f>
        <v>52.608499999999992</v>
      </c>
      <c r="C8681" s="88">
        <v>42738</v>
      </c>
      <c r="D8681" s="12">
        <v>52.33</v>
      </c>
      <c r="E8681" s="12">
        <v>55.47</v>
      </c>
      <c r="F8681" s="12"/>
      <c r="G8681" s="82"/>
      <c r="H8681" s="82"/>
      <c r="I8681" s="174"/>
      <c r="J8681" s="174"/>
      <c r="K8681" s="155"/>
      <c r="L8681" s="163">
        <f t="shared" si="336"/>
        <v>0</v>
      </c>
      <c r="M8681" s="172"/>
      <c r="N8681" s="167">
        <f t="shared" si="338"/>
        <v>0</v>
      </c>
    </row>
    <row r="8682" spans="1:14" x14ac:dyDescent="0.15">
      <c r="A8682" t="s">
        <v>0</v>
      </c>
      <c r="B8682" s="2">
        <f>AVERAGE(E8680:E8701)</f>
        <v>55.44761904761905</v>
      </c>
      <c r="C8682" s="88">
        <v>42739</v>
      </c>
      <c r="D8682" s="12">
        <v>53.26</v>
      </c>
      <c r="E8682" s="12">
        <v>56.46</v>
      </c>
      <c r="F8682" s="12"/>
      <c r="G8682" s="11">
        <v>53.6</v>
      </c>
      <c r="H8682" s="12"/>
      <c r="I8682" s="75"/>
      <c r="J8682" s="75"/>
      <c r="K8682" s="152">
        <f t="shared" ref="K8682:K8697" si="339">G8682*M8682/158.987294928</f>
        <v>40.105443663832325</v>
      </c>
      <c r="L8682" s="163">
        <f t="shared" si="336"/>
        <v>40.105443663832325</v>
      </c>
      <c r="M8682" s="161">
        <v>118.96</v>
      </c>
      <c r="N8682" s="167">
        <f t="shared" si="338"/>
        <v>118.96</v>
      </c>
    </row>
    <row r="8683" spans="1:14" x14ac:dyDescent="0.15">
      <c r="A8683" t="s">
        <v>6</v>
      </c>
      <c r="B8683" s="2">
        <f>AVERAGE(G8680:G8701)</f>
        <v>53.452631578947361</v>
      </c>
      <c r="C8683" s="88">
        <v>42740</v>
      </c>
      <c r="D8683" s="12">
        <v>53.76</v>
      </c>
      <c r="E8683" s="12">
        <v>56.89</v>
      </c>
      <c r="F8683" s="12"/>
      <c r="G8683" s="11">
        <v>54.3</v>
      </c>
      <c r="H8683" s="12"/>
      <c r="I8683" s="75"/>
      <c r="J8683" s="75"/>
      <c r="K8683" s="152">
        <f t="shared" si="339"/>
        <v>40.151057371539501</v>
      </c>
      <c r="L8683" s="163">
        <f t="shared" si="336"/>
        <v>4.5613707707175877E-2</v>
      </c>
      <c r="M8683" s="161">
        <v>117.56</v>
      </c>
      <c r="N8683" s="167">
        <f t="shared" si="338"/>
        <v>-1.3999999999999915</v>
      </c>
    </row>
    <row r="8684" spans="1:14" x14ac:dyDescent="0.15">
      <c r="A8684" t="s">
        <v>210</v>
      </c>
      <c r="B8684" s="111">
        <f>AVERAGE(K8680:K8701)</f>
        <v>38.921149428702577</v>
      </c>
      <c r="C8684" s="88">
        <v>42741</v>
      </c>
      <c r="D8684" s="12">
        <v>53.99</v>
      </c>
      <c r="E8684" s="12">
        <v>57.1</v>
      </c>
      <c r="F8684" s="12"/>
      <c r="G8684" s="11">
        <v>54.6</v>
      </c>
      <c r="H8684" s="12"/>
      <c r="I8684" s="75"/>
      <c r="J8684" s="75"/>
      <c r="K8684" s="152">
        <f t="shared" si="339"/>
        <v>40.084410536616005</v>
      </c>
      <c r="L8684" s="163">
        <f t="shared" si="336"/>
        <v>-6.6646834923496101E-2</v>
      </c>
      <c r="M8684" s="161">
        <v>116.72</v>
      </c>
      <c r="N8684" s="167">
        <f t="shared" si="338"/>
        <v>-0.84000000000000341</v>
      </c>
    </row>
    <row r="8685" spans="1:14" x14ac:dyDescent="0.15">
      <c r="A8685" t="s">
        <v>197</v>
      </c>
      <c r="B8685" s="2">
        <f>AVERAGE(M8680:M8701)</f>
        <v>115.76842105263158</v>
      </c>
      <c r="C8685" s="88">
        <v>42744</v>
      </c>
      <c r="D8685" s="12">
        <v>51.96</v>
      </c>
      <c r="E8685" s="12">
        <v>54.94</v>
      </c>
      <c r="F8685" s="12"/>
      <c r="G8685" s="82"/>
      <c r="H8685" s="12"/>
      <c r="I8685" s="75"/>
      <c r="J8685" s="75"/>
      <c r="K8685" s="155"/>
      <c r="L8685" s="163">
        <f t="shared" si="336"/>
        <v>-40.084410536616005</v>
      </c>
      <c r="M8685" s="172"/>
      <c r="N8685" s="167">
        <f t="shared" si="338"/>
        <v>-116.72</v>
      </c>
    </row>
    <row r="8686" spans="1:14" x14ac:dyDescent="0.15">
      <c r="C8686" s="88">
        <v>42745</v>
      </c>
      <c r="D8686" s="12">
        <v>50.82</v>
      </c>
      <c r="E8686" s="12">
        <v>53.64</v>
      </c>
      <c r="F8686" s="12"/>
      <c r="G8686" s="11">
        <v>52.8</v>
      </c>
      <c r="H8686" s="12"/>
      <c r="I8686" s="75"/>
      <c r="J8686" s="75"/>
      <c r="K8686" s="152">
        <f t="shared" si="339"/>
        <v>38.842650935074211</v>
      </c>
      <c r="L8686" s="163">
        <f t="shared" si="336"/>
        <v>38.842650935074211</v>
      </c>
      <c r="M8686" s="161">
        <v>116.96</v>
      </c>
      <c r="N8686" s="167">
        <f t="shared" si="338"/>
        <v>116.96</v>
      </c>
    </row>
    <row r="8687" spans="1:14" x14ac:dyDescent="0.15">
      <c r="C8687" s="88">
        <v>42746</v>
      </c>
      <c r="D8687" s="12">
        <v>52.25</v>
      </c>
      <c r="E8687" s="12">
        <v>55.1</v>
      </c>
      <c r="F8687" s="12"/>
      <c r="G8687" s="11">
        <v>51.7</v>
      </c>
      <c r="H8687" s="12"/>
      <c r="I8687" s="75"/>
      <c r="J8687" s="75"/>
      <c r="K8687" s="152">
        <f t="shared" si="339"/>
        <v>38.033429040593504</v>
      </c>
      <c r="L8687" s="163">
        <f t="shared" si="336"/>
        <v>-0.80922189448070725</v>
      </c>
      <c r="M8687" s="161">
        <v>116.96</v>
      </c>
      <c r="N8687" s="167">
        <f t="shared" si="338"/>
        <v>0</v>
      </c>
    </row>
    <row r="8688" spans="1:14" x14ac:dyDescent="0.15">
      <c r="C8688" s="88">
        <v>42747</v>
      </c>
      <c r="D8688" s="12">
        <v>53.01</v>
      </c>
      <c r="E8688" s="12">
        <v>56.01</v>
      </c>
      <c r="F8688" s="12"/>
      <c r="G8688" s="11">
        <v>53.2</v>
      </c>
      <c r="H8688" s="12"/>
      <c r="I8688" s="75"/>
      <c r="J8688" s="75"/>
      <c r="K8688" s="152">
        <f t="shared" si="339"/>
        <v>38.899334709737353</v>
      </c>
      <c r="L8688" s="163">
        <f t="shared" si="336"/>
        <v>0.86590566914384937</v>
      </c>
      <c r="M8688" s="161">
        <v>116.25</v>
      </c>
      <c r="N8688" s="167">
        <f t="shared" si="338"/>
        <v>-0.70999999999999375</v>
      </c>
    </row>
    <row r="8689" spans="1:14" x14ac:dyDescent="0.15">
      <c r="C8689" s="88">
        <v>42748</v>
      </c>
      <c r="D8689" s="12">
        <v>52.37</v>
      </c>
      <c r="E8689" s="12">
        <v>55.45</v>
      </c>
      <c r="F8689" s="12"/>
      <c r="G8689" s="11">
        <v>54.2</v>
      </c>
      <c r="H8689" s="12"/>
      <c r="I8689" s="75"/>
      <c r="J8689" s="75"/>
      <c r="K8689" s="152">
        <f t="shared" si="339"/>
        <v>39.555525508173453</v>
      </c>
      <c r="L8689" s="163">
        <f t="shared" si="336"/>
        <v>0.65619079843609995</v>
      </c>
      <c r="M8689" s="161">
        <v>116.03</v>
      </c>
      <c r="N8689" s="167">
        <f t="shared" si="338"/>
        <v>-0.21999999999999886</v>
      </c>
    </row>
    <row r="8690" spans="1:14" x14ac:dyDescent="0.15">
      <c r="C8690" s="88">
        <v>42751</v>
      </c>
      <c r="D8690" s="82"/>
      <c r="E8690" s="12">
        <v>55.86</v>
      </c>
      <c r="F8690" s="12"/>
      <c r="G8690" s="11">
        <v>53.7</v>
      </c>
      <c r="H8690" s="12"/>
      <c r="I8690" s="75"/>
      <c r="J8690" s="75"/>
      <c r="K8690" s="152">
        <f t="shared" si="339"/>
        <v>38.95418814946629</v>
      </c>
      <c r="L8690" s="163">
        <f t="shared" si="336"/>
        <v>-0.60133735870716265</v>
      </c>
      <c r="M8690" s="161">
        <v>115.33</v>
      </c>
      <c r="N8690" s="167">
        <f t="shared" si="338"/>
        <v>-0.70000000000000284</v>
      </c>
    </row>
    <row r="8691" spans="1:14" x14ac:dyDescent="0.15">
      <c r="C8691" s="88">
        <v>42752</v>
      </c>
      <c r="D8691" s="12">
        <v>52.48</v>
      </c>
      <c r="E8691" s="12">
        <v>55.47</v>
      </c>
      <c r="F8691" s="12"/>
      <c r="G8691" s="11">
        <v>53.7</v>
      </c>
      <c r="H8691" s="12"/>
      <c r="I8691" s="75"/>
      <c r="J8691" s="75"/>
      <c r="K8691" s="152">
        <f t="shared" si="339"/>
        <v>38.896768466943016</v>
      </c>
      <c r="L8691" s="163">
        <f t="shared" si="336"/>
        <v>-5.7419682523274673E-2</v>
      </c>
      <c r="M8691" s="161">
        <v>115.16</v>
      </c>
      <c r="N8691" s="167">
        <f t="shared" si="338"/>
        <v>-0.17000000000000171</v>
      </c>
    </row>
    <row r="8692" spans="1:14" x14ac:dyDescent="0.15">
      <c r="C8692" s="88">
        <v>42753</v>
      </c>
      <c r="D8692" s="12">
        <v>51.08</v>
      </c>
      <c r="E8692" s="12">
        <v>53.92</v>
      </c>
      <c r="F8692" s="12"/>
      <c r="G8692" s="11">
        <v>53.8</v>
      </c>
      <c r="H8692" s="12"/>
      <c r="I8692" s="75"/>
      <c r="J8692" s="75"/>
      <c r="K8692" s="152">
        <f t="shared" si="339"/>
        <v>38.51914080790781</v>
      </c>
      <c r="L8692" s="163">
        <f t="shared" si="336"/>
        <v>-0.37762765903520545</v>
      </c>
      <c r="M8692" s="161">
        <v>113.83</v>
      </c>
      <c r="N8692" s="167">
        <f t="shared" si="338"/>
        <v>-1.3299999999999983</v>
      </c>
    </row>
    <row r="8693" spans="1:14" x14ac:dyDescent="0.15">
      <c r="C8693" s="88">
        <v>42754</v>
      </c>
      <c r="D8693" s="12">
        <v>51.37</v>
      </c>
      <c r="E8693" s="12">
        <v>54.16</v>
      </c>
      <c r="F8693" s="12"/>
      <c r="G8693" s="11">
        <v>51.5</v>
      </c>
      <c r="H8693" s="12"/>
      <c r="I8693" s="75"/>
      <c r="J8693" s="75"/>
      <c r="K8693" s="152">
        <f t="shared" si="339"/>
        <v>37.549415522187211</v>
      </c>
      <c r="L8693" s="163">
        <f t="shared" ref="L8693:L8756" si="340">K8693-K8692</f>
        <v>-0.96972528572059957</v>
      </c>
      <c r="M8693" s="161">
        <v>115.92</v>
      </c>
      <c r="N8693" s="167">
        <f t="shared" ref="N8693:N8756" si="341">M8693-M8692</f>
        <v>2.0900000000000034</v>
      </c>
    </row>
    <row r="8694" spans="1:14" x14ac:dyDescent="0.15">
      <c r="C8694" s="88">
        <v>42755</v>
      </c>
      <c r="D8694" s="12">
        <v>52.42</v>
      </c>
      <c r="E8694" s="12">
        <v>55.49</v>
      </c>
      <c r="F8694" s="12"/>
      <c r="G8694" s="11">
        <v>52.6</v>
      </c>
      <c r="H8694" s="12"/>
      <c r="I8694" s="75"/>
      <c r="J8694" s="75"/>
      <c r="K8694" s="152">
        <f t="shared" si="339"/>
        <v>38.427536003847244</v>
      </c>
      <c r="L8694" s="163">
        <f t="shared" si="340"/>
        <v>0.87812048166003365</v>
      </c>
      <c r="M8694" s="161">
        <v>116.15</v>
      </c>
      <c r="N8694" s="167">
        <f t="shared" si="341"/>
        <v>0.23000000000000398</v>
      </c>
    </row>
    <row r="8695" spans="1:14" x14ac:dyDescent="0.15">
      <c r="C8695" s="88">
        <v>42758</v>
      </c>
      <c r="D8695" s="12">
        <v>52.75</v>
      </c>
      <c r="E8695" s="12">
        <v>55.23</v>
      </c>
      <c r="F8695" s="12"/>
      <c r="G8695" s="11">
        <v>53.6</v>
      </c>
      <c r="H8695" s="12"/>
      <c r="I8695" s="75"/>
      <c r="J8695" s="75"/>
      <c r="K8695" s="152">
        <f t="shared" si="339"/>
        <v>38.756908234651682</v>
      </c>
      <c r="L8695" s="163">
        <f t="shared" si="340"/>
        <v>0.329372230804438</v>
      </c>
      <c r="M8695" s="161">
        <v>114.96</v>
      </c>
      <c r="N8695" s="167">
        <f t="shared" si="341"/>
        <v>-1.1900000000000119</v>
      </c>
    </row>
    <row r="8696" spans="1:14" x14ac:dyDescent="0.15">
      <c r="C8696" s="88">
        <v>42759</v>
      </c>
      <c r="D8696" s="12">
        <v>53.18</v>
      </c>
      <c r="E8696" s="12">
        <v>55.44</v>
      </c>
      <c r="F8696" s="12"/>
      <c r="G8696" s="11">
        <v>53.8</v>
      </c>
      <c r="H8696" s="12"/>
      <c r="I8696" s="75"/>
      <c r="J8696" s="75"/>
      <c r="K8696" s="152">
        <f t="shared" si="339"/>
        <v>38.502221216935347</v>
      </c>
      <c r="L8696" s="163">
        <f t="shared" si="340"/>
        <v>-0.25468701771633562</v>
      </c>
      <c r="M8696" s="161">
        <v>113.78</v>
      </c>
      <c r="N8696" s="167">
        <f t="shared" si="341"/>
        <v>-1.1799999999999926</v>
      </c>
    </row>
    <row r="8697" spans="1:14" x14ac:dyDescent="0.15">
      <c r="C8697" s="88">
        <v>42760</v>
      </c>
      <c r="D8697" s="12">
        <v>52.75</v>
      </c>
      <c r="E8697" s="12">
        <v>55.08</v>
      </c>
      <c r="F8697" s="12"/>
      <c r="G8697" s="11">
        <v>53.6</v>
      </c>
      <c r="H8697" s="12"/>
      <c r="I8697" s="75"/>
      <c r="J8697" s="75"/>
      <c r="K8697" s="152">
        <f t="shared" si="339"/>
        <v>38.682738786046755</v>
      </c>
      <c r="L8697" s="163">
        <f t="shared" si="340"/>
        <v>0.1805175691114087</v>
      </c>
      <c r="M8697" s="161">
        <v>114.74</v>
      </c>
      <c r="N8697" s="167">
        <f t="shared" si="341"/>
        <v>0.95999999999999375</v>
      </c>
    </row>
    <row r="8698" spans="1:14" x14ac:dyDescent="0.15">
      <c r="C8698" s="88">
        <v>42761</v>
      </c>
      <c r="D8698" s="12">
        <v>53.78</v>
      </c>
      <c r="E8698" s="12">
        <v>56.24</v>
      </c>
      <c r="F8698" s="12"/>
      <c r="G8698" s="11">
        <v>54</v>
      </c>
      <c r="H8698" s="12"/>
      <c r="I8698" s="75"/>
      <c r="J8698" s="75"/>
      <c r="K8698" s="152">
        <f t="shared" ref="K8698:K8704" si="342">G8698*M8698/158.987294928</f>
        <v>38.771022570020541</v>
      </c>
      <c r="L8698" s="163">
        <f t="shared" si="340"/>
        <v>8.8283783973786001E-2</v>
      </c>
      <c r="M8698" s="161">
        <v>114.15</v>
      </c>
      <c r="N8698" s="167">
        <f t="shared" si="341"/>
        <v>-0.5899999999999892</v>
      </c>
    </row>
    <row r="8699" spans="1:14" x14ac:dyDescent="0.15">
      <c r="C8699" s="88">
        <v>42762</v>
      </c>
      <c r="D8699" s="12">
        <v>53.17</v>
      </c>
      <c r="E8699" s="12">
        <v>55.52</v>
      </c>
      <c r="F8699" s="12"/>
      <c r="G8699" s="11">
        <v>54.3</v>
      </c>
      <c r="H8699" s="12"/>
      <c r="I8699" s="75"/>
      <c r="J8699" s="75"/>
      <c r="K8699" s="152">
        <f t="shared" si="342"/>
        <v>39.481645390863946</v>
      </c>
      <c r="L8699" s="163">
        <f t="shared" si="340"/>
        <v>0.71062282084340467</v>
      </c>
      <c r="M8699" s="161">
        <v>115.6</v>
      </c>
      <c r="N8699" s="167">
        <f t="shared" si="341"/>
        <v>1.4499999999999886</v>
      </c>
    </row>
    <row r="8700" spans="1:14" x14ac:dyDescent="0.15">
      <c r="C8700" s="88">
        <v>42765</v>
      </c>
      <c r="D8700" s="12">
        <v>52.63</v>
      </c>
      <c r="E8700" s="12">
        <v>55.23</v>
      </c>
      <c r="F8700" s="12"/>
      <c r="G8700" s="11">
        <v>53.4</v>
      </c>
      <c r="H8700" s="12"/>
      <c r="I8700" s="75"/>
      <c r="J8700" s="75"/>
      <c r="K8700" s="152">
        <f t="shared" si="342"/>
        <v>38.870917344676542</v>
      </c>
      <c r="L8700" s="163">
        <f t="shared" si="340"/>
        <v>-0.61072804618740406</v>
      </c>
      <c r="M8700" s="161">
        <v>115.73</v>
      </c>
      <c r="N8700" s="167">
        <f t="shared" si="341"/>
        <v>0.13000000000000966</v>
      </c>
    </row>
    <row r="8701" spans="1:14" ht="15" thickBot="1" x14ac:dyDescent="0.2">
      <c r="C8701" s="121">
        <v>42766</v>
      </c>
      <c r="D8701" s="122">
        <v>52.81</v>
      </c>
      <c r="E8701" s="122">
        <v>55.7</v>
      </c>
      <c r="F8701" s="122"/>
      <c r="G8701" s="136">
        <v>53.2</v>
      </c>
      <c r="H8701" s="122"/>
      <c r="I8701" s="123"/>
      <c r="J8701" s="123"/>
      <c r="K8701" s="154">
        <f t="shared" si="342"/>
        <v>38.417484886236096</v>
      </c>
      <c r="L8701" s="164">
        <f t="shared" si="340"/>
        <v>-0.45343245844044588</v>
      </c>
      <c r="M8701" s="170">
        <v>114.81</v>
      </c>
      <c r="N8701" s="171">
        <f t="shared" si="341"/>
        <v>-0.92000000000000171</v>
      </c>
    </row>
    <row r="8702" spans="1:14" x14ac:dyDescent="0.15">
      <c r="A8702" t="s">
        <v>87</v>
      </c>
      <c r="C8702" s="115">
        <v>42767</v>
      </c>
      <c r="D8702" s="116">
        <v>53.88</v>
      </c>
      <c r="E8702" s="116">
        <v>56.8</v>
      </c>
      <c r="F8702" s="116"/>
      <c r="G8702" s="131">
        <v>53.1</v>
      </c>
      <c r="H8702" s="116"/>
      <c r="I8702" s="117"/>
      <c r="J8702" s="117"/>
      <c r="K8702" s="153">
        <f t="shared" si="342"/>
        <v>38.101459633886499</v>
      </c>
      <c r="L8702" s="165">
        <f t="shared" si="340"/>
        <v>-0.316025252349597</v>
      </c>
      <c r="M8702" s="168">
        <v>114.08</v>
      </c>
      <c r="N8702" s="169">
        <f t="shared" si="341"/>
        <v>-0.73000000000000398</v>
      </c>
    </row>
    <row r="8703" spans="1:14" x14ac:dyDescent="0.15">
      <c r="A8703" t="s">
        <v>163</v>
      </c>
      <c r="B8703" s="2">
        <f>AVERAGE(D8702:D8721)</f>
        <v>53.75</v>
      </c>
      <c r="C8703" s="88">
        <v>42768</v>
      </c>
      <c r="D8703" s="12">
        <v>53.54</v>
      </c>
      <c r="E8703" s="12">
        <v>56.56</v>
      </c>
      <c r="F8703" s="12"/>
      <c r="G8703" s="11">
        <v>54.5</v>
      </c>
      <c r="H8703" s="12"/>
      <c r="I8703" s="75"/>
      <c r="J8703" s="75"/>
      <c r="K8703" s="152">
        <f t="shared" si="342"/>
        <v>39.102589944783865</v>
      </c>
      <c r="L8703" s="163">
        <f t="shared" si="340"/>
        <v>1.0011303108973664</v>
      </c>
      <c r="M8703" s="161">
        <v>114.07</v>
      </c>
      <c r="N8703" s="167">
        <f t="shared" si="341"/>
        <v>-1.0000000000005116E-2</v>
      </c>
    </row>
    <row r="8704" spans="1:14" x14ac:dyDescent="0.15">
      <c r="A8704" t="s">
        <v>0</v>
      </c>
      <c r="B8704" s="2">
        <f>AVERAGE(E8702:E8721)</f>
        <v>56.723333333333336</v>
      </c>
      <c r="C8704" s="88">
        <v>42769</v>
      </c>
      <c r="D8704" s="12">
        <v>53.83</v>
      </c>
      <c r="E8704" s="12">
        <v>56.81</v>
      </c>
      <c r="F8704" s="12"/>
      <c r="G8704" s="11">
        <v>55</v>
      </c>
      <c r="H8704" s="12"/>
      <c r="I8704" s="75"/>
      <c r="J8704" s="75"/>
      <c r="K8704" s="152">
        <f t="shared" si="342"/>
        <v>39.430194738761827</v>
      </c>
      <c r="L8704" s="163">
        <f t="shared" si="340"/>
        <v>0.32760479397796161</v>
      </c>
      <c r="M8704" s="161">
        <v>113.98</v>
      </c>
      <c r="N8704" s="167">
        <f t="shared" si="341"/>
        <v>-8.99999999999892E-2</v>
      </c>
    </row>
    <row r="8705" spans="1:14" x14ac:dyDescent="0.15">
      <c r="A8705" t="s">
        <v>6</v>
      </c>
      <c r="B8705" s="2">
        <f>AVERAGE(G8702:G8721)</f>
        <v>54.199999999999996</v>
      </c>
      <c r="C8705" s="88">
        <v>42772</v>
      </c>
      <c r="D8705" s="12"/>
      <c r="E8705" s="12"/>
      <c r="F8705" s="12"/>
      <c r="G8705" s="11"/>
      <c r="H8705" s="12"/>
      <c r="I8705" s="75"/>
      <c r="J8705" s="75"/>
      <c r="K8705" s="152"/>
      <c r="L8705" s="163">
        <f t="shared" si="340"/>
        <v>-39.430194738761827</v>
      </c>
      <c r="M8705" s="161"/>
      <c r="N8705" s="167">
        <f t="shared" si="341"/>
        <v>-113.98</v>
      </c>
    </row>
    <row r="8706" spans="1:14" x14ac:dyDescent="0.15">
      <c r="A8706" t="s">
        <v>210</v>
      </c>
      <c r="B8706" s="111">
        <f>AVERAGE(K8702:K8721)</f>
        <v>38.878081439144061</v>
      </c>
      <c r="C8706" s="88">
        <v>42773</v>
      </c>
      <c r="D8706" s="12"/>
      <c r="E8706" s="12"/>
      <c r="F8706" s="12"/>
      <c r="G8706" s="11"/>
      <c r="H8706" s="12"/>
      <c r="I8706" s="75"/>
      <c r="J8706" s="75"/>
      <c r="K8706" s="152"/>
      <c r="L8706" s="163">
        <f t="shared" si="340"/>
        <v>0</v>
      </c>
      <c r="M8706" s="161"/>
      <c r="N8706" s="167">
        <f t="shared" si="341"/>
        <v>0</v>
      </c>
    </row>
    <row r="8707" spans="1:14" x14ac:dyDescent="0.15">
      <c r="A8707" t="s">
        <v>197</v>
      </c>
      <c r="B8707" s="2">
        <f>AVERAGE(M8702:M8721)</f>
        <v>114.04333333333334</v>
      </c>
      <c r="C8707" s="88">
        <v>42774</v>
      </c>
      <c r="D8707" s="12"/>
      <c r="E8707" s="12"/>
      <c r="F8707" s="12"/>
      <c r="G8707" s="11"/>
      <c r="H8707" s="12"/>
      <c r="I8707" s="75"/>
      <c r="J8707" s="75"/>
      <c r="K8707" s="152"/>
      <c r="L8707" s="163">
        <f t="shared" si="340"/>
        <v>0</v>
      </c>
      <c r="M8707" s="161"/>
      <c r="N8707" s="167">
        <f t="shared" si="341"/>
        <v>0</v>
      </c>
    </row>
    <row r="8708" spans="1:14" x14ac:dyDescent="0.15">
      <c r="C8708" s="88">
        <v>42775</v>
      </c>
      <c r="D8708" s="12"/>
      <c r="E8708" s="12"/>
      <c r="F8708" s="12"/>
      <c r="G8708" s="11"/>
      <c r="H8708" s="12"/>
      <c r="I8708" s="75"/>
      <c r="J8708" s="75"/>
      <c r="K8708" s="152"/>
      <c r="L8708" s="163">
        <f t="shared" si="340"/>
        <v>0</v>
      </c>
      <c r="M8708" s="161"/>
      <c r="N8708" s="167">
        <f t="shared" si="341"/>
        <v>0</v>
      </c>
    </row>
    <row r="8709" spans="1:14" x14ac:dyDescent="0.15">
      <c r="C8709" s="88">
        <v>42776</v>
      </c>
      <c r="D8709" s="12"/>
      <c r="E8709" s="12"/>
      <c r="F8709" s="12"/>
      <c r="G8709" s="11"/>
      <c r="H8709" s="12"/>
      <c r="I8709" s="75"/>
      <c r="J8709" s="75"/>
      <c r="K8709" s="152"/>
      <c r="L8709" s="163">
        <f t="shared" si="340"/>
        <v>0</v>
      </c>
      <c r="M8709" s="161"/>
      <c r="N8709" s="167">
        <f t="shared" si="341"/>
        <v>0</v>
      </c>
    </row>
    <row r="8710" spans="1:14" x14ac:dyDescent="0.15">
      <c r="C8710" s="88">
        <v>42779</v>
      </c>
      <c r="D8710" s="12"/>
      <c r="E8710" s="12"/>
      <c r="F8710" s="12"/>
      <c r="G8710" s="11"/>
      <c r="H8710" s="12"/>
      <c r="I8710" s="75"/>
      <c r="J8710" s="75"/>
      <c r="K8710" s="152"/>
      <c r="L8710" s="163">
        <f t="shared" si="340"/>
        <v>0</v>
      </c>
      <c r="M8710" s="161"/>
      <c r="N8710" s="167">
        <f t="shared" si="341"/>
        <v>0</v>
      </c>
    </row>
    <row r="8711" spans="1:14" x14ac:dyDescent="0.15">
      <c r="C8711" s="88">
        <v>42780</v>
      </c>
      <c r="D8711" s="12"/>
      <c r="E8711" s="12"/>
      <c r="F8711" s="12"/>
      <c r="G8711" s="11"/>
      <c r="H8711" s="12"/>
      <c r="I8711" s="75"/>
      <c r="J8711" s="75"/>
      <c r="K8711" s="152"/>
      <c r="L8711" s="163">
        <f t="shared" si="340"/>
        <v>0</v>
      </c>
      <c r="M8711" s="161"/>
      <c r="N8711" s="167">
        <f t="shared" si="341"/>
        <v>0</v>
      </c>
    </row>
    <row r="8712" spans="1:14" x14ac:dyDescent="0.15">
      <c r="C8712" s="88">
        <v>42781</v>
      </c>
      <c r="D8712" s="12"/>
      <c r="E8712" s="12"/>
      <c r="F8712" s="12"/>
      <c r="G8712" s="11"/>
      <c r="H8712" s="12"/>
      <c r="I8712" s="75"/>
      <c r="J8712" s="75"/>
      <c r="K8712" s="152"/>
      <c r="L8712" s="163">
        <f t="shared" si="340"/>
        <v>0</v>
      </c>
      <c r="M8712" s="161"/>
      <c r="N8712" s="167">
        <f t="shared" si="341"/>
        <v>0</v>
      </c>
    </row>
    <row r="8713" spans="1:14" x14ac:dyDescent="0.15">
      <c r="C8713" s="88">
        <v>42782</v>
      </c>
      <c r="D8713" s="12"/>
      <c r="E8713" s="12"/>
      <c r="F8713" s="12"/>
      <c r="G8713" s="11"/>
      <c r="H8713" s="12"/>
      <c r="I8713" s="75"/>
      <c r="J8713" s="75"/>
      <c r="K8713" s="152"/>
      <c r="L8713" s="163">
        <f t="shared" si="340"/>
        <v>0</v>
      </c>
      <c r="M8713" s="161"/>
      <c r="N8713" s="167">
        <f t="shared" si="341"/>
        <v>0</v>
      </c>
    </row>
    <row r="8714" spans="1:14" x14ac:dyDescent="0.15">
      <c r="C8714" s="88">
        <v>42783</v>
      </c>
      <c r="D8714" s="12"/>
      <c r="E8714" s="12"/>
      <c r="F8714" s="12"/>
      <c r="G8714" s="11"/>
      <c r="H8714" s="12"/>
      <c r="I8714" s="75"/>
      <c r="J8714" s="75"/>
      <c r="K8714" s="152"/>
      <c r="L8714" s="163">
        <f t="shared" si="340"/>
        <v>0</v>
      </c>
      <c r="M8714" s="161"/>
      <c r="N8714" s="167">
        <f t="shared" si="341"/>
        <v>0</v>
      </c>
    </row>
    <row r="8715" spans="1:14" x14ac:dyDescent="0.15">
      <c r="C8715" s="88">
        <v>42786</v>
      </c>
      <c r="D8715" s="12"/>
      <c r="E8715" s="12"/>
      <c r="F8715" s="12"/>
      <c r="G8715" s="11"/>
      <c r="H8715" s="12"/>
      <c r="I8715" s="75"/>
      <c r="J8715" s="75"/>
      <c r="K8715" s="152"/>
      <c r="L8715" s="163">
        <f t="shared" si="340"/>
        <v>0</v>
      </c>
      <c r="M8715" s="161"/>
      <c r="N8715" s="167">
        <f t="shared" si="341"/>
        <v>0</v>
      </c>
    </row>
    <row r="8716" spans="1:14" x14ac:dyDescent="0.15">
      <c r="C8716" s="88">
        <v>42787</v>
      </c>
      <c r="D8716" s="12"/>
      <c r="E8716" s="12"/>
      <c r="F8716" s="12"/>
      <c r="G8716" s="11"/>
      <c r="H8716" s="12"/>
      <c r="I8716" s="75"/>
      <c r="J8716" s="75"/>
      <c r="K8716" s="152"/>
      <c r="L8716" s="163">
        <f t="shared" si="340"/>
        <v>0</v>
      </c>
      <c r="M8716" s="161"/>
      <c r="N8716" s="167">
        <f t="shared" si="341"/>
        <v>0</v>
      </c>
    </row>
    <row r="8717" spans="1:14" x14ac:dyDescent="0.15">
      <c r="C8717" s="88">
        <v>42788</v>
      </c>
      <c r="D8717" s="12"/>
      <c r="E8717" s="12"/>
      <c r="F8717" s="12"/>
      <c r="G8717" s="11"/>
      <c r="H8717" s="12"/>
      <c r="I8717" s="75"/>
      <c r="J8717" s="75"/>
      <c r="K8717" s="152"/>
      <c r="L8717" s="163">
        <f t="shared" si="340"/>
        <v>0</v>
      </c>
      <c r="M8717" s="161"/>
      <c r="N8717" s="167">
        <f t="shared" si="341"/>
        <v>0</v>
      </c>
    </row>
    <row r="8718" spans="1:14" x14ac:dyDescent="0.15">
      <c r="C8718" s="88">
        <v>42789</v>
      </c>
      <c r="D8718" s="12"/>
      <c r="E8718" s="12"/>
      <c r="F8718" s="12"/>
      <c r="G8718" s="11"/>
      <c r="H8718" s="12"/>
      <c r="I8718" s="75"/>
      <c r="J8718" s="75"/>
      <c r="K8718" s="152"/>
      <c r="L8718" s="163">
        <f t="shared" si="340"/>
        <v>0</v>
      </c>
      <c r="M8718" s="161"/>
      <c r="N8718" s="167">
        <f t="shared" si="341"/>
        <v>0</v>
      </c>
    </row>
    <row r="8719" spans="1:14" x14ac:dyDescent="0.15">
      <c r="C8719" s="88">
        <v>42790</v>
      </c>
      <c r="D8719" s="12"/>
      <c r="E8719" s="12"/>
      <c r="F8719" s="12"/>
      <c r="G8719" s="11"/>
      <c r="H8719" s="12"/>
      <c r="I8719" s="75"/>
      <c r="J8719" s="75"/>
      <c r="K8719" s="152"/>
      <c r="L8719" s="163">
        <f t="shared" si="340"/>
        <v>0</v>
      </c>
      <c r="M8719" s="161"/>
      <c r="N8719" s="167">
        <f t="shared" si="341"/>
        <v>0</v>
      </c>
    </row>
    <row r="8720" spans="1:14" x14ac:dyDescent="0.15">
      <c r="C8720" s="88">
        <v>42793</v>
      </c>
      <c r="D8720" s="12"/>
      <c r="E8720" s="12"/>
      <c r="F8720" s="12"/>
      <c r="G8720" s="11"/>
      <c r="H8720" s="12"/>
      <c r="I8720" s="75"/>
      <c r="J8720" s="75"/>
      <c r="K8720" s="152"/>
      <c r="L8720" s="163">
        <f t="shared" si="340"/>
        <v>0</v>
      </c>
      <c r="M8720" s="161"/>
      <c r="N8720" s="167">
        <f t="shared" si="341"/>
        <v>0</v>
      </c>
    </row>
    <row r="8721" spans="1:14" ht="15" thickBot="1" x14ac:dyDescent="0.2">
      <c r="C8721" s="121">
        <v>42794</v>
      </c>
      <c r="D8721" s="122"/>
      <c r="E8721" s="122"/>
      <c r="F8721" s="122"/>
      <c r="G8721" s="136"/>
      <c r="H8721" s="122"/>
      <c r="I8721" s="123"/>
      <c r="J8721" s="123"/>
      <c r="K8721" s="154"/>
      <c r="L8721" s="164">
        <f t="shared" si="340"/>
        <v>0</v>
      </c>
      <c r="M8721" s="170"/>
      <c r="N8721" s="171">
        <f t="shared" si="341"/>
        <v>0</v>
      </c>
    </row>
    <row r="8722" spans="1:14" x14ac:dyDescent="0.15">
      <c r="A8722" t="s">
        <v>88</v>
      </c>
      <c r="C8722" s="115">
        <v>42795</v>
      </c>
      <c r="D8722" s="116"/>
      <c r="E8722" s="116"/>
      <c r="F8722" s="116"/>
      <c r="G8722" s="131"/>
      <c r="H8722" s="116"/>
      <c r="I8722" s="117"/>
      <c r="J8722" s="117"/>
      <c r="K8722" s="153"/>
      <c r="L8722" s="165">
        <f t="shared" si="340"/>
        <v>0</v>
      </c>
      <c r="M8722" s="168"/>
      <c r="N8722" s="169">
        <f t="shared" si="341"/>
        <v>0</v>
      </c>
    </row>
    <row r="8723" spans="1:14" x14ac:dyDescent="0.15">
      <c r="A8723" t="s">
        <v>163</v>
      </c>
      <c r="B8723" s="2" t="e">
        <f>AVERAGE(D8722:D8744)</f>
        <v>#DIV/0!</v>
      </c>
      <c r="C8723" s="88">
        <v>42796</v>
      </c>
      <c r="D8723" s="12"/>
      <c r="E8723" s="12"/>
      <c r="F8723" s="12"/>
      <c r="G8723" s="11"/>
      <c r="H8723" s="12"/>
      <c r="I8723" s="75"/>
      <c r="J8723" s="75"/>
      <c r="K8723" s="152"/>
      <c r="L8723" s="163">
        <f t="shared" si="340"/>
        <v>0</v>
      </c>
      <c r="M8723" s="161"/>
      <c r="N8723" s="167">
        <f t="shared" si="341"/>
        <v>0</v>
      </c>
    </row>
    <row r="8724" spans="1:14" x14ac:dyDescent="0.15">
      <c r="A8724" t="s">
        <v>0</v>
      </c>
      <c r="B8724" s="2" t="e">
        <f>AVERAGE(E8722:E8744)</f>
        <v>#DIV/0!</v>
      </c>
      <c r="C8724" s="88">
        <v>42797</v>
      </c>
      <c r="D8724" s="12"/>
      <c r="E8724" s="12"/>
      <c r="F8724" s="12"/>
      <c r="G8724" s="11"/>
      <c r="H8724" s="12"/>
      <c r="I8724" s="75"/>
      <c r="J8724" s="75"/>
      <c r="K8724" s="152"/>
      <c r="L8724" s="163">
        <f t="shared" si="340"/>
        <v>0</v>
      </c>
      <c r="M8724" s="161"/>
      <c r="N8724" s="167">
        <f t="shared" si="341"/>
        <v>0</v>
      </c>
    </row>
    <row r="8725" spans="1:14" x14ac:dyDescent="0.15">
      <c r="A8725" t="s">
        <v>6</v>
      </c>
      <c r="B8725" s="2" t="e">
        <f>AVERAGE(G8722:G8744)</f>
        <v>#DIV/0!</v>
      </c>
      <c r="C8725" s="88">
        <v>42800</v>
      </c>
      <c r="D8725" s="12"/>
      <c r="E8725" s="12"/>
      <c r="F8725" s="12"/>
      <c r="G8725" s="11"/>
      <c r="H8725" s="12"/>
      <c r="I8725" s="75"/>
      <c r="J8725" s="75"/>
      <c r="K8725" s="152"/>
      <c r="L8725" s="163">
        <f t="shared" si="340"/>
        <v>0</v>
      </c>
      <c r="M8725" s="161"/>
      <c r="N8725" s="167">
        <f t="shared" si="341"/>
        <v>0</v>
      </c>
    </row>
    <row r="8726" spans="1:14" x14ac:dyDescent="0.15">
      <c r="A8726" t="s">
        <v>210</v>
      </c>
      <c r="B8726" s="111" t="e">
        <f>AVERAGE(K8722:K8744)</f>
        <v>#DIV/0!</v>
      </c>
      <c r="C8726" s="88">
        <v>42801</v>
      </c>
      <c r="D8726" s="12"/>
      <c r="E8726" s="12"/>
      <c r="F8726" s="12"/>
      <c r="G8726" s="11"/>
      <c r="H8726" s="12"/>
      <c r="I8726" s="75"/>
      <c r="J8726" s="75"/>
      <c r="K8726" s="152"/>
      <c r="L8726" s="163">
        <f t="shared" si="340"/>
        <v>0</v>
      </c>
      <c r="M8726" s="161"/>
      <c r="N8726" s="167">
        <f t="shared" si="341"/>
        <v>0</v>
      </c>
    </row>
    <row r="8727" spans="1:14" x14ac:dyDescent="0.15">
      <c r="A8727" t="s">
        <v>197</v>
      </c>
      <c r="B8727" s="2" t="e">
        <f>AVERAGE(M8722:M8744)</f>
        <v>#DIV/0!</v>
      </c>
      <c r="C8727" s="88">
        <v>42802</v>
      </c>
      <c r="D8727" s="12"/>
      <c r="E8727" s="12"/>
      <c r="F8727" s="12"/>
      <c r="G8727" s="11"/>
      <c r="H8727" s="12"/>
      <c r="I8727" s="75"/>
      <c r="J8727" s="75"/>
      <c r="K8727" s="152"/>
      <c r="L8727" s="163">
        <f t="shared" si="340"/>
        <v>0</v>
      </c>
      <c r="M8727" s="161"/>
      <c r="N8727" s="167">
        <f t="shared" si="341"/>
        <v>0</v>
      </c>
    </row>
    <row r="8728" spans="1:14" x14ac:dyDescent="0.15">
      <c r="C8728" s="88">
        <v>42803</v>
      </c>
      <c r="D8728" s="12"/>
      <c r="E8728" s="12"/>
      <c r="F8728" s="12"/>
      <c r="G8728" s="11"/>
      <c r="H8728" s="12"/>
      <c r="I8728" s="75"/>
      <c r="J8728" s="75"/>
      <c r="K8728" s="152"/>
      <c r="L8728" s="163">
        <f t="shared" si="340"/>
        <v>0</v>
      </c>
      <c r="M8728" s="161"/>
      <c r="N8728" s="167">
        <f t="shared" si="341"/>
        <v>0</v>
      </c>
    </row>
    <row r="8729" spans="1:14" x14ac:dyDescent="0.15">
      <c r="C8729" s="88">
        <v>42804</v>
      </c>
      <c r="D8729" s="12"/>
      <c r="E8729" s="12"/>
      <c r="F8729" s="12"/>
      <c r="G8729" s="11"/>
      <c r="H8729" s="12"/>
      <c r="I8729" s="75"/>
      <c r="J8729" s="75"/>
      <c r="K8729" s="152"/>
      <c r="L8729" s="163">
        <f t="shared" si="340"/>
        <v>0</v>
      </c>
      <c r="M8729" s="161"/>
      <c r="N8729" s="167">
        <f t="shared" si="341"/>
        <v>0</v>
      </c>
    </row>
    <row r="8730" spans="1:14" x14ac:dyDescent="0.15">
      <c r="C8730" s="88">
        <v>42807</v>
      </c>
      <c r="D8730" s="12"/>
      <c r="E8730" s="12"/>
      <c r="F8730" s="12"/>
      <c r="G8730" s="11"/>
      <c r="H8730" s="12"/>
      <c r="I8730" s="75"/>
      <c r="J8730" s="75"/>
      <c r="K8730" s="152"/>
      <c r="L8730" s="163">
        <f t="shared" si="340"/>
        <v>0</v>
      </c>
      <c r="M8730" s="161"/>
      <c r="N8730" s="167">
        <f t="shared" si="341"/>
        <v>0</v>
      </c>
    </row>
    <row r="8731" spans="1:14" x14ac:dyDescent="0.15">
      <c r="C8731" s="88">
        <v>42808</v>
      </c>
      <c r="D8731" s="12"/>
      <c r="E8731" s="12"/>
      <c r="F8731" s="12"/>
      <c r="G8731" s="11"/>
      <c r="H8731" s="12"/>
      <c r="I8731" s="75"/>
      <c r="J8731" s="75"/>
      <c r="K8731" s="152"/>
      <c r="L8731" s="163">
        <f t="shared" si="340"/>
        <v>0</v>
      </c>
      <c r="M8731" s="161"/>
      <c r="N8731" s="167">
        <f t="shared" si="341"/>
        <v>0</v>
      </c>
    </row>
    <row r="8732" spans="1:14" x14ac:dyDescent="0.15">
      <c r="C8732" s="88">
        <v>42809</v>
      </c>
      <c r="D8732" s="12"/>
      <c r="E8732" s="12"/>
      <c r="F8732" s="12"/>
      <c r="G8732" s="11"/>
      <c r="H8732" s="12"/>
      <c r="I8732" s="75"/>
      <c r="J8732" s="75"/>
      <c r="K8732" s="152"/>
      <c r="L8732" s="163">
        <f t="shared" si="340"/>
        <v>0</v>
      </c>
      <c r="M8732" s="161"/>
      <c r="N8732" s="167">
        <f t="shared" si="341"/>
        <v>0</v>
      </c>
    </row>
    <row r="8733" spans="1:14" x14ac:dyDescent="0.15">
      <c r="C8733" s="88">
        <v>42810</v>
      </c>
      <c r="D8733" s="12"/>
      <c r="E8733" s="12"/>
      <c r="F8733" s="12"/>
      <c r="G8733" s="11"/>
      <c r="H8733" s="12"/>
      <c r="I8733" s="75"/>
      <c r="J8733" s="75"/>
      <c r="K8733" s="152"/>
      <c r="L8733" s="163">
        <f t="shared" si="340"/>
        <v>0</v>
      </c>
      <c r="M8733" s="161"/>
      <c r="N8733" s="167">
        <f t="shared" si="341"/>
        <v>0</v>
      </c>
    </row>
    <row r="8734" spans="1:14" x14ac:dyDescent="0.15">
      <c r="C8734" s="88">
        <v>42811</v>
      </c>
      <c r="D8734" s="12"/>
      <c r="E8734" s="12"/>
      <c r="F8734" s="12"/>
      <c r="G8734" s="11"/>
      <c r="H8734" s="12"/>
      <c r="I8734" s="75"/>
      <c r="J8734" s="75"/>
      <c r="K8734" s="152"/>
      <c r="L8734" s="163">
        <f t="shared" si="340"/>
        <v>0</v>
      </c>
      <c r="M8734" s="161"/>
      <c r="N8734" s="167">
        <f t="shared" si="341"/>
        <v>0</v>
      </c>
    </row>
    <row r="8735" spans="1:14" x14ac:dyDescent="0.15">
      <c r="C8735" s="88">
        <v>42814</v>
      </c>
      <c r="D8735" s="12"/>
      <c r="E8735" s="12"/>
      <c r="F8735" s="12"/>
      <c r="G8735" s="11"/>
      <c r="H8735" s="12"/>
      <c r="I8735" s="75"/>
      <c r="J8735" s="75"/>
      <c r="K8735" s="152"/>
      <c r="L8735" s="163">
        <f t="shared" si="340"/>
        <v>0</v>
      </c>
      <c r="M8735" s="161"/>
      <c r="N8735" s="167">
        <f t="shared" si="341"/>
        <v>0</v>
      </c>
    </row>
    <row r="8736" spans="1:14" x14ac:dyDescent="0.15">
      <c r="C8736" s="88">
        <v>42815</v>
      </c>
      <c r="D8736" s="12"/>
      <c r="E8736" s="12"/>
      <c r="F8736" s="12"/>
      <c r="G8736" s="11"/>
      <c r="H8736" s="12"/>
      <c r="I8736" s="75"/>
      <c r="J8736" s="75"/>
      <c r="K8736" s="152"/>
      <c r="L8736" s="163">
        <f t="shared" si="340"/>
        <v>0</v>
      </c>
      <c r="M8736" s="161"/>
      <c r="N8736" s="167">
        <f t="shared" si="341"/>
        <v>0</v>
      </c>
    </row>
    <row r="8737" spans="3:14" x14ac:dyDescent="0.15">
      <c r="C8737" s="88">
        <v>42816</v>
      </c>
      <c r="D8737" s="12"/>
      <c r="E8737" s="12"/>
      <c r="F8737" s="12"/>
      <c r="G8737" s="11"/>
      <c r="H8737" s="12"/>
      <c r="I8737" s="75"/>
      <c r="J8737" s="75"/>
      <c r="K8737" s="152"/>
      <c r="L8737" s="163">
        <f t="shared" si="340"/>
        <v>0</v>
      </c>
      <c r="M8737" s="161"/>
      <c r="N8737" s="167">
        <f t="shared" si="341"/>
        <v>0</v>
      </c>
    </row>
    <row r="8738" spans="3:14" x14ac:dyDescent="0.15">
      <c r="C8738" s="88">
        <v>42817</v>
      </c>
      <c r="D8738" s="12"/>
      <c r="E8738" s="12"/>
      <c r="F8738" s="12"/>
      <c r="G8738" s="11"/>
      <c r="H8738" s="12"/>
      <c r="I8738" s="75"/>
      <c r="J8738" s="75"/>
      <c r="K8738" s="152"/>
      <c r="L8738" s="163">
        <f t="shared" si="340"/>
        <v>0</v>
      </c>
      <c r="M8738" s="161"/>
      <c r="N8738" s="167">
        <f t="shared" si="341"/>
        <v>0</v>
      </c>
    </row>
    <row r="8739" spans="3:14" x14ac:dyDescent="0.15">
      <c r="C8739" s="88">
        <v>42818</v>
      </c>
      <c r="D8739" s="12"/>
      <c r="E8739" s="12"/>
      <c r="F8739" s="12"/>
      <c r="G8739" s="11"/>
      <c r="H8739" s="12"/>
      <c r="I8739" s="75"/>
      <c r="J8739" s="75"/>
      <c r="K8739" s="152"/>
      <c r="L8739" s="163">
        <f t="shared" si="340"/>
        <v>0</v>
      </c>
      <c r="M8739" s="161"/>
      <c r="N8739" s="167">
        <f t="shared" si="341"/>
        <v>0</v>
      </c>
    </row>
    <row r="8740" spans="3:14" x14ac:dyDescent="0.15">
      <c r="C8740" s="88">
        <v>42821</v>
      </c>
      <c r="D8740" s="12"/>
      <c r="E8740" s="12"/>
      <c r="F8740" s="12"/>
      <c r="G8740" s="11"/>
      <c r="H8740" s="12"/>
      <c r="I8740" s="75"/>
      <c r="J8740" s="75"/>
      <c r="K8740" s="152"/>
      <c r="L8740" s="163">
        <f t="shared" si="340"/>
        <v>0</v>
      </c>
      <c r="M8740" s="161"/>
      <c r="N8740" s="167">
        <f t="shared" si="341"/>
        <v>0</v>
      </c>
    </row>
    <row r="8741" spans="3:14" x14ac:dyDescent="0.15">
      <c r="C8741" s="88">
        <v>42822</v>
      </c>
      <c r="D8741" s="12"/>
      <c r="E8741" s="12"/>
      <c r="F8741" s="12"/>
      <c r="G8741" s="11"/>
      <c r="H8741" s="12"/>
      <c r="I8741" s="75"/>
      <c r="J8741" s="75"/>
      <c r="K8741" s="152"/>
      <c r="L8741" s="163">
        <f t="shared" si="340"/>
        <v>0</v>
      </c>
      <c r="M8741" s="161"/>
      <c r="N8741" s="167">
        <f t="shared" si="341"/>
        <v>0</v>
      </c>
    </row>
    <row r="8742" spans="3:14" x14ac:dyDescent="0.15">
      <c r="C8742" s="88">
        <v>42823</v>
      </c>
      <c r="D8742" s="12"/>
      <c r="E8742" s="12"/>
      <c r="F8742" s="12"/>
      <c r="G8742" s="11"/>
      <c r="H8742" s="12"/>
      <c r="I8742" s="75"/>
      <c r="J8742" s="75"/>
      <c r="K8742" s="152"/>
      <c r="L8742" s="163">
        <f t="shared" si="340"/>
        <v>0</v>
      </c>
      <c r="M8742" s="161"/>
      <c r="N8742" s="167">
        <f t="shared" si="341"/>
        <v>0</v>
      </c>
    </row>
    <row r="8743" spans="3:14" x14ac:dyDescent="0.15">
      <c r="C8743" s="88">
        <v>42824</v>
      </c>
      <c r="D8743" s="12"/>
      <c r="E8743" s="12"/>
      <c r="F8743" s="12"/>
      <c r="G8743" s="11"/>
      <c r="H8743" s="12"/>
      <c r="I8743" s="75"/>
      <c r="J8743" s="75"/>
      <c r="K8743" s="152"/>
      <c r="L8743" s="163">
        <f t="shared" si="340"/>
        <v>0</v>
      </c>
      <c r="M8743" s="161"/>
      <c r="N8743" s="167">
        <f t="shared" si="341"/>
        <v>0</v>
      </c>
    </row>
    <row r="8744" spans="3:14" ht="15" thickBot="1" x14ac:dyDescent="0.2">
      <c r="C8744" s="121">
        <v>42825</v>
      </c>
      <c r="D8744" s="122"/>
      <c r="E8744" s="122"/>
      <c r="F8744" s="122"/>
      <c r="G8744" s="136"/>
      <c r="H8744" s="122"/>
      <c r="I8744" s="123"/>
      <c r="J8744" s="123"/>
      <c r="K8744" s="154"/>
      <c r="L8744" s="164">
        <f t="shared" si="340"/>
        <v>0</v>
      </c>
      <c r="M8744" s="170"/>
      <c r="N8744" s="171">
        <f t="shared" si="341"/>
        <v>0</v>
      </c>
    </row>
    <row r="8745" spans="3:14" x14ac:dyDescent="0.15">
      <c r="C8745" s="115">
        <v>42828</v>
      </c>
      <c r="D8745" s="116"/>
      <c r="E8745" s="116"/>
      <c r="F8745" s="116"/>
      <c r="G8745" s="131"/>
      <c r="H8745" s="116"/>
      <c r="I8745" s="117"/>
      <c r="J8745" s="117"/>
      <c r="K8745" s="153"/>
      <c r="L8745" s="165">
        <f t="shared" si="340"/>
        <v>0</v>
      </c>
      <c r="M8745" s="168"/>
      <c r="N8745" s="169">
        <f t="shared" si="341"/>
        <v>0</v>
      </c>
    </row>
    <row r="8746" spans="3:14" x14ac:dyDescent="0.15">
      <c r="C8746" s="88">
        <v>42829</v>
      </c>
      <c r="D8746" s="12"/>
      <c r="E8746" s="12"/>
      <c r="F8746" s="12"/>
      <c r="G8746" s="11"/>
      <c r="H8746" s="12"/>
      <c r="I8746" s="75"/>
      <c r="J8746" s="75"/>
      <c r="K8746" s="152"/>
      <c r="L8746" s="163">
        <f t="shared" si="340"/>
        <v>0</v>
      </c>
      <c r="M8746" s="161"/>
      <c r="N8746" s="167">
        <f t="shared" si="341"/>
        <v>0</v>
      </c>
    </row>
    <row r="8747" spans="3:14" x14ac:dyDescent="0.15">
      <c r="C8747" s="88">
        <v>42830</v>
      </c>
      <c r="D8747" s="12"/>
      <c r="E8747" s="12"/>
      <c r="F8747" s="12"/>
      <c r="G8747" s="11"/>
      <c r="H8747" s="12"/>
      <c r="I8747" s="75"/>
      <c r="J8747" s="75"/>
      <c r="K8747" s="152"/>
      <c r="L8747" s="163">
        <f t="shared" si="340"/>
        <v>0</v>
      </c>
      <c r="M8747" s="161"/>
      <c r="N8747" s="167">
        <f t="shared" si="341"/>
        <v>0</v>
      </c>
    </row>
    <row r="8748" spans="3:14" x14ac:dyDescent="0.15">
      <c r="C8748" s="88">
        <v>42831</v>
      </c>
      <c r="D8748" s="12"/>
      <c r="E8748" s="12"/>
      <c r="F8748" s="12"/>
      <c r="G8748" s="11"/>
      <c r="H8748" s="12"/>
      <c r="I8748" s="75"/>
      <c r="J8748" s="75"/>
      <c r="K8748" s="152"/>
      <c r="L8748" s="163">
        <f t="shared" si="340"/>
        <v>0</v>
      </c>
      <c r="M8748" s="161"/>
      <c r="N8748" s="167">
        <f t="shared" si="341"/>
        <v>0</v>
      </c>
    </row>
    <row r="8749" spans="3:14" x14ac:dyDescent="0.15">
      <c r="C8749" s="88">
        <v>42832</v>
      </c>
      <c r="D8749" s="12"/>
      <c r="E8749" s="12"/>
      <c r="F8749" s="12"/>
      <c r="G8749" s="11"/>
      <c r="H8749" s="12"/>
      <c r="I8749" s="75"/>
      <c r="J8749" s="75"/>
      <c r="K8749" s="152"/>
      <c r="L8749" s="163">
        <f t="shared" si="340"/>
        <v>0</v>
      </c>
      <c r="M8749" s="161"/>
      <c r="N8749" s="167">
        <f t="shared" si="341"/>
        <v>0</v>
      </c>
    </row>
    <row r="8750" spans="3:14" x14ac:dyDescent="0.15">
      <c r="C8750" s="88">
        <v>42835</v>
      </c>
      <c r="D8750" s="12"/>
      <c r="E8750" s="12"/>
      <c r="F8750" s="12"/>
      <c r="G8750" s="11"/>
      <c r="H8750" s="12"/>
      <c r="I8750" s="75"/>
      <c r="J8750" s="75"/>
      <c r="K8750" s="152"/>
      <c r="L8750" s="163">
        <f t="shared" si="340"/>
        <v>0</v>
      </c>
      <c r="M8750" s="161"/>
      <c r="N8750" s="167">
        <f t="shared" si="341"/>
        <v>0</v>
      </c>
    </row>
    <row r="8751" spans="3:14" x14ac:dyDescent="0.15">
      <c r="C8751" s="88">
        <v>42836</v>
      </c>
      <c r="D8751" s="12"/>
      <c r="E8751" s="12"/>
      <c r="F8751" s="12"/>
      <c r="G8751" s="11"/>
      <c r="H8751" s="12"/>
      <c r="I8751" s="75"/>
      <c r="J8751" s="75"/>
      <c r="K8751" s="152"/>
      <c r="L8751" s="163">
        <f t="shared" si="340"/>
        <v>0</v>
      </c>
      <c r="M8751" s="161"/>
      <c r="N8751" s="167">
        <f t="shared" si="341"/>
        <v>0</v>
      </c>
    </row>
    <row r="8752" spans="3:14" x14ac:dyDescent="0.15">
      <c r="C8752" s="88">
        <v>42837</v>
      </c>
      <c r="D8752" s="12"/>
      <c r="E8752" s="12"/>
      <c r="F8752" s="12"/>
      <c r="G8752" s="11"/>
      <c r="H8752" s="12"/>
      <c r="I8752" s="75"/>
      <c r="J8752" s="75"/>
      <c r="K8752" s="152"/>
      <c r="L8752" s="163">
        <f t="shared" si="340"/>
        <v>0</v>
      </c>
      <c r="M8752" s="161"/>
      <c r="N8752" s="167">
        <f t="shared" si="341"/>
        <v>0</v>
      </c>
    </row>
    <row r="8753" spans="3:14" x14ac:dyDescent="0.15">
      <c r="C8753" s="88">
        <v>42838</v>
      </c>
      <c r="D8753" s="12"/>
      <c r="E8753" s="12"/>
      <c r="F8753" s="12"/>
      <c r="G8753" s="11"/>
      <c r="H8753" s="12"/>
      <c r="I8753" s="75"/>
      <c r="J8753" s="75"/>
      <c r="K8753" s="152"/>
      <c r="L8753" s="163">
        <f t="shared" si="340"/>
        <v>0</v>
      </c>
      <c r="M8753" s="161"/>
      <c r="N8753" s="167">
        <f t="shared" si="341"/>
        <v>0</v>
      </c>
    </row>
    <row r="8754" spans="3:14" x14ac:dyDescent="0.15">
      <c r="C8754" s="88">
        <v>42839</v>
      </c>
      <c r="D8754" s="12"/>
      <c r="E8754" s="12"/>
      <c r="F8754" s="12"/>
      <c r="G8754" s="11"/>
      <c r="H8754" s="12"/>
      <c r="I8754" s="75"/>
      <c r="J8754" s="75"/>
      <c r="K8754" s="152"/>
      <c r="L8754" s="163">
        <f t="shared" si="340"/>
        <v>0</v>
      </c>
      <c r="M8754" s="161"/>
      <c r="N8754" s="167">
        <f t="shared" si="341"/>
        <v>0</v>
      </c>
    </row>
    <row r="8755" spans="3:14" x14ac:dyDescent="0.15">
      <c r="C8755" s="88">
        <v>42842</v>
      </c>
      <c r="D8755" s="12"/>
      <c r="E8755" s="12"/>
      <c r="F8755" s="12"/>
      <c r="G8755" s="11"/>
      <c r="H8755" s="12"/>
      <c r="I8755" s="75"/>
      <c r="J8755" s="75"/>
      <c r="K8755" s="152"/>
      <c r="L8755" s="163">
        <f t="shared" si="340"/>
        <v>0</v>
      </c>
      <c r="M8755" s="161"/>
      <c r="N8755" s="167">
        <f t="shared" si="341"/>
        <v>0</v>
      </c>
    </row>
    <row r="8756" spans="3:14" x14ac:dyDescent="0.15">
      <c r="C8756" s="88">
        <v>42843</v>
      </c>
      <c r="D8756" s="12"/>
      <c r="E8756" s="12"/>
      <c r="F8756" s="12"/>
      <c r="G8756" s="11"/>
      <c r="H8756" s="12"/>
      <c r="I8756" s="75"/>
      <c r="J8756" s="75"/>
      <c r="K8756" s="152"/>
      <c r="L8756" s="163">
        <f t="shared" si="340"/>
        <v>0</v>
      </c>
      <c r="M8756" s="161"/>
      <c r="N8756" s="167">
        <f t="shared" si="341"/>
        <v>0</v>
      </c>
    </row>
    <row r="8757" spans="3:14" x14ac:dyDescent="0.15">
      <c r="C8757" s="88">
        <v>42844</v>
      </c>
      <c r="D8757" s="12"/>
      <c r="E8757" s="12"/>
      <c r="F8757" s="12"/>
      <c r="G8757" s="11"/>
      <c r="H8757" s="12"/>
      <c r="I8757" s="75"/>
      <c r="J8757" s="75"/>
      <c r="K8757" s="152"/>
      <c r="L8757" s="163">
        <f t="shared" ref="L8757:L8820" si="343">K8757-K8756</f>
        <v>0</v>
      </c>
      <c r="M8757" s="161"/>
      <c r="N8757" s="167">
        <f t="shared" ref="N8757:N8820" si="344">M8757-M8756</f>
        <v>0</v>
      </c>
    </row>
    <row r="8758" spans="3:14" x14ac:dyDescent="0.15">
      <c r="C8758" s="88">
        <v>42845</v>
      </c>
      <c r="D8758" s="12"/>
      <c r="E8758" s="12"/>
      <c r="F8758" s="12"/>
      <c r="G8758" s="11"/>
      <c r="H8758" s="12"/>
      <c r="I8758" s="75"/>
      <c r="J8758" s="75"/>
      <c r="K8758" s="152"/>
      <c r="L8758" s="163">
        <f t="shared" si="343"/>
        <v>0</v>
      </c>
      <c r="M8758" s="161"/>
      <c r="N8758" s="167">
        <f t="shared" si="344"/>
        <v>0</v>
      </c>
    </row>
    <row r="8759" spans="3:14" x14ac:dyDescent="0.15">
      <c r="C8759" s="88">
        <v>42846</v>
      </c>
      <c r="D8759" s="12"/>
      <c r="E8759" s="12"/>
      <c r="F8759" s="12"/>
      <c r="G8759" s="11"/>
      <c r="H8759" s="12"/>
      <c r="I8759" s="75"/>
      <c r="J8759" s="75"/>
      <c r="K8759" s="152"/>
      <c r="L8759" s="163">
        <f t="shared" si="343"/>
        <v>0</v>
      </c>
      <c r="M8759" s="161"/>
      <c r="N8759" s="167">
        <f t="shared" si="344"/>
        <v>0</v>
      </c>
    </row>
    <row r="8760" spans="3:14" x14ac:dyDescent="0.15">
      <c r="C8760" s="88">
        <v>42849</v>
      </c>
      <c r="D8760" s="12"/>
      <c r="E8760" s="12"/>
      <c r="F8760" s="12"/>
      <c r="G8760" s="11"/>
      <c r="H8760" s="12"/>
      <c r="I8760" s="75"/>
      <c r="J8760" s="75"/>
      <c r="K8760" s="152"/>
      <c r="L8760" s="163">
        <f t="shared" si="343"/>
        <v>0</v>
      </c>
      <c r="M8760" s="161"/>
      <c r="N8760" s="167">
        <f t="shared" si="344"/>
        <v>0</v>
      </c>
    </row>
    <row r="8761" spans="3:14" x14ac:dyDescent="0.15">
      <c r="C8761" s="88">
        <v>42850</v>
      </c>
      <c r="D8761" s="12"/>
      <c r="E8761" s="12"/>
      <c r="F8761" s="12"/>
      <c r="G8761" s="11"/>
      <c r="H8761" s="12"/>
      <c r="I8761" s="75"/>
      <c r="J8761" s="75"/>
      <c r="K8761" s="152"/>
      <c r="L8761" s="163">
        <f t="shared" si="343"/>
        <v>0</v>
      </c>
      <c r="M8761" s="161"/>
      <c r="N8761" s="167">
        <f t="shared" si="344"/>
        <v>0</v>
      </c>
    </row>
    <row r="8762" spans="3:14" x14ac:dyDescent="0.15">
      <c r="C8762" s="88">
        <v>42851</v>
      </c>
      <c r="D8762" s="12"/>
      <c r="E8762" s="12"/>
      <c r="F8762" s="12"/>
      <c r="G8762" s="11"/>
      <c r="H8762" s="12"/>
      <c r="I8762" s="75"/>
      <c r="J8762" s="75"/>
      <c r="K8762" s="152"/>
      <c r="L8762" s="163">
        <f t="shared" si="343"/>
        <v>0</v>
      </c>
      <c r="M8762" s="161"/>
      <c r="N8762" s="167">
        <f t="shared" si="344"/>
        <v>0</v>
      </c>
    </row>
    <row r="8763" spans="3:14" x14ac:dyDescent="0.15">
      <c r="C8763" s="88">
        <v>42852</v>
      </c>
      <c r="D8763" s="12"/>
      <c r="E8763" s="12"/>
      <c r="F8763" s="12"/>
      <c r="G8763" s="11"/>
      <c r="H8763" s="12"/>
      <c r="I8763" s="75"/>
      <c r="J8763" s="75"/>
      <c r="K8763" s="152"/>
      <c r="L8763" s="163">
        <f t="shared" si="343"/>
        <v>0</v>
      </c>
      <c r="M8763" s="161"/>
      <c r="N8763" s="167">
        <f t="shared" si="344"/>
        <v>0</v>
      </c>
    </row>
    <row r="8764" spans="3:14" x14ac:dyDescent="0.15">
      <c r="C8764" s="88">
        <v>42853</v>
      </c>
      <c r="D8764" s="12"/>
      <c r="E8764" s="12"/>
      <c r="F8764" s="12"/>
      <c r="G8764" s="11"/>
      <c r="H8764" s="12"/>
      <c r="I8764" s="75"/>
      <c r="J8764" s="75"/>
      <c r="K8764" s="152"/>
      <c r="L8764" s="163">
        <f t="shared" si="343"/>
        <v>0</v>
      </c>
      <c r="M8764" s="161"/>
      <c r="N8764" s="167">
        <f t="shared" si="344"/>
        <v>0</v>
      </c>
    </row>
    <row r="8765" spans="3:14" x14ac:dyDescent="0.15">
      <c r="C8765" s="88">
        <v>42856</v>
      </c>
      <c r="D8765" s="12"/>
      <c r="E8765" s="12"/>
      <c r="F8765" s="12"/>
      <c r="G8765" s="11"/>
      <c r="H8765" s="12"/>
      <c r="I8765" s="75"/>
      <c r="J8765" s="75"/>
      <c r="K8765" s="152"/>
      <c r="L8765" s="163">
        <f t="shared" si="343"/>
        <v>0</v>
      </c>
      <c r="M8765" s="161"/>
      <c r="N8765" s="167">
        <f t="shared" si="344"/>
        <v>0</v>
      </c>
    </row>
    <row r="8766" spans="3:14" x14ac:dyDescent="0.15">
      <c r="C8766" s="88">
        <v>42857</v>
      </c>
      <c r="D8766" s="12"/>
      <c r="E8766" s="12"/>
      <c r="F8766" s="12"/>
      <c r="G8766" s="11"/>
      <c r="H8766" s="12"/>
      <c r="I8766" s="75"/>
      <c r="J8766" s="75"/>
      <c r="K8766" s="152"/>
      <c r="L8766" s="163">
        <f t="shared" si="343"/>
        <v>0</v>
      </c>
      <c r="M8766" s="161"/>
      <c r="N8766" s="167">
        <f t="shared" si="344"/>
        <v>0</v>
      </c>
    </row>
    <row r="8767" spans="3:14" x14ac:dyDescent="0.15">
      <c r="C8767" s="88">
        <v>42858</v>
      </c>
      <c r="D8767" s="12"/>
      <c r="E8767" s="12"/>
      <c r="F8767" s="12"/>
      <c r="G8767" s="11"/>
      <c r="H8767" s="12"/>
      <c r="I8767" s="75"/>
      <c r="J8767" s="75"/>
      <c r="K8767" s="152"/>
      <c r="L8767" s="163">
        <f t="shared" si="343"/>
        <v>0</v>
      </c>
      <c r="M8767" s="161"/>
      <c r="N8767" s="167">
        <f t="shared" si="344"/>
        <v>0</v>
      </c>
    </row>
    <row r="8768" spans="3:14" x14ac:dyDescent="0.15">
      <c r="C8768" s="88">
        <v>42859</v>
      </c>
      <c r="D8768" s="12"/>
      <c r="E8768" s="12"/>
      <c r="F8768" s="12"/>
      <c r="G8768" s="11"/>
      <c r="H8768" s="12"/>
      <c r="I8768" s="75"/>
      <c r="J8768" s="75"/>
      <c r="K8768" s="152"/>
      <c r="L8768" s="163">
        <f t="shared" si="343"/>
        <v>0</v>
      </c>
      <c r="M8768" s="161"/>
      <c r="N8768" s="167">
        <f t="shared" si="344"/>
        <v>0</v>
      </c>
    </row>
    <row r="8769" spans="3:14" x14ac:dyDescent="0.15">
      <c r="C8769" s="88">
        <v>42860</v>
      </c>
      <c r="D8769" s="12"/>
      <c r="E8769" s="12"/>
      <c r="F8769" s="12"/>
      <c r="G8769" s="11"/>
      <c r="H8769" s="12"/>
      <c r="I8769" s="75"/>
      <c r="J8769" s="75"/>
      <c r="K8769" s="152"/>
      <c r="L8769" s="163">
        <f t="shared" si="343"/>
        <v>0</v>
      </c>
      <c r="M8769" s="161"/>
      <c r="N8769" s="167">
        <f t="shared" si="344"/>
        <v>0</v>
      </c>
    </row>
    <row r="8770" spans="3:14" x14ac:dyDescent="0.15">
      <c r="C8770" s="88">
        <v>42863</v>
      </c>
      <c r="D8770" s="12"/>
      <c r="E8770" s="12"/>
      <c r="F8770" s="12"/>
      <c r="G8770" s="11"/>
      <c r="H8770" s="12"/>
      <c r="I8770" s="75"/>
      <c r="J8770" s="75"/>
      <c r="K8770" s="152"/>
      <c r="L8770" s="163">
        <f t="shared" si="343"/>
        <v>0</v>
      </c>
      <c r="M8770" s="161"/>
      <c r="N8770" s="167">
        <f t="shared" si="344"/>
        <v>0</v>
      </c>
    </row>
    <row r="8771" spans="3:14" x14ac:dyDescent="0.15">
      <c r="C8771" s="88">
        <v>42864</v>
      </c>
      <c r="D8771" s="12"/>
      <c r="E8771" s="12"/>
      <c r="F8771" s="12"/>
      <c r="G8771" s="11"/>
      <c r="H8771" s="12"/>
      <c r="I8771" s="75"/>
      <c r="J8771" s="75"/>
      <c r="K8771" s="152"/>
      <c r="L8771" s="163">
        <f t="shared" si="343"/>
        <v>0</v>
      </c>
      <c r="M8771" s="161"/>
      <c r="N8771" s="167">
        <f t="shared" si="344"/>
        <v>0</v>
      </c>
    </row>
    <row r="8772" spans="3:14" x14ac:dyDescent="0.15">
      <c r="C8772" s="88">
        <v>42865</v>
      </c>
      <c r="D8772" s="12"/>
      <c r="E8772" s="12"/>
      <c r="F8772" s="12"/>
      <c r="G8772" s="11"/>
      <c r="H8772" s="12"/>
      <c r="I8772" s="75"/>
      <c r="J8772" s="75"/>
      <c r="K8772" s="152"/>
      <c r="L8772" s="163">
        <f t="shared" si="343"/>
        <v>0</v>
      </c>
      <c r="M8772" s="161"/>
      <c r="N8772" s="167">
        <f t="shared" si="344"/>
        <v>0</v>
      </c>
    </row>
    <row r="8773" spans="3:14" x14ac:dyDescent="0.15">
      <c r="C8773" s="88">
        <v>42866</v>
      </c>
      <c r="D8773" s="12"/>
      <c r="E8773" s="12"/>
      <c r="F8773" s="12"/>
      <c r="G8773" s="11"/>
      <c r="H8773" s="12"/>
      <c r="I8773" s="75"/>
      <c r="J8773" s="75"/>
      <c r="K8773" s="152"/>
      <c r="L8773" s="163">
        <f t="shared" si="343"/>
        <v>0</v>
      </c>
      <c r="M8773" s="161"/>
      <c r="N8773" s="167">
        <f t="shared" si="344"/>
        <v>0</v>
      </c>
    </row>
    <row r="8774" spans="3:14" x14ac:dyDescent="0.15">
      <c r="C8774" s="88">
        <v>42867</v>
      </c>
      <c r="D8774" s="12"/>
      <c r="E8774" s="12"/>
      <c r="F8774" s="12"/>
      <c r="G8774" s="11"/>
      <c r="H8774" s="12"/>
      <c r="I8774" s="75"/>
      <c r="J8774" s="75"/>
      <c r="K8774" s="152"/>
      <c r="L8774" s="163">
        <f t="shared" si="343"/>
        <v>0</v>
      </c>
      <c r="M8774" s="161"/>
      <c r="N8774" s="167">
        <f t="shared" si="344"/>
        <v>0</v>
      </c>
    </row>
    <row r="8775" spans="3:14" x14ac:dyDescent="0.15">
      <c r="C8775" s="88">
        <v>42870</v>
      </c>
      <c r="D8775" s="12"/>
      <c r="E8775" s="12"/>
      <c r="F8775" s="12"/>
      <c r="G8775" s="11"/>
      <c r="H8775" s="12"/>
      <c r="I8775" s="75"/>
      <c r="J8775" s="75"/>
      <c r="K8775" s="152"/>
      <c r="L8775" s="163">
        <f t="shared" si="343"/>
        <v>0</v>
      </c>
      <c r="M8775" s="161"/>
      <c r="N8775" s="167">
        <f t="shared" si="344"/>
        <v>0</v>
      </c>
    </row>
    <row r="8776" spans="3:14" x14ac:dyDescent="0.15">
      <c r="C8776" s="88">
        <v>42871</v>
      </c>
      <c r="D8776" s="12"/>
      <c r="E8776" s="12"/>
      <c r="F8776" s="12"/>
      <c r="G8776" s="11"/>
      <c r="H8776" s="12"/>
      <c r="I8776" s="75"/>
      <c r="J8776" s="75"/>
      <c r="K8776" s="152"/>
      <c r="L8776" s="163">
        <f t="shared" si="343"/>
        <v>0</v>
      </c>
      <c r="M8776" s="161"/>
      <c r="N8776" s="167">
        <f t="shared" si="344"/>
        <v>0</v>
      </c>
    </row>
    <row r="8777" spans="3:14" x14ac:dyDescent="0.15">
      <c r="C8777" s="88">
        <v>42872</v>
      </c>
      <c r="D8777" s="12"/>
      <c r="E8777" s="12"/>
      <c r="F8777" s="12"/>
      <c r="G8777" s="11"/>
      <c r="H8777" s="12"/>
      <c r="I8777" s="75"/>
      <c r="J8777" s="75"/>
      <c r="K8777" s="152"/>
      <c r="L8777" s="163">
        <f t="shared" si="343"/>
        <v>0</v>
      </c>
      <c r="M8777" s="161"/>
      <c r="N8777" s="167">
        <f t="shared" si="344"/>
        <v>0</v>
      </c>
    </row>
    <row r="8778" spans="3:14" x14ac:dyDescent="0.15">
      <c r="C8778" s="88">
        <v>42873</v>
      </c>
      <c r="D8778" s="12"/>
      <c r="E8778" s="12"/>
      <c r="F8778" s="12"/>
      <c r="G8778" s="11"/>
      <c r="H8778" s="12"/>
      <c r="I8778" s="75"/>
      <c r="J8778" s="75"/>
      <c r="K8778" s="152"/>
      <c r="L8778" s="163">
        <f t="shared" si="343"/>
        <v>0</v>
      </c>
      <c r="M8778" s="161"/>
      <c r="N8778" s="167">
        <f t="shared" si="344"/>
        <v>0</v>
      </c>
    </row>
    <row r="8779" spans="3:14" x14ac:dyDescent="0.15">
      <c r="C8779" s="88">
        <v>42874</v>
      </c>
      <c r="D8779" s="12"/>
      <c r="E8779" s="12"/>
      <c r="F8779" s="12"/>
      <c r="G8779" s="11"/>
      <c r="H8779" s="12"/>
      <c r="I8779" s="75"/>
      <c r="J8779" s="75"/>
      <c r="K8779" s="152"/>
      <c r="L8779" s="163">
        <f t="shared" si="343"/>
        <v>0</v>
      </c>
      <c r="M8779" s="161"/>
      <c r="N8779" s="167">
        <f t="shared" si="344"/>
        <v>0</v>
      </c>
    </row>
    <row r="8780" spans="3:14" x14ac:dyDescent="0.15">
      <c r="C8780" s="88">
        <v>42877</v>
      </c>
      <c r="D8780" s="12"/>
      <c r="E8780" s="12"/>
      <c r="F8780" s="12"/>
      <c r="G8780" s="11"/>
      <c r="H8780" s="12"/>
      <c r="I8780" s="75"/>
      <c r="J8780" s="75"/>
      <c r="K8780" s="152"/>
      <c r="L8780" s="163">
        <f t="shared" si="343"/>
        <v>0</v>
      </c>
      <c r="M8780" s="161"/>
      <c r="N8780" s="167">
        <f t="shared" si="344"/>
        <v>0</v>
      </c>
    </row>
    <row r="8781" spans="3:14" x14ac:dyDescent="0.15">
      <c r="C8781" s="88">
        <v>42878</v>
      </c>
      <c r="D8781" s="12"/>
      <c r="E8781" s="12"/>
      <c r="F8781" s="12"/>
      <c r="G8781" s="11"/>
      <c r="H8781" s="12"/>
      <c r="I8781" s="75"/>
      <c r="J8781" s="75"/>
      <c r="K8781" s="152"/>
      <c r="L8781" s="163">
        <f t="shared" si="343"/>
        <v>0</v>
      </c>
      <c r="M8781" s="161"/>
      <c r="N8781" s="167">
        <f t="shared" si="344"/>
        <v>0</v>
      </c>
    </row>
    <row r="8782" spans="3:14" x14ac:dyDescent="0.15">
      <c r="C8782" s="88">
        <v>42879</v>
      </c>
      <c r="D8782" s="12"/>
      <c r="E8782" s="12"/>
      <c r="F8782" s="12"/>
      <c r="G8782" s="11"/>
      <c r="H8782" s="12"/>
      <c r="I8782" s="75"/>
      <c r="J8782" s="75"/>
      <c r="K8782" s="152"/>
      <c r="L8782" s="163">
        <f t="shared" si="343"/>
        <v>0</v>
      </c>
      <c r="M8782" s="161"/>
      <c r="N8782" s="167">
        <f t="shared" si="344"/>
        <v>0</v>
      </c>
    </row>
    <row r="8783" spans="3:14" x14ac:dyDescent="0.15">
      <c r="C8783" s="88">
        <v>42880</v>
      </c>
      <c r="D8783" s="12"/>
      <c r="E8783" s="12"/>
      <c r="F8783" s="12"/>
      <c r="G8783" s="11"/>
      <c r="H8783" s="12"/>
      <c r="I8783" s="75"/>
      <c r="J8783" s="75"/>
      <c r="K8783" s="152"/>
      <c r="L8783" s="163">
        <f t="shared" si="343"/>
        <v>0</v>
      </c>
      <c r="M8783" s="161"/>
      <c r="N8783" s="167">
        <f t="shared" si="344"/>
        <v>0</v>
      </c>
    </row>
    <row r="8784" spans="3:14" x14ac:dyDescent="0.15">
      <c r="C8784" s="88">
        <v>42881</v>
      </c>
      <c r="D8784" s="12"/>
      <c r="E8784" s="12"/>
      <c r="F8784" s="12"/>
      <c r="G8784" s="11"/>
      <c r="H8784" s="12"/>
      <c r="I8784" s="75"/>
      <c r="J8784" s="75"/>
      <c r="K8784" s="152"/>
      <c r="L8784" s="163">
        <f t="shared" si="343"/>
        <v>0</v>
      </c>
      <c r="M8784" s="161"/>
      <c r="N8784" s="167">
        <f t="shared" si="344"/>
        <v>0</v>
      </c>
    </row>
    <row r="8785" spans="3:14" x14ac:dyDescent="0.15">
      <c r="C8785" s="88">
        <v>42884</v>
      </c>
      <c r="D8785" s="12"/>
      <c r="E8785" s="12"/>
      <c r="F8785" s="12"/>
      <c r="G8785" s="11"/>
      <c r="H8785" s="12"/>
      <c r="I8785" s="75"/>
      <c r="J8785" s="75"/>
      <c r="K8785" s="152"/>
      <c r="L8785" s="163">
        <f t="shared" si="343"/>
        <v>0</v>
      </c>
      <c r="M8785" s="161"/>
      <c r="N8785" s="167">
        <f t="shared" si="344"/>
        <v>0</v>
      </c>
    </row>
    <row r="8786" spans="3:14" x14ac:dyDescent="0.15">
      <c r="C8786" s="88">
        <v>42885</v>
      </c>
      <c r="D8786" s="12"/>
      <c r="E8786" s="12"/>
      <c r="F8786" s="12"/>
      <c r="G8786" s="11"/>
      <c r="H8786" s="12"/>
      <c r="I8786" s="75"/>
      <c r="J8786" s="75"/>
      <c r="K8786" s="152"/>
      <c r="L8786" s="163">
        <f t="shared" si="343"/>
        <v>0</v>
      </c>
      <c r="M8786" s="161"/>
      <c r="N8786" s="167">
        <f t="shared" si="344"/>
        <v>0</v>
      </c>
    </row>
    <row r="8787" spans="3:14" x14ac:dyDescent="0.15">
      <c r="C8787" s="88">
        <v>42886</v>
      </c>
      <c r="D8787" s="12"/>
      <c r="E8787" s="12"/>
      <c r="F8787" s="12"/>
      <c r="G8787" s="11"/>
      <c r="H8787" s="12"/>
      <c r="I8787" s="75"/>
      <c r="J8787" s="75"/>
      <c r="K8787" s="152"/>
      <c r="L8787" s="163">
        <f t="shared" si="343"/>
        <v>0</v>
      </c>
      <c r="M8787" s="161"/>
      <c r="N8787" s="167">
        <f t="shared" si="344"/>
        <v>0</v>
      </c>
    </row>
    <row r="8788" spans="3:14" x14ac:dyDescent="0.15">
      <c r="C8788" s="88">
        <v>42887</v>
      </c>
      <c r="D8788" s="12"/>
      <c r="E8788" s="12"/>
      <c r="F8788" s="12"/>
      <c r="G8788" s="11"/>
      <c r="H8788" s="12"/>
      <c r="I8788" s="75"/>
      <c r="J8788" s="75"/>
      <c r="K8788" s="152"/>
      <c r="L8788" s="163">
        <f t="shared" si="343"/>
        <v>0</v>
      </c>
      <c r="M8788" s="161"/>
      <c r="N8788" s="167">
        <f t="shared" si="344"/>
        <v>0</v>
      </c>
    </row>
    <row r="8789" spans="3:14" x14ac:dyDescent="0.15">
      <c r="C8789" s="88">
        <v>42888</v>
      </c>
      <c r="D8789" s="12"/>
      <c r="E8789" s="12"/>
      <c r="F8789" s="12"/>
      <c r="G8789" s="11"/>
      <c r="H8789" s="12"/>
      <c r="I8789" s="75"/>
      <c r="J8789" s="75"/>
      <c r="K8789" s="152"/>
      <c r="L8789" s="163">
        <f t="shared" si="343"/>
        <v>0</v>
      </c>
      <c r="M8789" s="161"/>
      <c r="N8789" s="167">
        <f t="shared" si="344"/>
        <v>0</v>
      </c>
    </row>
    <row r="8790" spans="3:14" x14ac:dyDescent="0.15">
      <c r="C8790" s="88">
        <v>42891</v>
      </c>
      <c r="D8790" s="12"/>
      <c r="E8790" s="12"/>
      <c r="F8790" s="12"/>
      <c r="G8790" s="11"/>
      <c r="H8790" s="12"/>
      <c r="I8790" s="75"/>
      <c r="J8790" s="75"/>
      <c r="K8790" s="152"/>
      <c r="L8790" s="163">
        <f t="shared" si="343"/>
        <v>0</v>
      </c>
      <c r="M8790" s="161"/>
      <c r="N8790" s="167">
        <f t="shared" si="344"/>
        <v>0</v>
      </c>
    </row>
    <row r="8791" spans="3:14" x14ac:dyDescent="0.15">
      <c r="C8791" s="88">
        <v>42892</v>
      </c>
      <c r="D8791" s="12"/>
      <c r="E8791" s="12"/>
      <c r="F8791" s="12"/>
      <c r="G8791" s="11"/>
      <c r="H8791" s="12"/>
      <c r="I8791" s="75"/>
      <c r="J8791" s="75"/>
      <c r="K8791" s="152"/>
      <c r="L8791" s="163">
        <f t="shared" si="343"/>
        <v>0</v>
      </c>
      <c r="M8791" s="161"/>
      <c r="N8791" s="167">
        <f t="shared" si="344"/>
        <v>0</v>
      </c>
    </row>
    <row r="8792" spans="3:14" x14ac:dyDescent="0.15">
      <c r="C8792" s="88">
        <v>42893</v>
      </c>
      <c r="D8792" s="12"/>
      <c r="E8792" s="12"/>
      <c r="F8792" s="12"/>
      <c r="G8792" s="11"/>
      <c r="H8792" s="12"/>
      <c r="I8792" s="75"/>
      <c r="J8792" s="75"/>
      <c r="K8792" s="152"/>
      <c r="L8792" s="163">
        <f t="shared" si="343"/>
        <v>0</v>
      </c>
      <c r="M8792" s="161"/>
      <c r="N8792" s="167">
        <f t="shared" si="344"/>
        <v>0</v>
      </c>
    </row>
    <row r="8793" spans="3:14" x14ac:dyDescent="0.15">
      <c r="C8793" s="88">
        <v>42894</v>
      </c>
      <c r="D8793" s="12"/>
      <c r="E8793" s="12"/>
      <c r="F8793" s="12"/>
      <c r="G8793" s="11"/>
      <c r="H8793" s="12"/>
      <c r="I8793" s="75"/>
      <c r="J8793" s="75"/>
      <c r="K8793" s="152"/>
      <c r="L8793" s="163">
        <f t="shared" si="343"/>
        <v>0</v>
      </c>
      <c r="M8793" s="161"/>
      <c r="N8793" s="167">
        <f t="shared" si="344"/>
        <v>0</v>
      </c>
    </row>
    <row r="8794" spans="3:14" x14ac:dyDescent="0.15">
      <c r="C8794" s="88">
        <v>42895</v>
      </c>
      <c r="D8794" s="12"/>
      <c r="E8794" s="12"/>
      <c r="F8794" s="12"/>
      <c r="G8794" s="11"/>
      <c r="H8794" s="12"/>
      <c r="I8794" s="75"/>
      <c r="J8794" s="75"/>
      <c r="K8794" s="152"/>
      <c r="L8794" s="163">
        <f t="shared" si="343"/>
        <v>0</v>
      </c>
      <c r="M8794" s="161"/>
      <c r="N8794" s="167">
        <f t="shared" si="344"/>
        <v>0</v>
      </c>
    </row>
    <row r="8795" spans="3:14" x14ac:dyDescent="0.15">
      <c r="C8795" s="88">
        <v>42898</v>
      </c>
      <c r="D8795" s="12"/>
      <c r="E8795" s="12"/>
      <c r="F8795" s="12"/>
      <c r="G8795" s="11"/>
      <c r="H8795" s="12"/>
      <c r="I8795" s="75"/>
      <c r="J8795" s="75"/>
      <c r="K8795" s="152"/>
      <c r="L8795" s="163">
        <f t="shared" si="343"/>
        <v>0</v>
      </c>
      <c r="M8795" s="161"/>
      <c r="N8795" s="167">
        <f t="shared" si="344"/>
        <v>0</v>
      </c>
    </row>
    <row r="8796" spans="3:14" x14ac:dyDescent="0.15">
      <c r="C8796" s="88">
        <v>42899</v>
      </c>
      <c r="D8796" s="12"/>
      <c r="E8796" s="12"/>
      <c r="F8796" s="12"/>
      <c r="G8796" s="11"/>
      <c r="H8796" s="12"/>
      <c r="I8796" s="75"/>
      <c r="J8796" s="75"/>
      <c r="K8796" s="152"/>
      <c r="L8796" s="163">
        <f t="shared" si="343"/>
        <v>0</v>
      </c>
      <c r="M8796" s="161"/>
      <c r="N8796" s="167">
        <f t="shared" si="344"/>
        <v>0</v>
      </c>
    </row>
    <row r="8797" spans="3:14" x14ac:dyDescent="0.15">
      <c r="C8797" s="88">
        <v>42900</v>
      </c>
      <c r="D8797" s="12"/>
      <c r="E8797" s="12"/>
      <c r="F8797" s="12"/>
      <c r="G8797" s="11"/>
      <c r="H8797" s="12"/>
      <c r="I8797" s="75"/>
      <c r="J8797" s="75"/>
      <c r="K8797" s="152"/>
      <c r="L8797" s="163">
        <f t="shared" si="343"/>
        <v>0</v>
      </c>
      <c r="M8797" s="161"/>
      <c r="N8797" s="167">
        <f t="shared" si="344"/>
        <v>0</v>
      </c>
    </row>
    <row r="8798" spans="3:14" x14ac:dyDescent="0.15">
      <c r="C8798" s="88">
        <v>42901</v>
      </c>
      <c r="D8798" s="12"/>
      <c r="E8798" s="12"/>
      <c r="F8798" s="12"/>
      <c r="G8798" s="11"/>
      <c r="H8798" s="12"/>
      <c r="I8798" s="75"/>
      <c r="J8798" s="75"/>
      <c r="K8798" s="152"/>
      <c r="L8798" s="163">
        <f t="shared" si="343"/>
        <v>0</v>
      </c>
      <c r="M8798" s="161"/>
      <c r="N8798" s="167">
        <f t="shared" si="344"/>
        <v>0</v>
      </c>
    </row>
    <row r="8799" spans="3:14" x14ac:dyDescent="0.15">
      <c r="C8799" s="88">
        <v>42902</v>
      </c>
      <c r="D8799" s="12"/>
      <c r="E8799" s="12"/>
      <c r="F8799" s="12"/>
      <c r="G8799" s="11"/>
      <c r="H8799" s="12"/>
      <c r="I8799" s="75"/>
      <c r="J8799" s="75"/>
      <c r="K8799" s="152"/>
      <c r="L8799" s="163">
        <f t="shared" si="343"/>
        <v>0</v>
      </c>
      <c r="M8799" s="161"/>
      <c r="N8799" s="167">
        <f t="shared" si="344"/>
        <v>0</v>
      </c>
    </row>
    <row r="8800" spans="3:14" x14ac:dyDescent="0.15">
      <c r="C8800" s="88">
        <v>42905</v>
      </c>
      <c r="D8800" s="12"/>
      <c r="E8800" s="12"/>
      <c r="F8800" s="12"/>
      <c r="G8800" s="11"/>
      <c r="H8800" s="12"/>
      <c r="I8800" s="75"/>
      <c r="J8800" s="75"/>
      <c r="K8800" s="152"/>
      <c r="L8800" s="163">
        <f t="shared" si="343"/>
        <v>0</v>
      </c>
      <c r="M8800" s="161"/>
      <c r="N8800" s="167">
        <f t="shared" si="344"/>
        <v>0</v>
      </c>
    </row>
    <row r="8801" spans="3:14" x14ac:dyDescent="0.15">
      <c r="C8801" s="88">
        <v>42906</v>
      </c>
      <c r="D8801" s="12"/>
      <c r="E8801" s="12"/>
      <c r="F8801" s="12"/>
      <c r="G8801" s="11"/>
      <c r="H8801" s="12"/>
      <c r="I8801" s="75"/>
      <c r="J8801" s="75"/>
      <c r="K8801" s="152"/>
      <c r="L8801" s="163">
        <f t="shared" si="343"/>
        <v>0</v>
      </c>
      <c r="M8801" s="161"/>
      <c r="N8801" s="167">
        <f t="shared" si="344"/>
        <v>0</v>
      </c>
    </row>
    <row r="8802" spans="3:14" x14ac:dyDescent="0.15">
      <c r="C8802" s="88">
        <v>42907</v>
      </c>
      <c r="D8802" s="12"/>
      <c r="E8802" s="12"/>
      <c r="F8802" s="12"/>
      <c r="G8802" s="11"/>
      <c r="H8802" s="12"/>
      <c r="I8802" s="75"/>
      <c r="J8802" s="75"/>
      <c r="K8802" s="152"/>
      <c r="L8802" s="163">
        <f t="shared" si="343"/>
        <v>0</v>
      </c>
      <c r="M8802" s="161"/>
      <c r="N8802" s="167">
        <f t="shared" si="344"/>
        <v>0</v>
      </c>
    </row>
    <row r="8803" spans="3:14" x14ac:dyDescent="0.15">
      <c r="C8803" s="88">
        <v>42908</v>
      </c>
      <c r="D8803" s="12"/>
      <c r="E8803" s="12"/>
      <c r="F8803" s="12"/>
      <c r="G8803" s="11"/>
      <c r="H8803" s="12"/>
      <c r="I8803" s="75"/>
      <c r="J8803" s="75"/>
      <c r="K8803" s="152"/>
      <c r="L8803" s="163">
        <f t="shared" si="343"/>
        <v>0</v>
      </c>
      <c r="M8803" s="161"/>
      <c r="N8803" s="167">
        <f t="shared" si="344"/>
        <v>0</v>
      </c>
    </row>
    <row r="8804" spans="3:14" x14ac:dyDescent="0.15">
      <c r="C8804" s="88">
        <v>42909</v>
      </c>
      <c r="D8804" s="12"/>
      <c r="E8804" s="12"/>
      <c r="F8804" s="12"/>
      <c r="G8804" s="11"/>
      <c r="H8804" s="12"/>
      <c r="I8804" s="75"/>
      <c r="J8804" s="75"/>
      <c r="K8804" s="152"/>
      <c r="L8804" s="163">
        <f t="shared" si="343"/>
        <v>0</v>
      </c>
      <c r="M8804" s="161"/>
      <c r="N8804" s="167">
        <f t="shared" si="344"/>
        <v>0</v>
      </c>
    </row>
    <row r="8805" spans="3:14" x14ac:dyDescent="0.15">
      <c r="C8805" s="88">
        <v>42912</v>
      </c>
      <c r="D8805" s="12"/>
      <c r="E8805" s="12"/>
      <c r="F8805" s="12"/>
      <c r="G8805" s="11"/>
      <c r="H8805" s="12"/>
      <c r="I8805" s="75"/>
      <c r="J8805" s="75"/>
      <c r="K8805" s="152"/>
      <c r="L8805" s="163">
        <f t="shared" si="343"/>
        <v>0</v>
      </c>
      <c r="M8805" s="161"/>
      <c r="N8805" s="167">
        <f t="shared" si="344"/>
        <v>0</v>
      </c>
    </row>
    <row r="8806" spans="3:14" x14ac:dyDescent="0.15">
      <c r="C8806" s="88">
        <v>42913</v>
      </c>
      <c r="D8806" s="12"/>
      <c r="E8806" s="12"/>
      <c r="F8806" s="12"/>
      <c r="G8806" s="11"/>
      <c r="H8806" s="12"/>
      <c r="I8806" s="75"/>
      <c r="J8806" s="75"/>
      <c r="K8806" s="152"/>
      <c r="L8806" s="163">
        <f t="shared" si="343"/>
        <v>0</v>
      </c>
      <c r="M8806" s="161"/>
      <c r="N8806" s="167">
        <f t="shared" si="344"/>
        <v>0</v>
      </c>
    </row>
    <row r="8807" spans="3:14" x14ac:dyDescent="0.15">
      <c r="C8807" s="88">
        <v>42914</v>
      </c>
      <c r="D8807" s="12"/>
      <c r="E8807" s="12"/>
      <c r="F8807" s="12"/>
      <c r="G8807" s="11"/>
      <c r="H8807" s="12"/>
      <c r="I8807" s="75"/>
      <c r="J8807" s="75"/>
      <c r="K8807" s="152"/>
      <c r="L8807" s="163">
        <f t="shared" si="343"/>
        <v>0</v>
      </c>
      <c r="M8807" s="161"/>
      <c r="N8807" s="167">
        <f t="shared" si="344"/>
        <v>0</v>
      </c>
    </row>
    <row r="8808" spans="3:14" x14ac:dyDescent="0.15">
      <c r="C8808" s="88">
        <v>42915</v>
      </c>
      <c r="D8808" s="12"/>
      <c r="E8808" s="12"/>
      <c r="F8808" s="12"/>
      <c r="G8808" s="11"/>
      <c r="H8808" s="12"/>
      <c r="I8808" s="75"/>
      <c r="J8808" s="75"/>
      <c r="K8808" s="152"/>
      <c r="L8808" s="163">
        <f t="shared" si="343"/>
        <v>0</v>
      </c>
      <c r="M8808" s="161"/>
      <c r="N8808" s="167">
        <f t="shared" si="344"/>
        <v>0</v>
      </c>
    </row>
    <row r="8809" spans="3:14" x14ac:dyDescent="0.15">
      <c r="C8809" s="88">
        <v>42916</v>
      </c>
      <c r="D8809" s="12"/>
      <c r="E8809" s="12"/>
      <c r="F8809" s="12"/>
      <c r="G8809" s="11"/>
      <c r="H8809" s="12"/>
      <c r="I8809" s="75"/>
      <c r="J8809" s="75"/>
      <c r="K8809" s="152"/>
      <c r="L8809" s="163">
        <f t="shared" si="343"/>
        <v>0</v>
      </c>
      <c r="M8809" s="161"/>
      <c r="N8809" s="167">
        <f t="shared" si="344"/>
        <v>0</v>
      </c>
    </row>
    <row r="8810" spans="3:14" x14ac:dyDescent="0.15">
      <c r="C8810" s="88">
        <v>42919</v>
      </c>
      <c r="D8810" s="12"/>
      <c r="E8810" s="12"/>
      <c r="F8810" s="12"/>
      <c r="G8810" s="11"/>
      <c r="H8810" s="12"/>
      <c r="I8810" s="75"/>
      <c r="J8810" s="75"/>
      <c r="K8810" s="152"/>
      <c r="L8810" s="163">
        <f t="shared" si="343"/>
        <v>0</v>
      </c>
      <c r="M8810" s="161"/>
      <c r="N8810" s="167">
        <f t="shared" si="344"/>
        <v>0</v>
      </c>
    </row>
    <row r="8811" spans="3:14" x14ac:dyDescent="0.15">
      <c r="C8811" s="88">
        <v>42920</v>
      </c>
      <c r="D8811" s="12"/>
      <c r="E8811" s="12"/>
      <c r="F8811" s="12"/>
      <c r="G8811" s="11"/>
      <c r="H8811" s="12"/>
      <c r="I8811" s="75"/>
      <c r="J8811" s="75"/>
      <c r="K8811" s="152"/>
      <c r="L8811" s="163">
        <f t="shared" si="343"/>
        <v>0</v>
      </c>
      <c r="M8811" s="161"/>
      <c r="N8811" s="167">
        <f t="shared" si="344"/>
        <v>0</v>
      </c>
    </row>
    <row r="8812" spans="3:14" x14ac:dyDescent="0.15">
      <c r="C8812" s="88">
        <v>42921</v>
      </c>
      <c r="D8812" s="12"/>
      <c r="E8812" s="12"/>
      <c r="F8812" s="12"/>
      <c r="G8812" s="11"/>
      <c r="H8812" s="12"/>
      <c r="I8812" s="75"/>
      <c r="J8812" s="75"/>
      <c r="K8812" s="152"/>
      <c r="L8812" s="163">
        <f t="shared" si="343"/>
        <v>0</v>
      </c>
      <c r="M8812" s="161"/>
      <c r="N8812" s="167">
        <f t="shared" si="344"/>
        <v>0</v>
      </c>
    </row>
    <row r="8813" spans="3:14" x14ac:dyDescent="0.15">
      <c r="C8813" s="88">
        <v>42922</v>
      </c>
      <c r="D8813" s="12"/>
      <c r="E8813" s="12"/>
      <c r="F8813" s="12"/>
      <c r="G8813" s="11"/>
      <c r="H8813" s="12"/>
      <c r="I8813" s="75"/>
      <c r="J8813" s="75"/>
      <c r="K8813" s="152"/>
      <c r="L8813" s="163">
        <f t="shared" si="343"/>
        <v>0</v>
      </c>
      <c r="M8813" s="161"/>
      <c r="N8813" s="167">
        <f t="shared" si="344"/>
        <v>0</v>
      </c>
    </row>
    <row r="8814" spans="3:14" x14ac:dyDescent="0.15">
      <c r="C8814" s="88">
        <v>42923</v>
      </c>
      <c r="D8814" s="12"/>
      <c r="E8814" s="12"/>
      <c r="F8814" s="12"/>
      <c r="G8814" s="11"/>
      <c r="H8814" s="12"/>
      <c r="I8814" s="75"/>
      <c r="J8814" s="75"/>
      <c r="K8814" s="152"/>
      <c r="L8814" s="163">
        <f t="shared" si="343"/>
        <v>0</v>
      </c>
      <c r="M8814" s="161"/>
      <c r="N8814" s="167">
        <f t="shared" si="344"/>
        <v>0</v>
      </c>
    </row>
    <row r="8815" spans="3:14" x14ac:dyDescent="0.15">
      <c r="C8815" s="88">
        <v>42926</v>
      </c>
      <c r="D8815" s="12"/>
      <c r="E8815" s="12"/>
      <c r="F8815" s="12"/>
      <c r="G8815" s="11"/>
      <c r="H8815" s="12"/>
      <c r="I8815" s="75"/>
      <c r="J8815" s="75"/>
      <c r="K8815" s="152"/>
      <c r="L8815" s="163">
        <f t="shared" si="343"/>
        <v>0</v>
      </c>
      <c r="M8815" s="161"/>
      <c r="N8815" s="167">
        <f t="shared" si="344"/>
        <v>0</v>
      </c>
    </row>
    <row r="8816" spans="3:14" x14ac:dyDescent="0.15">
      <c r="C8816" s="88">
        <v>42927</v>
      </c>
      <c r="D8816" s="12"/>
      <c r="E8816" s="12"/>
      <c r="F8816" s="12"/>
      <c r="G8816" s="11"/>
      <c r="H8816" s="12"/>
      <c r="I8816" s="75"/>
      <c r="J8816" s="75"/>
      <c r="K8816" s="152"/>
      <c r="L8816" s="163">
        <f t="shared" si="343"/>
        <v>0</v>
      </c>
      <c r="M8816" s="161"/>
      <c r="N8816" s="167">
        <f t="shared" si="344"/>
        <v>0</v>
      </c>
    </row>
    <row r="8817" spans="3:14" x14ac:dyDescent="0.15">
      <c r="C8817" s="88">
        <v>42928</v>
      </c>
      <c r="D8817" s="12"/>
      <c r="E8817" s="12"/>
      <c r="F8817" s="12"/>
      <c r="G8817" s="11"/>
      <c r="H8817" s="12"/>
      <c r="I8817" s="75"/>
      <c r="J8817" s="75"/>
      <c r="K8817" s="152"/>
      <c r="L8817" s="163">
        <f t="shared" si="343"/>
        <v>0</v>
      </c>
      <c r="M8817" s="161"/>
      <c r="N8817" s="167">
        <f t="shared" si="344"/>
        <v>0</v>
      </c>
    </row>
    <row r="8818" spans="3:14" x14ac:dyDescent="0.15">
      <c r="C8818" s="88">
        <v>42929</v>
      </c>
      <c r="D8818" s="12"/>
      <c r="E8818" s="12"/>
      <c r="F8818" s="12"/>
      <c r="G8818" s="11"/>
      <c r="H8818" s="12"/>
      <c r="I8818" s="75"/>
      <c r="J8818" s="75"/>
      <c r="K8818" s="152"/>
      <c r="L8818" s="163">
        <f t="shared" si="343"/>
        <v>0</v>
      </c>
      <c r="M8818" s="161"/>
      <c r="N8818" s="167">
        <f t="shared" si="344"/>
        <v>0</v>
      </c>
    </row>
    <row r="8819" spans="3:14" x14ac:dyDescent="0.15">
      <c r="C8819" s="88">
        <v>42930</v>
      </c>
      <c r="D8819" s="12"/>
      <c r="E8819" s="12"/>
      <c r="F8819" s="12"/>
      <c r="G8819" s="11"/>
      <c r="H8819" s="12"/>
      <c r="I8819" s="75"/>
      <c r="J8819" s="75"/>
      <c r="K8819" s="152"/>
      <c r="L8819" s="163">
        <f t="shared" si="343"/>
        <v>0</v>
      </c>
      <c r="M8819" s="161"/>
      <c r="N8819" s="167">
        <f t="shared" si="344"/>
        <v>0</v>
      </c>
    </row>
    <row r="8820" spans="3:14" x14ac:dyDescent="0.15">
      <c r="C8820" s="88">
        <v>42933</v>
      </c>
      <c r="D8820" s="12"/>
      <c r="E8820" s="12"/>
      <c r="F8820" s="12"/>
      <c r="G8820" s="11"/>
      <c r="H8820" s="12"/>
      <c r="I8820" s="75"/>
      <c r="J8820" s="75"/>
      <c r="K8820" s="152"/>
      <c r="L8820" s="163">
        <f t="shared" si="343"/>
        <v>0</v>
      </c>
      <c r="M8820" s="161"/>
      <c r="N8820" s="167">
        <f t="shared" si="344"/>
        <v>0</v>
      </c>
    </row>
    <row r="8821" spans="3:14" x14ac:dyDescent="0.15">
      <c r="C8821" s="88">
        <v>42934</v>
      </c>
      <c r="D8821" s="12"/>
      <c r="E8821" s="12"/>
      <c r="F8821" s="12"/>
      <c r="G8821" s="11"/>
      <c r="H8821" s="12"/>
      <c r="I8821" s="75"/>
      <c r="J8821" s="75"/>
      <c r="K8821" s="152"/>
      <c r="L8821" s="163">
        <f t="shared" ref="L8821:L8884" si="345">K8821-K8820</f>
        <v>0</v>
      </c>
      <c r="M8821" s="161"/>
      <c r="N8821" s="167">
        <f t="shared" ref="N8821:N8884" si="346">M8821-M8820</f>
        <v>0</v>
      </c>
    </row>
    <row r="8822" spans="3:14" x14ac:dyDescent="0.15">
      <c r="C8822" s="88">
        <v>42935</v>
      </c>
      <c r="D8822" s="12"/>
      <c r="E8822" s="12"/>
      <c r="F8822" s="12"/>
      <c r="G8822" s="11"/>
      <c r="H8822" s="12"/>
      <c r="I8822" s="75"/>
      <c r="J8822" s="75"/>
      <c r="K8822" s="152"/>
      <c r="L8822" s="163">
        <f t="shared" si="345"/>
        <v>0</v>
      </c>
      <c r="M8822" s="161"/>
      <c r="N8822" s="167">
        <f t="shared" si="346"/>
        <v>0</v>
      </c>
    </row>
    <row r="8823" spans="3:14" x14ac:dyDescent="0.15">
      <c r="C8823" s="88">
        <v>42936</v>
      </c>
      <c r="D8823" s="12"/>
      <c r="E8823" s="12"/>
      <c r="F8823" s="12"/>
      <c r="G8823" s="11"/>
      <c r="H8823" s="12"/>
      <c r="I8823" s="75"/>
      <c r="J8823" s="75"/>
      <c r="K8823" s="152"/>
      <c r="L8823" s="163">
        <f t="shared" si="345"/>
        <v>0</v>
      </c>
      <c r="M8823" s="161"/>
      <c r="N8823" s="167">
        <f t="shared" si="346"/>
        <v>0</v>
      </c>
    </row>
    <row r="8824" spans="3:14" x14ac:dyDescent="0.15">
      <c r="C8824" s="88">
        <v>42937</v>
      </c>
      <c r="D8824" s="12"/>
      <c r="E8824" s="12"/>
      <c r="F8824" s="12"/>
      <c r="G8824" s="11"/>
      <c r="H8824" s="12"/>
      <c r="I8824" s="75"/>
      <c r="J8824" s="75"/>
      <c r="K8824" s="152"/>
      <c r="L8824" s="163">
        <f t="shared" si="345"/>
        <v>0</v>
      </c>
      <c r="M8824" s="161"/>
      <c r="N8824" s="167">
        <f t="shared" si="346"/>
        <v>0</v>
      </c>
    </row>
    <row r="8825" spans="3:14" x14ac:dyDescent="0.15">
      <c r="C8825" s="88">
        <v>42940</v>
      </c>
      <c r="D8825" s="12"/>
      <c r="E8825" s="12"/>
      <c r="F8825" s="12"/>
      <c r="G8825" s="11"/>
      <c r="H8825" s="12"/>
      <c r="I8825" s="75"/>
      <c r="J8825" s="75"/>
      <c r="K8825" s="152"/>
      <c r="L8825" s="163">
        <f t="shared" si="345"/>
        <v>0</v>
      </c>
      <c r="M8825" s="161"/>
      <c r="N8825" s="167">
        <f t="shared" si="346"/>
        <v>0</v>
      </c>
    </row>
    <row r="8826" spans="3:14" x14ac:dyDescent="0.15">
      <c r="C8826" s="88">
        <v>42941</v>
      </c>
      <c r="D8826" s="12"/>
      <c r="E8826" s="12"/>
      <c r="F8826" s="12"/>
      <c r="G8826" s="11"/>
      <c r="H8826" s="12"/>
      <c r="I8826" s="75"/>
      <c r="J8826" s="75"/>
      <c r="K8826" s="152"/>
      <c r="L8826" s="163">
        <f t="shared" si="345"/>
        <v>0</v>
      </c>
      <c r="M8826" s="161"/>
      <c r="N8826" s="167">
        <f t="shared" si="346"/>
        <v>0</v>
      </c>
    </row>
    <row r="8827" spans="3:14" x14ac:dyDescent="0.15">
      <c r="C8827" s="88">
        <v>42942</v>
      </c>
      <c r="D8827" s="12"/>
      <c r="E8827" s="12"/>
      <c r="F8827" s="12"/>
      <c r="G8827" s="11"/>
      <c r="H8827" s="12"/>
      <c r="I8827" s="75"/>
      <c r="J8827" s="75"/>
      <c r="K8827" s="152"/>
      <c r="L8827" s="163">
        <f t="shared" si="345"/>
        <v>0</v>
      </c>
      <c r="M8827" s="161"/>
      <c r="N8827" s="167">
        <f t="shared" si="346"/>
        <v>0</v>
      </c>
    </row>
    <row r="8828" spans="3:14" x14ac:dyDescent="0.15">
      <c r="C8828" s="88">
        <v>42943</v>
      </c>
      <c r="D8828" s="12"/>
      <c r="E8828" s="12"/>
      <c r="F8828" s="12"/>
      <c r="G8828" s="11"/>
      <c r="H8828" s="12"/>
      <c r="I8828" s="75"/>
      <c r="J8828" s="75"/>
      <c r="K8828" s="152"/>
      <c r="L8828" s="163">
        <f t="shared" si="345"/>
        <v>0</v>
      </c>
      <c r="M8828" s="161"/>
      <c r="N8828" s="167">
        <f t="shared" si="346"/>
        <v>0</v>
      </c>
    </row>
    <row r="8829" spans="3:14" x14ac:dyDescent="0.15">
      <c r="C8829" s="88">
        <v>42944</v>
      </c>
      <c r="D8829" s="12"/>
      <c r="E8829" s="12"/>
      <c r="F8829" s="12"/>
      <c r="G8829" s="11"/>
      <c r="H8829" s="12"/>
      <c r="I8829" s="75"/>
      <c r="J8829" s="75"/>
      <c r="K8829" s="152"/>
      <c r="L8829" s="163">
        <f t="shared" si="345"/>
        <v>0</v>
      </c>
      <c r="M8829" s="161"/>
      <c r="N8829" s="167">
        <f t="shared" si="346"/>
        <v>0</v>
      </c>
    </row>
    <row r="8830" spans="3:14" x14ac:dyDescent="0.15">
      <c r="C8830" s="88">
        <v>42947</v>
      </c>
      <c r="D8830" s="12"/>
      <c r="E8830" s="12"/>
      <c r="F8830" s="12"/>
      <c r="G8830" s="11"/>
      <c r="H8830" s="12"/>
      <c r="I8830" s="75"/>
      <c r="J8830" s="75"/>
      <c r="K8830" s="152"/>
      <c r="L8830" s="163">
        <f t="shared" si="345"/>
        <v>0</v>
      </c>
      <c r="M8830" s="161"/>
      <c r="N8830" s="167">
        <f t="shared" si="346"/>
        <v>0</v>
      </c>
    </row>
    <row r="8831" spans="3:14" x14ac:dyDescent="0.15">
      <c r="C8831" s="88">
        <v>42948</v>
      </c>
      <c r="D8831" s="12"/>
      <c r="E8831" s="12"/>
      <c r="F8831" s="12"/>
      <c r="G8831" s="11"/>
      <c r="H8831" s="12"/>
      <c r="I8831" s="75"/>
      <c r="J8831" s="75"/>
      <c r="K8831" s="152"/>
      <c r="L8831" s="163">
        <f t="shared" si="345"/>
        <v>0</v>
      </c>
      <c r="M8831" s="161"/>
      <c r="N8831" s="167">
        <f t="shared" si="346"/>
        <v>0</v>
      </c>
    </row>
    <row r="8832" spans="3:14" x14ac:dyDescent="0.15">
      <c r="C8832" s="88">
        <v>42949</v>
      </c>
      <c r="D8832" s="12"/>
      <c r="E8832" s="12"/>
      <c r="F8832" s="12"/>
      <c r="G8832" s="11"/>
      <c r="H8832" s="12"/>
      <c r="I8832" s="75"/>
      <c r="J8832" s="75"/>
      <c r="K8832" s="152"/>
      <c r="L8832" s="163">
        <f t="shared" si="345"/>
        <v>0</v>
      </c>
      <c r="M8832" s="161"/>
      <c r="N8832" s="167">
        <f t="shared" si="346"/>
        <v>0</v>
      </c>
    </row>
    <row r="8833" spans="3:14" x14ac:dyDescent="0.15">
      <c r="C8833" s="88">
        <v>42950</v>
      </c>
      <c r="D8833" s="12"/>
      <c r="E8833" s="12"/>
      <c r="F8833" s="12"/>
      <c r="G8833" s="11"/>
      <c r="H8833" s="12"/>
      <c r="I8833" s="75"/>
      <c r="J8833" s="75"/>
      <c r="K8833" s="152"/>
      <c r="L8833" s="163">
        <f t="shared" si="345"/>
        <v>0</v>
      </c>
      <c r="M8833" s="161"/>
      <c r="N8833" s="167">
        <f t="shared" si="346"/>
        <v>0</v>
      </c>
    </row>
    <row r="8834" spans="3:14" x14ac:dyDescent="0.15">
      <c r="C8834" s="88">
        <v>42951</v>
      </c>
      <c r="D8834" s="12"/>
      <c r="E8834" s="12"/>
      <c r="F8834" s="12"/>
      <c r="G8834" s="11"/>
      <c r="H8834" s="12"/>
      <c r="I8834" s="75"/>
      <c r="J8834" s="75"/>
      <c r="K8834" s="152"/>
      <c r="L8834" s="163">
        <f t="shared" si="345"/>
        <v>0</v>
      </c>
      <c r="M8834" s="161"/>
      <c r="N8834" s="167">
        <f t="shared" si="346"/>
        <v>0</v>
      </c>
    </row>
    <row r="8835" spans="3:14" x14ac:dyDescent="0.15">
      <c r="C8835" s="88">
        <v>42954</v>
      </c>
      <c r="D8835" s="12"/>
      <c r="E8835" s="12"/>
      <c r="F8835" s="12"/>
      <c r="G8835" s="11"/>
      <c r="H8835" s="12"/>
      <c r="I8835" s="75"/>
      <c r="J8835" s="75"/>
      <c r="K8835" s="152"/>
      <c r="L8835" s="163">
        <f t="shared" si="345"/>
        <v>0</v>
      </c>
      <c r="M8835" s="161"/>
      <c r="N8835" s="167">
        <f t="shared" si="346"/>
        <v>0</v>
      </c>
    </row>
    <row r="8836" spans="3:14" x14ac:dyDescent="0.15">
      <c r="C8836" s="88">
        <v>42955</v>
      </c>
      <c r="D8836" s="12"/>
      <c r="E8836" s="12"/>
      <c r="F8836" s="12"/>
      <c r="G8836" s="11"/>
      <c r="H8836" s="12"/>
      <c r="I8836" s="75"/>
      <c r="J8836" s="75"/>
      <c r="K8836" s="152"/>
      <c r="L8836" s="163">
        <f t="shared" si="345"/>
        <v>0</v>
      </c>
      <c r="M8836" s="161"/>
      <c r="N8836" s="167">
        <f t="shared" si="346"/>
        <v>0</v>
      </c>
    </row>
    <row r="8837" spans="3:14" x14ac:dyDescent="0.15">
      <c r="C8837" s="88">
        <v>42956</v>
      </c>
      <c r="D8837" s="12"/>
      <c r="E8837" s="12"/>
      <c r="F8837" s="12"/>
      <c r="G8837" s="11"/>
      <c r="H8837" s="12"/>
      <c r="I8837" s="75"/>
      <c r="J8837" s="75"/>
      <c r="K8837" s="152"/>
      <c r="L8837" s="163">
        <f t="shared" si="345"/>
        <v>0</v>
      </c>
      <c r="M8837" s="161"/>
      <c r="N8837" s="167">
        <f t="shared" si="346"/>
        <v>0</v>
      </c>
    </row>
    <row r="8838" spans="3:14" x14ac:dyDescent="0.15">
      <c r="C8838" s="88">
        <v>42957</v>
      </c>
      <c r="D8838" s="12"/>
      <c r="E8838" s="12"/>
      <c r="F8838" s="12"/>
      <c r="G8838" s="11"/>
      <c r="H8838" s="12"/>
      <c r="I8838" s="75"/>
      <c r="J8838" s="75"/>
      <c r="K8838" s="152"/>
      <c r="L8838" s="163">
        <f t="shared" si="345"/>
        <v>0</v>
      </c>
      <c r="M8838" s="161"/>
      <c r="N8838" s="167">
        <f t="shared" si="346"/>
        <v>0</v>
      </c>
    </row>
    <row r="8839" spans="3:14" x14ac:dyDescent="0.15">
      <c r="C8839" s="88">
        <v>42958</v>
      </c>
      <c r="D8839" s="12"/>
      <c r="E8839" s="12"/>
      <c r="F8839" s="12"/>
      <c r="G8839" s="11"/>
      <c r="H8839" s="12"/>
      <c r="I8839" s="75"/>
      <c r="J8839" s="75"/>
      <c r="K8839" s="152"/>
      <c r="L8839" s="163">
        <f t="shared" si="345"/>
        <v>0</v>
      </c>
      <c r="M8839" s="161"/>
      <c r="N8839" s="167">
        <f t="shared" si="346"/>
        <v>0</v>
      </c>
    </row>
    <row r="8840" spans="3:14" x14ac:dyDescent="0.15">
      <c r="C8840" s="88">
        <v>42961</v>
      </c>
      <c r="D8840" s="12"/>
      <c r="E8840" s="12"/>
      <c r="F8840" s="12"/>
      <c r="G8840" s="11"/>
      <c r="H8840" s="12"/>
      <c r="I8840" s="75"/>
      <c r="J8840" s="75"/>
      <c r="K8840" s="152"/>
      <c r="L8840" s="163">
        <f t="shared" si="345"/>
        <v>0</v>
      </c>
      <c r="M8840" s="161"/>
      <c r="N8840" s="167">
        <f t="shared" si="346"/>
        <v>0</v>
      </c>
    </row>
    <row r="8841" spans="3:14" x14ac:dyDescent="0.15">
      <c r="C8841" s="88">
        <v>42962</v>
      </c>
      <c r="D8841" s="12"/>
      <c r="E8841" s="12"/>
      <c r="F8841" s="12"/>
      <c r="G8841" s="11"/>
      <c r="H8841" s="12"/>
      <c r="I8841" s="75"/>
      <c r="J8841" s="75"/>
      <c r="K8841" s="152"/>
      <c r="L8841" s="163">
        <f t="shared" si="345"/>
        <v>0</v>
      </c>
      <c r="M8841" s="161"/>
      <c r="N8841" s="167">
        <f t="shared" si="346"/>
        <v>0</v>
      </c>
    </row>
    <row r="8842" spans="3:14" x14ac:dyDescent="0.15">
      <c r="C8842" s="88">
        <v>42963</v>
      </c>
      <c r="D8842" s="12"/>
      <c r="E8842" s="12"/>
      <c r="F8842" s="12"/>
      <c r="G8842" s="11"/>
      <c r="H8842" s="12"/>
      <c r="I8842" s="75"/>
      <c r="J8842" s="75"/>
      <c r="K8842" s="152"/>
      <c r="L8842" s="163">
        <f t="shared" si="345"/>
        <v>0</v>
      </c>
      <c r="M8842" s="161"/>
      <c r="N8842" s="167">
        <f t="shared" si="346"/>
        <v>0</v>
      </c>
    </row>
    <row r="8843" spans="3:14" x14ac:dyDescent="0.15">
      <c r="C8843" s="88">
        <v>42964</v>
      </c>
      <c r="D8843" s="12"/>
      <c r="E8843" s="12"/>
      <c r="F8843" s="12"/>
      <c r="G8843" s="11"/>
      <c r="H8843" s="12"/>
      <c r="I8843" s="75"/>
      <c r="J8843" s="75"/>
      <c r="K8843" s="152"/>
      <c r="L8843" s="163">
        <f t="shared" si="345"/>
        <v>0</v>
      </c>
      <c r="M8843" s="161"/>
      <c r="N8843" s="167">
        <f t="shared" si="346"/>
        <v>0</v>
      </c>
    </row>
    <row r="8844" spans="3:14" x14ac:dyDescent="0.15">
      <c r="C8844" s="88">
        <v>42965</v>
      </c>
      <c r="D8844" s="12"/>
      <c r="E8844" s="12"/>
      <c r="F8844" s="12"/>
      <c r="G8844" s="11"/>
      <c r="H8844" s="12"/>
      <c r="I8844" s="75"/>
      <c r="J8844" s="75"/>
      <c r="K8844" s="152"/>
      <c r="L8844" s="163">
        <f t="shared" si="345"/>
        <v>0</v>
      </c>
      <c r="M8844" s="161"/>
      <c r="N8844" s="167">
        <f t="shared" si="346"/>
        <v>0</v>
      </c>
    </row>
    <row r="8845" spans="3:14" x14ac:dyDescent="0.15">
      <c r="C8845" s="88">
        <v>42968</v>
      </c>
      <c r="D8845" s="12"/>
      <c r="E8845" s="12"/>
      <c r="F8845" s="12"/>
      <c r="G8845" s="11"/>
      <c r="H8845" s="12"/>
      <c r="I8845" s="75"/>
      <c r="J8845" s="75"/>
      <c r="K8845" s="152"/>
      <c r="L8845" s="163">
        <f t="shared" si="345"/>
        <v>0</v>
      </c>
      <c r="M8845" s="161"/>
      <c r="N8845" s="167">
        <f t="shared" si="346"/>
        <v>0</v>
      </c>
    </row>
    <row r="8846" spans="3:14" x14ac:dyDescent="0.15">
      <c r="C8846" s="88">
        <v>42969</v>
      </c>
      <c r="D8846" s="12"/>
      <c r="E8846" s="12"/>
      <c r="F8846" s="12"/>
      <c r="G8846" s="11"/>
      <c r="H8846" s="12"/>
      <c r="I8846" s="75"/>
      <c r="J8846" s="75"/>
      <c r="K8846" s="152"/>
      <c r="L8846" s="163">
        <f t="shared" si="345"/>
        <v>0</v>
      </c>
      <c r="M8846" s="161"/>
      <c r="N8846" s="167">
        <f t="shared" si="346"/>
        <v>0</v>
      </c>
    </row>
    <row r="8847" spans="3:14" x14ac:dyDescent="0.15">
      <c r="C8847" s="88">
        <v>42970</v>
      </c>
      <c r="D8847" s="12"/>
      <c r="E8847" s="12"/>
      <c r="F8847" s="12"/>
      <c r="G8847" s="11"/>
      <c r="H8847" s="12"/>
      <c r="I8847" s="75"/>
      <c r="J8847" s="75"/>
      <c r="K8847" s="152"/>
      <c r="L8847" s="163">
        <f t="shared" si="345"/>
        <v>0</v>
      </c>
      <c r="M8847" s="161"/>
      <c r="N8847" s="167">
        <f t="shared" si="346"/>
        <v>0</v>
      </c>
    </row>
    <row r="8848" spans="3:14" x14ac:dyDescent="0.15">
      <c r="C8848" s="88">
        <v>42971</v>
      </c>
      <c r="D8848" s="12"/>
      <c r="E8848" s="12"/>
      <c r="F8848" s="12"/>
      <c r="G8848" s="11"/>
      <c r="H8848" s="12"/>
      <c r="I8848" s="75"/>
      <c r="J8848" s="75"/>
      <c r="K8848" s="152"/>
      <c r="L8848" s="163">
        <f t="shared" si="345"/>
        <v>0</v>
      </c>
      <c r="M8848" s="161"/>
      <c r="N8848" s="167">
        <f t="shared" si="346"/>
        <v>0</v>
      </c>
    </row>
    <row r="8849" spans="3:14" x14ac:dyDescent="0.15">
      <c r="C8849" s="88">
        <v>42972</v>
      </c>
      <c r="D8849" s="12"/>
      <c r="E8849" s="12"/>
      <c r="F8849" s="12"/>
      <c r="G8849" s="11"/>
      <c r="H8849" s="12"/>
      <c r="I8849" s="75"/>
      <c r="J8849" s="75"/>
      <c r="K8849" s="152"/>
      <c r="L8849" s="163">
        <f t="shared" si="345"/>
        <v>0</v>
      </c>
      <c r="M8849" s="161"/>
      <c r="N8849" s="167">
        <f t="shared" si="346"/>
        <v>0</v>
      </c>
    </row>
    <row r="8850" spans="3:14" x14ac:dyDescent="0.15">
      <c r="C8850" s="88">
        <v>42975</v>
      </c>
      <c r="D8850" s="12"/>
      <c r="E8850" s="12"/>
      <c r="F8850" s="12"/>
      <c r="G8850" s="11"/>
      <c r="H8850" s="12"/>
      <c r="I8850" s="75"/>
      <c r="J8850" s="75"/>
      <c r="K8850" s="152"/>
      <c r="L8850" s="163">
        <f t="shared" si="345"/>
        <v>0</v>
      </c>
      <c r="M8850" s="161"/>
      <c r="N8850" s="167">
        <f t="shared" si="346"/>
        <v>0</v>
      </c>
    </row>
    <row r="8851" spans="3:14" x14ac:dyDescent="0.15">
      <c r="C8851" s="88">
        <v>42976</v>
      </c>
      <c r="D8851" s="12"/>
      <c r="E8851" s="12"/>
      <c r="F8851" s="12"/>
      <c r="G8851" s="11"/>
      <c r="H8851" s="12"/>
      <c r="I8851" s="75"/>
      <c r="J8851" s="75"/>
      <c r="K8851" s="152"/>
      <c r="L8851" s="163">
        <f t="shared" si="345"/>
        <v>0</v>
      </c>
      <c r="M8851" s="161"/>
      <c r="N8851" s="167">
        <f t="shared" si="346"/>
        <v>0</v>
      </c>
    </row>
    <row r="8852" spans="3:14" x14ac:dyDescent="0.15">
      <c r="C8852" s="88">
        <v>42977</v>
      </c>
      <c r="D8852" s="12"/>
      <c r="E8852" s="12"/>
      <c r="F8852" s="12"/>
      <c r="G8852" s="11"/>
      <c r="H8852" s="12"/>
      <c r="I8852" s="75"/>
      <c r="J8852" s="75"/>
      <c r="K8852" s="152"/>
      <c r="L8852" s="163">
        <f t="shared" si="345"/>
        <v>0</v>
      </c>
      <c r="M8852" s="161"/>
      <c r="N8852" s="167">
        <f t="shared" si="346"/>
        <v>0</v>
      </c>
    </row>
    <row r="8853" spans="3:14" x14ac:dyDescent="0.15">
      <c r="C8853" s="88">
        <v>42978</v>
      </c>
      <c r="D8853" s="12"/>
      <c r="E8853" s="12"/>
      <c r="F8853" s="12"/>
      <c r="G8853" s="11"/>
      <c r="H8853" s="12"/>
      <c r="I8853" s="75"/>
      <c r="J8853" s="75"/>
      <c r="K8853" s="152"/>
      <c r="L8853" s="163">
        <f t="shared" si="345"/>
        <v>0</v>
      </c>
      <c r="M8853" s="161"/>
      <c r="N8853" s="167">
        <f t="shared" si="346"/>
        <v>0</v>
      </c>
    </row>
    <row r="8854" spans="3:14" x14ac:dyDescent="0.15">
      <c r="C8854" s="88">
        <v>42979</v>
      </c>
      <c r="D8854" s="12"/>
      <c r="E8854" s="12"/>
      <c r="F8854" s="12"/>
      <c r="G8854" s="11"/>
      <c r="H8854" s="12"/>
      <c r="I8854" s="75"/>
      <c r="J8854" s="75"/>
      <c r="K8854" s="152"/>
      <c r="L8854" s="163">
        <f t="shared" si="345"/>
        <v>0</v>
      </c>
      <c r="M8854" s="161"/>
      <c r="N8854" s="167">
        <f t="shared" si="346"/>
        <v>0</v>
      </c>
    </row>
    <row r="8855" spans="3:14" x14ac:dyDescent="0.15">
      <c r="C8855" s="88">
        <v>42982</v>
      </c>
      <c r="D8855" s="12"/>
      <c r="E8855" s="12"/>
      <c r="F8855" s="12"/>
      <c r="G8855" s="11"/>
      <c r="H8855" s="12"/>
      <c r="I8855" s="75"/>
      <c r="J8855" s="75"/>
      <c r="K8855" s="152"/>
      <c r="L8855" s="163">
        <f t="shared" si="345"/>
        <v>0</v>
      </c>
      <c r="M8855" s="161"/>
      <c r="N8855" s="167">
        <f t="shared" si="346"/>
        <v>0</v>
      </c>
    </row>
    <row r="8856" spans="3:14" x14ac:dyDescent="0.15">
      <c r="C8856" s="88">
        <v>42983</v>
      </c>
      <c r="D8856" s="12"/>
      <c r="E8856" s="12"/>
      <c r="F8856" s="12"/>
      <c r="G8856" s="11"/>
      <c r="H8856" s="12"/>
      <c r="I8856" s="75"/>
      <c r="J8856" s="75"/>
      <c r="K8856" s="152"/>
      <c r="L8856" s="163">
        <f t="shared" si="345"/>
        <v>0</v>
      </c>
      <c r="M8856" s="161"/>
      <c r="N8856" s="167">
        <f t="shared" si="346"/>
        <v>0</v>
      </c>
    </row>
    <row r="8857" spans="3:14" x14ac:dyDescent="0.15">
      <c r="C8857" s="88">
        <v>42984</v>
      </c>
      <c r="D8857" s="12"/>
      <c r="E8857" s="12"/>
      <c r="F8857" s="12"/>
      <c r="G8857" s="11"/>
      <c r="H8857" s="12"/>
      <c r="I8857" s="75"/>
      <c r="J8857" s="75"/>
      <c r="K8857" s="152"/>
      <c r="L8857" s="163">
        <f t="shared" si="345"/>
        <v>0</v>
      </c>
      <c r="M8857" s="161"/>
      <c r="N8857" s="167">
        <f t="shared" si="346"/>
        <v>0</v>
      </c>
    </row>
    <row r="8858" spans="3:14" x14ac:dyDescent="0.15">
      <c r="C8858" s="88">
        <v>42985</v>
      </c>
      <c r="D8858" s="12"/>
      <c r="E8858" s="12"/>
      <c r="F8858" s="12"/>
      <c r="G8858" s="11"/>
      <c r="H8858" s="12"/>
      <c r="I8858" s="75"/>
      <c r="J8858" s="75"/>
      <c r="K8858" s="152"/>
      <c r="L8858" s="163">
        <f t="shared" si="345"/>
        <v>0</v>
      </c>
      <c r="M8858" s="161"/>
      <c r="N8858" s="167">
        <f t="shared" si="346"/>
        <v>0</v>
      </c>
    </row>
    <row r="8859" spans="3:14" x14ac:dyDescent="0.15">
      <c r="C8859" s="88">
        <v>42986</v>
      </c>
      <c r="D8859" s="12"/>
      <c r="E8859" s="12"/>
      <c r="F8859" s="12"/>
      <c r="G8859" s="11"/>
      <c r="H8859" s="12"/>
      <c r="I8859" s="75"/>
      <c r="J8859" s="75"/>
      <c r="K8859" s="152"/>
      <c r="L8859" s="163">
        <f t="shared" si="345"/>
        <v>0</v>
      </c>
      <c r="M8859" s="161"/>
      <c r="N8859" s="167">
        <f t="shared" si="346"/>
        <v>0</v>
      </c>
    </row>
    <row r="8860" spans="3:14" x14ac:dyDescent="0.15">
      <c r="C8860" s="88">
        <v>42989</v>
      </c>
      <c r="D8860" s="12"/>
      <c r="E8860" s="12"/>
      <c r="F8860" s="12"/>
      <c r="G8860" s="11"/>
      <c r="H8860" s="12"/>
      <c r="I8860" s="75"/>
      <c r="J8860" s="75"/>
      <c r="K8860" s="152"/>
      <c r="L8860" s="163">
        <f t="shared" si="345"/>
        <v>0</v>
      </c>
      <c r="M8860" s="161"/>
      <c r="N8860" s="167">
        <f t="shared" si="346"/>
        <v>0</v>
      </c>
    </row>
    <row r="8861" spans="3:14" x14ac:dyDescent="0.15">
      <c r="C8861" s="88">
        <v>42990</v>
      </c>
      <c r="D8861" s="12"/>
      <c r="E8861" s="12"/>
      <c r="F8861" s="12"/>
      <c r="G8861" s="11"/>
      <c r="H8861" s="12"/>
      <c r="I8861" s="75"/>
      <c r="J8861" s="75"/>
      <c r="K8861" s="152"/>
      <c r="L8861" s="163">
        <f t="shared" si="345"/>
        <v>0</v>
      </c>
      <c r="M8861" s="161"/>
      <c r="N8861" s="167">
        <f t="shared" si="346"/>
        <v>0</v>
      </c>
    </row>
    <row r="8862" spans="3:14" x14ac:dyDescent="0.15">
      <c r="C8862" s="88">
        <v>42991</v>
      </c>
      <c r="D8862" s="12"/>
      <c r="E8862" s="12"/>
      <c r="F8862" s="12"/>
      <c r="G8862" s="11"/>
      <c r="H8862" s="12"/>
      <c r="I8862" s="75"/>
      <c r="J8862" s="75"/>
      <c r="K8862" s="152"/>
      <c r="L8862" s="163">
        <f t="shared" si="345"/>
        <v>0</v>
      </c>
      <c r="M8862" s="161"/>
      <c r="N8862" s="167">
        <f t="shared" si="346"/>
        <v>0</v>
      </c>
    </row>
    <row r="8863" spans="3:14" x14ac:dyDescent="0.15">
      <c r="C8863" s="88">
        <v>42992</v>
      </c>
      <c r="D8863" s="12"/>
      <c r="E8863" s="12"/>
      <c r="F8863" s="12"/>
      <c r="G8863" s="11"/>
      <c r="H8863" s="12"/>
      <c r="I8863" s="75"/>
      <c r="J8863" s="75"/>
      <c r="K8863" s="152"/>
      <c r="L8863" s="163">
        <f t="shared" si="345"/>
        <v>0</v>
      </c>
      <c r="M8863" s="161"/>
      <c r="N8863" s="167">
        <f t="shared" si="346"/>
        <v>0</v>
      </c>
    </row>
    <row r="8864" spans="3:14" x14ac:dyDescent="0.15">
      <c r="C8864" s="88">
        <v>42993</v>
      </c>
      <c r="D8864" s="12"/>
      <c r="E8864" s="12"/>
      <c r="F8864" s="12"/>
      <c r="G8864" s="11"/>
      <c r="H8864" s="12"/>
      <c r="I8864" s="75"/>
      <c r="J8864" s="75"/>
      <c r="K8864" s="152"/>
      <c r="L8864" s="163">
        <f t="shared" si="345"/>
        <v>0</v>
      </c>
      <c r="M8864" s="161"/>
      <c r="N8864" s="167">
        <f t="shared" si="346"/>
        <v>0</v>
      </c>
    </row>
    <row r="8865" spans="3:14" x14ac:dyDescent="0.15">
      <c r="C8865" s="88">
        <v>42996</v>
      </c>
      <c r="D8865" s="12"/>
      <c r="E8865" s="12"/>
      <c r="F8865" s="12"/>
      <c r="G8865" s="11"/>
      <c r="H8865" s="12"/>
      <c r="I8865" s="75"/>
      <c r="J8865" s="75"/>
      <c r="K8865" s="152"/>
      <c r="L8865" s="163">
        <f t="shared" si="345"/>
        <v>0</v>
      </c>
      <c r="M8865" s="161"/>
      <c r="N8865" s="167">
        <f t="shared" si="346"/>
        <v>0</v>
      </c>
    </row>
    <row r="8866" spans="3:14" x14ac:dyDescent="0.15">
      <c r="C8866" s="88">
        <v>42997</v>
      </c>
      <c r="D8866" s="12"/>
      <c r="E8866" s="12"/>
      <c r="F8866" s="12"/>
      <c r="G8866" s="11"/>
      <c r="H8866" s="12"/>
      <c r="I8866" s="75"/>
      <c r="J8866" s="75"/>
      <c r="K8866" s="152"/>
      <c r="L8866" s="163">
        <f t="shared" si="345"/>
        <v>0</v>
      </c>
      <c r="M8866" s="161"/>
      <c r="N8866" s="167">
        <f t="shared" si="346"/>
        <v>0</v>
      </c>
    </row>
    <row r="8867" spans="3:14" x14ac:dyDescent="0.15">
      <c r="C8867" s="88">
        <v>42998</v>
      </c>
      <c r="D8867" s="12"/>
      <c r="E8867" s="12"/>
      <c r="F8867" s="12"/>
      <c r="G8867" s="11"/>
      <c r="H8867" s="12"/>
      <c r="I8867" s="75"/>
      <c r="J8867" s="75"/>
      <c r="K8867" s="152"/>
      <c r="L8867" s="163">
        <f t="shared" si="345"/>
        <v>0</v>
      </c>
      <c r="M8867" s="161"/>
      <c r="N8867" s="167">
        <f t="shared" si="346"/>
        <v>0</v>
      </c>
    </row>
    <row r="8868" spans="3:14" x14ac:dyDescent="0.15">
      <c r="C8868" s="88">
        <v>42999</v>
      </c>
      <c r="D8868" s="12"/>
      <c r="E8868" s="12"/>
      <c r="F8868" s="12"/>
      <c r="G8868" s="11"/>
      <c r="H8868" s="12"/>
      <c r="I8868" s="75"/>
      <c r="J8868" s="75"/>
      <c r="K8868" s="152"/>
      <c r="L8868" s="163">
        <f t="shared" si="345"/>
        <v>0</v>
      </c>
      <c r="M8868" s="161"/>
      <c r="N8868" s="167">
        <f t="shared" si="346"/>
        <v>0</v>
      </c>
    </row>
    <row r="8869" spans="3:14" x14ac:dyDescent="0.15">
      <c r="C8869" s="88">
        <v>43000</v>
      </c>
      <c r="D8869" s="12"/>
      <c r="E8869" s="12"/>
      <c r="F8869" s="12"/>
      <c r="G8869" s="11"/>
      <c r="H8869" s="12"/>
      <c r="I8869" s="75"/>
      <c r="J8869" s="75"/>
      <c r="K8869" s="152"/>
      <c r="L8869" s="163">
        <f t="shared" si="345"/>
        <v>0</v>
      </c>
      <c r="M8869" s="161"/>
      <c r="N8869" s="167">
        <f t="shared" si="346"/>
        <v>0</v>
      </c>
    </row>
    <row r="8870" spans="3:14" x14ac:dyDescent="0.15">
      <c r="C8870" s="88">
        <v>43003</v>
      </c>
      <c r="D8870" s="12"/>
      <c r="E8870" s="12"/>
      <c r="F8870" s="12"/>
      <c r="G8870" s="11"/>
      <c r="H8870" s="12"/>
      <c r="I8870" s="75"/>
      <c r="J8870" s="75"/>
      <c r="K8870" s="152"/>
      <c r="L8870" s="163">
        <f t="shared" si="345"/>
        <v>0</v>
      </c>
      <c r="M8870" s="161"/>
      <c r="N8870" s="167">
        <f t="shared" si="346"/>
        <v>0</v>
      </c>
    </row>
    <row r="8871" spans="3:14" x14ac:dyDescent="0.15">
      <c r="C8871" s="88">
        <v>43004</v>
      </c>
      <c r="D8871" s="12"/>
      <c r="E8871" s="12"/>
      <c r="F8871" s="12"/>
      <c r="G8871" s="11"/>
      <c r="H8871" s="12"/>
      <c r="I8871" s="75"/>
      <c r="J8871" s="75"/>
      <c r="K8871" s="152"/>
      <c r="L8871" s="163">
        <f t="shared" si="345"/>
        <v>0</v>
      </c>
      <c r="M8871" s="161"/>
      <c r="N8871" s="167">
        <f t="shared" si="346"/>
        <v>0</v>
      </c>
    </row>
    <row r="8872" spans="3:14" x14ac:dyDescent="0.15">
      <c r="C8872" s="88">
        <v>43005</v>
      </c>
      <c r="D8872" s="12"/>
      <c r="E8872" s="12"/>
      <c r="F8872" s="12"/>
      <c r="G8872" s="11"/>
      <c r="H8872" s="12"/>
      <c r="I8872" s="75"/>
      <c r="J8872" s="75"/>
      <c r="K8872" s="152"/>
      <c r="L8872" s="163">
        <f t="shared" si="345"/>
        <v>0</v>
      </c>
      <c r="M8872" s="161"/>
      <c r="N8872" s="167">
        <f t="shared" si="346"/>
        <v>0</v>
      </c>
    </row>
    <row r="8873" spans="3:14" x14ac:dyDescent="0.15">
      <c r="C8873" s="88">
        <v>43006</v>
      </c>
      <c r="D8873" s="12"/>
      <c r="E8873" s="12"/>
      <c r="F8873" s="12"/>
      <c r="G8873" s="11"/>
      <c r="H8873" s="12"/>
      <c r="I8873" s="75"/>
      <c r="J8873" s="75"/>
      <c r="K8873" s="152"/>
      <c r="L8873" s="163">
        <f t="shared" si="345"/>
        <v>0</v>
      </c>
      <c r="M8873" s="161"/>
      <c r="N8873" s="167">
        <f t="shared" si="346"/>
        <v>0</v>
      </c>
    </row>
    <row r="8874" spans="3:14" x14ac:dyDescent="0.15">
      <c r="C8874" s="88">
        <v>43007</v>
      </c>
      <c r="D8874" s="12"/>
      <c r="E8874" s="12"/>
      <c r="F8874" s="12"/>
      <c r="G8874" s="11"/>
      <c r="H8874" s="12"/>
      <c r="I8874" s="75"/>
      <c r="J8874" s="75"/>
      <c r="K8874" s="152"/>
      <c r="L8874" s="163">
        <f t="shared" si="345"/>
        <v>0</v>
      </c>
      <c r="M8874" s="161"/>
      <c r="N8874" s="167">
        <f t="shared" si="346"/>
        <v>0</v>
      </c>
    </row>
    <row r="8875" spans="3:14" x14ac:dyDescent="0.15">
      <c r="C8875" s="88">
        <v>43010</v>
      </c>
      <c r="D8875" s="12"/>
      <c r="E8875" s="12"/>
      <c r="F8875" s="12"/>
      <c r="G8875" s="11"/>
      <c r="H8875" s="12"/>
      <c r="I8875" s="75"/>
      <c r="J8875" s="75"/>
      <c r="K8875" s="152"/>
      <c r="L8875" s="163">
        <f t="shared" si="345"/>
        <v>0</v>
      </c>
      <c r="M8875" s="161"/>
      <c r="N8875" s="167">
        <f t="shared" si="346"/>
        <v>0</v>
      </c>
    </row>
    <row r="8876" spans="3:14" x14ac:dyDescent="0.15">
      <c r="C8876" s="88">
        <v>43011</v>
      </c>
      <c r="D8876" s="12"/>
      <c r="E8876" s="12"/>
      <c r="F8876" s="12"/>
      <c r="G8876" s="11"/>
      <c r="H8876" s="12"/>
      <c r="I8876" s="75"/>
      <c r="J8876" s="75"/>
      <c r="K8876" s="152"/>
      <c r="L8876" s="163">
        <f t="shared" si="345"/>
        <v>0</v>
      </c>
      <c r="M8876" s="161"/>
      <c r="N8876" s="167">
        <f t="shared" si="346"/>
        <v>0</v>
      </c>
    </row>
    <row r="8877" spans="3:14" x14ac:dyDescent="0.15">
      <c r="C8877" s="88">
        <v>43012</v>
      </c>
      <c r="D8877" s="12"/>
      <c r="E8877" s="12"/>
      <c r="F8877" s="12"/>
      <c r="G8877" s="11"/>
      <c r="H8877" s="12"/>
      <c r="I8877" s="75"/>
      <c r="J8877" s="75"/>
      <c r="K8877" s="152"/>
      <c r="L8877" s="163">
        <f t="shared" si="345"/>
        <v>0</v>
      </c>
      <c r="M8877" s="161"/>
      <c r="N8877" s="167">
        <f t="shared" si="346"/>
        <v>0</v>
      </c>
    </row>
    <row r="8878" spans="3:14" x14ac:dyDescent="0.15">
      <c r="C8878" s="88">
        <v>43013</v>
      </c>
      <c r="D8878" s="12"/>
      <c r="E8878" s="12"/>
      <c r="F8878" s="12"/>
      <c r="G8878" s="11"/>
      <c r="H8878" s="12"/>
      <c r="I8878" s="75"/>
      <c r="J8878" s="75"/>
      <c r="K8878" s="152"/>
      <c r="L8878" s="163">
        <f t="shared" si="345"/>
        <v>0</v>
      </c>
      <c r="M8878" s="161"/>
      <c r="N8878" s="167">
        <f t="shared" si="346"/>
        <v>0</v>
      </c>
    </row>
    <row r="8879" spans="3:14" x14ac:dyDescent="0.15">
      <c r="C8879" s="88">
        <v>43014</v>
      </c>
      <c r="D8879" s="12"/>
      <c r="E8879" s="12"/>
      <c r="F8879" s="12"/>
      <c r="G8879" s="11"/>
      <c r="H8879" s="12"/>
      <c r="I8879" s="75"/>
      <c r="J8879" s="75"/>
      <c r="K8879" s="152"/>
      <c r="L8879" s="163">
        <f t="shared" si="345"/>
        <v>0</v>
      </c>
      <c r="M8879" s="161"/>
      <c r="N8879" s="167">
        <f t="shared" si="346"/>
        <v>0</v>
      </c>
    </row>
    <row r="8880" spans="3:14" x14ac:dyDescent="0.15">
      <c r="C8880" s="88">
        <v>43017</v>
      </c>
      <c r="D8880" s="12"/>
      <c r="E8880" s="12"/>
      <c r="F8880" s="12"/>
      <c r="G8880" s="11"/>
      <c r="H8880" s="12"/>
      <c r="I8880" s="75"/>
      <c r="J8880" s="75"/>
      <c r="K8880" s="152"/>
      <c r="L8880" s="163">
        <f t="shared" si="345"/>
        <v>0</v>
      </c>
      <c r="M8880" s="161"/>
      <c r="N8880" s="167">
        <f t="shared" si="346"/>
        <v>0</v>
      </c>
    </row>
    <row r="8881" spans="3:14" x14ac:dyDescent="0.15">
      <c r="C8881" s="88">
        <v>43018</v>
      </c>
      <c r="D8881" s="12"/>
      <c r="E8881" s="12"/>
      <c r="F8881" s="12"/>
      <c r="G8881" s="11"/>
      <c r="H8881" s="12"/>
      <c r="I8881" s="75"/>
      <c r="J8881" s="75"/>
      <c r="K8881" s="152"/>
      <c r="L8881" s="163">
        <f t="shared" si="345"/>
        <v>0</v>
      </c>
      <c r="M8881" s="161"/>
      <c r="N8881" s="167">
        <f t="shared" si="346"/>
        <v>0</v>
      </c>
    </row>
    <row r="8882" spans="3:14" x14ac:dyDescent="0.15">
      <c r="C8882" s="88">
        <v>43019</v>
      </c>
      <c r="D8882" s="12"/>
      <c r="E8882" s="12"/>
      <c r="F8882" s="12"/>
      <c r="G8882" s="11"/>
      <c r="H8882" s="12"/>
      <c r="I8882" s="75"/>
      <c r="J8882" s="75"/>
      <c r="K8882" s="152"/>
      <c r="L8882" s="163">
        <f t="shared" si="345"/>
        <v>0</v>
      </c>
      <c r="M8882" s="161"/>
      <c r="N8882" s="167">
        <f t="shared" si="346"/>
        <v>0</v>
      </c>
    </row>
    <row r="8883" spans="3:14" x14ac:dyDescent="0.15">
      <c r="C8883" s="88">
        <v>43020</v>
      </c>
      <c r="D8883" s="12"/>
      <c r="E8883" s="12"/>
      <c r="F8883" s="12"/>
      <c r="G8883" s="11"/>
      <c r="H8883" s="12"/>
      <c r="I8883" s="75"/>
      <c r="J8883" s="75"/>
      <c r="K8883" s="152"/>
      <c r="L8883" s="163">
        <f t="shared" si="345"/>
        <v>0</v>
      </c>
      <c r="M8883" s="161"/>
      <c r="N8883" s="167">
        <f t="shared" si="346"/>
        <v>0</v>
      </c>
    </row>
    <row r="8884" spans="3:14" x14ac:dyDescent="0.15">
      <c r="C8884" s="88">
        <v>43021</v>
      </c>
      <c r="D8884" s="12"/>
      <c r="E8884" s="12"/>
      <c r="F8884" s="12"/>
      <c r="G8884" s="11"/>
      <c r="H8884" s="12"/>
      <c r="I8884" s="75"/>
      <c r="J8884" s="75"/>
      <c r="K8884" s="152"/>
      <c r="L8884" s="163">
        <f t="shared" si="345"/>
        <v>0</v>
      </c>
      <c r="M8884" s="161"/>
      <c r="N8884" s="167">
        <f t="shared" si="346"/>
        <v>0</v>
      </c>
    </row>
    <row r="8885" spans="3:14" x14ac:dyDescent="0.15">
      <c r="C8885" s="88">
        <v>43024</v>
      </c>
      <c r="D8885" s="12"/>
      <c r="E8885" s="12"/>
      <c r="F8885" s="12"/>
      <c r="G8885" s="11"/>
      <c r="H8885" s="12"/>
      <c r="I8885" s="75"/>
      <c r="J8885" s="75"/>
      <c r="K8885" s="152"/>
      <c r="L8885" s="163">
        <f t="shared" ref="L8885:L8939" si="347">K8885-K8884</f>
        <v>0</v>
      </c>
      <c r="M8885" s="161"/>
      <c r="N8885" s="167">
        <f t="shared" ref="N8885:N8939" si="348">M8885-M8884</f>
        <v>0</v>
      </c>
    </row>
    <row r="8886" spans="3:14" x14ac:dyDescent="0.15">
      <c r="C8886" s="88">
        <v>43025</v>
      </c>
      <c r="D8886" s="12"/>
      <c r="E8886" s="12"/>
      <c r="F8886" s="12"/>
      <c r="G8886" s="11"/>
      <c r="H8886" s="12"/>
      <c r="I8886" s="75"/>
      <c r="J8886" s="75"/>
      <c r="K8886" s="152"/>
      <c r="L8886" s="163">
        <f t="shared" si="347"/>
        <v>0</v>
      </c>
      <c r="M8886" s="161"/>
      <c r="N8886" s="167">
        <f t="shared" si="348"/>
        <v>0</v>
      </c>
    </row>
    <row r="8887" spans="3:14" x14ac:dyDescent="0.15">
      <c r="C8887" s="88">
        <v>43026</v>
      </c>
      <c r="D8887" s="12"/>
      <c r="E8887" s="12"/>
      <c r="F8887" s="12"/>
      <c r="G8887" s="11"/>
      <c r="H8887" s="12"/>
      <c r="I8887" s="75"/>
      <c r="J8887" s="75"/>
      <c r="K8887" s="152"/>
      <c r="L8887" s="163">
        <f t="shared" si="347"/>
        <v>0</v>
      </c>
      <c r="M8887" s="161"/>
      <c r="N8887" s="167">
        <f t="shared" si="348"/>
        <v>0</v>
      </c>
    </row>
    <row r="8888" spans="3:14" x14ac:dyDescent="0.15">
      <c r="C8888" s="88">
        <v>43027</v>
      </c>
      <c r="D8888" s="12"/>
      <c r="E8888" s="12"/>
      <c r="F8888" s="12"/>
      <c r="G8888" s="11"/>
      <c r="H8888" s="12"/>
      <c r="I8888" s="75"/>
      <c r="J8888" s="75"/>
      <c r="K8888" s="152"/>
      <c r="L8888" s="163">
        <f t="shared" si="347"/>
        <v>0</v>
      </c>
      <c r="M8888" s="161"/>
      <c r="N8888" s="167">
        <f t="shared" si="348"/>
        <v>0</v>
      </c>
    </row>
    <row r="8889" spans="3:14" x14ac:dyDescent="0.15">
      <c r="C8889" s="88">
        <v>43028</v>
      </c>
      <c r="D8889" s="12"/>
      <c r="E8889" s="12"/>
      <c r="F8889" s="12"/>
      <c r="G8889" s="11"/>
      <c r="H8889" s="12"/>
      <c r="I8889" s="75"/>
      <c r="J8889" s="75"/>
      <c r="K8889" s="152"/>
      <c r="L8889" s="163">
        <f t="shared" si="347"/>
        <v>0</v>
      </c>
      <c r="M8889" s="161"/>
      <c r="N8889" s="167">
        <f t="shared" si="348"/>
        <v>0</v>
      </c>
    </row>
    <row r="8890" spans="3:14" x14ac:dyDescent="0.15">
      <c r="C8890" s="88">
        <v>43031</v>
      </c>
      <c r="D8890" s="12"/>
      <c r="E8890" s="12"/>
      <c r="F8890" s="12"/>
      <c r="G8890" s="11"/>
      <c r="H8890" s="12"/>
      <c r="I8890" s="75"/>
      <c r="J8890" s="75"/>
      <c r="K8890" s="152"/>
      <c r="L8890" s="163">
        <f t="shared" si="347"/>
        <v>0</v>
      </c>
      <c r="M8890" s="161"/>
      <c r="N8890" s="167">
        <f t="shared" si="348"/>
        <v>0</v>
      </c>
    </row>
    <row r="8891" spans="3:14" x14ac:dyDescent="0.15">
      <c r="C8891" s="88">
        <v>43032</v>
      </c>
      <c r="D8891" s="12"/>
      <c r="E8891" s="12"/>
      <c r="F8891" s="12"/>
      <c r="G8891" s="11"/>
      <c r="H8891" s="12"/>
      <c r="I8891" s="75"/>
      <c r="J8891" s="75"/>
      <c r="K8891" s="152"/>
      <c r="L8891" s="163">
        <f t="shared" si="347"/>
        <v>0</v>
      </c>
      <c r="M8891" s="161"/>
      <c r="N8891" s="167">
        <f t="shared" si="348"/>
        <v>0</v>
      </c>
    </row>
    <row r="8892" spans="3:14" x14ac:dyDescent="0.15">
      <c r="C8892" s="88">
        <v>43033</v>
      </c>
      <c r="D8892" s="12"/>
      <c r="E8892" s="12"/>
      <c r="F8892" s="12"/>
      <c r="G8892" s="11"/>
      <c r="H8892" s="12"/>
      <c r="I8892" s="75"/>
      <c r="J8892" s="75"/>
      <c r="K8892" s="152"/>
      <c r="L8892" s="163">
        <f t="shared" si="347"/>
        <v>0</v>
      </c>
      <c r="M8892" s="161"/>
      <c r="N8892" s="167">
        <f t="shared" si="348"/>
        <v>0</v>
      </c>
    </row>
    <row r="8893" spans="3:14" x14ac:dyDescent="0.15">
      <c r="C8893" s="88">
        <v>43034</v>
      </c>
      <c r="D8893" s="12"/>
      <c r="E8893" s="12"/>
      <c r="F8893" s="12"/>
      <c r="G8893" s="11"/>
      <c r="H8893" s="12"/>
      <c r="I8893" s="75"/>
      <c r="J8893" s="75"/>
      <c r="K8893" s="152"/>
      <c r="L8893" s="163">
        <f t="shared" si="347"/>
        <v>0</v>
      </c>
      <c r="M8893" s="161"/>
      <c r="N8893" s="167">
        <f t="shared" si="348"/>
        <v>0</v>
      </c>
    </row>
    <row r="8894" spans="3:14" x14ac:dyDescent="0.15">
      <c r="C8894" s="88">
        <v>43035</v>
      </c>
      <c r="D8894" s="12"/>
      <c r="E8894" s="12"/>
      <c r="F8894" s="12"/>
      <c r="G8894" s="11"/>
      <c r="H8894" s="12"/>
      <c r="I8894" s="75"/>
      <c r="J8894" s="75"/>
      <c r="K8894" s="152"/>
      <c r="L8894" s="163">
        <f t="shared" si="347"/>
        <v>0</v>
      </c>
      <c r="M8894" s="161"/>
      <c r="N8894" s="167">
        <f t="shared" si="348"/>
        <v>0</v>
      </c>
    </row>
    <row r="8895" spans="3:14" x14ac:dyDescent="0.15">
      <c r="C8895" s="88">
        <v>43038</v>
      </c>
      <c r="D8895" s="12"/>
      <c r="E8895" s="12"/>
      <c r="F8895" s="12"/>
      <c r="G8895" s="11"/>
      <c r="H8895" s="12"/>
      <c r="I8895" s="75"/>
      <c r="J8895" s="75"/>
      <c r="K8895" s="152"/>
      <c r="L8895" s="163">
        <f t="shared" si="347"/>
        <v>0</v>
      </c>
      <c r="M8895" s="161"/>
      <c r="N8895" s="167">
        <f t="shared" si="348"/>
        <v>0</v>
      </c>
    </row>
    <row r="8896" spans="3:14" x14ac:dyDescent="0.15">
      <c r="C8896" s="88">
        <v>43039</v>
      </c>
      <c r="D8896" s="12"/>
      <c r="E8896" s="12"/>
      <c r="F8896" s="12"/>
      <c r="G8896" s="11"/>
      <c r="H8896" s="12"/>
      <c r="I8896" s="75"/>
      <c r="J8896" s="75"/>
      <c r="K8896" s="152"/>
      <c r="L8896" s="163">
        <f t="shared" si="347"/>
        <v>0</v>
      </c>
      <c r="M8896" s="161"/>
      <c r="N8896" s="167">
        <f t="shared" si="348"/>
        <v>0</v>
      </c>
    </row>
    <row r="8897" spans="3:14" x14ac:dyDescent="0.15">
      <c r="C8897" s="88">
        <v>43040</v>
      </c>
      <c r="D8897" s="12"/>
      <c r="E8897" s="12"/>
      <c r="F8897" s="12"/>
      <c r="G8897" s="11"/>
      <c r="H8897" s="12"/>
      <c r="I8897" s="75"/>
      <c r="J8897" s="75"/>
      <c r="K8897" s="152"/>
      <c r="L8897" s="163">
        <f t="shared" si="347"/>
        <v>0</v>
      </c>
      <c r="M8897" s="161"/>
      <c r="N8897" s="167">
        <f t="shared" si="348"/>
        <v>0</v>
      </c>
    </row>
    <row r="8898" spans="3:14" x14ac:dyDescent="0.15">
      <c r="C8898" s="88">
        <v>43041</v>
      </c>
      <c r="D8898" s="12"/>
      <c r="E8898" s="12"/>
      <c r="F8898" s="12"/>
      <c r="G8898" s="11"/>
      <c r="H8898" s="12"/>
      <c r="I8898" s="75"/>
      <c r="J8898" s="75"/>
      <c r="K8898" s="152"/>
      <c r="L8898" s="163">
        <f t="shared" si="347"/>
        <v>0</v>
      </c>
      <c r="M8898" s="161"/>
      <c r="N8898" s="167">
        <f t="shared" si="348"/>
        <v>0</v>
      </c>
    </row>
    <row r="8899" spans="3:14" x14ac:dyDescent="0.15">
      <c r="C8899" s="88">
        <v>43042</v>
      </c>
      <c r="D8899" s="12"/>
      <c r="E8899" s="12"/>
      <c r="F8899" s="12"/>
      <c r="G8899" s="11"/>
      <c r="H8899" s="12"/>
      <c r="I8899" s="75"/>
      <c r="J8899" s="75"/>
      <c r="K8899" s="152"/>
      <c r="L8899" s="163">
        <f t="shared" si="347"/>
        <v>0</v>
      </c>
      <c r="M8899" s="161"/>
      <c r="N8899" s="167">
        <f t="shared" si="348"/>
        <v>0</v>
      </c>
    </row>
    <row r="8900" spans="3:14" x14ac:dyDescent="0.15">
      <c r="C8900" s="88">
        <v>43045</v>
      </c>
      <c r="D8900" s="12"/>
      <c r="E8900" s="12"/>
      <c r="F8900" s="12"/>
      <c r="G8900" s="11"/>
      <c r="H8900" s="12"/>
      <c r="I8900" s="75"/>
      <c r="J8900" s="75"/>
      <c r="K8900" s="152"/>
      <c r="L8900" s="163">
        <f t="shared" si="347"/>
        <v>0</v>
      </c>
      <c r="M8900" s="161"/>
      <c r="N8900" s="167">
        <f t="shared" si="348"/>
        <v>0</v>
      </c>
    </row>
    <row r="8901" spans="3:14" x14ac:dyDescent="0.15">
      <c r="C8901" s="88">
        <v>43046</v>
      </c>
      <c r="D8901" s="12"/>
      <c r="E8901" s="12"/>
      <c r="F8901" s="12"/>
      <c r="G8901" s="11"/>
      <c r="H8901" s="12"/>
      <c r="I8901" s="75"/>
      <c r="J8901" s="75"/>
      <c r="K8901" s="152"/>
      <c r="L8901" s="163">
        <f t="shared" si="347"/>
        <v>0</v>
      </c>
      <c r="M8901" s="161"/>
      <c r="N8901" s="167">
        <f t="shared" si="348"/>
        <v>0</v>
      </c>
    </row>
    <row r="8902" spans="3:14" x14ac:dyDescent="0.15">
      <c r="C8902" s="88">
        <v>43047</v>
      </c>
      <c r="D8902" s="12"/>
      <c r="E8902" s="12"/>
      <c r="F8902" s="12"/>
      <c r="G8902" s="11"/>
      <c r="H8902" s="12"/>
      <c r="I8902" s="75"/>
      <c r="J8902" s="75"/>
      <c r="K8902" s="152"/>
      <c r="L8902" s="163">
        <f t="shared" si="347"/>
        <v>0</v>
      </c>
      <c r="M8902" s="161"/>
      <c r="N8902" s="167">
        <f t="shared" si="348"/>
        <v>0</v>
      </c>
    </row>
    <row r="8903" spans="3:14" x14ac:dyDescent="0.15">
      <c r="C8903" s="88">
        <v>43048</v>
      </c>
      <c r="D8903" s="12"/>
      <c r="E8903" s="12"/>
      <c r="F8903" s="12"/>
      <c r="G8903" s="11"/>
      <c r="H8903" s="12"/>
      <c r="I8903" s="75"/>
      <c r="J8903" s="75"/>
      <c r="K8903" s="152"/>
      <c r="L8903" s="163">
        <f t="shared" si="347"/>
        <v>0</v>
      </c>
      <c r="M8903" s="161"/>
      <c r="N8903" s="167">
        <f t="shared" si="348"/>
        <v>0</v>
      </c>
    </row>
    <row r="8904" spans="3:14" x14ac:dyDescent="0.15">
      <c r="C8904" s="88">
        <v>43049</v>
      </c>
      <c r="D8904" s="12"/>
      <c r="E8904" s="12"/>
      <c r="F8904" s="12"/>
      <c r="G8904" s="11"/>
      <c r="H8904" s="12"/>
      <c r="I8904" s="75"/>
      <c r="J8904" s="75"/>
      <c r="K8904" s="152"/>
      <c r="L8904" s="163">
        <f t="shared" si="347"/>
        <v>0</v>
      </c>
      <c r="M8904" s="161"/>
      <c r="N8904" s="167">
        <f t="shared" si="348"/>
        <v>0</v>
      </c>
    </row>
    <row r="8905" spans="3:14" x14ac:dyDescent="0.15">
      <c r="C8905" s="88">
        <v>43052</v>
      </c>
      <c r="D8905" s="12"/>
      <c r="E8905" s="12"/>
      <c r="F8905" s="12"/>
      <c r="G8905" s="11"/>
      <c r="H8905" s="12"/>
      <c r="I8905" s="75"/>
      <c r="J8905" s="75"/>
      <c r="K8905" s="152"/>
      <c r="L8905" s="163">
        <f t="shared" si="347"/>
        <v>0</v>
      </c>
      <c r="M8905" s="161"/>
      <c r="N8905" s="167">
        <f t="shared" si="348"/>
        <v>0</v>
      </c>
    </row>
    <row r="8906" spans="3:14" x14ac:dyDescent="0.15">
      <c r="C8906" s="88">
        <v>43053</v>
      </c>
      <c r="D8906" s="12"/>
      <c r="E8906" s="12"/>
      <c r="F8906" s="12"/>
      <c r="G8906" s="11"/>
      <c r="H8906" s="12"/>
      <c r="I8906" s="75"/>
      <c r="J8906" s="75"/>
      <c r="K8906" s="152"/>
      <c r="L8906" s="163">
        <f t="shared" si="347"/>
        <v>0</v>
      </c>
      <c r="M8906" s="161"/>
      <c r="N8906" s="167">
        <f t="shared" si="348"/>
        <v>0</v>
      </c>
    </row>
    <row r="8907" spans="3:14" x14ac:dyDescent="0.15">
      <c r="C8907" s="88">
        <v>43054</v>
      </c>
      <c r="D8907" s="12"/>
      <c r="E8907" s="12"/>
      <c r="F8907" s="12"/>
      <c r="G8907" s="11"/>
      <c r="H8907" s="12"/>
      <c r="I8907" s="75"/>
      <c r="J8907" s="75"/>
      <c r="K8907" s="152"/>
      <c r="L8907" s="163">
        <f t="shared" si="347"/>
        <v>0</v>
      </c>
      <c r="M8907" s="161"/>
      <c r="N8907" s="167">
        <f t="shared" si="348"/>
        <v>0</v>
      </c>
    </row>
    <row r="8908" spans="3:14" x14ac:dyDescent="0.15">
      <c r="C8908" s="88">
        <v>43055</v>
      </c>
      <c r="D8908" s="12"/>
      <c r="E8908" s="12"/>
      <c r="F8908" s="12"/>
      <c r="G8908" s="11"/>
      <c r="H8908" s="12"/>
      <c r="I8908" s="75"/>
      <c r="J8908" s="75"/>
      <c r="K8908" s="152"/>
      <c r="L8908" s="163">
        <f t="shared" si="347"/>
        <v>0</v>
      </c>
      <c r="M8908" s="161"/>
      <c r="N8908" s="167">
        <f t="shared" si="348"/>
        <v>0</v>
      </c>
    </row>
    <row r="8909" spans="3:14" x14ac:dyDescent="0.15">
      <c r="C8909" s="88">
        <v>43056</v>
      </c>
      <c r="D8909" s="12"/>
      <c r="E8909" s="12"/>
      <c r="F8909" s="12"/>
      <c r="G8909" s="11"/>
      <c r="H8909" s="12"/>
      <c r="I8909" s="75"/>
      <c r="J8909" s="75"/>
      <c r="K8909" s="152"/>
      <c r="L8909" s="163">
        <f t="shared" si="347"/>
        <v>0</v>
      </c>
      <c r="M8909" s="161"/>
      <c r="N8909" s="167">
        <f t="shared" si="348"/>
        <v>0</v>
      </c>
    </row>
    <row r="8910" spans="3:14" x14ac:dyDescent="0.15">
      <c r="C8910" s="88">
        <v>43059</v>
      </c>
      <c r="D8910" s="12"/>
      <c r="E8910" s="12"/>
      <c r="F8910" s="12"/>
      <c r="G8910" s="11"/>
      <c r="H8910" s="12"/>
      <c r="I8910" s="75"/>
      <c r="J8910" s="75"/>
      <c r="K8910" s="152"/>
      <c r="L8910" s="163">
        <f t="shared" si="347"/>
        <v>0</v>
      </c>
      <c r="M8910" s="161"/>
      <c r="N8910" s="167">
        <f t="shared" si="348"/>
        <v>0</v>
      </c>
    </row>
    <row r="8911" spans="3:14" x14ac:dyDescent="0.15">
      <c r="C8911" s="88">
        <v>43060</v>
      </c>
      <c r="D8911" s="12"/>
      <c r="E8911" s="12"/>
      <c r="F8911" s="12"/>
      <c r="G8911" s="11"/>
      <c r="H8911" s="12"/>
      <c r="I8911" s="75"/>
      <c r="J8911" s="75"/>
      <c r="K8911" s="152"/>
      <c r="L8911" s="163">
        <f t="shared" si="347"/>
        <v>0</v>
      </c>
      <c r="M8911" s="161"/>
      <c r="N8911" s="167">
        <f t="shared" si="348"/>
        <v>0</v>
      </c>
    </row>
    <row r="8912" spans="3:14" x14ac:dyDescent="0.15">
      <c r="C8912" s="88">
        <v>43061</v>
      </c>
      <c r="D8912" s="12"/>
      <c r="E8912" s="12"/>
      <c r="F8912" s="12"/>
      <c r="G8912" s="11"/>
      <c r="H8912" s="12"/>
      <c r="I8912" s="75"/>
      <c r="J8912" s="75"/>
      <c r="K8912" s="152"/>
      <c r="L8912" s="163">
        <f t="shared" si="347"/>
        <v>0</v>
      </c>
      <c r="M8912" s="161"/>
      <c r="N8912" s="167">
        <f t="shared" si="348"/>
        <v>0</v>
      </c>
    </row>
    <row r="8913" spans="3:14" x14ac:dyDescent="0.15">
      <c r="C8913" s="88">
        <v>43062</v>
      </c>
      <c r="D8913" s="12"/>
      <c r="E8913" s="12"/>
      <c r="F8913" s="12"/>
      <c r="G8913" s="11"/>
      <c r="H8913" s="12"/>
      <c r="I8913" s="75"/>
      <c r="J8913" s="75"/>
      <c r="K8913" s="152"/>
      <c r="L8913" s="163">
        <f t="shared" si="347"/>
        <v>0</v>
      </c>
      <c r="M8913" s="161"/>
      <c r="N8913" s="167">
        <f t="shared" si="348"/>
        <v>0</v>
      </c>
    </row>
    <row r="8914" spans="3:14" x14ac:dyDescent="0.15">
      <c r="C8914" s="88">
        <v>43063</v>
      </c>
      <c r="D8914" s="12"/>
      <c r="E8914" s="12"/>
      <c r="F8914" s="12"/>
      <c r="G8914" s="11"/>
      <c r="H8914" s="12"/>
      <c r="I8914" s="75"/>
      <c r="J8914" s="75"/>
      <c r="K8914" s="152"/>
      <c r="L8914" s="163">
        <f t="shared" si="347"/>
        <v>0</v>
      </c>
      <c r="M8914" s="161"/>
      <c r="N8914" s="167">
        <f t="shared" si="348"/>
        <v>0</v>
      </c>
    </row>
    <row r="8915" spans="3:14" x14ac:dyDescent="0.15">
      <c r="C8915" s="88">
        <v>43066</v>
      </c>
      <c r="D8915" s="12"/>
      <c r="E8915" s="12"/>
      <c r="F8915" s="12"/>
      <c r="G8915" s="11"/>
      <c r="H8915" s="12"/>
      <c r="I8915" s="75"/>
      <c r="J8915" s="75"/>
      <c r="K8915" s="152"/>
      <c r="L8915" s="163">
        <f t="shared" si="347"/>
        <v>0</v>
      </c>
      <c r="M8915" s="161"/>
      <c r="N8915" s="167">
        <f t="shared" si="348"/>
        <v>0</v>
      </c>
    </row>
    <row r="8916" spans="3:14" x14ac:dyDescent="0.15">
      <c r="C8916" s="88">
        <v>43067</v>
      </c>
      <c r="D8916" s="12"/>
      <c r="E8916" s="12"/>
      <c r="F8916" s="12"/>
      <c r="G8916" s="11"/>
      <c r="H8916" s="12"/>
      <c r="I8916" s="75"/>
      <c r="J8916" s="75"/>
      <c r="K8916" s="152"/>
      <c r="L8916" s="163">
        <f t="shared" si="347"/>
        <v>0</v>
      </c>
      <c r="M8916" s="161"/>
      <c r="N8916" s="167">
        <f t="shared" si="348"/>
        <v>0</v>
      </c>
    </row>
    <row r="8917" spans="3:14" x14ac:dyDescent="0.15">
      <c r="C8917" s="88">
        <v>43068</v>
      </c>
      <c r="D8917" s="12"/>
      <c r="E8917" s="12"/>
      <c r="F8917" s="12"/>
      <c r="G8917" s="11"/>
      <c r="H8917" s="12"/>
      <c r="I8917" s="75"/>
      <c r="J8917" s="75"/>
      <c r="K8917" s="152"/>
      <c r="L8917" s="163">
        <f t="shared" si="347"/>
        <v>0</v>
      </c>
      <c r="M8917" s="161"/>
      <c r="N8917" s="167">
        <f t="shared" si="348"/>
        <v>0</v>
      </c>
    </row>
    <row r="8918" spans="3:14" x14ac:dyDescent="0.15">
      <c r="C8918" s="88">
        <v>43069</v>
      </c>
      <c r="D8918" s="12"/>
      <c r="E8918" s="12"/>
      <c r="F8918" s="12"/>
      <c r="G8918" s="11"/>
      <c r="H8918" s="12"/>
      <c r="I8918" s="75"/>
      <c r="J8918" s="75"/>
      <c r="K8918" s="152"/>
      <c r="L8918" s="163">
        <f t="shared" si="347"/>
        <v>0</v>
      </c>
      <c r="M8918" s="161"/>
      <c r="N8918" s="167">
        <f t="shared" si="348"/>
        <v>0</v>
      </c>
    </row>
    <row r="8919" spans="3:14" x14ac:dyDescent="0.15">
      <c r="C8919" s="88">
        <v>43070</v>
      </c>
      <c r="D8919" s="12"/>
      <c r="E8919" s="12"/>
      <c r="F8919" s="12"/>
      <c r="G8919" s="11"/>
      <c r="H8919" s="12"/>
      <c r="I8919" s="75"/>
      <c r="J8919" s="75"/>
      <c r="K8919" s="152"/>
      <c r="L8919" s="163">
        <f t="shared" si="347"/>
        <v>0</v>
      </c>
      <c r="M8919" s="161"/>
      <c r="N8919" s="167">
        <f t="shared" si="348"/>
        <v>0</v>
      </c>
    </row>
    <row r="8920" spans="3:14" x14ac:dyDescent="0.15">
      <c r="C8920" s="88">
        <v>43073</v>
      </c>
      <c r="D8920" s="12"/>
      <c r="E8920" s="12"/>
      <c r="F8920" s="12"/>
      <c r="G8920" s="11"/>
      <c r="H8920" s="12"/>
      <c r="I8920" s="75"/>
      <c r="J8920" s="75"/>
      <c r="K8920" s="152"/>
      <c r="L8920" s="163">
        <f t="shared" si="347"/>
        <v>0</v>
      </c>
      <c r="M8920" s="161"/>
      <c r="N8920" s="167">
        <f t="shared" si="348"/>
        <v>0</v>
      </c>
    </row>
    <row r="8921" spans="3:14" x14ac:dyDescent="0.15">
      <c r="C8921" s="88">
        <v>43074</v>
      </c>
      <c r="D8921" s="12"/>
      <c r="E8921" s="12"/>
      <c r="F8921" s="12"/>
      <c r="G8921" s="11"/>
      <c r="H8921" s="12"/>
      <c r="I8921" s="75"/>
      <c r="J8921" s="75"/>
      <c r="K8921" s="152"/>
      <c r="L8921" s="163">
        <f t="shared" si="347"/>
        <v>0</v>
      </c>
      <c r="M8921" s="161"/>
      <c r="N8921" s="167">
        <f t="shared" si="348"/>
        <v>0</v>
      </c>
    </row>
    <row r="8922" spans="3:14" x14ac:dyDescent="0.15">
      <c r="C8922" s="88">
        <v>43075</v>
      </c>
      <c r="D8922" s="12"/>
      <c r="E8922" s="12"/>
      <c r="F8922" s="12"/>
      <c r="G8922" s="11"/>
      <c r="H8922" s="12"/>
      <c r="I8922" s="75"/>
      <c r="J8922" s="75"/>
      <c r="K8922" s="152"/>
      <c r="L8922" s="163">
        <f t="shared" si="347"/>
        <v>0</v>
      </c>
      <c r="M8922" s="161"/>
      <c r="N8922" s="167">
        <f t="shared" si="348"/>
        <v>0</v>
      </c>
    </row>
    <row r="8923" spans="3:14" x14ac:dyDescent="0.15">
      <c r="C8923" s="88">
        <v>43076</v>
      </c>
      <c r="D8923" s="12"/>
      <c r="E8923" s="12"/>
      <c r="F8923" s="12"/>
      <c r="G8923" s="11"/>
      <c r="H8923" s="12"/>
      <c r="I8923" s="75"/>
      <c r="J8923" s="75"/>
      <c r="K8923" s="152"/>
      <c r="L8923" s="163">
        <f t="shared" si="347"/>
        <v>0</v>
      </c>
      <c r="M8923" s="161"/>
      <c r="N8923" s="167">
        <f t="shared" si="348"/>
        <v>0</v>
      </c>
    </row>
    <row r="8924" spans="3:14" x14ac:dyDescent="0.15">
      <c r="C8924" s="88">
        <v>43077</v>
      </c>
      <c r="D8924" s="12"/>
      <c r="E8924" s="12"/>
      <c r="F8924" s="12"/>
      <c r="G8924" s="11"/>
      <c r="H8924" s="12"/>
      <c r="I8924" s="75"/>
      <c r="J8924" s="75"/>
      <c r="K8924" s="152"/>
      <c r="L8924" s="163">
        <f t="shared" si="347"/>
        <v>0</v>
      </c>
      <c r="M8924" s="161"/>
      <c r="N8924" s="167">
        <f t="shared" si="348"/>
        <v>0</v>
      </c>
    </row>
    <row r="8925" spans="3:14" x14ac:dyDescent="0.15">
      <c r="C8925" s="88">
        <v>43080</v>
      </c>
      <c r="D8925" s="12"/>
      <c r="E8925" s="12"/>
      <c r="F8925" s="12"/>
      <c r="G8925" s="11"/>
      <c r="H8925" s="12"/>
      <c r="I8925" s="75"/>
      <c r="J8925" s="75"/>
      <c r="K8925" s="152"/>
      <c r="L8925" s="163">
        <f t="shared" si="347"/>
        <v>0</v>
      </c>
      <c r="M8925" s="161"/>
      <c r="N8925" s="167">
        <f t="shared" si="348"/>
        <v>0</v>
      </c>
    </row>
    <row r="8926" spans="3:14" x14ac:dyDescent="0.15">
      <c r="C8926" s="88">
        <v>43081</v>
      </c>
      <c r="D8926" s="12"/>
      <c r="E8926" s="12"/>
      <c r="F8926" s="12"/>
      <c r="G8926" s="11"/>
      <c r="H8926" s="12"/>
      <c r="I8926" s="75"/>
      <c r="J8926" s="75"/>
      <c r="K8926" s="152"/>
      <c r="L8926" s="163">
        <f t="shared" si="347"/>
        <v>0</v>
      </c>
      <c r="M8926" s="161"/>
      <c r="N8926" s="167">
        <f t="shared" si="348"/>
        <v>0</v>
      </c>
    </row>
    <row r="8927" spans="3:14" x14ac:dyDescent="0.15">
      <c r="C8927" s="88">
        <v>43082</v>
      </c>
      <c r="D8927" s="12"/>
      <c r="E8927" s="12"/>
      <c r="F8927" s="12"/>
      <c r="G8927" s="11"/>
      <c r="H8927" s="12"/>
      <c r="I8927" s="75"/>
      <c r="J8927" s="75"/>
      <c r="K8927" s="152"/>
      <c r="L8927" s="163">
        <f t="shared" si="347"/>
        <v>0</v>
      </c>
      <c r="M8927" s="161"/>
      <c r="N8927" s="167">
        <f t="shared" si="348"/>
        <v>0</v>
      </c>
    </row>
    <row r="8928" spans="3:14" x14ac:dyDescent="0.15">
      <c r="C8928" s="88">
        <v>43083</v>
      </c>
      <c r="D8928" s="12"/>
      <c r="E8928" s="12"/>
      <c r="F8928" s="12"/>
      <c r="G8928" s="11"/>
      <c r="H8928" s="12"/>
      <c r="I8928" s="75"/>
      <c r="J8928" s="75"/>
      <c r="K8928" s="152"/>
      <c r="L8928" s="163">
        <f t="shared" si="347"/>
        <v>0</v>
      </c>
      <c r="M8928" s="161"/>
      <c r="N8928" s="167">
        <f t="shared" si="348"/>
        <v>0</v>
      </c>
    </row>
    <row r="8929" spans="3:14" x14ac:dyDescent="0.15">
      <c r="C8929" s="88">
        <v>43084</v>
      </c>
      <c r="D8929" s="12"/>
      <c r="E8929" s="12"/>
      <c r="F8929" s="12"/>
      <c r="G8929" s="11"/>
      <c r="H8929" s="12"/>
      <c r="I8929" s="75"/>
      <c r="J8929" s="75"/>
      <c r="K8929" s="152"/>
      <c r="L8929" s="163">
        <f t="shared" si="347"/>
        <v>0</v>
      </c>
      <c r="M8929" s="161"/>
      <c r="N8929" s="167">
        <f t="shared" si="348"/>
        <v>0</v>
      </c>
    </row>
    <row r="8930" spans="3:14" x14ac:dyDescent="0.15">
      <c r="C8930" s="88">
        <v>43087</v>
      </c>
      <c r="D8930" s="12"/>
      <c r="E8930" s="12"/>
      <c r="F8930" s="12"/>
      <c r="G8930" s="11"/>
      <c r="H8930" s="12"/>
      <c r="I8930" s="75"/>
      <c r="J8930" s="75"/>
      <c r="K8930" s="152"/>
      <c r="L8930" s="163">
        <f t="shared" si="347"/>
        <v>0</v>
      </c>
      <c r="M8930" s="161"/>
      <c r="N8930" s="167">
        <f t="shared" si="348"/>
        <v>0</v>
      </c>
    </row>
    <row r="8931" spans="3:14" x14ac:dyDescent="0.15">
      <c r="C8931" s="88">
        <v>43088</v>
      </c>
      <c r="D8931" s="12"/>
      <c r="E8931" s="12"/>
      <c r="F8931" s="12"/>
      <c r="G8931" s="11"/>
      <c r="H8931" s="12"/>
      <c r="I8931" s="75"/>
      <c r="J8931" s="75"/>
      <c r="K8931" s="152"/>
      <c r="L8931" s="163">
        <f t="shared" si="347"/>
        <v>0</v>
      </c>
      <c r="M8931" s="161"/>
      <c r="N8931" s="167">
        <f t="shared" si="348"/>
        <v>0</v>
      </c>
    </row>
    <row r="8932" spans="3:14" x14ac:dyDescent="0.15">
      <c r="C8932" s="88">
        <v>43089</v>
      </c>
      <c r="D8932" s="12"/>
      <c r="E8932" s="12"/>
      <c r="F8932" s="12"/>
      <c r="G8932" s="11"/>
      <c r="H8932" s="12"/>
      <c r="I8932" s="75"/>
      <c r="J8932" s="75"/>
      <c r="K8932" s="152"/>
      <c r="L8932" s="163">
        <f t="shared" si="347"/>
        <v>0</v>
      </c>
      <c r="M8932" s="161"/>
      <c r="N8932" s="167">
        <f t="shared" si="348"/>
        <v>0</v>
      </c>
    </row>
    <row r="8933" spans="3:14" x14ac:dyDescent="0.15">
      <c r="C8933" s="88">
        <v>43090</v>
      </c>
      <c r="D8933" s="12"/>
      <c r="E8933" s="12"/>
      <c r="F8933" s="12"/>
      <c r="G8933" s="11"/>
      <c r="H8933" s="12"/>
      <c r="I8933" s="75"/>
      <c r="J8933" s="75"/>
      <c r="K8933" s="152"/>
      <c r="L8933" s="163">
        <f t="shared" si="347"/>
        <v>0</v>
      </c>
      <c r="M8933" s="161"/>
      <c r="N8933" s="167">
        <f t="shared" si="348"/>
        <v>0</v>
      </c>
    </row>
    <row r="8934" spans="3:14" x14ac:dyDescent="0.15">
      <c r="C8934" s="88">
        <v>43091</v>
      </c>
      <c r="D8934" s="12"/>
      <c r="E8934" s="12"/>
      <c r="F8934" s="12"/>
      <c r="G8934" s="11"/>
      <c r="H8934" s="12"/>
      <c r="I8934" s="75"/>
      <c r="J8934" s="75"/>
      <c r="K8934" s="152"/>
      <c r="L8934" s="163">
        <f t="shared" si="347"/>
        <v>0</v>
      </c>
      <c r="M8934" s="161"/>
      <c r="N8934" s="167">
        <f t="shared" si="348"/>
        <v>0</v>
      </c>
    </row>
    <row r="8935" spans="3:14" x14ac:dyDescent="0.15">
      <c r="C8935" s="88">
        <v>43094</v>
      </c>
      <c r="D8935" s="12"/>
      <c r="E8935" s="12"/>
      <c r="F8935" s="12"/>
      <c r="G8935" s="11"/>
      <c r="H8935" s="12"/>
      <c r="I8935" s="75"/>
      <c r="J8935" s="75"/>
      <c r="K8935" s="152"/>
      <c r="L8935" s="163">
        <f t="shared" si="347"/>
        <v>0</v>
      </c>
      <c r="M8935" s="161"/>
      <c r="N8935" s="167">
        <f t="shared" si="348"/>
        <v>0</v>
      </c>
    </row>
    <row r="8936" spans="3:14" x14ac:dyDescent="0.15">
      <c r="C8936" s="88">
        <v>43095</v>
      </c>
      <c r="D8936" s="12"/>
      <c r="E8936" s="12"/>
      <c r="F8936" s="12"/>
      <c r="G8936" s="11"/>
      <c r="H8936" s="12"/>
      <c r="I8936" s="75"/>
      <c r="J8936" s="75"/>
      <c r="K8936" s="152"/>
      <c r="L8936" s="163">
        <f t="shared" si="347"/>
        <v>0</v>
      </c>
      <c r="M8936" s="161"/>
      <c r="N8936" s="167">
        <f t="shared" si="348"/>
        <v>0</v>
      </c>
    </row>
    <row r="8937" spans="3:14" x14ac:dyDescent="0.15">
      <c r="C8937" s="88">
        <v>43096</v>
      </c>
      <c r="D8937" s="12"/>
      <c r="E8937" s="12"/>
      <c r="F8937" s="12"/>
      <c r="G8937" s="11"/>
      <c r="H8937" s="12"/>
      <c r="I8937" s="75"/>
      <c r="J8937" s="75"/>
      <c r="K8937" s="152"/>
      <c r="L8937" s="163">
        <f t="shared" si="347"/>
        <v>0</v>
      </c>
      <c r="M8937" s="161"/>
      <c r="N8937" s="167">
        <f t="shared" si="348"/>
        <v>0</v>
      </c>
    </row>
    <row r="8938" spans="3:14" x14ac:dyDescent="0.15">
      <c r="C8938" s="88">
        <v>43097</v>
      </c>
      <c r="D8938" s="12"/>
      <c r="E8938" s="12"/>
      <c r="F8938" s="12"/>
      <c r="G8938" s="11"/>
      <c r="H8938" s="12"/>
      <c r="I8938" s="75"/>
      <c r="J8938" s="75"/>
      <c r="K8938" s="152"/>
      <c r="L8938" s="163">
        <f t="shared" si="347"/>
        <v>0</v>
      </c>
      <c r="M8938" s="161"/>
      <c r="N8938" s="167">
        <f t="shared" si="348"/>
        <v>0</v>
      </c>
    </row>
    <row r="8939" spans="3:14" x14ac:dyDescent="0.15">
      <c r="C8939" s="88">
        <v>43098</v>
      </c>
      <c r="D8939" s="12"/>
      <c r="E8939" s="12"/>
      <c r="F8939" s="12"/>
      <c r="G8939" s="11"/>
      <c r="H8939" s="12"/>
      <c r="I8939" s="75"/>
      <c r="J8939" s="75"/>
      <c r="K8939" s="152"/>
      <c r="L8939" s="163">
        <f t="shared" si="347"/>
        <v>0</v>
      </c>
      <c r="M8939" s="161"/>
      <c r="N8939" s="167">
        <f t="shared" si="348"/>
        <v>0</v>
      </c>
    </row>
    <row r="8940" spans="3:14" x14ac:dyDescent="0.15">
      <c r="C8940" s="88">
        <v>43101</v>
      </c>
    </row>
    <row r="8941" spans="3:14" x14ac:dyDescent="0.15">
      <c r="C8941" s="88">
        <v>43102</v>
      </c>
    </row>
    <row r="8942" spans="3:14" x14ac:dyDescent="0.15">
      <c r="C8942" s="88">
        <v>43103</v>
      </c>
    </row>
    <row r="8943" spans="3:14" x14ac:dyDescent="0.15">
      <c r="C8943" s="88">
        <v>43104</v>
      </c>
    </row>
    <row r="8944" spans="3:14" x14ac:dyDescent="0.15">
      <c r="C8944" s="88">
        <v>43105</v>
      </c>
    </row>
    <row r="8945" spans="3:3" x14ac:dyDescent="0.15">
      <c r="C8945" s="88">
        <v>43108</v>
      </c>
    </row>
    <row r="8946" spans="3:3" x14ac:dyDescent="0.15">
      <c r="C8946" s="88">
        <v>43109</v>
      </c>
    </row>
    <row r="8947" spans="3:3" x14ac:dyDescent="0.15">
      <c r="C8947" s="88">
        <v>43110</v>
      </c>
    </row>
    <row r="8948" spans="3:3" x14ac:dyDescent="0.15">
      <c r="C8948" s="88">
        <v>43111</v>
      </c>
    </row>
    <row r="8949" spans="3:3" x14ac:dyDescent="0.15">
      <c r="C8949" s="88">
        <v>43112</v>
      </c>
    </row>
    <row r="8950" spans="3:3" x14ac:dyDescent="0.15">
      <c r="C8950" s="88">
        <v>43115</v>
      </c>
    </row>
    <row r="8951" spans="3:3" x14ac:dyDescent="0.15">
      <c r="C8951" s="88">
        <v>43116</v>
      </c>
    </row>
    <row r="8952" spans="3:3" x14ac:dyDescent="0.15">
      <c r="C8952" s="88">
        <v>43117</v>
      </c>
    </row>
    <row r="8953" spans="3:3" x14ac:dyDescent="0.15">
      <c r="C8953" s="88">
        <v>43118</v>
      </c>
    </row>
    <row r="8954" spans="3:3" x14ac:dyDescent="0.15">
      <c r="C8954" s="88">
        <v>43119</v>
      </c>
    </row>
    <row r="8955" spans="3:3" x14ac:dyDescent="0.15">
      <c r="C8955" s="88">
        <v>43122</v>
      </c>
    </row>
    <row r="8956" spans="3:3" x14ac:dyDescent="0.15">
      <c r="C8956" s="88">
        <v>43123</v>
      </c>
    </row>
    <row r="8957" spans="3:3" x14ac:dyDescent="0.15">
      <c r="C8957" s="88">
        <v>43124</v>
      </c>
    </row>
    <row r="8958" spans="3:3" x14ac:dyDescent="0.15">
      <c r="C8958" s="88">
        <v>43125</v>
      </c>
    </row>
    <row r="8959" spans="3:3" x14ac:dyDescent="0.15">
      <c r="C8959" s="88">
        <v>43126</v>
      </c>
    </row>
    <row r="8960" spans="3:3" x14ac:dyDescent="0.15">
      <c r="C8960" s="88">
        <v>43129</v>
      </c>
    </row>
    <row r="8961" spans="3:3" x14ac:dyDescent="0.15">
      <c r="C8961" s="88">
        <v>43130</v>
      </c>
    </row>
    <row r="8962" spans="3:3" x14ac:dyDescent="0.15">
      <c r="C8962" s="88">
        <v>43131</v>
      </c>
    </row>
    <row r="8963" spans="3:3" x14ac:dyDescent="0.15">
      <c r="C8963" s="88">
        <v>43132</v>
      </c>
    </row>
    <row r="8964" spans="3:3" x14ac:dyDescent="0.15">
      <c r="C8964" s="88">
        <v>43133</v>
      </c>
    </row>
    <row r="8965" spans="3:3" x14ac:dyDescent="0.15">
      <c r="C8965" s="88">
        <v>43136</v>
      </c>
    </row>
    <row r="8966" spans="3:3" x14ac:dyDescent="0.15">
      <c r="C8966" s="88">
        <v>43137</v>
      </c>
    </row>
    <row r="8967" spans="3:3" x14ac:dyDescent="0.15">
      <c r="C8967" s="88">
        <v>43138</v>
      </c>
    </row>
    <row r="8968" spans="3:3" x14ac:dyDescent="0.15">
      <c r="C8968" s="88">
        <v>43139</v>
      </c>
    </row>
    <row r="8969" spans="3:3" x14ac:dyDescent="0.15">
      <c r="C8969" s="88">
        <v>43140</v>
      </c>
    </row>
    <row r="8970" spans="3:3" x14ac:dyDescent="0.15">
      <c r="C8970" s="88">
        <v>43143</v>
      </c>
    </row>
    <row r="8971" spans="3:3" x14ac:dyDescent="0.15">
      <c r="C8971" s="88">
        <v>43144</v>
      </c>
    </row>
    <row r="8972" spans="3:3" x14ac:dyDescent="0.15">
      <c r="C8972" s="88">
        <v>43145</v>
      </c>
    </row>
    <row r="8973" spans="3:3" x14ac:dyDescent="0.15">
      <c r="C8973" s="88">
        <v>43146</v>
      </c>
    </row>
    <row r="8974" spans="3:3" x14ac:dyDescent="0.15">
      <c r="C8974" s="88">
        <v>43147</v>
      </c>
    </row>
    <row r="8975" spans="3:3" x14ac:dyDescent="0.15">
      <c r="C8975" s="88">
        <v>43150</v>
      </c>
    </row>
    <row r="8976" spans="3:3" x14ac:dyDescent="0.15">
      <c r="C8976" s="88">
        <v>43151</v>
      </c>
    </row>
    <row r="8977" spans="3:3" x14ac:dyDescent="0.15">
      <c r="C8977" s="88">
        <v>43152</v>
      </c>
    </row>
    <row r="8978" spans="3:3" x14ac:dyDescent="0.15">
      <c r="C8978" s="88">
        <v>43153</v>
      </c>
    </row>
    <row r="8979" spans="3:3" x14ac:dyDescent="0.15">
      <c r="C8979" s="88">
        <v>43154</v>
      </c>
    </row>
    <row r="8980" spans="3:3" x14ac:dyDescent="0.15">
      <c r="C8980" s="88">
        <v>43157</v>
      </c>
    </row>
    <row r="8981" spans="3:3" x14ac:dyDescent="0.15">
      <c r="C8981" s="88">
        <v>43158</v>
      </c>
    </row>
    <row r="8982" spans="3:3" x14ac:dyDescent="0.15">
      <c r="C8982" s="88">
        <v>43159</v>
      </c>
    </row>
    <row r="8983" spans="3:3" x14ac:dyDescent="0.15">
      <c r="C8983" s="88">
        <v>43160</v>
      </c>
    </row>
    <row r="8984" spans="3:3" x14ac:dyDescent="0.15">
      <c r="C8984" s="88">
        <v>43161</v>
      </c>
    </row>
    <row r="8985" spans="3:3" x14ac:dyDescent="0.15">
      <c r="C8985" s="88">
        <v>43164</v>
      </c>
    </row>
    <row r="8986" spans="3:3" x14ac:dyDescent="0.15">
      <c r="C8986" s="88">
        <v>43165</v>
      </c>
    </row>
    <row r="8987" spans="3:3" x14ac:dyDescent="0.15">
      <c r="C8987" s="88">
        <v>43166</v>
      </c>
    </row>
    <row r="8988" spans="3:3" x14ac:dyDescent="0.15">
      <c r="C8988" s="88">
        <v>43167</v>
      </c>
    </row>
    <row r="8989" spans="3:3" x14ac:dyDescent="0.15">
      <c r="C8989" s="88">
        <v>43168</v>
      </c>
    </row>
    <row r="8990" spans="3:3" x14ac:dyDescent="0.15">
      <c r="C8990" s="88">
        <v>43171</v>
      </c>
    </row>
    <row r="8991" spans="3:3" x14ac:dyDescent="0.15">
      <c r="C8991" s="88">
        <v>43172</v>
      </c>
    </row>
    <row r="8992" spans="3:3" x14ac:dyDescent="0.15">
      <c r="C8992" s="88">
        <v>43173</v>
      </c>
    </row>
    <row r="8993" spans="3:3" x14ac:dyDescent="0.15">
      <c r="C8993" s="88">
        <v>43174</v>
      </c>
    </row>
    <row r="8994" spans="3:3" x14ac:dyDescent="0.15">
      <c r="C8994" s="88">
        <v>43175</v>
      </c>
    </row>
    <row r="8995" spans="3:3" x14ac:dyDescent="0.15">
      <c r="C8995" s="88">
        <v>43178</v>
      </c>
    </row>
    <row r="8996" spans="3:3" x14ac:dyDescent="0.15">
      <c r="C8996" s="88">
        <v>43179</v>
      </c>
    </row>
    <row r="8997" spans="3:3" x14ac:dyDescent="0.15">
      <c r="C8997" s="88">
        <v>43180</v>
      </c>
    </row>
    <row r="8998" spans="3:3" x14ac:dyDescent="0.15">
      <c r="C8998" s="88">
        <v>43181</v>
      </c>
    </row>
    <row r="8999" spans="3:3" x14ac:dyDescent="0.15">
      <c r="C8999" s="88">
        <v>43182</v>
      </c>
    </row>
    <row r="9000" spans="3:3" x14ac:dyDescent="0.15">
      <c r="C9000" s="88">
        <v>43185</v>
      </c>
    </row>
    <row r="9001" spans="3:3" x14ac:dyDescent="0.15">
      <c r="C9001" s="88">
        <v>43186</v>
      </c>
    </row>
    <row r="9002" spans="3:3" x14ac:dyDescent="0.15">
      <c r="C9002" s="88">
        <v>43187</v>
      </c>
    </row>
    <row r="9003" spans="3:3" x14ac:dyDescent="0.15">
      <c r="C9003" s="88">
        <v>43188</v>
      </c>
    </row>
    <row r="9004" spans="3:3" x14ac:dyDescent="0.15">
      <c r="C9004" s="88">
        <v>43189</v>
      </c>
    </row>
    <row r="9005" spans="3:3" x14ac:dyDescent="0.15">
      <c r="C9005" s="88">
        <v>43192</v>
      </c>
    </row>
    <row r="9006" spans="3:3" x14ac:dyDescent="0.15">
      <c r="C9006" s="88">
        <v>43193</v>
      </c>
    </row>
    <row r="9007" spans="3:3" x14ac:dyDescent="0.15">
      <c r="C9007" s="88">
        <v>43194</v>
      </c>
    </row>
    <row r="9008" spans="3:3" x14ac:dyDescent="0.15">
      <c r="C9008" s="88">
        <v>43195</v>
      </c>
    </row>
    <row r="9009" spans="3:3" x14ac:dyDescent="0.15">
      <c r="C9009" s="88">
        <v>43196</v>
      </c>
    </row>
    <row r="9010" spans="3:3" x14ac:dyDescent="0.15">
      <c r="C9010" s="88">
        <v>43199</v>
      </c>
    </row>
    <row r="9011" spans="3:3" x14ac:dyDescent="0.15">
      <c r="C9011" s="88">
        <v>43200</v>
      </c>
    </row>
    <row r="9012" spans="3:3" x14ac:dyDescent="0.15">
      <c r="C9012" s="88">
        <v>43201</v>
      </c>
    </row>
    <row r="9013" spans="3:3" x14ac:dyDescent="0.15">
      <c r="C9013" s="88">
        <v>43202</v>
      </c>
    </row>
    <row r="9014" spans="3:3" x14ac:dyDescent="0.15">
      <c r="C9014" s="88">
        <v>43203</v>
      </c>
    </row>
    <row r="9015" spans="3:3" x14ac:dyDescent="0.15">
      <c r="C9015" s="88">
        <v>43206</v>
      </c>
    </row>
    <row r="9016" spans="3:3" x14ac:dyDescent="0.15">
      <c r="C9016" s="88">
        <v>43207</v>
      </c>
    </row>
    <row r="9017" spans="3:3" x14ac:dyDescent="0.15">
      <c r="C9017" s="88">
        <v>43208</v>
      </c>
    </row>
    <row r="9018" spans="3:3" x14ac:dyDescent="0.15">
      <c r="C9018" s="88">
        <v>43209</v>
      </c>
    </row>
    <row r="9019" spans="3:3" x14ac:dyDescent="0.15">
      <c r="C9019" s="88">
        <v>43210</v>
      </c>
    </row>
    <row r="9020" spans="3:3" x14ac:dyDescent="0.15">
      <c r="C9020" s="88">
        <v>43213</v>
      </c>
    </row>
    <row r="9021" spans="3:3" x14ac:dyDescent="0.15">
      <c r="C9021" s="88">
        <v>43214</v>
      </c>
    </row>
    <row r="9022" spans="3:3" x14ac:dyDescent="0.15">
      <c r="C9022" s="88">
        <v>43215</v>
      </c>
    </row>
    <row r="9023" spans="3:3" x14ac:dyDescent="0.15">
      <c r="C9023" s="88">
        <v>43216</v>
      </c>
    </row>
    <row r="9024" spans="3:3" x14ac:dyDescent="0.15">
      <c r="C9024" s="88">
        <v>43217</v>
      </c>
    </row>
    <row r="9025" spans="3:3" x14ac:dyDescent="0.15">
      <c r="C9025" s="88">
        <v>43220</v>
      </c>
    </row>
    <row r="9026" spans="3:3" x14ac:dyDescent="0.15">
      <c r="C9026" s="88">
        <v>43221</v>
      </c>
    </row>
    <row r="9027" spans="3:3" x14ac:dyDescent="0.15">
      <c r="C9027" s="88">
        <v>43222</v>
      </c>
    </row>
    <row r="9028" spans="3:3" x14ac:dyDescent="0.15">
      <c r="C9028" s="88">
        <v>43223</v>
      </c>
    </row>
    <row r="9029" spans="3:3" x14ac:dyDescent="0.15">
      <c r="C9029" s="88">
        <v>43224</v>
      </c>
    </row>
    <row r="9030" spans="3:3" x14ac:dyDescent="0.15">
      <c r="C9030" s="88">
        <v>43227</v>
      </c>
    </row>
    <row r="9031" spans="3:3" x14ac:dyDescent="0.15">
      <c r="C9031" s="88">
        <v>43228</v>
      </c>
    </row>
    <row r="9032" spans="3:3" x14ac:dyDescent="0.15">
      <c r="C9032" s="88">
        <v>43229</v>
      </c>
    </row>
    <row r="9033" spans="3:3" x14ac:dyDescent="0.15">
      <c r="C9033" s="88">
        <v>43230</v>
      </c>
    </row>
    <row r="9034" spans="3:3" x14ac:dyDescent="0.15">
      <c r="C9034" s="88">
        <v>43231</v>
      </c>
    </row>
    <row r="9035" spans="3:3" x14ac:dyDescent="0.15">
      <c r="C9035" s="88">
        <v>43234</v>
      </c>
    </row>
    <row r="9036" spans="3:3" x14ac:dyDescent="0.15">
      <c r="C9036" s="88">
        <v>43235</v>
      </c>
    </row>
    <row r="9037" spans="3:3" x14ac:dyDescent="0.15">
      <c r="C9037" s="88">
        <v>43236</v>
      </c>
    </row>
    <row r="9038" spans="3:3" x14ac:dyDescent="0.15">
      <c r="C9038" s="88">
        <v>43237</v>
      </c>
    </row>
    <row r="9039" spans="3:3" x14ac:dyDescent="0.15">
      <c r="C9039" s="88">
        <v>43238</v>
      </c>
    </row>
    <row r="9040" spans="3:3" x14ac:dyDescent="0.15">
      <c r="C9040" s="88">
        <v>43241</v>
      </c>
    </row>
    <row r="9041" spans="3:3" x14ac:dyDescent="0.15">
      <c r="C9041" s="88">
        <v>43242</v>
      </c>
    </row>
    <row r="9042" spans="3:3" x14ac:dyDescent="0.15">
      <c r="C9042" s="88">
        <v>43243</v>
      </c>
    </row>
    <row r="9043" spans="3:3" x14ac:dyDescent="0.15">
      <c r="C9043" s="88">
        <v>43244</v>
      </c>
    </row>
    <row r="9044" spans="3:3" x14ac:dyDescent="0.15">
      <c r="C9044" s="88">
        <v>43245</v>
      </c>
    </row>
    <row r="9045" spans="3:3" x14ac:dyDescent="0.15">
      <c r="C9045" s="88">
        <v>43248</v>
      </c>
    </row>
    <row r="9046" spans="3:3" x14ac:dyDescent="0.15">
      <c r="C9046" s="88">
        <v>43249</v>
      </c>
    </row>
    <row r="9047" spans="3:3" x14ac:dyDescent="0.15">
      <c r="C9047" s="88">
        <v>43250</v>
      </c>
    </row>
    <row r="9048" spans="3:3" x14ac:dyDescent="0.15">
      <c r="C9048" s="88">
        <v>43251</v>
      </c>
    </row>
    <row r="9049" spans="3:3" x14ac:dyDescent="0.15">
      <c r="C9049" s="88">
        <v>43252</v>
      </c>
    </row>
    <row r="9050" spans="3:3" x14ac:dyDescent="0.15">
      <c r="C9050" s="88">
        <v>43255</v>
      </c>
    </row>
    <row r="9051" spans="3:3" x14ac:dyDescent="0.15">
      <c r="C9051" s="88">
        <v>43256</v>
      </c>
    </row>
    <row r="9052" spans="3:3" x14ac:dyDescent="0.15">
      <c r="C9052" s="88">
        <v>43257</v>
      </c>
    </row>
    <row r="9053" spans="3:3" x14ac:dyDescent="0.15">
      <c r="C9053" s="88">
        <v>43258</v>
      </c>
    </row>
    <row r="9054" spans="3:3" x14ac:dyDescent="0.15">
      <c r="C9054" s="88">
        <v>43259</v>
      </c>
    </row>
    <row r="9055" spans="3:3" x14ac:dyDescent="0.15">
      <c r="C9055" s="88">
        <v>43262</v>
      </c>
    </row>
    <row r="9056" spans="3:3" x14ac:dyDescent="0.15">
      <c r="C9056" s="88">
        <v>43263</v>
      </c>
    </row>
    <row r="9057" spans="3:3" x14ac:dyDescent="0.15">
      <c r="C9057" s="88">
        <v>43264</v>
      </c>
    </row>
    <row r="9058" spans="3:3" x14ac:dyDescent="0.15">
      <c r="C9058" s="88">
        <v>43265</v>
      </c>
    </row>
    <row r="9059" spans="3:3" x14ac:dyDescent="0.15">
      <c r="C9059" s="88">
        <v>43266</v>
      </c>
    </row>
    <row r="9060" spans="3:3" x14ac:dyDescent="0.15">
      <c r="C9060" s="88">
        <v>43269</v>
      </c>
    </row>
    <row r="9061" spans="3:3" x14ac:dyDescent="0.15">
      <c r="C9061" s="88">
        <v>43270</v>
      </c>
    </row>
    <row r="9062" spans="3:3" x14ac:dyDescent="0.15">
      <c r="C9062" s="88">
        <v>43271</v>
      </c>
    </row>
    <row r="9063" spans="3:3" x14ac:dyDescent="0.15">
      <c r="C9063" s="88">
        <v>43272</v>
      </c>
    </row>
    <row r="9064" spans="3:3" x14ac:dyDescent="0.15">
      <c r="C9064" s="88">
        <v>43273</v>
      </c>
    </row>
    <row r="9065" spans="3:3" x14ac:dyDescent="0.15">
      <c r="C9065" s="88">
        <v>43276</v>
      </c>
    </row>
    <row r="9066" spans="3:3" x14ac:dyDescent="0.15">
      <c r="C9066" s="88">
        <v>43277</v>
      </c>
    </row>
    <row r="9067" spans="3:3" x14ac:dyDescent="0.15">
      <c r="C9067" s="88">
        <v>43278</v>
      </c>
    </row>
    <row r="9068" spans="3:3" x14ac:dyDescent="0.15">
      <c r="C9068" s="88">
        <v>43279</v>
      </c>
    </row>
    <row r="9069" spans="3:3" x14ac:dyDescent="0.15">
      <c r="C9069" s="88">
        <v>43280</v>
      </c>
    </row>
    <row r="9070" spans="3:3" x14ac:dyDescent="0.15">
      <c r="C9070" s="88">
        <v>43283</v>
      </c>
    </row>
    <row r="9071" spans="3:3" x14ac:dyDescent="0.15">
      <c r="C9071" s="88">
        <v>43284</v>
      </c>
    </row>
    <row r="9072" spans="3:3" x14ac:dyDescent="0.15">
      <c r="C9072" s="88">
        <v>43285</v>
      </c>
    </row>
    <row r="9073" spans="3:3" x14ac:dyDescent="0.15">
      <c r="C9073" s="88">
        <v>43286</v>
      </c>
    </row>
    <row r="9074" spans="3:3" x14ac:dyDescent="0.15">
      <c r="C9074" s="88">
        <v>43287</v>
      </c>
    </row>
    <row r="9075" spans="3:3" x14ac:dyDescent="0.15">
      <c r="C9075" s="88">
        <v>43290</v>
      </c>
    </row>
    <row r="9076" spans="3:3" x14ac:dyDescent="0.15">
      <c r="C9076" s="88">
        <v>43291</v>
      </c>
    </row>
    <row r="9077" spans="3:3" x14ac:dyDescent="0.15">
      <c r="C9077" s="88">
        <v>43292</v>
      </c>
    </row>
    <row r="9078" spans="3:3" x14ac:dyDescent="0.15">
      <c r="C9078" s="88">
        <v>43293</v>
      </c>
    </row>
    <row r="9079" spans="3:3" x14ac:dyDescent="0.15">
      <c r="C9079" s="88">
        <v>43294</v>
      </c>
    </row>
    <row r="9080" spans="3:3" x14ac:dyDescent="0.15">
      <c r="C9080" s="88">
        <v>43297</v>
      </c>
    </row>
    <row r="9081" spans="3:3" x14ac:dyDescent="0.15">
      <c r="C9081" s="88">
        <v>43298</v>
      </c>
    </row>
    <row r="9082" spans="3:3" x14ac:dyDescent="0.15">
      <c r="C9082" s="88">
        <v>43299</v>
      </c>
    </row>
    <row r="9083" spans="3:3" x14ac:dyDescent="0.15">
      <c r="C9083" s="88">
        <v>43300</v>
      </c>
    </row>
    <row r="9084" spans="3:3" x14ac:dyDescent="0.15">
      <c r="C9084" s="88">
        <v>43301</v>
      </c>
    </row>
    <row r="9085" spans="3:3" x14ac:dyDescent="0.15">
      <c r="C9085" s="88">
        <v>43304</v>
      </c>
    </row>
    <row r="9086" spans="3:3" x14ac:dyDescent="0.15">
      <c r="C9086" s="88">
        <v>43305</v>
      </c>
    </row>
    <row r="9087" spans="3:3" x14ac:dyDescent="0.15">
      <c r="C9087" s="88">
        <v>43306</v>
      </c>
    </row>
    <row r="9088" spans="3:3" x14ac:dyDescent="0.15">
      <c r="C9088" s="88">
        <v>43307</v>
      </c>
    </row>
    <row r="9089" spans="3:3" x14ac:dyDescent="0.15">
      <c r="C9089" s="88">
        <v>43308</v>
      </c>
    </row>
    <row r="9090" spans="3:3" x14ac:dyDescent="0.15">
      <c r="C9090" s="88">
        <v>43311</v>
      </c>
    </row>
    <row r="9091" spans="3:3" x14ac:dyDescent="0.15">
      <c r="C9091" s="88">
        <v>43312</v>
      </c>
    </row>
    <row r="9092" spans="3:3" x14ac:dyDescent="0.15">
      <c r="C9092" s="88">
        <v>43313</v>
      </c>
    </row>
    <row r="9093" spans="3:3" x14ac:dyDescent="0.15">
      <c r="C9093" s="88">
        <v>43314</v>
      </c>
    </row>
    <row r="9094" spans="3:3" x14ac:dyDescent="0.15">
      <c r="C9094" s="88">
        <v>43315</v>
      </c>
    </row>
    <row r="9095" spans="3:3" x14ac:dyDescent="0.15">
      <c r="C9095" s="88">
        <v>43318</v>
      </c>
    </row>
    <row r="9096" spans="3:3" x14ac:dyDescent="0.15">
      <c r="C9096" s="88">
        <v>43319</v>
      </c>
    </row>
    <row r="9097" spans="3:3" x14ac:dyDescent="0.15">
      <c r="C9097" s="88">
        <v>43320</v>
      </c>
    </row>
    <row r="9098" spans="3:3" x14ac:dyDescent="0.15">
      <c r="C9098" s="88">
        <v>43321</v>
      </c>
    </row>
    <row r="9099" spans="3:3" x14ac:dyDescent="0.15">
      <c r="C9099" s="88">
        <v>43322</v>
      </c>
    </row>
    <row r="9100" spans="3:3" x14ac:dyDescent="0.15">
      <c r="C9100" s="88">
        <v>43325</v>
      </c>
    </row>
    <row r="9101" spans="3:3" x14ac:dyDescent="0.15">
      <c r="C9101" s="88">
        <v>43326</v>
      </c>
    </row>
    <row r="9102" spans="3:3" x14ac:dyDescent="0.15">
      <c r="C9102" s="88">
        <v>43327</v>
      </c>
    </row>
    <row r="9103" spans="3:3" x14ac:dyDescent="0.15">
      <c r="C9103" s="88">
        <v>43328</v>
      </c>
    </row>
    <row r="9104" spans="3:3" x14ac:dyDescent="0.15">
      <c r="C9104" s="88">
        <v>43329</v>
      </c>
    </row>
    <row r="9105" spans="3:3" x14ac:dyDescent="0.15">
      <c r="C9105" s="88">
        <v>43332</v>
      </c>
    </row>
    <row r="9106" spans="3:3" x14ac:dyDescent="0.15">
      <c r="C9106" s="88">
        <v>43333</v>
      </c>
    </row>
    <row r="9107" spans="3:3" x14ac:dyDescent="0.15">
      <c r="C9107" s="88">
        <v>43334</v>
      </c>
    </row>
    <row r="9108" spans="3:3" x14ac:dyDescent="0.15">
      <c r="C9108" s="88">
        <v>43335</v>
      </c>
    </row>
    <row r="9109" spans="3:3" x14ac:dyDescent="0.15">
      <c r="C9109" s="88">
        <v>43336</v>
      </c>
    </row>
    <row r="9110" spans="3:3" x14ac:dyDescent="0.15">
      <c r="C9110" s="88">
        <v>43339</v>
      </c>
    </row>
    <row r="9111" spans="3:3" x14ac:dyDescent="0.15">
      <c r="C9111" s="88">
        <v>43340</v>
      </c>
    </row>
    <row r="9112" spans="3:3" x14ac:dyDescent="0.15">
      <c r="C9112" s="88">
        <v>43341</v>
      </c>
    </row>
    <row r="9113" spans="3:3" x14ac:dyDescent="0.15">
      <c r="C9113" s="88">
        <v>43342</v>
      </c>
    </row>
    <row r="9114" spans="3:3" x14ac:dyDescent="0.15">
      <c r="C9114" s="88">
        <v>43343</v>
      </c>
    </row>
    <row r="9115" spans="3:3" x14ac:dyDescent="0.15">
      <c r="C9115" s="88">
        <v>43346</v>
      </c>
    </row>
    <row r="9116" spans="3:3" x14ac:dyDescent="0.15">
      <c r="C9116" s="88">
        <v>43347</v>
      </c>
    </row>
    <row r="9117" spans="3:3" x14ac:dyDescent="0.15">
      <c r="C9117" s="88">
        <v>43348</v>
      </c>
    </row>
    <row r="9118" spans="3:3" x14ac:dyDescent="0.15">
      <c r="C9118" s="88">
        <v>43349</v>
      </c>
    </row>
    <row r="9119" spans="3:3" x14ac:dyDescent="0.15">
      <c r="C9119" s="88">
        <v>43350</v>
      </c>
    </row>
    <row r="9120" spans="3:3" x14ac:dyDescent="0.15">
      <c r="C9120" s="88">
        <v>43353</v>
      </c>
    </row>
    <row r="9121" spans="3:3" x14ac:dyDescent="0.15">
      <c r="C9121" s="88">
        <v>43354</v>
      </c>
    </row>
    <row r="9122" spans="3:3" x14ac:dyDescent="0.15">
      <c r="C9122" s="88">
        <v>43355</v>
      </c>
    </row>
    <row r="9123" spans="3:3" x14ac:dyDescent="0.15">
      <c r="C9123" s="88">
        <v>43356</v>
      </c>
    </row>
    <row r="9124" spans="3:3" x14ac:dyDescent="0.15">
      <c r="C9124" s="88">
        <v>43357</v>
      </c>
    </row>
    <row r="9125" spans="3:3" x14ac:dyDescent="0.15">
      <c r="C9125" s="88">
        <v>43360</v>
      </c>
    </row>
    <row r="9126" spans="3:3" x14ac:dyDescent="0.15">
      <c r="C9126" s="88">
        <v>43361</v>
      </c>
    </row>
    <row r="9127" spans="3:3" x14ac:dyDescent="0.15">
      <c r="C9127" s="88">
        <v>43362</v>
      </c>
    </row>
    <row r="9128" spans="3:3" x14ac:dyDescent="0.15">
      <c r="C9128" s="88">
        <v>43363</v>
      </c>
    </row>
    <row r="9129" spans="3:3" x14ac:dyDescent="0.15">
      <c r="C9129" s="88">
        <v>43364</v>
      </c>
    </row>
    <row r="9130" spans="3:3" x14ac:dyDescent="0.15">
      <c r="C9130" s="88">
        <v>43367</v>
      </c>
    </row>
    <row r="9131" spans="3:3" x14ac:dyDescent="0.15">
      <c r="C9131" s="88">
        <v>43368</v>
      </c>
    </row>
    <row r="9132" spans="3:3" x14ac:dyDescent="0.15">
      <c r="C9132" s="88">
        <v>43369</v>
      </c>
    </row>
    <row r="9133" spans="3:3" x14ac:dyDescent="0.15">
      <c r="C9133" s="88">
        <v>43370</v>
      </c>
    </row>
    <row r="9134" spans="3:3" x14ac:dyDescent="0.15">
      <c r="C9134" s="88">
        <v>43371</v>
      </c>
    </row>
    <row r="9135" spans="3:3" x14ac:dyDescent="0.15">
      <c r="C9135" s="88">
        <v>43374</v>
      </c>
    </row>
    <row r="9136" spans="3:3" x14ac:dyDescent="0.15">
      <c r="C9136" s="88">
        <v>43375</v>
      </c>
    </row>
    <row r="9137" spans="3:3" x14ac:dyDescent="0.15">
      <c r="C9137" s="88">
        <v>43376</v>
      </c>
    </row>
    <row r="9138" spans="3:3" x14ac:dyDescent="0.15">
      <c r="C9138" s="88">
        <v>43377</v>
      </c>
    </row>
    <row r="9139" spans="3:3" x14ac:dyDescent="0.15">
      <c r="C9139" s="88">
        <v>43378</v>
      </c>
    </row>
    <row r="9140" spans="3:3" x14ac:dyDescent="0.15">
      <c r="C9140" s="88">
        <v>43381</v>
      </c>
    </row>
    <row r="9141" spans="3:3" x14ac:dyDescent="0.15">
      <c r="C9141" s="88">
        <v>43382</v>
      </c>
    </row>
    <row r="9142" spans="3:3" x14ac:dyDescent="0.15">
      <c r="C9142" s="88">
        <v>43383</v>
      </c>
    </row>
    <row r="9143" spans="3:3" x14ac:dyDescent="0.15">
      <c r="C9143" s="88">
        <v>43384</v>
      </c>
    </row>
    <row r="9144" spans="3:3" x14ac:dyDescent="0.15">
      <c r="C9144" s="88">
        <v>43385</v>
      </c>
    </row>
    <row r="9145" spans="3:3" x14ac:dyDescent="0.15">
      <c r="C9145" s="88">
        <v>43388</v>
      </c>
    </row>
    <row r="9146" spans="3:3" x14ac:dyDescent="0.15">
      <c r="C9146" s="88">
        <v>43389</v>
      </c>
    </row>
    <row r="9147" spans="3:3" x14ac:dyDescent="0.15">
      <c r="C9147" s="88">
        <v>43390</v>
      </c>
    </row>
    <row r="9148" spans="3:3" x14ac:dyDescent="0.15">
      <c r="C9148" s="88">
        <v>43391</v>
      </c>
    </row>
    <row r="9149" spans="3:3" x14ac:dyDescent="0.15">
      <c r="C9149" s="88">
        <v>43392</v>
      </c>
    </row>
    <row r="9150" spans="3:3" x14ac:dyDescent="0.15">
      <c r="C9150" s="88">
        <v>43395</v>
      </c>
    </row>
    <row r="9151" spans="3:3" x14ac:dyDescent="0.15">
      <c r="C9151" s="88">
        <v>43396</v>
      </c>
    </row>
    <row r="9152" spans="3:3" x14ac:dyDescent="0.15">
      <c r="C9152" s="88">
        <v>43397</v>
      </c>
    </row>
    <row r="9153" spans="3:3" x14ac:dyDescent="0.15">
      <c r="C9153" s="88">
        <v>43398</v>
      </c>
    </row>
    <row r="9154" spans="3:3" x14ac:dyDescent="0.15">
      <c r="C9154" s="88">
        <v>43399</v>
      </c>
    </row>
    <row r="9155" spans="3:3" x14ac:dyDescent="0.15">
      <c r="C9155" s="88">
        <v>43402</v>
      </c>
    </row>
    <row r="9156" spans="3:3" x14ac:dyDescent="0.15">
      <c r="C9156" s="88">
        <v>43403</v>
      </c>
    </row>
    <row r="9157" spans="3:3" x14ac:dyDescent="0.15">
      <c r="C9157" s="88">
        <v>43404</v>
      </c>
    </row>
    <row r="9158" spans="3:3" x14ac:dyDescent="0.15">
      <c r="C9158" s="88">
        <v>43405</v>
      </c>
    </row>
    <row r="9159" spans="3:3" x14ac:dyDescent="0.15">
      <c r="C9159" s="88">
        <v>43406</v>
      </c>
    </row>
    <row r="9160" spans="3:3" x14ac:dyDescent="0.15">
      <c r="C9160" s="88">
        <v>43409</v>
      </c>
    </row>
    <row r="9161" spans="3:3" x14ac:dyDescent="0.15">
      <c r="C9161" s="88">
        <v>43410</v>
      </c>
    </row>
    <row r="9162" spans="3:3" x14ac:dyDescent="0.15">
      <c r="C9162" s="88">
        <v>43411</v>
      </c>
    </row>
    <row r="9163" spans="3:3" x14ac:dyDescent="0.15">
      <c r="C9163" s="88">
        <v>43412</v>
      </c>
    </row>
    <row r="9164" spans="3:3" x14ac:dyDescent="0.15">
      <c r="C9164" s="88">
        <v>43413</v>
      </c>
    </row>
    <row r="9165" spans="3:3" x14ac:dyDescent="0.15">
      <c r="C9165" s="88">
        <v>43416</v>
      </c>
    </row>
    <row r="9166" spans="3:3" x14ac:dyDescent="0.15">
      <c r="C9166" s="88">
        <v>43417</v>
      </c>
    </row>
    <row r="9167" spans="3:3" x14ac:dyDescent="0.15">
      <c r="C9167" s="88">
        <v>43418</v>
      </c>
    </row>
    <row r="9168" spans="3:3" x14ac:dyDescent="0.15">
      <c r="C9168" s="88">
        <v>43419</v>
      </c>
    </row>
    <row r="9169" spans="3:3" x14ac:dyDescent="0.15">
      <c r="C9169" s="88">
        <v>43420</v>
      </c>
    </row>
    <row r="9170" spans="3:3" x14ac:dyDescent="0.15">
      <c r="C9170" s="88">
        <v>43423</v>
      </c>
    </row>
    <row r="9171" spans="3:3" x14ac:dyDescent="0.15">
      <c r="C9171" s="88">
        <v>43424</v>
      </c>
    </row>
    <row r="9172" spans="3:3" x14ac:dyDescent="0.15">
      <c r="C9172" s="88">
        <v>43425</v>
      </c>
    </row>
    <row r="9173" spans="3:3" x14ac:dyDescent="0.15">
      <c r="C9173" s="88">
        <v>43426</v>
      </c>
    </row>
    <row r="9174" spans="3:3" x14ac:dyDescent="0.15">
      <c r="C9174" s="88">
        <v>43427</v>
      </c>
    </row>
    <row r="9175" spans="3:3" x14ac:dyDescent="0.15">
      <c r="C9175" s="88">
        <v>43430</v>
      </c>
    </row>
    <row r="9176" spans="3:3" x14ac:dyDescent="0.15">
      <c r="C9176" s="88">
        <v>43431</v>
      </c>
    </row>
    <row r="9177" spans="3:3" x14ac:dyDescent="0.15">
      <c r="C9177" s="88">
        <v>43432</v>
      </c>
    </row>
    <row r="9178" spans="3:3" x14ac:dyDescent="0.15">
      <c r="C9178" s="88">
        <v>43433</v>
      </c>
    </row>
    <row r="9179" spans="3:3" x14ac:dyDescent="0.15">
      <c r="C9179" s="88">
        <v>43434</v>
      </c>
    </row>
    <row r="9180" spans="3:3" x14ac:dyDescent="0.15">
      <c r="C9180" s="88">
        <v>43437</v>
      </c>
    </row>
    <row r="9181" spans="3:3" x14ac:dyDescent="0.15">
      <c r="C9181" s="88">
        <v>43438</v>
      </c>
    </row>
    <row r="9182" spans="3:3" x14ac:dyDescent="0.15">
      <c r="C9182" s="88">
        <v>43439</v>
      </c>
    </row>
    <row r="9183" spans="3:3" x14ac:dyDescent="0.15">
      <c r="C9183" s="88">
        <v>43440</v>
      </c>
    </row>
    <row r="9184" spans="3:3" x14ac:dyDescent="0.15">
      <c r="C9184" s="88">
        <v>43441</v>
      </c>
    </row>
    <row r="9185" spans="3:3" x14ac:dyDescent="0.15">
      <c r="C9185" s="88">
        <v>43444</v>
      </c>
    </row>
    <row r="9186" spans="3:3" x14ac:dyDescent="0.15">
      <c r="C9186" s="88">
        <v>43445</v>
      </c>
    </row>
    <row r="9187" spans="3:3" x14ac:dyDescent="0.15">
      <c r="C9187" s="88">
        <v>43446</v>
      </c>
    </row>
    <row r="9188" spans="3:3" x14ac:dyDescent="0.15">
      <c r="C9188" s="88">
        <v>43447</v>
      </c>
    </row>
    <row r="9189" spans="3:3" x14ac:dyDescent="0.15">
      <c r="C9189" s="88">
        <v>43448</v>
      </c>
    </row>
    <row r="9190" spans="3:3" x14ac:dyDescent="0.15">
      <c r="C9190" s="88">
        <v>43451</v>
      </c>
    </row>
    <row r="9191" spans="3:3" x14ac:dyDescent="0.15">
      <c r="C9191" s="88">
        <v>43452</v>
      </c>
    </row>
    <row r="9192" spans="3:3" x14ac:dyDescent="0.15">
      <c r="C9192" s="88">
        <v>43453</v>
      </c>
    </row>
    <row r="9193" spans="3:3" x14ac:dyDescent="0.15">
      <c r="C9193" s="88">
        <v>43454</v>
      </c>
    </row>
    <row r="9194" spans="3:3" x14ac:dyDescent="0.15">
      <c r="C9194" s="88">
        <v>43455</v>
      </c>
    </row>
    <row r="9195" spans="3:3" x14ac:dyDescent="0.15">
      <c r="C9195" s="88">
        <v>43458</v>
      </c>
    </row>
    <row r="9196" spans="3:3" x14ac:dyDescent="0.15">
      <c r="C9196" s="88">
        <v>43459</v>
      </c>
    </row>
    <row r="9197" spans="3:3" x14ac:dyDescent="0.15">
      <c r="C9197" s="88">
        <v>43460</v>
      </c>
    </row>
    <row r="9198" spans="3:3" x14ac:dyDescent="0.15">
      <c r="C9198" s="88">
        <v>43461</v>
      </c>
    </row>
    <row r="9199" spans="3:3" x14ac:dyDescent="0.15">
      <c r="C9199" s="88">
        <v>43462</v>
      </c>
    </row>
    <row r="9200" spans="3:3" x14ac:dyDescent="0.15">
      <c r="C9200" s="88">
        <v>43465</v>
      </c>
    </row>
    <row r="9201" spans="3:3" x14ac:dyDescent="0.15">
      <c r="C9201" s="88">
        <v>43466</v>
      </c>
    </row>
    <row r="9202" spans="3:3" x14ac:dyDescent="0.15">
      <c r="C9202" s="88">
        <v>43467</v>
      </c>
    </row>
    <row r="9203" spans="3:3" x14ac:dyDescent="0.15">
      <c r="C9203" s="88">
        <v>43468</v>
      </c>
    </row>
    <row r="9204" spans="3:3" x14ac:dyDescent="0.15">
      <c r="C9204" s="88">
        <v>43469</v>
      </c>
    </row>
    <row r="9205" spans="3:3" x14ac:dyDescent="0.15">
      <c r="C9205" s="88">
        <v>43472</v>
      </c>
    </row>
    <row r="9206" spans="3:3" x14ac:dyDescent="0.15">
      <c r="C9206" s="88">
        <v>43473</v>
      </c>
    </row>
    <row r="9207" spans="3:3" x14ac:dyDescent="0.15">
      <c r="C9207" s="88">
        <v>43474</v>
      </c>
    </row>
    <row r="9208" spans="3:3" x14ac:dyDescent="0.15">
      <c r="C9208" s="88">
        <v>43475</v>
      </c>
    </row>
    <row r="9209" spans="3:3" x14ac:dyDescent="0.15">
      <c r="C9209" s="88">
        <v>43476</v>
      </c>
    </row>
    <row r="9210" spans="3:3" x14ac:dyDescent="0.15">
      <c r="C9210" s="88">
        <v>43479</v>
      </c>
    </row>
    <row r="9211" spans="3:3" x14ac:dyDescent="0.15">
      <c r="C9211" s="88">
        <v>43480</v>
      </c>
    </row>
    <row r="9212" spans="3:3" x14ac:dyDescent="0.15">
      <c r="C9212" s="88">
        <v>43481</v>
      </c>
    </row>
    <row r="9213" spans="3:3" x14ac:dyDescent="0.15">
      <c r="C9213" s="88">
        <v>43482</v>
      </c>
    </row>
    <row r="9214" spans="3:3" x14ac:dyDescent="0.15">
      <c r="C9214" s="88">
        <v>43483</v>
      </c>
    </row>
    <row r="9215" spans="3:3" x14ac:dyDescent="0.15">
      <c r="C9215" s="88">
        <v>43486</v>
      </c>
    </row>
    <row r="9216" spans="3:3" x14ac:dyDescent="0.15">
      <c r="C9216" s="88">
        <v>43487</v>
      </c>
    </row>
    <row r="9217" spans="3:3" x14ac:dyDescent="0.15">
      <c r="C9217" s="88">
        <v>43488</v>
      </c>
    </row>
    <row r="9218" spans="3:3" x14ac:dyDescent="0.15">
      <c r="C9218" s="88">
        <v>43489</v>
      </c>
    </row>
    <row r="9219" spans="3:3" x14ac:dyDescent="0.15">
      <c r="C9219" s="88">
        <v>43490</v>
      </c>
    </row>
    <row r="9220" spans="3:3" x14ac:dyDescent="0.15">
      <c r="C9220" s="88">
        <v>43493</v>
      </c>
    </row>
    <row r="9221" spans="3:3" x14ac:dyDescent="0.15">
      <c r="C9221" s="88">
        <v>43494</v>
      </c>
    </row>
    <row r="9222" spans="3:3" x14ac:dyDescent="0.15">
      <c r="C9222" s="88">
        <v>43495</v>
      </c>
    </row>
    <row r="9223" spans="3:3" x14ac:dyDescent="0.15">
      <c r="C9223" s="88">
        <v>43496</v>
      </c>
    </row>
    <row r="9224" spans="3:3" x14ac:dyDescent="0.15">
      <c r="C9224" s="88">
        <v>43497</v>
      </c>
    </row>
    <row r="9225" spans="3:3" x14ac:dyDescent="0.15">
      <c r="C9225" s="88">
        <v>43500</v>
      </c>
    </row>
    <row r="9226" spans="3:3" x14ac:dyDescent="0.15">
      <c r="C9226" s="88">
        <v>43501</v>
      </c>
    </row>
    <row r="9227" spans="3:3" x14ac:dyDescent="0.15">
      <c r="C9227" s="88">
        <v>43502</v>
      </c>
    </row>
    <row r="9228" spans="3:3" x14ac:dyDescent="0.15">
      <c r="C9228" s="88">
        <v>43503</v>
      </c>
    </row>
    <row r="9229" spans="3:3" x14ac:dyDescent="0.15">
      <c r="C9229" s="88">
        <v>43504</v>
      </c>
    </row>
    <row r="9230" spans="3:3" x14ac:dyDescent="0.15">
      <c r="C9230" s="88">
        <v>43507</v>
      </c>
    </row>
    <row r="9231" spans="3:3" x14ac:dyDescent="0.15">
      <c r="C9231" s="88">
        <v>43508</v>
      </c>
    </row>
    <row r="9232" spans="3:3" x14ac:dyDescent="0.15">
      <c r="C9232" s="88">
        <v>43509</v>
      </c>
    </row>
    <row r="9233" spans="3:3" x14ac:dyDescent="0.15">
      <c r="C9233" s="88">
        <v>43510</v>
      </c>
    </row>
    <row r="9234" spans="3:3" x14ac:dyDescent="0.15">
      <c r="C9234" s="88">
        <v>43511</v>
      </c>
    </row>
    <row r="9235" spans="3:3" x14ac:dyDescent="0.15">
      <c r="C9235" s="88">
        <v>43514</v>
      </c>
    </row>
    <row r="9236" spans="3:3" x14ac:dyDescent="0.15">
      <c r="C9236" s="88">
        <v>43515</v>
      </c>
    </row>
    <row r="9237" spans="3:3" x14ac:dyDescent="0.15">
      <c r="C9237" s="88">
        <v>43516</v>
      </c>
    </row>
    <row r="9238" spans="3:3" x14ac:dyDescent="0.15">
      <c r="C9238" s="88">
        <v>43517</v>
      </c>
    </row>
    <row r="9239" spans="3:3" x14ac:dyDescent="0.15">
      <c r="C9239" s="88">
        <v>43518</v>
      </c>
    </row>
    <row r="9240" spans="3:3" x14ac:dyDescent="0.15">
      <c r="C9240" s="88">
        <v>43521</v>
      </c>
    </row>
    <row r="9241" spans="3:3" x14ac:dyDescent="0.15">
      <c r="C9241" s="88">
        <v>43522</v>
      </c>
    </row>
    <row r="9242" spans="3:3" x14ac:dyDescent="0.15">
      <c r="C9242" s="88">
        <v>43523</v>
      </c>
    </row>
    <row r="9243" spans="3:3" x14ac:dyDescent="0.15">
      <c r="C9243" s="88">
        <v>43524</v>
      </c>
    </row>
    <row r="9244" spans="3:3" x14ac:dyDescent="0.15">
      <c r="C9244" s="88">
        <v>43525</v>
      </c>
    </row>
    <row r="9245" spans="3:3" x14ac:dyDescent="0.15">
      <c r="C9245" s="88">
        <v>43528</v>
      </c>
    </row>
    <row r="9246" spans="3:3" x14ac:dyDescent="0.15">
      <c r="C9246" s="88">
        <v>43529</v>
      </c>
    </row>
    <row r="9247" spans="3:3" x14ac:dyDescent="0.15">
      <c r="C9247" s="88">
        <v>43530</v>
      </c>
    </row>
    <row r="9248" spans="3:3" x14ac:dyDescent="0.15">
      <c r="C9248" s="88">
        <v>43531</v>
      </c>
    </row>
    <row r="9249" spans="3:3" x14ac:dyDescent="0.15">
      <c r="C9249" s="88">
        <v>43532</v>
      </c>
    </row>
    <row r="9250" spans="3:3" x14ac:dyDescent="0.15">
      <c r="C9250" s="88">
        <v>43535</v>
      </c>
    </row>
    <row r="9251" spans="3:3" x14ac:dyDescent="0.15">
      <c r="C9251" s="88">
        <v>43536</v>
      </c>
    </row>
    <row r="9252" spans="3:3" x14ac:dyDescent="0.15">
      <c r="C9252" s="88">
        <v>43537</v>
      </c>
    </row>
    <row r="9253" spans="3:3" x14ac:dyDescent="0.15">
      <c r="C9253" s="88">
        <v>43538</v>
      </c>
    </row>
    <row r="9254" spans="3:3" x14ac:dyDescent="0.15">
      <c r="C9254" s="88">
        <v>43539</v>
      </c>
    </row>
    <row r="9255" spans="3:3" x14ac:dyDescent="0.15">
      <c r="C9255" s="88">
        <v>43542</v>
      </c>
    </row>
    <row r="9256" spans="3:3" x14ac:dyDescent="0.15">
      <c r="C9256" s="88">
        <v>43543</v>
      </c>
    </row>
    <row r="9257" spans="3:3" x14ac:dyDescent="0.15">
      <c r="C9257" s="88">
        <v>43544</v>
      </c>
    </row>
    <row r="9258" spans="3:3" x14ac:dyDescent="0.15">
      <c r="C9258" s="88">
        <v>43545</v>
      </c>
    </row>
    <row r="9259" spans="3:3" x14ac:dyDescent="0.15">
      <c r="C9259" s="88">
        <v>43546</v>
      </c>
    </row>
    <row r="9260" spans="3:3" x14ac:dyDescent="0.15">
      <c r="C9260" s="88">
        <v>43549</v>
      </c>
    </row>
    <row r="9261" spans="3:3" x14ac:dyDescent="0.15">
      <c r="C9261" s="88">
        <v>43550</v>
      </c>
    </row>
    <row r="9262" spans="3:3" x14ac:dyDescent="0.15">
      <c r="C9262" s="88">
        <v>43551</v>
      </c>
    </row>
    <row r="9263" spans="3:3" x14ac:dyDescent="0.15">
      <c r="C9263" s="88">
        <v>43552</v>
      </c>
    </row>
    <row r="9264" spans="3:3" x14ac:dyDescent="0.15">
      <c r="C9264" s="88">
        <v>43553</v>
      </c>
    </row>
    <row r="9265" spans="3:3" x14ac:dyDescent="0.15">
      <c r="C9265" s="88">
        <v>43556</v>
      </c>
    </row>
    <row r="9266" spans="3:3" x14ac:dyDescent="0.15">
      <c r="C9266" s="88">
        <v>43557</v>
      </c>
    </row>
    <row r="9267" spans="3:3" x14ac:dyDescent="0.15">
      <c r="C9267" s="88">
        <v>43558</v>
      </c>
    </row>
    <row r="9268" spans="3:3" x14ac:dyDescent="0.15">
      <c r="C9268" s="88">
        <v>43559</v>
      </c>
    </row>
    <row r="9269" spans="3:3" x14ac:dyDescent="0.15">
      <c r="C9269" s="88">
        <v>43560</v>
      </c>
    </row>
    <row r="9270" spans="3:3" x14ac:dyDescent="0.15">
      <c r="C9270" s="88">
        <v>43563</v>
      </c>
    </row>
    <row r="9271" spans="3:3" x14ac:dyDescent="0.15">
      <c r="C9271" s="88">
        <v>43564</v>
      </c>
    </row>
    <row r="9272" spans="3:3" x14ac:dyDescent="0.15">
      <c r="C9272" s="88">
        <v>43565</v>
      </c>
    </row>
    <row r="9273" spans="3:3" x14ac:dyDescent="0.15">
      <c r="C9273" s="88">
        <v>43566</v>
      </c>
    </row>
    <row r="9274" spans="3:3" x14ac:dyDescent="0.15">
      <c r="C9274" s="88">
        <v>43567</v>
      </c>
    </row>
    <row r="9275" spans="3:3" x14ac:dyDescent="0.15">
      <c r="C9275" s="88">
        <v>43570</v>
      </c>
    </row>
    <row r="9276" spans="3:3" x14ac:dyDescent="0.15">
      <c r="C9276" s="88">
        <v>43571</v>
      </c>
    </row>
    <row r="9277" spans="3:3" x14ac:dyDescent="0.15">
      <c r="C9277" s="88">
        <v>43572</v>
      </c>
    </row>
    <row r="9278" spans="3:3" x14ac:dyDescent="0.15">
      <c r="C9278" s="88">
        <v>43573</v>
      </c>
    </row>
    <row r="9279" spans="3:3" x14ac:dyDescent="0.15">
      <c r="C9279" s="88">
        <v>43574</v>
      </c>
    </row>
    <row r="9280" spans="3:3" x14ac:dyDescent="0.15">
      <c r="C9280" s="88">
        <v>43577</v>
      </c>
    </row>
    <row r="9281" spans="3:3" x14ac:dyDescent="0.15">
      <c r="C9281" s="88">
        <v>43578</v>
      </c>
    </row>
    <row r="9282" spans="3:3" x14ac:dyDescent="0.15">
      <c r="C9282" s="88">
        <v>43579</v>
      </c>
    </row>
    <row r="9283" spans="3:3" x14ac:dyDescent="0.15">
      <c r="C9283" s="88">
        <v>43580</v>
      </c>
    </row>
    <row r="9284" spans="3:3" x14ac:dyDescent="0.15">
      <c r="C9284" s="88">
        <v>43581</v>
      </c>
    </row>
    <row r="9285" spans="3:3" x14ac:dyDescent="0.15">
      <c r="C9285" s="88">
        <v>43584</v>
      </c>
    </row>
    <row r="9286" spans="3:3" x14ac:dyDescent="0.15">
      <c r="C9286" s="88">
        <v>43585</v>
      </c>
    </row>
    <row r="9287" spans="3:3" x14ac:dyDescent="0.15">
      <c r="C9287" s="88">
        <v>43586</v>
      </c>
    </row>
    <row r="9288" spans="3:3" x14ac:dyDescent="0.15">
      <c r="C9288" s="88">
        <v>43587</v>
      </c>
    </row>
    <row r="9289" spans="3:3" x14ac:dyDescent="0.15">
      <c r="C9289" s="88">
        <v>43588</v>
      </c>
    </row>
    <row r="9290" spans="3:3" x14ac:dyDescent="0.15">
      <c r="C9290" s="88">
        <v>43591</v>
      </c>
    </row>
    <row r="9291" spans="3:3" x14ac:dyDescent="0.15">
      <c r="C9291" s="88">
        <v>43592</v>
      </c>
    </row>
    <row r="9292" spans="3:3" x14ac:dyDescent="0.15">
      <c r="C9292" s="88">
        <v>43593</v>
      </c>
    </row>
    <row r="9293" spans="3:3" x14ac:dyDescent="0.15">
      <c r="C9293" s="88">
        <v>43594</v>
      </c>
    </row>
    <row r="9294" spans="3:3" x14ac:dyDescent="0.15">
      <c r="C9294" s="88">
        <v>43595</v>
      </c>
    </row>
    <row r="9295" spans="3:3" x14ac:dyDescent="0.15">
      <c r="C9295" s="88">
        <v>43598</v>
      </c>
    </row>
    <row r="9296" spans="3:3" x14ac:dyDescent="0.15">
      <c r="C9296" s="88">
        <v>43599</v>
      </c>
    </row>
    <row r="9297" spans="3:3" x14ac:dyDescent="0.15">
      <c r="C9297" s="88">
        <v>43600</v>
      </c>
    </row>
    <row r="9298" spans="3:3" x14ac:dyDescent="0.15">
      <c r="C9298" s="88">
        <v>43601</v>
      </c>
    </row>
    <row r="9299" spans="3:3" x14ac:dyDescent="0.15">
      <c r="C9299" s="88">
        <v>43602</v>
      </c>
    </row>
    <row r="9300" spans="3:3" x14ac:dyDescent="0.15">
      <c r="C9300" s="88">
        <v>43605</v>
      </c>
    </row>
    <row r="9301" spans="3:3" x14ac:dyDescent="0.15">
      <c r="C9301" s="88">
        <v>43606</v>
      </c>
    </row>
    <row r="9302" spans="3:3" x14ac:dyDescent="0.15">
      <c r="C9302" s="88">
        <v>43607</v>
      </c>
    </row>
    <row r="9303" spans="3:3" x14ac:dyDescent="0.15">
      <c r="C9303" s="88">
        <v>43608</v>
      </c>
    </row>
    <row r="9304" spans="3:3" x14ac:dyDescent="0.15">
      <c r="C9304" s="88">
        <v>43609</v>
      </c>
    </row>
    <row r="9305" spans="3:3" x14ac:dyDescent="0.15">
      <c r="C9305" s="88">
        <v>43612</v>
      </c>
    </row>
    <row r="9306" spans="3:3" x14ac:dyDescent="0.15">
      <c r="C9306" s="88">
        <v>43613</v>
      </c>
    </row>
    <row r="9307" spans="3:3" x14ac:dyDescent="0.15">
      <c r="C9307" s="88">
        <v>43614</v>
      </c>
    </row>
    <row r="9308" spans="3:3" x14ac:dyDescent="0.15">
      <c r="C9308" s="88">
        <v>43615</v>
      </c>
    </row>
    <row r="9309" spans="3:3" x14ac:dyDescent="0.15">
      <c r="C9309" s="88">
        <v>43616</v>
      </c>
    </row>
    <row r="9310" spans="3:3" x14ac:dyDescent="0.15">
      <c r="C9310" s="88">
        <v>43619</v>
      </c>
    </row>
    <row r="9311" spans="3:3" x14ac:dyDescent="0.15">
      <c r="C9311" s="88">
        <v>43620</v>
      </c>
    </row>
    <row r="9312" spans="3:3" x14ac:dyDescent="0.15">
      <c r="C9312" s="88">
        <v>43621</v>
      </c>
    </row>
    <row r="9313" spans="3:3" x14ac:dyDescent="0.15">
      <c r="C9313" s="88">
        <v>43622</v>
      </c>
    </row>
    <row r="9314" spans="3:3" x14ac:dyDescent="0.15">
      <c r="C9314" s="88">
        <v>43623</v>
      </c>
    </row>
    <row r="9315" spans="3:3" x14ac:dyDescent="0.15">
      <c r="C9315" s="88">
        <v>43626</v>
      </c>
    </row>
    <row r="9316" spans="3:3" x14ac:dyDescent="0.15">
      <c r="C9316" s="88">
        <v>43627</v>
      </c>
    </row>
    <row r="9317" spans="3:3" x14ac:dyDescent="0.15">
      <c r="C9317" s="88">
        <v>43628</v>
      </c>
    </row>
    <row r="9318" spans="3:3" x14ac:dyDescent="0.15">
      <c r="C9318" s="88">
        <v>43629</v>
      </c>
    </row>
    <row r="9319" spans="3:3" x14ac:dyDescent="0.15">
      <c r="C9319" s="88">
        <v>43630</v>
      </c>
    </row>
    <row r="9320" spans="3:3" x14ac:dyDescent="0.15">
      <c r="C9320" s="88">
        <v>43633</v>
      </c>
    </row>
    <row r="9321" spans="3:3" x14ac:dyDescent="0.15">
      <c r="C9321" s="88">
        <v>43634</v>
      </c>
    </row>
    <row r="9322" spans="3:3" x14ac:dyDescent="0.15">
      <c r="C9322" s="88">
        <v>43635</v>
      </c>
    </row>
    <row r="9323" spans="3:3" x14ac:dyDescent="0.15">
      <c r="C9323" s="88">
        <v>43636</v>
      </c>
    </row>
    <row r="9324" spans="3:3" x14ac:dyDescent="0.15">
      <c r="C9324" s="88">
        <v>43637</v>
      </c>
    </row>
    <row r="9325" spans="3:3" x14ac:dyDescent="0.15">
      <c r="C9325" s="88">
        <v>43640</v>
      </c>
    </row>
    <row r="9326" spans="3:3" x14ac:dyDescent="0.15">
      <c r="C9326" s="88">
        <v>43641</v>
      </c>
    </row>
    <row r="9327" spans="3:3" x14ac:dyDescent="0.15">
      <c r="C9327" s="88">
        <v>43642</v>
      </c>
    </row>
    <row r="9328" spans="3:3" x14ac:dyDescent="0.15">
      <c r="C9328" s="88">
        <v>43643</v>
      </c>
    </row>
    <row r="9329" spans="3:3" x14ac:dyDescent="0.15">
      <c r="C9329" s="88">
        <v>43644</v>
      </c>
    </row>
    <row r="9330" spans="3:3" x14ac:dyDescent="0.15">
      <c r="C9330" s="88">
        <v>43647</v>
      </c>
    </row>
    <row r="9331" spans="3:3" x14ac:dyDescent="0.15">
      <c r="C9331" s="88">
        <v>43648</v>
      </c>
    </row>
    <row r="9332" spans="3:3" x14ac:dyDescent="0.15">
      <c r="C9332" s="88">
        <v>43649</v>
      </c>
    </row>
    <row r="9333" spans="3:3" x14ac:dyDescent="0.15">
      <c r="C9333" s="88">
        <v>43650</v>
      </c>
    </row>
    <row r="9334" spans="3:3" x14ac:dyDescent="0.15">
      <c r="C9334" s="88">
        <v>43651</v>
      </c>
    </row>
    <row r="9335" spans="3:3" x14ac:dyDescent="0.15">
      <c r="C9335" s="88">
        <v>43654</v>
      </c>
    </row>
    <row r="9336" spans="3:3" x14ac:dyDescent="0.15">
      <c r="C9336" s="88">
        <v>43655</v>
      </c>
    </row>
    <row r="9337" spans="3:3" x14ac:dyDescent="0.15">
      <c r="C9337" s="88">
        <v>43656</v>
      </c>
    </row>
    <row r="9338" spans="3:3" x14ac:dyDescent="0.15">
      <c r="C9338" s="88">
        <v>43657</v>
      </c>
    </row>
    <row r="9339" spans="3:3" x14ac:dyDescent="0.15">
      <c r="C9339" s="88">
        <v>43658</v>
      </c>
    </row>
    <row r="9340" spans="3:3" x14ac:dyDescent="0.15">
      <c r="C9340" s="88">
        <v>43661</v>
      </c>
    </row>
    <row r="9341" spans="3:3" x14ac:dyDescent="0.15">
      <c r="C9341" s="88">
        <v>43662</v>
      </c>
    </row>
    <row r="9342" spans="3:3" x14ac:dyDescent="0.15">
      <c r="C9342" s="88">
        <v>43663</v>
      </c>
    </row>
    <row r="9343" spans="3:3" x14ac:dyDescent="0.15">
      <c r="C9343" s="88">
        <v>43664</v>
      </c>
    </row>
    <row r="9344" spans="3:3" x14ac:dyDescent="0.15">
      <c r="C9344" s="88">
        <v>43665</v>
      </c>
    </row>
    <row r="9345" spans="3:3" x14ac:dyDescent="0.15">
      <c r="C9345" s="88">
        <v>43668</v>
      </c>
    </row>
    <row r="9346" spans="3:3" x14ac:dyDescent="0.15">
      <c r="C9346" s="88">
        <v>43669</v>
      </c>
    </row>
    <row r="9347" spans="3:3" x14ac:dyDescent="0.15">
      <c r="C9347" s="88">
        <v>43670</v>
      </c>
    </row>
    <row r="9348" spans="3:3" x14ac:dyDescent="0.15">
      <c r="C9348" s="88">
        <v>43671</v>
      </c>
    </row>
    <row r="9349" spans="3:3" x14ac:dyDescent="0.15">
      <c r="C9349" s="88">
        <v>43672</v>
      </c>
    </row>
    <row r="9350" spans="3:3" x14ac:dyDescent="0.15">
      <c r="C9350" s="88">
        <v>43675</v>
      </c>
    </row>
    <row r="9351" spans="3:3" x14ac:dyDescent="0.15">
      <c r="C9351" s="88">
        <v>43676</v>
      </c>
    </row>
    <row r="9352" spans="3:3" x14ac:dyDescent="0.15">
      <c r="C9352" s="88">
        <v>43677</v>
      </c>
    </row>
    <row r="9353" spans="3:3" x14ac:dyDescent="0.15">
      <c r="C9353" s="88">
        <v>43678</v>
      </c>
    </row>
    <row r="9354" spans="3:3" x14ac:dyDescent="0.15">
      <c r="C9354" s="88">
        <v>43679</v>
      </c>
    </row>
    <row r="9355" spans="3:3" x14ac:dyDescent="0.15">
      <c r="C9355" s="88">
        <v>43682</v>
      </c>
    </row>
    <row r="9356" spans="3:3" x14ac:dyDescent="0.15">
      <c r="C9356" s="88">
        <v>43683</v>
      </c>
    </row>
    <row r="9357" spans="3:3" x14ac:dyDescent="0.15">
      <c r="C9357" s="88">
        <v>43684</v>
      </c>
    </row>
    <row r="9358" spans="3:3" x14ac:dyDescent="0.15">
      <c r="C9358" s="88">
        <v>43685</v>
      </c>
    </row>
    <row r="9359" spans="3:3" x14ac:dyDescent="0.15">
      <c r="C9359" s="88">
        <v>43686</v>
      </c>
    </row>
    <row r="9360" spans="3:3" x14ac:dyDescent="0.15">
      <c r="C9360" s="88">
        <v>43689</v>
      </c>
    </row>
    <row r="9361" spans="3:3" x14ac:dyDescent="0.15">
      <c r="C9361" s="88">
        <v>43690</v>
      </c>
    </row>
    <row r="9362" spans="3:3" x14ac:dyDescent="0.15">
      <c r="C9362" s="88">
        <v>43691</v>
      </c>
    </row>
    <row r="9363" spans="3:3" x14ac:dyDescent="0.15">
      <c r="C9363" s="88">
        <v>43692</v>
      </c>
    </row>
    <row r="9364" spans="3:3" x14ac:dyDescent="0.15">
      <c r="C9364" s="88">
        <v>43693</v>
      </c>
    </row>
    <row r="9365" spans="3:3" x14ac:dyDescent="0.15">
      <c r="C9365" s="88">
        <v>43696</v>
      </c>
    </row>
    <row r="9366" spans="3:3" x14ac:dyDescent="0.15">
      <c r="C9366" s="88">
        <v>43697</v>
      </c>
    </row>
    <row r="9367" spans="3:3" x14ac:dyDescent="0.15">
      <c r="C9367" s="88">
        <v>43698</v>
      </c>
    </row>
    <row r="9368" spans="3:3" x14ac:dyDescent="0.15">
      <c r="C9368" s="88">
        <v>43699</v>
      </c>
    </row>
    <row r="9369" spans="3:3" x14ac:dyDescent="0.15">
      <c r="C9369" s="88">
        <v>43700</v>
      </c>
    </row>
    <row r="9370" spans="3:3" x14ac:dyDescent="0.15">
      <c r="C9370" s="88">
        <v>43703</v>
      </c>
    </row>
    <row r="9371" spans="3:3" x14ac:dyDescent="0.15">
      <c r="C9371" s="88">
        <v>43704</v>
      </c>
    </row>
    <row r="9372" spans="3:3" x14ac:dyDescent="0.15">
      <c r="C9372" s="88">
        <v>43705</v>
      </c>
    </row>
    <row r="9373" spans="3:3" x14ac:dyDescent="0.15">
      <c r="C9373" s="88">
        <v>43706</v>
      </c>
    </row>
    <row r="9374" spans="3:3" x14ac:dyDescent="0.15">
      <c r="C9374" s="88">
        <v>43707</v>
      </c>
    </row>
    <row r="9375" spans="3:3" x14ac:dyDescent="0.15">
      <c r="C9375" s="88">
        <v>43710</v>
      </c>
    </row>
    <row r="9376" spans="3:3" x14ac:dyDescent="0.15">
      <c r="C9376" s="88">
        <v>43711</v>
      </c>
    </row>
    <row r="9377" spans="3:3" x14ac:dyDescent="0.15">
      <c r="C9377" s="88">
        <v>43712</v>
      </c>
    </row>
    <row r="9378" spans="3:3" x14ac:dyDescent="0.15">
      <c r="C9378" s="88">
        <v>43713</v>
      </c>
    </row>
    <row r="9379" spans="3:3" x14ac:dyDescent="0.15">
      <c r="C9379" s="88">
        <v>43714</v>
      </c>
    </row>
    <row r="9380" spans="3:3" x14ac:dyDescent="0.15">
      <c r="C9380" s="88">
        <v>43717</v>
      </c>
    </row>
    <row r="9381" spans="3:3" x14ac:dyDescent="0.15">
      <c r="C9381" s="88">
        <v>43718</v>
      </c>
    </row>
    <row r="9382" spans="3:3" x14ac:dyDescent="0.15">
      <c r="C9382" s="88">
        <v>43719</v>
      </c>
    </row>
    <row r="9383" spans="3:3" x14ac:dyDescent="0.15">
      <c r="C9383" s="88">
        <v>43720</v>
      </c>
    </row>
    <row r="9384" spans="3:3" x14ac:dyDescent="0.15">
      <c r="C9384" s="88">
        <v>43721</v>
      </c>
    </row>
    <row r="9385" spans="3:3" x14ac:dyDescent="0.15">
      <c r="C9385" s="88">
        <v>43724</v>
      </c>
    </row>
    <row r="9386" spans="3:3" x14ac:dyDescent="0.15">
      <c r="C9386" s="88">
        <v>43725</v>
      </c>
    </row>
    <row r="9387" spans="3:3" x14ac:dyDescent="0.15">
      <c r="C9387" s="88">
        <v>43726</v>
      </c>
    </row>
    <row r="9388" spans="3:3" x14ac:dyDescent="0.15">
      <c r="C9388" s="88">
        <v>43727</v>
      </c>
    </row>
    <row r="9389" spans="3:3" x14ac:dyDescent="0.15">
      <c r="C9389" s="88">
        <v>43728</v>
      </c>
    </row>
    <row r="9390" spans="3:3" x14ac:dyDescent="0.15">
      <c r="C9390" s="88">
        <v>43731</v>
      </c>
    </row>
    <row r="9391" spans="3:3" x14ac:dyDescent="0.15">
      <c r="C9391" s="88">
        <v>43732</v>
      </c>
    </row>
    <row r="9392" spans="3:3" x14ac:dyDescent="0.15">
      <c r="C9392" s="88">
        <v>43733</v>
      </c>
    </row>
    <row r="9393" spans="3:3" x14ac:dyDescent="0.15">
      <c r="C9393" s="88">
        <v>43734</v>
      </c>
    </row>
    <row r="9394" spans="3:3" x14ac:dyDescent="0.15">
      <c r="C9394" s="88">
        <v>43735</v>
      </c>
    </row>
    <row r="9395" spans="3:3" x14ac:dyDescent="0.15">
      <c r="C9395" s="88">
        <v>43738</v>
      </c>
    </row>
    <row r="9396" spans="3:3" x14ac:dyDescent="0.15">
      <c r="C9396" s="88">
        <v>43739</v>
      </c>
    </row>
    <row r="9397" spans="3:3" x14ac:dyDescent="0.15">
      <c r="C9397" s="88">
        <v>43740</v>
      </c>
    </row>
    <row r="9398" spans="3:3" x14ac:dyDescent="0.15">
      <c r="C9398" s="88">
        <v>43741</v>
      </c>
    </row>
    <row r="9399" spans="3:3" x14ac:dyDescent="0.15">
      <c r="C9399" s="88">
        <v>43742</v>
      </c>
    </row>
    <row r="9400" spans="3:3" x14ac:dyDescent="0.15">
      <c r="C9400" s="88">
        <v>43745</v>
      </c>
    </row>
    <row r="9401" spans="3:3" x14ac:dyDescent="0.15">
      <c r="C9401" s="88">
        <v>43746</v>
      </c>
    </row>
    <row r="9402" spans="3:3" x14ac:dyDescent="0.15">
      <c r="C9402" s="88">
        <v>43747</v>
      </c>
    </row>
    <row r="9403" spans="3:3" x14ac:dyDescent="0.15">
      <c r="C9403" s="88">
        <v>43748</v>
      </c>
    </row>
    <row r="9404" spans="3:3" x14ac:dyDescent="0.15">
      <c r="C9404" s="88">
        <v>43749</v>
      </c>
    </row>
    <row r="9405" spans="3:3" x14ac:dyDescent="0.15">
      <c r="C9405" s="88">
        <v>43752</v>
      </c>
    </row>
    <row r="9406" spans="3:3" x14ac:dyDescent="0.15">
      <c r="C9406" s="88">
        <v>43753</v>
      </c>
    </row>
    <row r="9407" spans="3:3" x14ac:dyDescent="0.15">
      <c r="C9407" s="88">
        <v>43754</v>
      </c>
    </row>
    <row r="9408" spans="3:3" x14ac:dyDescent="0.15">
      <c r="C9408" s="88">
        <v>43755</v>
      </c>
    </row>
    <row r="9409" spans="3:3" x14ac:dyDescent="0.15">
      <c r="C9409" s="88">
        <v>43756</v>
      </c>
    </row>
    <row r="9410" spans="3:3" x14ac:dyDescent="0.15">
      <c r="C9410" s="88">
        <v>43759</v>
      </c>
    </row>
    <row r="9411" spans="3:3" x14ac:dyDescent="0.15">
      <c r="C9411" s="88">
        <v>43760</v>
      </c>
    </row>
    <row r="9412" spans="3:3" x14ac:dyDescent="0.15">
      <c r="C9412" s="88">
        <v>43761</v>
      </c>
    </row>
    <row r="9413" spans="3:3" x14ac:dyDescent="0.15">
      <c r="C9413" s="88">
        <v>43762</v>
      </c>
    </row>
    <row r="9414" spans="3:3" x14ac:dyDescent="0.15">
      <c r="C9414" s="88">
        <v>43763</v>
      </c>
    </row>
    <row r="9415" spans="3:3" x14ac:dyDescent="0.15">
      <c r="C9415" s="88">
        <v>43766</v>
      </c>
    </row>
    <row r="9416" spans="3:3" x14ac:dyDescent="0.15">
      <c r="C9416" s="88">
        <v>43767</v>
      </c>
    </row>
    <row r="9417" spans="3:3" x14ac:dyDescent="0.15">
      <c r="C9417" s="88">
        <v>43768</v>
      </c>
    </row>
    <row r="9418" spans="3:3" x14ac:dyDescent="0.15">
      <c r="C9418" s="88">
        <v>43769</v>
      </c>
    </row>
    <row r="9419" spans="3:3" x14ac:dyDescent="0.15">
      <c r="C9419" s="88">
        <v>43770</v>
      </c>
    </row>
    <row r="9420" spans="3:3" x14ac:dyDescent="0.15">
      <c r="C9420" s="88">
        <v>43773</v>
      </c>
    </row>
    <row r="9421" spans="3:3" x14ac:dyDescent="0.15">
      <c r="C9421" s="88">
        <v>43774</v>
      </c>
    </row>
    <row r="9422" spans="3:3" x14ac:dyDescent="0.15">
      <c r="C9422" s="88">
        <v>43775</v>
      </c>
    </row>
    <row r="9423" spans="3:3" x14ac:dyDescent="0.15">
      <c r="C9423" s="88">
        <v>43776</v>
      </c>
    </row>
    <row r="9424" spans="3:3" x14ac:dyDescent="0.15">
      <c r="C9424" s="88">
        <v>43777</v>
      </c>
    </row>
    <row r="9425" spans="3:3" x14ac:dyDescent="0.15">
      <c r="C9425" s="88">
        <v>43780</v>
      </c>
    </row>
    <row r="9426" spans="3:3" x14ac:dyDescent="0.15">
      <c r="C9426" s="88">
        <v>43781</v>
      </c>
    </row>
    <row r="9427" spans="3:3" x14ac:dyDescent="0.15">
      <c r="C9427" s="88">
        <v>43782</v>
      </c>
    </row>
    <row r="9428" spans="3:3" x14ac:dyDescent="0.15">
      <c r="C9428" s="88">
        <v>43783</v>
      </c>
    </row>
    <row r="9429" spans="3:3" x14ac:dyDescent="0.15">
      <c r="C9429" s="88">
        <v>43784</v>
      </c>
    </row>
    <row r="9430" spans="3:3" x14ac:dyDescent="0.15">
      <c r="C9430" s="88">
        <v>43787</v>
      </c>
    </row>
    <row r="9431" spans="3:3" x14ac:dyDescent="0.15">
      <c r="C9431" s="88">
        <v>43788</v>
      </c>
    </row>
    <row r="9432" spans="3:3" x14ac:dyDescent="0.15">
      <c r="C9432" s="88">
        <v>43789</v>
      </c>
    </row>
    <row r="9433" spans="3:3" x14ac:dyDescent="0.15">
      <c r="C9433" s="88">
        <v>43790</v>
      </c>
    </row>
    <row r="9434" spans="3:3" x14ac:dyDescent="0.15">
      <c r="C9434" s="88">
        <v>43791</v>
      </c>
    </row>
    <row r="9435" spans="3:3" x14ac:dyDescent="0.15">
      <c r="C9435" s="88">
        <v>43794</v>
      </c>
    </row>
    <row r="9436" spans="3:3" x14ac:dyDescent="0.15">
      <c r="C9436" s="88">
        <v>43795</v>
      </c>
    </row>
    <row r="9437" spans="3:3" x14ac:dyDescent="0.15">
      <c r="C9437" s="88">
        <v>43796</v>
      </c>
    </row>
    <row r="9438" spans="3:3" x14ac:dyDescent="0.15">
      <c r="C9438" s="88">
        <v>43797</v>
      </c>
    </row>
    <row r="9439" spans="3:3" x14ac:dyDescent="0.15">
      <c r="C9439" s="88">
        <v>43798</v>
      </c>
    </row>
    <row r="9440" spans="3:3" x14ac:dyDescent="0.15">
      <c r="C9440" s="88">
        <v>43801</v>
      </c>
    </row>
    <row r="9441" spans="3:3" x14ac:dyDescent="0.15">
      <c r="C9441" s="88">
        <v>43802</v>
      </c>
    </row>
    <row r="9442" spans="3:3" x14ac:dyDescent="0.15">
      <c r="C9442" s="88">
        <v>43803</v>
      </c>
    </row>
    <row r="9443" spans="3:3" x14ac:dyDescent="0.15">
      <c r="C9443" s="88">
        <v>43804</v>
      </c>
    </row>
    <row r="9444" spans="3:3" x14ac:dyDescent="0.15">
      <c r="C9444" s="88">
        <v>43805</v>
      </c>
    </row>
    <row r="9445" spans="3:3" x14ac:dyDescent="0.15">
      <c r="C9445" s="88">
        <v>43808</v>
      </c>
    </row>
    <row r="9446" spans="3:3" x14ac:dyDescent="0.15">
      <c r="C9446" s="88">
        <v>43809</v>
      </c>
    </row>
    <row r="9447" spans="3:3" x14ac:dyDescent="0.15">
      <c r="C9447" s="88">
        <v>43810</v>
      </c>
    </row>
    <row r="9448" spans="3:3" x14ac:dyDescent="0.15">
      <c r="C9448" s="88">
        <v>43811</v>
      </c>
    </row>
    <row r="9449" spans="3:3" x14ac:dyDescent="0.15">
      <c r="C9449" s="88">
        <v>43812</v>
      </c>
    </row>
    <row r="9450" spans="3:3" x14ac:dyDescent="0.15">
      <c r="C9450" s="88">
        <v>43815</v>
      </c>
    </row>
    <row r="9451" spans="3:3" x14ac:dyDescent="0.15">
      <c r="C9451" s="88">
        <v>43816</v>
      </c>
    </row>
    <row r="9452" spans="3:3" x14ac:dyDescent="0.15">
      <c r="C9452" s="88">
        <v>43817</v>
      </c>
    </row>
    <row r="9453" spans="3:3" x14ac:dyDescent="0.15">
      <c r="C9453" s="88">
        <v>43818</v>
      </c>
    </row>
    <row r="9454" spans="3:3" x14ac:dyDescent="0.15">
      <c r="C9454" s="88">
        <v>43819</v>
      </c>
    </row>
    <row r="9455" spans="3:3" x14ac:dyDescent="0.15">
      <c r="C9455" s="88">
        <v>43822</v>
      </c>
    </row>
    <row r="9456" spans="3:3" x14ac:dyDescent="0.15">
      <c r="C9456" s="88">
        <v>43823</v>
      </c>
    </row>
    <row r="9457" spans="3:3" x14ac:dyDescent="0.15">
      <c r="C9457" s="88">
        <v>43824</v>
      </c>
    </row>
    <row r="9458" spans="3:3" x14ac:dyDescent="0.15">
      <c r="C9458" s="88">
        <v>43825</v>
      </c>
    </row>
    <row r="9459" spans="3:3" x14ac:dyDescent="0.15">
      <c r="C9459" s="88">
        <v>43826</v>
      </c>
    </row>
    <row r="9460" spans="3:3" x14ac:dyDescent="0.15">
      <c r="C9460" s="88">
        <v>43829</v>
      </c>
    </row>
    <row r="9461" spans="3:3" x14ac:dyDescent="0.15">
      <c r="C9461" s="88">
        <v>43830</v>
      </c>
    </row>
    <row r="9462" spans="3:3" x14ac:dyDescent="0.15">
      <c r="C9462" s="88">
        <v>43831</v>
      </c>
    </row>
    <row r="9463" spans="3:3" x14ac:dyDescent="0.15">
      <c r="C9463" s="88">
        <v>43832</v>
      </c>
    </row>
    <row r="9464" spans="3:3" x14ac:dyDescent="0.15">
      <c r="C9464" s="88">
        <v>43833</v>
      </c>
    </row>
    <row r="9465" spans="3:3" x14ac:dyDescent="0.15">
      <c r="C9465" s="88">
        <v>43836</v>
      </c>
    </row>
    <row r="9466" spans="3:3" x14ac:dyDescent="0.15">
      <c r="C9466" s="88">
        <v>43837</v>
      </c>
    </row>
    <row r="9467" spans="3:3" x14ac:dyDescent="0.15">
      <c r="C9467" s="88">
        <v>43838</v>
      </c>
    </row>
    <row r="9468" spans="3:3" x14ac:dyDescent="0.15">
      <c r="C9468" s="88">
        <v>43839</v>
      </c>
    </row>
    <row r="9469" spans="3:3" x14ac:dyDescent="0.15">
      <c r="C9469" s="88">
        <v>43840</v>
      </c>
    </row>
    <row r="9470" spans="3:3" x14ac:dyDescent="0.15">
      <c r="C9470" s="88">
        <v>43843</v>
      </c>
    </row>
    <row r="9471" spans="3:3" x14ac:dyDescent="0.15">
      <c r="C9471" s="88">
        <v>43844</v>
      </c>
    </row>
    <row r="9472" spans="3:3" x14ac:dyDescent="0.15">
      <c r="C9472" s="88">
        <v>43845</v>
      </c>
    </row>
    <row r="9473" spans="3:3" x14ac:dyDescent="0.15">
      <c r="C9473" s="88">
        <v>43846</v>
      </c>
    </row>
    <row r="9474" spans="3:3" x14ac:dyDescent="0.15">
      <c r="C9474" s="88">
        <v>43847</v>
      </c>
    </row>
    <row r="9475" spans="3:3" x14ac:dyDescent="0.15">
      <c r="C9475" s="88">
        <v>43850</v>
      </c>
    </row>
    <row r="9476" spans="3:3" x14ac:dyDescent="0.15">
      <c r="C9476" s="88">
        <v>43851</v>
      </c>
    </row>
    <row r="9477" spans="3:3" x14ac:dyDescent="0.15">
      <c r="C9477" s="88">
        <v>43852</v>
      </c>
    </row>
    <row r="9478" spans="3:3" x14ac:dyDescent="0.15">
      <c r="C9478" s="88">
        <v>43853</v>
      </c>
    </row>
    <row r="9479" spans="3:3" x14ac:dyDescent="0.15">
      <c r="C9479" s="88">
        <v>43854</v>
      </c>
    </row>
    <row r="9480" spans="3:3" x14ac:dyDescent="0.15">
      <c r="C9480" s="88">
        <v>43857</v>
      </c>
    </row>
    <row r="9481" spans="3:3" x14ac:dyDescent="0.15">
      <c r="C9481" s="88">
        <v>43858</v>
      </c>
    </row>
    <row r="9482" spans="3:3" x14ac:dyDescent="0.15">
      <c r="C9482" s="88">
        <v>43859</v>
      </c>
    </row>
    <row r="9483" spans="3:3" x14ac:dyDescent="0.15">
      <c r="C9483" s="88">
        <v>43860</v>
      </c>
    </row>
    <row r="9484" spans="3:3" x14ac:dyDescent="0.15">
      <c r="C9484" s="88">
        <v>43861</v>
      </c>
    </row>
    <row r="9485" spans="3:3" x14ac:dyDescent="0.15">
      <c r="C9485" s="88">
        <v>43864</v>
      </c>
    </row>
    <row r="9486" spans="3:3" x14ac:dyDescent="0.15">
      <c r="C9486" s="88">
        <v>43865</v>
      </c>
    </row>
    <row r="9487" spans="3:3" x14ac:dyDescent="0.15">
      <c r="C9487" s="88">
        <v>43866</v>
      </c>
    </row>
    <row r="9488" spans="3:3" x14ac:dyDescent="0.15">
      <c r="C9488" s="88">
        <v>43867</v>
      </c>
    </row>
    <row r="9489" spans="3:3" x14ac:dyDescent="0.15">
      <c r="C9489" s="88">
        <v>43868</v>
      </c>
    </row>
    <row r="9490" spans="3:3" x14ac:dyDescent="0.15">
      <c r="C9490" s="88">
        <v>43871</v>
      </c>
    </row>
    <row r="9491" spans="3:3" x14ac:dyDescent="0.15">
      <c r="C9491" s="88">
        <v>43872</v>
      </c>
    </row>
    <row r="9492" spans="3:3" x14ac:dyDescent="0.15">
      <c r="C9492" s="88">
        <v>43873</v>
      </c>
    </row>
    <row r="9493" spans="3:3" x14ac:dyDescent="0.15">
      <c r="C9493" s="88">
        <v>43874</v>
      </c>
    </row>
    <row r="9494" spans="3:3" x14ac:dyDescent="0.15">
      <c r="C9494" s="88">
        <v>43875</v>
      </c>
    </row>
    <row r="9495" spans="3:3" x14ac:dyDescent="0.15">
      <c r="C9495" s="88">
        <v>43878</v>
      </c>
    </row>
    <row r="9496" spans="3:3" x14ac:dyDescent="0.15">
      <c r="C9496" s="88">
        <v>43879</v>
      </c>
    </row>
    <row r="9497" spans="3:3" x14ac:dyDescent="0.15">
      <c r="C9497" s="88">
        <v>43880</v>
      </c>
    </row>
    <row r="9498" spans="3:3" x14ac:dyDescent="0.15">
      <c r="C9498" s="88">
        <v>43881</v>
      </c>
    </row>
    <row r="9499" spans="3:3" x14ac:dyDescent="0.15">
      <c r="C9499" s="88">
        <v>43882</v>
      </c>
    </row>
    <row r="9500" spans="3:3" x14ac:dyDescent="0.15">
      <c r="C9500" s="88">
        <v>43885</v>
      </c>
    </row>
    <row r="9501" spans="3:3" x14ac:dyDescent="0.15">
      <c r="C9501" s="88">
        <v>43886</v>
      </c>
    </row>
    <row r="9502" spans="3:3" x14ac:dyDescent="0.15">
      <c r="C9502" s="88">
        <v>43887</v>
      </c>
    </row>
    <row r="9503" spans="3:3" x14ac:dyDescent="0.15">
      <c r="C9503" s="88">
        <v>43888</v>
      </c>
    </row>
    <row r="9504" spans="3:3" x14ac:dyDescent="0.15">
      <c r="C9504" s="88">
        <v>43889</v>
      </c>
    </row>
    <row r="9505" spans="3:3" x14ac:dyDescent="0.15">
      <c r="C9505" s="88">
        <v>43892</v>
      </c>
    </row>
    <row r="9506" spans="3:3" x14ac:dyDescent="0.15">
      <c r="C9506" s="88">
        <v>43893</v>
      </c>
    </row>
    <row r="9507" spans="3:3" x14ac:dyDescent="0.15">
      <c r="C9507" s="88">
        <v>43894</v>
      </c>
    </row>
    <row r="9508" spans="3:3" x14ac:dyDescent="0.15">
      <c r="C9508" s="88">
        <v>43895</v>
      </c>
    </row>
    <row r="9509" spans="3:3" x14ac:dyDescent="0.15">
      <c r="C9509" s="88">
        <v>43896</v>
      </c>
    </row>
    <row r="9510" spans="3:3" x14ac:dyDescent="0.15">
      <c r="C9510" s="88">
        <v>43899</v>
      </c>
    </row>
    <row r="9511" spans="3:3" x14ac:dyDescent="0.15">
      <c r="C9511" s="88">
        <v>43900</v>
      </c>
    </row>
    <row r="9512" spans="3:3" x14ac:dyDescent="0.15">
      <c r="C9512" s="88">
        <v>43901</v>
      </c>
    </row>
    <row r="9513" spans="3:3" x14ac:dyDescent="0.15">
      <c r="C9513" s="88">
        <v>43902</v>
      </c>
    </row>
    <row r="9514" spans="3:3" x14ac:dyDescent="0.15">
      <c r="C9514" s="88">
        <v>43903</v>
      </c>
    </row>
    <row r="9515" spans="3:3" x14ac:dyDescent="0.15">
      <c r="C9515" s="88">
        <v>43906</v>
      </c>
    </row>
    <row r="9516" spans="3:3" x14ac:dyDescent="0.15">
      <c r="C9516" s="88">
        <v>43907</v>
      </c>
    </row>
    <row r="9517" spans="3:3" x14ac:dyDescent="0.15">
      <c r="C9517" s="88">
        <v>43908</v>
      </c>
    </row>
    <row r="9518" spans="3:3" x14ac:dyDescent="0.15">
      <c r="C9518" s="88">
        <v>43909</v>
      </c>
    </row>
    <row r="9519" spans="3:3" x14ac:dyDescent="0.15">
      <c r="C9519" s="88">
        <v>43910</v>
      </c>
    </row>
    <row r="9520" spans="3:3" x14ac:dyDescent="0.15">
      <c r="C9520" s="88">
        <v>43913</v>
      </c>
    </row>
    <row r="9521" spans="3:3" x14ac:dyDescent="0.15">
      <c r="C9521" s="88">
        <v>43914</v>
      </c>
    </row>
    <row r="9522" spans="3:3" x14ac:dyDescent="0.15">
      <c r="C9522" s="88">
        <v>43915</v>
      </c>
    </row>
    <row r="9523" spans="3:3" x14ac:dyDescent="0.15">
      <c r="C9523" s="88">
        <v>43916</v>
      </c>
    </row>
    <row r="9524" spans="3:3" x14ac:dyDescent="0.15">
      <c r="C9524" s="88">
        <v>43917</v>
      </c>
    </row>
    <row r="9525" spans="3:3" x14ac:dyDescent="0.15">
      <c r="C9525" s="88">
        <v>43920</v>
      </c>
    </row>
    <row r="9526" spans="3:3" x14ac:dyDescent="0.15">
      <c r="C9526" s="88">
        <v>43921</v>
      </c>
    </row>
    <row r="9527" spans="3:3" x14ac:dyDescent="0.15">
      <c r="C9527" s="88">
        <v>43922</v>
      </c>
    </row>
    <row r="9528" spans="3:3" x14ac:dyDescent="0.15">
      <c r="C9528" s="88">
        <v>43923</v>
      </c>
    </row>
    <row r="9529" spans="3:3" x14ac:dyDescent="0.15">
      <c r="C9529" s="88">
        <v>43924</v>
      </c>
    </row>
    <row r="9530" spans="3:3" x14ac:dyDescent="0.15">
      <c r="C9530" s="88">
        <v>43927</v>
      </c>
    </row>
    <row r="9531" spans="3:3" x14ac:dyDescent="0.15">
      <c r="C9531" s="88">
        <v>43928</v>
      </c>
    </row>
    <row r="9532" spans="3:3" x14ac:dyDescent="0.15">
      <c r="C9532" s="88">
        <v>43929</v>
      </c>
    </row>
    <row r="9533" spans="3:3" x14ac:dyDescent="0.15">
      <c r="C9533" s="88">
        <v>43930</v>
      </c>
    </row>
    <row r="9534" spans="3:3" x14ac:dyDescent="0.15">
      <c r="C9534" s="88">
        <v>43931</v>
      </c>
    </row>
    <row r="9535" spans="3:3" x14ac:dyDescent="0.15">
      <c r="C9535" s="88">
        <v>43934</v>
      </c>
    </row>
    <row r="9536" spans="3:3" x14ac:dyDescent="0.15">
      <c r="C9536" s="88">
        <v>43935</v>
      </c>
    </row>
    <row r="9537" spans="3:3" x14ac:dyDescent="0.15">
      <c r="C9537" s="88">
        <v>43936</v>
      </c>
    </row>
    <row r="9538" spans="3:3" x14ac:dyDescent="0.15">
      <c r="C9538" s="88">
        <v>43937</v>
      </c>
    </row>
    <row r="9539" spans="3:3" x14ac:dyDescent="0.15">
      <c r="C9539" s="88">
        <v>43938</v>
      </c>
    </row>
    <row r="9540" spans="3:3" x14ac:dyDescent="0.15">
      <c r="C9540" s="88">
        <v>43941</v>
      </c>
    </row>
    <row r="9541" spans="3:3" x14ac:dyDescent="0.15">
      <c r="C9541" s="88">
        <v>43942</v>
      </c>
    </row>
    <row r="9542" spans="3:3" x14ac:dyDescent="0.15">
      <c r="C9542" s="88">
        <v>43943</v>
      </c>
    </row>
    <row r="9543" spans="3:3" x14ac:dyDescent="0.15">
      <c r="C9543" s="88">
        <v>43944</v>
      </c>
    </row>
    <row r="9544" spans="3:3" x14ac:dyDescent="0.15">
      <c r="C9544" s="88">
        <v>43945</v>
      </c>
    </row>
    <row r="9545" spans="3:3" x14ac:dyDescent="0.15">
      <c r="C9545" s="88">
        <v>43948</v>
      </c>
    </row>
    <row r="9546" spans="3:3" x14ac:dyDescent="0.15">
      <c r="C9546" s="88">
        <v>43949</v>
      </c>
    </row>
    <row r="9547" spans="3:3" x14ac:dyDescent="0.15">
      <c r="C9547" s="88">
        <v>43950</v>
      </c>
    </row>
    <row r="9548" spans="3:3" x14ac:dyDescent="0.15">
      <c r="C9548" s="88">
        <v>43951</v>
      </c>
    </row>
    <row r="9549" spans="3:3" x14ac:dyDescent="0.15">
      <c r="C9549" s="88">
        <v>43952</v>
      </c>
    </row>
    <row r="9550" spans="3:3" x14ac:dyDescent="0.15">
      <c r="C9550" s="88">
        <v>43955</v>
      </c>
    </row>
    <row r="9551" spans="3:3" x14ac:dyDescent="0.15">
      <c r="C9551" s="88">
        <v>43956</v>
      </c>
    </row>
    <row r="9552" spans="3:3" x14ac:dyDescent="0.15">
      <c r="C9552" s="88">
        <v>43957</v>
      </c>
    </row>
    <row r="9553" spans="3:3" x14ac:dyDescent="0.15">
      <c r="C9553" s="88">
        <v>43958</v>
      </c>
    </row>
    <row r="9554" spans="3:3" x14ac:dyDescent="0.15">
      <c r="C9554" s="88">
        <v>43959</v>
      </c>
    </row>
    <row r="9555" spans="3:3" x14ac:dyDescent="0.15">
      <c r="C9555" s="88">
        <v>43962</v>
      </c>
    </row>
    <row r="9556" spans="3:3" x14ac:dyDescent="0.15">
      <c r="C9556" s="88">
        <v>43963</v>
      </c>
    </row>
    <row r="9557" spans="3:3" x14ac:dyDescent="0.15">
      <c r="C9557" s="88">
        <v>43964</v>
      </c>
    </row>
    <row r="9558" spans="3:3" x14ac:dyDescent="0.15">
      <c r="C9558" s="88">
        <v>43965</v>
      </c>
    </row>
    <row r="9559" spans="3:3" x14ac:dyDescent="0.15">
      <c r="C9559" s="88">
        <v>43966</v>
      </c>
    </row>
    <row r="9560" spans="3:3" x14ac:dyDescent="0.15">
      <c r="C9560" s="88">
        <v>43969</v>
      </c>
    </row>
    <row r="9561" spans="3:3" x14ac:dyDescent="0.15">
      <c r="C9561" s="88">
        <v>43970</v>
      </c>
    </row>
    <row r="9562" spans="3:3" x14ac:dyDescent="0.15">
      <c r="C9562" s="88">
        <v>43971</v>
      </c>
    </row>
    <row r="9563" spans="3:3" x14ac:dyDescent="0.15">
      <c r="C9563" s="88">
        <v>43972</v>
      </c>
    </row>
    <row r="9564" spans="3:3" x14ac:dyDescent="0.15">
      <c r="C9564" s="88">
        <v>43973</v>
      </c>
    </row>
    <row r="9565" spans="3:3" x14ac:dyDescent="0.15">
      <c r="C9565" s="88">
        <v>43976</v>
      </c>
    </row>
    <row r="9566" spans="3:3" x14ac:dyDescent="0.15">
      <c r="C9566" s="88">
        <v>43977</v>
      </c>
    </row>
    <row r="9567" spans="3:3" x14ac:dyDescent="0.15">
      <c r="C9567" s="88">
        <v>43978</v>
      </c>
    </row>
    <row r="9568" spans="3:3" x14ac:dyDescent="0.15">
      <c r="C9568" s="88">
        <v>43979</v>
      </c>
    </row>
    <row r="9569" spans="3:3" x14ac:dyDescent="0.15">
      <c r="C9569" s="88">
        <v>43980</v>
      </c>
    </row>
    <row r="9570" spans="3:3" x14ac:dyDescent="0.15">
      <c r="C9570" s="88">
        <v>43983</v>
      </c>
    </row>
    <row r="9571" spans="3:3" x14ac:dyDescent="0.15">
      <c r="C9571" s="88">
        <v>43984</v>
      </c>
    </row>
    <row r="9572" spans="3:3" x14ac:dyDescent="0.15">
      <c r="C9572" s="88">
        <v>43985</v>
      </c>
    </row>
    <row r="9573" spans="3:3" x14ac:dyDescent="0.15">
      <c r="C9573" s="88">
        <v>43986</v>
      </c>
    </row>
    <row r="9574" spans="3:3" x14ac:dyDescent="0.15">
      <c r="C9574" s="88">
        <v>43987</v>
      </c>
    </row>
    <row r="9575" spans="3:3" x14ac:dyDescent="0.15">
      <c r="C9575" s="88">
        <v>43990</v>
      </c>
    </row>
    <row r="9576" spans="3:3" x14ac:dyDescent="0.15">
      <c r="C9576" s="88">
        <v>43991</v>
      </c>
    </row>
    <row r="9577" spans="3:3" x14ac:dyDescent="0.15">
      <c r="C9577" s="88">
        <v>43992</v>
      </c>
    </row>
    <row r="9578" spans="3:3" x14ac:dyDescent="0.15">
      <c r="C9578" s="88">
        <v>43993</v>
      </c>
    </row>
    <row r="9579" spans="3:3" x14ac:dyDescent="0.15">
      <c r="C9579" s="88">
        <v>43994</v>
      </c>
    </row>
    <row r="9580" spans="3:3" x14ac:dyDescent="0.15">
      <c r="C9580" s="88">
        <v>43997</v>
      </c>
    </row>
    <row r="9581" spans="3:3" x14ac:dyDescent="0.15">
      <c r="C9581" s="88">
        <v>43998</v>
      </c>
    </row>
    <row r="9582" spans="3:3" x14ac:dyDescent="0.15">
      <c r="C9582" s="88">
        <v>43999</v>
      </c>
    </row>
    <row r="9583" spans="3:3" x14ac:dyDescent="0.15">
      <c r="C9583" s="88">
        <v>44000</v>
      </c>
    </row>
    <row r="9584" spans="3:3" x14ac:dyDescent="0.15">
      <c r="C9584" s="88">
        <v>44001</v>
      </c>
    </row>
    <row r="9585" spans="3:3" x14ac:dyDescent="0.15">
      <c r="C9585" s="88">
        <v>44004</v>
      </c>
    </row>
    <row r="9586" spans="3:3" x14ac:dyDescent="0.15">
      <c r="C9586" s="88">
        <v>44005</v>
      </c>
    </row>
    <row r="9587" spans="3:3" x14ac:dyDescent="0.15">
      <c r="C9587" s="88">
        <v>44006</v>
      </c>
    </row>
    <row r="9588" spans="3:3" x14ac:dyDescent="0.15">
      <c r="C9588" s="88">
        <v>44007</v>
      </c>
    </row>
    <row r="9589" spans="3:3" x14ac:dyDescent="0.15">
      <c r="C9589" s="88">
        <v>44008</v>
      </c>
    </row>
    <row r="9590" spans="3:3" x14ac:dyDescent="0.15">
      <c r="C9590" s="88">
        <v>44011</v>
      </c>
    </row>
    <row r="9591" spans="3:3" x14ac:dyDescent="0.15">
      <c r="C9591" s="88">
        <v>44012</v>
      </c>
    </row>
    <row r="9592" spans="3:3" x14ac:dyDescent="0.15">
      <c r="C9592" s="88">
        <v>44013</v>
      </c>
    </row>
    <row r="9593" spans="3:3" x14ac:dyDescent="0.15">
      <c r="C9593" s="88">
        <v>44014</v>
      </c>
    </row>
    <row r="9594" spans="3:3" x14ac:dyDescent="0.15">
      <c r="C9594" s="88">
        <v>44015</v>
      </c>
    </row>
    <row r="9595" spans="3:3" x14ac:dyDescent="0.15">
      <c r="C9595" s="88">
        <v>44018</v>
      </c>
    </row>
    <row r="9596" spans="3:3" x14ac:dyDescent="0.15">
      <c r="C9596" s="88">
        <v>44019</v>
      </c>
    </row>
    <row r="9597" spans="3:3" x14ac:dyDescent="0.15">
      <c r="C9597" s="88">
        <v>44020</v>
      </c>
    </row>
    <row r="9598" spans="3:3" x14ac:dyDescent="0.15">
      <c r="C9598" s="88">
        <v>44021</v>
      </c>
    </row>
    <row r="9599" spans="3:3" x14ac:dyDescent="0.15">
      <c r="C9599" s="88">
        <v>44022</v>
      </c>
    </row>
    <row r="9600" spans="3:3" x14ac:dyDescent="0.15">
      <c r="C9600" s="88">
        <v>44025</v>
      </c>
    </row>
    <row r="9601" spans="3:3" x14ac:dyDescent="0.15">
      <c r="C9601" s="88">
        <v>44026</v>
      </c>
    </row>
    <row r="9602" spans="3:3" x14ac:dyDescent="0.15">
      <c r="C9602" s="88">
        <v>44027</v>
      </c>
    </row>
    <row r="9603" spans="3:3" x14ac:dyDescent="0.15">
      <c r="C9603" s="88">
        <v>44028</v>
      </c>
    </row>
    <row r="9604" spans="3:3" x14ac:dyDescent="0.15">
      <c r="C9604" s="88">
        <v>44029</v>
      </c>
    </row>
    <row r="9605" spans="3:3" x14ac:dyDescent="0.15">
      <c r="C9605" s="88">
        <v>44032</v>
      </c>
    </row>
    <row r="9606" spans="3:3" x14ac:dyDescent="0.15">
      <c r="C9606" s="88">
        <v>44033</v>
      </c>
    </row>
    <row r="9607" spans="3:3" x14ac:dyDescent="0.15">
      <c r="C9607" s="88">
        <v>44034</v>
      </c>
    </row>
    <row r="9608" spans="3:3" x14ac:dyDescent="0.15">
      <c r="C9608" s="88">
        <v>44035</v>
      </c>
    </row>
    <row r="9609" spans="3:3" x14ac:dyDescent="0.15">
      <c r="C9609" s="88">
        <v>44036</v>
      </c>
    </row>
    <row r="9610" spans="3:3" x14ac:dyDescent="0.15">
      <c r="C9610" s="88">
        <v>44039</v>
      </c>
    </row>
    <row r="9611" spans="3:3" x14ac:dyDescent="0.15">
      <c r="C9611" s="88">
        <v>44040</v>
      </c>
    </row>
    <row r="9612" spans="3:3" x14ac:dyDescent="0.15">
      <c r="C9612" s="88">
        <v>44041</v>
      </c>
    </row>
    <row r="9613" spans="3:3" x14ac:dyDescent="0.15">
      <c r="C9613" s="88">
        <v>44042</v>
      </c>
    </row>
    <row r="9614" spans="3:3" x14ac:dyDescent="0.15">
      <c r="C9614" s="88">
        <v>44043</v>
      </c>
    </row>
    <row r="9615" spans="3:3" x14ac:dyDescent="0.15">
      <c r="C9615" s="88">
        <v>44046</v>
      </c>
    </row>
    <row r="9616" spans="3:3" x14ac:dyDescent="0.15">
      <c r="C9616" s="88">
        <v>44047</v>
      </c>
    </row>
    <row r="9617" spans="3:3" x14ac:dyDescent="0.15">
      <c r="C9617" s="88">
        <v>44048</v>
      </c>
    </row>
    <row r="9618" spans="3:3" x14ac:dyDescent="0.15">
      <c r="C9618" s="88">
        <v>44049</v>
      </c>
    </row>
    <row r="9619" spans="3:3" x14ac:dyDescent="0.15">
      <c r="C9619" s="88">
        <v>44050</v>
      </c>
    </row>
    <row r="9620" spans="3:3" x14ac:dyDescent="0.15">
      <c r="C9620" s="88">
        <v>44053</v>
      </c>
    </row>
    <row r="9621" spans="3:3" x14ac:dyDescent="0.15">
      <c r="C9621" s="88">
        <v>44054</v>
      </c>
    </row>
    <row r="9622" spans="3:3" x14ac:dyDescent="0.15">
      <c r="C9622" s="88">
        <v>44055</v>
      </c>
    </row>
    <row r="9623" spans="3:3" x14ac:dyDescent="0.15">
      <c r="C9623" s="88">
        <v>44056</v>
      </c>
    </row>
    <row r="9624" spans="3:3" x14ac:dyDescent="0.15">
      <c r="C9624" s="88">
        <v>44057</v>
      </c>
    </row>
    <row r="9625" spans="3:3" x14ac:dyDescent="0.15">
      <c r="C9625" s="88">
        <v>44060</v>
      </c>
    </row>
    <row r="9626" spans="3:3" x14ac:dyDescent="0.15">
      <c r="C9626" s="88">
        <v>44061</v>
      </c>
    </row>
    <row r="9627" spans="3:3" x14ac:dyDescent="0.15">
      <c r="C9627" s="88">
        <v>44062</v>
      </c>
    </row>
    <row r="9628" spans="3:3" x14ac:dyDescent="0.15">
      <c r="C9628" s="88">
        <v>44063</v>
      </c>
    </row>
    <row r="9629" spans="3:3" x14ac:dyDescent="0.15">
      <c r="C9629" s="88">
        <v>44064</v>
      </c>
    </row>
    <row r="9630" spans="3:3" x14ac:dyDescent="0.15">
      <c r="C9630" s="88">
        <v>44067</v>
      </c>
    </row>
    <row r="9631" spans="3:3" x14ac:dyDescent="0.15">
      <c r="C9631" s="88">
        <v>44068</v>
      </c>
    </row>
    <row r="9632" spans="3:3" x14ac:dyDescent="0.15">
      <c r="C9632" s="88">
        <v>44069</v>
      </c>
    </row>
    <row r="9633" spans="3:3" x14ac:dyDescent="0.15">
      <c r="C9633" s="88">
        <v>44070</v>
      </c>
    </row>
    <row r="9634" spans="3:3" x14ac:dyDescent="0.15">
      <c r="C9634" s="88">
        <v>44071</v>
      </c>
    </row>
    <row r="9635" spans="3:3" x14ac:dyDescent="0.15">
      <c r="C9635" s="88">
        <v>44074</v>
      </c>
    </row>
    <row r="9636" spans="3:3" x14ac:dyDescent="0.15">
      <c r="C9636" s="88">
        <v>44075</v>
      </c>
    </row>
    <row r="9637" spans="3:3" x14ac:dyDescent="0.15">
      <c r="C9637" s="88">
        <v>44076</v>
      </c>
    </row>
    <row r="9638" spans="3:3" x14ac:dyDescent="0.15">
      <c r="C9638" s="88">
        <v>44077</v>
      </c>
    </row>
    <row r="9639" spans="3:3" x14ac:dyDescent="0.15">
      <c r="C9639" s="88">
        <v>44078</v>
      </c>
    </row>
    <row r="9640" spans="3:3" x14ac:dyDescent="0.15">
      <c r="C9640" s="88">
        <v>44081</v>
      </c>
    </row>
    <row r="9641" spans="3:3" x14ac:dyDescent="0.15">
      <c r="C9641" s="88">
        <v>44082</v>
      </c>
    </row>
    <row r="9642" spans="3:3" x14ac:dyDescent="0.15">
      <c r="C9642" s="88">
        <v>44083</v>
      </c>
    </row>
    <row r="9643" spans="3:3" x14ac:dyDescent="0.15">
      <c r="C9643" s="88">
        <v>44084</v>
      </c>
    </row>
    <row r="9644" spans="3:3" x14ac:dyDescent="0.15">
      <c r="C9644" s="88">
        <v>44085</v>
      </c>
    </row>
    <row r="9645" spans="3:3" x14ac:dyDescent="0.15">
      <c r="C9645" s="88">
        <v>44088</v>
      </c>
    </row>
    <row r="9646" spans="3:3" x14ac:dyDescent="0.15">
      <c r="C9646" s="88">
        <v>44089</v>
      </c>
    </row>
    <row r="9647" spans="3:3" x14ac:dyDescent="0.15">
      <c r="C9647" s="88">
        <v>44090</v>
      </c>
    </row>
    <row r="9648" spans="3:3" x14ac:dyDescent="0.15">
      <c r="C9648" s="88">
        <v>44091</v>
      </c>
    </row>
    <row r="9649" spans="3:3" x14ac:dyDescent="0.15">
      <c r="C9649" s="88">
        <v>44092</v>
      </c>
    </row>
    <row r="9650" spans="3:3" x14ac:dyDescent="0.15">
      <c r="C9650" s="88">
        <v>44095</v>
      </c>
    </row>
    <row r="9651" spans="3:3" x14ac:dyDescent="0.15">
      <c r="C9651" s="88">
        <v>44096</v>
      </c>
    </row>
    <row r="9652" spans="3:3" x14ac:dyDescent="0.15">
      <c r="C9652" s="88">
        <v>44097</v>
      </c>
    </row>
    <row r="9653" spans="3:3" x14ac:dyDescent="0.15">
      <c r="C9653" s="88">
        <v>44098</v>
      </c>
    </row>
    <row r="9654" spans="3:3" x14ac:dyDescent="0.15">
      <c r="C9654" s="88">
        <v>44099</v>
      </c>
    </row>
    <row r="9655" spans="3:3" x14ac:dyDescent="0.15">
      <c r="C9655" s="88">
        <v>44102</v>
      </c>
    </row>
    <row r="9656" spans="3:3" x14ac:dyDescent="0.15">
      <c r="C9656" s="88">
        <v>44103</v>
      </c>
    </row>
    <row r="9657" spans="3:3" x14ac:dyDescent="0.15">
      <c r="C9657" s="88">
        <v>44104</v>
      </c>
    </row>
    <row r="9658" spans="3:3" x14ac:dyDescent="0.15">
      <c r="C9658" s="88">
        <v>44105</v>
      </c>
    </row>
    <row r="9659" spans="3:3" x14ac:dyDescent="0.15">
      <c r="C9659" s="88">
        <v>44106</v>
      </c>
    </row>
    <row r="9660" spans="3:3" x14ac:dyDescent="0.15">
      <c r="C9660" s="88">
        <v>44109</v>
      </c>
    </row>
    <row r="9661" spans="3:3" x14ac:dyDescent="0.15">
      <c r="C9661" s="88">
        <v>44110</v>
      </c>
    </row>
    <row r="9662" spans="3:3" x14ac:dyDescent="0.15">
      <c r="C9662" s="88">
        <v>44111</v>
      </c>
    </row>
    <row r="9663" spans="3:3" x14ac:dyDescent="0.15">
      <c r="C9663" s="88">
        <v>44112</v>
      </c>
    </row>
    <row r="9664" spans="3:3" x14ac:dyDescent="0.15">
      <c r="C9664" s="88">
        <v>44113</v>
      </c>
    </row>
    <row r="9665" spans="3:3" x14ac:dyDescent="0.15">
      <c r="C9665" s="88">
        <v>44116</v>
      </c>
    </row>
    <row r="9666" spans="3:3" x14ac:dyDescent="0.15">
      <c r="C9666" s="88">
        <v>44117</v>
      </c>
    </row>
    <row r="9667" spans="3:3" x14ac:dyDescent="0.15">
      <c r="C9667" s="88">
        <v>44118</v>
      </c>
    </row>
    <row r="9668" spans="3:3" x14ac:dyDescent="0.15">
      <c r="C9668" s="88">
        <v>44119</v>
      </c>
    </row>
    <row r="9669" spans="3:3" x14ac:dyDescent="0.15">
      <c r="C9669" s="88">
        <v>44120</v>
      </c>
    </row>
    <row r="9670" spans="3:3" x14ac:dyDescent="0.15">
      <c r="C9670" s="88">
        <v>44123</v>
      </c>
    </row>
    <row r="9671" spans="3:3" x14ac:dyDescent="0.15">
      <c r="C9671" s="88">
        <v>44124</v>
      </c>
    </row>
    <row r="9672" spans="3:3" x14ac:dyDescent="0.15">
      <c r="C9672" s="88">
        <v>44125</v>
      </c>
    </row>
    <row r="9673" spans="3:3" x14ac:dyDescent="0.15">
      <c r="C9673" s="88">
        <v>44126</v>
      </c>
    </row>
    <row r="9674" spans="3:3" x14ac:dyDescent="0.15">
      <c r="C9674" s="88">
        <v>44127</v>
      </c>
    </row>
    <row r="9675" spans="3:3" x14ac:dyDescent="0.15">
      <c r="C9675" s="88">
        <v>44130</v>
      </c>
    </row>
    <row r="9676" spans="3:3" x14ac:dyDescent="0.15">
      <c r="C9676" s="88">
        <v>44131</v>
      </c>
    </row>
    <row r="9677" spans="3:3" x14ac:dyDescent="0.15">
      <c r="C9677" s="88">
        <v>44132</v>
      </c>
    </row>
    <row r="9678" spans="3:3" x14ac:dyDescent="0.15">
      <c r="C9678" s="88">
        <v>44133</v>
      </c>
    </row>
    <row r="9679" spans="3:3" x14ac:dyDescent="0.15">
      <c r="C9679" s="88">
        <v>44134</v>
      </c>
    </row>
    <row r="9680" spans="3:3" x14ac:dyDescent="0.15">
      <c r="C9680" s="88">
        <v>44137</v>
      </c>
    </row>
    <row r="9681" spans="3:3" x14ac:dyDescent="0.15">
      <c r="C9681" s="88">
        <v>44138</v>
      </c>
    </row>
    <row r="9682" spans="3:3" x14ac:dyDescent="0.15">
      <c r="C9682" s="88">
        <v>44139</v>
      </c>
    </row>
    <row r="9683" spans="3:3" x14ac:dyDescent="0.15">
      <c r="C9683" s="88">
        <v>44140</v>
      </c>
    </row>
    <row r="9684" spans="3:3" x14ac:dyDescent="0.15">
      <c r="C9684" s="88">
        <v>44141</v>
      </c>
    </row>
    <row r="9685" spans="3:3" x14ac:dyDescent="0.15">
      <c r="C9685" s="88">
        <v>44144</v>
      </c>
    </row>
    <row r="9686" spans="3:3" x14ac:dyDescent="0.15">
      <c r="C9686" s="88">
        <v>44145</v>
      </c>
    </row>
    <row r="9687" spans="3:3" x14ac:dyDescent="0.15">
      <c r="C9687" s="88">
        <v>44146</v>
      </c>
    </row>
    <row r="9688" spans="3:3" x14ac:dyDescent="0.15">
      <c r="C9688" s="88">
        <v>44147</v>
      </c>
    </row>
    <row r="9689" spans="3:3" x14ac:dyDescent="0.15">
      <c r="C9689" s="88">
        <v>44148</v>
      </c>
    </row>
    <row r="9690" spans="3:3" x14ac:dyDescent="0.15">
      <c r="C9690" s="88">
        <v>44151</v>
      </c>
    </row>
    <row r="9691" spans="3:3" x14ac:dyDescent="0.15">
      <c r="C9691" s="88">
        <v>44152</v>
      </c>
    </row>
    <row r="9692" spans="3:3" x14ac:dyDescent="0.15">
      <c r="C9692" s="88">
        <v>44153</v>
      </c>
    </row>
    <row r="9693" spans="3:3" x14ac:dyDescent="0.15">
      <c r="C9693" s="88">
        <v>44154</v>
      </c>
    </row>
    <row r="9694" spans="3:3" x14ac:dyDescent="0.15">
      <c r="C9694" s="88">
        <v>44155</v>
      </c>
    </row>
    <row r="9695" spans="3:3" x14ac:dyDescent="0.15">
      <c r="C9695" s="88">
        <v>44158</v>
      </c>
    </row>
    <row r="9696" spans="3:3" x14ac:dyDescent="0.15">
      <c r="C9696" s="88">
        <v>44159</v>
      </c>
    </row>
    <row r="9697" spans="3:3" x14ac:dyDescent="0.15">
      <c r="C9697" s="88">
        <v>44160</v>
      </c>
    </row>
    <row r="9698" spans="3:3" x14ac:dyDescent="0.15">
      <c r="C9698" s="88">
        <v>44161</v>
      </c>
    </row>
    <row r="9699" spans="3:3" x14ac:dyDescent="0.15">
      <c r="C9699" s="88">
        <v>44162</v>
      </c>
    </row>
    <row r="9700" spans="3:3" x14ac:dyDescent="0.15">
      <c r="C9700" s="88">
        <v>44165</v>
      </c>
    </row>
    <row r="9701" spans="3:3" x14ac:dyDescent="0.15">
      <c r="C9701" s="88">
        <v>44166</v>
      </c>
    </row>
    <row r="9702" spans="3:3" x14ac:dyDescent="0.15">
      <c r="C9702" s="88">
        <v>44167</v>
      </c>
    </row>
    <row r="9703" spans="3:3" x14ac:dyDescent="0.15">
      <c r="C9703" s="88">
        <v>44168</v>
      </c>
    </row>
    <row r="9704" spans="3:3" x14ac:dyDescent="0.15">
      <c r="C9704" s="88">
        <v>44169</v>
      </c>
    </row>
    <row r="9705" spans="3:3" x14ac:dyDescent="0.15">
      <c r="C9705" s="88">
        <v>44172</v>
      </c>
    </row>
    <row r="9706" spans="3:3" x14ac:dyDescent="0.15">
      <c r="C9706" s="88">
        <v>44173</v>
      </c>
    </row>
    <row r="9707" spans="3:3" x14ac:dyDescent="0.15">
      <c r="C9707" s="88">
        <v>44174</v>
      </c>
    </row>
    <row r="9708" spans="3:3" x14ac:dyDescent="0.15">
      <c r="C9708" s="88">
        <v>44175</v>
      </c>
    </row>
    <row r="9709" spans="3:3" x14ac:dyDescent="0.15">
      <c r="C9709" s="88">
        <v>44176</v>
      </c>
    </row>
    <row r="9710" spans="3:3" x14ac:dyDescent="0.15">
      <c r="C9710" s="88">
        <v>44179</v>
      </c>
    </row>
    <row r="9711" spans="3:3" x14ac:dyDescent="0.15">
      <c r="C9711" s="88">
        <v>44180</v>
      </c>
    </row>
    <row r="9712" spans="3:3" x14ac:dyDescent="0.15">
      <c r="C9712" s="88">
        <v>44181</v>
      </c>
    </row>
    <row r="9713" spans="3:3" x14ac:dyDescent="0.15">
      <c r="C9713" s="88">
        <v>44182</v>
      </c>
    </row>
    <row r="9714" spans="3:3" x14ac:dyDescent="0.15">
      <c r="C9714" s="88">
        <v>44183</v>
      </c>
    </row>
    <row r="9715" spans="3:3" x14ac:dyDescent="0.15">
      <c r="C9715" s="88">
        <v>44186</v>
      </c>
    </row>
    <row r="9716" spans="3:3" x14ac:dyDescent="0.15">
      <c r="C9716" s="88">
        <v>44187</v>
      </c>
    </row>
    <row r="9717" spans="3:3" x14ac:dyDescent="0.15">
      <c r="C9717" s="88">
        <v>44188</v>
      </c>
    </row>
    <row r="9718" spans="3:3" x14ac:dyDescent="0.15">
      <c r="C9718" s="88">
        <v>44189</v>
      </c>
    </row>
    <row r="9719" spans="3:3" x14ac:dyDescent="0.15">
      <c r="C9719" s="88">
        <v>44190</v>
      </c>
    </row>
    <row r="9720" spans="3:3" x14ac:dyDescent="0.15">
      <c r="C9720" s="88">
        <v>44193</v>
      </c>
    </row>
    <row r="9721" spans="3:3" x14ac:dyDescent="0.15">
      <c r="C9721" s="88">
        <v>44194</v>
      </c>
    </row>
    <row r="9722" spans="3:3" x14ac:dyDescent="0.15">
      <c r="C9722" s="88">
        <v>44195</v>
      </c>
    </row>
    <row r="9723" spans="3:3" x14ac:dyDescent="0.15">
      <c r="C9723" s="88">
        <v>44196</v>
      </c>
    </row>
    <row r="9724" spans="3:3" x14ac:dyDescent="0.15">
      <c r="C9724" s="88">
        <v>44197</v>
      </c>
    </row>
    <row r="9725" spans="3:3" x14ac:dyDescent="0.15">
      <c r="C9725" s="88">
        <v>44200</v>
      </c>
    </row>
    <row r="9726" spans="3:3" x14ac:dyDescent="0.15">
      <c r="C9726" s="88">
        <v>44201</v>
      </c>
    </row>
    <row r="9727" spans="3:3" x14ac:dyDescent="0.15">
      <c r="C9727" s="88">
        <v>44202</v>
      </c>
    </row>
    <row r="9728" spans="3:3" x14ac:dyDescent="0.15">
      <c r="C9728" s="88">
        <v>44203</v>
      </c>
    </row>
    <row r="9729" spans="3:3" x14ac:dyDescent="0.15">
      <c r="C9729" s="88">
        <v>44204</v>
      </c>
    </row>
    <row r="9730" spans="3:3" x14ac:dyDescent="0.15">
      <c r="C9730" s="88">
        <v>44207</v>
      </c>
    </row>
    <row r="9731" spans="3:3" x14ac:dyDescent="0.15">
      <c r="C9731" s="88">
        <v>44208</v>
      </c>
    </row>
    <row r="9732" spans="3:3" x14ac:dyDescent="0.15">
      <c r="C9732" s="88">
        <v>44209</v>
      </c>
    </row>
    <row r="9733" spans="3:3" x14ac:dyDescent="0.15">
      <c r="C9733" s="88">
        <v>44210</v>
      </c>
    </row>
    <row r="9734" spans="3:3" x14ac:dyDescent="0.15">
      <c r="C9734" s="88">
        <v>44211</v>
      </c>
    </row>
    <row r="9735" spans="3:3" x14ac:dyDescent="0.15">
      <c r="C9735" s="88">
        <v>44214</v>
      </c>
    </row>
    <row r="9736" spans="3:3" x14ac:dyDescent="0.15">
      <c r="C9736" s="88">
        <v>44215</v>
      </c>
    </row>
    <row r="9737" spans="3:3" x14ac:dyDescent="0.15">
      <c r="C9737" s="88">
        <v>44216</v>
      </c>
    </row>
    <row r="9738" spans="3:3" x14ac:dyDescent="0.15">
      <c r="C9738" s="88">
        <v>44217</v>
      </c>
    </row>
    <row r="9739" spans="3:3" x14ac:dyDescent="0.15">
      <c r="C9739" s="88">
        <v>44218</v>
      </c>
    </row>
    <row r="9740" spans="3:3" x14ac:dyDescent="0.15">
      <c r="C9740" s="88">
        <v>44221</v>
      </c>
    </row>
    <row r="9741" spans="3:3" x14ac:dyDescent="0.15">
      <c r="C9741" s="88">
        <v>44222</v>
      </c>
    </row>
    <row r="9742" spans="3:3" x14ac:dyDescent="0.15">
      <c r="C9742" s="88">
        <v>44223</v>
      </c>
    </row>
    <row r="9743" spans="3:3" x14ac:dyDescent="0.15">
      <c r="C9743" s="88">
        <v>44224</v>
      </c>
    </row>
    <row r="9744" spans="3:3" x14ac:dyDescent="0.15">
      <c r="C9744" s="88">
        <v>44225</v>
      </c>
    </row>
    <row r="9745" spans="3:3" x14ac:dyDescent="0.15">
      <c r="C9745" s="88">
        <v>44228</v>
      </c>
    </row>
    <row r="9746" spans="3:3" x14ac:dyDescent="0.15">
      <c r="C9746" s="88">
        <v>44229</v>
      </c>
    </row>
    <row r="9747" spans="3:3" x14ac:dyDescent="0.15">
      <c r="C9747" s="88">
        <v>44230</v>
      </c>
    </row>
    <row r="9748" spans="3:3" x14ac:dyDescent="0.15">
      <c r="C9748" s="88">
        <v>44231</v>
      </c>
    </row>
    <row r="9749" spans="3:3" x14ac:dyDescent="0.15">
      <c r="C9749" s="88">
        <v>44232</v>
      </c>
    </row>
    <row r="9750" spans="3:3" x14ac:dyDescent="0.15">
      <c r="C9750" s="88">
        <v>44235</v>
      </c>
    </row>
    <row r="9751" spans="3:3" x14ac:dyDescent="0.15">
      <c r="C9751" s="88">
        <v>44236</v>
      </c>
    </row>
    <row r="9752" spans="3:3" x14ac:dyDescent="0.15">
      <c r="C9752" s="88">
        <v>44237</v>
      </c>
    </row>
    <row r="9753" spans="3:3" x14ac:dyDescent="0.15">
      <c r="C9753" s="88">
        <v>44238</v>
      </c>
    </row>
    <row r="9754" spans="3:3" x14ac:dyDescent="0.15">
      <c r="C9754" s="88">
        <v>44239</v>
      </c>
    </row>
    <row r="9755" spans="3:3" x14ac:dyDescent="0.15">
      <c r="C9755" s="88">
        <v>44242</v>
      </c>
    </row>
    <row r="9756" spans="3:3" x14ac:dyDescent="0.15">
      <c r="C9756" s="88">
        <v>44243</v>
      </c>
    </row>
    <row r="9757" spans="3:3" x14ac:dyDescent="0.15">
      <c r="C9757" s="88">
        <v>44244</v>
      </c>
    </row>
    <row r="9758" spans="3:3" x14ac:dyDescent="0.15">
      <c r="C9758" s="88">
        <v>44245</v>
      </c>
    </row>
    <row r="9759" spans="3:3" x14ac:dyDescent="0.15">
      <c r="C9759" s="88">
        <v>44246</v>
      </c>
    </row>
    <row r="9760" spans="3:3" x14ac:dyDescent="0.15">
      <c r="C9760" s="88">
        <v>44249</v>
      </c>
    </row>
    <row r="9761" spans="3:3" x14ac:dyDescent="0.15">
      <c r="C9761" s="88">
        <v>44250</v>
      </c>
    </row>
    <row r="9762" spans="3:3" x14ac:dyDescent="0.15">
      <c r="C9762" s="88">
        <v>44251</v>
      </c>
    </row>
    <row r="9763" spans="3:3" x14ac:dyDescent="0.15">
      <c r="C9763" s="88">
        <v>44252</v>
      </c>
    </row>
    <row r="9764" spans="3:3" x14ac:dyDescent="0.15">
      <c r="C9764" s="88">
        <v>44253</v>
      </c>
    </row>
    <row r="9765" spans="3:3" x14ac:dyDescent="0.15">
      <c r="C9765" s="88">
        <v>44256</v>
      </c>
    </row>
    <row r="9766" spans="3:3" x14ac:dyDescent="0.15">
      <c r="C9766" s="88">
        <v>44257</v>
      </c>
    </row>
    <row r="9767" spans="3:3" x14ac:dyDescent="0.15">
      <c r="C9767" s="88">
        <v>44258</v>
      </c>
    </row>
    <row r="9768" spans="3:3" x14ac:dyDescent="0.15">
      <c r="C9768" s="88">
        <v>44259</v>
      </c>
    </row>
    <row r="9769" spans="3:3" x14ac:dyDescent="0.15">
      <c r="C9769" s="88">
        <v>44260</v>
      </c>
    </row>
    <row r="9770" spans="3:3" x14ac:dyDescent="0.15">
      <c r="C9770" s="88">
        <v>44263</v>
      </c>
    </row>
    <row r="9771" spans="3:3" x14ac:dyDescent="0.15">
      <c r="C9771" s="88">
        <v>44264</v>
      </c>
    </row>
    <row r="9772" spans="3:3" x14ac:dyDescent="0.15">
      <c r="C9772" s="88">
        <v>44265</v>
      </c>
    </row>
    <row r="9773" spans="3:3" x14ac:dyDescent="0.15">
      <c r="C9773" s="88">
        <v>44266</v>
      </c>
    </row>
    <row r="9774" spans="3:3" x14ac:dyDescent="0.15">
      <c r="C9774" s="88">
        <v>44267</v>
      </c>
    </row>
    <row r="9775" spans="3:3" x14ac:dyDescent="0.15">
      <c r="C9775" s="88">
        <v>44270</v>
      </c>
    </row>
    <row r="9776" spans="3:3" x14ac:dyDescent="0.15">
      <c r="C9776" s="88">
        <v>44271</v>
      </c>
    </row>
    <row r="9777" spans="3:3" x14ac:dyDescent="0.15">
      <c r="C9777" s="88">
        <v>44272</v>
      </c>
    </row>
    <row r="9778" spans="3:3" x14ac:dyDescent="0.15">
      <c r="C9778" s="88">
        <v>44273</v>
      </c>
    </row>
    <row r="9779" spans="3:3" x14ac:dyDescent="0.15">
      <c r="C9779" s="88">
        <v>44274</v>
      </c>
    </row>
    <row r="9780" spans="3:3" x14ac:dyDescent="0.15">
      <c r="C9780" s="88">
        <v>44277</v>
      </c>
    </row>
    <row r="9781" spans="3:3" x14ac:dyDescent="0.15">
      <c r="C9781" s="88">
        <v>44278</v>
      </c>
    </row>
    <row r="9782" spans="3:3" x14ac:dyDescent="0.15">
      <c r="C9782" s="88">
        <v>44279</v>
      </c>
    </row>
    <row r="9783" spans="3:3" x14ac:dyDescent="0.15">
      <c r="C9783" s="88">
        <v>44280</v>
      </c>
    </row>
    <row r="9784" spans="3:3" x14ac:dyDescent="0.15">
      <c r="C9784" s="88">
        <v>44281</v>
      </c>
    </row>
    <row r="9785" spans="3:3" x14ac:dyDescent="0.15">
      <c r="C9785" s="88">
        <v>44284</v>
      </c>
    </row>
    <row r="9786" spans="3:3" x14ac:dyDescent="0.15">
      <c r="C9786" s="88">
        <v>44285</v>
      </c>
    </row>
    <row r="9787" spans="3:3" x14ac:dyDescent="0.15">
      <c r="C9787" s="88">
        <v>44286</v>
      </c>
    </row>
    <row r="9788" spans="3:3" x14ac:dyDescent="0.15">
      <c r="C9788" s="88">
        <v>44287</v>
      </c>
    </row>
    <row r="9789" spans="3:3" x14ac:dyDescent="0.15">
      <c r="C9789" s="88">
        <v>44288</v>
      </c>
    </row>
    <row r="9790" spans="3:3" x14ac:dyDescent="0.15">
      <c r="C9790" s="88">
        <v>44291</v>
      </c>
    </row>
    <row r="9791" spans="3:3" x14ac:dyDescent="0.15">
      <c r="C9791" s="88">
        <v>44292</v>
      </c>
    </row>
    <row r="9792" spans="3:3" x14ac:dyDescent="0.15">
      <c r="C9792" s="88">
        <v>44293</v>
      </c>
    </row>
    <row r="9793" spans="3:3" x14ac:dyDescent="0.15">
      <c r="C9793" s="88">
        <v>44294</v>
      </c>
    </row>
    <row r="9794" spans="3:3" x14ac:dyDescent="0.15">
      <c r="C9794" s="88">
        <v>44295</v>
      </c>
    </row>
    <row r="9795" spans="3:3" x14ac:dyDescent="0.15">
      <c r="C9795" s="88">
        <v>44298</v>
      </c>
    </row>
    <row r="9796" spans="3:3" x14ac:dyDescent="0.15">
      <c r="C9796" s="88">
        <v>44299</v>
      </c>
    </row>
    <row r="9797" spans="3:3" x14ac:dyDescent="0.15">
      <c r="C9797" s="88">
        <v>44300</v>
      </c>
    </row>
    <row r="9798" spans="3:3" x14ac:dyDescent="0.15">
      <c r="C9798" s="88">
        <v>44301</v>
      </c>
    </row>
    <row r="9799" spans="3:3" x14ac:dyDescent="0.15">
      <c r="C9799" s="88">
        <v>44302</v>
      </c>
    </row>
    <row r="9800" spans="3:3" x14ac:dyDescent="0.15">
      <c r="C9800" s="88">
        <v>44305</v>
      </c>
    </row>
    <row r="9801" spans="3:3" x14ac:dyDescent="0.15">
      <c r="C9801" s="88">
        <v>44306</v>
      </c>
    </row>
    <row r="9802" spans="3:3" x14ac:dyDescent="0.15">
      <c r="C9802" s="88">
        <v>44307</v>
      </c>
    </row>
    <row r="9803" spans="3:3" x14ac:dyDescent="0.15">
      <c r="C9803" s="88">
        <v>44308</v>
      </c>
    </row>
    <row r="9804" spans="3:3" x14ac:dyDescent="0.15">
      <c r="C9804" s="88">
        <v>44309</v>
      </c>
    </row>
    <row r="9805" spans="3:3" x14ac:dyDescent="0.15">
      <c r="C9805" s="88">
        <v>44312</v>
      </c>
    </row>
    <row r="9806" spans="3:3" x14ac:dyDescent="0.15">
      <c r="C9806" s="88">
        <v>44313</v>
      </c>
    </row>
    <row r="9807" spans="3:3" x14ac:dyDescent="0.15">
      <c r="C9807" s="88">
        <v>44314</v>
      </c>
    </row>
    <row r="9808" spans="3:3" x14ac:dyDescent="0.15">
      <c r="C9808" s="88">
        <v>44315</v>
      </c>
    </row>
    <row r="9809" spans="3:3" x14ac:dyDescent="0.15">
      <c r="C9809" s="88">
        <v>44316</v>
      </c>
    </row>
    <row r="9810" spans="3:3" x14ac:dyDescent="0.15">
      <c r="C9810" s="88">
        <v>44319</v>
      </c>
    </row>
    <row r="9811" spans="3:3" x14ac:dyDescent="0.15">
      <c r="C9811" s="88">
        <v>44320</v>
      </c>
    </row>
    <row r="9812" spans="3:3" x14ac:dyDescent="0.15">
      <c r="C9812" s="88">
        <v>44321</v>
      </c>
    </row>
    <row r="9813" spans="3:3" x14ac:dyDescent="0.15">
      <c r="C9813" s="88">
        <v>44322</v>
      </c>
    </row>
    <row r="9814" spans="3:3" x14ac:dyDescent="0.15">
      <c r="C9814" s="88">
        <v>44323</v>
      </c>
    </row>
    <row r="9815" spans="3:3" x14ac:dyDescent="0.15">
      <c r="C9815" s="88">
        <v>44326</v>
      </c>
    </row>
    <row r="9816" spans="3:3" x14ac:dyDescent="0.15">
      <c r="C9816" s="88">
        <v>44327</v>
      </c>
    </row>
    <row r="9817" spans="3:3" x14ac:dyDescent="0.15">
      <c r="C9817" s="88">
        <v>44328</v>
      </c>
    </row>
    <row r="9818" spans="3:3" x14ac:dyDescent="0.15">
      <c r="C9818" s="88">
        <v>44329</v>
      </c>
    </row>
    <row r="9819" spans="3:3" x14ac:dyDescent="0.15">
      <c r="C9819" s="88">
        <v>44330</v>
      </c>
    </row>
    <row r="9820" spans="3:3" x14ac:dyDescent="0.15">
      <c r="C9820" s="88">
        <v>44333</v>
      </c>
    </row>
    <row r="9821" spans="3:3" x14ac:dyDescent="0.15">
      <c r="C9821" s="88">
        <v>44334</v>
      </c>
    </row>
    <row r="9822" spans="3:3" x14ac:dyDescent="0.15">
      <c r="C9822" s="88">
        <v>44335</v>
      </c>
    </row>
    <row r="9823" spans="3:3" x14ac:dyDescent="0.15">
      <c r="C9823" s="88">
        <v>44336</v>
      </c>
    </row>
    <row r="9824" spans="3:3" x14ac:dyDescent="0.15">
      <c r="C9824" s="88">
        <v>44337</v>
      </c>
    </row>
    <row r="9825" spans="3:3" x14ac:dyDescent="0.15">
      <c r="C9825" s="88">
        <v>44340</v>
      </c>
    </row>
    <row r="9826" spans="3:3" x14ac:dyDescent="0.15">
      <c r="C9826" s="88">
        <v>44341</v>
      </c>
    </row>
    <row r="9827" spans="3:3" x14ac:dyDescent="0.15">
      <c r="C9827" s="88">
        <v>44342</v>
      </c>
    </row>
    <row r="9828" spans="3:3" x14ac:dyDescent="0.15">
      <c r="C9828" s="88">
        <v>44343</v>
      </c>
    </row>
    <row r="9829" spans="3:3" x14ac:dyDescent="0.15">
      <c r="C9829" s="88">
        <v>44344</v>
      </c>
    </row>
    <row r="9830" spans="3:3" x14ac:dyDescent="0.15">
      <c r="C9830" s="88">
        <v>44347</v>
      </c>
    </row>
    <row r="9831" spans="3:3" x14ac:dyDescent="0.15">
      <c r="C9831" s="88">
        <v>44348</v>
      </c>
    </row>
    <row r="9832" spans="3:3" x14ac:dyDescent="0.15">
      <c r="C9832" s="88">
        <v>44349</v>
      </c>
    </row>
    <row r="9833" spans="3:3" x14ac:dyDescent="0.15">
      <c r="C9833" s="88">
        <v>44350</v>
      </c>
    </row>
    <row r="9834" spans="3:3" x14ac:dyDescent="0.15">
      <c r="C9834" s="88">
        <v>44351</v>
      </c>
    </row>
    <row r="9835" spans="3:3" x14ac:dyDescent="0.15">
      <c r="C9835" s="88">
        <v>44354</v>
      </c>
    </row>
    <row r="9836" spans="3:3" x14ac:dyDescent="0.15">
      <c r="C9836" s="88">
        <v>44355</v>
      </c>
    </row>
    <row r="9837" spans="3:3" x14ac:dyDescent="0.15">
      <c r="C9837" s="88">
        <v>44356</v>
      </c>
    </row>
    <row r="9838" spans="3:3" x14ac:dyDescent="0.15">
      <c r="C9838" s="88">
        <v>44357</v>
      </c>
    </row>
    <row r="9839" spans="3:3" x14ac:dyDescent="0.15">
      <c r="C9839" s="88">
        <v>44358</v>
      </c>
    </row>
    <row r="9840" spans="3:3" x14ac:dyDescent="0.15">
      <c r="C9840" s="88">
        <v>44361</v>
      </c>
    </row>
    <row r="9841" spans="3:3" x14ac:dyDescent="0.15">
      <c r="C9841" s="88">
        <v>44362</v>
      </c>
    </row>
    <row r="9842" spans="3:3" x14ac:dyDescent="0.15">
      <c r="C9842" s="88">
        <v>44363</v>
      </c>
    </row>
    <row r="9843" spans="3:3" x14ac:dyDescent="0.15">
      <c r="C9843" s="88">
        <v>44364</v>
      </c>
    </row>
    <row r="9844" spans="3:3" x14ac:dyDescent="0.15">
      <c r="C9844" s="88">
        <v>44365</v>
      </c>
    </row>
    <row r="9845" spans="3:3" x14ac:dyDescent="0.15">
      <c r="C9845" s="88">
        <v>44368</v>
      </c>
    </row>
    <row r="9846" spans="3:3" x14ac:dyDescent="0.15">
      <c r="C9846" s="88">
        <v>44369</v>
      </c>
    </row>
    <row r="9847" spans="3:3" x14ac:dyDescent="0.15">
      <c r="C9847" s="88">
        <v>44370</v>
      </c>
    </row>
    <row r="9848" spans="3:3" x14ac:dyDescent="0.15">
      <c r="C9848" s="88">
        <v>44371</v>
      </c>
    </row>
    <row r="9849" spans="3:3" x14ac:dyDescent="0.15">
      <c r="C9849" s="88">
        <v>44372</v>
      </c>
    </row>
    <row r="9850" spans="3:3" x14ac:dyDescent="0.15">
      <c r="C9850" s="88">
        <v>44375</v>
      </c>
    </row>
    <row r="9851" spans="3:3" x14ac:dyDescent="0.15">
      <c r="C9851" s="88">
        <v>44376</v>
      </c>
    </row>
    <row r="9852" spans="3:3" x14ac:dyDescent="0.15">
      <c r="C9852" s="88">
        <v>44377</v>
      </c>
    </row>
    <row r="9853" spans="3:3" x14ac:dyDescent="0.15">
      <c r="C9853" s="88">
        <v>44378</v>
      </c>
    </row>
    <row r="9854" spans="3:3" x14ac:dyDescent="0.15">
      <c r="C9854" s="88">
        <v>44379</v>
      </c>
    </row>
    <row r="9855" spans="3:3" x14ac:dyDescent="0.15">
      <c r="C9855" s="88">
        <v>44382</v>
      </c>
    </row>
    <row r="9856" spans="3:3" x14ac:dyDescent="0.15">
      <c r="C9856" s="88">
        <v>44383</v>
      </c>
    </row>
    <row r="9857" spans="3:3" x14ac:dyDescent="0.15">
      <c r="C9857" s="88">
        <v>44384</v>
      </c>
    </row>
    <row r="9858" spans="3:3" x14ac:dyDescent="0.15">
      <c r="C9858" s="88">
        <v>44385</v>
      </c>
    </row>
    <row r="9859" spans="3:3" x14ac:dyDescent="0.15">
      <c r="C9859" s="88">
        <v>44386</v>
      </c>
    </row>
    <row r="9860" spans="3:3" x14ac:dyDescent="0.15">
      <c r="C9860" s="88">
        <v>44389</v>
      </c>
    </row>
    <row r="9861" spans="3:3" x14ac:dyDescent="0.15">
      <c r="C9861" s="88">
        <v>44390</v>
      </c>
    </row>
    <row r="9862" spans="3:3" x14ac:dyDescent="0.15">
      <c r="C9862" s="88">
        <v>44391</v>
      </c>
    </row>
    <row r="9863" spans="3:3" x14ac:dyDescent="0.15">
      <c r="C9863" s="88">
        <v>44392</v>
      </c>
    </row>
    <row r="9864" spans="3:3" x14ac:dyDescent="0.15">
      <c r="C9864" s="88">
        <v>44393</v>
      </c>
    </row>
    <row r="9865" spans="3:3" x14ac:dyDescent="0.15">
      <c r="C9865" s="88">
        <v>44396</v>
      </c>
    </row>
    <row r="9866" spans="3:3" x14ac:dyDescent="0.15">
      <c r="C9866" s="88">
        <v>44397</v>
      </c>
    </row>
    <row r="9867" spans="3:3" x14ac:dyDescent="0.15">
      <c r="C9867" s="88">
        <v>44398</v>
      </c>
    </row>
    <row r="9868" spans="3:3" x14ac:dyDescent="0.15">
      <c r="C9868" s="88">
        <v>44399</v>
      </c>
    </row>
    <row r="9869" spans="3:3" x14ac:dyDescent="0.15">
      <c r="C9869" s="88">
        <v>44400</v>
      </c>
    </row>
    <row r="9870" spans="3:3" x14ac:dyDescent="0.15">
      <c r="C9870" s="88">
        <v>44403</v>
      </c>
    </row>
    <row r="9871" spans="3:3" x14ac:dyDescent="0.15">
      <c r="C9871" s="88">
        <v>44404</v>
      </c>
    </row>
    <row r="9872" spans="3:3" x14ac:dyDescent="0.15">
      <c r="C9872" s="88">
        <v>44405</v>
      </c>
    </row>
    <row r="9873" spans="3:3" x14ac:dyDescent="0.15">
      <c r="C9873" s="88">
        <v>44406</v>
      </c>
    </row>
    <row r="9874" spans="3:3" x14ac:dyDescent="0.15">
      <c r="C9874" s="88">
        <v>44407</v>
      </c>
    </row>
    <row r="9875" spans="3:3" x14ac:dyDescent="0.15">
      <c r="C9875" s="88">
        <v>44410</v>
      </c>
    </row>
    <row r="9876" spans="3:3" x14ac:dyDescent="0.15">
      <c r="C9876" s="88">
        <v>44411</v>
      </c>
    </row>
    <row r="9877" spans="3:3" x14ac:dyDescent="0.15">
      <c r="C9877" s="88">
        <v>44412</v>
      </c>
    </row>
    <row r="9878" spans="3:3" x14ac:dyDescent="0.15">
      <c r="C9878" s="88">
        <v>44413</v>
      </c>
    </row>
    <row r="9879" spans="3:3" x14ac:dyDescent="0.15">
      <c r="C9879" s="88">
        <v>44414</v>
      </c>
    </row>
    <row r="9880" spans="3:3" x14ac:dyDescent="0.15">
      <c r="C9880" s="88">
        <v>44417</v>
      </c>
    </row>
    <row r="9881" spans="3:3" x14ac:dyDescent="0.15">
      <c r="C9881" s="88">
        <v>44418</v>
      </c>
    </row>
    <row r="9882" spans="3:3" x14ac:dyDescent="0.15">
      <c r="C9882" s="88">
        <v>44419</v>
      </c>
    </row>
    <row r="9883" spans="3:3" x14ac:dyDescent="0.15">
      <c r="C9883" s="88">
        <v>44420</v>
      </c>
    </row>
    <row r="9884" spans="3:3" x14ac:dyDescent="0.15">
      <c r="C9884" s="88">
        <v>44421</v>
      </c>
    </row>
    <row r="9885" spans="3:3" x14ac:dyDescent="0.15">
      <c r="C9885" s="88">
        <v>44424</v>
      </c>
    </row>
    <row r="9886" spans="3:3" x14ac:dyDescent="0.15">
      <c r="C9886" s="88">
        <v>44425</v>
      </c>
    </row>
    <row r="9887" spans="3:3" x14ac:dyDescent="0.15">
      <c r="C9887" s="88">
        <v>44426</v>
      </c>
    </row>
    <row r="9888" spans="3:3" x14ac:dyDescent="0.15">
      <c r="C9888" s="88">
        <v>44427</v>
      </c>
    </row>
    <row r="9889" spans="3:3" x14ac:dyDescent="0.15">
      <c r="C9889" s="88">
        <v>44428</v>
      </c>
    </row>
    <row r="9890" spans="3:3" x14ac:dyDescent="0.15">
      <c r="C9890" s="88">
        <v>44431</v>
      </c>
    </row>
    <row r="9891" spans="3:3" x14ac:dyDescent="0.15">
      <c r="C9891" s="88">
        <v>44432</v>
      </c>
    </row>
    <row r="9892" spans="3:3" x14ac:dyDescent="0.15">
      <c r="C9892" s="88">
        <v>44433</v>
      </c>
    </row>
    <row r="9893" spans="3:3" x14ac:dyDescent="0.15">
      <c r="C9893" s="88">
        <v>44434</v>
      </c>
    </row>
    <row r="9894" spans="3:3" x14ac:dyDescent="0.15">
      <c r="C9894" s="88">
        <v>44435</v>
      </c>
    </row>
    <row r="9895" spans="3:3" x14ac:dyDescent="0.15">
      <c r="C9895" s="88">
        <v>44438</v>
      </c>
    </row>
    <row r="9896" spans="3:3" x14ac:dyDescent="0.15">
      <c r="C9896" s="88">
        <v>44439</v>
      </c>
    </row>
    <row r="9897" spans="3:3" x14ac:dyDescent="0.15">
      <c r="C9897" s="88">
        <v>44440</v>
      </c>
    </row>
    <row r="9898" spans="3:3" x14ac:dyDescent="0.15">
      <c r="C9898" s="88">
        <v>44441</v>
      </c>
    </row>
    <row r="9899" spans="3:3" x14ac:dyDescent="0.15">
      <c r="C9899" s="88">
        <v>44442</v>
      </c>
    </row>
    <row r="9900" spans="3:3" x14ac:dyDescent="0.15">
      <c r="C9900" s="88">
        <v>44445</v>
      </c>
    </row>
    <row r="9901" spans="3:3" x14ac:dyDescent="0.15">
      <c r="C9901" s="88">
        <v>44446</v>
      </c>
    </row>
    <row r="9902" spans="3:3" x14ac:dyDescent="0.15">
      <c r="C9902" s="88">
        <v>44447</v>
      </c>
    </row>
    <row r="9903" spans="3:3" x14ac:dyDescent="0.15">
      <c r="C9903" s="88">
        <v>44448</v>
      </c>
    </row>
    <row r="9904" spans="3:3" x14ac:dyDescent="0.15">
      <c r="C9904" s="88">
        <v>44449</v>
      </c>
    </row>
    <row r="9905" spans="3:3" x14ac:dyDescent="0.15">
      <c r="C9905" s="88">
        <v>44452</v>
      </c>
    </row>
    <row r="9906" spans="3:3" x14ac:dyDescent="0.15">
      <c r="C9906" s="88">
        <v>44453</v>
      </c>
    </row>
    <row r="9907" spans="3:3" x14ac:dyDescent="0.15">
      <c r="C9907" s="88">
        <v>44454</v>
      </c>
    </row>
    <row r="9908" spans="3:3" x14ac:dyDescent="0.15">
      <c r="C9908" s="88">
        <v>44455</v>
      </c>
    </row>
    <row r="9909" spans="3:3" x14ac:dyDescent="0.15">
      <c r="C9909" s="88">
        <v>44456</v>
      </c>
    </row>
    <row r="9910" spans="3:3" x14ac:dyDescent="0.15">
      <c r="C9910" s="88">
        <v>44459</v>
      </c>
    </row>
    <row r="9911" spans="3:3" x14ac:dyDescent="0.15">
      <c r="C9911" s="88">
        <v>44460</v>
      </c>
    </row>
    <row r="9912" spans="3:3" x14ac:dyDescent="0.15">
      <c r="C9912" s="88">
        <v>44461</v>
      </c>
    </row>
    <row r="9913" spans="3:3" x14ac:dyDescent="0.15">
      <c r="C9913" s="88">
        <v>44462</v>
      </c>
    </row>
    <row r="9914" spans="3:3" x14ac:dyDescent="0.15">
      <c r="C9914" s="88">
        <v>44463</v>
      </c>
    </row>
    <row r="9915" spans="3:3" x14ac:dyDescent="0.15">
      <c r="C9915" s="88">
        <v>44466</v>
      </c>
    </row>
    <row r="9916" spans="3:3" x14ac:dyDescent="0.15">
      <c r="C9916" s="88">
        <v>44467</v>
      </c>
    </row>
    <row r="9917" spans="3:3" x14ac:dyDescent="0.15">
      <c r="C9917" s="88">
        <v>44468</v>
      </c>
    </row>
    <row r="9918" spans="3:3" x14ac:dyDescent="0.15">
      <c r="C9918" s="88">
        <v>44469</v>
      </c>
    </row>
    <row r="9919" spans="3:3" x14ac:dyDescent="0.15">
      <c r="C9919" s="88">
        <v>44470</v>
      </c>
    </row>
    <row r="9920" spans="3:3" x14ac:dyDescent="0.15">
      <c r="C9920" s="88">
        <v>44473</v>
      </c>
    </row>
    <row r="9921" spans="3:3" x14ac:dyDescent="0.15">
      <c r="C9921" s="88">
        <v>44474</v>
      </c>
    </row>
    <row r="9922" spans="3:3" x14ac:dyDescent="0.15">
      <c r="C9922" s="88">
        <v>44475</v>
      </c>
    </row>
    <row r="9923" spans="3:3" x14ac:dyDescent="0.15">
      <c r="C9923" s="88">
        <v>44476</v>
      </c>
    </row>
    <row r="9924" spans="3:3" x14ac:dyDescent="0.15">
      <c r="C9924" s="88">
        <v>44477</v>
      </c>
    </row>
    <row r="9925" spans="3:3" x14ac:dyDescent="0.15">
      <c r="C9925" s="88">
        <v>44480</v>
      </c>
    </row>
    <row r="9926" spans="3:3" x14ac:dyDescent="0.15">
      <c r="C9926" s="88">
        <v>44481</v>
      </c>
    </row>
    <row r="9927" spans="3:3" x14ac:dyDescent="0.15">
      <c r="C9927" s="88">
        <v>44482</v>
      </c>
    </row>
    <row r="9928" spans="3:3" x14ac:dyDescent="0.15">
      <c r="C9928" s="88">
        <v>44483</v>
      </c>
    </row>
    <row r="9929" spans="3:3" x14ac:dyDescent="0.15">
      <c r="C9929" s="88">
        <v>44484</v>
      </c>
    </row>
    <row r="9930" spans="3:3" x14ac:dyDescent="0.15">
      <c r="C9930" s="88">
        <v>44487</v>
      </c>
    </row>
    <row r="9931" spans="3:3" x14ac:dyDescent="0.15">
      <c r="C9931" s="88">
        <v>44488</v>
      </c>
    </row>
    <row r="9932" spans="3:3" x14ac:dyDescent="0.15">
      <c r="C9932" s="88">
        <v>44489</v>
      </c>
    </row>
    <row r="9933" spans="3:3" x14ac:dyDescent="0.15">
      <c r="C9933" s="88">
        <v>44490</v>
      </c>
    </row>
    <row r="9934" spans="3:3" x14ac:dyDescent="0.15">
      <c r="C9934" s="88">
        <v>44491</v>
      </c>
    </row>
    <row r="9935" spans="3:3" x14ac:dyDescent="0.15">
      <c r="C9935" s="88">
        <v>44494</v>
      </c>
    </row>
    <row r="9936" spans="3:3" x14ac:dyDescent="0.15">
      <c r="C9936" s="88">
        <v>44495</v>
      </c>
    </row>
    <row r="9937" spans="3:3" x14ac:dyDescent="0.15">
      <c r="C9937" s="88">
        <v>44496</v>
      </c>
    </row>
    <row r="9938" spans="3:3" x14ac:dyDescent="0.15">
      <c r="C9938" s="88">
        <v>44497</v>
      </c>
    </row>
    <row r="9939" spans="3:3" x14ac:dyDescent="0.15">
      <c r="C9939" s="88">
        <v>44498</v>
      </c>
    </row>
    <row r="9940" spans="3:3" x14ac:dyDescent="0.15">
      <c r="C9940" s="88">
        <v>44501</v>
      </c>
    </row>
    <row r="9941" spans="3:3" x14ac:dyDescent="0.15">
      <c r="C9941" s="88">
        <v>44502</v>
      </c>
    </row>
    <row r="9942" spans="3:3" x14ac:dyDescent="0.15">
      <c r="C9942" s="88">
        <v>44503</v>
      </c>
    </row>
    <row r="9943" spans="3:3" x14ac:dyDescent="0.15">
      <c r="C9943" s="88">
        <v>44504</v>
      </c>
    </row>
    <row r="9944" spans="3:3" x14ac:dyDescent="0.15">
      <c r="C9944" s="88">
        <v>44505</v>
      </c>
    </row>
    <row r="9945" spans="3:3" x14ac:dyDescent="0.15">
      <c r="C9945" s="88">
        <v>44508</v>
      </c>
    </row>
    <row r="9946" spans="3:3" x14ac:dyDescent="0.15">
      <c r="C9946" s="88">
        <v>44509</v>
      </c>
    </row>
    <row r="9947" spans="3:3" x14ac:dyDescent="0.15">
      <c r="C9947" s="88">
        <v>44510</v>
      </c>
    </row>
    <row r="9948" spans="3:3" x14ac:dyDescent="0.15">
      <c r="C9948" s="88">
        <v>44511</v>
      </c>
    </row>
    <row r="9949" spans="3:3" x14ac:dyDescent="0.15">
      <c r="C9949" s="88">
        <v>44512</v>
      </c>
    </row>
    <row r="9950" spans="3:3" x14ac:dyDescent="0.15">
      <c r="C9950" s="88">
        <v>44515</v>
      </c>
    </row>
    <row r="9951" spans="3:3" x14ac:dyDescent="0.15">
      <c r="C9951" s="88">
        <v>44516</v>
      </c>
    </row>
    <row r="9952" spans="3:3" x14ac:dyDescent="0.15">
      <c r="C9952" s="88">
        <v>44517</v>
      </c>
    </row>
    <row r="9953" spans="3:3" x14ac:dyDescent="0.15">
      <c r="C9953" s="88">
        <v>44518</v>
      </c>
    </row>
    <row r="9954" spans="3:3" x14ac:dyDescent="0.15">
      <c r="C9954" s="88">
        <v>44519</v>
      </c>
    </row>
    <row r="9955" spans="3:3" x14ac:dyDescent="0.15">
      <c r="C9955" s="88">
        <v>44522</v>
      </c>
    </row>
    <row r="9956" spans="3:3" x14ac:dyDescent="0.15">
      <c r="C9956" s="88">
        <v>44523</v>
      </c>
    </row>
    <row r="9957" spans="3:3" x14ac:dyDescent="0.15">
      <c r="C9957" s="88">
        <v>44524</v>
      </c>
    </row>
    <row r="9958" spans="3:3" x14ac:dyDescent="0.15">
      <c r="C9958" s="88">
        <v>44525</v>
      </c>
    </row>
    <row r="9959" spans="3:3" x14ac:dyDescent="0.15">
      <c r="C9959" s="88">
        <v>44526</v>
      </c>
    </row>
    <row r="9960" spans="3:3" x14ac:dyDescent="0.15">
      <c r="C9960" s="88">
        <v>44529</v>
      </c>
    </row>
    <row r="9961" spans="3:3" x14ac:dyDescent="0.15">
      <c r="C9961" s="88">
        <v>44530</v>
      </c>
    </row>
    <row r="9962" spans="3:3" x14ac:dyDescent="0.15">
      <c r="C9962" s="88">
        <v>44531</v>
      </c>
    </row>
    <row r="9963" spans="3:3" x14ac:dyDescent="0.15">
      <c r="C9963" s="88">
        <v>44532</v>
      </c>
    </row>
    <row r="9964" spans="3:3" x14ac:dyDescent="0.15">
      <c r="C9964" s="88">
        <v>44533</v>
      </c>
    </row>
    <row r="9965" spans="3:3" x14ac:dyDescent="0.15">
      <c r="C9965" s="88">
        <v>44536</v>
      </c>
    </row>
    <row r="9966" spans="3:3" x14ac:dyDescent="0.15">
      <c r="C9966" s="88">
        <v>44537</v>
      </c>
    </row>
    <row r="9967" spans="3:3" x14ac:dyDescent="0.15">
      <c r="C9967" s="88">
        <v>44538</v>
      </c>
    </row>
    <row r="9968" spans="3:3" x14ac:dyDescent="0.15">
      <c r="C9968" s="88">
        <v>44539</v>
      </c>
    </row>
    <row r="9969" spans="3:3" x14ac:dyDescent="0.15">
      <c r="C9969" s="88">
        <v>44540</v>
      </c>
    </row>
    <row r="9970" spans="3:3" x14ac:dyDescent="0.15">
      <c r="C9970" s="88">
        <v>44543</v>
      </c>
    </row>
    <row r="9971" spans="3:3" x14ac:dyDescent="0.15">
      <c r="C9971" s="88">
        <v>44544</v>
      </c>
    </row>
    <row r="9972" spans="3:3" x14ac:dyDescent="0.15">
      <c r="C9972" s="88">
        <v>44545</v>
      </c>
    </row>
    <row r="9973" spans="3:3" x14ac:dyDescent="0.15">
      <c r="C9973" s="88">
        <v>44546</v>
      </c>
    </row>
    <row r="9974" spans="3:3" x14ac:dyDescent="0.15">
      <c r="C9974" s="88">
        <v>44547</v>
      </c>
    </row>
    <row r="9975" spans="3:3" x14ac:dyDescent="0.15">
      <c r="C9975" s="88">
        <v>44550</v>
      </c>
    </row>
    <row r="9976" spans="3:3" x14ac:dyDescent="0.15">
      <c r="C9976" s="88">
        <v>44551</v>
      </c>
    </row>
    <row r="9977" spans="3:3" x14ac:dyDescent="0.15">
      <c r="C9977" s="88">
        <v>44552</v>
      </c>
    </row>
    <row r="9978" spans="3:3" x14ac:dyDescent="0.15">
      <c r="C9978" s="88">
        <v>44553</v>
      </c>
    </row>
    <row r="9979" spans="3:3" x14ac:dyDescent="0.15">
      <c r="C9979" s="88">
        <v>44554</v>
      </c>
    </row>
    <row r="9980" spans="3:3" x14ac:dyDescent="0.15">
      <c r="C9980" s="88">
        <v>44557</v>
      </c>
    </row>
    <row r="9981" spans="3:3" x14ac:dyDescent="0.15">
      <c r="C9981" s="88">
        <v>44558</v>
      </c>
    </row>
    <row r="9982" spans="3:3" x14ac:dyDescent="0.15">
      <c r="C9982" s="88">
        <v>44559</v>
      </c>
    </row>
    <row r="9983" spans="3:3" x14ac:dyDescent="0.15">
      <c r="C9983" s="88">
        <v>44560</v>
      </c>
    </row>
    <row r="9984" spans="3:3" x14ac:dyDescent="0.15">
      <c r="C9984" s="88">
        <v>44561</v>
      </c>
    </row>
    <row r="9985" spans="3:3" x14ac:dyDescent="0.15">
      <c r="C9985" s="88">
        <v>44564</v>
      </c>
    </row>
    <row r="9986" spans="3:3" x14ac:dyDescent="0.15">
      <c r="C9986" s="88">
        <v>44565</v>
      </c>
    </row>
    <row r="9987" spans="3:3" x14ac:dyDescent="0.15">
      <c r="C9987" s="88">
        <v>44566</v>
      </c>
    </row>
    <row r="9988" spans="3:3" x14ac:dyDescent="0.15">
      <c r="C9988" s="88">
        <v>44567</v>
      </c>
    </row>
    <row r="9989" spans="3:3" x14ac:dyDescent="0.15">
      <c r="C9989" s="88">
        <v>44568</v>
      </c>
    </row>
    <row r="9990" spans="3:3" x14ac:dyDescent="0.15">
      <c r="C9990" s="88">
        <v>44571</v>
      </c>
    </row>
    <row r="9991" spans="3:3" x14ac:dyDescent="0.15">
      <c r="C9991" s="88">
        <v>44572</v>
      </c>
    </row>
    <row r="9992" spans="3:3" x14ac:dyDescent="0.15">
      <c r="C9992" s="88">
        <v>44573</v>
      </c>
    </row>
    <row r="9993" spans="3:3" x14ac:dyDescent="0.15">
      <c r="C9993" s="88">
        <v>44574</v>
      </c>
    </row>
    <row r="9994" spans="3:3" x14ac:dyDescent="0.15">
      <c r="C9994" s="88">
        <v>44575</v>
      </c>
    </row>
    <row r="9995" spans="3:3" x14ac:dyDescent="0.15">
      <c r="C9995" s="88">
        <v>44578</v>
      </c>
    </row>
    <row r="9996" spans="3:3" x14ac:dyDescent="0.15">
      <c r="C9996" s="88">
        <v>44579</v>
      </c>
    </row>
    <row r="9997" spans="3:3" x14ac:dyDescent="0.15">
      <c r="C9997" s="88">
        <v>44580</v>
      </c>
    </row>
    <row r="9998" spans="3:3" x14ac:dyDescent="0.15">
      <c r="C9998" s="88">
        <v>44581</v>
      </c>
    </row>
    <row r="9999" spans="3:3" x14ac:dyDescent="0.15">
      <c r="C9999" s="88">
        <v>44582</v>
      </c>
    </row>
    <row r="10000" spans="3:3" x14ac:dyDescent="0.15">
      <c r="C10000" s="88">
        <v>44585</v>
      </c>
    </row>
    <row r="10001" spans="3:3" x14ac:dyDescent="0.15">
      <c r="C10001" s="88">
        <v>44586</v>
      </c>
    </row>
    <row r="10002" spans="3:3" x14ac:dyDescent="0.15">
      <c r="C10002" s="88">
        <v>44587</v>
      </c>
    </row>
  </sheetData>
  <mergeCells count="2">
    <mergeCell ref="H2:J2"/>
    <mergeCell ref="I3:J3"/>
  </mergeCells>
  <phoneticPr fontId="14"/>
  <pageMargins left="0.78700000000000003" right="0.78700000000000003" top="0.98399999999999999" bottom="0.98399999999999999" header="0.51200000000000001" footer="0.51200000000000001"/>
  <pageSetup paperSize="9" orientation="portrait" horizontalDpi="4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"/>
  <sheetViews>
    <sheetView zoomScale="70" zoomScaleNormal="70" workbookViewId="0">
      <selection activeCell="T26" sqref="T26"/>
    </sheetView>
  </sheetViews>
  <sheetFormatPr defaultRowHeight="15.75" x14ac:dyDescent="0.15"/>
  <cols>
    <col min="1" max="16384" width="9" style="213"/>
  </cols>
  <sheetData/>
  <phoneticPr fontId="14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8D0"/>
  </sheetPr>
  <dimension ref="A1"/>
  <sheetViews>
    <sheetView tabSelected="1" zoomScale="85" zoomScaleNormal="85" workbookViewId="0">
      <selection activeCell="P29" sqref="P29"/>
    </sheetView>
  </sheetViews>
  <sheetFormatPr defaultRowHeight="13.5" x14ac:dyDescent="0.15"/>
  <cols>
    <col min="1" max="16384" width="9" style="62"/>
  </cols>
  <sheetData/>
  <phoneticPr fontId="14"/>
  <pageMargins left="0.70866141732283472" right="0.70866141732283472" top="0.74803149606299213" bottom="0.74803149606299213" header="0.31496062992125984" footer="0.31496062992125984"/>
  <pageSetup paperSize="9" scale="95" orientation="portrait" horizontalDpi="300" verticalDpi="300" r:id="rId1"/>
  <headerFooter>
    <oddHeader>&amp;R機密性○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油価データ</vt:lpstr>
      <vt:lpstr>短期</vt:lpstr>
      <vt:lpstr>長期</vt:lpstr>
    </vt:vector>
  </TitlesOfParts>
  <Company>通商産業省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遠藤 竜司</dc:creator>
  <cp:lastModifiedBy>MKAC</cp:lastModifiedBy>
  <cp:lastPrinted>2016-09-19T22:18:43Z</cp:lastPrinted>
  <dcterms:created xsi:type="dcterms:W3CDTF">2000-05-23T05:20:46Z</dcterms:created>
  <dcterms:modified xsi:type="dcterms:W3CDTF">2017-03-15T09:36:17Z</dcterms:modified>
</cp:coreProperties>
</file>